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2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18.xml" ContentType="application/vnd.openxmlformats-officedocument.spreadsheetml.worksheet+xml"/>
  <Override PartName="/xl/worksheets/sheet9.xml" ContentType="application/vnd.openxmlformats-officedocument.spreadsheetml.worksheet+xml"/>
  <Override PartName="/xl/worksheets/sheet17.xml" ContentType="application/vnd.openxmlformats-officedocument.spreadsheetml.worksheet+xml"/>
  <Override PartName="/xl/worksheets/sheet10.xml" ContentType="application/vnd.openxmlformats-officedocument.spreadsheetml.worksheet+xml"/>
  <Override PartName="/xl/worksheets/sheet16.xml" ContentType="application/vnd.openxmlformats-officedocument.spreadsheetml.worksheet+xml"/>
  <Override PartName="/xl/worksheets/sheet8.xml" ContentType="application/vnd.openxmlformats-officedocument.spreadsheetml.worksheet+xml"/>
  <Override PartName="/xl/worksheets/sheet20.xml" ContentType="application/vnd.openxmlformats-officedocument.spreadsheetml.worksheet+xml"/>
  <Override PartName="/xl/worksheets/sheet15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12.xml" ContentType="application/vnd.openxmlformats-officedocument.drawing+xml"/>
  <Override PartName="/xl/drawings/drawing14.xml" ContentType="application/vnd.openxmlformats-officedocument.drawing+xml"/>
  <Override PartName="/xl/drawings/drawing9.xml" ContentType="application/vnd.openxmlformats-officedocument.drawing+xml"/>
  <Override PartName="/xl/drawings/drawing5.xml" ContentType="application/vnd.openxmlformats-officedocument.drawing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drawings/drawing10.xml" ContentType="application/vnd.openxmlformats-officedocument.drawing+xml"/>
  <Override PartName="/xl/drawings/drawing15.xml" ContentType="application/vnd.openxmlformats-officedocument.drawing+xml"/>
  <Override PartName="/xl/drawings/drawing13.xml" ContentType="application/vnd.openxmlformats-officedocument.drawing+xml"/>
  <Override PartName="/xl/drawings/drawing17.xml" ContentType="application/vnd.openxmlformats-officedocument.drawing+xml"/>
  <Override PartName="/xl/drawings/drawing6.xml" ContentType="application/vnd.openxmlformats-officedocument.drawing+xml"/>
  <Override PartName="/xl/drawings/drawing16.xml" ContentType="application/vnd.openxmlformats-officedocument.drawing+xml"/>
  <Override PartName="/xl/drawings/drawing3.xml" ContentType="application/vnd.openxmlformats-officedocument.drawing+xml"/>
  <Override PartName="/xl/drawings/drawing1.xml" ContentType="application/vnd.openxmlformats-officedocument.drawing+xml"/>
  <Override PartName="/xl/drawings/drawing7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Column guide" sheetId="2" state="visible" r:id="rId4"/>
    <sheet name="S1 Catalog" sheetId="3" state="visible" r:id="rId5"/>
    <sheet name="S1 Tier summary" sheetId="4" state="visible" r:id="rId6"/>
    <sheet name="S1 Partition null" sheetId="5" state="visible" r:id="rId7"/>
    <sheet name="S1 Other machines" sheetId="6" state="visible" r:id="rId8"/>
    <sheet name="S2 NT evidence by family" sheetId="7" state="visible" r:id="rId9"/>
    <sheet name="S2 Feature records" sheetId="8" state="visible" r:id="rId10"/>
    <sheet name="S2 Tier tests" sheetId="9" state="visible" r:id="rId11"/>
    <sheet name="S3 State records" sheetId="10" state="visible" r:id="rId12"/>
    <sheet name="S3 Partner occlusion" sheetId="11" state="visible" r:id="rId13"/>
    <sheet name="S3 Family effects" sheetId="12" state="visible" r:id="rId14"/>
    <sheet name="S3 Robustness" sheetId="13" state="visible" r:id="rId15"/>
    <sheet name="S3 Atom specificity" sheetId="14" state="visible" r:id="rId16"/>
    <sheet name="S3 Atom sites" sheetId="15" state="visible" r:id="rId17"/>
    <sheet name="S3 Internal controls" sheetId="16" state="visible" r:id="rId18"/>
    <sheet name="S3 Atom contacts" sheetId="17" state="visible" r:id="rId19"/>
    <sheet name="S3 Matched states" sheetId="18" state="visible" r:id="rId20"/>
    <sheet name="S3 Matched summary" sheetId="19" state="visible" r:id="rId21"/>
    <sheet name="S3 Matched atoms" sheetId="20" state="visible" r:id="rId22"/>
    <sheet name="S3 Matched sequences" sheetId="21" state="visible" r:id="rId23"/>
  </sheets>
  <definedNames>
    <definedName function="false" hidden="true" localSheetId="2" name="_xlnm._FilterDatabase" vbProcedure="false">'S1 Catalog'!$B$5:$BA$100</definedName>
    <definedName function="false" hidden="true" localSheetId="5" name="_xlnm._FilterDatabase" vbProcedure="false">'S1 Other machines'!$B$5:$O$25</definedName>
    <definedName function="false" hidden="true" localSheetId="4" name="_xlnm._FilterDatabase" vbProcedure="false">'S1 Partition null'!$B$5:$N$97</definedName>
    <definedName function="false" hidden="true" localSheetId="7" name="_xlnm._FilterDatabase" vbProcedure="false">'S2 Feature records'!$B$5:$N$1715</definedName>
    <definedName function="false" hidden="true" localSheetId="6" name="_xlnm._FilterDatabase" vbProcedure="false">'S2 NT evidence by family'!$B$5:$Q$105</definedName>
    <definedName function="false" hidden="false" localSheetId="16" name="_xlnm.Print_Titles" vbProcedure="false">'S3 Atom contacts'!$1:$5</definedName>
    <definedName function="false" hidden="true" localSheetId="16" name="_xlnm._FilterDatabase" vbProcedure="false">'S3 Atom contacts'!$B$5:$AK$1114</definedName>
    <definedName function="false" hidden="false" localSheetId="14" name="_xlnm.Print_Titles" vbProcedure="false">'S3 Atom sites'!$1:$5</definedName>
    <definedName function="false" hidden="true" localSheetId="14" name="_xlnm._FilterDatabase" vbProcedure="false">'S3 Atom sites'!$B$5:$AP$2294</definedName>
    <definedName function="false" hidden="false" localSheetId="13" name="_xlnm.Print_Titles" vbProcedure="false">'S3 Atom specificity'!$1:$5</definedName>
    <definedName function="false" hidden="true" localSheetId="13" name="_xlnm._FilterDatabase" vbProcedure="false">'S3 Atom specificity'!$B$5:$N$17</definedName>
    <definedName function="false" hidden="true" localSheetId="11" name="_xlnm._FilterDatabase" vbProcedure="false">'S3 Family effects'!$B$5:$E$36</definedName>
    <definedName function="false" hidden="false" localSheetId="15" name="_xlnm.Print_Titles" vbProcedure="false">'S3 Internal controls'!$1:$5</definedName>
    <definedName function="false" hidden="true" localSheetId="15" name="_xlnm._FilterDatabase" vbProcedure="false">'S3 Internal controls'!$B$5:$L$77</definedName>
    <definedName function="false" hidden="false" localSheetId="19" name="_xlnm.Print_Titles" vbProcedure="false">'S3 Matched atoms'!$1:$5</definedName>
    <definedName function="false" hidden="true" localSheetId="19" name="_xlnm._FilterDatabase" vbProcedure="false">'S3 Matched atoms'!$B$5:$M$1557</definedName>
    <definedName function="false" hidden="false" localSheetId="20" name="_xlnm.Print_Titles" vbProcedure="false">'S3 Matched sequences'!$1:$5</definedName>
    <definedName function="false" hidden="true" localSheetId="20" name="_xlnm._FilterDatabase" vbProcedure="false">'S3 Matched sequences'!$B$5:$AC$19</definedName>
    <definedName function="false" hidden="false" localSheetId="17" name="_xlnm.Print_Titles" vbProcedure="false">'S3 Matched states'!$1:$5</definedName>
    <definedName function="false" hidden="true" localSheetId="17" name="_xlnm._FilterDatabase" vbProcedure="false">'S3 Matched states'!$B$5:$Q$377</definedName>
    <definedName function="false" hidden="false" localSheetId="18" name="_xlnm.Print_Titles" vbProcedure="false">'S3 Matched summary'!$1:$5</definedName>
    <definedName function="false" hidden="true" localSheetId="18" name="_xlnm._FilterDatabase" vbProcedure="false">'S3 Matched summary'!$B$5:$R$173</definedName>
    <definedName function="false" hidden="true" localSheetId="10" name="_xlnm._FilterDatabase" vbProcedure="false">'S3 Partner occlusion'!$B$5:$O$893</definedName>
    <definedName function="false" hidden="true" localSheetId="12" name="_xlnm._FilterDatabase" vbProcedure="false">'S3 Robustness'!$B$5:$Q$43</definedName>
    <definedName function="false" hidden="true" localSheetId="9" name="_xlnm._FilterDatabase" vbProcedure="false">'S3 State records'!$B$5:$AD$732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<sst xmlns="http://schemas.openxmlformats.org/spreadsheetml/2006/main" count="114523" uniqueCount="5647">
  <si>
    <t xml:space="preserve">Supplementary Tables S1–S3</t>
  </si>
  <si>
    <t xml:space="preserve">Conserved ribosomal protein N-termini show persistent and state-dependent partner contacts</t>
  </si>
  <si>
    <t xml:space="preserve">Yie-Hwa Chang, Saint Louis University. Scientific-correction rebuild after the 3 October 2026 readiness review.</t>
  </si>
  <si>
    <t xml:space="preserve">Sheet</t>
  </si>
  <si>
    <t xml:space="preserve">Contents</t>
  </si>
  <si>
    <t xml:space="preserve">S1 Catalog</t>
  </si>
  <si>
    <t xml:space="preserve">Supplementary Table S1. All 95 families with the genome-scale layer, position specificity, the grouping-aware partition null, the structural layer, the human layer, curated processing and acetylation counts, the state-panel range and the Table 4 evidence label.</t>
  </si>
  <si>
    <t xml:space="preserve">S1 Tier summary</t>
  </si>
  <si>
    <t xml:space="preserve">Tier counts and medians (Table 1), position-specificity summary (Figure 1b), exact partition-null medians and tests (Supplementary Figure S3) and threshold sensitivity (Supplementary Figure S2), all as live formulas over S1 Catalog.</t>
  </si>
  <si>
    <t xml:space="preserve">S1 Partition null</t>
  </si>
  <si>
    <t xml:space="preserve">Exact grouping-aware null per family: full residue-2 counts, observed agreement, mean and SD over all 77,520 partitions, excess, partition rank, and the superseded approximate values for comparison (Supplementary Figure S3).</t>
  </si>
  <si>
    <t xml:space="preserve">S1 Other machines</t>
  </si>
  <si>
    <t xml:space="preserve">20S proteasome and bacterial RNA polymerase core entries with position specificity and group summaries (Supplementary Figure S1).</t>
  </si>
  <si>
    <t xml:space="preserve">S2 NT evidence by family</t>
  </si>
  <si>
    <t xml:space="preserve">Supplementary Table S2. Per-family counts of N-terminal feature annotations under each evidence threshold, with the species supporting each experimental call.</t>
  </si>
  <si>
    <t xml:space="preserve">S2 Feature records</t>
  </si>
  <si>
    <t xml:space="preserve">Every parsed N-terminal feature (1,710 features in 1,408 reviewed entries) with verbatim evidence codes, and formula totals.</t>
  </si>
  <si>
    <t xml:space="preserve">S2 Tier tests</t>
  </si>
  <si>
    <t xml:space="preserve">Family-level acetylation counts by tier under three evidence thresholds and conditional on an experimentally characterized terminus (Figure 2b, Supplementary Figure S4).</t>
  </si>
  <si>
    <t xml:space="preserve">S3 State records</t>
  </si>
  <si>
    <t xml:space="preserve">Supplementary Table S3. All 727 entry-by-family measurements in the 29-structure panel, recomputed from biological assemblies, with flags and primary citations (Table 3, Figures 3 and 4).</t>
  </si>
  <si>
    <t xml:space="preserve">S3 Partner occlusion</t>
  </si>
  <si>
    <t xml:space="preserve">Per-partner occlusion estimates for every buried terminus (888 partner rows; Figure 4).</t>
  </si>
  <si>
    <t xml:space="preserve">S3 Family effects</t>
  </si>
  <si>
    <t xml:space="preserve">Family-weighted expected state ranges with class means as formulas, and the five-family matched assembly-versus-mature comparison (Figure 3).</t>
  </si>
  <si>
    <t xml:space="preserve">S3 Robustness</t>
  </si>
  <si>
    <t xml:space="preserve">All state-panel sensitivity analyses, including the superseded asymmetric-unit values for comparison, and threshold-crossing fractions.</t>
  </si>
  <si>
    <t xml:space="preserve">Column guide</t>
  </si>
  <si>
    <t xml:space="preserve">Definitions, units and source files for the columns.</t>
  </si>
  <si>
    <t xml:space="preserve">Conventions</t>
  </si>
  <si>
    <t xml:space="preserve">Fractions are stored as fractions and displayed as percentages; burial values are percent; differences are percentage points (pts). Formula cells recompute from the data on the same workbook; blue cells are editable inputs. Statistical test P values that have no native spreadsheet function (Fisher exact, Mann-Whitney, Wilcoxon, permutation tests) are entered as values computed in Python (scipy 1.x) and labeled as such.</t>
  </si>
  <si>
    <t xml:space="preserve">Exclusions</t>
  </si>
  <si>
    <t xml:space="preserve">The fusion-derived families eS30 and eL40 (T3) and eS31 (genome evidence only) are listed and shaded but excluded from every statistic. Mitochondrial and chloroplast paralogs are excluded from S2.</t>
  </si>
  <si>
    <t xml:space="preserve">Partition null</t>
  </si>
  <si>
    <t xml:space="preserve">Computed exactly by enumerating all 77,520 seven-versus-thirteen partitions over every single-copy record in the census sequence layer (Supplementary Data 5, gs_family_genome.csv, SHA-256 94f20de1…). It replaces the earlier approximation from top-six residue counts; script p3rev/partition_null/exact_partition_null.py.</t>
  </si>
  <si>
    <t xml:space="preserve">Reused data</t>
  </si>
  <si>
    <t xml:space="preserve">The genome-scale and structural layers are those of the companion census (Zenodo, https://doi.org/10.5281/zenodo.22981236) and are not republished here; this workbook gives the per-family values that the present analysis uses.</t>
  </si>
  <si>
    <t xml:space="preserve">Route compatibility</t>
  </si>
  <si>
    <t xml:space="preserve">Table 4 and S1 use specified human ortholog sequences, conditional on processing, rather than family-wide enzyme assignments. Source accessions, encoded starts and rationales are in 08_Source_Data/sequence_route_annotations/specified_orthologue_routes.csv. These calls do not establish acetylation occupancy.</t>
  </si>
  <si>
    <t xml:space="preserve">Sources</t>
  </si>
  <si>
    <t xml:space="preserve">UniProt release 2025_01 (reviewed entries and reference proteomes); Protein Data Bank entries listed in Table 3. Scripts: p3rev/supp/prep_supp_tables.py and p3rev/supp/build_workbook.py.</t>
  </si>
  <si>
    <t xml:space="preserve">Terminal-contact follow-up integration</t>
  </si>
  <si>
    <t xml:space="preserve">Both descriptive additions are integrated in Methods, Results and Discussion. Existing S1-S3 analytical inputs and formulas are preserved.</t>
  </si>
  <si>
    <t xml:space="preserve">S3 Atom specificity</t>
  </si>
  <si>
    <t xml:space="preserve">Terminal-N versus nearby N atoms. Source CSV: terminal_specificity/results/anchor_specificity_summary.csv</t>
  </si>
  <si>
    <t xml:space="preserve">S3 Atom sites</t>
  </si>
  <si>
    <t xml:space="preserve">Site-level terminal and nearby-N geometry. Source CSV: terminal_specificity/results/site_geometry.csv</t>
  </si>
  <si>
    <t xml:space="preserve">S3 Internal controls</t>
  </si>
  <si>
    <t xml:space="preserve">Matched nearby-position contrasts. Source CSV: terminal_specificity/results/matched_internal_controls.csv</t>
  </si>
  <si>
    <t xml:space="preserve">S3 Atom contacts</t>
  </si>
  <si>
    <t xml:space="preserve">Anchor atom-pair contacts. Source CSV: terminal_specificity/results/anchor_atom_contacts.csv</t>
  </si>
  <si>
    <t xml:space="preserve">S3 Matched states</t>
  </si>
  <si>
    <t xml:space="preserve">Sequence-matched state contacts. Source CSV: mammalian_prefix_check/matched_contacts/state_contacts.csv</t>
  </si>
  <si>
    <t xml:space="preserve">S3 Matched summary</t>
  </si>
  <si>
    <t xml:space="preserve">Sequence-matched series summaries. Source CSV: mammalian_prefix_check/matched_contacts/series_summary.csv</t>
  </si>
  <si>
    <t xml:space="preserve">S3 Matched atoms</t>
  </si>
  <si>
    <t xml:space="preserve">Sequence-matched heavy-atom contacts. Source CSV: mammalian_prefix_check/matched_contacts/atom_contacts.csv</t>
  </si>
  <si>
    <t xml:space="preserve">S3 Matched sequences</t>
  </si>
  <si>
    <t xml:space="preserve">Sequence selection and accession provenance. Source CSV: mammalian_prefix_check/matched_contacts/eligible_sequence_matched_families.csv</t>
  </si>
  <si>
    <t xml:space="preserve">Follow-up metric</t>
  </si>
  <si>
    <t xml:space="preserve">For sets A and B, Jaccard distance = 1 - |intersection|/|union|; two empty sets score 0, one empty set scores 1. The reported mean includes appearance/loss; nonempty-pair summaries separate this from partner-identity change.</t>
  </si>
  <si>
    <t xml:space="preserve">Follow-up cutoffs</t>
  </si>
  <si>
    <t xml:space="preserve">3.5, 4.0 and 4.5 angstroms are retained. At 4.5 angstroms uS13 loses its terminal-N advantage; eL28 residue-level persistence at 4.0/4.5 angstroms is not invariant at 3.5 angstroms. No new inferential P value was calculated.</t>
  </si>
  <si>
    <t xml:space="preserve">Sequence scope</t>
  </si>
  <si>
    <t xml:space="preserve">The first conventional P/Q/O accession per non-fusion family/taxon was selected from the frozen census layer and then cross-checked for reviewed status and gene/taxon membership. Identical first-17 prefixes concern human, mouse and rat only. Structural contacts are from human models, not all mammals.</t>
  </si>
  <si>
    <t xml:space="preserve">Chain and partner audit</t>
  </si>
  <si>
    <t xml:space="preserve">Unique raw-CIF entity/author-chain/assembly matches recover literal NA labels in 6ZME eL39, 8XSX eL38 and 9GY4 eL34. UniProt partner aliases are normalized to family names. These recoveries affect secondary-control coverage, not the six-entry primary comparison.</t>
  </si>
  <si>
    <t xml:space="preserve">Follow-up coordinate sources</t>
  </si>
  <si>
    <t xml:space="preserve">PDB https://www.rcsb.org/structure/8FKY ; https://www.rcsb.org/structure/8FL3 ; https://www.rcsb.org/structure/6ZME ; https://www.rcsb.org/structure/8XSX ; https://www.rcsb.org/structure/9I2D ; https://www.rcsb.org/structure/9GY4 ; yeast anchor entries 6KE6, 6FAI, 8CCS and 8K2D are also included in the frozen coordinate archive.</t>
  </si>
  <si>
    <t xml:space="preserve">Follow-up sequence sources</t>
  </si>
  <si>
    <t xml:space="preserve">Census https://doi.org/10.5281/zenodo.22981236 ; selected human eL36 https://rest.uniprot.org/uniprotkb/Q9Y3U8.txt ; eL15 https://rest.uniprot.org/uniprotkb/P61313.txt ; eL28 https://rest.uniprot.org/uniprotkb/P46779.txt . All selected rodent accessions and prefixes are in the sequence sheet and frozen source CSV.</t>
  </si>
  <si>
    <t xml:space="preserve">Follow-up reproduction</t>
  </si>
  <si>
    <t xml:space="preserve">Frozen coordinates, pinned contact-analysis requirements, source scripts, accession screen, label audit and validation reports are in 09_Analysis_and_figure_scripts/terminal_followups/. See its README. Script-computed geometric summaries are stored as measured values, not Excel formulas.</t>
  </si>
  <si>
    <t xml:space="preserve">Column(s)</t>
  </si>
  <si>
    <t xml:space="preserve">Definition</t>
  </si>
  <si>
    <t xml:space="preserve">Source</t>
  </si>
  <si>
    <t xml:space="preserve">Family</t>
  </si>
  <si>
    <t xml:space="preserve">Ribosomal protein family (Ban et al. 2014 nomenclature).</t>
  </si>
  <si>
    <t xml:space="preserve">08_Source_Data/catalogue_ribosome_routes.csv</t>
  </si>
  <si>
    <t xml:space="preserve">Tier</t>
  </si>
  <si>
    <t xml:space="preserve">T1 ≥95% genomes permissive and ≥80% structural species engaged; T2 85–95% and ≥80%; T3 ≥85% and &lt;80%; R ≤10% permissive (methionine-retaining); unclassified = tier-eligible but meeting no definition; genome evidence only / not assessed = below the eligibility minimum.</t>
  </si>
  <si>
    <t xml:space="preserve">Fusion-derived (set aside)</t>
  </si>
  <si>
    <t xml:space="preserve">eS30 (FAU), eL40 (UBA52) and eS31 (RPS27A) are translated as fusions with FUBI or ubiquitin; the encoded residue 2 is not the residue MetAP sees. Excluded from every statistic.</t>
  </si>
  <si>
    <t xml:space="preserve">state_reanalysis/results/classification_ledger.tsv</t>
  </si>
  <si>
    <t xml:space="preserve">Human gene</t>
  </si>
  <si>
    <t xml:space="preserve">HGNC symbol of the human ortholog where one exists.</t>
  </si>
  <si>
    <t xml:space="preserve">Table 4 base</t>
  </si>
  <si>
    <t xml:space="preserve">Tier-eligible</t>
  </si>
  <si>
    <t xml:space="preserve">At least 50 reference proteomes and at least three structural species.</t>
  </si>
  <si>
    <t xml:space="preserve">Reference proteomes (n)</t>
  </si>
  <si>
    <t xml:space="preserve">UniProt reference proteomes contributing a single-copy residue-2 record.</t>
  </si>
  <si>
    <t xml:space="preserve">Genomes with permissive residue 2</t>
  </si>
  <si>
    <t xml:space="preserve">Fraction of genomes whose residue 2 is MetAP-permissive (A, C, G, P, S, T, V).</t>
  </si>
  <si>
    <t xml:space="preserve">Commonest-class fraction / Commonest-residue fraction</t>
  </si>
  <si>
    <t xml:space="preserve">Fraction of genomes carrying the commonest processing class / the commonest residue at position 2.</t>
  </si>
  <si>
    <t xml:space="preserve">08_Source_Data/family_layers_pos.csv</t>
  </si>
  <si>
    <t xml:space="preserve">Class entropy / Residue entropy</t>
  </si>
  <si>
    <t xml:space="preserve">Shannon entropy (bits) of the class and residue distributions at position 2.</t>
  </si>
  <si>
    <t xml:space="preserve">Class agreement at residue 2 / positions 3–8</t>
  </si>
  <si>
    <t xml:space="preserve">Percentage of sequences agreeing with the commonest class at position 2, and the mean of the same quantity at positions 3–8 of the same sequences.</t>
  </si>
  <si>
    <t xml:space="preserve">Position specificity (pts)</t>
  </si>
  <si>
    <t xml:space="preserve">Formula: class agreement at residue 2 minus the mean at positions 3–8.</t>
  </si>
  <si>
    <t xml:space="preserve">formula</t>
  </si>
  <si>
    <t xml:space="preserve">Partition null (four columns)</t>
  </si>
  <si>
    <t xml:space="preserve">Observed class agreement; exact mean agreement over all 77,520 partitions of the 20 residues into a 7-residue set and its complement; excess = formula, 100 × (observed − null mean); fraction of partitions at least as high as observed (MetAP set included). Full detail in S1 Partition null.</t>
  </si>
  <si>
    <t xml:space="preserve">p3rev/partition_null/partition_null_exact.csv</t>
  </si>
  <si>
    <t xml:space="preserve">Structural species and domain counts</t>
  </si>
  <si>
    <t xml:space="preserve">Species with at least one deposited ribosome structure in which the family is resolved, by domain.</t>
  </si>
  <si>
    <t xml:space="preserve">Species: rRNA-threaded / protein-packed / exposed</t>
  </si>
  <si>
    <t xml:space="preserve">Number of structural species in which the mature terminus is classified in each environment.</t>
  </si>
  <si>
    <t xml:space="preserve">Structural species with engaged terminus</t>
  </si>
  <si>
    <t xml:space="preserve">Fraction of structural species in which burial of the mature terminus with rRNA is at least 25%.</t>
  </si>
  <si>
    <t xml:space="preserve">Median burial, protein only / with rRNA (%)</t>
  </si>
  <si>
    <t xml:space="preserve">Median over structural species of the percentage of the residue’s isolated-copy accessible area buried by protein chains, or by protein and rRNA.</t>
  </si>
  <si>
    <t xml:space="preserve">Human residue 2, environment, burial</t>
  </si>
  <si>
    <t xml:space="preserve">The same quantities for the human ortholog in the human mature structures.</t>
  </si>
  <si>
    <t xml:space="preserve">MetAP2 preference</t>
  </si>
  <si>
    <t xml:space="preserve">Human residue 2 for which MetAP2 is the preferred processing enzyme (Xiao et al. 2010).</t>
  </si>
  <si>
    <t xml:space="preserve">Observed processing (curated)</t>
  </si>
  <si>
    <t xml:space="preserve">Species in which removal or retention of the initiator methionine has been observed, with the encoded Met-X pair.</t>
  </si>
  <si>
    <t xml:space="preserve">Entries: … (n)</t>
  </si>
  <si>
    <t xml:space="preserve">Reviewed UniProt entries in the family carrying each N-terminal feature; experimental = ECO:0000269, HTP = ECO:0007744. See S2 for the records.</t>
  </si>
  <si>
    <t xml:space="preserve">Expected three-entry burial range across states (pts)</t>
  </si>
  <si>
    <t xml:space="preserve">Family-weighted expected range of burial across three-entry subsets of the state panel (families in the panel only).</t>
  </si>
  <si>
    <t xml:space="preserve">state_reanalysis/results/recomputed_mean_family_effects.tsv</t>
  </si>
  <si>
    <t xml:space="preserve">Route compatibility / Met1 modeled / Evidence label</t>
  </si>
  <si>
    <t xml:space="preserve">As in Table 4. Human route compatibility is conditional on the specified sequence and processing state, not an enzyme assignment or occupancy call. Bacterial-only routes are unassigned; Pro2 is not NatA-compatible; context-sensitive Met-Ala-Pro starts are unresolved. The evidence label summarizes independent observations.</t>
  </si>
  <si>
    <t xml:space="preserve">Table 4; specified_orthologue_routes.csv</t>
  </si>
  <si>
    <t xml:space="preserve">Residue-2 counts, all residues</t>
  </si>
  <si>
    <t xml:space="preserve">Counts of every residue at position 2 over the single-copy records, in descending order.</t>
  </si>
  <si>
    <t xml:space="preserve">Zenodo 10.5281/zenodo.22981236, Supplementary_Data_5_Genome_scale/gs_family_genome.csv</t>
  </si>
  <si>
    <t xml:space="preserve">Mean / SD of agreement over partitions</t>
  </si>
  <si>
    <t xml:space="preserve">Mean and standard deviation of max(p, 1 − p) over all C(20,7) = 77,520 seven-residue sets, where p is the fraction of records in the set.</t>
  </si>
  <si>
    <t xml:space="preserve">p3rev/partition_null/exact_partition_null.py</t>
  </si>
  <si>
    <t xml:space="preserve">Partitions with agreement ≥ observed</t>
  </si>
  <si>
    <t xml:space="preserve">Number of the 77,520 partitions, the MetAP set included, whose agreement is at least the observed value (tolerance 1e-12).</t>
  </si>
  <si>
    <t xml:space="preserve">Superseded approximate excess</t>
  </si>
  <si>
    <t xml:space="preserve">Earlier value from top-six residue counts with the remainder spread uniformly, scored against 4,000 random partitions. Retained for comparison only.</t>
  </si>
  <si>
    <t xml:space="preserve">partition_null_family.csv (superseded)</t>
  </si>
  <si>
    <t xml:space="preserve">Counts</t>
  </si>
  <si>
    <t xml:space="preserve">Reviewed entries with at least one feature of each kind. Features are INIT_MET “Removed” and MOD_RES “N-acetyl…” at position 1 or 2, parsed individually with their evidence codes.</t>
  </si>
  <si>
    <t xml:space="preserve">08_Source_Data/ribo_parsed.csv</t>
  </si>
  <si>
    <t xml:space="preserve">Experimentally characterized terminus</t>
  </si>
  <si>
    <t xml:space="preserve">Formula: TRUE when the family has at least one experimental removal, residue-2 acetylation or Met1 acetylation record. Used for the conditional test.</t>
  </si>
  <si>
    <t xml:space="preserve">Species columns</t>
  </si>
  <si>
    <t xml:space="preserve">Distinct organisms contributing each kind of record.</t>
  </si>
  <si>
    <t xml:space="preserve">Evidence codes (verbatim)</t>
  </si>
  <si>
    <t xml:space="preserve">The UniProt /evidence string as released.</t>
  </si>
  <si>
    <t xml:space="preserve">Evidence class</t>
  </si>
  <si>
    <t xml:space="preserve">Strongest code present: experimental (ECO:0000269) &gt; high-throughput (ECO:0007744) &gt; by similarity (ECO:0000250) &gt; sequence analysis/rule (ECO:0000255).</t>
  </si>
  <si>
    <t xml:space="preserve">derived</t>
  </si>
  <si>
    <t xml:space="preserve">Burial, protein only / with rRNA (%)</t>
  </si>
  <si>
    <t xml:space="preserve">Percentage of the measured residue’s isolated-copy accessible area buried in the deposited biological assembly, averaged over copies within entry-family.</t>
  </si>
  <si>
    <t xml:space="preserve">state_reanalysis/results/corrected_evidence_table.tsv</t>
  </si>
  <si>
    <t xml:space="preserve">Panel class</t>
  </si>
  <si>
    <t xml:space="preserve">free = unconstrained (T3); constrained = T1/T2; retaining = R; other = not a catalog family.</t>
  </si>
  <si>
    <t xml:space="preserve">corrected_evidence_table.tsv</t>
  </si>
  <si>
    <t xml:space="preserve">Met1 modeled</t>
  </si>
  <si>
    <t xml:space="preserve">TRUE when the deposited chain includes residue 1, so that the measured residue 2 is internal in that model.</t>
  </si>
  <si>
    <t xml:space="preserve">Native-start evidence</t>
  </si>
  <si>
    <t xml:space="preserve">Whether the deposited sequence start was verified against the UniProt reference; 6H4N uS2 starts at native Met9 and is excluded.</t>
  </si>
  <si>
    <t xml:space="preserve">Occlusion by this partner alone (%)</t>
  </si>
  <si>
    <t xml:space="preserve">Burial of the measured residue computed with only this partner chain present. Estimates overlap and must not be summed.</t>
  </si>
  <si>
    <t xml:space="preserve">state_reanalysis/results/coordinate_partners.tsv</t>
  </si>
  <si>
    <t xml:space="preserve">Permutation P</t>
  </si>
  <si>
    <t xml:space="preserve">Exact family-label permutation over all eligible relabellings.</t>
  </si>
  <si>
    <t xml:space="preserve">state_reanalysis/results/robustness_tests.tsv</t>
  </si>
  <si>
    <t xml:space="preserve">Terminal-contact follow-ups</t>
  </si>
  <si>
    <t xml:space="preserve">Definitions and units</t>
  </si>
  <si>
    <t xml:space="preserve">New S3 worksheets retain exact source field names.</t>
  </si>
  <si>
    <t xml:space="preserve">Frozen follow-up source CSVs</t>
  </si>
  <si>
    <t xml:space="preserve">All fields (source CSV headers)</t>
  </si>
  <si>
    <t xml:space="preserve">Mean pairwise Jaccard distance includes contact gain/loss; larger values mean more variable partner sets. Internal positions are 3-8. These are descriptive, script-computed measurements, not population tests.</t>
  </si>
  <si>
    <t xml:space="preserve">terminal_specificity/results/anchor_specificity_summary.csv</t>
  </si>
  <si>
    <t xml:space="preserve">Atom SASA uses 4,096 sphere points. Area is in square angstroms; burial is percent. Cutoff and atom-presence metadata are retained. No modeled Met1 does not prove a free or acetylated chemical state.</t>
  </si>
  <si>
    <t xml:space="preserve">terminal_specificity/results/site_geometry.csv</t>
  </si>
  <si>
    <t xml:space="preserve">Each contrast uses the same entries for terminal N and the specified internal backbone N. Contact prevalence is a fraction. An empty-set zero is not a persistent contact.</t>
  </si>
  <si>
    <t xml:space="preserve">terminal_specificity/results/matched_internal_controls.csv</t>
  </si>
  <si>
    <t xml:space="preserve">Human eL36 and yeast uS13 heavy-atom pairs within 4.5 angstroms. Distances are measured values, not hydrogen-bond assignments; protonation, hydrogen geometry, energetics and local-density support are not established.</t>
  </si>
  <si>
    <t xml:space="preserve">terminal_specificity/results/anchor_atom_contacts.csv</t>
  </si>
  <si>
    <t xml:space="preserve">Whole residue2 and terminal_N are separate features. Primary controls eL15 and eL28 share all six human entries with eL36; secondary controls have partial coverage. RNA labels denote roles, not identical nucleotides.</t>
  </si>
  <si>
    <t xml:space="preserve">mammalian_prefix_check/matched_contacts/state_contacts.csv</t>
  </si>
  <si>
    <t xml:space="preserve">Jaccard scores, prevalence and persistent-partner intersections are script-computed. A zero score with no contacts is not persistence. Burial ranges describe the whole residue even in terminal_N rows.</t>
  </si>
  <si>
    <t xml:space="preserve">mammalian_prefix_check/matched_contacts/series_summary.csv</t>
  </si>
  <si>
    <t xml:space="preserve">All 1,552 pairs were independently reconciled to raw mmCIF distances. Rows retain external chain, position and atom identities. The final atom-pair archive is not a measure of modification occupancy.</t>
  </si>
  <si>
    <t xml:space="preserve">mammalian_prefix_check/matched_contacts/atom_contacts.csv</t>
  </si>
  <si>
    <t xml:space="preserve">First 17 encoded residues are identical within each selected human/mouse/rat family, not between families. Original screening scores and coverage shown here predate the three literal-NA label recoveries; updated contact scores and coverage are in S3 Matched summary.</t>
  </si>
  <si>
    <t xml:space="preserve">mammalian_prefix_check/matched_contacts/eligible_sequence_matched_families.csv</t>
  </si>
  <si>
    <t xml:space="preserve">Supplementary Table S1. Per-family catalog</t>
  </si>
  <si>
    <t xml:space="preserve">All 95 ribosomal protein families with genome-scale or structural data, ordered by tier and then by genome-scale permissive fraction. Fractions are shown as percentages. Definitions, units and sources are in the "Column guide" sheet.</t>
  </si>
  <si>
    <t xml:space="preserve">Tier-eligible (≥50 genomes, ≥3 structural species)</t>
  </si>
  <si>
    <t xml:space="preserve">Single-copy records (n)</t>
  </si>
  <si>
    <t xml:space="preserve">Commonest-class fraction</t>
  </si>
  <si>
    <t xml:space="preserve">Commonest-residue fraction</t>
  </si>
  <si>
    <t xml:space="preserve">Residue-2 composition (top six, counts)</t>
  </si>
  <si>
    <t xml:space="preserve">Class entropy (bits)</t>
  </si>
  <si>
    <t xml:space="preserve">Residue entropy (bits)</t>
  </si>
  <si>
    <t xml:space="preserve">Class agreement at residue 2 (%)</t>
  </si>
  <si>
    <t xml:space="preserve">Mean class agreement, positions 3–8 (%)</t>
  </si>
  <si>
    <t xml:space="preserve">Partition null: observed class agreement</t>
  </si>
  <si>
    <t xml:space="preserve">Partition null: mean over all 77,520 seven-residue partitions</t>
  </si>
  <si>
    <t xml:space="preserve">Partition null: excess (pts)</t>
  </si>
  <si>
    <t xml:space="preserve">Partition null: fraction of partitions ≥ observed</t>
  </si>
  <si>
    <t xml:space="preserve">Structural species (n)</t>
  </si>
  <si>
    <t xml:space="preserve">Bacterial species (n)</t>
  </si>
  <si>
    <t xml:space="preserve">Archaeal species (n)</t>
  </si>
  <si>
    <t xml:space="preserve">Eukaryotic species (n)</t>
  </si>
  <si>
    <t xml:space="preserve">Structural-layer class pattern</t>
  </si>
  <si>
    <t xml:space="preserve">Structural species with permissive residue 2</t>
  </si>
  <si>
    <t xml:space="preserve">Species: rRNA-threaded (n)</t>
  </si>
  <si>
    <t xml:space="preserve">Species: protein-packed (n)</t>
  </si>
  <si>
    <t xml:space="preserve">Species: exposed (n)</t>
  </si>
  <si>
    <t xml:space="preserve">Structural species with engaged terminus (25% burial)</t>
  </si>
  <si>
    <t xml:space="preserve">Median burial, protein only (%)</t>
  </si>
  <si>
    <t xml:space="preserve">Median burial, with rRNA (%)</t>
  </si>
  <si>
    <t xml:space="preserve">Environment of mature terminus</t>
  </si>
  <si>
    <t xml:space="preserve">Human residue 2</t>
  </si>
  <si>
    <t xml:space="preserve">Human environment</t>
  </si>
  <si>
    <t xml:space="preserve">Human burial, protein only (%)</t>
  </si>
  <si>
    <t xml:space="preserve">Human burial, with rRNA (%)</t>
  </si>
  <si>
    <t xml:space="preserve">MetAP2 preference (human residue 2)</t>
  </si>
  <si>
    <t xml:space="preserve">Reviewed UniProt entries (n)</t>
  </si>
  <si>
    <t xml:space="preserve">Entries: Met1 removed, any evidence (n)</t>
  </si>
  <si>
    <t xml:space="preserve">Entries: Met1 removed, experimental (n)</t>
  </si>
  <si>
    <t xml:space="preserve">Entries: residue-2 N-acetylation, any (n)</t>
  </si>
  <si>
    <t xml:space="preserve">Entries: residue-2 N-acetylation, experimental or HTP (n)</t>
  </si>
  <si>
    <t xml:space="preserve">Entries: residue-2 N-acetylation, experimental (n)</t>
  </si>
  <si>
    <t xml:space="preserve">Entries: N-acetyl-Met1, experimental (n)</t>
  </si>
  <si>
    <t xml:space="preserve">Species with experimental residue-2 N-acetylation</t>
  </si>
  <si>
    <t xml:space="preserve">Species with experimental N-acetyl-Met1</t>
  </si>
  <si>
    <t xml:space="preserve">Route compatibility (specified ortholog)</t>
  </si>
  <si>
    <t xml:space="preserve">Met1 modeled in state panel</t>
  </si>
  <si>
    <t xml:space="preserve">Evidence label (Table 4)</t>
  </si>
  <si>
    <t xml:space="preserve">bL32</t>
  </si>
  <si>
    <t xml:space="preserve">T1</t>
  </si>
  <si>
    <t xml:space="preserve">A14188 P335 G314 S265 R85 T16</t>
  </si>
  <si>
    <t xml:space="preserve">always permissive</t>
  </si>
  <si>
    <t xml:space="preserve">rRNA-threaded</t>
  </si>
  <si>
    <t xml:space="preserve">Escherichia coli: Met-A removed; Thermus thermophilus: Met-A removed; Deinococcus radiodurans: Met-A removed</t>
  </si>
  <si>
    <t xml:space="preserve">Bacteria: unassigned</t>
  </si>
  <si>
    <t xml:space="preserve">no</t>
  </si>
  <si>
    <t xml:space="preserve">candidate structural constraint</t>
  </si>
  <si>
    <t xml:space="preserve">uS19</t>
  </si>
  <si>
    <t xml:space="preserve">RPS15</t>
  </si>
  <si>
    <t xml:space="preserve">P6406 A5197 S2619 G2004 T912 V176</t>
  </si>
  <si>
    <t xml:space="preserve">switching</t>
  </si>
  <si>
    <t xml:space="preserve">Escherichia coli: Met-P removed; Thermus thermophilus: Met-P removed</t>
  </si>
  <si>
    <t xml:space="preserve">Caenorhabditis elegans; Haloarcula marismortui; Rattus norvegicus; Saccharomyces cerevisiae</t>
  </si>
  <si>
    <t xml:space="preserve">Human: NatA (A2)</t>
  </si>
  <si>
    <t xml:space="preserve">uS3</t>
  </si>
  <si>
    <t xml:space="preserve">RPS3</t>
  </si>
  <si>
    <t xml:space="preserve">G16826 A539 V139 S92 I54 K23</t>
  </si>
  <si>
    <t xml:space="preserve">A</t>
  </si>
  <si>
    <t xml:space="preserve">exposed</t>
  </si>
  <si>
    <t xml:space="preserve">Escherichia coli: Met-G removed; Bacillus subtilis: Met-G removed; Thermus thermophilus: Met-G removed</t>
  </si>
  <si>
    <t xml:space="preserve">Homo sapiens</t>
  </si>
  <si>
    <t xml:space="preserve">Dictyostelium discoideum</t>
  </si>
  <si>
    <t xml:space="preserve">yes (human 3/3)</t>
  </si>
  <si>
    <t xml:space="preserve">uS14</t>
  </si>
  <si>
    <t xml:space="preserve">RPS29</t>
  </si>
  <si>
    <t xml:space="preserve">A13956 G425 S408 K86 P65 I60</t>
  </si>
  <si>
    <t xml:space="preserve">G</t>
  </si>
  <si>
    <t xml:space="preserve">RNA-only</t>
  </si>
  <si>
    <t xml:space="preserve">Bacillus subtilis: Met-A removed; Thermus thermophilus: Met-A removed; Homo sapiens: Met-G removed</t>
  </si>
  <si>
    <t xml:space="preserve">Human: NatA (G2)</t>
  </si>
  <si>
    <t xml:space="preserve">uS12</t>
  </si>
  <si>
    <t xml:space="preserve">RPS23</t>
  </si>
  <si>
    <t xml:space="preserve">P13715 A3002 G616 T153 S117 V60</t>
  </si>
  <si>
    <t xml:space="preserve">Escherichia coli: Met-A removed; Bacillus subtilis: Met-P removed; Thermus thermophilus: Met-P removed; Homo sapiens: Met-G removed</t>
  </si>
  <si>
    <t xml:space="preserve">bL28</t>
  </si>
  <si>
    <t xml:space="preserve">S7618 A6644 P274 G167 T84 Q53</t>
  </si>
  <si>
    <t xml:space="preserve">Escherichia coli: Met-S removed; Thermus thermophilus: Met-S removed</t>
  </si>
  <si>
    <t xml:space="preserve">bS20</t>
  </si>
  <si>
    <t xml:space="preserve">A14187 P2166 E86 R78 K56 M33</t>
  </si>
  <si>
    <t xml:space="preserve">Escherichia coli: Met-A removed; Pseudomonas aeruginosa: Met-A removed</t>
  </si>
  <si>
    <t xml:space="preserve">bL35</t>
  </si>
  <si>
    <t xml:space="preserve">P15401 A399 K382 S210 G73 T42</t>
  </si>
  <si>
    <t xml:space="preserve">Escherichia coli: Met-P removed; Thermus thermophilus: Met-P removed; Deinococcus radiodurans: Met-P removed</t>
  </si>
  <si>
    <t xml:space="preserve">uS4</t>
  </si>
  <si>
    <t xml:space="preserve">RPS9</t>
  </si>
  <si>
    <t xml:space="preserve">A10784 S3325 T1311 P713 G564 V317</t>
  </si>
  <si>
    <t xml:space="preserve">P</t>
  </si>
  <si>
    <t xml:space="preserve">protein</t>
  </si>
  <si>
    <t xml:space="preserve">Escherichia coli: Met-A removed; Thermus thermophilus: Met-G removed; Saccharomyces cerevisiae: Met-P removed; Homo sapiens: Met-P removed</t>
  </si>
  <si>
    <t xml:space="preserve">Human: not NatA (P2)</t>
  </si>
  <si>
    <t xml:space="preserve">eS1</t>
  </si>
  <si>
    <t xml:space="preserve">RPS3A</t>
  </si>
  <si>
    <t xml:space="preserve">A2271 S345 T33 V27 P23 G15</t>
  </si>
  <si>
    <t xml:space="preserve">protein-packed</t>
  </si>
  <si>
    <t xml:space="preserve">Homo sapiens: Met-A removed</t>
  </si>
  <si>
    <t xml:space="preserve">Saccharomyces cerevisiae</t>
  </si>
  <si>
    <t xml:space="preserve">bL20</t>
  </si>
  <si>
    <t xml:space="preserve">A9083 P5613 S882 R708 T380 V87</t>
  </si>
  <si>
    <t xml:space="preserve">Escherichia coli: Met-A removed; Thermus thermophilus: Met-P removed; Deinococcus radiodurans: Met-P removed</t>
  </si>
  <si>
    <t xml:space="preserve">bS16</t>
  </si>
  <si>
    <t xml:space="preserve">T2</t>
  </si>
  <si>
    <t xml:space="preserve">A8723 V4361 S1800 P725 L448 I267</t>
  </si>
  <si>
    <t xml:space="preserve">Escherichia coli: Met-V retained; Bacillus subtilis: Met-A removed; Thermus thermophilus: Met-V retained</t>
  </si>
  <si>
    <t xml:space="preserve">yes (Met retained; expected)</t>
  </si>
  <si>
    <t xml:space="preserve">lineage exception</t>
  </si>
  <si>
    <t xml:space="preserve">eS17</t>
  </si>
  <si>
    <t xml:space="preserve">RPS17</t>
  </si>
  <si>
    <t xml:space="preserve">G694 A281 S42 V29 P12 L10</t>
  </si>
  <si>
    <t xml:space="preserve">Homo sapiens: Met-G removed</t>
  </si>
  <si>
    <t xml:space="preserve">yes (human 2/6)</t>
  </si>
  <si>
    <t xml:space="preserve">eL43</t>
  </si>
  <si>
    <t xml:space="preserve">RPL37A</t>
  </si>
  <si>
    <t xml:space="preserve">A472 G64 P37 V33 S32 T21</t>
  </si>
  <si>
    <t xml:space="preserve">Saccharomyces cerevisiae: Met-A removed</t>
  </si>
  <si>
    <t xml:space="preserve">eL21</t>
  </si>
  <si>
    <t xml:space="preserve">RPL21</t>
  </si>
  <si>
    <t xml:space="preserve">T832 P308 V182 A71 G27 K25</t>
  </si>
  <si>
    <t xml:space="preserve">T</t>
  </si>
  <si>
    <t xml:space="preserve">MetAP2-preferred (Met-Val / Met-Thr)</t>
  </si>
  <si>
    <t xml:space="preserve">Saccharomyces cerevisiae: Met-G removed; Homo sapiens: Met-T removed; Haloarcula marismortui: Met-P removed</t>
  </si>
  <si>
    <t xml:space="preserve">Human: NatA (T2)</t>
  </si>
  <si>
    <t xml:space="preserve">eS26</t>
  </si>
  <si>
    <t xml:space="preserve">RPS26</t>
  </si>
  <si>
    <t xml:space="preserve">P57 T20 A3 G2 D2 V2</t>
  </si>
  <si>
    <t xml:space="preserve">Homo sapiens: Met-T removed</t>
  </si>
  <si>
    <t xml:space="preserve">eL15</t>
  </si>
  <si>
    <t xml:space="preserve">RPL15</t>
  </si>
  <si>
    <t xml:space="preserve">A307 G59 S54 V26 Y21 T18</t>
  </si>
  <si>
    <t xml:space="preserve">Saccharomyces cerevisiae: Met-G removed; Haloarcula marismortui: Met-A removed; Schizosaccharomyces pombe: Met-G removed</t>
  </si>
  <si>
    <t xml:space="preserve">uL6</t>
  </si>
  <si>
    <t xml:space="preserve">RPL9</t>
  </si>
  <si>
    <t xml:space="preserve">S16458 K837 R271 A250 P170 V85</t>
  </si>
  <si>
    <t xml:space="preserve">K</t>
  </si>
  <si>
    <t xml:space="preserve">Escherichia coli: Met-S removed; Thermus thermophilus: Met-S removed; Saccharomyces cerevisiae: Met-K retained; Rattus norvegicus: Met-K retained; Haloarcula marismortui: Met-P removed</t>
  </si>
  <si>
    <t xml:space="preserve">Human: NatC/NatE (M-K)</t>
  </si>
  <si>
    <t xml:space="preserve">yes (eukaryotic Met-Lys retained; expected)</t>
  </si>
  <si>
    <t xml:space="preserve">eL39</t>
  </si>
  <si>
    <t xml:space="preserve">RPL39</t>
  </si>
  <si>
    <t xml:space="preserve">P618 S406 G264 A228 T42 L36</t>
  </si>
  <si>
    <t xml:space="preserve">S</t>
  </si>
  <si>
    <t xml:space="preserve">Saccharomyces cerevisiae: Met-A removed; Haloarcula marismortui: Met-G removed; Schizosaccharomyces pombe: Met-P removed</t>
  </si>
  <si>
    <t xml:space="preserve">Human: NatA (S2)</t>
  </si>
  <si>
    <t xml:space="preserve">eS19</t>
  </si>
  <si>
    <t xml:space="preserve">RPS19</t>
  </si>
  <si>
    <t xml:space="preserve">A225 T188 V185 P179 I33 S24</t>
  </si>
  <si>
    <t xml:space="preserve">Saccharomyces cerevisiae: Met-P removed; Homo sapiens: Met-P removed</t>
  </si>
  <si>
    <t xml:space="preserve">eL13</t>
  </si>
  <si>
    <t xml:space="preserve">RPL13</t>
  </si>
  <si>
    <t xml:space="preserve">A1317 G310 V207 K86 T75 S38</t>
  </si>
  <si>
    <t xml:space="preserve">Human: unresolved (A2-P3)</t>
  </si>
  <si>
    <t xml:space="preserve">eL28</t>
  </si>
  <si>
    <t xml:space="preserve">RPL28</t>
  </si>
  <si>
    <t xml:space="preserve">S454 A98 V39 R17 T15 I9</t>
  </si>
  <si>
    <t xml:space="preserve">Homo sapiens: Met-S removed</t>
  </si>
  <si>
    <t xml:space="preserve">Caenorhabditis elegans; Homo sapiens; Mus musculus</t>
  </si>
  <si>
    <t xml:space="preserve">eS4</t>
  </si>
  <si>
    <t xml:space="preserve">RPS4X</t>
  </si>
  <si>
    <t xml:space="preserve">T223 A169 S127 V53 G44 H18</t>
  </si>
  <si>
    <t xml:space="preserve">Saccharomyces cerevisiae: Met-A removed; Homo sapiens: Met-A removed</t>
  </si>
  <si>
    <t xml:space="preserve">eL38</t>
  </si>
  <si>
    <t xml:space="preserve">RPL38</t>
  </si>
  <si>
    <t xml:space="preserve">P460 A99 L17 R15 T11 S11</t>
  </si>
  <si>
    <t xml:space="preserve">eL34</t>
  </si>
  <si>
    <t xml:space="preserve">RPL34</t>
  </si>
  <si>
    <t xml:space="preserve">V481 A145 P117 K45 Q27 G18</t>
  </si>
  <si>
    <t xml:space="preserve">V</t>
  </si>
  <si>
    <t xml:space="preserve">Homo sapiens: Met-V removed</t>
  </si>
  <si>
    <t xml:space="preserve">Human: NatA (V2)</t>
  </si>
  <si>
    <t xml:space="preserve">eL37</t>
  </si>
  <si>
    <t xml:space="preserve">RPL37</t>
  </si>
  <si>
    <t xml:space="preserve">T339 S104 K62 G59 V21 M7</t>
  </si>
  <si>
    <t xml:space="preserve">Saccharomyces cerevisiae: Met-G removed; Haloarcula marismortui: Met-T removed; Schizosaccharomyces pombe: Met-T removed</t>
  </si>
  <si>
    <t xml:space="preserve">eL14</t>
  </si>
  <si>
    <t xml:space="preserve">RPL14</t>
  </si>
  <si>
    <t xml:space="preserve">V348 P302 G168 A86 S86 T36</t>
  </si>
  <si>
    <t xml:space="preserve">Saccharomyces cerevisiae: Met-S removed; Homo sapiens: Met-V removed; Rattus norvegicus: Met-V removed</t>
  </si>
  <si>
    <t xml:space="preserve">uL2</t>
  </si>
  <si>
    <t xml:space="preserve">T3</t>
  </si>
  <si>
    <t xml:space="preserve">RPL8</t>
  </si>
  <si>
    <t xml:space="preserve">A10593 G4827 P1223 S1154 T110 I52</t>
  </si>
  <si>
    <t xml:space="preserve">Escherichia coli: Met-A removed; Bacillus subtilis: Met-A removed; Thermus thermophilus: Met-A removed; Saccharomyces cerevisiae: Met-G removed; Homo sapiens: Met-G removed</t>
  </si>
  <si>
    <t xml:space="preserve">unresolved</t>
  </si>
  <si>
    <t xml:space="preserve">uS13</t>
  </si>
  <si>
    <t xml:space="preserve">RPS18</t>
  </si>
  <si>
    <t xml:space="preserve">A16417 S820 P265 E85 T76 R62</t>
  </si>
  <si>
    <t xml:space="preserve">Escherichia coli: Met-A removed; Thermus thermophilus: Met-A removed; Saccharomyces cerevisiae: Met-S removed</t>
  </si>
  <si>
    <t xml:space="preserve">Homo sapiens; Rattus norvegicus; Saccharomyces cerevisiae</t>
  </si>
  <si>
    <t xml:space="preserve">yes (human 3/4)</t>
  </si>
  <si>
    <t xml:space="preserve">candidate acetylation-coupled</t>
  </si>
  <si>
    <t xml:space="preserve">uS2</t>
  </si>
  <si>
    <t xml:space="preserve">RPSA</t>
  </si>
  <si>
    <t xml:space="preserve">A11637 S5084 P933 T584 E372 V281</t>
  </si>
  <si>
    <t xml:space="preserve">Saccharomyces cerevisiae: Met-S removed</t>
  </si>
  <si>
    <t xml:space="preserve">Caenorhabditis elegans; Homo sapiens; Mus musculus; Rattus norvegicus; Saccharomyces cerevisiae</t>
  </si>
  <si>
    <t xml:space="preserve">eL8</t>
  </si>
  <si>
    <t xml:space="preserve">RPL7A</t>
  </si>
  <si>
    <t xml:space="preserve">A229 S171 P150 G22 V15 E11</t>
  </si>
  <si>
    <t xml:space="preserve">Haloarcula marismortui: Met-P removed</t>
  </si>
  <si>
    <t xml:space="preserve">Sulfolobus acidocaldarius</t>
  </si>
  <si>
    <t xml:space="preserve">uL30</t>
  </si>
  <si>
    <t xml:space="preserve">RPL7</t>
  </si>
  <si>
    <t xml:space="preserve">A12023 S1761 T776 K465 G206 E204</t>
  </si>
  <si>
    <t xml:space="preserve">Escherichia coli: Met-A removed; Thermus thermophilus: Met-P removed; Haloarcula marismortui: Met-H retained; Pseudomonas aeruginosa: Met-A removed; Deinococcus radiodurans: Met-K retained</t>
  </si>
  <si>
    <t xml:space="preserve">Homo sapiens; Rattus norvegicus</t>
  </si>
  <si>
    <t xml:space="preserve">Human: NatB (M-E)</t>
  </si>
  <si>
    <t xml:space="preserve">yes (T. thermophilus 1/2)</t>
  </si>
  <si>
    <t xml:space="preserve">eL31</t>
  </si>
  <si>
    <t xml:space="preserve">RPL31</t>
  </si>
  <si>
    <t xml:space="preserve">A774 S341 V108 E62 P49 K29</t>
  </si>
  <si>
    <t xml:space="preserve">Haloarcula marismortui</t>
  </si>
  <si>
    <t xml:space="preserve">uL1</t>
  </si>
  <si>
    <t xml:space="preserve">RPL10A</t>
  </si>
  <si>
    <t xml:space="preserve">A11716 K1655 S1452 P816 T565 G515</t>
  </si>
  <si>
    <t xml:space="preserve">Saccharomyces cerevisiae: Met-S removed; Homo sapiens: Met-S removed</t>
  </si>
  <si>
    <t xml:space="preserve">yes (human 3/4; yeast 1/1)</t>
  </si>
  <si>
    <t xml:space="preserve">eL36</t>
  </si>
  <si>
    <t xml:space="preserve">RPL36</t>
  </si>
  <si>
    <t xml:space="preserve">A94 G30 S17 V9 K6 L6</t>
  </si>
  <si>
    <t xml:space="preserve">Saccharomyces cerevisiae: Met-T removed; Homo sapiens: Met-A removed</t>
  </si>
  <si>
    <t xml:space="preserve">Caenorhabditis elegans; Saccharomyces cerevisiae</t>
  </si>
  <si>
    <t xml:space="preserve">eS30</t>
  </si>
  <si>
    <t xml:space="preserve">FAU</t>
  </si>
  <si>
    <t xml:space="preserve">P69 A23 G7 T4 Q3 R1</t>
  </si>
  <si>
    <t xml:space="preserve">not applicable (fusion)</t>
  </si>
  <si>
    <t xml:space="preserve">yes (yeast 1/2)</t>
  </si>
  <si>
    <t xml:space="preserve">fusion-derived (set aside)</t>
  </si>
  <si>
    <t xml:space="preserve">eL40</t>
  </si>
  <si>
    <t xml:space="preserve">UBA52</t>
  </si>
  <si>
    <t xml:space="preserve">A352 P111 Q19 S13 G12 I11</t>
  </si>
  <si>
    <t xml:space="preserve">eS10</t>
  </si>
  <si>
    <t xml:space="preserve">R</t>
  </si>
  <si>
    <t xml:space="preserve">RPS10</t>
  </si>
  <si>
    <t xml:space="preserve">L75 R3 A2 P1 I1 V1</t>
  </si>
  <si>
    <t xml:space="preserve">L</t>
  </si>
  <si>
    <t xml:space="preserve">Homo sapiens: Met-L retained</t>
  </si>
  <si>
    <t xml:space="preserve">Human: NatC/NatE (M-L)</t>
  </si>
  <si>
    <t xml:space="preserve">uL16</t>
  </si>
  <si>
    <t xml:space="preserve">RPL10</t>
  </si>
  <si>
    <t xml:space="preserve">L16158 G330 A241 S217 P197 M168</t>
  </si>
  <si>
    <t xml:space="preserve">Escherichia coli: Met-L retained; Thermus thermophilus: Met-L retained; Saccharomyces cerevisiae: Met-A removed; Homo sapiens: Met-G removed</t>
  </si>
  <si>
    <t xml:space="preserve">yes (bacterial Met retained; expected)</t>
  </si>
  <si>
    <t xml:space="preserve">bL31</t>
  </si>
  <si>
    <t xml:space="preserve">K9114 R592 Q303 P171 A164 N40</t>
  </si>
  <si>
    <t xml:space="preserve">always retaining</t>
  </si>
  <si>
    <t xml:space="preserve">Escherichia coli: Met-K retained; Pseudomonas aeruginosa: Met-K retained; Deinococcus radiodurans: Met-Q retained</t>
  </si>
  <si>
    <t xml:space="preserve">bL36</t>
  </si>
  <si>
    <t xml:space="preserve">K12076 R313 Q107 P28 T26 S26</t>
  </si>
  <si>
    <t xml:space="preserve">Thermus thermophilus: Met-K retained</t>
  </si>
  <si>
    <t xml:space="preserve">eL6</t>
  </si>
  <si>
    <t xml:space="preserve">unclassified</t>
  </si>
  <si>
    <t xml:space="preserve">RPL6</t>
  </si>
  <si>
    <t xml:space="preserve">A289 V51 S35 P25 T23 L14</t>
  </si>
  <si>
    <t xml:space="preserve">uS7</t>
  </si>
  <si>
    <t xml:space="preserve">P9941 S4275 R2530 A756 T200 G119</t>
  </si>
  <si>
    <t xml:space="preserve">Escherichia coli: Met-P removed; Thermus thermophilus: Met-A removed</t>
  </si>
  <si>
    <t xml:space="preserve">Dictyostelium discoideum; Haloarcula marismortui; Homo sapiens; Saccharomyces cerevisiae</t>
  </si>
  <si>
    <t xml:space="preserve">eL33</t>
  </si>
  <si>
    <t xml:space="preserve">A245 S113 P98 T63 V32 R23</t>
  </si>
  <si>
    <t xml:space="preserve">uS8</t>
  </si>
  <si>
    <t xml:space="preserve">S5469 T5275 V2423 A1311 N1092 Y581</t>
  </si>
  <si>
    <t xml:space="preserve">Escherichia coli: Met-S removed; Bacillus subtilis: Met-V removed; Saccharomyces cerevisiae: Met-T removed; Homo sapiens: Met-V removed</t>
  </si>
  <si>
    <t xml:space="preserve">eL22</t>
  </si>
  <si>
    <t xml:space="preserve">RPL22</t>
  </si>
  <si>
    <t xml:space="preserve">A385 V144 S110 P52 D27 K27</t>
  </si>
  <si>
    <t xml:space="preserve">uL5</t>
  </si>
  <si>
    <t xml:space="preserve">A8063 T3437 S2819 N1154 L759 E387</t>
  </si>
  <si>
    <t xml:space="preserve">Escherichia coli: Met-A removed; Thermus thermophilus: Met-P removed</t>
  </si>
  <si>
    <t xml:space="preserve">eL18</t>
  </si>
  <si>
    <t xml:space="preserve">G314 S304 K79 V51 A31 T25</t>
  </si>
  <si>
    <t xml:space="preserve">Saccharomyces cerevisiae: Met-G removed; Homo sapiens: Met-G removed; Haloarcula marismortui: Met-S removed</t>
  </si>
  <si>
    <t xml:space="preserve">uS9</t>
  </si>
  <si>
    <t xml:space="preserve">A9102 S2349 T1656 E1348 I901 V570</t>
  </si>
  <si>
    <t xml:space="preserve">uS15</t>
  </si>
  <si>
    <t xml:space="preserve">A6318 S5854 Y1639 G1256 I746 P607</t>
  </si>
  <si>
    <t xml:space="preserve">Escherichia coli: Met-S removed; Thermus thermophilus: Met-P removed; Saccharomyces cerevisiae: Met-G removed; Homo sapiens: Met-G removed</t>
  </si>
  <si>
    <t xml:space="preserve">uS5</t>
  </si>
  <si>
    <t xml:space="preserve">RPS2</t>
  </si>
  <si>
    <t xml:space="preserve">A10898 S2848 R1154 P1108 Y506 E495</t>
  </si>
  <si>
    <t xml:space="preserve">Dictyostelium discoideum; Escherichia coli; Saccharomyces cerevisiae</t>
  </si>
  <si>
    <t xml:space="preserve">eS27</t>
  </si>
  <si>
    <t xml:space="preserve">RPS27</t>
  </si>
  <si>
    <t xml:space="preserve">A299 V78 K51 P39 T28 S27</t>
  </si>
  <si>
    <t xml:space="preserve">Homo sapiens: Met-P removed</t>
  </si>
  <si>
    <t xml:space="preserve">uS17</t>
  </si>
  <si>
    <t xml:space="preserve">S5352 A3724 E2891 P2530 T2441 N519</t>
  </si>
  <si>
    <t xml:space="preserve">Bacillus subtilis: Met-S removed; Thermus thermophilus: Met-P removed; Saccharomyces cerevisiae: Met-S removed</t>
  </si>
  <si>
    <t xml:space="preserve">Dictyostelium discoideum; Homo sapiens; Rattus norvegicus; Saccharomyces cerevisiae</t>
  </si>
  <si>
    <t xml:space="preserve">eL32</t>
  </si>
  <si>
    <t xml:space="preserve">A277 S116 N41 D36 T34 E30</t>
  </si>
  <si>
    <t xml:space="preserve">Saccharomyces cerevisiae: Met-A removed; Rattus norvegicus: Met-A removed</t>
  </si>
  <si>
    <t xml:space="preserve">eL30</t>
  </si>
  <si>
    <t xml:space="preserve">V442 A116 D102 S65 K44 I21</t>
  </si>
  <si>
    <t xml:space="preserve">eL27</t>
  </si>
  <si>
    <t xml:space="preserve">G158 K62 V48 A29 T23 S19</t>
  </si>
  <si>
    <t xml:space="preserve">eL29</t>
  </si>
  <si>
    <t xml:space="preserve">RPL29</t>
  </si>
  <si>
    <t xml:space="preserve">A45 S6 G6 D4 T3 K3</t>
  </si>
  <si>
    <t xml:space="preserve">Saccharomyces cerevisiae: Met-A removed; Homo sapiens: Met-A removed; Rattus norvegicus: Met-A removed</t>
  </si>
  <si>
    <t xml:space="preserve">uL10</t>
  </si>
  <si>
    <t xml:space="preserve">RPLP0</t>
  </si>
  <si>
    <t xml:space="preserve">A7040 S2859 D1772 T1646 P1114 N675</t>
  </si>
  <si>
    <t xml:space="preserve">Escherichia coli: Met-A removed</t>
  </si>
  <si>
    <t xml:space="preserve">bL33</t>
  </si>
  <si>
    <t xml:space="preserve">A9302 R3267 P159 G79 M53 S42</t>
  </si>
  <si>
    <t xml:space="preserve">Thermus thermophilus: Met-A removed; Pseudomonas aeruginosa: Met-R retained; Deinococcus radiodurans: Met-A removed</t>
  </si>
  <si>
    <t xml:space="preserve">uL3</t>
  </si>
  <si>
    <t xml:space="preserve">S5176 T3748 A2592 R1889 K1572 I993</t>
  </si>
  <si>
    <t xml:space="preserve">Escherichia coli: Met-I retained; Thermus thermophilus: Met-K retained; Saccharomyces cerevisiae: Met-S removed; Homo sapiens: Met-S removed; Rattus norvegicus: Met-S removed; Deinococcus radiodurans: Met-K retained</t>
  </si>
  <si>
    <t xml:space="preserve">eS6</t>
  </si>
  <si>
    <t xml:space="preserve">A427 K124 V65 P62 T14 R13</t>
  </si>
  <si>
    <t xml:space="preserve">Saccharomyces cerevisiae: Met-K retained; Homo sapiens: Met-K retained</t>
  </si>
  <si>
    <t xml:space="preserve">eL19</t>
  </si>
  <si>
    <t xml:space="preserve">S222 T221 V86 N65 R56 D39</t>
  </si>
  <si>
    <t xml:space="preserve">Saccharomyces cerevisiae: Met-A removed; Haloarcula marismortui: Met-T removed</t>
  </si>
  <si>
    <t xml:space="preserve">uS10</t>
  </si>
  <si>
    <t xml:space="preserve">A8259 S3275 Q2836 N1322 E621 D587</t>
  </si>
  <si>
    <t xml:space="preserve">Homo sapiens; Saccharomyces cerevisiae</t>
  </si>
  <si>
    <t xml:space="preserve">bS21</t>
  </si>
  <si>
    <t xml:space="preserve">P3654 S2206 Q1621 L987 I866 T851</t>
  </si>
  <si>
    <t xml:space="preserve">Escherichia coli: Met-P removed; Pseudomonas aeruginosa: Met-P removed</t>
  </si>
  <si>
    <t xml:space="preserve">bL25</t>
  </si>
  <si>
    <t xml:space="preserve">S4838 A3612 K2956 T785 E548 N350</t>
  </si>
  <si>
    <t xml:space="preserve">Escherichia coli: Met-F retained; Thermus thermophilus: Met-E retained; Deinococcus radiodurans: Met-E retained</t>
  </si>
  <si>
    <t xml:space="preserve">uL18</t>
  </si>
  <si>
    <t xml:space="preserve">A6205 I2395 D2091 S2048 T944 N928</t>
  </si>
  <si>
    <t xml:space="preserve">Escherichia coli: Met-D retained; Saccharomyces cerevisiae: Met-A removed; Homo sapiens: Met-G removed; Haloarcula marismortui: Met-A removed; Haloferax mediterranei: Met-A removed</t>
  </si>
  <si>
    <t xml:space="preserve">uL23</t>
  </si>
  <si>
    <t xml:space="preserve">S5236 A2950 N2505 T1628 K1513 I1496</t>
  </si>
  <si>
    <t xml:space="preserve">Escherichia coli: Met-I retained; Thermus thermophilus: Met-K retained; Haloarcula marismortui: Met-S removed; Deinococcus radiodurans: Met-S removed</t>
  </si>
  <si>
    <t xml:space="preserve">uL22</t>
  </si>
  <si>
    <t xml:space="preserve">E7049 G3259 S1989 A1935 V1429 Q1141</t>
  </si>
  <si>
    <t xml:space="preserve">Escherichia coli: Met-E retained; Thermus thermophilus: Met-E retained; Saccharomyces cerevisiae: Met-A removed; Homo sapiens: Met-V removed; Haloarcula marismortui: Met-G removed</t>
  </si>
  <si>
    <t xml:space="preserve">eL20</t>
  </si>
  <si>
    <t xml:space="preserve">S266 K127 E74 A44 R41 P40</t>
  </si>
  <si>
    <t xml:space="preserve">Haloarcula marismortui: Met-S removed; Schizosaccharomyces pombe: Met-A removed</t>
  </si>
  <si>
    <t xml:space="preserve">uL4</t>
  </si>
  <si>
    <t xml:space="preserve">E4688 A3125 K2346 P2104 S2040 T1483</t>
  </si>
  <si>
    <t xml:space="preserve">Escherichia coli: Met-E retained; Saccharomyces cerevisiae: Met-S removed; Haloarcula marismortui: Met-Q retained; Deinococcus radiodurans: Met-A removed</t>
  </si>
  <si>
    <t xml:space="preserve">Caenorhabditis elegans; Dictyostelium discoideum; Homo sapiens; Mus musculus; Saccharomyces cerevisiae</t>
  </si>
  <si>
    <t xml:space="preserve">eS7</t>
  </si>
  <si>
    <t xml:space="preserve">F12 V8 S7 A7 R4 T3</t>
  </si>
  <si>
    <t xml:space="preserve">Rattus norvegicus</t>
  </si>
  <si>
    <t xml:space="preserve">uL24</t>
  </si>
  <si>
    <t xml:space="preserve">A5403 K3123 N1323 H1232 Q1174 S1147</t>
  </si>
  <si>
    <t xml:space="preserve">Escherichia coli: Met-A removed; Thermus thermophilus: Met-R retained; Saccharomyces cerevisiae: Met-A removed; Rattus norvegicus: Met-K retained; Haloarcula marismortui: Met-S removed; Deinococcus radiodurans: Met-P removed</t>
  </si>
  <si>
    <t xml:space="preserve">bL17</t>
  </si>
  <si>
    <t xml:space="preserve">R9427 P3689 A1741 S548 G522 N211</t>
  </si>
  <si>
    <t xml:space="preserve">Escherichia coli: Met-R retained; Thermus thermophilus: Met-R retained</t>
  </si>
  <si>
    <t xml:space="preserve">eS28</t>
  </si>
  <si>
    <t xml:space="preserve">D656 S391 A123 E66 P27 V16</t>
  </si>
  <si>
    <t xml:space="preserve">uL29</t>
  </si>
  <si>
    <t xml:space="preserve">K9691 A4447 S1055 N699 T645 D249</t>
  </si>
  <si>
    <t xml:space="preserve">Thermus thermophilus: Met-K retained; Saccharomyces cerevisiae: Met-A removed; Homo sapiens: Met-A removed; Haloarcula marismortui: Met-T removed; Pseudomonas aeruginosa: Met-K retained</t>
  </si>
  <si>
    <t xml:space="preserve">eS8</t>
  </si>
  <si>
    <t xml:space="preserve">K198 Q124 G101 A92 R52 S21</t>
  </si>
  <si>
    <t xml:space="preserve">Saccharomyces cerevisiae: Met-G removed; Homo sapiens: Met-G removed</t>
  </si>
  <si>
    <t xml:space="preserve">uL15</t>
  </si>
  <si>
    <t xml:space="preserve">K5739 A2319 R2059 T1701 N1515 E947</t>
  </si>
  <si>
    <t xml:space="preserve">Escherichia coli: Met-R retained; Thermus thermophilus: Met-K retained; Saccharomyces cerevisiae: Met-P removed; Rattus norvegicus: Met-P removed; Haloarcula marismortui: Met-T removed</t>
  </si>
  <si>
    <t xml:space="preserve">eL24</t>
  </si>
  <si>
    <t xml:space="preserve">K755 V358 R336 P138 E67 A64</t>
  </si>
  <si>
    <t xml:space="preserve">bL34</t>
  </si>
  <si>
    <t xml:space="preserve">K9214 S3522 A790 T412 P259 R225</t>
  </si>
  <si>
    <t xml:space="preserve">Escherichia coli: Met-K retained; Thermus thermophilus: Met-K retained; Deinococcus radiodurans: Met-K retained</t>
  </si>
  <si>
    <t xml:space="preserve">eL42</t>
  </si>
  <si>
    <t xml:space="preserve">K262 V238 Q159 E114 N27 R17</t>
  </si>
  <si>
    <t xml:space="preserve">Saccharomyces cerevisiae: Met-V removed; Haloarcula marismortui: Met-Q retained</t>
  </si>
  <si>
    <t xml:space="preserve">bL19</t>
  </si>
  <si>
    <t xml:space="preserve">N5998 S3649 D1989 Q976 H947 T835</t>
  </si>
  <si>
    <t xml:space="preserve">Escherichia coli: Met-S removed; Thermus thermophilus: Met-N retained</t>
  </si>
  <si>
    <t xml:space="preserve">bS6</t>
  </si>
  <si>
    <t xml:space="preserve">R8447 N1937 A1701 P1260 S909 K609</t>
  </si>
  <si>
    <t xml:space="preserve">Thermus thermophilus: Met-R retained</t>
  </si>
  <si>
    <t xml:space="preserve">uL13</t>
  </si>
  <si>
    <t xml:space="preserve">K6662 R4208 S1440 D1194 N1152 T1139</t>
  </si>
  <si>
    <t xml:space="preserve">Escherichia coli: Met-K retained; Thermus thermophilus: Met-K retained; Homo sapiens: Met-A removed</t>
  </si>
  <si>
    <t xml:space="preserve">Homo sapiens; Mus musculus; Saccharomyces cerevisiae</t>
  </si>
  <si>
    <t xml:space="preserve">eS24</t>
  </si>
  <si>
    <t xml:space="preserve">D276 E195 S55 N39 G21 V17</t>
  </si>
  <si>
    <t xml:space="preserve">bL21</t>
  </si>
  <si>
    <t xml:space="preserve">Y10928 F2941 S728 V685 A598 T289</t>
  </si>
  <si>
    <t xml:space="preserve">Escherichia coli: Met-Y retained; Thermus thermophilus: Met-F retained</t>
  </si>
  <si>
    <t xml:space="preserve">uL14</t>
  </si>
  <si>
    <t xml:space="preserve">I14969 V1110 L699 S635 E265 K156</t>
  </si>
  <si>
    <t xml:space="preserve">Escherichia coli: Met-I retained; Thermus thermophilus: Met-I retained; Saccharomyces cerevisiae: Met-S removed</t>
  </si>
  <si>
    <t xml:space="preserve">eS21</t>
  </si>
  <si>
    <t xml:space="preserve">RPS21</t>
  </si>
  <si>
    <t xml:space="preserve">Q326 E28 S13 L11 A9 V7</t>
  </si>
  <si>
    <t xml:space="preserve">Q</t>
  </si>
  <si>
    <t xml:space="preserve">Saccharomyces cerevisiae: Met-E retained; Rattus norvegicus: Met-Q retained; Schizosaccharomyces pombe: Met-E retained</t>
  </si>
  <si>
    <t xml:space="preserve">Homo sapiens; Rattus norvegicus; Saccharomyces cerevisiae; Schizosaccharomyces pombe</t>
  </si>
  <si>
    <t xml:space="preserve">bL9</t>
  </si>
  <si>
    <t xml:space="preserve">K6450 E3520 Q3501 A1147 D983 S413</t>
  </si>
  <si>
    <t xml:space="preserve">Escherichia coli: Met-Q retained; Thermus thermophilus: Met-K retained; Deinococcus radiodurans: Met-Q retained</t>
  </si>
  <si>
    <t xml:space="preserve">uL11</t>
  </si>
  <si>
    <t xml:space="preserve">genome evidence only</t>
  </si>
  <si>
    <t xml:space="preserve">RPL12</t>
  </si>
  <si>
    <t xml:space="preserve">A14216 P3100 S200 K193 G162 V45</t>
  </si>
  <si>
    <t xml:space="preserve">too few species</t>
  </si>
  <si>
    <t xml:space="preserve">Deinococcus radiodurans: Met-K retained</t>
  </si>
  <si>
    <t xml:space="preserve">bL27</t>
  </si>
  <si>
    <t xml:space="preserve">A13603 L2177 I195 F185 M166 K160</t>
  </si>
  <si>
    <t xml:space="preserve">Deinococcus radiodurans: Met-A removed</t>
  </si>
  <si>
    <t xml:space="preserve">eS25</t>
  </si>
  <si>
    <t xml:space="preserve">P32 G10 A9 S8 L5 K4</t>
  </si>
  <si>
    <t xml:space="preserve">eS31</t>
  </si>
  <si>
    <t xml:space="preserve">A275 P69 S37 Q33 G31 K27</t>
  </si>
  <si>
    <t xml:space="preserve">bS22</t>
  </si>
  <si>
    <t xml:space="preserve">not assessed</t>
  </si>
  <si>
    <t xml:space="preserve">G4</t>
  </si>
  <si>
    <t xml:space="preserve">eS32</t>
  </si>
  <si>
    <t xml:space="preserve">RPL41</t>
  </si>
  <si>
    <t xml:space="preserve">K2 I1</t>
  </si>
  <si>
    <t xml:space="preserve">Saccharomyces cerevisiae: Met-R retained</t>
  </si>
  <si>
    <t xml:space="preserve">bL37</t>
  </si>
  <si>
    <t xml:space="preserve">Supplementary Table S1 (summary). Tier counts, medians and threshold sensitivity</t>
  </si>
  <si>
    <t xml:space="preserve">Every value on this sheet is a formula over the "S1 Catalog" sheet. Fusion-derived families are excluded unless stated. Source data for Table 1, Figure 1b and Supplementary Figure S2.</t>
  </si>
  <si>
    <t xml:space="preserve">Families (n)</t>
  </si>
  <si>
    <t xml:space="preserve">Median genomes permissive</t>
  </si>
  <si>
    <t xml:space="preserve">Median species engaged</t>
  </si>
  <si>
    <t xml:space="preserve">Median position specificity (pts)</t>
  </si>
  <si>
    <t xml:space="preserve">Families with position specificity &gt; 0 (n)</t>
  </si>
  <si>
    <t xml:space="preserve">Median partition-null excess (pts)</t>
  </si>
  <si>
    <t xml:space="preserve">T1 invariant, constrained</t>
  </si>
  <si>
    <t xml:space="preserve">T2 conserved, constrained</t>
  </si>
  <si>
    <t xml:space="preserve">T3 conserved, unconstrained (non-fusion)</t>
  </si>
  <si>
    <t xml:space="preserve">R conserved methionine-retaining</t>
  </si>
  <si>
    <t xml:space="preserve">Unclassified</t>
  </si>
  <si>
    <t xml:space="preserve">T3 including the two fusion-derived families</t>
  </si>
  <si>
    <t xml:space="preserve">T1 and T2 together</t>
  </si>
  <si>
    <t xml:space="preserve">All families with a position-specificity value</t>
  </si>
  <si>
    <t xml:space="preserve">Partition-null families, non-fusion (n)</t>
  </si>
  <si>
    <t xml:space="preserve">Partition-null values are exact: all 77,520 seven-versus-thirteen partitions of the twenty residues, scored on every single-copy record (see "S1 Partition null"). The fusion-derived families are excluded from the medians.</t>
  </si>
  <si>
    <t xml:space="preserve">Partition-null excess, 89 non-fusion families vs 0: two-sided Wilcoxon P</t>
  </si>
  <si>
    <t xml:space="preserve">Partition-null excess, 47 unclassified families vs 0: two-sided Wilcoxon P</t>
  </si>
  <si>
    <t xml:space="preserve">Partition-null excess, tiered (T1–T3, non-fusion) vs unclassified: two-sided Mann-Whitney P</t>
  </si>
  <si>
    <t xml:space="preserve">P values from scipy.stats (no native spreadsheet function); values, not formulas.</t>
  </si>
  <si>
    <t xml:space="preserve">Threshold sensitivity (Supplementary Figure S2): both genome-scale cut-offs relaxed by five points, engagement cut-off unchanged at 80%</t>
  </si>
  <si>
    <t xml:space="preserve">Permissive cut-off, upper</t>
  </si>
  <si>
    <t xml:space="preserve">Permissive cut-off, lower</t>
  </si>
  <si>
    <t xml:space="preserve">Engaged cut-off</t>
  </si>
  <si>
    <t xml:space="preserve">T1 families (n)</t>
  </si>
  <si>
    <t xml:space="preserve">T1 median burial, with rRNA (%)</t>
  </si>
  <si>
    <t xml:space="preserve">T3 non-fusion families (n)</t>
  </si>
  <si>
    <t xml:space="preserve">T3 non-fusion median burial, with rRNA (%)</t>
  </si>
  <si>
    <t xml:space="preserve">T3 with fusions (n)</t>
  </si>
  <si>
    <t xml:space="preserve">T3 with fusions median burial (%)</t>
  </si>
  <si>
    <t xml:space="preserve">As defined (Table 1)</t>
  </si>
  <si>
    <t xml:space="preserve">Relaxed by five points</t>
  </si>
  <si>
    <t xml:space="preserve">Blue cells are the threshold inputs; changing them recomputes the counts and medians.</t>
  </si>
  <si>
    <t xml:space="preserve">Supplementary Table S1 (partition null). Exact grouping-aware null for residue-2 class agreement</t>
  </si>
  <si>
    <t xml:space="preserve">Every single-copy family x genome record in the census sequence layer (gs_family_genome.csv, n_par = 1; 889,999 records, six ambiguous X/B calls excluded) for the 92 families with at least 50 records. Agreement for a partition = larger of the fractions inside and outside its seven-member set. Source data for Supplementary Figure S3.</t>
  </si>
  <si>
    <t xml:space="preserve">Single-copy records scored (n)</t>
  </si>
  <si>
    <t xml:space="preserve">Observed class agreement (MetAP-permissive set)</t>
  </si>
  <si>
    <t xml:space="preserve">Mean agreement over all 77,520 partitions</t>
  </si>
  <si>
    <t xml:space="preserve">SD of agreement over partitions</t>
  </si>
  <si>
    <t xml:space="preserve">Excess (pts)</t>
  </si>
  <si>
    <t xml:space="preserve">Partitions with agreement ≥ observed (n)</t>
  </si>
  <si>
    <t xml:space="preserve">Fraction of partitions ≥ observed</t>
  </si>
  <si>
    <t xml:space="preserve">Superseded approximate excess (pts; top-six counts, 4,000 random partitions)</t>
  </si>
  <si>
    <t xml:space="preserve">Change, exact minus approximate (pts)</t>
  </si>
  <si>
    <t xml:space="preserve">A9083 P5613 S882 R708 T380 V87 K19 M18 L6 I6 N3 D2 Q2 C1 E1 H1 W1 Y1</t>
  </si>
  <si>
    <t xml:space="preserve">S7618 A6644 P274 G167 T84 Q53 V52 K41 N29 R25 L24 E12 H12 I9 M9 F9 C5 D4 Y4 W2</t>
  </si>
  <si>
    <t xml:space="preserve">A14188 P335 G314 S265 R85 T16 M16 K13 V12 L11 I10 E5 Q5 C4 D3 F3 Y3 H3 N1</t>
  </si>
  <si>
    <t xml:space="preserve">P15401 A399 K382 S210 G73 T42 Y42 L37 I32 R28 Q28 E24 M16 V13 F8 N8 H5 D5 C1</t>
  </si>
  <si>
    <t xml:space="preserve">A14187 P2166 E86 R78 K56 M33 G27 S27 H27 T23 V23 I22 L21 F20 N15 Y11 Q10 W8 D6 C3</t>
  </si>
  <si>
    <t xml:space="preserve">A2271 S345 T33 V27 P23 G15 F14 D12 L12 I10 K7 C7 H6 R6 E4 N4 Y4 M3 Q2 W2</t>
  </si>
  <si>
    <t xml:space="preserve">P13715 A3002 G616 T153 S117 V60 R49 L31 K31 I30 Q18 C17 N16 F14 E11 H10 Y8 M7 D5 W5</t>
  </si>
  <si>
    <t xml:space="preserve">A13956 G425 S408 K86 P65 I60 V46 T45 L15 N12 Q9 R8 E7 M6 W4 F4 H3 D3 C2 Y1</t>
  </si>
  <si>
    <t xml:space="preserve">P6406 A5197 S2619 G2004 T912 V176 K42 D35 I33 E21 M19 N15 R9 L7 Q2 W1</t>
  </si>
  <si>
    <t xml:space="preserve">G16826 A539 V139 S92 I54 K23 P20 E18 R18 L17 N15 T14 M9 Q6 F5 D4 H4 C1 Y1</t>
  </si>
  <si>
    <t xml:space="preserve">A10784 S3325 T1311 P713 G564 V317 R125 N113 K52 Q25 E25 I15 F12 L12 H11 D10 Y9 C6 M6 W4</t>
  </si>
  <si>
    <t xml:space="preserve">A8723 V4361 S1800 P725 L448 I267 T155 G136 R29 M23 K18 D11 Y11 E9 Q9 H9 F7 N5 C1</t>
  </si>
  <si>
    <t xml:space="preserve">A1317 G310 V207 K86 T75 S38 P38 R34 E24 Q23 I20 N17 D14 L13 H6 F6 M5 C3</t>
  </si>
  <si>
    <t xml:space="preserve">V348 P302 G168 A86 S86 T36 I29 L27 R22 D18 K15 C12 Q12 E11 F10 N9 H5 Y4 M1</t>
  </si>
  <si>
    <t xml:space="preserve">A307 G59 S54 V26 Y21 T18 K10 M6 F5 W3 L2 D1 P1 Q1 N1 R1</t>
  </si>
  <si>
    <t xml:space="preserve">T832 P308 V182 A71 G27 K25 Q21 R19 F18 S15 M4 H4 I4 L3 E3 Y2 N1 D1</t>
  </si>
  <si>
    <t xml:space="preserve">S454 A98 V39 R17 T15 I9 L8 K8 D7 P7 F6 C6 N6 W5 Y4 E3 M3 H2 G2 Q2</t>
  </si>
  <si>
    <t xml:space="preserve">V481 A145 P117 K45 Q27 T18 G18 S17 L12 R8 I7 Y6 H5 D5 C5 N5 M4 F4 E3 W2</t>
  </si>
  <si>
    <t xml:space="preserve">T339 S104 K62 G59 V21 M7 C6 F5 R4 L4 A4 P2 E1 D1 I1 N1</t>
  </si>
  <si>
    <t xml:space="preserve">P460 A99 L17 R15 T11 S11 G11 K10 E9 V8 Q8 N8 D7 I6 F6 M4 H4 C3 W2 Y1</t>
  </si>
  <si>
    <t xml:space="preserve">P618 S406 G264 A228 T42 L36 V26 R24 K21 I19 D14 N13 E12 F11 Y11 C9 H8 Q7 W5 M2</t>
  </si>
  <si>
    <t xml:space="preserve">A472 G64 P37 V33 S32 T21 W17 F9 E4 C3 K3 L3 R3 N2 D1 I1 M1</t>
  </si>
  <si>
    <t xml:space="preserve">G694 A281 S42 V29 P12 L10 K7 D6 T6 N6 R6 C5 F4 Y3 I3 M3 W3 E2 H2 Q1</t>
  </si>
  <si>
    <t xml:space="preserve">A225 T188 V185 P179 I33 S24 G24 R10 E8 L8 D7 K4 Q4 Y3 H3 C2 F2 W2 N1</t>
  </si>
  <si>
    <t xml:space="preserve">P57 T20 A3 D2 V2 H2 G2 E1 F1 Q1 R1</t>
  </si>
  <si>
    <t xml:space="preserve">T223 A169 S127 V53 G44 H18 P17 I15 L13 Q8 K7 R6 M5 Y3 C3 D3 N2 E1 F1 W1</t>
  </si>
  <si>
    <t xml:space="preserve">S16458 K837 R271 A250 P170 V85 N72 T63 L56 I30 E29 Q29 G22 F21 H10 M9 W6 Y6 D5 C1</t>
  </si>
  <si>
    <t xml:space="preserve">A774 S341 V108 E62 P49 K29 T27 I15 G13 L10 N9 R8 H8 M6 Y6 C5 D5 F5 Q5 W2</t>
  </si>
  <si>
    <t xml:space="preserve">A94 G30 S17 V9 L6 K6 P5 E4 T4 I3 Q2 D2 F2 C1 N1 R1</t>
  </si>
  <si>
    <t xml:space="preserve">A352 P111 Q19 S13 G12 I11 T7 V5 R5 K3 E3 F3 M3 C2 N2 H2 L2 D1 W1</t>
  </si>
  <si>
    <t xml:space="preserve">A229 S171 P150 G22 V15 E11 N8 K7 I7 R4 T3 D3 Y2 W2 M2 F1 H1</t>
  </si>
  <si>
    <t xml:space="preserve">P69 A23 G7 T4 Q3 R1 C1 V1</t>
  </si>
  <si>
    <t xml:space="preserve">A11716 K1655 S1452 P816 T565 G515 Q368 V255 I69 F66 R51 D47 L40 N39 M31 E31 H16 W10 Y4 C3</t>
  </si>
  <si>
    <t xml:space="preserve">A10593 G4827 P1223 S1154 T110 I52 V48 L47 F32 K30 E22 R18 N14 M9 D8 H7 Q7 C6 Y6 W3</t>
  </si>
  <si>
    <t xml:space="preserve">A12023 S1761 T776 K465 G206 E204 M185 V183 Q164 P140 Y101 I96 N88 L75 R74 F57 D29 H27 C6 W4</t>
  </si>
  <si>
    <t xml:space="preserve">A16417 S820 P265 E85 T76 R62 V58 D53 L53 G51 I24 N24 F21 Q21 K10 Y6 M6 C5 H4 W1</t>
  </si>
  <si>
    <t xml:space="preserve">A11637 S5084 P933 T584 E372 V281 K168 N143 G128 R123 I90 D82 L61 Q44 M28 F27 W15 H15 Y13 C8</t>
  </si>
  <si>
    <t xml:space="preserve">K9114 R592 Q303 P171 A164 N40 V20 S17 L16 G14 M12 T11 E7 I6 C5 D4 H3 F2 W2 Y1</t>
  </si>
  <si>
    <t xml:space="preserve">K12076 R313 Q107 P28 S26 T26 M24 G24 A18 L12 V11 I10 E7 F6 N6 D5 Y4 C2 H1 W1</t>
  </si>
  <si>
    <t xml:space="preserve">L75 R3 A2 I1 P1 V1 G1</t>
  </si>
  <si>
    <t xml:space="preserve">L16158 G330 A241 S217 P197 M168 V127 Q62 K28 F24 Y23 R23 T17 H11 I5 E4 W3 N2 D1 C1</t>
  </si>
  <si>
    <t xml:space="preserve">R9427 P3689 A1741 S548 G522 N211 K120 Y45 Q22 T22 H22 W17 V13 I7 M7 L5 D3 E3 F2 C1</t>
  </si>
  <si>
    <t xml:space="preserve">N5998 S3649 D1989 Q976 H947 T835 A606 E530 R414 K385 V133 L122 G74 M70 I43 P23 F10 W8 Y8 C3</t>
  </si>
  <si>
    <t xml:space="preserve">Y10928 F2941 S728 V685 A598 T289 L99 K88 H62 I52 Q49 E45 P40 R39 N28 D25 G21 M17 C11 W4</t>
  </si>
  <si>
    <t xml:space="preserve">S4838 A3612 K2956 T785 E548 N350 F344 L313 Q301 V221 I147 D129 R80 P72 G52 H30 M28 Y9 C3</t>
  </si>
  <si>
    <t xml:space="preserve">A9302 R3267 P159 G79 M53 S42 K37 T29 Q23 V19 E13 L8 N7 D6 H4 F4 W3 C2 Y1</t>
  </si>
  <si>
    <t xml:space="preserve">K9214 S3522 A790 T412 P259 R225 G171 V145 F111 L108 Q65 E27 W19 N12 H12 M12 I9 D5 Y5 C4</t>
  </si>
  <si>
    <t xml:space="preserve">K6450 E3520 Q3501 A1147 D983 S413 N276 R151 I89 T83 P76 L52 V44 M22 G21 F16 H10 Y8 W3 C1</t>
  </si>
  <si>
    <t xml:space="preserve">P3654 S2206 Q1621 L987 I866 T851 A811 V328 E59 R57 K48 H40 G23 F16 Y11 N8 D6 C6 M5 W4</t>
  </si>
  <si>
    <t xml:space="preserve">R8447 N1937 A1701 P1260 S909 K609 T493 E320 V237 Q225 H200 F153 L110 I109 M51 G45 Y36 D28 C7 W1</t>
  </si>
  <si>
    <t xml:space="preserve">G314 S304 K79 V51 A31 T25 R20 N16 P13 E10 L8 M7 Q6 D6 C4 Y3 F2 I2 H1</t>
  </si>
  <si>
    <t xml:space="preserve">S222 T221 V86 N65 R56 D39 L38 P33 K28 A27 H18 G16 I10 F5 Q4 E4 C3 M2 Y2</t>
  </si>
  <si>
    <t xml:space="preserve">S266 K127 E74 A44 R41 P40 V37 G34 L23 Y21 I20 D20 T19 N16 Q15 H12 M6 C5 F4 W3</t>
  </si>
  <si>
    <t xml:space="preserve">A385 V144 S110 P52 D27 K27 R19 T18 N10 G10 F9 Q9 I8 L8 E6 Y4 H3 M2 W2 C1</t>
  </si>
  <si>
    <t xml:space="preserve">K755 V358 R336 P138 E67 A64 S62 L22 I15 D10 Y10 N10 F9 T9 G8 Q6 C4 M4 W3 H1</t>
  </si>
  <si>
    <t xml:space="preserve">G158 K62 V48 A29 T23 S19 R8 E6 N5 L3 Q3 F3 Y2 D1 P1 I1 M1</t>
  </si>
  <si>
    <t xml:space="preserve">A45 G6 S6 D4 T3 R3 P3 K3 V2 C2 N2 I2 E1 M1 H1 L1 W1 Q1</t>
  </si>
  <si>
    <t xml:space="preserve">V442 A116 D102 S65 K44 I21 L10 R10 E9 T8 P6 F5 M5 Q4 C3 G3 N3 W1 Y1</t>
  </si>
  <si>
    <t xml:space="preserve">A277 S116 N41 D36 T34 E30 V24 P21 K17 R8 Q5 I4 M4 G4 Y1 W1</t>
  </si>
  <si>
    <t xml:space="preserve">A245 S113 P98 T63 V32 R23 K17 I13 E12 C8 L8 Y7 N5 F5 Q4 G4 W4 H4 M3 D2</t>
  </si>
  <si>
    <t xml:space="preserve">K262 V238 Q159 E114 N27 R17 L14 A9 P9 T4 S4 G4 W3 D3 C1 I1 M1 F1 H1 Y1</t>
  </si>
  <si>
    <t xml:space="preserve">A289 V51 S35 P25 T23 L14 G13 E10 K7 M7 R6 Q5 Y5 F5 I4 D4 N3 H2 C1 W1</t>
  </si>
  <si>
    <t xml:space="preserve">Q326 E28 S13 L11 A9 R7 V7 F7 Y6 D6 K6 G6 I5 C4 T3 P3 W3 M2 N1</t>
  </si>
  <si>
    <t xml:space="preserve">D276 E195 S55 N39 G21 V17 T14 A14 K9 I7 Q4 M4 R3 L3 F3 H3 Y2 P2</t>
  </si>
  <si>
    <t xml:space="preserve">A299 V78 K51 P39 T28 S27 I13 D12 N12 R12 E10 G4 L4 Q2 F2 M2 W1 H1</t>
  </si>
  <si>
    <t xml:space="preserve">D656 S391 A123 E66 P27 V16 T9 L9 K7 I7 R5 G5 N4 Y3 F3 Q3 C1 H1 M1</t>
  </si>
  <si>
    <t xml:space="preserve">A427 K124 V65 P62 T14 R13 E12 S12 G10 F10 L10 D8 Q7 I6 C5 H2 Y2 N2 W1</t>
  </si>
  <si>
    <t xml:space="preserve">F12 V8 A7 S7 R4 T3 D3 G3 P3 Y3 L3 E2 Q2 H2 W2 K1 I1 N1</t>
  </si>
  <si>
    <t xml:space="preserve">K198 Q124 G101 A92 R52 S21 L19 V13 T10 I10 N9 D4 E3 P2 C1 F1 W1 M1</t>
  </si>
  <si>
    <t xml:space="preserve">A7040 S2859 D1772 T1646 P1114 N675 G651 K606 E480 R330 L246 V181 I102 Q74 H57 F39 M38 Y23 C15 W6</t>
  </si>
  <si>
    <t xml:space="preserve">K6662 R4208 S1440 D1194 N1152 T1139 P597 A585 E186 G169 V157 L156 Q128 I102 M75 F58 Y34 H24 C9 W3</t>
  </si>
  <si>
    <t xml:space="preserve">I14969 V1110 L699 S635 E265 K156 A116 P57 Q54 R44 G20 C20 N13 T13 D6 F6 M6 H3</t>
  </si>
  <si>
    <t xml:space="preserve">K5739 A2319 R2059 T1701 N1515 E947 S910 P712 D658 Q473 G346 L263 V214 I213 F201 Y157 H131 M59 C7 W1</t>
  </si>
  <si>
    <t xml:space="preserve">A6205 I2395 D2091 S2048 T944 N928 G855 K745 L567 V472 P459 F352 R207 E111 M107 Q58 Y41 H30 C4 W3</t>
  </si>
  <si>
    <t xml:space="preserve">E7049 G3259 S1989 A1935 V1429 Q1141 T716 P397 N228 R178 M151 K150 I86 L79 D77 F49 H40 Y16 C5 W3</t>
  </si>
  <si>
    <t xml:space="preserve">S5236 A2950 N2505 T1628 K1513 I1496 E1012 D661 R358 G261 P258 V167 M160 Q151 H96 L85 F28 Y25 C5 W1</t>
  </si>
  <si>
    <t xml:space="preserve">A5403 K3123 N1323 H1232 Q1174 S1147 T718 R624 F589 P506 E363 I329 G306 V275 L175 D146 M102 Y53 C1</t>
  </si>
  <si>
    <t xml:space="preserve">K9691 A4447 S1055 N699 T645 D249 P200 E189 R181 V158 G150 L147 M123 I60 Q46 F16 Y11 H11 W3 C2</t>
  </si>
  <si>
    <t xml:space="preserve">S5176 T3748 A2592 R1889 K1572 I993 P820 L433 D256 G193 V191 N131 E90 M88 Q81 F27 C22 Y18 H7 W5</t>
  </si>
  <si>
    <t xml:space="preserve">E4688 A3125 K2346 P2104 S2040 T1483 Q979 D642 N527 V275 I93 L91 M48 Y48 F39 R32 G30 C12 H12 W1</t>
  </si>
  <si>
    <t xml:space="preserve">A8063 T3437 S2819 N1154 L759 E387 V265 P249 K161 Q148 R137 G127 M117 D104 I90 F45 Y36 H10 C7 W2</t>
  </si>
  <si>
    <t xml:space="preserve">A8259 S3275 Q2836 N1322 E621 D587 K357 T254 P245 V186 I112 L66 G56 M44 R39 H32 F21 Y17 C11 W7</t>
  </si>
  <si>
    <t xml:space="preserve">A6318 S5854 Y1639 G1256 I746 P607 L580 T536 V251 D218 K137 N131 E118 H74 M69 R58 Q37 F30 C8 W8</t>
  </si>
  <si>
    <t xml:space="preserve">S5352 A3724 E2891 P2530 T2441 N519 D226 R204 V190 K166 M104 I83 Q74 G71 L53 F10 C8 Y8 H4 W4</t>
  </si>
  <si>
    <t xml:space="preserve">A10898 S2848 R1154 P1108 Y506 E495 T449 K434 L393 V361 M273 N216 Q208 I138 D111 F106 G92 H50 C9 W3</t>
  </si>
  <si>
    <t xml:space="preserve">P9941 S4275 R2530 A756 T200 G119 L85 I79 K55 E53 V47 Y33 F28 N28 D24 M19 C7 Q7 W4 H3</t>
  </si>
  <si>
    <t xml:space="preserve">S5469 T5275 V2423 A1311 N1092 Y581 M440 L320 I176 P140 Q131 F95 H90 G60 K47 W40 D32 R23 C21 E10</t>
  </si>
  <si>
    <t xml:space="preserve">A9102 S2349 T1656 E1348 I901 V570 P383 Q308 D262 G255 N200 K177 Y112 R61 F47 M46 L44 H12 C2 W2</t>
  </si>
  <si>
    <t xml:space="preserve">A13603 L2177 I195 F185 M166 K160 S105 N100 R71 Q38 E32 G20 V10 T8 Y7 D3 C2 H1 P1 W1</t>
  </si>
  <si>
    <t xml:space="preserve">P32 G10 A9 S8 L5 K4 V3 T2 H2 Y1 D1 R1 I1 N1</t>
  </si>
  <si>
    <t xml:space="preserve">A275 P69 S37 Q33 G31 K27 T23 V15 E13 R8 Y5 L4 I3 D3 C2 M2 H2 N2 W1</t>
  </si>
  <si>
    <t xml:space="preserve">A14216 P3100 S200 K193 G162 V45 E41 C34 T33 L32 R23 N16 I14 F13 Q11 Y10 D9 M6 H4 W3</t>
  </si>
  <si>
    <t xml:space="preserve">Supplementary Table S1 (other machines). 20S proteasome and bacterial RNA polymerase core</t>
  </si>
  <si>
    <t xml:space="preserve">Genome-scale layer from the companion census (Zenodo 10.5281/zenodo.22981236), used as an external check. Source data for Supplementary Figure S1.</t>
  </si>
  <si>
    <t xml:space="preserve">Entry</t>
  </si>
  <si>
    <t xml:space="preserve">Machine</t>
  </si>
  <si>
    <t xml:space="preserve">Domain</t>
  </si>
  <si>
    <t xml:space="preserve">Mature terminus made by</t>
  </si>
  <si>
    <t xml:space="preserve">Sequences (n)</t>
  </si>
  <si>
    <t xml:space="preserve">20S a1</t>
  </si>
  <si>
    <t xml:space="preserve">proteasome</t>
  </si>
  <si>
    <t xml:space="preserve">Eukaryota</t>
  </si>
  <si>
    <t xml:space="preserve">MetAP-made terminus</t>
  </si>
  <si>
    <t xml:space="preserve">E53 F50 S30 G17 A14 R11</t>
  </si>
  <si>
    <t xml:space="preserve">20S a2</t>
  </si>
  <si>
    <t xml:space="preserve">A110 G24 D21 S20 T16 N12</t>
  </si>
  <si>
    <t xml:space="preserve">20S a3</t>
  </si>
  <si>
    <t xml:space="preserve">S118 A45 G23 K21 I15 L12</t>
  </si>
  <si>
    <t xml:space="preserve">20S a4</t>
  </si>
  <si>
    <t xml:space="preserve">S49 A45 E26 V10 D9 G9</t>
  </si>
  <si>
    <t xml:space="preserve">20S a5</t>
  </si>
  <si>
    <t xml:space="preserve">F58 E20 L16 S14 P9 A8</t>
  </si>
  <si>
    <t xml:space="preserve">20S a6</t>
  </si>
  <si>
    <t xml:space="preserve">S97 A76 F25 E20 T18 R12</t>
  </si>
  <si>
    <t xml:space="preserve">20S a7</t>
  </si>
  <si>
    <t xml:space="preserve">A22 S14 E10 T8 V8 Q8</t>
  </si>
  <si>
    <t xml:space="preserve">20S aArch</t>
  </si>
  <si>
    <t xml:space="preserve">Archaea</t>
  </si>
  <si>
    <t xml:space="preserve">Q371 A94 M25 G20 F17 R16</t>
  </si>
  <si>
    <t xml:space="preserve">20S b1</t>
  </si>
  <si>
    <t xml:space="preserve">propeptide-cut terminus</t>
  </si>
  <si>
    <t xml:space="preserve">A96 L49 S47 T20 N16 M13</t>
  </si>
  <si>
    <t xml:space="preserve">20S b2</t>
  </si>
  <si>
    <t xml:space="preserve">E23 L11 A8 P6 R5 S5</t>
  </si>
  <si>
    <t xml:space="preserve">20S b3</t>
  </si>
  <si>
    <t xml:space="preserve">S118 V43 K29 A15 G13 T11</t>
  </si>
  <si>
    <t xml:space="preserve">20S b4</t>
  </si>
  <si>
    <t xml:space="preserve">E85 A34 S19 D16 L16 R14</t>
  </si>
  <si>
    <t xml:space="preserve">20S b5</t>
  </si>
  <si>
    <t xml:space="preserve">A68 D11 V10 S7 L6 K4</t>
  </si>
  <si>
    <t xml:space="preserve">20S b6</t>
  </si>
  <si>
    <t xml:space="preserve">A178 T28 D20 S19 E11 G11</t>
  </si>
  <si>
    <t xml:space="preserve">20S b7</t>
  </si>
  <si>
    <t xml:space="preserve">A19 L9 N7 T6 G5 P4</t>
  </si>
  <si>
    <t xml:space="preserve">20S bArch</t>
  </si>
  <si>
    <t xml:space="preserve">R180 E57 D55 S54 N49 Y24</t>
  </si>
  <si>
    <t xml:space="preserve">RNAP alpha</t>
  </si>
  <si>
    <t xml:space="preserve">RNA polymerase</t>
  </si>
  <si>
    <t xml:space="preserve">Bacteria</t>
  </si>
  <si>
    <t xml:space="preserve">L4494 I3822 Q3223 A2101 S1188 T787</t>
  </si>
  <si>
    <t xml:space="preserve">RNAP beta</t>
  </si>
  <si>
    <t xml:space="preserve">A8312 V1903 T1507 S1269 L875 P561</t>
  </si>
  <si>
    <t xml:space="preserve">RNAP betaprime</t>
  </si>
  <si>
    <t xml:space="preserve">K4255 L4229 N2594 S1420 A1412 I990</t>
  </si>
  <si>
    <t xml:space="preserve">RNAP omega</t>
  </si>
  <si>
    <t xml:space="preserve">A8168 S2477 L1904 I681 D583 T535</t>
  </si>
  <si>
    <t xml:space="preserve">Summary (formulas)</t>
  </si>
  <si>
    <t xml:space="preserve">Group</t>
  </si>
  <si>
    <t xml:space="preserve">Entries (n)</t>
  </si>
  <si>
    <t xml:space="preserve">Entries with position specificity &gt; 0 (n)</t>
  </si>
  <si>
    <t xml:space="preserve">Highest permissive fraction</t>
  </si>
  <si>
    <t xml:space="preserve">Proteasome, MetAP-made terminus</t>
  </si>
  <si>
    <t xml:space="preserve">Proteasome, propeptide-cut terminus</t>
  </si>
  <si>
    <t xml:space="preserve">RNA polymerase core</t>
  </si>
  <si>
    <t xml:space="preserve">All 20 machine entries</t>
  </si>
  <si>
    <t xml:space="preserve">Two-sided Mann-Whitney U tests (scipy.stats.mannwhitneyu; not available as a native spreadsheet function):</t>
  </si>
  <si>
    <t xml:space="preserve">MetAP-made vs propeptide-cut proteasome positions</t>
  </si>
  <si>
    <t xml:space="preserve">All 20 machine entries vs the 94 ribosomal families</t>
  </si>
  <si>
    <t xml:space="preserve">Wilcoxon signed-rank, machine position specificity vs 0</t>
  </si>
  <si>
    <t xml:space="preserve">Supplementary Table S2. Feature-level N-terminal evidence per family</t>
  </si>
  <si>
    <t xml:space="preserve">Counts are UniProt reviewed entries (release 2025_01) with at least one feature of each kind; experimental = ECO:0000269, HTP = high-throughput (ECO:0007744). Mitochondrial and chloroplast paralogs are excluded. Source data for Figure 2 and Supplementary Figure S4.</t>
  </si>
  <si>
    <t xml:space="preserve">Met1 removed: any evidence (entries)</t>
  </si>
  <si>
    <t xml:space="preserve">Met1 removed: experimental (entries)</t>
  </si>
  <si>
    <t xml:space="preserve">Residue-2 N-acetylation: any evidence (entries)</t>
  </si>
  <si>
    <t xml:space="preserve">Residue-2 N-acetylation: experimental or HTP (entries)</t>
  </si>
  <si>
    <t xml:space="preserve">Residue-2 N-acetylation: experimental (entries)</t>
  </si>
  <si>
    <t xml:space="preserve">N-acetyl-Met1: any evidence (entries)</t>
  </si>
  <si>
    <t xml:space="preserve">N-acetyl-Met1: experimental (entries)</t>
  </si>
  <si>
    <t xml:space="preserve">Species: experimental Met1 removal</t>
  </si>
  <si>
    <t xml:space="preserve">Species: experimental residue-2 N-acetylation</t>
  </si>
  <si>
    <t xml:space="preserve">Species: residue-2 N-acetylation, any evidence</t>
  </si>
  <si>
    <t xml:space="preserve">Species: experimental N-acetyl-Met1</t>
  </si>
  <si>
    <t xml:space="preserve">Escherichia coli; Thermus thermophilus</t>
  </si>
  <si>
    <t xml:space="preserve">Escherichia coli; Geobacillus stearothermophilus; Mycobacterium tuberculosis; Thermus thermophilus</t>
  </si>
  <si>
    <t xml:space="preserve">Escherichia coli; Geobacillus stearothermophilus; Rhodopseudomonas palustris; Thermus thermophilus</t>
  </si>
  <si>
    <t xml:space="preserve">Escherichia coli; Rhodopseudomonas palustris; Thermus thermophilus</t>
  </si>
  <si>
    <t xml:space="preserve">Bacillus subtilis; Escherichia coli; Geobacillus stearothermophilus; Pseudomonas aeruginosa; Rhodopseudomonas palustris; Thermus thermophilus</t>
  </si>
  <si>
    <t xml:space="preserve">Haloarcula marismortui; Homo sapiens; Saccharomyces cerevisiae</t>
  </si>
  <si>
    <t xml:space="preserve">Ajellomyces capsulatus; Ajellomyces dermatitidis; Arthroderma otae; Aspergillus clavatus; Aspergillus fischeri; Aspergillus flavus; Aspergillus fumigatus; Aspergillus niger; Aspergillus oryzae; Aspergillus terreus; Blastomyces gilchristii; Botrytis cinerea; Candida albicans; Candida dubliniensis; Candida glabrata; Candida tropicalis; Chaetomium globosum; Clavispora lusitaniae; Coccidioides immitis; Coccidioides posadasii; Coprinopsis cinerea; Cryptococcus deneoformans; Debaryomyces hansenii; Emericella nidulans; Eremothecium gossypii; Fusarium vanettenii; Histoplasma mississippiense; Kluyveromyces lactis; Komagataella phaffii; Laccaria bicolor; Lachancea thermotolerans; Lentinula edodes; Malassezia globosa; Meyerozyma guilliermondii; Mycosarcoma maydis; Neurospora crassa; Paracoccidioides brasiliensis; Paracoccidioides lutzii; Penicillium rubens; Phaeosphaeria nodorum; Podospora anserina; Postia placenta; Pyrenophora tritici-repentis; Pyricularia oryzae; Saccharomyces cerevisiae; Scheffersomyces stipitis; Schizosaccharomyces japonicus; Schizosaccharomyces pombe; Sclerotinia sclerotiorum; Talaromyces marneffei; Talaromyces stipitatus; Uncinocarpus reesii; Vairimorpha ceranae; Vanderwaltozyma polyspora; Yarrowia lipolytica; Zygosaccharomyces rouxii</t>
  </si>
  <si>
    <t xml:space="preserve">Bacillus subtilis; Escherichia coli; Geobacillus stearothermophilus; Haloarcula marismortui; Homo sapiens; Mycobacterium bovis; Rattus norvegicus; Rhodopseudomonas palustris; Thermus thermophilus</t>
  </si>
  <si>
    <t xml:space="preserve">Bacillus subtilis; Geobacillus stearothermophilus; Haloarcula marismortui; Homo sapiens; Mycolicibacterium smegmatis; Rattus norvegicus; Rhodopseudomonas palustris; Saccharomyces cerevisiae; Thermus thermophilus</t>
  </si>
  <si>
    <t xml:space="preserve">Bacillus subtilis; Caenorhabditis elegans; Escherichia coli; Geobacillus stearothermophilus; Haloarcula marismortui; Rattus norvegicus; Rhodopseudomonas palustris; Saccharomyces cerevisiae; Thermus thermophilus</t>
  </si>
  <si>
    <t xml:space="preserve">Bos taurus; Caenorhabditis elegans; Gallus gallus; Haloarcula marismortui; Homo sapiens; Mesocricetus auratus; Mus musculus; Oryctolagus cuniculus; Pongo abelii; Rattus norvegicus; Saccharomyces cerevisiae; Sus scrofa</t>
  </si>
  <si>
    <t xml:space="preserve">Bacillus subtilis; Escherichia coli; Geobacillus stearothermophilus; Haloarcula marismortui; Homo sapiens; Rhodopseudomonas palustris; Saccharomyces cerevisiae; Thermus thermophilus</t>
  </si>
  <si>
    <t xml:space="preserve">Bos taurus; Canis lupus familiaris; Homo sapiens; Mus musculus; Oryctolagus cuniculus; Pongo abelii; Rattus norvegicus; Sus scrofa</t>
  </si>
  <si>
    <t xml:space="preserve">Bacillus subtilis; Escherichia coli; Geobacillus stearothermophilus; Homo sapiens; Mycobacterium bovis; Rhodopseudomonas palustris; Saccharomyces cerevisiae; Thermus thermophilus</t>
  </si>
  <si>
    <t xml:space="preserve">Bacillus subtilis; Geobacillus stearothermophilus; Rhodopseudomonas palustris</t>
  </si>
  <si>
    <t xml:space="preserve">Haloarcula marismortui; Homo sapiens; Saccharomyces cerevisiae; Schizosaccharomyces pombe</t>
  </si>
  <si>
    <t xml:space="preserve">Haloarcula marismortui; Halobacterium salinarum; Homo sapiens; Saccharomyces cerevisiae</t>
  </si>
  <si>
    <t xml:space="preserve">Bos taurus; Caenorhabditis elegans; Homo sapiens; Mus musculus; Oryctolagus cuniculus; Rattus norvegicus</t>
  </si>
  <si>
    <t xml:space="preserve">Haloarcula marismortui; Rattus norvegicus; Saccharomyces cerevisiae; Schizosaccharomyces pombe</t>
  </si>
  <si>
    <t xml:space="preserve">Rattus norvegicus; Saccharomyces cerevisiae</t>
  </si>
  <si>
    <t xml:space="preserve">Haloarcula marismortui; Rattus norvegicus; Saccharomyces cerevisiae; Schizosaccharomyces pombe; Sulfolobus acidocaldarius</t>
  </si>
  <si>
    <t xml:space="preserve">Haloarcula marismortui; Homo sapiens</t>
  </si>
  <si>
    <t xml:space="preserve">Dictyostelium discoideum; Homo sapiens; Saccharomyces cerevisiae</t>
  </si>
  <si>
    <t xml:space="preserve">Escherichia coli; Geobacillus stearothermophilus; Haloarcula marismortui; Halobacterium salinarum; Micrococcus luteus; Rhodopseudomonas palustris; Thermus thermophilus</t>
  </si>
  <si>
    <t xml:space="preserve">Haloarcula marismortui; Saccharomyces cerevisiae</t>
  </si>
  <si>
    <t xml:space="preserve">Caenorhabditis elegans; Homo sapiens; Rattus norvegicus; Saccharomyces cerevisiae</t>
  </si>
  <si>
    <t xml:space="preserve">Haloarcula marismortui; Rattus norvegicus; Saccharomyces cerevisiae; Sulfolobus acidocaldarius</t>
  </si>
  <si>
    <t xml:space="preserve">Escherichia coli; Geobacillus stearothermophilus; Haloarcula marismortui; Halobacterium salinarum; Homo sapiens; Mycolicibacterium smegmatis; Rhodopseudomonas palustris; Saccharomyces cerevisiae; Thermus thermophilus</t>
  </si>
  <si>
    <t xml:space="preserve">Bos taurus; Homo sapiens; Macaca fascicularis; Mus musculus; Rattus norvegicus; Saccharomyces cerevisiae; Sus scrofa</t>
  </si>
  <si>
    <t xml:space="preserve">Bacillus subtilis; Escherichia coli; Geobacillus stearothermophilus; Homo sapiens; Saccharomyces cerevisiae; Thermus thermophilus</t>
  </si>
  <si>
    <t xml:space="preserve">Escherichia coli; Geobacillus stearothermophilus; Pseudomonas aeruginosa; Rhodopseudomonas palustris; Saccharomyces cerevisiae; Thermus thermophilus</t>
  </si>
  <si>
    <t xml:space="preserve">Bacillus subtilis; Escherichia coli; Geobacillus stearothermophilus; Homo sapiens; Rattus norvegicus; Rhodopseudomonas palustris; Saccharomyces cerevisiae; Thermus thermophilus</t>
  </si>
  <si>
    <t xml:space="preserve">Arabidopsis thaliana; Bos taurus; Canis lupus familiaris; Capra hircus; Homo sapiens; Mus musculus; Oryctolagus cuniculus; Rattus norvegicus; Saccharomyces cerevisiae; Sus scrofa</t>
  </si>
  <si>
    <t xml:space="preserve">Bacillus subtilis; Caenorhabditis elegans; Dictyostelium discoideum; Escherichia coli; Geobacillus stearothermophilus; Haemophilus influenzae; Homo sapiens; Mus musculus; Rattus norvegicus; Saccharomyces cerevisiae; Streptococcus pyogenes serotype M6; Thermus thermophilus</t>
  </si>
  <si>
    <t xml:space="preserve">Arabidopsis thaliana; Bos taurus; Caenorhabditis briggsae; Caenorhabditis elegans; Candida albicans; Candida dubliniensis; Candida glabrata; Candida tropicalis; Chlorocebus aethiops; Clavispora lusitaniae; Cricetulus griseus; Danio rerio; Debaryomyces hansenii; Eremothecium gossypii; Gallus gallus; Homo sapiens; Ictalurus punctatus; Kluyveromyces lactis; Komagataella phaffii; Lachancea thermotolerans; Lodderomyces elongisporus; Meyerozyma guilliermondii; Mus musculus; Oryctolagus cuniculus; Ovis aries; Rattus norvegicus; Saccharomyces cerevisiae; Salmo salar; Scheffersomyces stipitis; Solea senegalensis; Sparus aurata; Sus scrofa; Taeniopygia guttata; Vanderwaltozyma polyspora; Xenopus laevis; Xenopus tropicalis; Zygosaccharomyces rouxii</t>
  </si>
  <si>
    <t xml:space="preserve">Geobacillus stearothermophilus</t>
  </si>
  <si>
    <t xml:space="preserve">Escherichia coli</t>
  </si>
  <si>
    <t xml:space="preserve">Mycolicibacterium smegmatis; Rhodopseudomonas palustris</t>
  </si>
  <si>
    <t xml:space="preserve">Bacillus subtilis; Rhodopseudomonas palustris</t>
  </si>
  <si>
    <t xml:space="preserve">Anabaena variabilis; Bacillus subtilis; Escherichia coli; Geobacillus stearothermophilus; Pseudomonas aeruginosa</t>
  </si>
  <si>
    <t xml:space="preserve">Haloarcula marismortui; Saccharomyces cerevisiae; Schizosaccharomyces pombe</t>
  </si>
  <si>
    <t xml:space="preserve">Haloarcula marismortui; Schizosaccharomyces pombe; Sulfolobus acidocaldarius</t>
  </si>
  <si>
    <t xml:space="preserve">Haloarcula marismortui; Halobacterium salinarum; Homo sapiens; Rattus norvegicus; Saccharomyces cerevisiae</t>
  </si>
  <si>
    <t xml:space="preserve">Saccharomyces cerevisiae; Schizosaccharomyces pombe</t>
  </si>
  <si>
    <t xml:space="preserve">Caenorhabditis elegans; Homo sapiens; Rattus norvegicus</t>
  </si>
  <si>
    <t xml:space="preserve">Bacillus cereus; Bacillus subtilis; Caenorhabditis elegans; Escherichia coli; Haemophilus influenzae; Oryza sativa subsp. japonica; Rhodopseudomonas palustris; Streptococcus pyogenes serotype M6; Thermus thermophilus; Zea mays</t>
  </si>
  <si>
    <t xml:space="preserve">Homo sapiens; Mus musculus; Mycolicibacterium smegmatis; Rattus norvegicus; Saccharomyces cerevisiae</t>
  </si>
  <si>
    <t xml:space="preserve">Bos taurus; Canis lupus familiaris; Homo sapiens; Macaca fascicularis; Mus musculus; Oryctolagus cuniculus; Pongo abelii; Rattus norvegicus; Saccharomyces cerevisiae</t>
  </si>
  <si>
    <t xml:space="preserve">Haloarcula marismortui; Halobacterium salinarum; Rattus norvegicus; Saccharomyces cerevisiae</t>
  </si>
  <si>
    <t xml:space="preserve">Haloarcula marismortui; Halobacterium salinarum; Haloferax mediterranei; Haloferax volcanii; Homo sapiens; Rhodopseudomonas palustris; Saccharomyces cerevisiae; Thermus thermophilus</t>
  </si>
  <si>
    <t xml:space="preserve">Bos taurus; Homo sapiens; Macaca fascicularis; Mus musculus; Oryctolagus cuniculus; Rattus norvegicus; Sus scrofa</t>
  </si>
  <si>
    <t xml:space="preserve">Haloarcula marismortui; Halobacterium salinarum; Homo sapiens; Mycolicibacterium smegmatis; Rhodopseudomonas palustris; Saccharomyces cerevisiae</t>
  </si>
  <si>
    <t xml:space="preserve">Mycobacterium tuberculosis</t>
  </si>
  <si>
    <t xml:space="preserve">Deinococcus radiodurans; Haloarcula marismortui; Halobacterium salinarum; Mus musculus; Mycolicibacterium smegmatis; Saccharomyces cerevisiae</t>
  </si>
  <si>
    <t xml:space="preserve">Escherichia coli; Haloarcula marismortui; Rhodopseudomonas palustris; Saccharomyces cerevisiae</t>
  </si>
  <si>
    <t xml:space="preserve">Haloarcula marismortui; Homo sapiens; Mycobacterium tuberculosis; Rhodopseudomonas palustris; Saccharomyces cerevisiae</t>
  </si>
  <si>
    <t xml:space="preserve">Caenorhabditis elegans; Dictyostelium discoideum; Geobacillus stearothermophilus; Homo sapiens; Mus musculus; Mycolicibacterium smegmatis; Saccharomyces cerevisiae</t>
  </si>
  <si>
    <t xml:space="preserve">Bos taurus; Caenorhabditis elegans; Canis lupus familiaris; Dictyostelium discoideum; Homo sapiens; Macaca fascicularis; Mus musculus; Oryctolagus cuniculus; Pongo abelii; Rattus norvegicus; Saccharomyces cerevisiae</t>
  </si>
  <si>
    <t xml:space="preserve">Escherichia coli; Haloarcula marismortui; Halobacterium salinarum; Haloferax mediterranei; Haloferax volcanii; Homo sapiens; Mycolicibacterium smegmatis; Rattus norvegicus; Rhodopseudomonas palustris; Saccharomyces cerevisiae; Thermus thermophilus</t>
  </si>
  <si>
    <t xml:space="preserve">Bos taurus; Chinchilla lanigera; Homo sapiens; Mus musculus; Oryctolagus cuniculus; Pongo abelii; Rattus norvegicus; Saccharomyces cerevisiae; Sus scrofa</t>
  </si>
  <si>
    <t xml:space="preserve">Bacillus subtilis; Geobacillus stearothermophilus; Homo sapiens; Saccharomyces cerevisiae; Thermus thermophilus</t>
  </si>
  <si>
    <t xml:space="preserve">Bos taurus; Homo sapiens; Macaca fascicularis; Mus musculus; Oryctolagus cuniculus; Pongo abelii; Rattus norvegicus; Saccharomyces cerevisiae; Sus scrofa</t>
  </si>
  <si>
    <t xml:space="preserve">Bacillus subtilis; Escherichia coli; Geobacillus stearothermophilus; Haloarcula marismortui; Homo sapiens; Mycolicibacterium smegmatis; Rhodopseudomonas palustris; Saccharomyces cerevisiae; Thermus thermophilus</t>
  </si>
  <si>
    <t xml:space="preserve">Bacillus subtilis; Dictyostelium discoideum; Escherichia coli; Geobacillus stearothermophilus; Haloarcula marismortui; Homo sapiens; Mycobacterium bovis; Rattus norvegicus; Rhodopseudomonas palustris; Saccharomyces cerevisiae; Thermus thermophilus</t>
  </si>
  <si>
    <t xml:space="preserve">Bos taurus; Canis lupus familiaris; Dictyostelium discoideum; Drosophila melanogaster; Drosophila pseudoobscura pseudoobscura; Drosophila yakuba; Homo sapiens; Macaca fascicularis; Mus musculus; Oryctolagus cuniculus; Rattus norvegicus; Saccharomyces cerevisiae</t>
  </si>
  <si>
    <t xml:space="preserve">Dictyostelium discoideum; Escherichia coli; Mycolicibacterium smegmatis; Rhodopseudomonas palustris; Saccharomyces cerevisiae; Thermus thermophilus</t>
  </si>
  <si>
    <t xml:space="preserve">Bos taurus; Dictyostelium discoideum; Escherichia coli; Escherichia coli O157:H7; Escherichia coli O6:H1; Homo sapiens; Mus musculus; Mycobacterium tuberculosis; Oryctolagus cuniculus; Pseudomonas aeruginosa; Rattus norvegicus; Saccharomyces cerevisiae; Salmonella typhi; Salmonella typhimurium; Shigella flexneri</t>
  </si>
  <si>
    <t xml:space="preserve">Bacillus subtilis; Dictyostelium discoideum; Escherichia coli; Geobacillus stearothermophilus; Haloarcula marismortui; Homo sapiens; Rhodopseudomonas palustris; Saccharomyces cerevisiae; Thermus thermophilus</t>
  </si>
  <si>
    <t xml:space="preserve">Arabidopsis thaliana; Bos taurus; Dictyostelium discoideum; Haloarcula marismortui; Homo sapiens; Mus musculus; Rattus norvegicus; Saccharomyces cerevisiae</t>
  </si>
  <si>
    <t xml:space="preserve">Bacillus subtilis; Escherichia coli; Geobacillus stearothermophilus; Haloarcula marismortui; Homo sapiens; Mycolicibacterium smegmatis; Rattus norvegicus; Rhodopseudomonas palustris; Saccharomyces cerevisiae</t>
  </si>
  <si>
    <t xml:space="preserve">Bacillus subtilis; Caenorhabditis elegans; Escherichia coli; Geobacillus stearothermophilus; Haloarcula marismortui; Homo sapiens; Mycolicibacterium smegmatis; Rattus norvegicus; Saccharomyces cerevisiae</t>
  </si>
  <si>
    <t xml:space="preserve">Caenorhabditis elegans; Maudiozyma exigua; Mycobacterium tuberculosis; Saccharomyces cerevisiae</t>
  </si>
  <si>
    <t xml:space="preserve">Escherichia coli; Geobacillus stearothermophilus; Pseudomonas aeruginosa; Thermus thermophilus</t>
  </si>
  <si>
    <t xml:space="preserve">Escherichia coli; Haloarcula marismortui; Halobacterium salinarum; Rhodopseudomonas palustris; Saccharomyces cerevisiae; Sulfolobus acidocaldarius</t>
  </si>
  <si>
    <t xml:space="preserve">bL12</t>
  </si>
  <si>
    <t xml:space="preserve">not in catalog</t>
  </si>
  <si>
    <t xml:space="preserve">Bacillus subtilis; Cereibacter sphaeroides; Chlamydia trachomatis serovar L2; Escherichia coli; Halophilic eubacterium NRCC 41227; Neisseria meningitidis serogroup B / serotype 15; Nitratidesulfovibrio vulgaris; Rhodopseudomonas palustris; Streptococcus pneumoniae serotype 4; Streptomyces griseus; Synechocystis sp.; Thermus thermophilus</t>
  </si>
  <si>
    <t xml:space="preserve">Escherichia coli; Salmonella choleraesuis; Salmonella paratyphi A; Salmonella typhi; Salmonella typhimurium</t>
  </si>
  <si>
    <t xml:space="preserve">Micrococcus luteus</t>
  </si>
  <si>
    <t xml:space="preserve">bS1</t>
  </si>
  <si>
    <t xml:space="preserve">Synechococcus sp.</t>
  </si>
  <si>
    <t xml:space="preserve">bS18</t>
  </si>
  <si>
    <t xml:space="preserve">Bacillus subtilis; Escherichia coli; Geobacillus stearothermophilus; Rhodopseudomonas palustris; Thermus thermophilus</t>
  </si>
  <si>
    <t xml:space="preserve">Escherichia coli; Escherichia coli O157:H7; Escherichia coli O6:H1; Haemophilus ducreyi; Haemophilus influenzae; Photorhabdus laumondii subsp. laumondii; Salmonella typhi; Salmonella typhimurium; Shigella flexneri</t>
  </si>
  <si>
    <t xml:space="preserve">eS12</t>
  </si>
  <si>
    <t xml:space="preserve">Homo sapiens; Mus musculus; Rattus norvegicus</t>
  </si>
  <si>
    <t xml:space="preserve">Arabidopsis thaliana; Bos taurus; Homo sapiens; Mus musculus; Oryctolagus cuniculus; Rattus norvegicus; Sus scrofa</t>
  </si>
  <si>
    <t xml:space="preserve">uS11</t>
  </si>
  <si>
    <t xml:space="preserve">Escherichia coli; Geobacillus stearothermophilus; Haloarcula marismortui; Homo sapiens; Rhodopseudomonas palustris; Saccharomyces cerevisiae; Thermus thermophilus</t>
  </si>
  <si>
    <t xml:space="preserve">Supplementary Table S2 (records). Every N-terminal feature annotation parsed</t>
  </si>
  <si>
    <t xml:space="preserve">1,710 features in 1,408 reviewed entries: initiator-methionine removal (INIT_MET "Removed") and N-acetylation (MOD_RES) at position 1 or 2. Evidence class takes the strongest code present in the order experimental &gt; high-throughput &gt; by similarity &gt; sequence analysis.</t>
  </si>
  <si>
    <t xml:space="preserve">UniProt accession</t>
  </si>
  <si>
    <t xml:space="preserve">Entry name</t>
  </si>
  <si>
    <t xml:space="preserve">Organism</t>
  </si>
  <si>
    <t xml:space="preserve">Taxon ID</t>
  </si>
  <si>
    <t xml:space="preserve">Family label (entry)</t>
  </si>
  <si>
    <t xml:space="preserve">Fusion-derived</t>
  </si>
  <si>
    <t xml:space="preserve">Feature</t>
  </si>
  <si>
    <t xml:space="preserve">Position</t>
  </si>
  <si>
    <t xml:space="preserve">Annotation note</t>
  </si>
  <si>
    <t xml:space="preserve">Feature totals (formulas)</t>
  </si>
  <si>
    <t xml:space="preserve">n</t>
  </si>
  <si>
    <t xml:space="preserve">P57228</t>
  </si>
  <si>
    <t xml:space="preserve">RL20_BUCAI</t>
  </si>
  <si>
    <t xml:space="preserve">Buchnera aphidicola subsp. Acyrthosiphon pisum (strain APS) (Acyrthosiphon pisum symbiotic bacterium)</t>
  </si>
  <si>
    <t xml:space="preserve">Initiator methionine removed</t>
  </si>
  <si>
    <t xml:space="preserve">Removed</t>
  </si>
  <si>
    <t xml:space="preserve">ECO:0000250</t>
  </si>
  <si>
    <t xml:space="preserve">by similarity (ECO:0000250)</t>
  </si>
  <si>
    <t xml:space="preserve">Met1 removal, all</t>
  </si>
  <si>
    <t xml:space="preserve">P46246</t>
  </si>
  <si>
    <t xml:space="preserve">RL20_BUCAP</t>
  </si>
  <si>
    <t xml:space="preserve">Buchnera aphidicola subsp. Schizaphis graminum (strain Sg)</t>
  </si>
  <si>
    <t xml:space="preserve">Met1 removal, experimental</t>
  </si>
  <si>
    <t xml:space="preserve">P0A7L3</t>
  </si>
  <si>
    <t xml:space="preserve">RL20_ECOLI</t>
  </si>
  <si>
    <t xml:space="preserve">Escherichia coli (strain K12)</t>
  </si>
  <si>
    <t xml:space="preserve">ECO:0000269|PubMed:381019</t>
  </si>
  <si>
    <t xml:space="preserve">experimental (ECO:0000269)</t>
  </si>
  <si>
    <t xml:space="preserve">Residue-2 acetylation, all</t>
  </si>
  <si>
    <t xml:space="preserve">P0A7L5</t>
  </si>
  <si>
    <t xml:space="preserve">RL20_ECO57</t>
  </si>
  <si>
    <t xml:space="preserve">Escherichia coli O157:H7</t>
  </si>
  <si>
    <t xml:space="preserve">Residue-2 acetylation, experimental</t>
  </si>
  <si>
    <t xml:space="preserve">P0A7L4</t>
  </si>
  <si>
    <t xml:space="preserve">RL20_ECOL6</t>
  </si>
  <si>
    <t xml:space="preserve">Escherichia coli O6:H1 (strain CFT073 / ATCC 700928 / UPEC)</t>
  </si>
  <si>
    <t xml:space="preserve">Residue-2 acetylation, high-throughput</t>
  </si>
  <si>
    <t xml:space="preserve">P44358</t>
  </si>
  <si>
    <t xml:space="preserve">RL20_HAEIN</t>
  </si>
  <si>
    <t xml:space="preserve">Haemophilus influenzae (strain ATCC 51907 / DSM 11121 / KW20 / Rd)</t>
  </si>
  <si>
    <t xml:space="preserve">Acetyl-Met1, all</t>
  </si>
  <si>
    <t xml:space="preserve">P0A7L7</t>
  </si>
  <si>
    <t xml:space="preserve">RL20_SALTI</t>
  </si>
  <si>
    <t xml:space="preserve">Salmonella typhi</t>
  </si>
  <si>
    <t xml:space="preserve">Acetyl-Met1, experimental</t>
  </si>
  <si>
    <t xml:space="preserve">P0A7L6</t>
  </si>
  <si>
    <t xml:space="preserve">RL20_SALTY</t>
  </si>
  <si>
    <t xml:space="preserve">Salmonella typhimurium (strain LT2 / SGSC1412 / ATCC 700720)</t>
  </si>
  <si>
    <t xml:space="preserve">P60491</t>
  </si>
  <si>
    <t xml:space="preserve">RL20_THET8</t>
  </si>
  <si>
    <t xml:space="preserve">Thermus thermophilus (strain ATCC 27634 / DSM 579 / HB8)</t>
  </si>
  <si>
    <t xml:space="preserve">ECO:0000269|PubMed:11154066</t>
  </si>
  <si>
    <t xml:space="preserve">P0A7M2</t>
  </si>
  <si>
    <t xml:space="preserve">RL28_ECOLI</t>
  </si>
  <si>
    <t xml:space="preserve">ECO:0000269|PubMed:332524</t>
  </si>
  <si>
    <t xml:space="preserve">P0A7M4</t>
  </si>
  <si>
    <t xml:space="preserve">RL28_ECO57</t>
  </si>
  <si>
    <t xml:space="preserve">P0A7M3</t>
  </si>
  <si>
    <t xml:space="preserve">RL28_ECOL6</t>
  </si>
  <si>
    <t xml:space="preserve">P23374</t>
  </si>
  <si>
    <t xml:space="preserve">RL28_GEOSE</t>
  </si>
  <si>
    <t xml:space="preserve">Geobacillus stearothermophilus (Bacillus stearothermophilus)</t>
  </si>
  <si>
    <t xml:space="preserve">ECO:0000269|PubMed:1742360</t>
  </si>
  <si>
    <t xml:space="preserve">P44364</t>
  </si>
  <si>
    <t xml:space="preserve">RL28_HAEIN</t>
  </si>
  <si>
    <t xml:space="preserve">P0DV54</t>
  </si>
  <si>
    <t xml:space="preserve">RL28C_MYCTU</t>
  </si>
  <si>
    <t xml:space="preserve">Mycobacterium tuberculosis (strain ATCC 25618 / H37Rv)</t>
  </si>
  <si>
    <t xml:space="preserve">bL28C</t>
  </si>
  <si>
    <t xml:space="preserve">ECO:0000269|PubMed:34915127</t>
  </si>
  <si>
    <t xml:space="preserve">Q6NCH9</t>
  </si>
  <si>
    <t xml:space="preserve">RL28_RHOPA</t>
  </si>
  <si>
    <t xml:space="preserve">Rhodopseudomonas palustris (strain ATCC BAA-98 / CGA009)</t>
  </si>
  <si>
    <t xml:space="preserve">ECO:0000305|PubMed:15473684</t>
  </si>
  <si>
    <t xml:space="preserve">other code</t>
  </si>
  <si>
    <t xml:space="preserve">Q5PC31</t>
  </si>
  <si>
    <t xml:space="preserve">RL28_SALPA</t>
  </si>
  <si>
    <t xml:space="preserve">Salmonella paratyphi A (strain ATCC 9150 / SARB42)</t>
  </si>
  <si>
    <t xml:space="preserve">P0A2A6</t>
  </si>
  <si>
    <t xml:space="preserve">RL28_SALTI</t>
  </si>
  <si>
    <t xml:space="preserve">P0A2A5</t>
  </si>
  <si>
    <t xml:space="preserve">RL28_SALTY</t>
  </si>
  <si>
    <t xml:space="preserve">P0A7M5</t>
  </si>
  <si>
    <t xml:space="preserve">RL28_SHIFL</t>
  </si>
  <si>
    <t xml:space="preserve">Shigella flexneri</t>
  </si>
  <si>
    <t xml:space="preserve">P60494</t>
  </si>
  <si>
    <t xml:space="preserve">RL28_THET8</t>
  </si>
  <si>
    <t xml:space="preserve">O67187</t>
  </si>
  <si>
    <t xml:space="preserve">RL32_AQUAE</t>
  </si>
  <si>
    <t xml:space="preserve">Aquifex aeolicus (strain VF5)</t>
  </si>
  <si>
    <t xml:space="preserve">O34687</t>
  </si>
  <si>
    <t xml:space="preserve">RL32_BACSU</t>
  </si>
  <si>
    <t xml:space="preserve">Bacillus subtilis (strain 168)</t>
  </si>
  <si>
    <t xml:space="preserve">O51646</t>
  </si>
  <si>
    <t xml:space="preserve">RL32_BORBU</t>
  </si>
  <si>
    <t xml:space="preserve">Borreliella burgdorferi (strain ATCC 35210 / DSM 4680 / CIP 102532 / B31) (Borrelia burgdorferi)</t>
  </si>
  <si>
    <t xml:space="preserve">P57431</t>
  </si>
  <si>
    <t xml:space="preserve">RL32_BUCAI</t>
  </si>
  <si>
    <t xml:space="preserve">Q89AH1</t>
  </si>
  <si>
    <t xml:space="preserve">RL32_BUCBP</t>
  </si>
  <si>
    <t xml:space="preserve">Buchnera aphidicola subsp. Baizongia pistaciae (strain Bp)</t>
  </si>
  <si>
    <t xml:space="preserve">Q8K9J7</t>
  </si>
  <si>
    <t xml:space="preserve">RL32_BUCAP</t>
  </si>
  <si>
    <t xml:space="preserve">Q9PIG9</t>
  </si>
  <si>
    <t xml:space="preserve">RL32_CAMJE</t>
  </si>
  <si>
    <t xml:space="preserve">Campylobacter jejuni subsp. jejuni serotype O:2 (strain ATCC 700819 / NCTC 11168)</t>
  </si>
  <si>
    <t xml:space="preserve">Q821X7</t>
  </si>
  <si>
    <t xml:space="preserve">RL32_CHLCV</t>
  </si>
  <si>
    <t xml:space="preserve">Chlamydia caviae (strain ATCC VR-813 / DSM 19441 / 03DC25 / GPIC) (Chlamydophila caviae)</t>
  </si>
  <si>
    <t xml:space="preserve">Q9PLB2</t>
  </si>
  <si>
    <t xml:space="preserve">RL32_CHLMU</t>
  </si>
  <si>
    <t xml:space="preserve">Chlamydia muridarum (strain MoPn / Nigg)</t>
  </si>
  <si>
    <t xml:space="preserve">Q9Z6U7</t>
  </si>
  <si>
    <t xml:space="preserve">RL32_CHLPN</t>
  </si>
  <si>
    <t xml:space="preserve">Chlamydia pneumoniae (Chlamydophila pneumoniae)</t>
  </si>
  <si>
    <t xml:space="preserve">O84816</t>
  </si>
  <si>
    <t xml:space="preserve">RL32_CHLTR</t>
  </si>
  <si>
    <t xml:space="preserve">Chlamydia trachomatis serovar D (strain ATCC VR-885 / DSM 19411 / UW-3/Cx)</t>
  </si>
  <si>
    <t xml:space="preserve">P49228</t>
  </si>
  <si>
    <t xml:space="preserve">RL32_DEIRA</t>
  </si>
  <si>
    <t xml:space="preserve">Deinococcus radiodurans (strain ATCC 13939 / DSM 20539 / JCM 16871 / CCUG 27074 / LMG 4051 / NBRC 15346 / NCIMB 9279 / VKM B-1422 / R1)</t>
  </si>
  <si>
    <t xml:space="preserve">no evidence code</t>
  </si>
  <si>
    <t xml:space="preserve">P0A7N4</t>
  </si>
  <si>
    <t xml:space="preserve">RL32_ECOLI</t>
  </si>
  <si>
    <t xml:space="preserve">ECO:0000269|PubMed:765258, ECO:0000269|Ref.6</t>
  </si>
  <si>
    <t xml:space="preserve">P0A7N5</t>
  </si>
  <si>
    <t xml:space="preserve">RL32_ECO57</t>
  </si>
  <si>
    <t xml:space="preserve">P07840</t>
  </si>
  <si>
    <t xml:space="preserve">RL32_GEOSE</t>
  </si>
  <si>
    <t xml:space="preserve">ECO:0000269|PubMed:6420194</t>
  </si>
  <si>
    <t xml:space="preserve">Q7VN20</t>
  </si>
  <si>
    <t xml:space="preserve">RL32_HAEDU</t>
  </si>
  <si>
    <t xml:space="preserve">Haemophilus ducreyi (strain 35000HP / ATCC 700724)</t>
  </si>
  <si>
    <t xml:space="preserve">P44368</t>
  </si>
  <si>
    <t xml:space="preserve">RL32_HAEIN</t>
  </si>
  <si>
    <t xml:space="preserve">Q9K9R2</t>
  </si>
  <si>
    <t xml:space="preserve">RL32_HALH5</t>
  </si>
  <si>
    <t xml:space="preserve">Halalkalibacterium halodurans (strain ATCC BAA-125 / DSM 18197 / FERM 7344 / JCM 9153 / C-125) (Bacillus halodurans)</t>
  </si>
  <si>
    <t xml:space="preserve">P56054</t>
  </si>
  <si>
    <t xml:space="preserve">RL32_HELPY</t>
  </si>
  <si>
    <t xml:space="preserve">Helicobacter pylori (strain ATCC 700392 / 26695) (Campylobacter pylori)</t>
  </si>
  <si>
    <t xml:space="preserve">Q9ZMN2</t>
  </si>
  <si>
    <t xml:space="preserve">RL32_HELPJ</t>
  </si>
  <si>
    <t xml:space="preserve">Helicobacter pylori (strain J99 / ATCC 700824) (Campylobacter pylori J99)</t>
  </si>
  <si>
    <t xml:space="preserve">O34101</t>
  </si>
  <si>
    <t xml:space="preserve">RL32_LACLC</t>
  </si>
  <si>
    <t xml:space="preserve">Lactococcus lactis subsp. cremoris (Streptococcus cremoris)</t>
  </si>
  <si>
    <t xml:space="preserve">Q9CJA6</t>
  </si>
  <si>
    <t xml:space="preserve">RL32_LACLA</t>
  </si>
  <si>
    <t xml:space="preserve">Lactococcus lactis subsp. lactis (strain IL1403) (Streptococcus lactis)</t>
  </si>
  <si>
    <t xml:space="preserve">Q9RA36</t>
  </si>
  <si>
    <t xml:space="preserve">RL32_MORMI</t>
  </si>
  <si>
    <t xml:space="preserve">Moritella marina (Vibrio marinus)</t>
  </si>
  <si>
    <t xml:space="preserve">P47603</t>
  </si>
  <si>
    <t xml:space="preserve">RL32_MYCGE</t>
  </si>
  <si>
    <t xml:space="preserve">Mycoplasmoides genitalium (strain ATCC 33530 / DSM 19775 / NCTC 10195 / G37) (Mycoplasma genitalium)</t>
  </si>
  <si>
    <t xml:space="preserve">P75238</t>
  </si>
  <si>
    <t xml:space="preserve">RL32_MYCPN</t>
  </si>
  <si>
    <t xml:space="preserve">Mycoplasmoides pneumoniae (strain ATCC 29342 / M129 / Subtype 1) (Mycoplasma pneumoniae)</t>
  </si>
  <si>
    <t xml:space="preserve">Q9JW52</t>
  </si>
  <si>
    <t xml:space="preserve">RL32_NEIMA</t>
  </si>
  <si>
    <t xml:space="preserve">Neisseria meningitidis serogroup A / serotype 4A (strain DSM 15465 / Z2491)</t>
  </si>
  <si>
    <t xml:space="preserve">Q9JXS0</t>
  </si>
  <si>
    <t xml:space="preserve">RL32_NEIMB</t>
  </si>
  <si>
    <t xml:space="preserve">Neisseria meningitidis serogroup B (strain ATCC BAA-335 / MC58)</t>
  </si>
  <si>
    <t xml:space="preserve">Q9CJS9</t>
  </si>
  <si>
    <t xml:space="preserve">RL32_PASMU</t>
  </si>
  <si>
    <t xml:space="preserve">Pasteurella multocida (strain Pm70)</t>
  </si>
  <si>
    <t xml:space="preserve">Q9HZN4</t>
  </si>
  <si>
    <t xml:space="preserve">RL32_PSEAE</t>
  </si>
  <si>
    <t xml:space="preserve">Pseudomonas aeruginosa (strain ATCC 15692 / DSM 22644 / CIP 104116 / JCM 14847 / LMG 12228 / 1C / PRS 101 / PAO1)</t>
  </si>
  <si>
    <t xml:space="preserve">Q88LL9</t>
  </si>
  <si>
    <t xml:space="preserve">RL32_PSEPK</t>
  </si>
  <si>
    <t xml:space="preserve">Pseudomonas putida (strain ATCC 47054 / DSM 6125 / CFBP 8728 / NCIMB 11950 / KT2440)</t>
  </si>
  <si>
    <t xml:space="preserve">Q87YG4</t>
  </si>
  <si>
    <t xml:space="preserve">RL32_PSESM</t>
  </si>
  <si>
    <t xml:space="preserve">Pseudomonas syringae pv. tomato (strain ATCC BAA-871 / DC3000)</t>
  </si>
  <si>
    <t xml:space="preserve">Q8Y0J6</t>
  </si>
  <si>
    <t xml:space="preserve">RL32_RALN1</t>
  </si>
  <si>
    <t xml:space="preserve">Ralstonia nicotianae (strain ATCC BAA-1114 / GMI1000) (Ralstonia solanacearum)</t>
  </si>
  <si>
    <t xml:space="preserve">P30788</t>
  </si>
  <si>
    <t xml:space="preserve">RL32_RHOCA</t>
  </si>
  <si>
    <t xml:space="preserve">Rhodobacter capsulatus (Rhodopseudomonas capsulata)</t>
  </si>
  <si>
    <t xml:space="preserve">Q6NCE6</t>
  </si>
  <si>
    <t xml:space="preserve">RL32_RHOPA</t>
  </si>
  <si>
    <t xml:space="preserve">ECO:0000269|PubMed:15473684</t>
  </si>
  <si>
    <t xml:space="preserve">Q92GC0</t>
  </si>
  <si>
    <t xml:space="preserve">RL32_RICCN</t>
  </si>
  <si>
    <t xml:space="preserve">Rickettsia conorii (strain ATCC VR-613 / Malish 7)</t>
  </si>
  <si>
    <t xml:space="preserve">Q9ZCH0</t>
  </si>
  <si>
    <t xml:space="preserve">RL32_RICPR</t>
  </si>
  <si>
    <t xml:space="preserve">Rickettsia prowazekii (strain Madrid E)</t>
  </si>
  <si>
    <t xml:space="preserve">P0A7N7</t>
  </si>
  <si>
    <t xml:space="preserve">RL32_SALTI</t>
  </si>
  <si>
    <t xml:space="preserve">P0A7N6</t>
  </si>
  <si>
    <t xml:space="preserve">RL32_SALTY</t>
  </si>
  <si>
    <t xml:space="preserve">P0A7N8</t>
  </si>
  <si>
    <t xml:space="preserve">RL32_SHIFL</t>
  </si>
  <si>
    <t xml:space="preserve">P73014</t>
  </si>
  <si>
    <t xml:space="preserve">RL32_SYNY3</t>
  </si>
  <si>
    <t xml:space="preserve">Synechocystis sp. (strain ATCC 27184 / PCC 6803 / Kazusa)</t>
  </si>
  <si>
    <t xml:space="preserve">Q9WXZ7</t>
  </si>
  <si>
    <t xml:space="preserve">RL32_THEMA</t>
  </si>
  <si>
    <t xml:space="preserve">Thermotoga maritima (strain ATCC 43589 / DSM 3109 / JCM 10099 / NBRC 100826 / MSB8)</t>
  </si>
  <si>
    <t xml:space="preserve">P80339</t>
  </si>
  <si>
    <t xml:space="preserve">RL32_THET8</t>
  </si>
  <si>
    <t xml:space="preserve">ECO:0000269|PubMed:11154066, ECO:0000269|Ref.2</t>
  </si>
  <si>
    <t xml:space="preserve">P62652</t>
  </si>
  <si>
    <t xml:space="preserve">RL32_THET2</t>
  </si>
  <si>
    <t xml:space="preserve">Thermus thermophilus (strain ATCC BAA-163 / DSM 7039 / HB27)</t>
  </si>
  <si>
    <t xml:space="preserve">O83785</t>
  </si>
  <si>
    <t xml:space="preserve">RL32_TREPA</t>
  </si>
  <si>
    <t xml:space="preserve">Treponema pallidum (strain DSM 117211 / Nichols)</t>
  </si>
  <si>
    <t xml:space="preserve">Q9PQF8</t>
  </si>
  <si>
    <t xml:space="preserve">RL32_UREPA</t>
  </si>
  <si>
    <t xml:space="preserve">Ureaplasma parvum serovar 3 (strain ATCC 700970)</t>
  </si>
  <si>
    <t xml:space="preserve">Q9KQH3</t>
  </si>
  <si>
    <t xml:space="preserve">RL32_VIBCH</t>
  </si>
  <si>
    <t xml:space="preserve">Vibrio cholerae serotype O1 (strain ATCC 39315 / El Tor Inaba N16961)</t>
  </si>
  <si>
    <t xml:space="preserve">Q87N18</t>
  </si>
  <si>
    <t xml:space="preserve">RL32_VIBPA</t>
  </si>
  <si>
    <t xml:space="preserve">Vibrio parahaemolyticus serotype O3:K6 (strain RIMD 2210633)</t>
  </si>
  <si>
    <t xml:space="preserve">Q8D8G4</t>
  </si>
  <si>
    <t xml:space="preserve">RL32_VIBVU</t>
  </si>
  <si>
    <t xml:space="preserve">Vibrio vulnificus (strain CMCP6)</t>
  </si>
  <si>
    <t xml:space="preserve">Q7MM02</t>
  </si>
  <si>
    <t xml:space="preserve">RL32_VIBVY</t>
  </si>
  <si>
    <t xml:space="preserve">Vibrio vulnificus (strain YJ016)</t>
  </si>
  <si>
    <t xml:space="preserve">Q9PCG5</t>
  </si>
  <si>
    <t xml:space="preserve">RL32_XYLFA</t>
  </si>
  <si>
    <t xml:space="preserve">Xylella fastidiosa (strain 9a5c)</t>
  </si>
  <si>
    <t xml:space="preserve">Q87CL6</t>
  </si>
  <si>
    <t xml:space="preserve">RL32_XYLFT</t>
  </si>
  <si>
    <t xml:space="preserve">Xylella fastidiosa (strain Temecula1 / ATCC 700964)</t>
  </si>
  <si>
    <t xml:space="preserve">Q8ZFT9</t>
  </si>
  <si>
    <t xml:space="preserve">RL32_YERPE</t>
  </si>
  <si>
    <t xml:space="preserve">Yersinia pestis</t>
  </si>
  <si>
    <t xml:space="preserve">P55874</t>
  </si>
  <si>
    <t xml:space="preserve">RL35_BACSU</t>
  </si>
  <si>
    <t xml:space="preserve">Q9RSW6</t>
  </si>
  <si>
    <t xml:space="preserve">RL35_DEIRA</t>
  </si>
  <si>
    <t xml:space="preserve">P0A7Q1</t>
  </si>
  <si>
    <t xml:space="preserve">RL35_ECOLI</t>
  </si>
  <si>
    <t xml:space="preserve">ECO:0000269|PubMed:3298224, ECO:0000269|PubMed:3542048</t>
  </si>
  <si>
    <t xml:space="preserve">P0A7Q2</t>
  </si>
  <si>
    <t xml:space="preserve">RL35_ECO57</t>
  </si>
  <si>
    <t xml:space="preserve">P13069</t>
  </si>
  <si>
    <t xml:space="preserve">RL35_GEOSE</t>
  </si>
  <si>
    <t xml:space="preserve">P67917</t>
  </si>
  <si>
    <t xml:space="preserve">RL35_HAEIN</t>
  </si>
  <si>
    <t xml:space="preserve">Q9K868</t>
  </si>
  <si>
    <t xml:space="preserve">RL35_HALH5</t>
  </si>
  <si>
    <t xml:space="preserve">P0A492</t>
  </si>
  <si>
    <t xml:space="preserve">RL35_LISIN</t>
  </si>
  <si>
    <t xml:space="preserve">Listeria innocua serovar 6a (strain ATCC BAA-680 / CLIP 11262)</t>
  </si>
  <si>
    <t xml:space="preserve">Q71YN4</t>
  </si>
  <si>
    <t xml:space="preserve">RL35_LISMF</t>
  </si>
  <si>
    <t xml:space="preserve">Listeria monocytogenes serotype 4b (strain F2365)</t>
  </si>
  <si>
    <t xml:space="preserve">P0A491</t>
  </si>
  <si>
    <t xml:space="preserve">RL35_LISMO</t>
  </si>
  <si>
    <t xml:space="preserve">Listeria monocytogenes serovar 1/2a (strain ATCC BAA-679 / EGD-e)</t>
  </si>
  <si>
    <t xml:space="preserve">Q05428</t>
  </si>
  <si>
    <t xml:space="preserve">RL35_MYCFE</t>
  </si>
  <si>
    <t xml:space="preserve">Mycoplasmopsis fermentans (Mycoplasma fermentans)</t>
  </si>
  <si>
    <t xml:space="preserve">P67916</t>
  </si>
  <si>
    <t xml:space="preserve">RL35_PASMU</t>
  </si>
  <si>
    <t xml:space="preserve">Q6NDR5</t>
  </si>
  <si>
    <t xml:space="preserve">RL35_RHOPA</t>
  </si>
  <si>
    <t xml:space="preserve">P0A7Q4</t>
  </si>
  <si>
    <t xml:space="preserve">RL35_SALTI</t>
  </si>
  <si>
    <t xml:space="preserve">P0A7Q3</t>
  </si>
  <si>
    <t xml:space="preserve">RL35_SALTY</t>
  </si>
  <si>
    <t xml:space="preserve">P0A7Q5</t>
  </si>
  <si>
    <t xml:space="preserve">RL35_SHIFL</t>
  </si>
  <si>
    <t xml:space="preserve">P80341</t>
  </si>
  <si>
    <t xml:space="preserve">RL35_THETH</t>
  </si>
  <si>
    <t xml:space="preserve">Thermus thermophilus</t>
  </si>
  <si>
    <t xml:space="preserve">Q5SKU1</t>
  </si>
  <si>
    <t xml:space="preserve">RL35_THET8</t>
  </si>
  <si>
    <t xml:space="preserve">Q72L77</t>
  </si>
  <si>
    <t xml:space="preserve">RL35_THET2</t>
  </si>
  <si>
    <t xml:space="preserve">P21477</t>
  </si>
  <si>
    <t xml:space="preserve">RS20_BACSU</t>
  </si>
  <si>
    <t xml:space="preserve">ECO:0000269|PubMed:6806564</t>
  </si>
  <si>
    <t xml:space="preserve">P0A7U7</t>
  </si>
  <si>
    <t xml:space="preserve">RS20_ECOLI</t>
  </si>
  <si>
    <t xml:space="preserve">ECO:0000269|PubMed:786731</t>
  </si>
  <si>
    <t xml:space="preserve">P0A7U9</t>
  </si>
  <si>
    <t xml:space="preserve">RS20_ECO57</t>
  </si>
  <si>
    <t xml:space="preserve">P0A7U8</t>
  </si>
  <si>
    <t xml:space="preserve">RS20_ECOL6</t>
  </si>
  <si>
    <t xml:space="preserve">P59681</t>
  </si>
  <si>
    <t xml:space="preserve">RS20_GEOSE</t>
  </si>
  <si>
    <t xml:space="preserve">ECO:0000269|PubMed:4607606</t>
  </si>
  <si>
    <t xml:space="preserve">P44959</t>
  </si>
  <si>
    <t xml:space="preserve">RS20_HAEIN</t>
  </si>
  <si>
    <t xml:space="preserve">Q9HVM1</t>
  </si>
  <si>
    <t xml:space="preserve">RS20_PSEAE</t>
  </si>
  <si>
    <t xml:space="preserve">ECO:0000269|PubMed:7727274</t>
  </si>
  <si>
    <t xml:space="preserve">Q6N0C7</t>
  </si>
  <si>
    <t xml:space="preserve">RS20_RHOPA</t>
  </si>
  <si>
    <t xml:space="preserve">P0A2B2</t>
  </si>
  <si>
    <t xml:space="preserve">RS20_SALTI</t>
  </si>
  <si>
    <t xml:space="preserve">P0A2B1</t>
  </si>
  <si>
    <t xml:space="preserve">RS20_SALTY</t>
  </si>
  <si>
    <t xml:space="preserve">Q83SR1</t>
  </si>
  <si>
    <t xml:space="preserve">RS20_SHIFL</t>
  </si>
  <si>
    <t xml:space="preserve">P80380</t>
  </si>
  <si>
    <t xml:space="preserve">RS20_THET8</t>
  </si>
  <si>
    <t xml:space="preserve">ECO:0000269|PubMed:7957245</t>
  </si>
  <si>
    <t xml:space="preserve">P62661</t>
  </si>
  <si>
    <t xml:space="preserve">RS20_THET2</t>
  </si>
  <si>
    <t xml:space="preserve">Q1HRR3</t>
  </si>
  <si>
    <t xml:space="preserve">RS3A_AEDAE</t>
  </si>
  <si>
    <t xml:space="preserve">Aedes aegypti (Yellowfever mosquito) (Culex aegypti)</t>
  </si>
  <si>
    <t xml:space="preserve">ECO:0000255|HAMAP-Rule:MF_03122</t>
  </si>
  <si>
    <t xml:space="preserve">sequence analysis/rule (ECO:0000255)</t>
  </si>
  <si>
    <t xml:space="preserve">C0P0F6</t>
  </si>
  <si>
    <t xml:space="preserve">RS3A_AJECG</t>
  </si>
  <si>
    <t xml:space="preserve">Ajellomyces capsulatus (strain G186AR / H82 / ATCC MYA-2454 / RMSCC 2432) (Darling's disease fungus) (Histoplasma capsulatum)</t>
  </si>
  <si>
    <t xml:space="preserve">C6HGN3</t>
  </si>
  <si>
    <t xml:space="preserve">RS3A_AJECH</t>
  </si>
  <si>
    <t xml:space="preserve">Ajellomyces capsulatus (strain H143) (Darling's disease fungus) (Histoplasma capsulatum)</t>
  </si>
  <si>
    <t xml:space="preserve">C5GS07</t>
  </si>
  <si>
    <t xml:space="preserve">RS3A_AJEDR</t>
  </si>
  <si>
    <t xml:space="preserve">Ajellomyces dermatitidis (strain ER-3 / ATCC MYA-2586) (Blastomyces dermatitidis)</t>
  </si>
  <si>
    <t xml:space="preserve">B6DDU1</t>
  </si>
  <si>
    <t xml:space="preserve">RS3A_ANODA</t>
  </si>
  <si>
    <t xml:space="preserve">Anopheles darlingi (Mosquito)</t>
  </si>
  <si>
    <t xml:space="preserve">P52813</t>
  </si>
  <si>
    <t xml:space="preserve">RS3A_ANOGA</t>
  </si>
  <si>
    <t xml:space="preserve">Anopheles gambiae (African malaria mosquito)</t>
  </si>
  <si>
    <t xml:space="preserve">P49395</t>
  </si>
  <si>
    <t xml:space="preserve">RS3A_APLCA</t>
  </si>
  <si>
    <t xml:space="preserve">Aplysia californica (California sea hare)</t>
  </si>
  <si>
    <t xml:space="preserve">A7L6A0</t>
  </si>
  <si>
    <t xml:space="preserve">RS3A_ARTSF</t>
  </si>
  <si>
    <t xml:space="preserve">Artemia franciscana (Brine shrimp) (Artemia sanfranciscana)</t>
  </si>
  <si>
    <t xml:space="preserve">C5FIC5</t>
  </si>
  <si>
    <t xml:space="preserve">RS3A_ARTOC</t>
  </si>
  <si>
    <t xml:space="preserve">Arthroderma otae (strain ATCC MYA-4605 / CBS 113480) (Microsporum canis)</t>
  </si>
  <si>
    <t xml:space="preserve">A1C4N6</t>
  </si>
  <si>
    <t xml:space="preserve">RS3A_ASPCL</t>
  </si>
  <si>
    <t xml:space="preserve">Aspergillus clavatus (strain ATCC 1007 / CBS 513.65 / DSM 816 / NCTC 3887 / NRRL 1 / QM 1276 / 107)</t>
  </si>
  <si>
    <t xml:space="preserve">A1CZL7</t>
  </si>
  <si>
    <t xml:space="preserve">RS3A_ASPF1</t>
  </si>
  <si>
    <t xml:space="preserve">Aspergillus fischeri (strain ATCC 1020 / DSM 3700 / CBS 544.65 / FGSC A1164 / JCM 1740 / NRRL 181 / WB 181) (Neosartorya fischeri)</t>
  </si>
  <si>
    <t xml:space="preserve">B8NSD4</t>
  </si>
  <si>
    <t xml:space="preserve">RS3A_ASPFN</t>
  </si>
  <si>
    <t xml:space="preserve">Aspergillus flavus (strain ATCC 200026 / FGSC A1120 / IAM 13836 / NRRL 3357 / JCM 12722 / SRRC 167)</t>
  </si>
  <si>
    <t xml:space="preserve">Q4WTM9</t>
  </si>
  <si>
    <t xml:space="preserve">RS3A_ASPFU</t>
  </si>
  <si>
    <t xml:space="preserve">Aspergillus fumigatus (strain ATCC MYA-4609 / CBS 101355 / FGSC A1100 / Af293) (Neosartorya fumigata)</t>
  </si>
  <si>
    <t xml:space="preserve">B0Y356</t>
  </si>
  <si>
    <t xml:space="preserve">RS3A_ASPFC</t>
  </si>
  <si>
    <t xml:space="preserve">Aspergillus fumigatus (strain CBS 144.89 / FGSC A1163 / CEA10) (Neosartorya fumigata)</t>
  </si>
  <si>
    <t xml:space="preserve">A2R9S1</t>
  </si>
  <si>
    <t xml:space="preserve">RS3A_ASPNC</t>
  </si>
  <si>
    <t xml:space="preserve">Aspergillus niger (strain ATCC MYA-4892 / CBS 513.88 / FGSC A1513)</t>
  </si>
  <si>
    <t xml:space="preserve">Q2UTI8</t>
  </si>
  <si>
    <t xml:space="preserve">RS3A_ASPOR</t>
  </si>
  <si>
    <t xml:space="preserve">Aspergillus oryzae (strain ATCC 42149 / RIB 40) (Yellow koji mold)</t>
  </si>
  <si>
    <t xml:space="preserve">Q0CA00</t>
  </si>
  <si>
    <t xml:space="preserve">RS3A_ASPTN</t>
  </si>
  <si>
    <t xml:space="preserve">Aspergillus terreus (strain NIH 2624 / FGSC A1156)</t>
  </si>
  <si>
    <t xml:space="preserve">A7AMD1</t>
  </si>
  <si>
    <t xml:space="preserve">RS3A_BABBO</t>
  </si>
  <si>
    <t xml:space="preserve">Babesia bovis</t>
  </si>
  <si>
    <t xml:space="preserve">Q6EV04</t>
  </si>
  <si>
    <t xml:space="preserve">RS3A_BIPLU</t>
  </si>
  <si>
    <t xml:space="preserve">Biphyllus lunatus (Beetle)</t>
  </si>
  <si>
    <t xml:space="preserve">C5JZ38</t>
  </si>
  <si>
    <t xml:space="preserve">RS3A_BLAGS</t>
  </si>
  <si>
    <t xml:space="preserve">Blastomyces gilchristii (strain SLH14081) (Blastomyces dermatitidis)</t>
  </si>
  <si>
    <t xml:space="preserve">A5JSW9</t>
  </si>
  <si>
    <t xml:space="preserve">RS3A_BOMMA</t>
  </si>
  <si>
    <t xml:space="preserve">Bombyx mandarina (Wild silk moth) (Wild silkworm)</t>
  </si>
  <si>
    <t xml:space="preserve">Q64FN2</t>
  </si>
  <si>
    <t xml:space="preserve">RS3A_BOMMO</t>
  </si>
  <si>
    <t xml:space="preserve">Bombyx mori (Silk moth)</t>
  </si>
  <si>
    <t xml:space="preserve">A6RZS5</t>
  </si>
  <si>
    <t xml:space="preserve">RS3A_BOTFB</t>
  </si>
  <si>
    <t xml:space="preserve">Botrytis cinerea (strain B05.10) (Noble rot fungus) (Botryotinia fuckeliana)</t>
  </si>
  <si>
    <t xml:space="preserve">A8PJ38</t>
  </si>
  <si>
    <t xml:space="preserve">RS3A_BRUMA</t>
  </si>
  <si>
    <t xml:space="preserve">Brugia malayi (Filarial nematode worm)</t>
  </si>
  <si>
    <t xml:space="preserve">A8XSX8</t>
  </si>
  <si>
    <t xml:space="preserve">RS3A_CAEBR</t>
  </si>
  <si>
    <t xml:space="preserve">Caenorhabditis briggsae</t>
  </si>
  <si>
    <t xml:space="preserve">P48154</t>
  </si>
  <si>
    <t xml:space="preserve">RS3A_CAEEL</t>
  </si>
  <si>
    <t xml:space="preserve">Caenorhabditis elegans</t>
  </si>
  <si>
    <t xml:space="preserve">P40910</t>
  </si>
  <si>
    <t xml:space="preserve">RS3A_CANAL</t>
  </si>
  <si>
    <t xml:space="preserve">Candida albicans (strain SC5314 / ATCC MYA-2876) (Yeast)</t>
  </si>
  <si>
    <t xml:space="preserve">P0CC07</t>
  </si>
  <si>
    <t xml:space="preserve">RS3A_CANAW</t>
  </si>
  <si>
    <t xml:space="preserve">Candida albicans (strain WO-1) (Yeast)</t>
  </si>
  <si>
    <t xml:space="preserve">B9W790</t>
  </si>
  <si>
    <t xml:space="preserve">RS3A_CANDC</t>
  </si>
  <si>
    <t xml:space="preserve">Candida dubliniensis (strain CD36 / ATCC MYA-646 / CBS 7987 / NCPF 3949 / NRRL Y-17841) (Yeast)</t>
  </si>
  <si>
    <t xml:space="preserve">Q6FK63</t>
  </si>
  <si>
    <t xml:space="preserve">RS3A_CANGA</t>
  </si>
  <si>
    <t xml:space="preserve">Candida glabrata (strain ATCC 2001 / BCRC 20586 / JCM 3761 / NBRC 0622 / NRRL Y-65 / CBS 138) (Yeast) (Nakaseomyces glabratus)</t>
  </si>
  <si>
    <t xml:space="preserve">C5ME52</t>
  </si>
  <si>
    <t xml:space="preserve">RS3A_CANTT</t>
  </si>
  <si>
    <t xml:space="preserve">Candida tropicalis (strain ATCC MYA-3404 / T1) (Yeast)</t>
  </si>
  <si>
    <t xml:space="preserve">P33444</t>
  </si>
  <si>
    <t xml:space="preserve">RS3A_CATRO</t>
  </si>
  <si>
    <t xml:space="preserve">Catharanthus roseus (Madagascar periwinkle) (Vinca rosea)</t>
  </si>
  <si>
    <t xml:space="preserve">Q2GW51</t>
  </si>
  <si>
    <t xml:space="preserve">RS3A_CHAGB</t>
  </si>
  <si>
    <t xml:space="preserve">Chaetomium globosum (strain ATCC 6205 / CBS 148.51 / DSM 1962 / NBRC 6347 / NRRL 1970) (Soil fungus)</t>
  </si>
  <si>
    <t xml:space="preserve">A8HS48</t>
  </si>
  <si>
    <t xml:space="preserve">RS3A_CHLRE</t>
  </si>
  <si>
    <t xml:space="preserve">Chlamydomonas reinhardtii (Chlamydomonas smithii)</t>
  </si>
  <si>
    <t xml:space="preserve">Q8GTE3</t>
  </si>
  <si>
    <t xml:space="preserve">RS3A_CICAR</t>
  </si>
  <si>
    <t xml:space="preserve">Cicer arietinum (Chickpea) (Garbanzo)</t>
  </si>
  <si>
    <t xml:space="preserve">C4XYD5</t>
  </si>
  <si>
    <t xml:space="preserve">RS3A1_CLAL4</t>
  </si>
  <si>
    <t xml:space="preserve">Clavispora lusitaniae (strain ATCC 42720) (Yeast) (Candida lusitaniae)</t>
  </si>
  <si>
    <t xml:space="preserve">eS1A</t>
  </si>
  <si>
    <t xml:space="preserve">C4XZU6</t>
  </si>
  <si>
    <t xml:space="preserve">RS3A2_CLAL4</t>
  </si>
  <si>
    <t xml:space="preserve">eS1B</t>
  </si>
  <si>
    <t xml:space="preserve">Q1DTL7</t>
  </si>
  <si>
    <t xml:space="preserve">RS3A_COCIM</t>
  </si>
  <si>
    <t xml:space="preserve">Coccidioides immitis (strain RS) (Valley fever fungus)</t>
  </si>
  <si>
    <t xml:space="preserve">C5P7X2</t>
  </si>
  <si>
    <t xml:space="preserve">RS3A_COCP7</t>
  </si>
  <si>
    <t xml:space="preserve">Coccidioides posadasii (strain C735) (Valley fever fungus)</t>
  </si>
  <si>
    <t xml:space="preserve">A8NX92</t>
  </si>
  <si>
    <t xml:space="preserve">RS3A_COPC7</t>
  </si>
  <si>
    <t xml:space="preserve">Coprinopsis cinerea (strain Okayama-7 / 130 / ATCC MYA-4618 / FGSC 9003) (Inky cap fungus) (Hormographiella aspergillata)</t>
  </si>
  <si>
    <t xml:space="preserve">P0CQ59</t>
  </si>
  <si>
    <t xml:space="preserve">RS3A_CRYD3</t>
  </si>
  <si>
    <t xml:space="preserve">Cryptococcus deneoformans (strain B-3501A) (Cryptococcus neoformans var. neoformans serotype D)</t>
  </si>
  <si>
    <t xml:space="preserve">P0CQ58</t>
  </si>
  <si>
    <t xml:space="preserve">RS3A_CRYD1</t>
  </si>
  <si>
    <t xml:space="preserve">Cryptococcus deneoformans (strain JEC21 / ATCC MYA-565) (Cryptococcus neoformans var. neoformans serotype D)</t>
  </si>
  <si>
    <t xml:space="preserve">Q5CP76</t>
  </si>
  <si>
    <t xml:space="preserve">RS3A_CRYHO</t>
  </si>
  <si>
    <t xml:space="preserve">Cryptosporidium hominis</t>
  </si>
  <si>
    <t xml:space="preserve">B0WN96</t>
  </si>
  <si>
    <t xml:space="preserve">RS3A_CULQU</t>
  </si>
  <si>
    <t xml:space="preserve">Culex quinquefasciatus (Southern house mosquito) (Culex pungens)</t>
  </si>
  <si>
    <t xml:space="preserve">Q6PBY1</t>
  </si>
  <si>
    <t xml:space="preserve">RS3A_DANRE</t>
  </si>
  <si>
    <t xml:space="preserve">Danio rerio (Zebrafish) (Brachydanio rerio)</t>
  </si>
  <si>
    <t xml:space="preserve">Q9MBB3</t>
  </si>
  <si>
    <t xml:space="preserve">RS3A_DAUCA</t>
  </si>
  <si>
    <t xml:space="preserve">Daucus carota (Wild carrot)</t>
  </si>
  <si>
    <t xml:space="preserve">Q6BLZ2</t>
  </si>
  <si>
    <t xml:space="preserve">RS3A2_DEBHA</t>
  </si>
  <si>
    <t xml:space="preserve">Debaryomyces hansenii (strain ATCC 36239 / CBS 767 / BCRC 21394 / JCM 1990 / NBRC 0083 / IGC 2968) (Yeast) (Torulaspora hansenii)</t>
  </si>
  <si>
    <t xml:space="preserve">Q6BSE4</t>
  </si>
  <si>
    <t xml:space="preserve">RS3A1_DEBHA</t>
  </si>
  <si>
    <t xml:space="preserve">B3N1G9</t>
  </si>
  <si>
    <t xml:space="preserve">RS3A_DROAN</t>
  </si>
  <si>
    <t xml:space="preserve">Drosophila ananassae (Fruit fly)</t>
  </si>
  <si>
    <t xml:space="preserve">B3P9W1</t>
  </si>
  <si>
    <t xml:space="preserve">RS3A_DROER</t>
  </si>
  <si>
    <t xml:space="preserve">Drosophila erecta (Fruit fly)</t>
  </si>
  <si>
    <t xml:space="preserve">B4JZQ9</t>
  </si>
  <si>
    <t xml:space="preserve">RS3A_DROGR</t>
  </si>
  <si>
    <t xml:space="preserve">Drosophila grimshawi (Hawaiian fruit fly) (Idiomyia grimshawi)</t>
  </si>
  <si>
    <t xml:space="preserve">P55830</t>
  </si>
  <si>
    <t xml:space="preserve">RS3A_DROME</t>
  </si>
  <si>
    <t xml:space="preserve">Drosophila melanogaster (Fruit fly)</t>
  </si>
  <si>
    <t xml:space="preserve">B4L7F0</t>
  </si>
  <si>
    <t xml:space="preserve">RS3A_DROMO</t>
  </si>
  <si>
    <t xml:space="preserve">Drosophila mojavensis (Fruit fly)</t>
  </si>
  <si>
    <t xml:space="preserve">B4H9N7</t>
  </si>
  <si>
    <t xml:space="preserve">RS3A_DROPE</t>
  </si>
  <si>
    <t xml:space="preserve">Drosophila persimilis (Fruit fly)</t>
  </si>
  <si>
    <t xml:space="preserve">Q29CU2</t>
  </si>
  <si>
    <t xml:space="preserve">RS3A_DROPS</t>
  </si>
  <si>
    <t xml:space="preserve">Drosophila pseudoobscura pseudoobscura (Fruit fly)</t>
  </si>
  <si>
    <t xml:space="preserve">B4IL76</t>
  </si>
  <si>
    <t xml:space="preserve">RS3A_DROSE</t>
  </si>
  <si>
    <t xml:space="preserve">Drosophila sechellia (Fruit fly)</t>
  </si>
  <si>
    <t xml:space="preserve">B4MEW8</t>
  </si>
  <si>
    <t xml:space="preserve">RS3A_DROVI</t>
  </si>
  <si>
    <t xml:space="preserve">Drosophila virilis (Fruit fly)</t>
  </si>
  <si>
    <t xml:space="preserve">B4NHI4</t>
  </si>
  <si>
    <t xml:space="preserve">RS3A_DROWI</t>
  </si>
  <si>
    <t xml:space="preserve">Drosophila willistoni (Fruit fly)</t>
  </si>
  <si>
    <t xml:space="preserve">O43999</t>
  </si>
  <si>
    <t xml:space="preserve">RS3A_EIMTE</t>
  </si>
  <si>
    <t xml:space="preserve">Eimeria tenella (Coccidian parasite)</t>
  </si>
  <si>
    <t xml:space="preserve">Q5AS60</t>
  </si>
  <si>
    <t xml:space="preserve">RS3A_EMENI</t>
  </si>
  <si>
    <t xml:space="preserve">Emericella nidulans (strain FGSC A4 / ATCC 38163 / CBS 112.46 / NRRL 194 / M139) (Aspergillus nidulans)</t>
  </si>
  <si>
    <t xml:space="preserve">Q756Y3</t>
  </si>
  <si>
    <t xml:space="preserve">RS3A_EREGS</t>
  </si>
  <si>
    <t xml:space="preserve">Eremothecium gossypii (strain ATCC 10895 / CBS 109.51 / FGSC 9923 / NRRL Y-1056) (Yeast) (Ashbya gossypii)</t>
  </si>
  <si>
    <t xml:space="preserve">C7YTD6</t>
  </si>
  <si>
    <t xml:space="preserve">RS3A_FUSV7</t>
  </si>
  <si>
    <t xml:space="preserve">Fusarium vanettenii (strain ATCC MYA-4622 / CBS 123669 / FGSC 9596 / NRRL 45880 / 77-13-4) (Fusarium solani subsp. pisi)</t>
  </si>
  <si>
    <t xml:space="preserve">A8BS79</t>
  </si>
  <si>
    <t xml:space="preserve">RS3A_GIAIC</t>
  </si>
  <si>
    <t xml:space="preserve">Giardia intestinalis (strain ATCC 50803 / WB clone C6) (Giardia lamblia)</t>
  </si>
  <si>
    <t xml:space="preserve">Q9AW90</t>
  </si>
  <si>
    <t xml:space="preserve">RS3A_GUITH</t>
  </si>
  <si>
    <t xml:space="preserve">Guillardia theta (Cryptophyte) (Cryptomonas phi)</t>
  </si>
  <si>
    <t xml:space="preserve">Q5V296</t>
  </si>
  <si>
    <t xml:space="preserve">RS3A_HALMA</t>
  </si>
  <si>
    <t xml:space="preserve">Haloarcula marismortui (strain ATCC 43049 / DSM 3752 / JCM 8966 / VKM B-1809) (Halobacterium marismortui)</t>
  </si>
  <si>
    <t xml:space="preserve">ECO:0000269|PubMed:8529646</t>
  </si>
  <si>
    <t xml:space="preserve">P49198</t>
  </si>
  <si>
    <t xml:space="preserve">RS3A_HELAN</t>
  </si>
  <si>
    <t xml:space="preserve">Helianthus annuus (Common sunflower)</t>
  </si>
  <si>
    <t xml:space="preserve">A6R9C3</t>
  </si>
  <si>
    <t xml:space="preserve">RS3A_HISMI</t>
  </si>
  <si>
    <t xml:space="preserve">Histoplasma mississippiense (Darling's disease fungus)</t>
  </si>
  <si>
    <t xml:space="preserve">P61247</t>
  </si>
  <si>
    <t xml:space="preserve">RS3A_HUMAN</t>
  </si>
  <si>
    <t xml:space="preserve">Homo sapiens (Human)</t>
  </si>
  <si>
    <t xml:space="preserve">ECO:0000255|HAMAP-Rule:MF_03122, ECO:0000269|PubMed:8706699</t>
  </si>
  <si>
    <t xml:space="preserve">Q4PM31</t>
  </si>
  <si>
    <t xml:space="preserve">RS3A_IXOSC</t>
  </si>
  <si>
    <t xml:space="preserve">Ixodes scapularis (Black-legged tick) (Deer tick)</t>
  </si>
  <si>
    <t xml:space="preserve">Q6CWD0</t>
  </si>
  <si>
    <t xml:space="preserve">RS3A_KLULA</t>
  </si>
  <si>
    <t xml:space="preserve">Kluyveromyces lactis (strain ATCC 8585 / CBS 2359 / DSM 70799 / NBRC 1267 / NRRL Y-1140 / WM37) (Yeast) (Candida sphaerica)</t>
  </si>
  <si>
    <t xml:space="preserve">C4R853</t>
  </si>
  <si>
    <t xml:space="preserve">RS3A_KOMPG</t>
  </si>
  <si>
    <t xml:space="preserve">Komagataella phaffii (strain GS115 / ATCC 20864) (Yeast) (Pichia pastoris)</t>
  </si>
  <si>
    <t xml:space="preserve">B0CY45</t>
  </si>
  <si>
    <t xml:space="preserve">RS3A_LACBS</t>
  </si>
  <si>
    <t xml:space="preserve">Laccaria bicolor (strain S238N-H82 / ATCC MYA-4686) (Bicoloured deceiver) (Laccaria laccata var. bicolor)</t>
  </si>
  <si>
    <t xml:space="preserve">C5DFM0</t>
  </si>
  <si>
    <t xml:space="preserve">RS3A_LACTC</t>
  </si>
  <si>
    <t xml:space="preserve">Lachancea thermotolerans (strain ATCC 56472 / CBS 6340 / NRRL Y-8284) (Yeast) (Kluyveromyces thermotolerans)</t>
  </si>
  <si>
    <t xml:space="preserve">A4HM77</t>
  </si>
  <si>
    <t xml:space="preserve">RS3A_LEIBR</t>
  </si>
  <si>
    <t xml:space="preserve">Leishmania braziliensis</t>
  </si>
  <si>
    <t xml:space="preserve">A4IAU0</t>
  </si>
  <si>
    <t xml:space="preserve">RS3A1_LEIIN</t>
  </si>
  <si>
    <t xml:space="preserve">Leishmania infantum</t>
  </si>
  <si>
    <t xml:space="preserve">A4IAU1</t>
  </si>
  <si>
    <t xml:space="preserve">RS3A2_LEIIN</t>
  </si>
  <si>
    <t xml:space="preserve">Q4FX73</t>
  </si>
  <si>
    <t xml:space="preserve">RS3A_LEIMA</t>
  </si>
  <si>
    <t xml:space="preserve">Leishmania major</t>
  </si>
  <si>
    <t xml:space="preserve">Q764D2</t>
  </si>
  <si>
    <t xml:space="preserve">RS3A_LENED</t>
  </si>
  <si>
    <t xml:space="preserve">Lentinula edodes (Shiitake mushroom) (Lentinus edodes)</t>
  </si>
  <si>
    <t xml:space="preserve">Q56FG9</t>
  </si>
  <si>
    <t xml:space="preserve">RS3A_LYSTE</t>
  </si>
  <si>
    <t xml:space="preserve">Lysiphlebus testaceipes (Greenbugs aphid parastoid)</t>
  </si>
  <si>
    <t xml:space="preserve">A8QD49</t>
  </si>
  <si>
    <t xml:space="preserve">RS3A_MALGO</t>
  </si>
  <si>
    <t xml:space="preserve">Malassezia globosa (strain ATCC MYA-4612 / CBS 7966) (Dandruff-associated fungus)</t>
  </si>
  <si>
    <t xml:space="preserve">A5DN58</t>
  </si>
  <si>
    <t xml:space="preserve">RS3A_PICGU</t>
  </si>
  <si>
    <t xml:space="preserve">Meyerozyma guilliermondii (strain ATCC 6260 / CBS 566 / DSM 6381 / JCM 1539 / NBRC 10279 / NRRL Y-324) (Yeast) (Candida guilliermondii)</t>
  </si>
  <si>
    <t xml:space="preserve">A9USH8</t>
  </si>
  <si>
    <t xml:space="preserve">RS3A_MONBE</t>
  </si>
  <si>
    <t xml:space="preserve">Monosiga brevicollis (Choanoflagellate)</t>
  </si>
  <si>
    <t xml:space="preserve">Q4P4C2</t>
  </si>
  <si>
    <t xml:space="preserve">RS3A_MYCMD</t>
  </si>
  <si>
    <t xml:space="preserve">Mycosarcoma maydis (Corn smut fungus) (Ustilago maydis)</t>
  </si>
  <si>
    <t xml:space="preserve">A7S3J7</t>
  </si>
  <si>
    <t xml:space="preserve">RS3A_NEMVE</t>
  </si>
  <si>
    <t xml:space="preserve">Nematostella vectensis (Starlet sea anemone)</t>
  </si>
  <si>
    <t xml:space="preserve">Q871N9</t>
  </si>
  <si>
    <t xml:space="preserve">RS3A_NEUCR</t>
  </si>
  <si>
    <t xml:space="preserve">Neurospora crassa (strain ATCC 24698 / 74-OR23-1A / CBS 708.71 / DSM 1257 / FGSC 987)</t>
  </si>
  <si>
    <t xml:space="preserve">Q285L8</t>
  </si>
  <si>
    <t xml:space="preserve">RS3A_TOBAC</t>
  </si>
  <si>
    <t xml:space="preserve">Nicotiana tabacum (Common tobacco)</t>
  </si>
  <si>
    <t xml:space="preserve">Q98TX2</t>
  </si>
  <si>
    <t xml:space="preserve">RS3A_OPHHA</t>
  </si>
  <si>
    <t xml:space="preserve">Ophiophagus hannah (King cobra) (Naja hannah)</t>
  </si>
  <si>
    <t xml:space="preserve">G1SS70</t>
  </si>
  <si>
    <t xml:space="preserve">RS3A_RABIT</t>
  </si>
  <si>
    <t xml:space="preserve">Oryctolagus cuniculus (Rabbit)</t>
  </si>
  <si>
    <t xml:space="preserve">ECO:0000250|UniProtKB:P61247, ECO:0000255|HAMAP-Rule:MF_03122</t>
  </si>
  <si>
    <t xml:space="preserve">P49397</t>
  </si>
  <si>
    <t xml:space="preserve">RS3A_ORYSJ</t>
  </si>
  <si>
    <t xml:space="preserve">Oryza sativa subsp. japonica (Rice)</t>
  </si>
  <si>
    <t xml:space="preserve">O73813</t>
  </si>
  <si>
    <t xml:space="preserve">RS3A_ORYLA</t>
  </si>
  <si>
    <t xml:space="preserve">Oryzias latipes (Japanese rice fish) (Japanese killifish)</t>
  </si>
  <si>
    <t xml:space="preserve">A4SAD2</t>
  </si>
  <si>
    <t xml:space="preserve">RS3A_OSTLU</t>
  </si>
  <si>
    <t xml:space="preserve">Ostreococcus lucimarinus (strain CCE9901)</t>
  </si>
  <si>
    <t xml:space="preserve">C0SH35</t>
  </si>
  <si>
    <t xml:space="preserve">RS3A_PARBP</t>
  </si>
  <si>
    <t xml:space="preserve">Paracoccidioides brasiliensis (strain Pb03)</t>
  </si>
  <si>
    <t xml:space="preserve">C1GGT8</t>
  </si>
  <si>
    <t xml:space="preserve">RS3A_PARBD</t>
  </si>
  <si>
    <t xml:space="preserve">Paracoccidioides brasiliensis (strain Pb18)</t>
  </si>
  <si>
    <t xml:space="preserve">C1HDW2</t>
  </si>
  <si>
    <t xml:space="preserve">RS3A_PARBA</t>
  </si>
  <si>
    <t xml:space="preserve">Paracoccidioides lutzii (strain ATCC MYA-826 / Pb01) (Paracoccidioides brasiliensis)</t>
  </si>
  <si>
    <t xml:space="preserve">B6HFE0</t>
  </si>
  <si>
    <t xml:space="preserve">RS3A_PENRW</t>
  </si>
  <si>
    <t xml:space="preserve">Penicillium rubens (strain ATCC 28089 / DSM 1075 / NRRL 1951 / Wisconsin 54-1255) (Penicillium chrysogenum)</t>
  </si>
  <si>
    <t xml:space="preserve">Q5G5C4</t>
  </si>
  <si>
    <t xml:space="preserve">RS3A_PERAM</t>
  </si>
  <si>
    <t xml:space="preserve">Periplaneta americana (American cockroach) (Blatta americana)</t>
  </si>
  <si>
    <t xml:space="preserve">Q0UFP1</t>
  </si>
  <si>
    <t xml:space="preserve">RS3A_PHANO</t>
  </si>
  <si>
    <t xml:space="preserve">Phaeosphaeria nodorum (strain SN15 / ATCC MYA-4574 / FGSC 10173) (Glume blotch fungus) (Parastagonospora nodorum)</t>
  </si>
  <si>
    <t xml:space="preserve">O97313</t>
  </si>
  <si>
    <t xml:space="preserve">RS3A_PLAF7</t>
  </si>
  <si>
    <t xml:space="preserve">Plasmodium falciparum (isolate 3D7)</t>
  </si>
  <si>
    <t xml:space="preserve">B3L3W7</t>
  </si>
  <si>
    <t xml:space="preserve">RS3A_PLAKH</t>
  </si>
  <si>
    <t xml:space="preserve">Plasmodium knowlesi (strain H)</t>
  </si>
  <si>
    <t xml:space="preserve">A5K7J8</t>
  </si>
  <si>
    <t xml:space="preserve">RS3A_PLAVS</t>
  </si>
  <si>
    <t xml:space="preserve">Plasmodium vivax (strain Salvador I)</t>
  </si>
  <si>
    <t xml:space="preserve">Q7RM92</t>
  </si>
  <si>
    <t xml:space="preserve">RS3A_PLAYO</t>
  </si>
  <si>
    <t xml:space="preserve">Plasmodium yoelii yoelii</t>
  </si>
  <si>
    <t xml:space="preserve">B2B5P2</t>
  </si>
  <si>
    <t xml:space="preserve">RS3A_PODAN</t>
  </si>
  <si>
    <t xml:space="preserve">Podospora anserina (strain S / ATCC MYA-4624 / DSM 980 / FGSC 10383) (Pleurage anserina)</t>
  </si>
  <si>
    <t xml:space="preserve">B8PIG4</t>
  </si>
  <si>
    <t xml:space="preserve">RS3A_POSPM</t>
  </si>
  <si>
    <t xml:space="preserve">Postia placenta (strain ATCC 44394 / Madison 698-R) (Brown rot fungus) (Poria monticola)</t>
  </si>
  <si>
    <t xml:space="preserve">B2VUE4</t>
  </si>
  <si>
    <t xml:space="preserve">RS3A_PYRTR</t>
  </si>
  <si>
    <t xml:space="preserve">Pyrenophora tritici-repentis (strain Pt-1C-BFP) (Wheat tan spot fungus) (Drechslera tritici-repentis)</t>
  </si>
  <si>
    <t xml:space="preserve">D4NXE7</t>
  </si>
  <si>
    <t xml:space="preserve">RS3A_PYRO7</t>
  </si>
  <si>
    <t xml:space="preserve">Pyricularia oryzae (strain 70-15 / ATCC MYA-4617 / FGSC 8958) (Rice blast fungus) (Magnaporthe oryzae)</t>
  </si>
  <si>
    <t xml:space="preserve">L7IK19</t>
  </si>
  <si>
    <t xml:space="preserve">RS3A_PYRO3</t>
  </si>
  <si>
    <t xml:space="preserve">Pyricularia oryzae (strain Y34) (Rice blast fungus) (Magnaporthe oryzae)</t>
  </si>
  <si>
    <t xml:space="preserve">P23248</t>
  </si>
  <si>
    <t xml:space="preserve">RS3A2_YEAST</t>
  </si>
  <si>
    <t xml:space="preserve">Saccharomyces cerevisiae (strain ATCC 204508 / S288c) (Baker's yeast)</t>
  </si>
  <si>
    <t xml:space="preserve">ECO:0000255|HAMAP-Rule:MF_03122, ECO:0000269|PubMed:1544921</t>
  </si>
  <si>
    <t xml:space="preserve">P33442</t>
  </si>
  <si>
    <t xml:space="preserve">RS3A1_YEAST</t>
  </si>
  <si>
    <t xml:space="preserve">ECO:0000255|HAMAP-Rule:MF_03122, ECO:0000269|PubMed:10601260</t>
  </si>
  <si>
    <t xml:space="preserve">B5VNY0</t>
  </si>
  <si>
    <t xml:space="preserve">RS3A1_YEAS6</t>
  </si>
  <si>
    <t xml:space="preserve">Saccharomyces cerevisiae (strain AWRI1631) (Baker's yeast)</t>
  </si>
  <si>
    <t xml:space="preserve">B5VP69</t>
  </si>
  <si>
    <t xml:space="preserve">RS3A2_YEAS6</t>
  </si>
  <si>
    <t xml:space="preserve">C7GSL4</t>
  </si>
  <si>
    <t xml:space="preserve">RS3A1_YEAS2</t>
  </si>
  <si>
    <t xml:space="preserve">Saccharomyces cerevisiae (strain JAY291) (Baker's yeast)</t>
  </si>
  <si>
    <t xml:space="preserve">C7GVZ9</t>
  </si>
  <si>
    <t xml:space="preserve">RS3A2_YEAS2</t>
  </si>
  <si>
    <t xml:space="preserve">B3LLJ2</t>
  </si>
  <si>
    <t xml:space="preserve">RS3A2_YEAS1</t>
  </si>
  <si>
    <t xml:space="preserve">Saccharomyces cerevisiae (strain RM11-1a) (Baker's yeast)</t>
  </si>
  <si>
    <t xml:space="preserve">B3RHV0</t>
  </si>
  <si>
    <t xml:space="preserve">RS3A1_YEAS1</t>
  </si>
  <si>
    <t xml:space="preserve">A6ZM02</t>
  </si>
  <si>
    <t xml:space="preserve">RS3A2_YEAS7</t>
  </si>
  <si>
    <t xml:space="preserve">Saccharomyces cerevisiae (strain YJM789) (Baker's yeast)</t>
  </si>
  <si>
    <t xml:space="preserve">A7A1W1</t>
  </si>
  <si>
    <t xml:space="preserve">RS3A1_YEAS7</t>
  </si>
  <si>
    <t xml:space="preserve">B5DGL6</t>
  </si>
  <si>
    <t xml:space="preserve">RS3A_SALSA</t>
  </si>
  <si>
    <t xml:space="preserve">Salmo salar (Atlantic salmon)</t>
  </si>
  <si>
    <t xml:space="preserve">A3LUW5</t>
  </si>
  <si>
    <t xml:space="preserve">RS3A1_PICST</t>
  </si>
  <si>
    <t xml:space="preserve">Scheffersomyces stipitis (strain ATCC 58785 / CBS 6054 / NBRC 10063 / NRRL Y-11545) (Yeast) (Pichia stipitis)</t>
  </si>
  <si>
    <t xml:space="preserve">A3LX67</t>
  </si>
  <si>
    <t xml:space="preserve">RS3A2_PICST</t>
  </si>
  <si>
    <t xml:space="preserve">Q5DAA3</t>
  </si>
  <si>
    <t xml:space="preserve">RS3A_SCHJA</t>
  </si>
  <si>
    <t xml:space="preserve">Schistosoma japonicum (Blood fluke)</t>
  </si>
  <si>
    <t xml:space="preserve">B6JWF7</t>
  </si>
  <si>
    <t xml:space="preserve">RS3A_SCHJY</t>
  </si>
  <si>
    <t xml:space="preserve">Schizosaccharomyces japonicus (strain yFS275 / FY16936) (Fission yeast)</t>
  </si>
  <si>
    <t xml:space="preserve">O94438</t>
  </si>
  <si>
    <t xml:space="preserve">RS3A2_SCHPO</t>
  </si>
  <si>
    <t xml:space="preserve">Schizosaccharomyces pombe (strain 972 / ATCC 24843) (Fission yeast)</t>
  </si>
  <si>
    <t xml:space="preserve">Q09781</t>
  </si>
  <si>
    <t xml:space="preserve">RS3A1_SCHPO</t>
  </si>
  <si>
    <t xml:space="preserve">A7E4H3</t>
  </si>
  <si>
    <t xml:space="preserve">RS3A_SCLS1</t>
  </si>
  <si>
    <t xml:space="preserve">Sclerotinia sclerotiorum (strain ATCC 18683 / 1980 / Ss-1) (White mold) (Whetzelinia sclerotiorum)</t>
  </si>
  <si>
    <t xml:space="preserve">A2Q0R8</t>
  </si>
  <si>
    <t xml:space="preserve">RS3A_SOLSE</t>
  </si>
  <si>
    <t xml:space="preserve">Solea senegalensis (Senegalese sole)</t>
  </si>
  <si>
    <t xml:space="preserve">Q95V35</t>
  </si>
  <si>
    <t xml:space="preserve">RS3A_SPOFR</t>
  </si>
  <si>
    <t xml:space="preserve">Spodoptera frugiperda (Fall armyworm)</t>
  </si>
  <si>
    <t xml:space="preserve">Q4KTD9</t>
  </si>
  <si>
    <t xml:space="preserve">RS3A_SUBDO</t>
  </si>
  <si>
    <t xml:space="preserve">Suberites domuncula (Sponge)</t>
  </si>
  <si>
    <t xml:space="preserve">Q9XEG7</t>
  </si>
  <si>
    <t xml:space="preserve">RS3A_SYNRU</t>
  </si>
  <si>
    <t xml:space="preserve">Syntrichia ruralis (Great hairy screw-moss) (Tortula ruralis)</t>
  </si>
  <si>
    <t xml:space="preserve">B2CAZ2</t>
  </si>
  <si>
    <t xml:space="preserve">RS3A_TAESO</t>
  </si>
  <si>
    <t xml:space="preserve">Taenia solium (Pork tapeworm)</t>
  </si>
  <si>
    <t xml:space="preserve">B5FZS9</t>
  </si>
  <si>
    <t xml:space="preserve">RS3A_TAEGU</t>
  </si>
  <si>
    <t xml:space="preserve">Taeniopygia guttata (Zebra finch) (Poephila guttata)</t>
  </si>
  <si>
    <t xml:space="preserve">B6QGS2</t>
  </si>
  <si>
    <t xml:space="preserve">RS3A_TALMQ</t>
  </si>
  <si>
    <t xml:space="preserve">Talaromyces marneffei (strain ATCC 18224 / CBS 334.59 / QM 7333) (Penicillium marneffei)</t>
  </si>
  <si>
    <t xml:space="preserve">B8MBY6</t>
  </si>
  <si>
    <t xml:space="preserve">RS3A_TALSN</t>
  </si>
  <si>
    <t xml:space="preserve">Talaromyces stipitatus (strain ATCC 10500 / CBS 375.48 / QM 6759 / NRRL 1006) (Penicillium stipitatum)</t>
  </si>
  <si>
    <t xml:space="preserve">Q23DE3</t>
  </si>
  <si>
    <t xml:space="preserve">RS3A_TETTS</t>
  </si>
  <si>
    <t xml:space="preserve">Tetrahymena thermophila (strain SB210)</t>
  </si>
  <si>
    <t xml:space="preserve">Q4T8S6</t>
  </si>
  <si>
    <t xml:space="preserve">RS3A_TETNG</t>
  </si>
  <si>
    <t xml:space="preserve">Tetraodon nigroviridis (Spotted green pufferfish) (Chelonodon nigroviridis)</t>
  </si>
  <si>
    <t xml:space="preserve">Q4UB86</t>
  </si>
  <si>
    <t xml:space="preserve">RS3A_THEAN</t>
  </si>
  <si>
    <t xml:space="preserve">Theileria annulata</t>
  </si>
  <si>
    <t xml:space="preserve">Q4MYZ4</t>
  </si>
  <si>
    <t xml:space="preserve">RS3A_THEPA</t>
  </si>
  <si>
    <t xml:space="preserve">Theileria parva (East coast fever infection agent)</t>
  </si>
  <si>
    <t xml:space="preserve">A6YPJ8</t>
  </si>
  <si>
    <t xml:space="preserve">RS3A_TRIIF</t>
  </si>
  <si>
    <t xml:space="preserve">Triatoma infestans (Assassin bug)</t>
  </si>
  <si>
    <t xml:space="preserve">B3S6Y0</t>
  </si>
  <si>
    <t xml:space="preserve">RS3A_TRIAD</t>
  </si>
  <si>
    <t xml:space="preserve">Trichoplax adhaerens (Trichoplax reptans)</t>
  </si>
  <si>
    <t xml:space="preserve">Q4D2R9</t>
  </si>
  <si>
    <t xml:space="preserve">RS3A1_TRYCC</t>
  </si>
  <si>
    <t xml:space="preserve">Trypanosoma cruzi (strain CL Brener)</t>
  </si>
  <si>
    <t xml:space="preserve">Q4DZ41</t>
  </si>
  <si>
    <t xml:space="preserve">RS3A2_TRYCC</t>
  </si>
  <si>
    <t xml:space="preserve">C4JMJ4</t>
  </si>
  <si>
    <t xml:space="preserve">RS3A_UNCRE</t>
  </si>
  <si>
    <t xml:space="preserve">Uncinocarpus reesii (strain UAMH 1704) (Gymnoascus siglerae)</t>
  </si>
  <si>
    <t xml:space="preserve">C4VBI8</t>
  </si>
  <si>
    <t xml:space="preserve">RS3A_VAIC1</t>
  </si>
  <si>
    <t xml:space="preserve">Vairimorpha ceranae (strain BRL01) (Microsporidian parasite) (Nosema ceranae)</t>
  </si>
  <si>
    <t xml:space="preserve">A7TNP9</t>
  </si>
  <si>
    <t xml:space="preserve">RS3A_VANPO</t>
  </si>
  <si>
    <t xml:space="preserve">Vanderwaltozyma polyspora (strain ATCC 22028 / DSM 70294 / BCRC 21397 / CBS 2163 / NBRC 10782 / NRRL Y-8283 / UCD 57-17) (Kluyveromyces polysporus)</t>
  </si>
  <si>
    <t xml:space="preserve">A5B4K1</t>
  </si>
  <si>
    <t xml:space="preserve">RS3A1_VITVI</t>
  </si>
  <si>
    <t xml:space="preserve">Vitis vinifera (Grape)</t>
  </si>
  <si>
    <t xml:space="preserve">eS1z</t>
  </si>
  <si>
    <t xml:space="preserve">A7Q5X9</t>
  </si>
  <si>
    <t xml:space="preserve">RS3A2_VITVI</t>
  </si>
  <si>
    <t xml:space="preserve">eS1y</t>
  </si>
  <si>
    <t xml:space="preserve">A8E604</t>
  </si>
  <si>
    <t xml:space="preserve">RS3AB_XENLA</t>
  </si>
  <si>
    <t xml:space="preserve">Xenopus laevis (African clawed frog)</t>
  </si>
  <si>
    <t xml:space="preserve">Q801S3</t>
  </si>
  <si>
    <t xml:space="preserve">RS3AA_XENLA</t>
  </si>
  <si>
    <t xml:space="preserve">Q642T2</t>
  </si>
  <si>
    <t xml:space="preserve">RS3A_XENTR</t>
  </si>
  <si>
    <t xml:space="preserve">Xenopus tropicalis (Western clawed frog) (Silurana tropicalis)</t>
  </si>
  <si>
    <t xml:space="preserve">Q6C2R9</t>
  </si>
  <si>
    <t xml:space="preserve">RS3A_YARLI</t>
  </si>
  <si>
    <t xml:space="preserve">Yarrowia lipolytica (strain CLIB 122 / E 150) (Yeast) (Candida lipolytica)</t>
  </si>
  <si>
    <t xml:space="preserve">C5DS65</t>
  </si>
  <si>
    <t xml:space="preserve">RS3A_ZYGRC</t>
  </si>
  <si>
    <t xml:space="preserve">Zygosaccharomyces rouxii (strain ATCC 2623 / CBS 732 / NBRC 1130 / NCYC 568 / NRRL Y-229)</t>
  </si>
  <si>
    <t xml:space="preserve">N-acetylation of residue 2</t>
  </si>
  <si>
    <t xml:space="preserve">N-acetylalanine; partial</t>
  </si>
  <si>
    <t xml:space="preserve">ECO:0000250|UniProtKB:P33442, ECO:0000255|HAMAP-Rule:MF_03122</t>
  </si>
  <si>
    <t xml:space="preserve">P21472</t>
  </si>
  <si>
    <t xml:space="preserve">RS12_BACSU</t>
  </si>
  <si>
    <t xml:space="preserve">O51348</t>
  </si>
  <si>
    <t xml:space="preserve">RS12_BORBU</t>
  </si>
  <si>
    <t xml:space="preserve">P0A7S3</t>
  </si>
  <si>
    <t xml:space="preserve">RS12_ECOLI</t>
  </si>
  <si>
    <t xml:space="preserve">ECO:0000269|PubMed:7556101</t>
  </si>
  <si>
    <t xml:space="preserve">P0A7S5</t>
  </si>
  <si>
    <t xml:space="preserve">RS12_ECO57</t>
  </si>
  <si>
    <t xml:space="preserve">P0A7S4</t>
  </si>
  <si>
    <t xml:space="preserve">RS12_ECOL6</t>
  </si>
  <si>
    <t xml:space="preserve">P09901</t>
  </si>
  <si>
    <t xml:space="preserve">RS12_GEOSE</t>
  </si>
  <si>
    <t xml:space="preserve">ECO:0000269|PubMed:3542563, ECO:0000269|PubMed:4607606</t>
  </si>
  <si>
    <t xml:space="preserve">Q5F1R7</t>
  </si>
  <si>
    <t xml:space="preserve">RS12_GLAPU</t>
  </si>
  <si>
    <t xml:space="preserve">Glaesserella parasuis (Haemophilus parasuis)</t>
  </si>
  <si>
    <t xml:space="preserve">P63196</t>
  </si>
  <si>
    <t xml:space="preserve">RS12_HAEIN</t>
  </si>
  <si>
    <t xml:space="preserve">Q5UZR8</t>
  </si>
  <si>
    <t xml:space="preserve">RS12_HALMA</t>
  </si>
  <si>
    <t xml:space="preserve">P62266</t>
  </si>
  <si>
    <t xml:space="preserve">RS23_HUMAN</t>
  </si>
  <si>
    <t xml:space="preserve">ECO:0000269|PubMed:8706699</t>
  </si>
  <si>
    <t xml:space="preserve">P63195</t>
  </si>
  <si>
    <t xml:space="preserve">RS12_MANHA</t>
  </si>
  <si>
    <t xml:space="preserve">Mannheimia haemolytica (Pasteurella haemolytica)</t>
  </si>
  <si>
    <t xml:space="preserve">Q53538</t>
  </si>
  <si>
    <t xml:space="preserve">RS12_MYCBO</t>
  </si>
  <si>
    <t xml:space="preserve">Mycobacterium bovis (strain ATCC BAA-935 / AF2122/97)</t>
  </si>
  <si>
    <t xml:space="preserve">ECO:0000269|PubMed:8405418</t>
  </si>
  <si>
    <t xml:space="preserve">G1SZ47</t>
  </si>
  <si>
    <t xml:space="preserve">RS23_RABIT</t>
  </si>
  <si>
    <t xml:space="preserve">ECO:0000250|UniProtKB:P62266</t>
  </si>
  <si>
    <t xml:space="preserve">Q9CL86</t>
  </si>
  <si>
    <t xml:space="preserve">RS12_PASMU</t>
  </si>
  <si>
    <t xml:space="preserve">P62268</t>
  </si>
  <si>
    <t xml:space="preserve">RS23_RAT</t>
  </si>
  <si>
    <t xml:space="preserve">Rattus norvegicus (Rat)</t>
  </si>
  <si>
    <t xml:space="preserve">ECO:0000269|PubMed:8037726</t>
  </si>
  <si>
    <t xml:space="preserve">Q6N4T2</t>
  </si>
  <si>
    <t xml:space="preserve">RS12_RHOPA</t>
  </si>
  <si>
    <t xml:space="preserve">Removed; alternate</t>
  </si>
  <si>
    <t xml:space="preserve">Q5PIW1</t>
  </si>
  <si>
    <t xml:space="preserve">RS12_SALPA</t>
  </si>
  <si>
    <t xml:space="preserve">P0A7S7</t>
  </si>
  <si>
    <t xml:space="preserve">RS12_SALTI</t>
  </si>
  <si>
    <t xml:space="preserve">P0A7S6</t>
  </si>
  <si>
    <t xml:space="preserve">RS12_SALTY</t>
  </si>
  <si>
    <t xml:space="preserve">P0A7S8</t>
  </si>
  <si>
    <t xml:space="preserve">RS12_SHIFL</t>
  </si>
  <si>
    <t xml:space="preserve">P17293</t>
  </si>
  <si>
    <t xml:space="preserve">RS12_THETH</t>
  </si>
  <si>
    <t xml:space="preserve">ECO:0000269|PubMed:1637860</t>
  </si>
  <si>
    <t xml:space="preserve">Q5SHN3</t>
  </si>
  <si>
    <t xml:space="preserve">RS12_THET8</t>
  </si>
  <si>
    <t xml:space="preserve">P61941</t>
  </si>
  <si>
    <t xml:space="preserve">RS12_THET2</t>
  </si>
  <si>
    <t xml:space="preserve">P12878</t>
  </si>
  <si>
    <t xml:space="preserve">RS14B_BACSU</t>
  </si>
  <si>
    <t xml:space="preserve">uS14B</t>
  </si>
  <si>
    <t xml:space="preserve">P0AG59</t>
  </si>
  <si>
    <t xml:space="preserve">RS14_ECOLI</t>
  </si>
  <si>
    <t xml:space="preserve">P0AG61</t>
  </si>
  <si>
    <t xml:space="preserve">RS14_ECO57</t>
  </si>
  <si>
    <t xml:space="preserve">P0AG60</t>
  </si>
  <si>
    <t xml:space="preserve">RS14_ECOL6</t>
  </si>
  <si>
    <t xml:space="preserve">P54798</t>
  </si>
  <si>
    <t xml:space="preserve">RS14Z_GEOSE</t>
  </si>
  <si>
    <t xml:space="preserve">ECO:0000269|PubMed:4607606, ECO:0000269|PubMed:8076678</t>
  </si>
  <si>
    <t xml:space="preserve">P44381</t>
  </si>
  <si>
    <t xml:space="preserve">RS14_HAEIN</t>
  </si>
  <si>
    <t xml:space="preserve">P26816</t>
  </si>
  <si>
    <t xml:space="preserve">RS14Z_HALMA</t>
  </si>
  <si>
    <t xml:space="preserve">P62273</t>
  </si>
  <si>
    <t xml:space="preserve">RS29_HUMAN</t>
  </si>
  <si>
    <t xml:space="preserve">ECO:0000269|PubMed:8706699, ECO:0000269|Ref.7</t>
  </si>
  <si>
    <t xml:space="preserve">A0R550</t>
  </si>
  <si>
    <t xml:space="preserve">RS14_MYCS2</t>
  </si>
  <si>
    <t xml:space="preserve">Mycolicibacterium smegmatis (strain ATCC 700084 / mc(2)155) (Mycobacterium smegmatis)</t>
  </si>
  <si>
    <t xml:space="preserve">uS14A</t>
  </si>
  <si>
    <t xml:space="preserve">ECO:0000269|PubMed:18955433</t>
  </si>
  <si>
    <t xml:space="preserve">G1U7M4</t>
  </si>
  <si>
    <t xml:space="preserve">RS29_RABIT</t>
  </si>
  <si>
    <t xml:space="preserve">ECO:0000250|UniProtKB:P62273</t>
  </si>
  <si>
    <t xml:space="preserve">P62275</t>
  </si>
  <si>
    <t xml:space="preserve">RS29_RAT</t>
  </si>
  <si>
    <t xml:space="preserve">ECO:0000269|PubMed:8441676</t>
  </si>
  <si>
    <t xml:space="preserve">Q6N4U6</t>
  </si>
  <si>
    <t xml:space="preserve">RS14_RHOPA</t>
  </si>
  <si>
    <t xml:space="preserve">P41057</t>
  </si>
  <si>
    <t xml:space="preserve">RS29A_YEAST</t>
  </si>
  <si>
    <t xml:space="preserve">ECO:0000269|PubMed:10601260, ECO:0000269|PubMed:18782943</t>
  </si>
  <si>
    <t xml:space="preserve">P41058</t>
  </si>
  <si>
    <t xml:space="preserve">RS29B_YEAST</t>
  </si>
  <si>
    <t xml:space="preserve">P66410</t>
  </si>
  <si>
    <t xml:space="preserve">RS14_SALTI</t>
  </si>
  <si>
    <t xml:space="preserve">P66409</t>
  </si>
  <si>
    <t xml:space="preserve">RS14_SALTY</t>
  </si>
  <si>
    <t xml:space="preserve">O74329</t>
  </si>
  <si>
    <t xml:space="preserve">RS29_SCHPO</t>
  </si>
  <si>
    <t xml:space="preserve">P0AG62</t>
  </si>
  <si>
    <t xml:space="preserve">RS14_SHIFL</t>
  </si>
  <si>
    <t xml:space="preserve">P24320</t>
  </si>
  <si>
    <t xml:space="preserve">RS14Z_THETH</t>
  </si>
  <si>
    <t xml:space="preserve">P0DOY6</t>
  </si>
  <si>
    <t xml:space="preserve">RS14Z_THET8</t>
  </si>
  <si>
    <t xml:space="preserve">ECO:0000269|PubMed:7794527, ECO:0000269|PubMed:7957245</t>
  </si>
  <si>
    <t xml:space="preserve">P62656</t>
  </si>
  <si>
    <t xml:space="preserve">RS14Z_THET2</t>
  </si>
  <si>
    <t xml:space="preserve">P67897</t>
  </si>
  <si>
    <t xml:space="preserve">RS19_AGGAC</t>
  </si>
  <si>
    <t xml:space="preserve">Aggregatibacter actinomycetemcomitans (Actinobacillus actinomycetemcomitans) (Haemophilus actinomycetemcomitans)</t>
  </si>
  <si>
    <t xml:space="preserve">P21476</t>
  </si>
  <si>
    <t xml:space="preserve">RS19_BACSU</t>
  </si>
  <si>
    <t xml:space="preserve">Q56K10</t>
  </si>
  <si>
    <t xml:space="preserve">RS15_BOVIN</t>
  </si>
  <si>
    <t xml:space="preserve">Bos taurus (Bovine)</t>
  </si>
  <si>
    <t xml:space="preserve">ECO:0000250|UniProtKB:P62841</t>
  </si>
  <si>
    <t xml:space="preserve">Q9XVP0</t>
  </si>
  <si>
    <t xml:space="preserve">RS15_CAEEL</t>
  </si>
  <si>
    <t xml:space="preserve">ECO:0000269|Ref.2</t>
  </si>
  <si>
    <t xml:space="preserve">P0A7U3</t>
  </si>
  <si>
    <t xml:space="preserve">RS19_ECOLI</t>
  </si>
  <si>
    <t xml:space="preserve">ECO:0000269|PubMed:348496</t>
  </si>
  <si>
    <t xml:space="preserve">P0A7U5</t>
  </si>
  <si>
    <t xml:space="preserve">RS19_ECO57</t>
  </si>
  <si>
    <t xml:space="preserve">P0A7U4</t>
  </si>
  <si>
    <t xml:space="preserve">RS19_ECOL6</t>
  </si>
  <si>
    <t xml:space="preserve">P62846</t>
  </si>
  <si>
    <t xml:space="preserve">RS15_CHICK</t>
  </si>
  <si>
    <t xml:space="preserve">Gallus gallus (Chicken)</t>
  </si>
  <si>
    <t xml:space="preserve">P12731</t>
  </si>
  <si>
    <t xml:space="preserve">RS19_GEOSE</t>
  </si>
  <si>
    <t xml:space="preserve">ECO:0000269|PubMed:3691516, ECO:0000269|PubMed:4607606</t>
  </si>
  <si>
    <t xml:space="preserve">P67898</t>
  </si>
  <si>
    <t xml:space="preserve">RS19_HAEDU</t>
  </si>
  <si>
    <t xml:space="preserve">P67899</t>
  </si>
  <si>
    <t xml:space="preserve">RS19_HAEIN</t>
  </si>
  <si>
    <t xml:space="preserve">P20284</t>
  </si>
  <si>
    <t xml:space="preserve">RS19_HALMA</t>
  </si>
  <si>
    <t xml:space="preserve">ECO:0000269|PubMed:2655851</t>
  </si>
  <si>
    <t xml:space="preserve">P62841</t>
  </si>
  <si>
    <t xml:space="preserve">RS15_HUMAN</t>
  </si>
  <si>
    <t xml:space="preserve">ECO:0007744|PubMed:19413330, ECO:0007744|PubMed:22814378</t>
  </si>
  <si>
    <t xml:space="preserve">high-throughput (ECO:0007744)</t>
  </si>
  <si>
    <t xml:space="preserve">P62842</t>
  </si>
  <si>
    <t xml:space="preserve">RS15_MESAU</t>
  </si>
  <si>
    <t xml:space="preserve">Mesocricetus auratus (Golden hamster)</t>
  </si>
  <si>
    <t xml:space="preserve">P62843</t>
  </si>
  <si>
    <t xml:space="preserve">RS15_MOUSE</t>
  </si>
  <si>
    <t xml:space="preserve">Mus musculus (Mouse)</t>
  </si>
  <si>
    <t xml:space="preserve">G1U0Q2</t>
  </si>
  <si>
    <t xml:space="preserve">RS15_RABIT</t>
  </si>
  <si>
    <t xml:space="preserve">P67900</t>
  </si>
  <si>
    <t xml:space="preserve">RS19_PASMU</t>
  </si>
  <si>
    <t xml:space="preserve">Q5RDI7</t>
  </si>
  <si>
    <t xml:space="preserve">RS15_PONAB</t>
  </si>
  <si>
    <t xml:space="preserve">Pongo abelii (Sumatran orangutan) (Pongo pygmaeus abelii)</t>
  </si>
  <si>
    <t xml:space="preserve">P62845</t>
  </si>
  <si>
    <t xml:space="preserve">RS15_RAT</t>
  </si>
  <si>
    <t xml:space="preserve">ECO:0000269|PubMed:2044758</t>
  </si>
  <si>
    <t xml:space="preserve">Q6N4T8</t>
  </si>
  <si>
    <t xml:space="preserve">RS19_RHOPA</t>
  </si>
  <si>
    <t xml:space="preserve">Q01855</t>
  </si>
  <si>
    <t xml:space="preserve">RS15_YEAST</t>
  </si>
  <si>
    <t xml:space="preserve">ECO:0000269|PubMed:10601260, ECO:0007744|PubMed:22814378</t>
  </si>
  <si>
    <t xml:space="preserve">P66492</t>
  </si>
  <si>
    <t xml:space="preserve">RS19_SALTI</t>
  </si>
  <si>
    <t xml:space="preserve">P66491</t>
  </si>
  <si>
    <t xml:space="preserve">RS19_SALTY</t>
  </si>
  <si>
    <t xml:space="preserve">P0A7U6</t>
  </si>
  <si>
    <t xml:space="preserve">RS19_SHIFL</t>
  </si>
  <si>
    <t xml:space="preserve">P62844</t>
  </si>
  <si>
    <t xml:space="preserve">RS15_PIG</t>
  </si>
  <si>
    <t xml:space="preserve">Sus scrofa (Pig)</t>
  </si>
  <si>
    <t xml:space="preserve">P80381</t>
  </si>
  <si>
    <t xml:space="preserve">RS19_THETH</t>
  </si>
  <si>
    <t xml:space="preserve">Q5SHP2</t>
  </si>
  <si>
    <t xml:space="preserve">RS19_THET8</t>
  </si>
  <si>
    <t xml:space="preserve">P62660</t>
  </si>
  <si>
    <t xml:space="preserve">RS19_THET2</t>
  </si>
  <si>
    <t xml:space="preserve">P20342</t>
  </si>
  <si>
    <t xml:space="preserve">RS15_XENLA</t>
  </si>
  <si>
    <t xml:space="preserve">P11256</t>
  </si>
  <si>
    <t xml:space="preserve">RS19_YERPS</t>
  </si>
  <si>
    <t xml:space="preserve">Yersinia pseudotuberculosis serotype I (strain IP32953)</t>
  </si>
  <si>
    <t xml:space="preserve">N-acetylalanine</t>
  </si>
  <si>
    <t xml:space="preserve">N-acetylserine</t>
  </si>
  <si>
    <t xml:space="preserve">P55827</t>
  </si>
  <si>
    <t xml:space="preserve">RS3_AGGAC</t>
  </si>
  <si>
    <t xml:space="preserve">P21465</t>
  </si>
  <si>
    <t xml:space="preserve">RS3_BACSU</t>
  </si>
  <si>
    <t xml:space="preserve">Q3T169</t>
  </si>
  <si>
    <t xml:space="preserve">RS3_BOVIN</t>
  </si>
  <si>
    <t xml:space="preserve">ECO:0000250|UniProtKB:P23396</t>
  </si>
  <si>
    <t xml:space="preserve">E2RH47</t>
  </si>
  <si>
    <t xml:space="preserve">RS3_CANLF</t>
  </si>
  <si>
    <t xml:space="preserve">Canis lupus familiaris (Dog) (Canis familiaris)</t>
  </si>
  <si>
    <t xml:space="preserve">P0A7V3</t>
  </si>
  <si>
    <t xml:space="preserve">RS3_ECOLI</t>
  </si>
  <si>
    <t xml:space="preserve">ECO:0000269|PubMed:387449</t>
  </si>
  <si>
    <t xml:space="preserve">P0A7V5</t>
  </si>
  <si>
    <t xml:space="preserve">RS3_ECO57</t>
  </si>
  <si>
    <t xml:space="preserve">P0A7V4</t>
  </si>
  <si>
    <t xml:space="preserve">RS3_ECOL6</t>
  </si>
  <si>
    <t xml:space="preserve">P23309</t>
  </si>
  <si>
    <t xml:space="preserve">RS3_GEOSE</t>
  </si>
  <si>
    <t xml:space="preserve">P44372</t>
  </si>
  <si>
    <t xml:space="preserve">RS3_HAEIN</t>
  </si>
  <si>
    <t xml:space="preserve">P20281</t>
  </si>
  <si>
    <t xml:space="preserve">RS3_HALMA</t>
  </si>
  <si>
    <t xml:space="preserve">ECO:0000269|PubMed:22937542</t>
  </si>
  <si>
    <t xml:space="preserve">P23396</t>
  </si>
  <si>
    <t xml:space="preserve">RS3_HUMAN</t>
  </si>
  <si>
    <t xml:space="preserve">ECO:0000269|Ref.10, ECO:0007744|PubMed:19413330, ECO:0007744|PubMed:22814378, ECO:0007744|PubMed:25944712</t>
  </si>
  <si>
    <t xml:space="preserve">P62908</t>
  </si>
  <si>
    <t xml:space="preserve">RS3_MOUSE</t>
  </si>
  <si>
    <t xml:space="preserve">P0A5X7</t>
  </si>
  <si>
    <t xml:space="preserve">RS3_MYCBO</t>
  </si>
  <si>
    <t xml:space="preserve">P9WH36</t>
  </si>
  <si>
    <t xml:space="preserve">RS3_MYCTO</t>
  </si>
  <si>
    <t xml:space="preserve">Mycobacterium tuberculosis (strain CDC 1551 / Oshkosh)</t>
  </si>
  <si>
    <t xml:space="preserve">P02353</t>
  </si>
  <si>
    <t xml:space="preserve">RS3_MYCCT</t>
  </si>
  <si>
    <t xml:space="preserve">Mycoplasma capricolum subsp. capricolum (strain California kid / ATCC 27343 / NCTC 10154)</t>
  </si>
  <si>
    <t xml:space="preserve">O52338</t>
  </si>
  <si>
    <t xml:space="preserve">RS3_MYCGA</t>
  </si>
  <si>
    <t xml:space="preserve">Mycoplasmoides gallisepticum (strain R(low / passage 15 / clone 2)) (Mycoplasma gallisepticum)</t>
  </si>
  <si>
    <t xml:space="preserve">P47403</t>
  </si>
  <si>
    <t xml:space="preserve">RS3_MYCGE</t>
  </si>
  <si>
    <t xml:space="preserve">P41205</t>
  </si>
  <si>
    <t xml:space="preserve">RS3_MYCPN</t>
  </si>
  <si>
    <t xml:space="preserve">G1TNM3</t>
  </si>
  <si>
    <t xml:space="preserve">RS3_RABIT</t>
  </si>
  <si>
    <t xml:space="preserve">Q5R465</t>
  </si>
  <si>
    <t xml:space="preserve">RS3_PONAB</t>
  </si>
  <si>
    <t xml:space="preserve">P62909</t>
  </si>
  <si>
    <t xml:space="preserve">RS3_RAT</t>
  </si>
  <si>
    <t xml:space="preserve">Q6N4U0</t>
  </si>
  <si>
    <t xml:space="preserve">RS3_RHOPA</t>
  </si>
  <si>
    <t xml:space="preserve">P05750</t>
  </si>
  <si>
    <t xml:space="preserve">RS3_YEAST</t>
  </si>
  <si>
    <t xml:space="preserve">ECO:0000269|PubMed:10601260, ECO:0000269|PubMed:1544921, ECO:0000269|PubMed:18782943</t>
  </si>
  <si>
    <t xml:space="preserve">Q5PIV8</t>
  </si>
  <si>
    <t xml:space="preserve">RS3_SALPA</t>
  </si>
  <si>
    <t xml:space="preserve">P0A7V7</t>
  </si>
  <si>
    <t xml:space="preserve">RS3_SALTI</t>
  </si>
  <si>
    <t xml:space="preserve">P0A7V6</t>
  </si>
  <si>
    <t xml:space="preserve">RS3_SALTY</t>
  </si>
  <si>
    <t xml:space="preserve">O31161</t>
  </si>
  <si>
    <t xml:space="preserve">RS3_SPICI</t>
  </si>
  <si>
    <t xml:space="preserve">Spiroplasma citri</t>
  </si>
  <si>
    <t xml:space="preserve">Q0Z8U2</t>
  </si>
  <si>
    <t xml:space="preserve">RS3_PIG</t>
  </si>
  <si>
    <t xml:space="preserve">O24695</t>
  </si>
  <si>
    <t xml:space="preserve">RS3_SYNP6</t>
  </si>
  <si>
    <t xml:space="preserve">Synechococcus sp. (strain ATCC 27144 / PCC 6301 / SAUG 1402/1) (Anacystis nidulans)</t>
  </si>
  <si>
    <t xml:space="preserve">P73314</t>
  </si>
  <si>
    <t xml:space="preserve">RS3_SYNY3</t>
  </si>
  <si>
    <t xml:space="preserve">P80372</t>
  </si>
  <si>
    <t xml:space="preserve">RS3_THET8</t>
  </si>
  <si>
    <t xml:space="preserve">P62663</t>
  </si>
  <si>
    <t xml:space="preserve">RS3_THET2</t>
  </si>
  <si>
    <t xml:space="preserve">P90526</t>
  </si>
  <si>
    <t xml:space="preserve">RS3_DICDI</t>
  </si>
  <si>
    <t xml:space="preserve">Dictyostelium discoideum (Social amoeba)</t>
  </si>
  <si>
    <t xml:space="preserve">N-acetylation of retained Met1</t>
  </si>
  <si>
    <t xml:space="preserve">N-acetylmethionine</t>
  </si>
  <si>
    <t xml:space="preserve">ECO:0000269|Ref.3</t>
  </si>
  <si>
    <t xml:space="preserve">P21466</t>
  </si>
  <si>
    <t xml:space="preserve">RS4_BACSU</t>
  </si>
  <si>
    <t xml:space="preserve">P0A7V8</t>
  </si>
  <si>
    <t xml:space="preserve">RS4_ECOLI</t>
  </si>
  <si>
    <t xml:space="preserve">ECO:0000269|PubMed:1100394, ECO:0000269|PubMed:4587210</t>
  </si>
  <si>
    <t xml:space="preserve">P0A7W0</t>
  </si>
  <si>
    <t xml:space="preserve">RS4_ECO57</t>
  </si>
  <si>
    <t xml:space="preserve">P0A7V9</t>
  </si>
  <si>
    <t xml:space="preserve">RS4_ECOL6</t>
  </si>
  <si>
    <t xml:space="preserve">P81288</t>
  </si>
  <si>
    <t xml:space="preserve">RS4_GEOSE</t>
  </si>
  <si>
    <t xml:space="preserve">ECO:0000269|PubMed:1764513, ECO:0000269|PubMed:4607606</t>
  </si>
  <si>
    <t xml:space="preserve">P44373</t>
  </si>
  <si>
    <t xml:space="preserve">RS4_HAEIN</t>
  </si>
  <si>
    <t xml:space="preserve">P46781</t>
  </si>
  <si>
    <t xml:space="preserve">RS9_HUMAN</t>
  </si>
  <si>
    <t xml:space="preserve">P45811</t>
  </si>
  <si>
    <t xml:space="preserve">RS4_MYCBO</t>
  </si>
  <si>
    <t xml:space="preserve">B7NZS8</t>
  </si>
  <si>
    <t xml:space="preserve">RS9_RABIT</t>
  </si>
  <si>
    <t xml:space="preserve">ECO:0000250|UniProtKB:P46781</t>
  </si>
  <si>
    <t xml:space="preserve">Q6N9G0</t>
  </si>
  <si>
    <t xml:space="preserve">RS4_RHOPA</t>
  </si>
  <si>
    <t xml:space="preserve">O13516</t>
  </si>
  <si>
    <t xml:space="preserve">RS9A_YEAST</t>
  </si>
  <si>
    <t xml:space="preserve">uS4A</t>
  </si>
  <si>
    <t xml:space="preserve">ECO:0000269|PubMed:6814480</t>
  </si>
  <si>
    <t xml:space="preserve">P05755</t>
  </si>
  <si>
    <t xml:space="preserve">RS9B_YEAST</t>
  </si>
  <si>
    <t xml:space="preserve">uS4B</t>
  </si>
  <si>
    <t xml:space="preserve">O54297</t>
  </si>
  <si>
    <t xml:space="preserve">RS4_SALTY</t>
  </si>
  <si>
    <t xml:space="preserve">O59675</t>
  </si>
  <si>
    <t xml:space="preserve">RS9B_SCHPO</t>
  </si>
  <si>
    <t xml:space="preserve">Q09757</t>
  </si>
  <si>
    <t xml:space="preserve">RS9A_SCHPO</t>
  </si>
  <si>
    <t xml:space="preserve">P80373</t>
  </si>
  <si>
    <t xml:space="preserve">RS4_THET8</t>
  </si>
  <si>
    <t xml:space="preserve">P62664</t>
  </si>
  <si>
    <t xml:space="preserve">RS4_THET2</t>
  </si>
  <si>
    <t xml:space="preserve">P21474</t>
  </si>
  <si>
    <t xml:space="preserve">RS16_BACSU</t>
  </si>
  <si>
    <t xml:space="preserve">P81290</t>
  </si>
  <si>
    <t xml:space="preserve">RS16_GEOSE</t>
  </si>
  <si>
    <t xml:space="preserve">P62236</t>
  </si>
  <si>
    <t xml:space="preserve">RS16_RHOPA</t>
  </si>
  <si>
    <t xml:space="preserve">P50914</t>
  </si>
  <si>
    <t xml:space="preserve">RL14_HUMAN</t>
  </si>
  <si>
    <t xml:space="preserve">ECO:0000269|PubMed:12962325</t>
  </si>
  <si>
    <t xml:space="preserve">G1SZ12</t>
  </si>
  <si>
    <t xml:space="preserve">RL14_RABIT</t>
  </si>
  <si>
    <t xml:space="preserve">ECO:0000250|UniProtKB:P50914</t>
  </si>
  <si>
    <t xml:space="preserve">Q63507</t>
  </si>
  <si>
    <t xml:space="preserve">RL14_RAT</t>
  </si>
  <si>
    <t xml:space="preserve">ECO:0000269|PubMed:8670222</t>
  </si>
  <si>
    <t xml:space="preserve">P36105</t>
  </si>
  <si>
    <t xml:space="preserve">RL14A_YEAST</t>
  </si>
  <si>
    <t xml:space="preserve">eL14A</t>
  </si>
  <si>
    <t xml:space="preserve">ECO:0000269|PubMed:10601260</t>
  </si>
  <si>
    <t xml:space="preserve">P38754</t>
  </si>
  <si>
    <t xml:space="preserve">RL14B_YEAST</t>
  </si>
  <si>
    <t xml:space="preserve">eL14B</t>
  </si>
  <si>
    <t xml:space="preserve">ECO:0000250|UniProtKB:P36105</t>
  </si>
  <si>
    <t xml:space="preserve">Q7T3P1</t>
  </si>
  <si>
    <t xml:space="preserve">RL15_ANGJA</t>
  </si>
  <si>
    <t xml:space="preserve">Anguilla japonica (Japanese eel)</t>
  </si>
  <si>
    <t xml:space="preserve">P52818</t>
  </si>
  <si>
    <t xml:space="preserve">RL15_ANOGA</t>
  </si>
  <si>
    <t xml:space="preserve">Q5EAD6</t>
  </si>
  <si>
    <t xml:space="preserve">RL15_BOVIN</t>
  </si>
  <si>
    <t xml:space="preserve">ECO:0000250|UniProtKB:P61313</t>
  </si>
  <si>
    <t xml:space="preserve">P41961</t>
  </si>
  <si>
    <t xml:space="preserve">RL15_BRUPA</t>
  </si>
  <si>
    <t xml:space="preserve">Brugia pahangi (Filarial nematode worm)</t>
  </si>
  <si>
    <t xml:space="preserve">E2QXF3</t>
  </si>
  <si>
    <t xml:space="preserve">RL15_CANLF</t>
  </si>
  <si>
    <t xml:space="preserve">Q7T3N9</t>
  </si>
  <si>
    <t xml:space="preserve">RL15_CARAU</t>
  </si>
  <si>
    <t xml:space="preserve">Carassius auratus (Goldfish)</t>
  </si>
  <si>
    <t xml:space="preserve">P30736</t>
  </si>
  <si>
    <t xml:space="preserve">RL15_CHITE</t>
  </si>
  <si>
    <t xml:space="preserve">Chironomus tentans (Midge) (Camptochironomus tentans)</t>
  </si>
  <si>
    <t xml:space="preserve">Q7T3N8</t>
  </si>
  <si>
    <t xml:space="preserve">RL15_CTEID</t>
  </si>
  <si>
    <t xml:space="preserve">Ctenopharyngodon idella (Grass carp) (Leuciscus idella)</t>
  </si>
  <si>
    <t xml:space="preserve">Q7T3N7</t>
  </si>
  <si>
    <t xml:space="preserve">RL15_CYPCA</t>
  </si>
  <si>
    <t xml:space="preserve">Cyprinus carpio (Common carp)</t>
  </si>
  <si>
    <t xml:space="preserve">P61367</t>
  </si>
  <si>
    <t xml:space="preserve">RL15_EPICO</t>
  </si>
  <si>
    <t xml:space="preserve">Epinephelus coioides (Orange-spotted grouper) (Epinephelus nebulosus)</t>
  </si>
  <si>
    <t xml:space="preserve">Q9XYC2</t>
  </si>
  <si>
    <t xml:space="preserve">RL15_FAXLI</t>
  </si>
  <si>
    <t xml:space="preserve">Faxonius limosus (Spinycheek crayfish) (Orconectes limosus)</t>
  </si>
  <si>
    <t xml:space="preserve">P60618</t>
  </si>
  <si>
    <t xml:space="preserve">RL15E_HALMA</t>
  </si>
  <si>
    <t xml:space="preserve">ECO:0000269|PubMed:3196689</t>
  </si>
  <si>
    <t xml:space="preserve">P61313</t>
  </si>
  <si>
    <t xml:space="preserve">RL15_HUMAN</t>
  </si>
  <si>
    <t xml:space="preserve">ECO:0000269|PubMed:25255805</t>
  </si>
  <si>
    <t xml:space="preserve">P61368</t>
  </si>
  <si>
    <t xml:space="preserve">RL15_HYDVU</t>
  </si>
  <si>
    <t xml:space="preserve">Hydra vulgaris (Hydra) (Hydra attenuata)</t>
  </si>
  <si>
    <t xml:space="preserve">Q7T3N6</t>
  </si>
  <si>
    <t xml:space="preserve">RL15_HYPMO</t>
  </si>
  <si>
    <t xml:space="preserve">Hypophthalmichthys molitrix (Silver carp) (Leuciscus molitrix)</t>
  </si>
  <si>
    <t xml:space="preserve">Q7T3P0</t>
  </si>
  <si>
    <t xml:space="preserve">RL15_HYPNO</t>
  </si>
  <si>
    <t xml:space="preserve">Hypophthalmichthys nobilis (Bighead carp) (Aristichthys nobilis)</t>
  </si>
  <si>
    <t xml:space="preserve">Q90YV2</t>
  </si>
  <si>
    <t xml:space="preserve">RL15_ICTPU</t>
  </si>
  <si>
    <t xml:space="preserve">Ictalurus punctatus (Channel catfish) (Silurus punctatus)</t>
  </si>
  <si>
    <t xml:space="preserve">Q4R5B2</t>
  </si>
  <si>
    <t xml:space="preserve">RL15_MACFA</t>
  </si>
  <si>
    <t xml:space="preserve">Macaca fascicularis (Crab-eating macaque) (Cynomolgus monkey)</t>
  </si>
  <si>
    <t xml:space="preserve">Q7T3N4</t>
  </si>
  <si>
    <t xml:space="preserve">RL15_MEGAM</t>
  </si>
  <si>
    <t xml:space="preserve">Megalobrama amblycephala (Chinese blunt snout bream) (Brema carp)</t>
  </si>
  <si>
    <t xml:space="preserve">Q7T3N2</t>
  </si>
  <si>
    <t xml:space="preserve">RL15_MONAL</t>
  </si>
  <si>
    <t xml:space="preserve">Monopterus albus (Asian swamp eel) (Muraena alba)</t>
  </si>
  <si>
    <t xml:space="preserve">Q9CZM2</t>
  </si>
  <si>
    <t xml:space="preserve">RL15_MOUSE</t>
  </si>
  <si>
    <t xml:space="preserve">Q7T3N1</t>
  </si>
  <si>
    <t xml:space="preserve">RL15_MYLPI</t>
  </si>
  <si>
    <t xml:space="preserve">Mylopharyngodon piceus (Black carp) (Leuciscus piceus)</t>
  </si>
  <si>
    <t xml:space="preserve">G1T0C1</t>
  </si>
  <si>
    <t xml:space="preserve">RL15_RABIT</t>
  </si>
  <si>
    <t xml:space="preserve">Q7T3N3</t>
  </si>
  <si>
    <t xml:space="preserve">RL15_PARDA</t>
  </si>
  <si>
    <t xml:space="preserve">Paramisgurnus dabryanus (Large-scale loach) (Misgurnus dabryanus)</t>
  </si>
  <si>
    <t xml:space="preserve">Q5NVE0</t>
  </si>
  <si>
    <t xml:space="preserve">RL15_PONAB</t>
  </si>
  <si>
    <t xml:space="preserve">P61314</t>
  </si>
  <si>
    <t xml:space="preserve">RL15_RAT</t>
  </si>
  <si>
    <t xml:space="preserve">P05748</t>
  </si>
  <si>
    <t xml:space="preserve">RL15A_YEAST</t>
  </si>
  <si>
    <t xml:space="preserve">eL15A</t>
  </si>
  <si>
    <t xml:space="preserve">ECO:0000269|PubMed:1544921, ECO:0000269|PubMed:6814480</t>
  </si>
  <si>
    <t xml:space="preserve">P54780</t>
  </si>
  <si>
    <t xml:space="preserve">RL15B_YEAST</t>
  </si>
  <si>
    <t xml:space="preserve">eL15B</t>
  </si>
  <si>
    <t xml:space="preserve">O74895</t>
  </si>
  <si>
    <t xml:space="preserve">RL15A_SCHPO</t>
  </si>
  <si>
    <t xml:space="preserve">ECO:0000269|PubMed:6355773</t>
  </si>
  <si>
    <t xml:space="preserve">Q9US22</t>
  </si>
  <si>
    <t xml:space="preserve">RL15B_SCHPO</t>
  </si>
  <si>
    <t xml:space="preserve">P61369</t>
  </si>
  <si>
    <t xml:space="preserve">RL15_SILAS</t>
  </si>
  <si>
    <t xml:space="preserve">Silurus asotus (Amur catfish) (Parasilurus asotus)</t>
  </si>
  <si>
    <t xml:space="preserve">Q7T2N4</t>
  </si>
  <si>
    <t xml:space="preserve">RL15_SILME</t>
  </si>
  <si>
    <t xml:space="preserve">Silurus meridionalis (Southern catfish) (Silurus soldatovi meridionalis)</t>
  </si>
  <si>
    <t xml:space="preserve">Q7T3M9</t>
  </si>
  <si>
    <t xml:space="preserve">RL15_SINKN</t>
  </si>
  <si>
    <t xml:space="preserve">Siniperca knerii (Big-eye mandarin fish)</t>
  </si>
  <si>
    <t xml:space="preserve">Q7T2N5</t>
  </si>
  <si>
    <t xml:space="preserve">RL15_TACFU</t>
  </si>
  <si>
    <t xml:space="preserve">Tachysurus fulvidraco (Yellow catfish) (Pimelodus fulvidraco)</t>
  </si>
  <si>
    <t xml:space="preserve">P34334</t>
  </si>
  <si>
    <t xml:space="preserve">RL21_CAEEL</t>
  </si>
  <si>
    <t xml:space="preserve">P12734</t>
  </si>
  <si>
    <t xml:space="preserve">RL21_HALMA</t>
  </si>
  <si>
    <t xml:space="preserve">ECO:0000269|PubMed:3350019</t>
  </si>
  <si>
    <t xml:space="preserve">Q9HQG8</t>
  </si>
  <si>
    <t xml:space="preserve">RL21_HALSA</t>
  </si>
  <si>
    <t xml:space="preserve">Halobacterium salinarum (strain ATCC 700922 / JCM 11081 / NRC-1) (Halobacterium halobium)</t>
  </si>
  <si>
    <t xml:space="preserve">ECO:0000269|PubMed:6467081</t>
  </si>
  <si>
    <t xml:space="preserve">P46778</t>
  </si>
  <si>
    <t xml:space="preserve">RL21_HUMAN</t>
  </si>
  <si>
    <t xml:space="preserve">G1SHQ2</t>
  </si>
  <si>
    <t xml:space="preserve">RL21_RABIT</t>
  </si>
  <si>
    <t xml:space="preserve">ECO:0000250|UniProtKB:P46778</t>
  </si>
  <si>
    <t xml:space="preserve">P49667</t>
  </si>
  <si>
    <t xml:space="preserve">RL21_PYUST</t>
  </si>
  <si>
    <t xml:space="preserve">Pyura stolonifera (Sea squirt) (Cynthia stolonifera)</t>
  </si>
  <si>
    <t xml:space="preserve">Q02753</t>
  </si>
  <si>
    <t xml:space="preserve">RL21A_YEAST</t>
  </si>
  <si>
    <t xml:space="preserve">eL21A</t>
  </si>
  <si>
    <t xml:space="preserve">Q3T0L7</t>
  </si>
  <si>
    <t xml:space="preserve">RL28_BOVIN</t>
  </si>
  <si>
    <t xml:space="preserve">ECO:0000250|UniProtKB:P46779</t>
  </si>
  <si>
    <t xml:space="preserve">Q21930</t>
  </si>
  <si>
    <t xml:space="preserve">RL28_CAEEL</t>
  </si>
  <si>
    <t xml:space="preserve">P46779</t>
  </si>
  <si>
    <t xml:space="preserve">RL28_HUMAN</t>
  </si>
  <si>
    <t xml:space="preserve">ECO:0000269|PubMed:12962325, ECO:0000269|Ref.7, ECO:0007744|PubMed:19413330, ECO:0007744|PubMed:22223895, ECO:0007744|PubMed:25944712</t>
  </si>
  <si>
    <t xml:space="preserve">P41105</t>
  </si>
  <si>
    <t xml:space="preserve">RL28_MOUSE</t>
  </si>
  <si>
    <t xml:space="preserve">ECO:0000269|Ref.4</t>
  </si>
  <si>
    <t xml:space="preserve">G1U7L1</t>
  </si>
  <si>
    <t xml:space="preserve">RL28_RABIT</t>
  </si>
  <si>
    <t xml:space="preserve">P17702</t>
  </si>
  <si>
    <t xml:space="preserve">RL28_RAT</t>
  </si>
  <si>
    <t xml:space="preserve">P45842</t>
  </si>
  <si>
    <t xml:space="preserve">RL34_AEDAL</t>
  </si>
  <si>
    <t xml:space="preserve">Aedes albopictus (Asian tiger mosquito) (Stegomyia albopicta)</t>
  </si>
  <si>
    <t xml:space="preserve">Q7ZWJ7</t>
  </si>
  <si>
    <t xml:space="preserve">RL34_DANRE</t>
  </si>
  <si>
    <t xml:space="preserve">ECO:0000250|UniProtKB:P49207</t>
  </si>
  <si>
    <t xml:space="preserve">P49207</t>
  </si>
  <si>
    <t xml:space="preserve">RL34_HUMAN</t>
  </si>
  <si>
    <t xml:space="preserve">Q90YT5</t>
  </si>
  <si>
    <t xml:space="preserve">RL34_ICTPU</t>
  </si>
  <si>
    <t xml:space="preserve">Q9NB34</t>
  </si>
  <si>
    <t xml:space="preserve">RL34_OCHTR</t>
  </si>
  <si>
    <t xml:space="preserve">Ochlerotatus triseriatus (Eastern treehole mosquito) (Aedes triseriatus)</t>
  </si>
  <si>
    <t xml:space="preserve">G1TXG5</t>
  </si>
  <si>
    <t xml:space="preserve">RL34_RABIT</t>
  </si>
  <si>
    <t xml:space="preserve">P11250</t>
  </si>
  <si>
    <t xml:space="preserve">RL34_RAT</t>
  </si>
  <si>
    <t xml:space="preserve">ECO:0000269|PubMed:2721685</t>
  </si>
  <si>
    <t xml:space="preserve">P32410</t>
  </si>
  <si>
    <t xml:space="preserve">RL37_HALMA</t>
  </si>
  <si>
    <t xml:space="preserve">ECO:0000269|PubMed:8504167</t>
  </si>
  <si>
    <t xml:space="preserve">P62885</t>
  </si>
  <si>
    <t xml:space="preserve">RL37_LEIDO</t>
  </si>
  <si>
    <t xml:space="preserve">Leishmania donovani</t>
  </si>
  <si>
    <t xml:space="preserve">P62886</t>
  </si>
  <si>
    <t xml:space="preserve">RL37_LEIIN</t>
  </si>
  <si>
    <t xml:space="preserve">P61928</t>
  </si>
  <si>
    <t xml:space="preserve">RL37_RAT</t>
  </si>
  <si>
    <t xml:space="preserve">ECO:0000269|PubMed:8484768</t>
  </si>
  <si>
    <t xml:space="preserve">P49166</t>
  </si>
  <si>
    <t xml:space="preserve">RL37A_YEAST</t>
  </si>
  <si>
    <t xml:space="preserve">eL37A</t>
  </si>
  <si>
    <t xml:space="preserve">O44125</t>
  </si>
  <si>
    <t xml:space="preserve">RL37_SCHMA</t>
  </si>
  <si>
    <t xml:space="preserve">Schistosoma mansoni (Blood fluke)</t>
  </si>
  <si>
    <t xml:space="preserve">P05733</t>
  </si>
  <si>
    <t xml:space="preserve">RL37B_SCHPO</t>
  </si>
  <si>
    <t xml:space="preserve">eL37B</t>
  </si>
  <si>
    <t xml:space="preserve">P59289</t>
  </si>
  <si>
    <t xml:space="preserve">RL37A_SCHPO</t>
  </si>
  <si>
    <t xml:space="preserve">Q962S7</t>
  </si>
  <si>
    <t xml:space="preserve">RL37_SPOFR</t>
  </si>
  <si>
    <t xml:space="preserve">P63174</t>
  </si>
  <si>
    <t xml:space="preserve">RL38_RAT</t>
  </si>
  <si>
    <t xml:space="preserve">ECO:0000269|PubMed:1840484</t>
  </si>
  <si>
    <t xml:space="preserve">P49167</t>
  </si>
  <si>
    <t xml:space="preserve">RL38_YEAST</t>
  </si>
  <si>
    <t xml:space="preserve">Q758D8</t>
  </si>
  <si>
    <t xml:space="preserve">RL39_EREGS</t>
  </si>
  <si>
    <t xml:space="preserve">P22452</t>
  </si>
  <si>
    <t xml:space="preserve">RL39_HALMA</t>
  </si>
  <si>
    <t xml:space="preserve">ECO:0000269|PubMed:2207169</t>
  </si>
  <si>
    <t xml:space="preserve">Q9HMM9</t>
  </si>
  <si>
    <t xml:space="preserve">RL39_HALSA</t>
  </si>
  <si>
    <t xml:space="preserve">Q6CW22</t>
  </si>
  <si>
    <t xml:space="preserve">RL39_KLULA</t>
  </si>
  <si>
    <t xml:space="preserve">P48536</t>
  </si>
  <si>
    <t xml:space="preserve">RL39_KLUMA</t>
  </si>
  <si>
    <t xml:space="preserve">Kluyveromyces marxianus (Yeast) (Candida kefyr)</t>
  </si>
  <si>
    <t xml:space="preserve">P62893</t>
  </si>
  <si>
    <t xml:space="preserve">RL39_RAT</t>
  </si>
  <si>
    <t xml:space="preserve">ECO:0000269|PubMed:6706949</t>
  </si>
  <si>
    <t xml:space="preserve">P04650</t>
  </si>
  <si>
    <t xml:space="preserve">RL39_YEAST</t>
  </si>
  <si>
    <t xml:space="preserve">P05767</t>
  </si>
  <si>
    <t xml:space="preserve">RL39_SCHPO</t>
  </si>
  <si>
    <t xml:space="preserve">P13005</t>
  </si>
  <si>
    <t xml:space="preserve">RL39_SULAC</t>
  </si>
  <si>
    <t xml:space="preserve">Sulfolobus acidocaldarius (strain ATCC 33909 / DSM 639 / JCM 8929 / NBRC 15157 / NCIMB 11770)</t>
  </si>
  <si>
    <t xml:space="preserve">ECO:0000269|PubMed:2502431</t>
  </si>
  <si>
    <t xml:space="preserve">Q9U2A8</t>
  </si>
  <si>
    <t xml:space="preserve">RL37A_CAEEL</t>
  </si>
  <si>
    <t xml:space="preserve">O61462</t>
  </si>
  <si>
    <t xml:space="preserve">RL37A_CRYST</t>
  </si>
  <si>
    <t xml:space="preserve">Cryptochiton stelleri (Giant gumboot chiton)</t>
  </si>
  <si>
    <t xml:space="preserve">Q9VMU4</t>
  </si>
  <si>
    <t xml:space="preserve">RL37A_DROME</t>
  </si>
  <si>
    <t xml:space="preserve">O61598</t>
  </si>
  <si>
    <t xml:space="preserve">RL37A_OSTOS</t>
  </si>
  <si>
    <t xml:space="preserve">Ostertagia ostertagi (Brown stomach worm) (Strongylus ostertagi)</t>
  </si>
  <si>
    <t xml:space="preserve">P61515</t>
  </si>
  <si>
    <t xml:space="preserve">RL37A_RAT</t>
  </si>
  <si>
    <t xml:space="preserve">ECO:0000269|PubMed:398910</t>
  </si>
  <si>
    <t xml:space="preserve">P0CX25</t>
  </si>
  <si>
    <t xml:space="preserve">RL43A_YEAST</t>
  </si>
  <si>
    <t xml:space="preserve">eL43A</t>
  </si>
  <si>
    <t xml:space="preserve">ECO:0000269|PubMed:11983894</t>
  </si>
  <si>
    <t xml:space="preserve">P0CX26</t>
  </si>
  <si>
    <t xml:space="preserve">RL43B_YEAST</t>
  </si>
  <si>
    <t xml:space="preserve">eL43B</t>
  </si>
  <si>
    <t xml:space="preserve">Q9U9L1</t>
  </si>
  <si>
    <t xml:space="preserve">RS17_ANOGA</t>
  </si>
  <si>
    <t xml:space="preserve">P42520</t>
  </si>
  <si>
    <t xml:space="preserve">RS17_DICDI</t>
  </si>
  <si>
    <t xml:space="preserve">P17704</t>
  </si>
  <si>
    <t xml:space="preserve">RS17_DROME</t>
  </si>
  <si>
    <t xml:space="preserve">Q5V5R5</t>
  </si>
  <si>
    <t xml:space="preserve">RS17E_HALMA</t>
  </si>
  <si>
    <t xml:space="preserve">P08708</t>
  </si>
  <si>
    <t xml:space="preserve">RS17_HUMAN</t>
  </si>
  <si>
    <t xml:space="preserve">G1TU13</t>
  </si>
  <si>
    <t xml:space="preserve">RS17_RABIT</t>
  </si>
  <si>
    <t xml:space="preserve">ECO:0000250|UniProtKB:P08708</t>
  </si>
  <si>
    <t xml:space="preserve">P49215</t>
  </si>
  <si>
    <t xml:space="preserve">RS17_SOLLC</t>
  </si>
  <si>
    <t xml:space="preserve">Solanum lycopersicum (Tomato) (Lycopersicon esculentum)</t>
  </si>
  <si>
    <t xml:space="preserve">Q962R2</t>
  </si>
  <si>
    <t xml:space="preserve">RS17_SPOFR</t>
  </si>
  <si>
    <t xml:space="preserve">Q967G1</t>
  </si>
  <si>
    <t xml:space="preserve">RS17_THEAN</t>
  </si>
  <si>
    <t xml:space="preserve">Q4MYY1</t>
  </si>
  <si>
    <t xml:space="preserve">RS17_THEPA</t>
  </si>
  <si>
    <t xml:space="preserve">P39018</t>
  </si>
  <si>
    <t xml:space="preserve">RS19A_DROME</t>
  </si>
  <si>
    <t xml:space="preserve">eS19A</t>
  </si>
  <si>
    <t xml:space="preserve">Q7KS38</t>
  </si>
  <si>
    <t xml:space="preserve">RS19B_DROME</t>
  </si>
  <si>
    <t xml:space="preserve">eS19B</t>
  </si>
  <si>
    <t xml:space="preserve">P19952</t>
  </si>
  <si>
    <t xml:space="preserve">RS19E_HALMA</t>
  </si>
  <si>
    <t xml:space="preserve">ECO:0000269|PubMed:22937542, ECO:0000269|PubMed:3315748</t>
  </si>
  <si>
    <t xml:space="preserve">P39019</t>
  </si>
  <si>
    <t xml:space="preserve">RS19_HUMAN</t>
  </si>
  <si>
    <t xml:space="preserve">ECO:0000269|PubMed:8706699, ECO:0000269|Ref.5</t>
  </si>
  <si>
    <t xml:space="preserve">G1TN62</t>
  </si>
  <si>
    <t xml:space="preserve">RS19_RABIT</t>
  </si>
  <si>
    <t xml:space="preserve">ECO:0000250|UniProtKB:P39019</t>
  </si>
  <si>
    <t xml:space="preserve">P07280</t>
  </si>
  <si>
    <t xml:space="preserve">RS19A_YEAST</t>
  </si>
  <si>
    <t xml:space="preserve">P07281</t>
  </si>
  <si>
    <t xml:space="preserve">RS19B_YEAST</t>
  </si>
  <si>
    <t xml:space="preserve">ECO:0000269|PubMed:10601260, ECO:0000269|PubMed:6814480</t>
  </si>
  <si>
    <t xml:space="preserve">P62854</t>
  </si>
  <si>
    <t xml:space="preserve">RS26_HUMAN</t>
  </si>
  <si>
    <t xml:space="preserve">G1TFE8</t>
  </si>
  <si>
    <t xml:space="preserve">RS26_RABIT</t>
  </si>
  <si>
    <t xml:space="preserve">ECO:0000250|UniProtKB:P62854</t>
  </si>
  <si>
    <t xml:space="preserve">Q76N24</t>
  </si>
  <si>
    <t xml:space="preserve">RS4X_CHLAE</t>
  </si>
  <si>
    <t xml:space="preserve">Chlorocebus aethiops (Green monkey) (Cercopithecus aethiops)</t>
  </si>
  <si>
    <t xml:space="preserve">ECO:0000250|UniProtKB:P62701</t>
  </si>
  <si>
    <t xml:space="preserve">Q642H9</t>
  </si>
  <si>
    <t xml:space="preserve">RS4X_DANRE</t>
  </si>
  <si>
    <t xml:space="preserve">P51405</t>
  </si>
  <si>
    <t xml:space="preserve">RS4_DICDI</t>
  </si>
  <si>
    <t xml:space="preserve">ECO:0000269|PubMed:9871125</t>
  </si>
  <si>
    <t xml:space="preserve">P62705</t>
  </si>
  <si>
    <t xml:space="preserve">RS4X_FELCA</t>
  </si>
  <si>
    <t xml:space="preserve">Felis catus (Cat) (Felis silvestris catus)</t>
  </si>
  <si>
    <t xml:space="preserve">P47836</t>
  </si>
  <si>
    <t xml:space="preserve">RS4_CHICK</t>
  </si>
  <si>
    <t xml:space="preserve">P22510</t>
  </si>
  <si>
    <t xml:space="preserve">RS4E_HALMA</t>
  </si>
  <si>
    <t xml:space="preserve">P62701</t>
  </si>
  <si>
    <t xml:space="preserve">RS4X_HUMAN</t>
  </si>
  <si>
    <t xml:space="preserve">Q90YS0</t>
  </si>
  <si>
    <t xml:space="preserve">RS4_ICTPU</t>
  </si>
  <si>
    <t xml:space="preserve">Q76MY1</t>
  </si>
  <si>
    <t xml:space="preserve">RS4X_MACFU</t>
  </si>
  <si>
    <t xml:space="preserve">Macaca fuscata fuscata (Japanese macaque)</t>
  </si>
  <si>
    <t xml:space="preserve">P62704</t>
  </si>
  <si>
    <t xml:space="preserve">RS4X_MESAU</t>
  </si>
  <si>
    <t xml:space="preserve">O62738</t>
  </si>
  <si>
    <t xml:space="preserve">RS4X_MONDO</t>
  </si>
  <si>
    <t xml:space="preserve">Monodelphis domestica (Gray short-tailed opossum)</t>
  </si>
  <si>
    <t xml:space="preserve">P62702</t>
  </si>
  <si>
    <t xml:space="preserve">RS4X_MOUSE</t>
  </si>
  <si>
    <t xml:space="preserve">G1TK17</t>
  </si>
  <si>
    <t xml:space="preserve">RS4X_RABIT</t>
  </si>
  <si>
    <t xml:space="preserve">P62703</t>
  </si>
  <si>
    <t xml:space="preserve">RS4X_RAT</t>
  </si>
  <si>
    <t xml:space="preserve">P0CX35</t>
  </si>
  <si>
    <t xml:space="preserve">RS4A_YEAST</t>
  </si>
  <si>
    <t xml:space="preserve">eS4A</t>
  </si>
  <si>
    <t xml:space="preserve">P0CX36</t>
  </si>
  <si>
    <t xml:space="preserve">RS4B_YEAST</t>
  </si>
  <si>
    <t xml:space="preserve">eS4B</t>
  </si>
  <si>
    <t xml:space="preserve">P49401</t>
  </si>
  <si>
    <t xml:space="preserve">RS4_XENLA</t>
  </si>
  <si>
    <t xml:space="preserve">Q6PBC4</t>
  </si>
  <si>
    <t xml:space="preserve">RS4_XENTR</t>
  </si>
  <si>
    <t xml:space="preserve">P46898</t>
  </si>
  <si>
    <t xml:space="preserve">RL6_BACSU</t>
  </si>
  <si>
    <t xml:space="preserve">P0AG55</t>
  </si>
  <si>
    <t xml:space="preserve">RL6_ECOLI</t>
  </si>
  <si>
    <t xml:space="preserve">ECO:0000269|PubMed:324885, ECO:0000269|PubMed:9298646</t>
  </si>
  <si>
    <t xml:space="preserve">P0AG57</t>
  </si>
  <si>
    <t xml:space="preserve">RL6_ECO57</t>
  </si>
  <si>
    <t xml:space="preserve">P0AG56</t>
  </si>
  <si>
    <t xml:space="preserve">RL6_ECOL6</t>
  </si>
  <si>
    <t xml:space="preserve">P02391</t>
  </si>
  <si>
    <t xml:space="preserve">RL6_GEOSE</t>
  </si>
  <si>
    <t xml:space="preserve">P44347</t>
  </si>
  <si>
    <t xml:space="preserve">RL6_HAEIN</t>
  </si>
  <si>
    <t xml:space="preserve">P14135</t>
  </si>
  <si>
    <t xml:space="preserve">RL6_HALMA</t>
  </si>
  <si>
    <t xml:space="preserve">ECO:0000269|PubMed:3196689, ECO:0000269|PubMed:3311072</t>
  </si>
  <si>
    <t xml:space="preserve">Q9HPB8</t>
  </si>
  <si>
    <t xml:space="preserve">RL6_HALSA</t>
  </si>
  <si>
    <t xml:space="preserve">P33099</t>
  </si>
  <si>
    <t xml:space="preserve">RL6_MICLU</t>
  </si>
  <si>
    <t xml:space="preserve">Micrococcus luteus (Micrococcus lysodeikticus)</t>
  </si>
  <si>
    <t xml:space="preserve">C5CC48</t>
  </si>
  <si>
    <t xml:space="preserve">RL6_MICLC</t>
  </si>
  <si>
    <t xml:space="preserve">Micrococcus luteus (strain ATCC 4698 / DSM 20030 / JCM 1464 / CCM 169 / CCUG 5858 / IAM 1056 / NBRC 3333 / NCIMB 9278 / NCTC 2665 / VKM Ac-2230) (Micrococcus lysodeikticus)</t>
  </si>
  <si>
    <t xml:space="preserve">ECO:0000269|PubMed:7559510</t>
  </si>
  <si>
    <t xml:space="preserve">Q6N4U8</t>
  </si>
  <si>
    <t xml:space="preserve">RL6_RHOPA</t>
  </si>
  <si>
    <t xml:space="preserve">P66314</t>
  </si>
  <si>
    <t xml:space="preserve">RL6_SALTI</t>
  </si>
  <si>
    <t xml:space="preserve">P66313</t>
  </si>
  <si>
    <t xml:space="preserve">RL6_SALTY</t>
  </si>
  <si>
    <t xml:space="preserve">P0AG58</t>
  </si>
  <si>
    <t xml:space="preserve">RL6_SHIFL</t>
  </si>
  <si>
    <t xml:space="preserve">P24316</t>
  </si>
  <si>
    <t xml:space="preserve">RL6_THETH</t>
  </si>
  <si>
    <t xml:space="preserve">P0DOY8</t>
  </si>
  <si>
    <t xml:space="preserve">RL6_THET8</t>
  </si>
  <si>
    <t xml:space="preserve">P18138</t>
  </si>
  <si>
    <t xml:space="preserve">RL31_HALMA</t>
  </si>
  <si>
    <t xml:space="preserve">ECO:0000269|PubMed:2198942</t>
  </si>
  <si>
    <t xml:space="preserve">Q9HMN0</t>
  </si>
  <si>
    <t xml:space="preserve">RL31_HALSA</t>
  </si>
  <si>
    <t xml:space="preserve">P0C2H8</t>
  </si>
  <si>
    <t xml:space="preserve">RL31A_YEAST</t>
  </si>
  <si>
    <t xml:space="preserve">eL31A</t>
  </si>
  <si>
    <t xml:space="preserve">Q56JX3</t>
  </si>
  <si>
    <t xml:space="preserve">RL31_BOVIN</t>
  </si>
  <si>
    <t xml:space="preserve">ECO:0000250|UniProtKB:P62899</t>
  </si>
  <si>
    <t xml:space="preserve">P62899</t>
  </si>
  <si>
    <t xml:space="preserve">RL31_HUMAN</t>
  </si>
  <si>
    <t xml:space="preserve">ECO:0007744|PubMed:22814378</t>
  </si>
  <si>
    <t xml:space="preserve">Q1KSC7</t>
  </si>
  <si>
    <t xml:space="preserve">RL31_MARMO</t>
  </si>
  <si>
    <t xml:space="preserve">Marmota monax (Woodchuck)</t>
  </si>
  <si>
    <t xml:space="preserve">P62900</t>
  </si>
  <si>
    <t xml:space="preserve">RL31_MOUSE</t>
  </si>
  <si>
    <t xml:space="preserve">G1SHG0</t>
  </si>
  <si>
    <t xml:space="preserve">RL31_RABIT</t>
  </si>
  <si>
    <t xml:space="preserve">Q5RBR9</t>
  </si>
  <si>
    <t xml:space="preserve">RL31_PONAB</t>
  </si>
  <si>
    <t xml:space="preserve">P62902</t>
  </si>
  <si>
    <t xml:space="preserve">RL31_RAT</t>
  </si>
  <si>
    <t xml:space="preserve">P62901</t>
  </si>
  <si>
    <t xml:space="preserve">RL31_PIG</t>
  </si>
  <si>
    <t xml:space="preserve">P49181</t>
  </si>
  <si>
    <t xml:space="preserve">RL36_CAEEL</t>
  </si>
  <si>
    <t xml:space="preserve">Q9Y3U8</t>
  </si>
  <si>
    <t xml:space="preserve">RL36_HUMAN</t>
  </si>
  <si>
    <t xml:space="preserve">ECO:0000269|PubMed:12962325, ECO:0000269|Ref.9</t>
  </si>
  <si>
    <t xml:space="preserve">G1TTQ5</t>
  </si>
  <si>
    <t xml:space="preserve">RL36_RABIT</t>
  </si>
  <si>
    <t xml:space="preserve">ECO:0000250|UniProtKB:Q9Y3U8</t>
  </si>
  <si>
    <t xml:space="preserve">P39032</t>
  </si>
  <si>
    <t xml:space="preserve">RL36_RAT</t>
  </si>
  <si>
    <t xml:space="preserve">ECO:0000269|PubMed:8484789</t>
  </si>
  <si>
    <t xml:space="preserve">O14455</t>
  </si>
  <si>
    <t xml:space="preserve">RL36B_YEAST</t>
  </si>
  <si>
    <t xml:space="preserve">eL36B</t>
  </si>
  <si>
    <t xml:space="preserve">P05745</t>
  </si>
  <si>
    <t xml:space="preserve">RL36A_YEAST</t>
  </si>
  <si>
    <t xml:space="preserve">eL36A</t>
  </si>
  <si>
    <t xml:space="preserve">N-acetylthreonine</t>
  </si>
  <si>
    <t xml:space="preserve">Q966C6</t>
  </si>
  <si>
    <t xml:space="preserve">RL7A_CAEEL</t>
  </si>
  <si>
    <t xml:space="preserve">P32429</t>
  </si>
  <si>
    <t xml:space="preserve">RL7A_CHICK</t>
  </si>
  <si>
    <t xml:space="preserve">P12743</t>
  </si>
  <si>
    <t xml:space="preserve">RL7A_HALMA</t>
  </si>
  <si>
    <t xml:space="preserve">ECO:0000269|PubMed:3315748</t>
  </si>
  <si>
    <t xml:space="preserve">Q90YW2</t>
  </si>
  <si>
    <t xml:space="preserve">RL7A_ICTPU</t>
  </si>
  <si>
    <t xml:space="preserve">P62425</t>
  </si>
  <si>
    <t xml:space="preserve">RL7A_RAT</t>
  </si>
  <si>
    <t xml:space="preserve">P17076</t>
  </si>
  <si>
    <t xml:space="preserve">RL8A_YEAST</t>
  </si>
  <si>
    <t xml:space="preserve">eL8A</t>
  </si>
  <si>
    <t xml:space="preserve">ECO:0000269|PubMed:10601260, ECO:0000269|PubMed:1544921</t>
  </si>
  <si>
    <t xml:space="preserve">P29453</t>
  </si>
  <si>
    <t xml:space="preserve">RL8B_YEAST</t>
  </si>
  <si>
    <t xml:space="preserve">eL8B</t>
  </si>
  <si>
    <t xml:space="preserve">ECO:0000269|PubMed:1544921</t>
  </si>
  <si>
    <t xml:space="preserve">O13672</t>
  </si>
  <si>
    <t xml:space="preserve">RL8_SCHPO</t>
  </si>
  <si>
    <t xml:space="preserve">Q4J8P1</t>
  </si>
  <si>
    <t xml:space="preserve">RL7A_SULAC</t>
  </si>
  <si>
    <t xml:space="preserve">ECO:0000269|PubMed:21134383</t>
  </si>
  <si>
    <t xml:space="preserve">O57592</t>
  </si>
  <si>
    <t xml:space="preserve">RL7A_TAKRU</t>
  </si>
  <si>
    <t xml:space="preserve">Takifugu rubripes (Japanese pufferfish) (Fugu rubripes)</t>
  </si>
  <si>
    <t xml:space="preserve">P0CX33</t>
  </si>
  <si>
    <t xml:space="preserve">RS30A_YEAST</t>
  </si>
  <si>
    <t xml:space="preserve">eS30A</t>
  </si>
  <si>
    <t xml:space="preserve">P0CX34</t>
  </si>
  <si>
    <t xml:space="preserve">RS30B_YEAST</t>
  </si>
  <si>
    <t xml:space="preserve">eS30B</t>
  </si>
  <si>
    <t xml:space="preserve">Q06797</t>
  </si>
  <si>
    <t xml:space="preserve">RL1_BACSU</t>
  </si>
  <si>
    <t xml:space="preserve">Q5E9E6</t>
  </si>
  <si>
    <t xml:space="preserve">RL10A_BOVIN</t>
  </si>
  <si>
    <t xml:space="preserve">ECO:0000250|UniProtKB:P62906</t>
  </si>
  <si>
    <t xml:space="preserve">P0A7L0</t>
  </si>
  <si>
    <t xml:space="preserve">RL1_ECOLI</t>
  </si>
  <si>
    <t xml:space="preserve">ECO:0000269|PubMed:365581, ECO:0000269|PubMed:9298646</t>
  </si>
  <si>
    <t xml:space="preserve">P0A7L2</t>
  </si>
  <si>
    <t xml:space="preserve">RL1_ECO57</t>
  </si>
  <si>
    <t xml:space="preserve">P0A7L1</t>
  </si>
  <si>
    <t xml:space="preserve">RL1_ECOL6</t>
  </si>
  <si>
    <t xml:space="preserve">P04447</t>
  </si>
  <si>
    <t xml:space="preserve">RL1_GEOSE</t>
  </si>
  <si>
    <t xml:space="preserve">ECO:0000269|PubMed:4018095</t>
  </si>
  <si>
    <t xml:space="preserve">P44342</t>
  </si>
  <si>
    <t xml:space="preserve">RL1_HAEIN</t>
  </si>
  <si>
    <t xml:space="preserve">P12738</t>
  </si>
  <si>
    <t xml:space="preserve">RL1_HALMA</t>
  </si>
  <si>
    <t xml:space="preserve">P13575</t>
  </si>
  <si>
    <t xml:space="preserve">RL1_HALSA</t>
  </si>
  <si>
    <t xml:space="preserve">P41199</t>
  </si>
  <si>
    <t xml:space="preserve">RL1_HALVD</t>
  </si>
  <si>
    <t xml:space="preserve">Haloferax volcanii (strain ATCC 29605 / DSM 3757 / JCM 8879 / NBRC 14742 / NCIMB 2012 / VKM B-1768 / DS2) (Halobacterium volcanii)</t>
  </si>
  <si>
    <t xml:space="preserve">P62906</t>
  </si>
  <si>
    <t xml:space="preserve">RL10A_HUMAN</t>
  </si>
  <si>
    <t xml:space="preserve">Q4R5P3</t>
  </si>
  <si>
    <t xml:space="preserve">RL10A_MACFA</t>
  </si>
  <si>
    <t xml:space="preserve">P53026</t>
  </si>
  <si>
    <t xml:space="preserve">RL10A_MOUSE</t>
  </si>
  <si>
    <t xml:space="preserve">A0QS46</t>
  </si>
  <si>
    <t xml:space="preserve">RL1_MYCS2</t>
  </si>
  <si>
    <t xml:space="preserve">P10054</t>
  </si>
  <si>
    <t xml:space="preserve">RL1_PROVU</t>
  </si>
  <si>
    <t xml:space="preserve">Proteus vulgaris</t>
  </si>
  <si>
    <t xml:space="preserve">P62907</t>
  </si>
  <si>
    <t xml:space="preserve">RL10A_RAT</t>
  </si>
  <si>
    <t xml:space="preserve">Q6N4R5</t>
  </si>
  <si>
    <t xml:space="preserve">RL1_RHOPA</t>
  </si>
  <si>
    <t xml:space="preserve">P0CX43</t>
  </si>
  <si>
    <t xml:space="preserve">RL1A_YEAST</t>
  </si>
  <si>
    <t xml:space="preserve">uL1A</t>
  </si>
  <si>
    <t xml:space="preserve">P0CX44</t>
  </si>
  <si>
    <t xml:space="preserve">RL1B_YEAST</t>
  </si>
  <si>
    <t xml:space="preserve">uL1B</t>
  </si>
  <si>
    <t xml:space="preserve">P09764</t>
  </si>
  <si>
    <t xml:space="preserve">RL1_SERMA</t>
  </si>
  <si>
    <t xml:space="preserve">Serratia marcescens</t>
  </si>
  <si>
    <t xml:space="preserve">P53027</t>
  </si>
  <si>
    <t xml:space="preserve">RL10A_PIG</t>
  </si>
  <si>
    <t xml:space="preserve">P27150</t>
  </si>
  <si>
    <t xml:space="preserve">RL1_THETH</t>
  </si>
  <si>
    <t xml:space="preserve">ECO:0000269|PubMed:1637860, ECO:0000269|PubMed:8136022</t>
  </si>
  <si>
    <t xml:space="preserve">Q5SLP7</t>
  </si>
  <si>
    <t xml:space="preserve">RL1_THET8</t>
  </si>
  <si>
    <t xml:space="preserve">Q72GV9</t>
  </si>
  <si>
    <t xml:space="preserve">RL1_THET2</t>
  </si>
  <si>
    <t xml:space="preserve">ECO:0000305|PubMed:12962325</t>
  </si>
  <si>
    <t xml:space="preserve">P55835</t>
  </si>
  <si>
    <t xml:space="preserve">RL2_AGGAC</t>
  </si>
  <si>
    <t xml:space="preserve">P42919</t>
  </si>
  <si>
    <t xml:space="preserve">RL2_BACSU</t>
  </si>
  <si>
    <t xml:space="preserve">ECO:0000269|PubMed:10781545</t>
  </si>
  <si>
    <t xml:space="preserve">Q6P0V6</t>
  </si>
  <si>
    <t xml:space="preserve">RL8_DANRE</t>
  </si>
  <si>
    <t xml:space="preserve">Q9RXJ9</t>
  </si>
  <si>
    <t xml:space="preserve">RL2_DEIRA</t>
  </si>
  <si>
    <t xml:space="preserve">P60422</t>
  </si>
  <si>
    <t xml:space="preserve">RL2_ECOLI</t>
  </si>
  <si>
    <t xml:space="preserve">P60424</t>
  </si>
  <si>
    <t xml:space="preserve">RL2_ECO57</t>
  </si>
  <si>
    <t xml:space="preserve">P60423</t>
  </si>
  <si>
    <t xml:space="preserve">RL2_ECOL6</t>
  </si>
  <si>
    <t xml:space="preserve">P04257</t>
  </si>
  <si>
    <t xml:space="preserve">RL2_GEOSE</t>
  </si>
  <si>
    <t xml:space="preserve">ECO:0000269|PubMed:3908098</t>
  </si>
  <si>
    <t xml:space="preserve">P44343</t>
  </si>
  <si>
    <t xml:space="preserve">RL2_HAEIN</t>
  </si>
  <si>
    <t xml:space="preserve">P20276</t>
  </si>
  <si>
    <t xml:space="preserve">RL2_HALMA</t>
  </si>
  <si>
    <t xml:space="preserve">P62917</t>
  </si>
  <si>
    <t xml:space="preserve">RL8_HUMAN</t>
  </si>
  <si>
    <t xml:space="preserve">Q90YW1</t>
  </si>
  <si>
    <t xml:space="preserve">RL8_ICTPU</t>
  </si>
  <si>
    <t xml:space="preserve">G1TT27</t>
  </si>
  <si>
    <t xml:space="preserve">RL8_RABIT</t>
  </si>
  <si>
    <t xml:space="preserve">ECO:0000250|UniProtKB:P62917</t>
  </si>
  <si>
    <t xml:space="preserve">P60403</t>
  </si>
  <si>
    <t xml:space="preserve">RL2_RHOPA</t>
  </si>
  <si>
    <t xml:space="preserve">P0CX45</t>
  </si>
  <si>
    <t xml:space="preserve">RL2A_YEAST</t>
  </si>
  <si>
    <t xml:space="preserve">uL2A</t>
  </si>
  <si>
    <t xml:space="preserve">ECO:0000269|PubMed:1544921, ECO:0000269|PubMed:18782943</t>
  </si>
  <si>
    <t xml:space="preserve">P0CX46</t>
  </si>
  <si>
    <t xml:space="preserve">RL2B_YEAST</t>
  </si>
  <si>
    <t xml:space="preserve">uL2B</t>
  </si>
  <si>
    <t xml:space="preserve">P60429</t>
  </si>
  <si>
    <t xml:space="preserve">RL2_SHIFL</t>
  </si>
  <si>
    <t xml:space="preserve">P60405</t>
  </si>
  <si>
    <t xml:space="preserve">RL2_THET8</t>
  </si>
  <si>
    <t xml:space="preserve">P41116</t>
  </si>
  <si>
    <t xml:space="preserve">RL8_XENLA</t>
  </si>
  <si>
    <t xml:space="preserve">Q6PBF0</t>
  </si>
  <si>
    <t xml:space="preserve">RL8_XENTR</t>
  </si>
  <si>
    <t xml:space="preserve">P19947</t>
  </si>
  <si>
    <t xml:space="preserve">RL30_BACSU</t>
  </si>
  <si>
    <t xml:space="preserve">P0AG51</t>
  </si>
  <si>
    <t xml:space="preserve">RL30_ECOLI</t>
  </si>
  <si>
    <t xml:space="preserve">ECO:0000269|PubMed:776670</t>
  </si>
  <si>
    <t xml:space="preserve">P0AG53</t>
  </si>
  <si>
    <t xml:space="preserve">RL30_ECO57</t>
  </si>
  <si>
    <t xml:space="preserve">P0AG52</t>
  </si>
  <si>
    <t xml:space="preserve">RL30_ECOL6</t>
  </si>
  <si>
    <t xml:space="preserve">P02431</t>
  </si>
  <si>
    <t xml:space="preserve">RL30_GEOSE</t>
  </si>
  <si>
    <t xml:space="preserve">ECO:0000269|PubMed:6363400</t>
  </si>
  <si>
    <t xml:space="preserve">Q7VKF1</t>
  </si>
  <si>
    <t xml:space="preserve">RL30_HAEDU</t>
  </si>
  <si>
    <t xml:space="preserve">P44366</t>
  </si>
  <si>
    <t xml:space="preserve">RL30_HAEIN</t>
  </si>
  <si>
    <t xml:space="preserve">Q9HWF3</t>
  </si>
  <si>
    <t xml:space="preserve">RL30_PSEAE</t>
  </si>
  <si>
    <t xml:space="preserve">Q6N4V1</t>
  </si>
  <si>
    <t xml:space="preserve">RL30_RHOPA</t>
  </si>
  <si>
    <t xml:space="preserve">P05737</t>
  </si>
  <si>
    <t xml:space="preserve">RL7A_YEAST</t>
  </si>
  <si>
    <t xml:space="preserve">uL30A</t>
  </si>
  <si>
    <t xml:space="preserve">P0A2A8</t>
  </si>
  <si>
    <t xml:space="preserve">RL30_SALTI</t>
  </si>
  <si>
    <t xml:space="preserve">P0A2A7</t>
  </si>
  <si>
    <t xml:space="preserve">RL30_SALTY</t>
  </si>
  <si>
    <t xml:space="preserve">P0AG54</t>
  </si>
  <si>
    <t xml:space="preserve">RL30_SHIFL</t>
  </si>
  <si>
    <t xml:space="preserve">P74909</t>
  </si>
  <si>
    <t xml:space="preserve">RL30_THETH</t>
  </si>
  <si>
    <t xml:space="preserve">Q5SHQ6</t>
  </si>
  <si>
    <t xml:space="preserve">RL30_THET8</t>
  </si>
  <si>
    <t xml:space="preserve">ECO:0000269|PubMed:11154066, ECO:0000269|Ref.3</t>
  </si>
  <si>
    <t xml:space="preserve">Q58DT1</t>
  </si>
  <si>
    <t xml:space="preserve">RL7_BOVIN</t>
  </si>
  <si>
    <t xml:space="preserve">ECO:0000250|UniProtKB:P18124</t>
  </si>
  <si>
    <t xml:space="preserve">Q5ZJ56</t>
  </si>
  <si>
    <t xml:space="preserve">RL7_CHICK</t>
  </si>
  <si>
    <t xml:space="preserve">P18124</t>
  </si>
  <si>
    <t xml:space="preserve">RL7_HUMAN</t>
  </si>
  <si>
    <t xml:space="preserve">ECO:0000269|PubMed:12962325, ECO:0000269|Ref.7, ECO:0007744|PubMed:19413330, ECO:0007744|PubMed:22814378</t>
  </si>
  <si>
    <t xml:space="preserve">Q4R506</t>
  </si>
  <si>
    <t xml:space="preserve">RL7_MACFA</t>
  </si>
  <si>
    <t xml:space="preserve">P14148</t>
  </si>
  <si>
    <t xml:space="preserve">RL7_MOUSE</t>
  </si>
  <si>
    <t xml:space="preserve">Q5R9R4</t>
  </si>
  <si>
    <t xml:space="preserve">RL7_PONAB</t>
  </si>
  <si>
    <t xml:space="preserve">P05426</t>
  </si>
  <si>
    <t xml:space="preserve">RL7_RAT</t>
  </si>
  <si>
    <t xml:space="preserve">P34788</t>
  </si>
  <si>
    <t xml:space="preserve">RS18_ARATH</t>
  </si>
  <si>
    <t xml:space="preserve">Arabidopsis thaliana (Mouse-ear cress)</t>
  </si>
  <si>
    <t xml:space="preserve">uS13z</t>
  </si>
  <si>
    <t xml:space="preserve">ECO:0007744|PubMed:22223895</t>
  </si>
  <si>
    <t xml:space="preserve">P20282</t>
  </si>
  <si>
    <t xml:space="preserve">RS13_BACSU</t>
  </si>
  <si>
    <t xml:space="preserve">Q3T0R1</t>
  </si>
  <si>
    <t xml:space="preserve">RS18_BOVIN</t>
  </si>
  <si>
    <t xml:space="preserve">ECO:0000250|UniProtKB:P62269</t>
  </si>
  <si>
    <t xml:space="preserve">Q5TJE9</t>
  </si>
  <si>
    <t xml:space="preserve">RS18_CANLF</t>
  </si>
  <si>
    <t xml:space="preserve">A5JST6</t>
  </si>
  <si>
    <t xml:space="preserve">RS18_CAPHI</t>
  </si>
  <si>
    <t xml:space="preserve">Capra hircus (Goat)</t>
  </si>
  <si>
    <t xml:space="preserve">P0A7S9</t>
  </si>
  <si>
    <t xml:space="preserve">RS13_ECOLI</t>
  </si>
  <si>
    <t xml:space="preserve">ECO:0000269|PubMed:330375</t>
  </si>
  <si>
    <t xml:space="preserve">P0A7T1</t>
  </si>
  <si>
    <t xml:space="preserve">RS13_ECO57</t>
  </si>
  <si>
    <t xml:space="preserve">P0A7T0</t>
  </si>
  <si>
    <t xml:space="preserve">RS13_ECOL6</t>
  </si>
  <si>
    <t xml:space="preserve">P15757</t>
  </si>
  <si>
    <t xml:space="preserve">RS13_GEOSE</t>
  </si>
  <si>
    <t xml:space="preserve">ECO:0000269|PubMed:3291949, ECO:0000269|PubMed:4607606</t>
  </si>
  <si>
    <t xml:space="preserve">P62269</t>
  </si>
  <si>
    <t xml:space="preserve">RS18_HUMAN</t>
  </si>
  <si>
    <t xml:space="preserve">ECO:0000269|Ref.5, ECO:0007744|PubMed:19413330, ECO:0007744|PubMed:22223895, ECO:0007744|PubMed:25944712</t>
  </si>
  <si>
    <t xml:space="preserve">P62270</t>
  </si>
  <si>
    <t xml:space="preserve">RS18_MOUSE</t>
  </si>
  <si>
    <t xml:space="preserve">G1TPG3</t>
  </si>
  <si>
    <t xml:space="preserve">RS18_RABIT</t>
  </si>
  <si>
    <t xml:space="preserve">P62271</t>
  </si>
  <si>
    <t xml:space="preserve">RS18_RAT</t>
  </si>
  <si>
    <t xml:space="preserve">Q6N4V5</t>
  </si>
  <si>
    <t xml:space="preserve">RS13_RHOPA</t>
  </si>
  <si>
    <t xml:space="preserve">P0CX55</t>
  </si>
  <si>
    <t xml:space="preserve">RS18A_YEAST</t>
  </si>
  <si>
    <t xml:space="preserve">uS13A</t>
  </si>
  <si>
    <t xml:space="preserve">ECO:0000269|PubMed:10601260, ECO:0000269|Ref.3, ECO:0007744|PubMed:22814378</t>
  </si>
  <si>
    <t xml:space="preserve">P0CX56</t>
  </si>
  <si>
    <t xml:space="preserve">RS18B_YEAST</t>
  </si>
  <si>
    <t xml:space="preserve">uS13B</t>
  </si>
  <si>
    <t xml:space="preserve">Q8Z1X6</t>
  </si>
  <si>
    <t xml:space="preserve">RS13_SALTI</t>
  </si>
  <si>
    <t xml:space="preserve">Q8ZLM1</t>
  </si>
  <si>
    <t xml:space="preserve">RS13_SALTY</t>
  </si>
  <si>
    <t xml:space="preserve">P0A7T2</t>
  </si>
  <si>
    <t xml:space="preserve">RS13_SHIFL</t>
  </si>
  <si>
    <t xml:space="preserve">P62272</t>
  </si>
  <si>
    <t xml:space="preserve">RS18_PIG</t>
  </si>
  <si>
    <t xml:space="preserve">P80377</t>
  </si>
  <si>
    <t xml:space="preserve">RS13_THET8</t>
  </si>
  <si>
    <t xml:space="preserve">P62655</t>
  </si>
  <si>
    <t xml:space="preserve">RS13_THET2</t>
  </si>
  <si>
    <t xml:space="preserve">Q16ZR8</t>
  </si>
  <si>
    <t xml:space="preserve">RSSA_AEDAE</t>
  </si>
  <si>
    <t xml:space="preserve">ECO:0000255|HAMAP-Rule:MF_03015</t>
  </si>
  <si>
    <t xml:space="preserve">Q7PZ81</t>
  </si>
  <si>
    <t xml:space="preserve">RSSA_ANOGA</t>
  </si>
  <si>
    <t xml:space="preserve">Q08682</t>
  </si>
  <si>
    <t xml:space="preserve">RSSA1_ARATH</t>
  </si>
  <si>
    <t xml:space="preserve">uS2z</t>
  </si>
  <si>
    <t xml:space="preserve">Q8H173</t>
  </si>
  <si>
    <t xml:space="preserve">RSSA2_ARATH</t>
  </si>
  <si>
    <t xml:space="preserve">uS2y</t>
  </si>
  <si>
    <t xml:space="preserve">P21464</t>
  </si>
  <si>
    <t xml:space="preserve">RS2_BACSU</t>
  </si>
  <si>
    <t xml:space="preserve">ECO:0000269|PubMed:6806564, ECO:0000269|PubMed:9298659</t>
  </si>
  <si>
    <t xml:space="preserve">Q5UAP4</t>
  </si>
  <si>
    <t xml:space="preserve">RSSA_BOMMO</t>
  </si>
  <si>
    <t xml:space="preserve">P26452</t>
  </si>
  <si>
    <t xml:space="preserve">RSSA_BOVIN</t>
  </si>
  <si>
    <t xml:space="preserve">ECO:0000255|HAMAP-Rule:MF_03016</t>
  </si>
  <si>
    <t xml:space="preserve">A8Q2H5</t>
  </si>
  <si>
    <t xml:space="preserve">RSSA_BRUMA</t>
  </si>
  <si>
    <t xml:space="preserve">A8XSS1</t>
  </si>
  <si>
    <t xml:space="preserve">RSSA_CAEBR</t>
  </si>
  <si>
    <t xml:space="preserve">P46769</t>
  </si>
  <si>
    <t xml:space="preserve">RSSA_CAEEL</t>
  </si>
  <si>
    <t xml:space="preserve">ECO:0000255|HAMAP-Rule:MF_03015, ECO:0000269|Ref.2</t>
  </si>
  <si>
    <t xml:space="preserve">O42817</t>
  </si>
  <si>
    <t xml:space="preserve">RSSA_CANAL</t>
  </si>
  <si>
    <t xml:space="preserve">C4YNR7</t>
  </si>
  <si>
    <t xml:space="preserve">RSSA_CANAW</t>
  </si>
  <si>
    <t xml:space="preserve">B9WEC5</t>
  </si>
  <si>
    <t xml:space="preserve">RSSA_CANDC</t>
  </si>
  <si>
    <t xml:space="preserve">Q6FJX4</t>
  </si>
  <si>
    <t xml:space="preserve">RSSA_CANGA</t>
  </si>
  <si>
    <t xml:space="preserve">Q96VK7</t>
  </si>
  <si>
    <t xml:space="preserve">RSSA_CANTR</t>
  </si>
  <si>
    <t xml:space="preserve">Candida tropicalis (Yeast)</t>
  </si>
  <si>
    <t xml:space="preserve">Q2L9X0</t>
  </si>
  <si>
    <t xml:space="preserve">RSSA_CHLAE</t>
  </si>
  <si>
    <t xml:space="preserve">C4Y2C6</t>
  </si>
  <si>
    <t xml:space="preserve">RSSA_CLAL4</t>
  </si>
  <si>
    <t xml:space="preserve">P38982</t>
  </si>
  <si>
    <t xml:space="preserve">RSSA_CRIGR</t>
  </si>
  <si>
    <t xml:space="preserve">Cricetulus griseus (Chinese hamster) (Cricetulus barabensis griseus)</t>
  </si>
  <si>
    <t xml:space="preserve">B0X6V0</t>
  </si>
  <si>
    <t xml:space="preserve">RSSA_CULQU</t>
  </si>
  <si>
    <t xml:space="preserve">Q803F6</t>
  </si>
  <si>
    <t xml:space="preserve">RSSA_DANRE</t>
  </si>
  <si>
    <t xml:space="preserve">Q6BW39</t>
  </si>
  <si>
    <t xml:space="preserve">RSSA_DEBHA</t>
  </si>
  <si>
    <t xml:space="preserve">Q0PXX8</t>
  </si>
  <si>
    <t xml:space="preserve">RSSA_DIACI</t>
  </si>
  <si>
    <t xml:space="preserve">Diaphorina citri (Asian citrus psyllid)</t>
  </si>
  <si>
    <t xml:space="preserve">Q55BY1</t>
  </si>
  <si>
    <t xml:space="preserve">RSSA_DICDI</t>
  </si>
  <si>
    <t xml:space="preserve">B3MRX2</t>
  </si>
  <si>
    <t xml:space="preserve">RSSA_DROAN</t>
  </si>
  <si>
    <t xml:space="preserve">B3P9J3</t>
  </si>
  <si>
    <t xml:space="preserve">RSSA_DROER</t>
  </si>
  <si>
    <t xml:space="preserve">B4JXG8</t>
  </si>
  <si>
    <t xml:space="preserve">RSSA_DROGR</t>
  </si>
  <si>
    <t xml:space="preserve">B4L760</t>
  </si>
  <si>
    <t xml:space="preserve">RSSA_DROMO</t>
  </si>
  <si>
    <t xml:space="preserve">B4GTK1</t>
  </si>
  <si>
    <t xml:space="preserve">RSSA_DROPE</t>
  </si>
  <si>
    <t xml:space="preserve">Q29J14</t>
  </si>
  <si>
    <t xml:space="preserve">RSSA_DROPS</t>
  </si>
  <si>
    <t xml:space="preserve">B4I9F6</t>
  </si>
  <si>
    <t xml:space="preserve">RSSA_DROSE</t>
  </si>
  <si>
    <t xml:space="preserve">Q0H6L1</t>
  </si>
  <si>
    <t xml:space="preserve">RSSA_DROSI</t>
  </si>
  <si>
    <t xml:space="preserve">Drosophila simulans (Fruit fly)</t>
  </si>
  <si>
    <t xml:space="preserve">Q0H6L0</t>
  </si>
  <si>
    <t xml:space="preserve">RSSA_DROTE</t>
  </si>
  <si>
    <t xml:space="preserve">Drosophila teissieri (Fruit fly)</t>
  </si>
  <si>
    <t xml:space="preserve">B4MB32</t>
  </si>
  <si>
    <t xml:space="preserve">RSSA_DROVI</t>
  </si>
  <si>
    <t xml:space="preserve">B4NPT0</t>
  </si>
  <si>
    <t xml:space="preserve">RSSA_DROWI</t>
  </si>
  <si>
    <t xml:space="preserve">B4PY37</t>
  </si>
  <si>
    <t xml:space="preserve">RSSA_DROYA</t>
  </si>
  <si>
    <t xml:space="preserve">Drosophila yakuba (Fruit fly)</t>
  </si>
  <si>
    <t xml:space="preserve">Q75CQ9</t>
  </si>
  <si>
    <t xml:space="preserve">RSSA_EREGS</t>
  </si>
  <si>
    <t xml:space="preserve">P0A7V0</t>
  </si>
  <si>
    <t xml:space="preserve">RS2_ECOLI</t>
  </si>
  <si>
    <t xml:space="preserve">ECO:0000269|PubMed:1575737, ECO:0000269|PubMed:7023985, ECO:0000269|PubMed:9298646</t>
  </si>
  <si>
    <t xml:space="preserve">P0A7V2</t>
  </si>
  <si>
    <t xml:space="preserve">RS2_ECO57</t>
  </si>
  <si>
    <t xml:space="preserve">P0A7V1</t>
  </si>
  <si>
    <t xml:space="preserve">RS2_ECOL6</t>
  </si>
  <si>
    <t xml:space="preserve">P50890</t>
  </si>
  <si>
    <t xml:space="preserve">RSSA_CHICK</t>
  </si>
  <si>
    <t xml:space="preserve">P81289</t>
  </si>
  <si>
    <t xml:space="preserve">RS2_GEOSE</t>
  </si>
  <si>
    <t xml:space="preserve">P44371</t>
  </si>
  <si>
    <t xml:space="preserve">RS2_HAEIN</t>
  </si>
  <si>
    <t xml:space="preserve">ECO:0000269|PubMed:10675023</t>
  </si>
  <si>
    <t xml:space="preserve">A0A8I5KQE6</t>
  </si>
  <si>
    <t xml:space="preserve">RPSA2_HUMAN</t>
  </si>
  <si>
    <t xml:space="preserve">uS2B</t>
  </si>
  <si>
    <t xml:space="preserve">P08865</t>
  </si>
  <si>
    <t xml:space="preserve">RSSA_HUMAN</t>
  </si>
  <si>
    <t xml:space="preserve">ECO:0000255|HAMAP-Rule:MF_03016, ECO:0000269|Ref.8, ECO:0007744|PubMed:19413330, ECO:0007744|PubMed:22223895, ECO:0007744|PubMed:25944712</t>
  </si>
  <si>
    <t xml:space="preserve">Q90YS4</t>
  </si>
  <si>
    <t xml:space="preserve">RSSA_ICTPU</t>
  </si>
  <si>
    <t xml:space="preserve">Q6CN12</t>
  </si>
  <si>
    <t xml:space="preserve">RSSA_KLULA</t>
  </si>
  <si>
    <t xml:space="preserve">C4QYK0</t>
  </si>
  <si>
    <t xml:space="preserve">RSSA_KOMPG</t>
  </si>
  <si>
    <t xml:space="preserve">C5DDM1</t>
  </si>
  <si>
    <t xml:space="preserve">RSSA_LACTC</t>
  </si>
  <si>
    <t xml:space="preserve">A5DZP6</t>
  </si>
  <si>
    <t xml:space="preserve">RSSA_LODEL</t>
  </si>
  <si>
    <t xml:space="preserve">Lodderomyces elongisporus (strain ATCC 11503 / CBS 2605 / JCM 1781 / NBRC 1676 / NRRL YB-4239) (Yeast) (Saccharomyces elongisporus)</t>
  </si>
  <si>
    <t xml:space="preserve">A2I3Z2</t>
  </si>
  <si>
    <t xml:space="preserve">RSSA_MACHI</t>
  </si>
  <si>
    <t xml:space="preserve">Maconellicoccus hirsutus (Pink hibiscus mealybug)</t>
  </si>
  <si>
    <t xml:space="preserve">A5DGG9</t>
  </si>
  <si>
    <t xml:space="preserve">RSSA_PICGU</t>
  </si>
  <si>
    <t xml:space="preserve">P14206</t>
  </si>
  <si>
    <t xml:space="preserve">RSSA_MOUSE</t>
  </si>
  <si>
    <t xml:space="preserve">ECO:0000255|HAMAP-Rule:MF_03016, ECO:0000269|Ref.7</t>
  </si>
  <si>
    <t xml:space="preserve">A7RKS5</t>
  </si>
  <si>
    <t xml:space="preserve">RSSA_NEMVE</t>
  </si>
  <si>
    <t xml:space="preserve">A6NA00</t>
  </si>
  <si>
    <t xml:space="preserve">RSSA_ORNPR</t>
  </si>
  <si>
    <t xml:space="preserve">Ornithodoros parkeri (Soft tick) (Argasid tick)</t>
  </si>
  <si>
    <t xml:space="preserve">G1TLT8</t>
  </si>
  <si>
    <t xml:space="preserve">RSSA_RABIT</t>
  </si>
  <si>
    <t xml:space="preserve">A6YRY8</t>
  </si>
  <si>
    <t xml:space="preserve">RSSA_SHEEP</t>
  </si>
  <si>
    <t xml:space="preserve">Ovis aries (Sheep)</t>
  </si>
  <si>
    <t xml:space="preserve">A3RLT6</t>
  </si>
  <si>
    <t xml:space="preserve">RSSA_PINFU</t>
  </si>
  <si>
    <t xml:space="preserve">Pinctada fucata (Akoya pearl oyster) (Pinctada imbricata fucata)</t>
  </si>
  <si>
    <t xml:space="preserve">P38983</t>
  </si>
  <si>
    <t xml:space="preserve">RSSA_RAT</t>
  </si>
  <si>
    <t xml:space="preserve">ECO:0000255|HAMAP-Rule:MF_03016, ECO:0000269|PubMed:15548204, ECO:0000269|Ref.5</t>
  </si>
  <si>
    <t xml:space="preserve">P32905</t>
  </si>
  <si>
    <t xml:space="preserve">RSSA1_YEAST</t>
  </si>
  <si>
    <t xml:space="preserve">uS2A</t>
  </si>
  <si>
    <t xml:space="preserve">ECO:0000255|HAMAP-Rule:MF_03015, ECO:0000269|PubMed:10601260, ECO:0000269|PubMed:9298649</t>
  </si>
  <si>
    <t xml:space="preserve">P46654</t>
  </si>
  <si>
    <t xml:space="preserve">RSSA2_YEAST</t>
  </si>
  <si>
    <t xml:space="preserve">ECO:0000255|HAMAP-Rule:MF_03015, ECO:0000269|PubMed:10601260, ECO:0000269|Ref.4</t>
  </si>
  <si>
    <t xml:space="preserve">B3LI22</t>
  </si>
  <si>
    <t xml:space="preserve">RSSA1_YEAS1</t>
  </si>
  <si>
    <t xml:space="preserve">B3LT19</t>
  </si>
  <si>
    <t xml:space="preserve">RSSA2_YEAS1</t>
  </si>
  <si>
    <t xml:space="preserve">A6ZUM5</t>
  </si>
  <si>
    <t xml:space="preserve">RSSA1_YEAS7</t>
  </si>
  <si>
    <t xml:space="preserve">A7A0V3</t>
  </si>
  <si>
    <t xml:space="preserve">RSSA2_YEAS7</t>
  </si>
  <si>
    <t xml:space="preserve">B5DGB6</t>
  </si>
  <si>
    <t xml:space="preserve">RSSA_SALSA</t>
  </si>
  <si>
    <t xml:space="preserve">Q5PD63</t>
  </si>
  <si>
    <t xml:space="preserve">RS2_SALPA</t>
  </si>
  <si>
    <t xml:space="preserve">P66542</t>
  </si>
  <si>
    <t xml:space="preserve">RS2_SALTI</t>
  </si>
  <si>
    <t xml:space="preserve">P66541</t>
  </si>
  <si>
    <t xml:space="preserve">RS2_SALTY</t>
  </si>
  <si>
    <t xml:space="preserve">A3LRZ0</t>
  </si>
  <si>
    <t xml:space="preserve">RSSA_PICST</t>
  </si>
  <si>
    <t xml:space="preserve">Q5DA90</t>
  </si>
  <si>
    <t xml:space="preserve">RSSA_SCHJA</t>
  </si>
  <si>
    <t xml:space="preserve">Q83SL4</t>
  </si>
  <si>
    <t xml:space="preserve">RS2_SHIFL</t>
  </si>
  <si>
    <t xml:space="preserve">A2Q0U8</t>
  </si>
  <si>
    <t xml:space="preserve">RSSA_SOLSE</t>
  </si>
  <si>
    <t xml:space="preserve">Q4QY71</t>
  </si>
  <si>
    <t xml:space="preserve">RSSA_SPAAU</t>
  </si>
  <si>
    <t xml:space="preserve">Sparus aurata (Gilthead sea bream)</t>
  </si>
  <si>
    <t xml:space="preserve">P68901</t>
  </si>
  <si>
    <t xml:space="preserve">RS2_STRP1</t>
  </si>
  <si>
    <t xml:space="preserve">Streptococcus pyogenes serotype M1</t>
  </si>
  <si>
    <t xml:space="preserve">P68902</t>
  </si>
  <si>
    <t xml:space="preserve">RS2_STRP8</t>
  </si>
  <si>
    <t xml:space="preserve">Streptococcus pyogenes serotype M18 (strain MGAS8232)</t>
  </si>
  <si>
    <t xml:space="preserve">P0DE88</t>
  </si>
  <si>
    <t xml:space="preserve">RS2_STRP3</t>
  </si>
  <si>
    <t xml:space="preserve">Streptococcus pyogenes serotype M3 (strain ATCC BAA-595 / MGAS315)</t>
  </si>
  <si>
    <t xml:space="preserve">P0DE89</t>
  </si>
  <si>
    <t xml:space="preserve">RS2_STRPQ</t>
  </si>
  <si>
    <t xml:space="preserve">Streptococcus pyogenes serotype M3 (strain SSI-1)</t>
  </si>
  <si>
    <t xml:space="preserve">Q5X9J9</t>
  </si>
  <si>
    <t xml:space="preserve">RS2_STRP6</t>
  </si>
  <si>
    <t xml:space="preserve">Streptococcus pyogenes serotype M6 (strain ATCC BAA-946 / MGAS10394)</t>
  </si>
  <si>
    <t xml:space="preserve">Q4KTE2</t>
  </si>
  <si>
    <t xml:space="preserve">RSSA_SUBDO</t>
  </si>
  <si>
    <t xml:space="preserve">Q4GWZ2</t>
  </si>
  <si>
    <t xml:space="preserve">RSSA_PIG</t>
  </si>
  <si>
    <t xml:space="preserve">B5FXT6</t>
  </si>
  <si>
    <t xml:space="preserve">RSSA_TAEGU</t>
  </si>
  <si>
    <t xml:space="preserve">P80371</t>
  </si>
  <si>
    <t xml:space="preserve">RS2_THET8</t>
  </si>
  <si>
    <t xml:space="preserve">P62662</t>
  </si>
  <si>
    <t xml:space="preserve">RS2_THET2</t>
  </si>
  <si>
    <t xml:space="preserve">B3RPX6</t>
  </si>
  <si>
    <t xml:space="preserve">RSSA_TRIAD</t>
  </si>
  <si>
    <t xml:space="preserve">A7TEU3</t>
  </si>
  <si>
    <t xml:space="preserve">RSSA1_VANPO</t>
  </si>
  <si>
    <t xml:space="preserve">A7TIJ7</t>
  </si>
  <si>
    <t xml:space="preserve">RSSA2_VANPO</t>
  </si>
  <si>
    <t xml:space="preserve">Q3ZM03</t>
  </si>
  <si>
    <t xml:space="preserve">RSSA_XENLA</t>
  </si>
  <si>
    <t xml:space="preserve">Q6P8D1</t>
  </si>
  <si>
    <t xml:space="preserve">RSSA_XENTR</t>
  </si>
  <si>
    <t xml:space="preserve">C5DX17</t>
  </si>
  <si>
    <t xml:space="preserve">RSSA_ZYGRC</t>
  </si>
  <si>
    <t xml:space="preserve">ECO:0000250|UniProtKB:P08865, ECO:0000255|HAMAP-Rule:MF_03016</t>
  </si>
  <si>
    <t xml:space="preserve">ECO:0000250|UniProtKB:P32905, ECO:0000255|HAMAP-Rule:MF_03015</t>
  </si>
  <si>
    <t xml:space="preserve">ECO:0000250|UniProtKB:P46654, ECO:0000255|HAMAP-Rule:MF_03015</t>
  </si>
  <si>
    <t xml:space="preserve">O77082</t>
  </si>
  <si>
    <t xml:space="preserve">RS10_DICDI</t>
  </si>
  <si>
    <t xml:space="preserve">Q9RXJ5</t>
  </si>
  <si>
    <t xml:space="preserve">RL16_DEIRA</t>
  </si>
  <si>
    <t xml:space="preserve">P27635</t>
  </si>
  <si>
    <t xml:space="preserve">RL10_HUMAN</t>
  </si>
  <si>
    <t xml:space="preserve">B7NZQ2</t>
  </si>
  <si>
    <t xml:space="preserve">RL10_RABIT</t>
  </si>
  <si>
    <t xml:space="preserve">ECO:0000250|UniProtKB:P27635</t>
  </si>
  <si>
    <t xml:space="preserve">Q6PDV7</t>
  </si>
  <si>
    <t xml:space="preserve">RL10_RAT</t>
  </si>
  <si>
    <t xml:space="preserve">ECO:0000269|PubMed:8780716</t>
  </si>
  <si>
    <t xml:space="preserve">P41805</t>
  </si>
  <si>
    <t xml:space="preserve">RL10_YEAST</t>
  </si>
  <si>
    <t xml:space="preserve">P20277</t>
  </si>
  <si>
    <t xml:space="preserve">RL17_BACSU</t>
  </si>
  <si>
    <t xml:space="preserve">P07843</t>
  </si>
  <si>
    <t xml:space="preserve">RL17_GEOSE</t>
  </si>
  <si>
    <t xml:space="preserve">ECO:0000269|PubMed:6365549</t>
  </si>
  <si>
    <t xml:space="preserve">P0A7K6</t>
  </si>
  <si>
    <t xml:space="preserve">RL19_ECOLI</t>
  </si>
  <si>
    <t xml:space="preserve">ECO:0000269|PubMed:339951</t>
  </si>
  <si>
    <t xml:space="preserve">P0A7K8</t>
  </si>
  <si>
    <t xml:space="preserve">RL19_ECO57</t>
  </si>
  <si>
    <t xml:space="preserve">P0A7K7</t>
  </si>
  <si>
    <t xml:space="preserve">RL19_ECOL6</t>
  </si>
  <si>
    <t xml:space="preserve">P44357</t>
  </si>
  <si>
    <t xml:space="preserve">RL19_HAEIN</t>
  </si>
  <si>
    <t xml:space="preserve">Q9CLE0</t>
  </si>
  <si>
    <t xml:space="preserve">RL19_PASMU</t>
  </si>
  <si>
    <t xml:space="preserve">Q5PFF9</t>
  </si>
  <si>
    <t xml:space="preserve">RL19_SALPA</t>
  </si>
  <si>
    <t xml:space="preserve">P0A2A2</t>
  </si>
  <si>
    <t xml:space="preserve">RL19_SALTI</t>
  </si>
  <si>
    <t xml:space="preserve">P0A2A1</t>
  </si>
  <si>
    <t xml:space="preserve">RL19_SALTY</t>
  </si>
  <si>
    <t xml:space="preserve">P36243</t>
  </si>
  <si>
    <t xml:space="preserve">RL19_SERMA</t>
  </si>
  <si>
    <t xml:space="preserve">P0A7K9</t>
  </si>
  <si>
    <t xml:space="preserve">RL19_SHIFL</t>
  </si>
  <si>
    <t xml:space="preserve">Q9KUF7</t>
  </si>
  <si>
    <t xml:space="preserve">RL19_VIBCH</t>
  </si>
  <si>
    <t xml:space="preserve">Q87LT1</t>
  </si>
  <si>
    <t xml:space="preserve">RL19_VIBPA</t>
  </si>
  <si>
    <t xml:space="preserve">Q8DC31</t>
  </si>
  <si>
    <t xml:space="preserve">RL19_VIBVU</t>
  </si>
  <si>
    <t xml:space="preserve">A0R151</t>
  </si>
  <si>
    <t xml:space="preserve">RL21_MYCS2</t>
  </si>
  <si>
    <t xml:space="preserve">Q6NDF0</t>
  </si>
  <si>
    <t xml:space="preserve">RL21_RHOPA</t>
  </si>
  <si>
    <t xml:space="preserve">P14194</t>
  </si>
  <si>
    <t xml:space="preserve">CTC_BACSU</t>
  </si>
  <si>
    <t xml:space="preserve">ECO:0000269|PubMed:8012595</t>
  </si>
  <si>
    <t xml:space="preserve">Q6N1P8</t>
  </si>
  <si>
    <t xml:space="preserve">RL25_RHOPA</t>
  </si>
  <si>
    <t xml:space="preserve">ECO:0000269|PubMed:14704707</t>
  </si>
  <si>
    <t xml:space="preserve">P0A7N9</t>
  </si>
  <si>
    <t xml:space="preserve">RL33_ECOLI</t>
  </si>
  <si>
    <t xml:space="preserve">ECO:0000269|PubMed:786732</t>
  </si>
  <si>
    <t xml:space="preserve">P0A7P1</t>
  </si>
  <si>
    <t xml:space="preserve">RL33_ECO57</t>
  </si>
  <si>
    <t xml:space="preserve">P0A7P0</t>
  </si>
  <si>
    <t xml:space="preserve">RL33_ECOL6</t>
  </si>
  <si>
    <t xml:space="preserve">Q6N554</t>
  </si>
  <si>
    <t xml:space="preserve">RL33_RHOPA</t>
  </si>
  <si>
    <t xml:space="preserve">P0A7P3</t>
  </si>
  <si>
    <t xml:space="preserve">RL33_SALTI</t>
  </si>
  <si>
    <t xml:space="preserve">P0A7P2</t>
  </si>
  <si>
    <t xml:space="preserve">RL33_SALTY</t>
  </si>
  <si>
    <t xml:space="preserve">P0A7P4</t>
  </si>
  <si>
    <t xml:space="preserve">RL33_SHIFL</t>
  </si>
  <si>
    <t xml:space="preserve">P35871</t>
  </si>
  <si>
    <t xml:space="preserve">RL33_THET8</t>
  </si>
  <si>
    <t xml:space="preserve">P0A4B8</t>
  </si>
  <si>
    <t xml:space="preserve">RS21_ANAVA</t>
  </si>
  <si>
    <t xml:space="preserve">Anabaena variabilis</t>
  </si>
  <si>
    <t xml:space="preserve">ECO:0000269|PubMed:10050320</t>
  </si>
  <si>
    <t xml:space="preserve">P21478</t>
  </si>
  <si>
    <t xml:space="preserve">RS21_BACSU</t>
  </si>
  <si>
    <t xml:space="preserve">P68679</t>
  </si>
  <si>
    <t xml:space="preserve">RS21_ECOLI</t>
  </si>
  <si>
    <t xml:space="preserve">ECO:0000269|PubMed:765257</t>
  </si>
  <si>
    <t xml:space="preserve">Q1R6R5</t>
  </si>
  <si>
    <t xml:space="preserve">RS21_ECOUT</t>
  </si>
  <si>
    <t xml:space="preserve">Escherichia coli (strain UTI89 / UPEC)</t>
  </si>
  <si>
    <t xml:space="preserve">P68681</t>
  </si>
  <si>
    <t xml:space="preserve">RS21_ECO57</t>
  </si>
  <si>
    <t xml:space="preserve">P68680</t>
  </si>
  <si>
    <t xml:space="preserve">RS21_ECOL6</t>
  </si>
  <si>
    <t xml:space="preserve">Q0TD41</t>
  </si>
  <si>
    <t xml:space="preserve">RS21_ECOL5</t>
  </si>
  <si>
    <t xml:space="preserve">Escherichia coli O6:K15:H31 (strain 536 / UPEC)</t>
  </si>
  <si>
    <t xml:space="preserve">P23829</t>
  </si>
  <si>
    <t xml:space="preserve">RS21_GEOSE</t>
  </si>
  <si>
    <t xml:space="preserve">ECO:0000269|PubMed:1772592</t>
  </si>
  <si>
    <t xml:space="preserve">P44386</t>
  </si>
  <si>
    <t xml:space="preserve">RS21_HAEIN</t>
  </si>
  <si>
    <t xml:space="preserve">P68682</t>
  </si>
  <si>
    <t xml:space="preserve">RS21_PHOLL</t>
  </si>
  <si>
    <t xml:space="preserve">Photorhabdus laumondii subsp. laumondii (strain DSM 15139 / CIP 105565 / TT01) (Photorhabdus luminescens subsp. laumondii)</t>
  </si>
  <si>
    <t xml:space="preserve">Q9I5V8</t>
  </si>
  <si>
    <t xml:space="preserve">RS21_PSEAE</t>
  </si>
  <si>
    <t xml:space="preserve">Q57JQ0</t>
  </si>
  <si>
    <t xml:space="preserve">RS21_SALCH</t>
  </si>
  <si>
    <t xml:space="preserve">Salmonella choleraesuis (strain SC-B67)</t>
  </si>
  <si>
    <t xml:space="preserve">Q5PKX8</t>
  </si>
  <si>
    <t xml:space="preserve">RS21_SALPA</t>
  </si>
  <si>
    <t xml:space="preserve">P68683</t>
  </si>
  <si>
    <t xml:space="preserve">RS21_SALTI</t>
  </si>
  <si>
    <t xml:space="preserve">P68684</t>
  </si>
  <si>
    <t xml:space="preserve">RS21_SALTY</t>
  </si>
  <si>
    <t xml:space="preserve">Q31WW9</t>
  </si>
  <si>
    <t xml:space="preserve">RS21_SHIBS</t>
  </si>
  <si>
    <t xml:space="preserve">Shigella boydii serotype 4 (strain Sb227)</t>
  </si>
  <si>
    <t xml:space="preserve">Q32BQ2</t>
  </si>
  <si>
    <t xml:space="preserve">RS21_SHIDS</t>
  </si>
  <si>
    <t xml:space="preserve">Shigella dysenteriae serotype 1 (strain Sd197)</t>
  </si>
  <si>
    <t xml:space="preserve">P68685</t>
  </si>
  <si>
    <t xml:space="preserve">RS21_SHIFL</t>
  </si>
  <si>
    <t xml:space="preserve">Q3YXH8</t>
  </si>
  <si>
    <t xml:space="preserve">RS21_SHISS</t>
  </si>
  <si>
    <t xml:space="preserve">Shigella sonnei (strain Ss046)</t>
  </si>
  <si>
    <t xml:space="preserve">Q2NWE7</t>
  </si>
  <si>
    <t xml:space="preserve">RS21_SODGM</t>
  </si>
  <si>
    <t xml:space="preserve">Sodalis glossinidius (strain morsitans)</t>
  </si>
  <si>
    <t xml:space="preserve">P68686</t>
  </si>
  <si>
    <t xml:space="preserve">RS21_YERPE</t>
  </si>
  <si>
    <t xml:space="preserve">Q1C365</t>
  </si>
  <si>
    <t xml:space="preserve">RS21_YERPA</t>
  </si>
  <si>
    <t xml:space="preserve">Yersinia pestis bv. Antiqua (strain Antiqua)</t>
  </si>
  <si>
    <t xml:space="preserve">Q1CME3</t>
  </si>
  <si>
    <t xml:space="preserve">RS21_YERPN</t>
  </si>
  <si>
    <t xml:space="preserve">Yersinia pestis bv. Antiqua (strain Nepal516)</t>
  </si>
  <si>
    <t xml:space="preserve">Q665U4</t>
  </si>
  <si>
    <t xml:space="preserve">RS21_YERPS</t>
  </si>
  <si>
    <t xml:space="preserve">Q6N5A4</t>
  </si>
  <si>
    <t xml:space="preserve">RS6_RHOPA</t>
  </si>
  <si>
    <t xml:space="preserve">P12733</t>
  </si>
  <si>
    <t xml:space="preserve">RL18E_HALMA</t>
  </si>
  <si>
    <t xml:space="preserve">ECO:0000269|PubMed:3196689, ECO:0000269|PubMed:3350019</t>
  </si>
  <si>
    <t xml:space="preserve">Q07020</t>
  </si>
  <si>
    <t xml:space="preserve">RL18_HUMAN</t>
  </si>
  <si>
    <t xml:space="preserve">G1TFE0</t>
  </si>
  <si>
    <t xml:space="preserve">RL18_RABIT</t>
  </si>
  <si>
    <t xml:space="preserve">ECO:0000250|UniProtKB:Q07020</t>
  </si>
  <si>
    <t xml:space="preserve">P0CX49</t>
  </si>
  <si>
    <t xml:space="preserve">RL18A_YEAST</t>
  </si>
  <si>
    <t xml:space="preserve">eL18A</t>
  </si>
  <si>
    <t xml:space="preserve">P0CX50</t>
  </si>
  <si>
    <t xml:space="preserve">RL18B_YEAST</t>
  </si>
  <si>
    <t xml:space="preserve">eL18B</t>
  </si>
  <si>
    <t xml:space="preserve">P14119</t>
  </si>
  <si>
    <t xml:space="preserve">RL19E_HALMA</t>
  </si>
  <si>
    <t xml:space="preserve">ECO:0000269|PubMed:2591382</t>
  </si>
  <si>
    <t xml:space="preserve">P0CX82</t>
  </si>
  <si>
    <t xml:space="preserve">RL19A_YEAST</t>
  </si>
  <si>
    <t xml:space="preserve">eL19A</t>
  </si>
  <si>
    <t xml:space="preserve">ECO:0000269|PubMed:1544921, ECO:0000269|PubMed:6355773</t>
  </si>
  <si>
    <t xml:space="preserve">P0CX83</t>
  </si>
  <si>
    <t xml:space="preserve">RL19B_YEAST</t>
  </si>
  <si>
    <t xml:space="preserve">O42699</t>
  </si>
  <si>
    <t xml:space="preserve">RL19B_SCHPO</t>
  </si>
  <si>
    <t xml:space="preserve">eL19B</t>
  </si>
  <si>
    <t xml:space="preserve">ECO:0000250|UniProtKB:P05734</t>
  </si>
  <si>
    <t xml:space="preserve">P05734</t>
  </si>
  <si>
    <t xml:space="preserve">RL19A_SCHPO</t>
  </si>
  <si>
    <t xml:space="preserve">P14125</t>
  </si>
  <si>
    <t xml:space="preserve">RL18A_HALMA</t>
  </si>
  <si>
    <t xml:space="preserve">P0CT68</t>
  </si>
  <si>
    <t xml:space="preserve">RL20A_SCHPO</t>
  </si>
  <si>
    <t xml:space="preserve">eL20A</t>
  </si>
  <si>
    <t xml:space="preserve">P0CT69</t>
  </si>
  <si>
    <t xml:space="preserve">RL20B_SCHPO</t>
  </si>
  <si>
    <t xml:space="preserve">eL20B</t>
  </si>
  <si>
    <t xml:space="preserve">P38613</t>
  </si>
  <si>
    <t xml:space="preserve">RL18A_SULAC</t>
  </si>
  <si>
    <t xml:space="preserve">ECO:0000269|PubMed:1711982</t>
  </si>
  <si>
    <t xml:space="preserve">P52819</t>
  </si>
  <si>
    <t xml:space="preserve">RL22_CAEEL</t>
  </si>
  <si>
    <t xml:space="preserve">P35268</t>
  </si>
  <si>
    <t xml:space="preserve">RL22_HUMAN</t>
  </si>
  <si>
    <t xml:space="preserve">ECO:0000269|PubMed:1846807, ECO:0000269|Ref.5</t>
  </si>
  <si>
    <t xml:space="preserve">G1TSG1</t>
  </si>
  <si>
    <t xml:space="preserve">RL22_RABIT</t>
  </si>
  <si>
    <t xml:space="preserve">ECO:0000250|UniProtKB:P35268</t>
  </si>
  <si>
    <t xml:space="preserve">P05749</t>
  </si>
  <si>
    <t xml:space="preserve">RL22A_YEAST</t>
  </si>
  <si>
    <t xml:space="preserve">eL22A</t>
  </si>
  <si>
    <t xml:space="preserve">P14116</t>
  </si>
  <si>
    <t xml:space="preserve">RL24E_HALMA</t>
  </si>
  <si>
    <t xml:space="preserve">P0C2H6</t>
  </si>
  <si>
    <t xml:space="preserve">RL27A_YEAST</t>
  </si>
  <si>
    <t xml:space="preserve">eL27A</t>
  </si>
  <si>
    <t xml:space="preserve">P47914</t>
  </si>
  <si>
    <t xml:space="preserve">RL29_HUMAN</t>
  </si>
  <si>
    <t xml:space="preserve">G1SGR6</t>
  </si>
  <si>
    <t xml:space="preserve">RL29_RABIT</t>
  </si>
  <si>
    <t xml:space="preserve">ECO:0000250|UniProtKB:P47914</t>
  </si>
  <si>
    <t xml:space="preserve">P25886</t>
  </si>
  <si>
    <t xml:space="preserve">RL29_RAT</t>
  </si>
  <si>
    <t xml:space="preserve">ECO:0000269|PubMed:1544448, ECO:0000269|PubMed:8484767</t>
  </si>
  <si>
    <t xml:space="preserve">P05747</t>
  </si>
  <si>
    <t xml:space="preserve">RL29_YEAST</t>
  </si>
  <si>
    <t xml:space="preserve">Q92366</t>
  </si>
  <si>
    <t xml:space="preserve">RL29_SCHPO</t>
  </si>
  <si>
    <t xml:space="preserve">Q752U5</t>
  </si>
  <si>
    <t xml:space="preserve">RL30_EREGS</t>
  </si>
  <si>
    <t xml:space="preserve">P38664</t>
  </si>
  <si>
    <t xml:space="preserve">RL30_KLULA</t>
  </si>
  <si>
    <t xml:space="preserve">P14120</t>
  </si>
  <si>
    <t xml:space="preserve">RL30_YEAST</t>
  </si>
  <si>
    <t xml:space="preserve">ECO:0000269|PubMed:10601260, ECO:0000269|PubMed:3316213</t>
  </si>
  <si>
    <t xml:space="preserve">P12736</t>
  </si>
  <si>
    <t xml:space="preserve">RL32_HALMA</t>
  </si>
  <si>
    <t xml:space="preserve">Q9HPB7</t>
  </si>
  <si>
    <t xml:space="preserve">RL32_HALSA</t>
  </si>
  <si>
    <t xml:space="preserve">P62910</t>
  </si>
  <si>
    <t xml:space="preserve">RL32_HUMAN</t>
  </si>
  <si>
    <t xml:space="preserve">ECO:0000269|Ref.7</t>
  </si>
  <si>
    <t xml:space="preserve">G1TUN8</t>
  </si>
  <si>
    <t xml:space="preserve">RL32_RABIT</t>
  </si>
  <si>
    <t xml:space="preserve">ECO:0000250|UniProtKB:P62910</t>
  </si>
  <si>
    <t xml:space="preserve">P62912</t>
  </si>
  <si>
    <t xml:space="preserve">RL32_RAT</t>
  </si>
  <si>
    <t xml:space="preserve">ECO:0000269|PubMed:3357790</t>
  </si>
  <si>
    <t xml:space="preserve">P38061</t>
  </si>
  <si>
    <t xml:space="preserve">RL32_YEAST</t>
  </si>
  <si>
    <t xml:space="preserve">P49180</t>
  </si>
  <si>
    <t xml:space="preserve">RL35A_CAEEL</t>
  </si>
  <si>
    <t xml:space="preserve">P05744</t>
  </si>
  <si>
    <t xml:space="preserve">RL33A_YEAST</t>
  </si>
  <si>
    <t xml:space="preserve">eL33A</t>
  </si>
  <si>
    <t xml:space="preserve">P41056</t>
  </si>
  <si>
    <t xml:space="preserve">RL33B_YEAST</t>
  </si>
  <si>
    <t xml:space="preserve">eL33B</t>
  </si>
  <si>
    <t xml:space="preserve">ECO:0000269|PubMed:18782943</t>
  </si>
  <si>
    <t xml:space="preserve">ECO:0000250|UniProtKB:P05744</t>
  </si>
  <si>
    <t xml:space="preserve">P90702</t>
  </si>
  <si>
    <t xml:space="preserve">RL44_BRUMA</t>
  </si>
  <si>
    <t xml:space="preserve">P48166</t>
  </si>
  <si>
    <t xml:space="preserve">RL36A_CAEEL</t>
  </si>
  <si>
    <t xml:space="preserve">P27074</t>
  </si>
  <si>
    <t xml:space="preserve">RL44Q_CANMA</t>
  </si>
  <si>
    <t xml:space="preserve">Candida maltosa (Yeast)</t>
  </si>
  <si>
    <t xml:space="preserve">eL42Q</t>
  </si>
  <si>
    <t xml:space="preserve">Q00477</t>
  </si>
  <si>
    <t xml:space="preserve">RL44P_CANMA</t>
  </si>
  <si>
    <t xml:space="preserve">eL42P</t>
  </si>
  <si>
    <t xml:space="preserve">P27075</t>
  </si>
  <si>
    <t xml:space="preserve">RL44_CANTR</t>
  </si>
  <si>
    <t xml:space="preserve">P49213</t>
  </si>
  <si>
    <t xml:space="preserve">RL44_CHLRE</t>
  </si>
  <si>
    <t xml:space="preserve">Q9UWE4</t>
  </si>
  <si>
    <t xml:space="preserve">RL44_COPCI</t>
  </si>
  <si>
    <t xml:space="preserve">Coprinopsis cinerea (Inky cap fungus) (Hormographiella aspergillata)</t>
  </si>
  <si>
    <t xml:space="preserve">P0CQ51</t>
  </si>
  <si>
    <t xml:space="preserve">RL44_CRYD3</t>
  </si>
  <si>
    <t xml:space="preserve">P0CQ50</t>
  </si>
  <si>
    <t xml:space="preserve">RL44_CRYD1</t>
  </si>
  <si>
    <t xml:space="preserve">P52809</t>
  </si>
  <si>
    <t xml:space="preserve">RL44_CYBJA</t>
  </si>
  <si>
    <t xml:space="preserve">Cyberlindnera jadinii (Torula yeast) (Pichia jadinii)</t>
  </si>
  <si>
    <t xml:space="preserve">P61485</t>
  </si>
  <si>
    <t xml:space="preserve">RL36A_DANRE</t>
  </si>
  <si>
    <t xml:space="preserve">Q6BLK0</t>
  </si>
  <si>
    <t xml:space="preserve">RL44_DEBHA</t>
  </si>
  <si>
    <t xml:space="preserve">Q754N8</t>
  </si>
  <si>
    <t xml:space="preserve">RL44_EREGS</t>
  </si>
  <si>
    <t xml:space="preserve">Q96499</t>
  </si>
  <si>
    <t xml:space="preserve">RL44_GOSHI</t>
  </si>
  <si>
    <t xml:space="preserve">Gossypium hirsutum (Upland cotton) (Gossypium mexicanum)</t>
  </si>
  <si>
    <t xml:space="preserve">P61487</t>
  </si>
  <si>
    <t xml:space="preserve">RL36A_ICTPU</t>
  </si>
  <si>
    <t xml:space="preserve">P31027</t>
  </si>
  <si>
    <t xml:space="preserve">RL44_KLULA</t>
  </si>
  <si>
    <t xml:space="preserve">P27076</t>
  </si>
  <si>
    <t xml:space="preserve">RL44_KLUMA</t>
  </si>
  <si>
    <t xml:space="preserve">P31866</t>
  </si>
  <si>
    <t xml:space="preserve">RL44_PICGU</t>
  </si>
  <si>
    <t xml:space="preserve">Q9NB33</t>
  </si>
  <si>
    <t xml:space="preserve">RL44_OCHTR</t>
  </si>
  <si>
    <t xml:space="preserve">O59870</t>
  </si>
  <si>
    <t xml:space="preserve">RL44_PHARH</t>
  </si>
  <si>
    <t xml:space="preserve">Phaffia rhodozyma (Yeast) (Xanthophyllomyces dendrorhous)</t>
  </si>
  <si>
    <t xml:space="preserve">Q4PNY0</t>
  </si>
  <si>
    <t xml:space="preserve">RL44_PICKU</t>
  </si>
  <si>
    <t xml:space="preserve">Pichia kudriavzevii (Yeast) (Issatchenkia orientalis)</t>
  </si>
  <si>
    <t xml:space="preserve">O97231</t>
  </si>
  <si>
    <t xml:space="preserve">RL44_PLAF7</t>
  </si>
  <si>
    <t xml:space="preserve">P0CX27</t>
  </si>
  <si>
    <t xml:space="preserve">RL44A_YEAST</t>
  </si>
  <si>
    <t xml:space="preserve">eL42A</t>
  </si>
  <si>
    <t xml:space="preserve">ECO:0000269|PubMed:365584</t>
  </si>
  <si>
    <t xml:space="preserve">P0CX28</t>
  </si>
  <si>
    <t xml:space="preserve">RL44B_YEAST</t>
  </si>
  <si>
    <t xml:space="preserve">eL42B</t>
  </si>
  <si>
    <t xml:space="preserve">Q9UTI8</t>
  </si>
  <si>
    <t xml:space="preserve">RL44_SCHPO</t>
  </si>
  <si>
    <t xml:space="preserve">P31028</t>
  </si>
  <si>
    <t xml:space="preserve">RL44_SCHOC</t>
  </si>
  <si>
    <t xml:space="preserve">Schwanniomyces occidentalis (Yeast) (Debaryomyces occidentalis)</t>
  </si>
  <si>
    <t xml:space="preserve">P61486</t>
  </si>
  <si>
    <t xml:space="preserve">RL36A_TAKRU</t>
  </si>
  <si>
    <t xml:space="preserve">P17843</t>
  </si>
  <si>
    <t xml:space="preserve">RL44_TRYBB</t>
  </si>
  <si>
    <t xml:space="preserve">Trypanosoma brucei brucei</t>
  </si>
  <si>
    <t xml:space="preserve">Q9UVB8</t>
  </si>
  <si>
    <t xml:space="preserve">RL44_WICCF</t>
  </si>
  <si>
    <t xml:space="preserve">Wickerhamomyces ciferrii (strain ATCC 14091 / BCRC 22168 / CBS 111 / JCM 3599 / NBRC 0793 / NRRL Y-1031 F-60-10) (Yeast) (Pichia ciferrii)</t>
  </si>
  <si>
    <t xml:space="preserve">Q6CFS7</t>
  </si>
  <si>
    <t xml:space="preserve">RL44_YARLI</t>
  </si>
  <si>
    <t xml:space="preserve">Q02878</t>
  </si>
  <si>
    <t xml:space="preserve">RL6_HUMAN</t>
  </si>
  <si>
    <t xml:space="preserve">P21533</t>
  </si>
  <si>
    <t xml:space="preserve">RL6_RAT</t>
  </si>
  <si>
    <t xml:space="preserve">P05739</t>
  </si>
  <si>
    <t xml:space="preserve">RL6B_YEAST</t>
  </si>
  <si>
    <t xml:space="preserve">eL6B</t>
  </si>
  <si>
    <t xml:space="preserve">Q02326</t>
  </si>
  <si>
    <t xml:space="preserve">RL6A_YEAST</t>
  </si>
  <si>
    <t xml:space="preserve">eL6A</t>
  </si>
  <si>
    <t xml:space="preserve">P79071</t>
  </si>
  <si>
    <t xml:space="preserve">RL6_SCHPO</t>
  </si>
  <si>
    <t xml:space="preserve">Q3E902</t>
  </si>
  <si>
    <t xml:space="preserve">RS212_ARATH</t>
  </si>
  <si>
    <t xml:space="preserve">eS21y</t>
  </si>
  <si>
    <t xml:space="preserve">Q9M337</t>
  </si>
  <si>
    <t xml:space="preserve">RS211_ARATH</t>
  </si>
  <si>
    <t xml:space="preserve">eS21z</t>
  </si>
  <si>
    <t xml:space="preserve">Q32PB8</t>
  </si>
  <si>
    <t xml:space="preserve">RS21_BOVIN</t>
  </si>
  <si>
    <t xml:space="preserve">ECO:0000250|UniProtKB:P63220</t>
  </si>
  <si>
    <t xml:space="preserve">P63220</t>
  </si>
  <si>
    <t xml:space="preserve">RS21_HUMAN</t>
  </si>
  <si>
    <t xml:space="preserve">ECO:0000269|Ref.6, ECO:0007744|PubMed:19413330, ECO:0007744|PubMed:22223895, ECO:0007744|PubMed:22814378, ECO:0007744|PubMed:25944712</t>
  </si>
  <si>
    <t xml:space="preserve">Q9CQR2</t>
  </si>
  <si>
    <t xml:space="preserve">RS21_MOUSE</t>
  </si>
  <si>
    <t xml:space="preserve">G1TM82</t>
  </si>
  <si>
    <t xml:space="preserve">RS21_RABIT</t>
  </si>
  <si>
    <t xml:space="preserve">P05765</t>
  </si>
  <si>
    <t xml:space="preserve">RS21_RAT</t>
  </si>
  <si>
    <t xml:space="preserve">ECO:0000269|PubMed:3910104</t>
  </si>
  <si>
    <t xml:space="preserve">P0C0V8</t>
  </si>
  <si>
    <t xml:space="preserve">RS21A_YEAST</t>
  </si>
  <si>
    <t xml:space="preserve">eS21A</t>
  </si>
  <si>
    <t xml:space="preserve">Q3E754</t>
  </si>
  <si>
    <t xml:space="preserve">RS21B_YEAST</t>
  </si>
  <si>
    <t xml:space="preserve">eS21B</t>
  </si>
  <si>
    <t xml:space="preserve">P05764</t>
  </si>
  <si>
    <t xml:space="preserve">RS21_SCHPO</t>
  </si>
  <si>
    <t xml:space="preserve">P63221</t>
  </si>
  <si>
    <t xml:space="preserve">RS21_PIG</t>
  </si>
  <si>
    <t xml:space="preserve">P0CX31</t>
  </si>
  <si>
    <t xml:space="preserve">RS24A_YEAST</t>
  </si>
  <si>
    <t xml:space="preserve">eS24A</t>
  </si>
  <si>
    <t xml:space="preserve">ECO:0000269|PubMed:10601260, ECO:0000269|PubMed:1544921, ECO:0007744|PubMed:22814378</t>
  </si>
  <si>
    <t xml:space="preserve">P0CX32</t>
  </si>
  <si>
    <t xml:space="preserve">RS24B_YEAST</t>
  </si>
  <si>
    <t xml:space="preserve">eS24B</t>
  </si>
  <si>
    <t xml:space="preserve">ECO:0000269|PubMed:1544921, ECO:0007744|PubMed:22814378</t>
  </si>
  <si>
    <t xml:space="preserve">O13784</t>
  </si>
  <si>
    <t xml:space="preserve">RS24A_SCHPO</t>
  </si>
  <si>
    <t xml:space="preserve">O59865</t>
  </si>
  <si>
    <t xml:space="preserve">RS24B_SCHPO</t>
  </si>
  <si>
    <t xml:space="preserve">Q56JU9</t>
  </si>
  <si>
    <t xml:space="preserve">RS24_BOVIN</t>
  </si>
  <si>
    <t xml:space="preserve">ECO:0000250|UniProtKB:P62847</t>
  </si>
  <si>
    <t xml:space="preserve">P62847</t>
  </si>
  <si>
    <t xml:space="preserve">RS24_HUMAN</t>
  </si>
  <si>
    <t xml:space="preserve">ECO:0000269|Ref.9, ECO:0007744|PubMed:19413330, ECO:0007744|PubMed:22223895, ECO:0007744|PubMed:22814378</t>
  </si>
  <si>
    <t xml:space="preserve">Q4R5H5</t>
  </si>
  <si>
    <t xml:space="preserve">RS24_MACFA</t>
  </si>
  <si>
    <t xml:space="preserve">P62848</t>
  </si>
  <si>
    <t xml:space="preserve">RS24_MESAU</t>
  </si>
  <si>
    <t xml:space="preserve">P62849</t>
  </si>
  <si>
    <t xml:space="preserve">RS24_MOUSE</t>
  </si>
  <si>
    <t xml:space="preserve">A0A5F9D2E6</t>
  </si>
  <si>
    <t xml:space="preserve">RS24_RABIT</t>
  </si>
  <si>
    <t xml:space="preserve">Q5RAQ8</t>
  </si>
  <si>
    <t xml:space="preserve">RS24_PONAB</t>
  </si>
  <si>
    <t xml:space="preserve">P62850</t>
  </si>
  <si>
    <t xml:space="preserve">RS24_RAT</t>
  </si>
  <si>
    <t xml:space="preserve">Q9TXP0</t>
  </si>
  <si>
    <t xml:space="preserve">RS27_CAEEL</t>
  </si>
  <si>
    <t xml:space="preserve">P55833</t>
  </si>
  <si>
    <t xml:space="preserve">RS27_HOMAM</t>
  </si>
  <si>
    <t xml:space="preserve">Homarus americanus (American lobster)</t>
  </si>
  <si>
    <t xml:space="preserve">P42677</t>
  </si>
  <si>
    <t xml:space="preserve">RS27_HUMAN</t>
  </si>
  <si>
    <t xml:space="preserve">G1TZ76</t>
  </si>
  <si>
    <t xml:space="preserve">RS27_RABIT</t>
  </si>
  <si>
    <t xml:space="preserve">ECO:0000250|UniProtKB:P42677</t>
  </si>
  <si>
    <t xml:space="preserve">P24051</t>
  </si>
  <si>
    <t xml:space="preserve">RS27L_RAT</t>
  </si>
  <si>
    <t xml:space="preserve">P47904</t>
  </si>
  <si>
    <t xml:space="preserve">RS27_XENLA</t>
  </si>
  <si>
    <t xml:space="preserve">Q56JX6</t>
  </si>
  <si>
    <t xml:space="preserve">RS28_BOVIN</t>
  </si>
  <si>
    <t xml:space="preserve">ECO:0000250|UniProtKB:P62859</t>
  </si>
  <si>
    <t xml:space="preserve">Q6PBK3</t>
  </si>
  <si>
    <t xml:space="preserve">RS28_DANRE</t>
  </si>
  <si>
    <t xml:space="preserve">P62857</t>
  </si>
  <si>
    <t xml:space="preserve">RS28_HUMAN</t>
  </si>
  <si>
    <t xml:space="preserve">Q90YP3</t>
  </si>
  <si>
    <t xml:space="preserve">RS28_ICTPU</t>
  </si>
  <si>
    <t xml:space="preserve">P62858</t>
  </si>
  <si>
    <t xml:space="preserve">RS28_MOUSE</t>
  </si>
  <si>
    <t xml:space="preserve">G1TIB4</t>
  </si>
  <si>
    <t xml:space="preserve">RS28_RABIT</t>
  </si>
  <si>
    <t xml:space="preserve">P62859</t>
  </si>
  <si>
    <t xml:space="preserve">RS28_RAT</t>
  </si>
  <si>
    <t xml:space="preserve">ECO:0000305|PubMed:1679328</t>
  </si>
  <si>
    <t xml:space="preserve">P0C0X0</t>
  </si>
  <si>
    <t xml:space="preserve">RS28B_YEAST</t>
  </si>
  <si>
    <t xml:space="preserve">eS28B</t>
  </si>
  <si>
    <t xml:space="preserve">Q3E7X9</t>
  </si>
  <si>
    <t xml:space="preserve">RS28A_YEAST</t>
  </si>
  <si>
    <t xml:space="preserve">eS28A</t>
  </si>
  <si>
    <t xml:space="preserve">Q6QAT1</t>
  </si>
  <si>
    <t xml:space="preserve">RS28_PIG</t>
  </si>
  <si>
    <t xml:space="preserve">P21509</t>
  </si>
  <si>
    <t xml:space="preserve">RS6E_HALMA</t>
  </si>
  <si>
    <t xml:space="preserve">P26786</t>
  </si>
  <si>
    <t xml:space="preserve">RS7A_YEAST</t>
  </si>
  <si>
    <t xml:space="preserve">eS7A</t>
  </si>
  <si>
    <t xml:space="preserve">P48164</t>
  </si>
  <si>
    <t xml:space="preserve">RS7B_YEAST</t>
  </si>
  <si>
    <t xml:space="preserve">eS7B</t>
  </si>
  <si>
    <t xml:space="preserve">Q8LD03</t>
  </si>
  <si>
    <t xml:space="preserve">RS73_ARATH</t>
  </si>
  <si>
    <t xml:space="preserve">eS7x</t>
  </si>
  <si>
    <t xml:space="preserve">Q9C514</t>
  </si>
  <si>
    <t xml:space="preserve">RS71_ARATH</t>
  </si>
  <si>
    <t xml:space="preserve">eS7z</t>
  </si>
  <si>
    <t xml:space="preserve">ECO:0000250|UniProtKB:Q8LD03</t>
  </si>
  <si>
    <t xml:space="preserve">Q9M885</t>
  </si>
  <si>
    <t xml:space="preserve">RS72_ARATH</t>
  </si>
  <si>
    <t xml:space="preserve">eS7y</t>
  </si>
  <si>
    <t xml:space="preserve">A6H769</t>
  </si>
  <si>
    <t xml:space="preserve">RS7_BOVIN</t>
  </si>
  <si>
    <t xml:space="preserve">ECO:0000250|UniProtKB:P62081</t>
  </si>
  <si>
    <t xml:space="preserve">Q9XH45</t>
  </si>
  <si>
    <t xml:space="preserve">RS7_BRAOL</t>
  </si>
  <si>
    <t xml:space="preserve">Brassica oleracea (Wild cabbage)</t>
  </si>
  <si>
    <t xml:space="preserve">Q5RT64</t>
  </si>
  <si>
    <t xml:space="preserve">RS7_FELCA</t>
  </si>
  <si>
    <t xml:space="preserve">P62081</t>
  </si>
  <si>
    <t xml:space="preserve">RS7_HUMAN</t>
  </si>
  <si>
    <t xml:space="preserve">ECO:0007744|PubMed:25944712</t>
  </si>
  <si>
    <t xml:space="preserve">P62082</t>
  </si>
  <si>
    <t xml:space="preserve">RS7_MOUSE</t>
  </si>
  <si>
    <t xml:space="preserve">G1SVB0</t>
  </si>
  <si>
    <t xml:space="preserve">RS7_RABIT</t>
  </si>
  <si>
    <t xml:space="preserve">P62083</t>
  </si>
  <si>
    <t xml:space="preserve">RS7_RAT</t>
  </si>
  <si>
    <t xml:space="preserve">Q5E958</t>
  </si>
  <si>
    <t xml:space="preserve">RS8_BOVIN</t>
  </si>
  <si>
    <t xml:space="preserve">ECO:0000250|UniProtKB:P62241</t>
  </si>
  <si>
    <t xml:space="preserve">P62247</t>
  </si>
  <si>
    <t xml:space="preserve">RS8_DANRE</t>
  </si>
  <si>
    <t xml:space="preserve">P62241</t>
  </si>
  <si>
    <t xml:space="preserve">RS8_HUMAN</t>
  </si>
  <si>
    <t xml:space="preserve">ECO:0000269|PubMed:25255805, ECO:0000269|PubMed:8706699</t>
  </si>
  <si>
    <t xml:space="preserve">Q90YR6</t>
  </si>
  <si>
    <t xml:space="preserve">RS8_ICTPU</t>
  </si>
  <si>
    <t xml:space="preserve">Q4R6P8</t>
  </si>
  <si>
    <t xml:space="preserve">RS8_MACFA</t>
  </si>
  <si>
    <t xml:space="preserve">P62242</t>
  </si>
  <si>
    <t xml:space="preserve">RS8_MOUSE</t>
  </si>
  <si>
    <t xml:space="preserve">G1TJW1</t>
  </si>
  <si>
    <t xml:space="preserve">RS8_RABIT</t>
  </si>
  <si>
    <t xml:space="preserve">P62243</t>
  </si>
  <si>
    <t xml:space="preserve">RS8_RAT</t>
  </si>
  <si>
    <t xml:space="preserve">P0CX39</t>
  </si>
  <si>
    <t xml:space="preserve">RS8A_YEAST</t>
  </si>
  <si>
    <t xml:space="preserve">eS8A</t>
  </si>
  <si>
    <t xml:space="preserve">P0CX40</t>
  </si>
  <si>
    <t xml:space="preserve">RS8B_YEAST</t>
  </si>
  <si>
    <t xml:space="preserve">eS8B</t>
  </si>
  <si>
    <t xml:space="preserve">Q7SYU0</t>
  </si>
  <si>
    <t xml:space="preserve">RS8_XENLA</t>
  </si>
  <si>
    <t xml:space="preserve">P83063</t>
  </si>
  <si>
    <t xml:space="preserve">RL10_BACCE</t>
  </si>
  <si>
    <t xml:space="preserve">Bacillus cereus</t>
  </si>
  <si>
    <t xml:space="preserve">ECO:0000269|PubMed:11872115</t>
  </si>
  <si>
    <t xml:space="preserve">P42923</t>
  </si>
  <si>
    <t xml:space="preserve">RL10_BACSU</t>
  </si>
  <si>
    <t xml:space="preserve">ECO:0000269|PubMed:9298659, ECO:0000269|Ref.5</t>
  </si>
  <si>
    <t xml:space="preserve">Q93572</t>
  </si>
  <si>
    <t xml:space="preserve">RLA0_CAEEL</t>
  </si>
  <si>
    <t xml:space="preserve">ECO:0000269|PubMed:9150941</t>
  </si>
  <si>
    <t xml:space="preserve">P43448</t>
  </si>
  <si>
    <t xml:space="preserve">RL10_CITFR</t>
  </si>
  <si>
    <t xml:space="preserve">Citrobacter freundii</t>
  </si>
  <si>
    <t xml:space="preserve">Q47608</t>
  </si>
  <si>
    <t xml:space="preserve">RL10_ENTCL</t>
  </si>
  <si>
    <t xml:space="preserve">Enterobacter cloacae</t>
  </si>
  <si>
    <t xml:space="preserve">P0A7J3</t>
  </si>
  <si>
    <t xml:space="preserve">RL10_ECOLI</t>
  </si>
  <si>
    <t xml:space="preserve">ECO:0000269|PubMed:773698, ECO:0000269|PubMed:782920, ECO:0000269|PubMed:797648</t>
  </si>
  <si>
    <t xml:space="preserve">P0A7J5</t>
  </si>
  <si>
    <t xml:space="preserve">RL10_ECO57</t>
  </si>
  <si>
    <t xml:space="preserve">P0A7J4</t>
  </si>
  <si>
    <t xml:space="preserve">RL10_ECOL6</t>
  </si>
  <si>
    <t xml:space="preserve">P44350</t>
  </si>
  <si>
    <t xml:space="preserve">RL10_HAEIN</t>
  </si>
  <si>
    <t xml:space="preserve">P41190</t>
  </si>
  <si>
    <t xml:space="preserve">RL10_KLEPN</t>
  </si>
  <si>
    <t xml:space="preserve">Klebsiella pneumoniae</t>
  </si>
  <si>
    <t xml:space="preserve">P41095</t>
  </si>
  <si>
    <t xml:space="preserve">RLA0_ORYSJ</t>
  </si>
  <si>
    <t xml:space="preserve">ECO:0000269|PubMed:14681440</t>
  </si>
  <si>
    <t xml:space="preserve">P51411</t>
  </si>
  <si>
    <t xml:space="preserve">RL10_PROVU</t>
  </si>
  <si>
    <t xml:space="preserve">Q6N4R7</t>
  </si>
  <si>
    <t xml:space="preserve">RL10_RHOPA</t>
  </si>
  <si>
    <t xml:space="preserve">P0A298</t>
  </si>
  <si>
    <t xml:space="preserve">RL10_SALTI</t>
  </si>
  <si>
    <t xml:space="preserve">P0A297</t>
  </si>
  <si>
    <t xml:space="preserve">RL10_SALTY</t>
  </si>
  <si>
    <t xml:space="preserve">P41192</t>
  </si>
  <si>
    <t xml:space="preserve">RL10_SERMA</t>
  </si>
  <si>
    <t xml:space="preserve">P0A7J6</t>
  </si>
  <si>
    <t xml:space="preserve">RL10_SHIFL</t>
  </si>
  <si>
    <t xml:space="preserve">P66051</t>
  </si>
  <si>
    <t xml:space="preserve">RL10_STRR6</t>
  </si>
  <si>
    <t xml:space="preserve">Streptococcus pneumoniae (strain ATCC BAA-255 / R6)</t>
  </si>
  <si>
    <t xml:space="preserve">P66050</t>
  </si>
  <si>
    <t xml:space="preserve">RL10_STRPN</t>
  </si>
  <si>
    <t xml:space="preserve">Streptococcus pneumoniae serotype 4 (strain ATCC BAA-334 / TIGR4)</t>
  </si>
  <si>
    <t xml:space="preserve">P68900</t>
  </si>
  <si>
    <t xml:space="preserve">RL10_STRP1</t>
  </si>
  <si>
    <t xml:space="preserve">Q8P159</t>
  </si>
  <si>
    <t xml:space="preserve">RL10_STRP8</t>
  </si>
  <si>
    <t xml:space="preserve">P0DD98</t>
  </si>
  <si>
    <t xml:space="preserve">RL10_STRP3</t>
  </si>
  <si>
    <t xml:space="preserve">P0DD99</t>
  </si>
  <si>
    <t xml:space="preserve">RL10_STRPQ</t>
  </si>
  <si>
    <t xml:space="preserve">Q5XCB5</t>
  </si>
  <si>
    <t xml:space="preserve">RL10_STRP6</t>
  </si>
  <si>
    <t xml:space="preserve">Q8VVE3</t>
  </si>
  <si>
    <t xml:space="preserve">RL10_THET8</t>
  </si>
  <si>
    <t xml:space="preserve">O24573</t>
  </si>
  <si>
    <t xml:space="preserve">RLA0_MAIZE</t>
  </si>
  <si>
    <t xml:space="preserve">Zea mays (Maize)</t>
  </si>
  <si>
    <t xml:space="preserve">ECO:0000269|PubMed:9276949</t>
  </si>
  <si>
    <t xml:space="preserve">Q3SZ90</t>
  </si>
  <si>
    <t xml:space="preserve">RL13A_BOVIN</t>
  </si>
  <si>
    <t xml:space="preserve">ECO:0000250|UniProtKB:P40429</t>
  </si>
  <si>
    <t xml:space="preserve">Q9XSU0</t>
  </si>
  <si>
    <t xml:space="preserve">RL13A_CANLF</t>
  </si>
  <si>
    <t xml:space="preserve">P40429</t>
  </si>
  <si>
    <t xml:space="preserve">RL13A_HUMAN</t>
  </si>
  <si>
    <t xml:space="preserve">ECO:0000269|PubMed:12962325, ECO:0000269|PubMed:25489052, ECO:0000269|Ref.6, ECO:0007744|PubMed:19413330, ECO:0007744|PubMed:22223895, ECO:0007744|PubMed:22814378, ECO:0007744|PubMed:25944712</t>
  </si>
  <si>
    <t xml:space="preserve">Q4R8Z2</t>
  </si>
  <si>
    <t xml:space="preserve">RL13A_MACFA</t>
  </si>
  <si>
    <t xml:space="preserve">P19253</t>
  </si>
  <si>
    <t xml:space="preserve">RL13A_MOUSE</t>
  </si>
  <si>
    <t xml:space="preserve">A0QSP8</t>
  </si>
  <si>
    <t xml:space="preserve">RL13_MYCS2</t>
  </si>
  <si>
    <t xml:space="preserve">G1TVS8</t>
  </si>
  <si>
    <t xml:space="preserve">RL13A_RABIT</t>
  </si>
  <si>
    <t xml:space="preserve">Q5RA38</t>
  </si>
  <si>
    <t xml:space="preserve">RL13A_PONAB</t>
  </si>
  <si>
    <t xml:space="preserve">P35427</t>
  </si>
  <si>
    <t xml:space="preserve">RL13A_RAT</t>
  </si>
  <si>
    <t xml:space="preserve">ECO:0000250|UniProtKB:P40429, ECO:0000269|PubMed:8119894</t>
  </si>
  <si>
    <t xml:space="preserve">P26784</t>
  </si>
  <si>
    <t xml:space="preserve">RL16A_YEAST</t>
  </si>
  <si>
    <t xml:space="preserve">uL13A</t>
  </si>
  <si>
    <t xml:space="preserve">P26785</t>
  </si>
  <si>
    <t xml:space="preserve">RL16B_YEAST</t>
  </si>
  <si>
    <t xml:space="preserve">uL13B</t>
  </si>
  <si>
    <t xml:space="preserve">N-acetylserine; partial</t>
  </si>
  <si>
    <t xml:space="preserve">P0CX41</t>
  </si>
  <si>
    <t xml:space="preserve">RL23A_YEAST</t>
  </si>
  <si>
    <t xml:space="preserve">uL14A</t>
  </si>
  <si>
    <t xml:space="preserve">ECO:0000269|PubMed:16096273, ECO:0007744|PubMed:22814378</t>
  </si>
  <si>
    <t xml:space="preserve">P0CX42</t>
  </si>
  <si>
    <t xml:space="preserve">RL23B_YEAST</t>
  </si>
  <si>
    <t xml:space="preserve">uL14B</t>
  </si>
  <si>
    <t xml:space="preserve">P12737</t>
  </si>
  <si>
    <t xml:space="preserve">RL15_HALMA</t>
  </si>
  <si>
    <t xml:space="preserve">ECO:0000269|PubMed:2591382, ECO:0000269|PubMed:3196689</t>
  </si>
  <si>
    <t xml:space="preserve">P05971</t>
  </si>
  <si>
    <t xml:space="preserve">RL15_HALSA</t>
  </si>
  <si>
    <t xml:space="preserve">P18445</t>
  </si>
  <si>
    <t xml:space="preserve">RL27A_RAT</t>
  </si>
  <si>
    <t xml:space="preserve">ECO:0000269|PubMed:2207170</t>
  </si>
  <si>
    <t xml:space="preserve">P02406</t>
  </si>
  <si>
    <t xml:space="preserve">RL28_YEAST</t>
  </si>
  <si>
    <t xml:space="preserve">Q58DW5</t>
  </si>
  <si>
    <t xml:space="preserve">RL5_BOVIN</t>
  </si>
  <si>
    <t xml:space="preserve">ECO:0000250|UniProtKB:P46777</t>
  </si>
  <si>
    <t xml:space="preserve">Q9RSL2</t>
  </si>
  <si>
    <t xml:space="preserve">RL18_DEIRA</t>
  </si>
  <si>
    <t xml:space="preserve">P22451</t>
  </si>
  <si>
    <t xml:space="preserve">RL5_CHICK</t>
  </si>
  <si>
    <t xml:space="preserve">P14123</t>
  </si>
  <si>
    <t xml:space="preserve">RL18_HALMA</t>
  </si>
  <si>
    <t xml:space="preserve">P50562</t>
  </si>
  <si>
    <t xml:space="preserve">RL18_HALSA</t>
  </si>
  <si>
    <t xml:space="preserve">ECO:0000269|PubMed:152199, ECO:0000269|PubMed:8174557</t>
  </si>
  <si>
    <t xml:space="preserve">P50561</t>
  </si>
  <si>
    <t xml:space="preserve">RL18_HALMT</t>
  </si>
  <si>
    <t xml:space="preserve">Haloferax mediterranei (strain ATCC 33500 / DSM 1411 / JCM 8866 / NBRC 14739 / NCIMB 2177 / R-4) (Halobacterium mediterranei)</t>
  </si>
  <si>
    <t xml:space="preserve">ECO:0000269|PubMed:8174557</t>
  </si>
  <si>
    <t xml:space="preserve">P50563</t>
  </si>
  <si>
    <t xml:space="preserve">RL18_HALVD</t>
  </si>
  <si>
    <t xml:space="preserve">P46777</t>
  </si>
  <si>
    <t xml:space="preserve">RL5_HUMAN</t>
  </si>
  <si>
    <t xml:space="preserve">ECO:0000269|PubMed:12962325, ECO:0007744|PubMed:22814378</t>
  </si>
  <si>
    <t xml:space="preserve">Q4R5M0</t>
  </si>
  <si>
    <t xml:space="preserve">RL5_MACFA</t>
  </si>
  <si>
    <t xml:space="preserve">P47962</t>
  </si>
  <si>
    <t xml:space="preserve">RL5_MOUSE</t>
  </si>
  <si>
    <t xml:space="preserve">P19949</t>
  </si>
  <si>
    <t xml:space="preserve">RL5_RABIT</t>
  </si>
  <si>
    <t xml:space="preserve">P09895</t>
  </si>
  <si>
    <t xml:space="preserve">RL5_RAT</t>
  </si>
  <si>
    <t xml:space="preserve">Q6N4U9</t>
  </si>
  <si>
    <t xml:space="preserve">RL18_RHOPA</t>
  </si>
  <si>
    <t xml:space="preserve">P26321</t>
  </si>
  <si>
    <t xml:space="preserve">RL5_YEAST</t>
  </si>
  <si>
    <t xml:space="preserve">ECO:0000269|PubMed:393511</t>
  </si>
  <si>
    <t xml:space="preserve">Q26481</t>
  </si>
  <si>
    <t xml:space="preserve">RL5_STYCL</t>
  </si>
  <si>
    <t xml:space="preserve">Styela clava (Sea squirt)</t>
  </si>
  <si>
    <t xml:space="preserve">Q95276</t>
  </si>
  <si>
    <t xml:space="preserve">RL5_PIG</t>
  </si>
  <si>
    <t xml:space="preserve">P80320</t>
  </si>
  <si>
    <t xml:space="preserve">RL18_THETH</t>
  </si>
  <si>
    <t xml:space="preserve">Q5SHQ4</t>
  </si>
  <si>
    <t xml:space="preserve">RL18_THET8</t>
  </si>
  <si>
    <t xml:space="preserve">ECO:0000269|PubMed:11154066, ECO:0000269|Ref.2, ECO:0000269|Ref.3</t>
  </si>
  <si>
    <t xml:space="preserve">Q72I20</t>
  </si>
  <si>
    <t xml:space="preserve">RL18_THET2</t>
  </si>
  <si>
    <t xml:space="preserve">P15125</t>
  </si>
  <si>
    <t xml:space="preserve">RL5A_XENLA</t>
  </si>
  <si>
    <t xml:space="preserve">uL18A</t>
  </si>
  <si>
    <t xml:space="preserve">P15126</t>
  </si>
  <si>
    <t xml:space="preserve">RL5B_XENLA</t>
  </si>
  <si>
    <t xml:space="preserve">uL18B</t>
  </si>
  <si>
    <t xml:space="preserve">N-acetylglycine</t>
  </si>
  <si>
    <t xml:space="preserve">P10970</t>
  </si>
  <si>
    <t xml:space="preserve">RL22_HALMA</t>
  </si>
  <si>
    <t xml:space="preserve">ECO:0000269|PubMed:3191994, ECO:0000269|PubMed:3196689</t>
  </si>
  <si>
    <t xml:space="preserve">P15008</t>
  </si>
  <si>
    <t xml:space="preserve">RL22_HALSA</t>
  </si>
  <si>
    <t xml:space="preserve">P18621</t>
  </si>
  <si>
    <t xml:space="preserve">RL17_HUMAN</t>
  </si>
  <si>
    <t xml:space="preserve">ECO:0000269|PubMed:12962325, ECO:0000269|Ref.10</t>
  </si>
  <si>
    <t xml:space="preserve">P9WHC1</t>
  </si>
  <si>
    <t xml:space="preserve">RL22_MYCTU</t>
  </si>
  <si>
    <t xml:space="preserve">ECO:0007744|PubMed:21969609</t>
  </si>
  <si>
    <t xml:space="preserve">A0QSD6</t>
  </si>
  <si>
    <t xml:space="preserve">RL22_MYCS2</t>
  </si>
  <si>
    <t xml:space="preserve">G1SCJ6</t>
  </si>
  <si>
    <t xml:space="preserve">RL17_RABIT</t>
  </si>
  <si>
    <t xml:space="preserve">ECO:0000250|UniProtKB:P18621</t>
  </si>
  <si>
    <t xml:space="preserve">Q6N4T9</t>
  </si>
  <si>
    <t xml:space="preserve">RL22_RHOPA</t>
  </si>
  <si>
    <t xml:space="preserve">P05740</t>
  </si>
  <si>
    <t xml:space="preserve">RL17A_YEAST</t>
  </si>
  <si>
    <t xml:space="preserve">uL22A</t>
  </si>
  <si>
    <t xml:space="preserve">P46990</t>
  </si>
  <si>
    <t xml:space="preserve">RL17B_YEAST</t>
  </si>
  <si>
    <t xml:space="preserve">uL22B</t>
  </si>
  <si>
    <t xml:space="preserve">Q24JY1</t>
  </si>
  <si>
    <t xml:space="preserve">RL23A_BOVIN</t>
  </si>
  <si>
    <t xml:space="preserve">ECO:0000250|UniProtKB:P62751</t>
  </si>
  <si>
    <t xml:space="preserve">Q9RXK0</t>
  </si>
  <si>
    <t xml:space="preserve">RL23_DEIRA</t>
  </si>
  <si>
    <t xml:space="preserve">ECO:0000269|PubMed:11733066</t>
  </si>
  <si>
    <t xml:space="preserve">P12732</t>
  </si>
  <si>
    <t xml:space="preserve">RL23_HALMA</t>
  </si>
  <si>
    <t xml:space="preserve">Q06842</t>
  </si>
  <si>
    <t xml:space="preserve">RL23_HALSA</t>
  </si>
  <si>
    <t xml:space="preserve">P62750</t>
  </si>
  <si>
    <t xml:space="preserve">RL23A_HUMAN</t>
  </si>
  <si>
    <t xml:space="preserve">P62751</t>
  </si>
  <si>
    <t xml:space="preserve">RL23A_MOUSE</t>
  </si>
  <si>
    <t xml:space="preserve">ECO:0000269|PubMed:20668449</t>
  </si>
  <si>
    <t xml:space="preserve">A0QSD3</t>
  </si>
  <si>
    <t xml:space="preserve">RL23_MYCS2</t>
  </si>
  <si>
    <t xml:space="preserve">G1SE76</t>
  </si>
  <si>
    <t xml:space="preserve">RL23A_RABIT</t>
  </si>
  <si>
    <t xml:space="preserve">P62752</t>
  </si>
  <si>
    <t xml:space="preserve">RL23A_RAT</t>
  </si>
  <si>
    <t xml:space="preserve">P04456</t>
  </si>
  <si>
    <t xml:space="preserve">RL25_YEAST</t>
  </si>
  <si>
    <t xml:space="preserve">P60624</t>
  </si>
  <si>
    <t xml:space="preserve">RL24_ECOLI</t>
  </si>
  <si>
    <t xml:space="preserve">ECO:0000269|PubMed:391595</t>
  </si>
  <si>
    <t xml:space="preserve">P60625</t>
  </si>
  <si>
    <t xml:space="preserve">RL24_ECO57</t>
  </si>
  <si>
    <t xml:space="preserve">Q8FD03</t>
  </si>
  <si>
    <t xml:space="preserve">RL24_ECOL6</t>
  </si>
  <si>
    <t xml:space="preserve">P10972</t>
  </si>
  <si>
    <t xml:space="preserve">RL24_HALMA</t>
  </si>
  <si>
    <t xml:space="preserve">P60744</t>
  </si>
  <si>
    <t xml:space="preserve">RL24_RHOPA</t>
  </si>
  <si>
    <t xml:space="preserve">P05743</t>
  </si>
  <si>
    <t xml:space="preserve">RL26A_YEAST</t>
  </si>
  <si>
    <t xml:space="preserve">uL24A</t>
  </si>
  <si>
    <t xml:space="preserve">P53221</t>
  </si>
  <si>
    <t xml:space="preserve">RL26B_YEAST</t>
  </si>
  <si>
    <t xml:space="preserve">uL24B</t>
  </si>
  <si>
    <t xml:space="preserve">Q8Z1X8</t>
  </si>
  <si>
    <t xml:space="preserve">RL24_SALTI</t>
  </si>
  <si>
    <t xml:space="preserve">P60626</t>
  </si>
  <si>
    <t xml:space="preserve">RL24_SALTY</t>
  </si>
  <si>
    <t xml:space="preserve">Q83PY8</t>
  </si>
  <si>
    <t xml:space="preserve">RL24_SHIFL</t>
  </si>
  <si>
    <t xml:space="preserve">Q8ZJA1</t>
  </si>
  <si>
    <t xml:space="preserve">RL24_YERPE</t>
  </si>
  <si>
    <t xml:space="preserve">P10971</t>
  </si>
  <si>
    <t xml:space="preserve">RL29_HALMA</t>
  </si>
  <si>
    <t xml:space="preserve">ECO:0000269|PubMed:3191994</t>
  </si>
  <si>
    <t xml:space="preserve">P42766</t>
  </si>
  <si>
    <t xml:space="preserve">RL35_HUMAN</t>
  </si>
  <si>
    <t xml:space="preserve">P9WHA7</t>
  </si>
  <si>
    <t xml:space="preserve">RL29_MYCTU</t>
  </si>
  <si>
    <t xml:space="preserve">ECO:0000269|PubMed:17259624</t>
  </si>
  <si>
    <t xml:space="preserve">P9WHA6</t>
  </si>
  <si>
    <t xml:space="preserve">RL29_MYCTO</t>
  </si>
  <si>
    <t xml:space="preserve">G1SIT5</t>
  </si>
  <si>
    <t xml:space="preserve">RL35_RABIT</t>
  </si>
  <si>
    <t xml:space="preserve">ECO:0000250|UniProtKB:P42766</t>
  </si>
  <si>
    <t xml:space="preserve">Q6N4U2</t>
  </si>
  <si>
    <t xml:space="preserve">RL29_RHOPA</t>
  </si>
  <si>
    <t xml:space="preserve">P0CX84</t>
  </si>
  <si>
    <t xml:space="preserve">RL35A_YEAST</t>
  </si>
  <si>
    <t xml:space="preserve">uL29A</t>
  </si>
  <si>
    <t xml:space="preserve">P0CX85</t>
  </si>
  <si>
    <t xml:space="preserve">RL35B_YEAST</t>
  </si>
  <si>
    <t xml:space="preserve">uL29B</t>
  </si>
  <si>
    <t xml:space="preserve">P34113</t>
  </si>
  <si>
    <t xml:space="preserve">RL3_DICDI</t>
  </si>
  <si>
    <t xml:space="preserve">O16797</t>
  </si>
  <si>
    <t xml:space="preserve">RL3_DROME</t>
  </si>
  <si>
    <t xml:space="preserve">P20279</t>
  </si>
  <si>
    <t xml:space="preserve">RL3_HALMA</t>
  </si>
  <si>
    <t xml:space="preserve">Q9HPD4</t>
  </si>
  <si>
    <t xml:space="preserve">RL3_HALSA</t>
  </si>
  <si>
    <t xml:space="preserve">P39023</t>
  </si>
  <si>
    <t xml:space="preserve">RL3_HUMAN</t>
  </si>
  <si>
    <t xml:space="preserve">G1TL06</t>
  </si>
  <si>
    <t xml:space="preserve">RL3_RABIT</t>
  </si>
  <si>
    <t xml:space="preserve">ECO:0000250|UniProtKB:P39023</t>
  </si>
  <si>
    <t xml:space="preserve">P35684</t>
  </si>
  <si>
    <t xml:space="preserve">RL3_ORYSJ</t>
  </si>
  <si>
    <t xml:space="preserve">P21531</t>
  </si>
  <si>
    <t xml:space="preserve">RL3_RAT</t>
  </si>
  <si>
    <t xml:space="preserve">P14126</t>
  </si>
  <si>
    <t xml:space="preserve">RL3_YEAST</t>
  </si>
  <si>
    <t xml:space="preserve">P36584</t>
  </si>
  <si>
    <t xml:space="preserve">RL3B_SCHPO</t>
  </si>
  <si>
    <t xml:space="preserve">uL3B</t>
  </si>
  <si>
    <t xml:space="preserve">P40372</t>
  </si>
  <si>
    <t xml:space="preserve">RL3A_SCHPO</t>
  </si>
  <si>
    <t xml:space="preserve">uL3A</t>
  </si>
  <si>
    <t xml:space="preserve">P49149</t>
  </si>
  <si>
    <t xml:space="preserve">RL3_TOXCA</t>
  </si>
  <si>
    <t xml:space="preserve">Toxocara canis (Canine roundworm)</t>
  </si>
  <si>
    <t xml:space="preserve">Q58DW0</t>
  </si>
  <si>
    <t xml:space="preserve">RL4_BOVIN</t>
  </si>
  <si>
    <t xml:space="preserve">ECO:0000250|UniProtKB:P36578</t>
  </si>
  <si>
    <t xml:space="preserve">O02056</t>
  </si>
  <si>
    <t xml:space="preserve">RL4_CAEEL</t>
  </si>
  <si>
    <t xml:space="preserve">Q28346</t>
  </si>
  <si>
    <t xml:space="preserve">RL4_CANLF</t>
  </si>
  <si>
    <t xml:space="preserve">Q9RXK1</t>
  </si>
  <si>
    <t xml:space="preserve">RL4_DEIRA</t>
  </si>
  <si>
    <t xml:space="preserve">Q54Z69</t>
  </si>
  <si>
    <t xml:space="preserve">RL4_DICDI</t>
  </si>
  <si>
    <t xml:space="preserve">P28601</t>
  </si>
  <si>
    <t xml:space="preserve">RL4_GEOSE</t>
  </si>
  <si>
    <t xml:space="preserve">ECO:0000269|PubMed:1499563</t>
  </si>
  <si>
    <t xml:space="preserve">P36578</t>
  </si>
  <si>
    <t xml:space="preserve">RL4_HUMAN</t>
  </si>
  <si>
    <t xml:space="preserve">ECO:0000269|Ref.8, ECO:0007744|PubMed:19413330</t>
  </si>
  <si>
    <t xml:space="preserve">Q4R5P9</t>
  </si>
  <si>
    <t xml:space="preserve">RL4_MACFA</t>
  </si>
  <si>
    <t xml:space="preserve">Q9D8E6</t>
  </si>
  <si>
    <t xml:space="preserve">RL4_MOUSE</t>
  </si>
  <si>
    <t xml:space="preserve">A0QSD2</t>
  </si>
  <si>
    <t xml:space="preserve">RL4_MYCS2</t>
  </si>
  <si>
    <t xml:space="preserve">G1SVW5</t>
  </si>
  <si>
    <t xml:space="preserve">RL4_RABIT</t>
  </si>
  <si>
    <t xml:space="preserve">Q5RCR3</t>
  </si>
  <si>
    <t xml:space="preserve">RL4_PONAB</t>
  </si>
  <si>
    <t xml:space="preserve">P50878</t>
  </si>
  <si>
    <t xml:space="preserve">RL4_RAT</t>
  </si>
  <si>
    <t xml:space="preserve">P10664</t>
  </si>
  <si>
    <t xml:space="preserve">RL4A_YEAST</t>
  </si>
  <si>
    <t xml:space="preserve">uL4A</t>
  </si>
  <si>
    <t xml:space="preserve">P49626</t>
  </si>
  <si>
    <t xml:space="preserve">RL4B_YEAST</t>
  </si>
  <si>
    <t xml:space="preserve">uL4B</t>
  </si>
  <si>
    <t xml:space="preserve">Q3T087</t>
  </si>
  <si>
    <t xml:space="preserve">RL11_BOVIN</t>
  </si>
  <si>
    <t xml:space="preserve">ECO:0000250|UniProtKB:P62913</t>
  </si>
  <si>
    <t xml:space="preserve">Q6QMZ8</t>
  </si>
  <si>
    <t xml:space="preserve">RL11_CHILA</t>
  </si>
  <si>
    <t xml:space="preserve">Chinchilla lanigera (Long-tailed chinchilla) (Chinchilla villidera)</t>
  </si>
  <si>
    <t xml:space="preserve">P62399</t>
  </si>
  <si>
    <t xml:space="preserve">RL5_ECOLI</t>
  </si>
  <si>
    <t xml:space="preserve">ECO:0000269|PubMed:791672</t>
  </si>
  <si>
    <t xml:space="preserve">P62401</t>
  </si>
  <si>
    <t xml:space="preserve">RL5_ECO57</t>
  </si>
  <si>
    <t xml:space="preserve">P62400</t>
  </si>
  <si>
    <t xml:space="preserve">RL5_ECOL6</t>
  </si>
  <si>
    <t xml:space="preserve">P44346</t>
  </si>
  <si>
    <t xml:space="preserve">RL5_HAEIN</t>
  </si>
  <si>
    <t xml:space="preserve">P14124</t>
  </si>
  <si>
    <t xml:space="preserve">RL5_HALMA</t>
  </si>
  <si>
    <t xml:space="preserve">ECO:0000269|PubMed:2198942, ECO:0000269|PubMed:3196689</t>
  </si>
  <si>
    <t xml:space="preserve">P50558</t>
  </si>
  <si>
    <t xml:space="preserve">RL5_HALSA</t>
  </si>
  <si>
    <t xml:space="preserve">P50557</t>
  </si>
  <si>
    <t xml:space="preserve">RL5_HALMT</t>
  </si>
  <si>
    <t xml:space="preserve">P50559</t>
  </si>
  <si>
    <t xml:space="preserve">RL5_HALVD</t>
  </si>
  <si>
    <t xml:space="preserve">P62913</t>
  </si>
  <si>
    <t xml:space="preserve">RL11_HUMAN</t>
  </si>
  <si>
    <t xml:space="preserve">ECO:0000269|PubMed:12962325, ECO:0000269|Ref.5, ECO:0007744|PubMed:22223895, ECO:0007744|PubMed:22814378, ECO:0007744|PubMed:25944712</t>
  </si>
  <si>
    <t xml:space="preserve">Q9CXW4</t>
  </si>
  <si>
    <t xml:space="preserve">RL11_MOUSE</t>
  </si>
  <si>
    <t xml:space="preserve">A0QSG1</t>
  </si>
  <si>
    <t xml:space="preserve">RL5_MYCS2</t>
  </si>
  <si>
    <t xml:space="preserve">G1TUB8</t>
  </si>
  <si>
    <t xml:space="preserve">RL11_RABIT</t>
  </si>
  <si>
    <t xml:space="preserve">Q5RC11</t>
  </si>
  <si>
    <t xml:space="preserve">RL11_PONAB</t>
  </si>
  <si>
    <t xml:space="preserve">P20031</t>
  </si>
  <si>
    <t xml:space="preserve">RL5_PROVU</t>
  </si>
  <si>
    <t xml:space="preserve">P62914</t>
  </si>
  <si>
    <t xml:space="preserve">RL11_RAT</t>
  </si>
  <si>
    <t xml:space="preserve">ECO:0000269|PubMed:1599472, ECO:0000269|Ref.2</t>
  </si>
  <si>
    <t xml:space="preserve">Q6N4U5</t>
  </si>
  <si>
    <t xml:space="preserve">RL5_RHOPA</t>
  </si>
  <si>
    <t xml:space="preserve">P0C0W9</t>
  </si>
  <si>
    <t xml:space="preserve">RL11A_YEAST</t>
  </si>
  <si>
    <t xml:space="preserve">uL5A</t>
  </si>
  <si>
    <t xml:space="preserve">Q3E757</t>
  </si>
  <si>
    <t xml:space="preserve">RL11B_YEAST</t>
  </si>
  <si>
    <t xml:space="preserve">uL5B</t>
  </si>
  <si>
    <t xml:space="preserve">P62404</t>
  </si>
  <si>
    <t xml:space="preserve">RL5_SALTI</t>
  </si>
  <si>
    <t xml:space="preserve">P62405</t>
  </si>
  <si>
    <t xml:space="preserve">RL5_SALTY</t>
  </si>
  <si>
    <t xml:space="preserve">P49623</t>
  </si>
  <si>
    <t xml:space="preserve">RL5_SERMA</t>
  </si>
  <si>
    <t xml:space="preserve">Q83PY9</t>
  </si>
  <si>
    <t xml:space="preserve">RL5_SHIFL</t>
  </si>
  <si>
    <t xml:space="preserve">Q29205</t>
  </si>
  <si>
    <t xml:space="preserve">RL11_PIG</t>
  </si>
  <si>
    <t xml:space="preserve">P41201</t>
  </si>
  <si>
    <t xml:space="preserve">RL5_THETH</t>
  </si>
  <si>
    <t xml:space="preserve">ECO:0000269|PubMed:8647295</t>
  </si>
  <si>
    <t xml:space="preserve">Q5SHQ0</t>
  </si>
  <si>
    <t xml:space="preserve">RL5_THET8</t>
  </si>
  <si>
    <t xml:space="preserve">ECO:0000269|PubMed:11154066, ECO:0000269|PubMed:16287167, ECO:0000269|Ref.3, ECO:0000269|Ref.4</t>
  </si>
  <si>
    <t xml:space="preserve">Q72I16</t>
  </si>
  <si>
    <t xml:space="preserve">RL5_THET2</t>
  </si>
  <si>
    <t xml:space="preserve">P21471</t>
  </si>
  <si>
    <t xml:space="preserve">RS10_BACSU</t>
  </si>
  <si>
    <t xml:space="preserve">Q3ZBH8</t>
  </si>
  <si>
    <t xml:space="preserve">RS20_BOVIN</t>
  </si>
  <si>
    <t xml:space="preserve">ECO:0000250|UniProtKB:P60866</t>
  </si>
  <si>
    <t xml:space="preserve">P59683</t>
  </si>
  <si>
    <t xml:space="preserve">RS10_GEOSE</t>
  </si>
  <si>
    <t xml:space="preserve">P60866</t>
  </si>
  <si>
    <t xml:space="preserve">RS20_HUMAN</t>
  </si>
  <si>
    <t xml:space="preserve">Q4R5D0</t>
  </si>
  <si>
    <t xml:space="preserve">RS20_MACFA</t>
  </si>
  <si>
    <t xml:space="preserve">P60867</t>
  </si>
  <si>
    <t xml:space="preserve">RS20_MOUSE</t>
  </si>
  <si>
    <t xml:space="preserve">G1SIZ2</t>
  </si>
  <si>
    <t xml:space="preserve">RS20_RABIT</t>
  </si>
  <si>
    <t xml:space="preserve">Q5R924</t>
  </si>
  <si>
    <t xml:space="preserve">RS20_PONAB</t>
  </si>
  <si>
    <t xml:space="preserve">P60868</t>
  </si>
  <si>
    <t xml:space="preserve">RS20_RAT</t>
  </si>
  <si>
    <t xml:space="preserve">P38701</t>
  </si>
  <si>
    <t xml:space="preserve">RS20_YEAST</t>
  </si>
  <si>
    <t xml:space="preserve">ECO:0000269|PubMed:10601260, ECO:0000269|Ref.4, ECO:0007744|PubMed:22814378</t>
  </si>
  <si>
    <t xml:space="preserve">A1XQU9</t>
  </si>
  <si>
    <t xml:space="preserve">RS20_PIG</t>
  </si>
  <si>
    <t xml:space="preserve">P80375</t>
  </si>
  <si>
    <t xml:space="preserve">RS10_THETH</t>
  </si>
  <si>
    <t xml:space="preserve">Q5SHN7</t>
  </si>
  <si>
    <t xml:space="preserve">RS10_THET8</t>
  </si>
  <si>
    <t xml:space="preserve">P62653</t>
  </si>
  <si>
    <t xml:space="preserve">RS10_THET2</t>
  </si>
  <si>
    <t xml:space="preserve">P52811</t>
  </si>
  <si>
    <t xml:space="preserve">RS13_ANOGA</t>
  </si>
  <si>
    <t xml:space="preserve">P21473</t>
  </si>
  <si>
    <t xml:space="preserve">RS15_BACSU</t>
  </si>
  <si>
    <t xml:space="preserve">P62299</t>
  </si>
  <si>
    <t xml:space="preserve">RS13_BRUPA</t>
  </si>
  <si>
    <t xml:space="preserve">P51404</t>
  </si>
  <si>
    <t xml:space="preserve">RS13_CAEEL</t>
  </si>
  <si>
    <t xml:space="preserve">P33192</t>
  </si>
  <si>
    <t xml:space="preserve">RS13_CANMA</t>
  </si>
  <si>
    <t xml:space="preserve">Q8MUR2</t>
  </si>
  <si>
    <t xml:space="preserve">RS13_CHOPR</t>
  </si>
  <si>
    <t xml:space="preserve">Choristoneura parallela (Spotted fireworm moth)</t>
  </si>
  <si>
    <t xml:space="preserve">Q8I7D6</t>
  </si>
  <si>
    <t xml:space="preserve">RS13_CIOIN</t>
  </si>
  <si>
    <t xml:space="preserve">Ciona intestinalis (Transparent sea squirt) (Ascidia intestinalis)</t>
  </si>
  <si>
    <t xml:space="preserve">Q54PH8</t>
  </si>
  <si>
    <t xml:space="preserve">RS13_DICDI</t>
  </si>
  <si>
    <t xml:space="preserve">Q03334</t>
  </si>
  <si>
    <t xml:space="preserve">RS13_DROME</t>
  </si>
  <si>
    <t xml:space="preserve">P0ADZ4</t>
  </si>
  <si>
    <t xml:space="preserve">RS15_ECOLI</t>
  </si>
  <si>
    <t xml:space="preserve">ECO:0000269|PubMed:776686</t>
  </si>
  <si>
    <t xml:space="preserve">P0ADZ5</t>
  </si>
  <si>
    <t xml:space="preserve">RS15_ECOL6</t>
  </si>
  <si>
    <t xml:space="preserve">Q6ITC7</t>
  </si>
  <si>
    <t xml:space="preserve">RS13_CHICK</t>
  </si>
  <si>
    <t xml:space="preserve">P05766</t>
  </si>
  <si>
    <t xml:space="preserve">RS15_GEOSE</t>
  </si>
  <si>
    <t xml:space="preserve">Q9DFR6</t>
  </si>
  <si>
    <t xml:space="preserve">RS13_GILMI</t>
  </si>
  <si>
    <t xml:space="preserve">Gillichthys mirabilis (Long-jawed mudsucker)</t>
  </si>
  <si>
    <t xml:space="preserve">P44389</t>
  </si>
  <si>
    <t xml:space="preserve">RS15_HAEIN</t>
  </si>
  <si>
    <t xml:space="preserve">P05762</t>
  </si>
  <si>
    <t xml:space="preserve">RS15_HALMA</t>
  </si>
  <si>
    <t xml:space="preserve">P62277</t>
  </si>
  <si>
    <t xml:space="preserve">RS13_HUMAN</t>
  </si>
  <si>
    <t xml:space="preserve">P47772</t>
  </si>
  <si>
    <t xml:space="preserve">RS13_ICTPU</t>
  </si>
  <si>
    <t xml:space="preserve">O77303</t>
  </si>
  <si>
    <t xml:space="preserve">RS13_LUMRU</t>
  </si>
  <si>
    <t xml:space="preserve">Lumbricus rubellus (Humus earthworm)</t>
  </si>
  <si>
    <t xml:space="preserve">A0QVQ3</t>
  </si>
  <si>
    <t xml:space="preserve">RS15_MYCS2</t>
  </si>
  <si>
    <t xml:space="preserve">G1SP51</t>
  </si>
  <si>
    <t xml:space="preserve">RS13_RABIT</t>
  </si>
  <si>
    <t xml:space="preserve">ECO:0000250|UniProtKB:P62277</t>
  </si>
  <si>
    <t xml:space="preserve">P41120</t>
  </si>
  <si>
    <t xml:space="preserve">RS15_PHOLU</t>
  </si>
  <si>
    <t xml:space="preserve">Photorhabdus luminescens (Xenorhabdus luminescens)</t>
  </si>
  <si>
    <t xml:space="preserve">Q8I7U0</t>
  </si>
  <si>
    <t xml:space="preserve">RS13_PLUXY</t>
  </si>
  <si>
    <t xml:space="preserve">Plutella xylostella (Diamondback moth) (Plutella maculipennis)</t>
  </si>
  <si>
    <t xml:space="preserve">Q6NCN7</t>
  </si>
  <si>
    <t xml:space="preserve">RS15_RHOPA</t>
  </si>
  <si>
    <t xml:space="preserve">P05756</t>
  </si>
  <si>
    <t xml:space="preserve">RS13_YEAST</t>
  </si>
  <si>
    <t xml:space="preserve">P66432</t>
  </si>
  <si>
    <t xml:space="preserve">RS15_SALTI</t>
  </si>
  <si>
    <t xml:space="preserve">P66431</t>
  </si>
  <si>
    <t xml:space="preserve">RS15_SALTY</t>
  </si>
  <si>
    <t xml:space="preserve">P28189</t>
  </si>
  <si>
    <t xml:space="preserve">RS13_SCHPO</t>
  </si>
  <si>
    <t xml:space="preserve">P0ADZ6</t>
  </si>
  <si>
    <t xml:space="preserve">RS15_SHIFL</t>
  </si>
  <si>
    <t xml:space="preserve">Q962R6</t>
  </si>
  <si>
    <t xml:space="preserve">RS13_SPOFR</t>
  </si>
  <si>
    <t xml:space="preserve">P80378</t>
  </si>
  <si>
    <t xml:space="preserve">RS15_THETH</t>
  </si>
  <si>
    <t xml:space="preserve">Q5SJ76</t>
  </si>
  <si>
    <t xml:space="preserve">RS15_THET8</t>
  </si>
  <si>
    <t xml:space="preserve">P62657</t>
  </si>
  <si>
    <t xml:space="preserve">RS15_THET2</t>
  </si>
  <si>
    <t xml:space="preserve">P62300</t>
  </si>
  <si>
    <t xml:space="preserve">RS13_WUCBA</t>
  </si>
  <si>
    <t xml:space="preserve">Wuchereria bancrofti</t>
  </si>
  <si>
    <t xml:space="preserve">P49393</t>
  </si>
  <si>
    <t xml:space="preserve">RS13_XENLA</t>
  </si>
  <si>
    <t xml:space="preserve">O34274</t>
  </si>
  <si>
    <t xml:space="preserve">RS15_YEREN</t>
  </si>
  <si>
    <t xml:space="preserve">Yersinia enterocolitica</t>
  </si>
  <si>
    <t xml:space="preserve">P55829</t>
  </si>
  <si>
    <t xml:space="preserve">RS17_AGGAC</t>
  </si>
  <si>
    <t xml:space="preserve">P12874</t>
  </si>
  <si>
    <t xml:space="preserve">RS17_BACSU</t>
  </si>
  <si>
    <t xml:space="preserve">Q3T0V4</t>
  </si>
  <si>
    <t xml:space="preserve">RS11_BOVIN</t>
  </si>
  <si>
    <t xml:space="preserve">ECO:0000250|UniProtKB:P62280</t>
  </si>
  <si>
    <t xml:space="preserve">Q9XSU4</t>
  </si>
  <si>
    <t xml:space="preserve">RS11_CANLF</t>
  </si>
  <si>
    <t xml:space="preserve">Q54S90</t>
  </si>
  <si>
    <t xml:space="preserve">RS11_DICDI</t>
  </si>
  <si>
    <t xml:space="preserve">Q0E9B6</t>
  </si>
  <si>
    <t xml:space="preserve">RS11_DROME</t>
  </si>
  <si>
    <t xml:space="preserve">Q292D0</t>
  </si>
  <si>
    <t xml:space="preserve">RS11_DROPS</t>
  </si>
  <si>
    <t xml:space="preserve">Q6XHX5</t>
  </si>
  <si>
    <t xml:space="preserve">RS11_DROYA</t>
  </si>
  <si>
    <t xml:space="preserve">P0AG63</t>
  </si>
  <si>
    <t xml:space="preserve">RS17_ECOLI</t>
  </si>
  <si>
    <t xml:space="preserve">ECO:0000269|PubMed:344065, ECO:0000269|PubMed:9868784</t>
  </si>
  <si>
    <t xml:space="preserve">P0AG65</t>
  </si>
  <si>
    <t xml:space="preserve">RS17_ECO57</t>
  </si>
  <si>
    <t xml:space="preserve">P0AG64</t>
  </si>
  <si>
    <t xml:space="preserve">RS17_ECOL6</t>
  </si>
  <si>
    <t xml:space="preserve">P23828</t>
  </si>
  <si>
    <t xml:space="preserve">RS17_GEOSE</t>
  </si>
  <si>
    <t xml:space="preserve">ECO:0000269|PubMed:1772592, ECO:0000269|PubMed:4607606</t>
  </si>
  <si>
    <t xml:space="preserve">P44383</t>
  </si>
  <si>
    <t xml:space="preserve">RS17_HAEIN</t>
  </si>
  <si>
    <t xml:space="preserve">P12741</t>
  </si>
  <si>
    <t xml:space="preserve">RS17_HALMA</t>
  </si>
  <si>
    <t xml:space="preserve">ECO:0000269|PubMed:3305503</t>
  </si>
  <si>
    <t xml:space="preserve">P62280</t>
  </si>
  <si>
    <t xml:space="preserve">RS11_HUMAN</t>
  </si>
  <si>
    <t xml:space="preserve">ECO:0000269|Ref.6, ECO:0007744|PubMed:19413330, ECO:0007744|PubMed:22223895, ECO:0007744|PubMed:22814378</t>
  </si>
  <si>
    <t xml:space="preserve">P61270</t>
  </si>
  <si>
    <t xml:space="preserve">RS11_MACFA</t>
  </si>
  <si>
    <t xml:space="preserve">P62281</t>
  </si>
  <si>
    <t xml:space="preserve">RS11_MOUSE</t>
  </si>
  <si>
    <t xml:space="preserve">O06051</t>
  </si>
  <si>
    <t xml:space="preserve">RS17_MYCBO</t>
  </si>
  <si>
    <t xml:space="preserve">G1TRM4</t>
  </si>
  <si>
    <t xml:space="preserve">RS11_RABIT</t>
  </si>
  <si>
    <t xml:space="preserve">P62282</t>
  </si>
  <si>
    <t xml:space="preserve">RS11_RAT</t>
  </si>
  <si>
    <t xml:space="preserve">Q6N4U3</t>
  </si>
  <si>
    <t xml:space="preserve">RS17_RHOPA</t>
  </si>
  <si>
    <t xml:space="preserve">P0CX47</t>
  </si>
  <si>
    <t xml:space="preserve">RS11A_YEAST</t>
  </si>
  <si>
    <t xml:space="preserve">uS17A</t>
  </si>
  <si>
    <t xml:space="preserve">P0CX48</t>
  </si>
  <si>
    <t xml:space="preserve">RS11B_YEAST</t>
  </si>
  <si>
    <t xml:space="preserve">uS17B</t>
  </si>
  <si>
    <t xml:space="preserve">P66452</t>
  </si>
  <si>
    <t xml:space="preserve">RS17_SALTI</t>
  </si>
  <si>
    <t xml:space="preserve">P66451</t>
  </si>
  <si>
    <t xml:space="preserve">RS17_SALTY</t>
  </si>
  <si>
    <t xml:space="preserve">P0AG66</t>
  </si>
  <si>
    <t xml:space="preserve">RS17_SHIFL</t>
  </si>
  <si>
    <t xml:space="preserve">P24321</t>
  </si>
  <si>
    <t xml:space="preserve">RS17_THETH</t>
  </si>
  <si>
    <t xml:space="preserve">P0DOY7</t>
  </si>
  <si>
    <t xml:space="preserve">RS17_THET8</t>
  </si>
  <si>
    <t xml:space="preserve">P62658</t>
  </si>
  <si>
    <t xml:space="preserve">RS17_THET2</t>
  </si>
  <si>
    <t xml:space="preserve">O18789</t>
  </si>
  <si>
    <t xml:space="preserve">RS2_BOVIN</t>
  </si>
  <si>
    <t xml:space="preserve">ECO:0000250|UniProtKB:P15880</t>
  </si>
  <si>
    <t xml:space="preserve">P27685</t>
  </si>
  <si>
    <t xml:space="preserve">RS2_DICDI</t>
  </si>
  <si>
    <t xml:space="preserve">P0A7W1</t>
  </si>
  <si>
    <t xml:space="preserve">RS5_ECOLI</t>
  </si>
  <si>
    <t xml:space="preserve">ECO:0000269|PubMed:363452</t>
  </si>
  <si>
    <t xml:space="preserve">P0A7W3</t>
  </si>
  <si>
    <t xml:space="preserve">RS5_ECO57</t>
  </si>
  <si>
    <t xml:space="preserve">ECO:0000250|UniProtKB:P0A7W1</t>
  </si>
  <si>
    <t xml:space="preserve">P0A7W2</t>
  </si>
  <si>
    <t xml:space="preserve">RS5_ECOL6</t>
  </si>
  <si>
    <t xml:space="preserve">P15880</t>
  </si>
  <si>
    <t xml:space="preserve">RS2_HUMAN</t>
  </si>
  <si>
    <t xml:space="preserve">P25444</t>
  </si>
  <si>
    <t xml:space="preserve">RS2_MOUSE</t>
  </si>
  <si>
    <t xml:space="preserve">P9WH33</t>
  </si>
  <si>
    <t xml:space="preserve">RS5_MYCTU</t>
  </si>
  <si>
    <t xml:space="preserve">A0QSG6</t>
  </si>
  <si>
    <t xml:space="preserve">RS5_MYCS2</t>
  </si>
  <si>
    <t xml:space="preserve">G1SWM1</t>
  </si>
  <si>
    <t xml:space="preserve">RS2_RABIT</t>
  </si>
  <si>
    <t xml:space="preserve">Q9HWF2</t>
  </si>
  <si>
    <t xml:space="preserve">RS5_PSEAE</t>
  </si>
  <si>
    <t xml:space="preserve">P27952</t>
  </si>
  <si>
    <t xml:space="preserve">RS2_RAT</t>
  </si>
  <si>
    <t xml:space="preserve">Q6N4V0</t>
  </si>
  <si>
    <t xml:space="preserve">RS5_RHOPA</t>
  </si>
  <si>
    <t xml:space="preserve">P25443</t>
  </si>
  <si>
    <t xml:space="preserve">RS2_YEAST</t>
  </si>
  <si>
    <t xml:space="preserve">P0A7W5</t>
  </si>
  <si>
    <t xml:space="preserve">RS5_SALTI</t>
  </si>
  <si>
    <t xml:space="preserve">P0A7W4</t>
  </si>
  <si>
    <t xml:space="preserve">RS5_SALTY</t>
  </si>
  <si>
    <t xml:space="preserve">P0A7W6</t>
  </si>
  <si>
    <t xml:space="preserve">RS5_SHIFL</t>
  </si>
  <si>
    <t xml:space="preserve">P27152</t>
  </si>
  <si>
    <t xml:space="preserve">RS5_THETH</t>
  </si>
  <si>
    <t xml:space="preserve">Q5SHQ5</t>
  </si>
  <si>
    <t xml:space="preserve">RS5_THET8</t>
  </si>
  <si>
    <t xml:space="preserve">P62665</t>
  </si>
  <si>
    <t xml:space="preserve">RS5_THET2</t>
  </si>
  <si>
    <t xml:space="preserve">P51427</t>
  </si>
  <si>
    <t xml:space="preserve">RS52_ARATH</t>
  </si>
  <si>
    <t xml:space="preserve">uS7y</t>
  </si>
  <si>
    <t xml:space="preserve">Q9ZUT9</t>
  </si>
  <si>
    <t xml:space="preserve">RS51_ARATH</t>
  </si>
  <si>
    <t xml:space="preserve">uS7z</t>
  </si>
  <si>
    <t xml:space="preserve">P21469</t>
  </si>
  <si>
    <t xml:space="preserve">RS7_BACSU</t>
  </si>
  <si>
    <t xml:space="preserve">Q5E988</t>
  </si>
  <si>
    <t xml:space="preserve">RS5_BOVIN</t>
  </si>
  <si>
    <t xml:space="preserve">ECO:0000250|UniProtKB:P46782</t>
  </si>
  <si>
    <t xml:space="preserve">Q54MA6</t>
  </si>
  <si>
    <t xml:space="preserve">RS5_DICDI</t>
  </si>
  <si>
    <t xml:space="preserve">P02359</t>
  </si>
  <si>
    <t xml:space="preserve">RS7_ECOLI</t>
  </si>
  <si>
    <t xml:space="preserve">ECO:0000269|PubMed:385062</t>
  </si>
  <si>
    <t xml:space="preserve">P66607</t>
  </si>
  <si>
    <t xml:space="preserve">RS7_ECO57</t>
  </si>
  <si>
    <t xml:space="preserve">P66606</t>
  </si>
  <si>
    <t xml:space="preserve">RS7_ECOL6</t>
  </si>
  <si>
    <t xml:space="preserve">P22744</t>
  </si>
  <si>
    <t xml:space="preserve">RS7_GEOSE</t>
  </si>
  <si>
    <t xml:space="preserve">ECO:0000269|PubMed:1368664, ECO:0000269|PubMed:4607606, ECO:0000269|PubMed:7556101</t>
  </si>
  <si>
    <t xml:space="preserve">Q9Z6D1</t>
  </si>
  <si>
    <t xml:space="preserve">RS7_HAEDU</t>
  </si>
  <si>
    <t xml:space="preserve">P44376</t>
  </si>
  <si>
    <t xml:space="preserve">RS7_HAEIN</t>
  </si>
  <si>
    <t xml:space="preserve">P32552</t>
  </si>
  <si>
    <t xml:space="preserve">RS7_HALMA</t>
  </si>
  <si>
    <t xml:space="preserve">ECO:0000269|PubMed:8338632</t>
  </si>
  <si>
    <t xml:space="preserve">P46782</t>
  </si>
  <si>
    <t xml:space="preserve">RS5_HUMAN</t>
  </si>
  <si>
    <t xml:space="preserve">ECO:0000269|Ref.6, ECO:0000269|Ref.7, ECO:0007744|PubMed:19413330, ECO:0007744|PubMed:22223895, ECO:0007744|PubMed:25944712</t>
  </si>
  <si>
    <t xml:space="preserve">P09898</t>
  </si>
  <si>
    <t xml:space="preserve">RS7_MICLU</t>
  </si>
  <si>
    <t xml:space="preserve">P97461</t>
  </si>
  <si>
    <t xml:space="preserve">RS5_MOUSE</t>
  </si>
  <si>
    <t xml:space="preserve">P33564</t>
  </si>
  <si>
    <t xml:space="preserve">RS7_MYCIT</t>
  </si>
  <si>
    <t xml:space="preserve">Mycobacterium intracellulare</t>
  </si>
  <si>
    <t xml:space="preserve">P30764</t>
  </si>
  <si>
    <t xml:space="preserve">RS7_MYCLE</t>
  </si>
  <si>
    <t xml:space="preserve">Mycobacterium leprae (strain TN)</t>
  </si>
  <si>
    <t xml:space="preserve">P9WH28</t>
  </si>
  <si>
    <t xml:space="preserve">RS7_MYCTO</t>
  </si>
  <si>
    <t xml:space="preserve">P41193</t>
  </si>
  <si>
    <t xml:space="preserve">RS7_MYCSM</t>
  </si>
  <si>
    <t xml:space="preserve">Mycolicibacterium smegmatis (Mycobacterium smegmatis)</t>
  </si>
  <si>
    <t xml:space="preserve">P24050</t>
  </si>
  <si>
    <t xml:space="preserve">RS5_RAT</t>
  </si>
  <si>
    <t xml:space="preserve">Q6N4T3</t>
  </si>
  <si>
    <t xml:space="preserve">RS7_RHOPA</t>
  </si>
  <si>
    <t xml:space="preserve">P26783</t>
  </si>
  <si>
    <t xml:space="preserve">RS5_YEAST</t>
  </si>
  <si>
    <t xml:space="preserve">P0A2B4</t>
  </si>
  <si>
    <t xml:space="preserve">RS7_SALTI</t>
  </si>
  <si>
    <t xml:space="preserve">P0A2B3</t>
  </si>
  <si>
    <t xml:space="preserve">RS7_SALTY</t>
  </si>
  <si>
    <t xml:space="preserve">P66608</t>
  </si>
  <si>
    <t xml:space="preserve">RS7_SHIFL</t>
  </si>
  <si>
    <t xml:space="preserve">P17291</t>
  </si>
  <si>
    <t xml:space="preserve">RS7_THET8</t>
  </si>
  <si>
    <t xml:space="preserve">P62667</t>
  </si>
  <si>
    <t xml:space="preserve">RS7_THET2</t>
  </si>
  <si>
    <t xml:space="preserve">N-acetylthreonine; in 40S ribosomal protein S5, N-terminally processed</t>
  </si>
  <si>
    <t xml:space="preserve">N-acetylmethionine; in 40S ribosomal protein S5; alternate</t>
  </si>
  <si>
    <t xml:space="preserve">ECO:0000269|Ref.7, ECO:0007744|PubMed:19413330, ECO:0007744|PubMed:22223895, ECO:0007744|PubMed:25944712</t>
  </si>
  <si>
    <t xml:space="preserve">G1TFM5</t>
  </si>
  <si>
    <t xml:space="preserve">RS5_RABIT</t>
  </si>
  <si>
    <t xml:space="preserve">Q81VR6</t>
  </si>
  <si>
    <t xml:space="preserve">RS8_BACAN</t>
  </si>
  <si>
    <t xml:space="preserve">Bacillus anthracis</t>
  </si>
  <si>
    <t xml:space="preserve">Q73F82</t>
  </si>
  <si>
    <t xml:space="preserve">RS8_BACC1</t>
  </si>
  <si>
    <t xml:space="preserve">Bacillus cereus (strain ATCC 10987 / NRS 248)</t>
  </si>
  <si>
    <t xml:space="preserve">Q81J28</t>
  </si>
  <si>
    <t xml:space="preserve">RS8_BACCR</t>
  </si>
  <si>
    <t xml:space="preserve">Bacillus cereus (strain ATCC 14579 / DSM 31 / CCUG 7414 / JCM 2152 / NBRC 15305 / NCIMB 9373 / NCTC 2599 / NRRL B-3711)</t>
  </si>
  <si>
    <t xml:space="preserve">Q63H76</t>
  </si>
  <si>
    <t xml:space="preserve">RS8_BACCZ</t>
  </si>
  <si>
    <t xml:space="preserve">Bacillus cereus (strain ZK / E33L)</t>
  </si>
  <si>
    <t xml:space="preserve">Q65P93</t>
  </si>
  <si>
    <t xml:space="preserve">RS8_BACLD</t>
  </si>
  <si>
    <t xml:space="preserve">Bacillus licheniformis (strain ATCC 14580 / DSM 13 / JCM 2505 / CCUG 7422 / NBRC 12200 / NCIMB 9375 / NCTC 10341 / NRRL NRS-1264 / Gibson 46)</t>
  </si>
  <si>
    <t xml:space="preserve">P12879</t>
  </si>
  <si>
    <t xml:space="preserve">RS8_BACSU</t>
  </si>
  <si>
    <t xml:space="preserve">Q6HPP4</t>
  </si>
  <si>
    <t xml:space="preserve">RS8_BACHK</t>
  </si>
  <si>
    <t xml:space="preserve">Bacillus thuringiensis subsp. konkukian (strain 97-27)</t>
  </si>
  <si>
    <t xml:space="preserve">P0CU35</t>
  </si>
  <si>
    <t xml:space="preserve">RS22B_CANAL</t>
  </si>
  <si>
    <t xml:space="preserve">uS8B</t>
  </si>
  <si>
    <t xml:space="preserve">ECO:0000250|UniProtKB:Q3E7Y3</t>
  </si>
  <si>
    <t xml:space="preserve">Q96W54</t>
  </si>
  <si>
    <t xml:space="preserve">RS22A_CANAL</t>
  </si>
  <si>
    <t xml:space="preserve">uS8A</t>
  </si>
  <si>
    <t xml:space="preserve">ECO:0000250|UniProtKB:P0C0W1</t>
  </si>
  <si>
    <t xml:space="preserve">Q6FMW9</t>
  </si>
  <si>
    <t xml:space="preserve">RS22_CANGA</t>
  </si>
  <si>
    <t xml:space="preserve">Q9AT34</t>
  </si>
  <si>
    <t xml:space="preserve">RS15A_DAUCA</t>
  </si>
  <si>
    <t xml:space="preserve">P46793</t>
  </si>
  <si>
    <t xml:space="preserve">RS15A_DICDI</t>
  </si>
  <si>
    <t xml:space="preserve">P48149</t>
  </si>
  <si>
    <t xml:space="preserve">RS15A_DROME</t>
  </si>
  <si>
    <t xml:space="preserve">Q7KR04</t>
  </si>
  <si>
    <t xml:space="preserve">RS15B_DROME</t>
  </si>
  <si>
    <t xml:space="preserve">Q6XIM8</t>
  </si>
  <si>
    <t xml:space="preserve">RS15A_DROYA</t>
  </si>
  <si>
    <t xml:space="preserve">Q752J5</t>
  </si>
  <si>
    <t xml:space="preserve">RS22_EREGS</t>
  </si>
  <si>
    <t xml:space="preserve">P0A7W7</t>
  </si>
  <si>
    <t xml:space="preserve">RS8_ECOLI</t>
  </si>
  <si>
    <t xml:space="preserve">ECO:0000269|PubMed:365698</t>
  </si>
  <si>
    <t xml:space="preserve">P0A7W9</t>
  </si>
  <si>
    <t xml:space="preserve">RS8_ECO57</t>
  </si>
  <si>
    <t xml:space="preserve">P0A7W8</t>
  </si>
  <si>
    <t xml:space="preserve">RS8_ECOL6</t>
  </si>
  <si>
    <t xml:space="preserve">Q5L409</t>
  </si>
  <si>
    <t xml:space="preserve">RS8_GEOKA</t>
  </si>
  <si>
    <t xml:space="preserve">Geobacillus kaustophilus (strain HTA426)</t>
  </si>
  <si>
    <t xml:space="preserve">P56209</t>
  </si>
  <si>
    <t xml:space="preserve">RS8_GEOSE</t>
  </si>
  <si>
    <t xml:space="preserve">P44377</t>
  </si>
  <si>
    <t xml:space="preserve">RS8_HAEIN</t>
  </si>
  <si>
    <t xml:space="preserve">Q9Z9K0</t>
  </si>
  <si>
    <t xml:space="preserve">RS8_HALH5</t>
  </si>
  <si>
    <t xml:space="preserve">P12742</t>
  </si>
  <si>
    <t xml:space="preserve">RS8_HALMA</t>
  </si>
  <si>
    <t xml:space="preserve">P62244</t>
  </si>
  <si>
    <t xml:space="preserve">RS15A_HUMAN</t>
  </si>
  <si>
    <t xml:space="preserve">Q90YQ8</t>
  </si>
  <si>
    <t xml:space="preserve">RS15A_ICTPU</t>
  </si>
  <si>
    <t xml:space="preserve">Q6CW21</t>
  </si>
  <si>
    <t xml:space="preserve">RS22_KLULA</t>
  </si>
  <si>
    <t xml:space="preserve">P33953</t>
  </si>
  <si>
    <t xml:space="preserve">RS22_KLUMA</t>
  </si>
  <si>
    <t xml:space="preserve">Q5FM77</t>
  </si>
  <si>
    <t xml:space="preserve">RS8_LACAC</t>
  </si>
  <si>
    <t xml:space="preserve">Lactobacillus acidophilus (strain ATCC 700396 / NCK56 / N2 / NCFM)</t>
  </si>
  <si>
    <t xml:space="preserve">Q74L76</t>
  </si>
  <si>
    <t xml:space="preserve">RS8_LACJO</t>
  </si>
  <si>
    <t xml:space="preserve">Lactobacillus johnsonii (strain CNCM I-12250 / La1 / NCC 533)</t>
  </si>
  <si>
    <t xml:space="preserve">Q38US5</t>
  </si>
  <si>
    <t xml:space="preserve">RS8_LATSS</t>
  </si>
  <si>
    <t xml:space="preserve">Latilactobacillus sakei subsp. sakei (strain 23K) (Lactobacillus sakei subsp. sakei)</t>
  </si>
  <si>
    <t xml:space="preserve">P33106</t>
  </si>
  <si>
    <t xml:space="preserve">RS8_MICLU</t>
  </si>
  <si>
    <t xml:space="preserve">A0QSG3</t>
  </si>
  <si>
    <t xml:space="preserve">RS8_MYCS2</t>
  </si>
  <si>
    <t xml:space="preserve">Q8ETW9</t>
  </si>
  <si>
    <t xml:space="preserve">RS8_OCEIH</t>
  </si>
  <si>
    <t xml:space="preserve">Oceanobacillus iheyensis (strain DSM 14371 / CIP 107618 / JCM 11309 / KCTC 3954 / HTE831)</t>
  </si>
  <si>
    <t xml:space="preserve">G1TG89</t>
  </si>
  <si>
    <t xml:space="preserve">RS15A_RABIT</t>
  </si>
  <si>
    <t xml:space="preserve">ECO:0000250|UniProtKB:P62244</t>
  </si>
  <si>
    <t xml:space="preserve">P50891</t>
  </si>
  <si>
    <t xml:space="preserve">RS15A_PARLI</t>
  </si>
  <si>
    <t xml:space="preserve">Paracentrotus lividus (Common sea urchin)</t>
  </si>
  <si>
    <t xml:space="preserve">Q6CZY4</t>
  </si>
  <si>
    <t xml:space="preserve">RS8_PECAS</t>
  </si>
  <si>
    <t xml:space="preserve">Pectobacterium atrosepticum (strain SCRI 1043 / ATCC BAA-672) (Erwinia carotovora subsp. atroseptica)</t>
  </si>
  <si>
    <t xml:space="preserve">Q7MYG5</t>
  </si>
  <si>
    <t xml:space="preserve">RS8_PHOLL</t>
  </si>
  <si>
    <t xml:space="preserve">P62246</t>
  </si>
  <si>
    <t xml:space="preserve">RS15A_RAT</t>
  </si>
  <si>
    <t xml:space="preserve">ECO:0000269|PubMed:8185605</t>
  </si>
  <si>
    <t xml:space="preserve">Q6N4U7</t>
  </si>
  <si>
    <t xml:space="preserve">RS8_RHOPA</t>
  </si>
  <si>
    <t xml:space="preserve">P0C0W1</t>
  </si>
  <si>
    <t xml:space="preserve">RS22A_YEAST</t>
  </si>
  <si>
    <t xml:space="preserve">Q57J46</t>
  </si>
  <si>
    <t xml:space="preserve">RS8_SALCH</t>
  </si>
  <si>
    <t xml:space="preserve">Q5PIU7</t>
  </si>
  <si>
    <t xml:space="preserve">RS8_SALPA</t>
  </si>
  <si>
    <t xml:space="preserve">P0A7X1</t>
  </si>
  <si>
    <t xml:space="preserve">RS8_SALTI</t>
  </si>
  <si>
    <t xml:space="preserve">P0A7X0</t>
  </si>
  <si>
    <t xml:space="preserve">RS8_SALTY</t>
  </si>
  <si>
    <t xml:space="preserve">Q31VX0</t>
  </si>
  <si>
    <t xml:space="preserve">RS8_SHIBS</t>
  </si>
  <si>
    <t xml:space="preserve">Q32B45</t>
  </si>
  <si>
    <t xml:space="preserve">RS8_SHIDS</t>
  </si>
  <si>
    <t xml:space="preserve">P0A7X2</t>
  </si>
  <si>
    <t xml:space="preserve">RS8_SHIFL</t>
  </si>
  <si>
    <t xml:space="preserve">Q3YWV3</t>
  </si>
  <si>
    <t xml:space="preserve">RS8_SHISS</t>
  </si>
  <si>
    <t xml:space="preserve">Q5WLP8</t>
  </si>
  <si>
    <t xml:space="preserve">RS8_SHOC1</t>
  </si>
  <si>
    <t xml:space="preserve">Shouchella clausii (strain KSM-K16) (Alkalihalobacillus clausii)</t>
  </si>
  <si>
    <t xml:space="preserve">P33095</t>
  </si>
  <si>
    <t xml:space="preserve">RS15A_STRPU</t>
  </si>
  <si>
    <t xml:space="preserve">Strongylocentrotus purpuratus (Purple sea urchin)</t>
  </si>
  <si>
    <t xml:space="preserve">Q8D1Z8</t>
  </si>
  <si>
    <t xml:space="preserve">RS8_WIGBR</t>
  </si>
  <si>
    <t xml:space="preserve">Wigglesworthia glossinidia brevipalpis</t>
  </si>
  <si>
    <t xml:space="preserve">Q8ZJ98</t>
  </si>
  <si>
    <t xml:space="preserve">RS8_YERPE</t>
  </si>
  <si>
    <t xml:space="preserve">Q664T5</t>
  </si>
  <si>
    <t xml:space="preserve">RS8_YERPS</t>
  </si>
  <si>
    <t xml:space="preserve">P21470</t>
  </si>
  <si>
    <t xml:space="preserve">RS9_BACSU</t>
  </si>
  <si>
    <t xml:space="preserve">Q22054</t>
  </si>
  <si>
    <t xml:space="preserve">RS16_CAEEL</t>
  </si>
  <si>
    <t xml:space="preserve">P0A7X3</t>
  </si>
  <si>
    <t xml:space="preserve">RS9_ECOLI</t>
  </si>
  <si>
    <t xml:space="preserve">ECO:0000269|PubMed:1091515</t>
  </si>
  <si>
    <t xml:space="preserve">P0A7X5</t>
  </si>
  <si>
    <t xml:space="preserve">RS9_ECO57</t>
  </si>
  <si>
    <t xml:space="preserve">P0A7X4</t>
  </si>
  <si>
    <t xml:space="preserve">RS9_ECOL6</t>
  </si>
  <si>
    <t xml:space="preserve">P07842</t>
  </si>
  <si>
    <t xml:space="preserve">RS9_GEOSE</t>
  </si>
  <si>
    <t xml:space="preserve">ECO:0000269|PubMed:4607606, ECO:0000269|PubMed:6365549</t>
  </si>
  <si>
    <t xml:space="preserve">P44388</t>
  </si>
  <si>
    <t xml:space="preserve">RS9_HAEIN</t>
  </si>
  <si>
    <t xml:space="preserve">P05763</t>
  </si>
  <si>
    <t xml:space="preserve">RS9_HALMA</t>
  </si>
  <si>
    <t xml:space="preserve">ECO:0000269|PubMed:22937542, ECO:0000269|Ref.3</t>
  </si>
  <si>
    <t xml:space="preserve">Q9HQJ2</t>
  </si>
  <si>
    <t xml:space="preserve">RS9_HALSA</t>
  </si>
  <si>
    <t xml:space="preserve">P31782</t>
  </si>
  <si>
    <t xml:space="preserve">RS9_HISSO</t>
  </si>
  <si>
    <t xml:space="preserve">Histophilus somni (Haemophilus somnus)</t>
  </si>
  <si>
    <t xml:space="preserve">P62249</t>
  </si>
  <si>
    <t xml:space="preserve">RS16_HUMAN</t>
  </si>
  <si>
    <t xml:space="preserve">Q876B4</t>
  </si>
  <si>
    <t xml:space="preserve">RS16_MAUEX</t>
  </si>
  <si>
    <t xml:space="preserve">Maudiozyma exigua (Yeast) (Kazachstania exigua)</t>
  </si>
  <si>
    <t xml:space="preserve">P9WH25</t>
  </si>
  <si>
    <t xml:space="preserve">RS9_MYCTU</t>
  </si>
  <si>
    <t xml:space="preserve">A0QSP9</t>
  </si>
  <si>
    <t xml:space="preserve">RS9_MYCS2</t>
  </si>
  <si>
    <t xml:space="preserve">G1SGX4</t>
  </si>
  <si>
    <t xml:space="preserve">RS16_RABIT</t>
  </si>
  <si>
    <t xml:space="preserve">ECO:0000250|UniProtKB:P62249</t>
  </si>
  <si>
    <t xml:space="preserve">P62250</t>
  </si>
  <si>
    <t xml:space="preserve">RS16_RAT</t>
  </si>
  <si>
    <t xml:space="preserve">ECO:0000269|PubMed:2332055</t>
  </si>
  <si>
    <t xml:space="preserve">Q6N650</t>
  </si>
  <si>
    <t xml:space="preserve">RS9_RHOPA</t>
  </si>
  <si>
    <t xml:space="preserve">P0CX51</t>
  </si>
  <si>
    <t xml:space="preserve">RS16A_YEAST</t>
  </si>
  <si>
    <t xml:space="preserve">uS9A</t>
  </si>
  <si>
    <t xml:space="preserve">P0CX52</t>
  </si>
  <si>
    <t xml:space="preserve">RS16B_YEAST</t>
  </si>
  <si>
    <t xml:space="preserve">uS9B</t>
  </si>
  <si>
    <t xml:space="preserve">P66644</t>
  </si>
  <si>
    <t xml:space="preserve">RS9_SALTI</t>
  </si>
  <si>
    <t xml:space="preserve">P66643</t>
  </si>
  <si>
    <t xml:space="preserve">RS9_SALTY</t>
  </si>
  <si>
    <t xml:space="preserve">Q83Q07</t>
  </si>
  <si>
    <t xml:space="preserve">RS9_SHIFL</t>
  </si>
  <si>
    <t xml:space="preserve">P0A7L8</t>
  </si>
  <si>
    <t xml:space="preserve">RL27_ECOLI</t>
  </si>
  <si>
    <t xml:space="preserve">ECO:0000269|PubMed:1225626</t>
  </si>
  <si>
    <t xml:space="preserve">P0A7M0</t>
  </si>
  <si>
    <t xml:space="preserve">RL27_ECO57</t>
  </si>
  <si>
    <t xml:space="preserve">P0A7L9</t>
  </si>
  <si>
    <t xml:space="preserve">RL27_ECOL6</t>
  </si>
  <si>
    <t xml:space="preserve">P07844</t>
  </si>
  <si>
    <t xml:space="preserve">RL27_GEOSE</t>
  </si>
  <si>
    <t xml:space="preserve">P44363</t>
  </si>
  <si>
    <t xml:space="preserve">RL27_HAEIN</t>
  </si>
  <si>
    <t xml:space="preserve">Q9HVL7</t>
  </si>
  <si>
    <t xml:space="preserve">RL27_PSEAE</t>
  </si>
  <si>
    <t xml:space="preserve">Q5PLB5</t>
  </si>
  <si>
    <t xml:space="preserve">RL27_SALPA</t>
  </si>
  <si>
    <t xml:space="preserve">P66132</t>
  </si>
  <si>
    <t xml:space="preserve">RL27_SALTI</t>
  </si>
  <si>
    <t xml:space="preserve">P66131</t>
  </si>
  <si>
    <t xml:space="preserve">RL27_SALTY</t>
  </si>
  <si>
    <t xml:space="preserve">P0A7M1</t>
  </si>
  <si>
    <t xml:space="preserve">RL27_SHIFL</t>
  </si>
  <si>
    <t xml:space="preserve">P60493</t>
  </si>
  <si>
    <t xml:space="preserve">RL27_THET8</t>
  </si>
  <si>
    <t xml:space="preserve">Q72HR3</t>
  </si>
  <si>
    <t xml:space="preserve">RL27_THET2</t>
  </si>
  <si>
    <t xml:space="preserve">P0C0T4</t>
  </si>
  <si>
    <t xml:space="preserve">RS25B_YEAST</t>
  </si>
  <si>
    <t xml:space="preserve">eS25B</t>
  </si>
  <si>
    <t xml:space="preserve">Q3E792</t>
  </si>
  <si>
    <t xml:space="preserve">RS25A_YEAST</t>
  </si>
  <si>
    <t xml:space="preserve">eS25A</t>
  </si>
  <si>
    <t xml:space="preserve">Q06125</t>
  </si>
  <si>
    <t xml:space="preserve">RS27A_HALMA</t>
  </si>
  <si>
    <t xml:space="preserve">Q06796</t>
  </si>
  <si>
    <t xml:space="preserve">RL11_BACSU</t>
  </si>
  <si>
    <t xml:space="preserve">P0A7J7</t>
  </si>
  <si>
    <t xml:space="preserve">RL11_ECOLI</t>
  </si>
  <si>
    <t xml:space="preserve">ECO:0000269|PubMed:7004866</t>
  </si>
  <si>
    <t xml:space="preserve">Q1R5U7</t>
  </si>
  <si>
    <t xml:space="preserve">RL11_ECOUT</t>
  </si>
  <si>
    <t xml:space="preserve">P0A7J9</t>
  </si>
  <si>
    <t xml:space="preserve">RL11_ECO57</t>
  </si>
  <si>
    <t xml:space="preserve">P0A7J8</t>
  </si>
  <si>
    <t xml:space="preserve">RL11_ECOL6</t>
  </si>
  <si>
    <t xml:space="preserve">Q0TA82</t>
  </si>
  <si>
    <t xml:space="preserve">RL11_ECOL5</t>
  </si>
  <si>
    <t xml:space="preserve">O32613</t>
  </si>
  <si>
    <t xml:space="preserve">RL11_HAEDU</t>
  </si>
  <si>
    <t xml:space="preserve">P44351</t>
  </si>
  <si>
    <t xml:space="preserve">RL11_HAEIN</t>
  </si>
  <si>
    <t xml:space="preserve">P14122</t>
  </si>
  <si>
    <t xml:space="preserve">RL11_HALMA</t>
  </si>
  <si>
    <t xml:space="preserve">P05969</t>
  </si>
  <si>
    <t xml:space="preserve">RL11_HALSA</t>
  </si>
  <si>
    <t xml:space="preserve">P41200</t>
  </si>
  <si>
    <t xml:space="preserve">RL11_HALVD</t>
  </si>
  <si>
    <t xml:space="preserve">P36250</t>
  </si>
  <si>
    <t xml:space="preserve">RL11_LIBAS</t>
  </si>
  <si>
    <t xml:space="preserve">Liberibacter asiaticus (Citrus greening disease) (Liberobacter asiaticum)</t>
  </si>
  <si>
    <t xml:space="preserve">P47327</t>
  </si>
  <si>
    <t xml:space="preserve">RL11_MYCGE</t>
  </si>
  <si>
    <t xml:space="preserve">P75550</t>
  </si>
  <si>
    <t xml:space="preserve">RL11_MYCPN</t>
  </si>
  <si>
    <t xml:space="preserve">P10055</t>
  </si>
  <si>
    <t xml:space="preserve">RL11_PROVU</t>
  </si>
  <si>
    <t xml:space="preserve">P62441</t>
  </si>
  <si>
    <t xml:space="preserve">RL11_RHOPA</t>
  </si>
  <si>
    <t xml:space="preserve">P0CX53</t>
  </si>
  <si>
    <t xml:space="preserve">RL12A_YEAST</t>
  </si>
  <si>
    <t xml:space="preserve">uL11A</t>
  </si>
  <si>
    <t xml:space="preserve">ECO:0000269|PubMed:17005568</t>
  </si>
  <si>
    <t xml:space="preserve">P0CX54</t>
  </si>
  <si>
    <t xml:space="preserve">RL12B_YEAST</t>
  </si>
  <si>
    <t xml:space="preserve">uL11B</t>
  </si>
  <si>
    <t xml:space="preserve">Q57H73</t>
  </si>
  <si>
    <t xml:space="preserve">RL11_SALCH</t>
  </si>
  <si>
    <t xml:space="preserve">Q5PK81</t>
  </si>
  <si>
    <t xml:space="preserve">RL11_SALPA</t>
  </si>
  <si>
    <t xml:space="preserve">P0A7K1</t>
  </si>
  <si>
    <t xml:space="preserve">RL11_SALTI</t>
  </si>
  <si>
    <t xml:space="preserve">P0A7K0</t>
  </si>
  <si>
    <t xml:space="preserve">RL11_SALTY</t>
  </si>
  <si>
    <t xml:space="preserve">P09763</t>
  </si>
  <si>
    <t xml:space="preserve">RL11_SERMA</t>
  </si>
  <si>
    <t xml:space="preserve">Q31U14</t>
  </si>
  <si>
    <t xml:space="preserve">RL11_SHIBS</t>
  </si>
  <si>
    <t xml:space="preserve">Q32AF5</t>
  </si>
  <si>
    <t xml:space="preserve">RL11_SHIDS</t>
  </si>
  <si>
    <t xml:space="preserve">Q83PC3</t>
  </si>
  <si>
    <t xml:space="preserve">RL11_SHIFL</t>
  </si>
  <si>
    <t xml:space="preserve">Q3YV01</t>
  </si>
  <si>
    <t xml:space="preserve">RL11_SHISS</t>
  </si>
  <si>
    <t xml:space="preserve">P0A0F3</t>
  </si>
  <si>
    <t xml:space="preserve">RL11_STAAW</t>
  </si>
  <si>
    <t xml:space="preserve">Staphylococcus aureus (strain MW2)</t>
  </si>
  <si>
    <t xml:space="preserve">P0A0F1</t>
  </si>
  <si>
    <t xml:space="preserve">RL11_STAAM</t>
  </si>
  <si>
    <t xml:space="preserve">Staphylococcus aureus (strain Mu50 / ATCC 700699)</t>
  </si>
  <si>
    <t xml:space="preserve">P0A0F2</t>
  </si>
  <si>
    <t xml:space="preserve">RL11_STAAN</t>
  </si>
  <si>
    <t xml:space="preserve">Staphylococcus aureus (strain N315)</t>
  </si>
  <si>
    <t xml:space="preserve">P0A0F4</t>
  </si>
  <si>
    <t xml:space="preserve">RL11_STAA8</t>
  </si>
  <si>
    <t xml:space="preserve">Staphylococcus aureus (strain NCTC 8325 / PS 47)</t>
  </si>
  <si>
    <t xml:space="preserve">Q2FJA3</t>
  </si>
  <si>
    <t xml:space="preserve">RL11_STAA3</t>
  </si>
  <si>
    <t xml:space="preserve">Staphylococcus aureus (strain USA300)</t>
  </si>
  <si>
    <t xml:space="preserve">Q2YSC4</t>
  </si>
  <si>
    <t xml:space="preserve">RL11_STAAB</t>
  </si>
  <si>
    <t xml:space="preserve">Staphylococcus aureus (strain bovine RF122 / ET3-1)</t>
  </si>
  <si>
    <t xml:space="preserve">P36254</t>
  </si>
  <si>
    <t xml:space="preserve">RL11_STACT</t>
  </si>
  <si>
    <t xml:space="preserve">Staphylococcus carnosus (strain TM300)</t>
  </si>
  <si>
    <t xml:space="preserve">P35025</t>
  </si>
  <si>
    <t xml:space="preserve">RL11_SULAC</t>
  </si>
  <si>
    <t xml:space="preserve">ECO:0000269|PubMed:1939187</t>
  </si>
  <si>
    <t xml:space="preserve">P29395</t>
  </si>
  <si>
    <t xml:space="preserve">RL11_THEMA</t>
  </si>
  <si>
    <t xml:space="preserve">P02394</t>
  </si>
  <si>
    <t xml:space="preserve">RL7_BACSU</t>
  </si>
  <si>
    <t xml:space="preserve">ECO:0000269|PubMed:6771249, ECO:0000269|PubMed:8755892, ECO:0000269|PubMed:9298659</t>
  </si>
  <si>
    <t xml:space="preserve">P02397</t>
  </si>
  <si>
    <t xml:space="preserve">RL7_CERSP</t>
  </si>
  <si>
    <t xml:space="preserve">Cereibacter sphaeroides (Rhodobacter sphaeroides)</t>
  </si>
  <si>
    <t xml:space="preserve">ECO:0000269|Ref.1</t>
  </si>
  <si>
    <t xml:space="preserve">P38001</t>
  </si>
  <si>
    <t xml:space="preserve">RL7_CHLMU</t>
  </si>
  <si>
    <t xml:space="preserve">Q9Z9A1</t>
  </si>
  <si>
    <t xml:space="preserve">RL7_CHLPN</t>
  </si>
  <si>
    <t xml:space="preserve">O84318</t>
  </si>
  <si>
    <t xml:space="preserve">RL7_CHLTR</t>
  </si>
  <si>
    <t xml:space="preserve">B0B7N2</t>
  </si>
  <si>
    <t xml:space="preserve">RL7_CHLT2</t>
  </si>
  <si>
    <t xml:space="preserve">Chlamydia trachomatis serovar L2 (strain ATCC VR-902B / DSM 19102 / 434/Bu)</t>
  </si>
  <si>
    <t xml:space="preserve">P0A7K2</t>
  </si>
  <si>
    <t xml:space="preserve">RL7_ECOLI</t>
  </si>
  <si>
    <t xml:space="preserve">ECO:0000269|PubMed:4573678, ECO:0000269|PubMed:773698, ECO:0000269|PubMed:9298646, ECO:0000269|PubMed:9600841, ECO:0000269|PubMed:9868784</t>
  </si>
  <si>
    <t xml:space="preserve">P0A7K4</t>
  </si>
  <si>
    <t xml:space="preserve">RL7_ECO57</t>
  </si>
  <si>
    <t xml:space="preserve">P0A7K3</t>
  </si>
  <si>
    <t xml:space="preserve">RL7_ECOL6</t>
  </si>
  <si>
    <t xml:space="preserve">P44348</t>
  </si>
  <si>
    <t xml:space="preserve">RL7_HAEIN</t>
  </si>
  <si>
    <t xml:space="preserve">P07472</t>
  </si>
  <si>
    <t xml:space="preserve">RL7_HALEU</t>
  </si>
  <si>
    <t xml:space="preserve">Halophilic eubacterium NRCC 41227</t>
  </si>
  <si>
    <t xml:space="preserve">ECO:0000269|PubMed:3756001, ECO:0000269|PubMed:454666</t>
  </si>
  <si>
    <t xml:space="preserve">P0A0X0</t>
  </si>
  <si>
    <t xml:space="preserve">RL7_NEIMA</t>
  </si>
  <si>
    <t xml:space="preserve">P0A0X1</t>
  </si>
  <si>
    <t xml:space="preserve">RL7_NEIMB</t>
  </si>
  <si>
    <t xml:space="preserve">E6MUA0</t>
  </si>
  <si>
    <t xml:space="preserve">RL7_NEIMH</t>
  </si>
  <si>
    <t xml:space="preserve">Neisseria meningitidis serogroup B / serotype 15 (strain H44/76)</t>
  </si>
  <si>
    <t xml:space="preserve">ECO:0000269|PubMed:9025278</t>
  </si>
  <si>
    <t xml:space="preserve">P02393</t>
  </si>
  <si>
    <t xml:space="preserve">RL7_NITV9</t>
  </si>
  <si>
    <t xml:space="preserve">Nitratidesulfovibrio vulgaris (strain DSM 19637 / Miyazaki F) (Desulfovibrio vulgaris)</t>
  </si>
  <si>
    <t xml:space="preserve">Q8YLJ5</t>
  </si>
  <si>
    <t xml:space="preserve">RL7_NOSS1</t>
  </si>
  <si>
    <t xml:space="preserve">Nostoc sp. (strain PCC 7120 / SAG 25.82 / UTEX 2576)</t>
  </si>
  <si>
    <t xml:space="preserve">P0A158</t>
  </si>
  <si>
    <t xml:space="preserve">RL7_PSEPU</t>
  </si>
  <si>
    <t xml:space="preserve">Pseudomonas putida (Arthrobacter siderocapsulatus)</t>
  </si>
  <si>
    <t xml:space="preserve">P0A157</t>
  </si>
  <si>
    <t xml:space="preserve">RL7_PSEPK</t>
  </si>
  <si>
    <t xml:space="preserve">Q6N4R8</t>
  </si>
  <si>
    <t xml:space="preserve">RL7_RHOPA</t>
  </si>
  <si>
    <t xml:space="preserve">Q57H70</t>
  </si>
  <si>
    <t xml:space="preserve">RL7_SALCH</t>
  </si>
  <si>
    <t xml:space="preserve">Q5PK94</t>
  </si>
  <si>
    <t xml:space="preserve">RL7_SALPA</t>
  </si>
  <si>
    <t xml:space="preserve">P0A2A0</t>
  </si>
  <si>
    <t xml:space="preserve">RL7_SALTI</t>
  </si>
  <si>
    <t xml:space="preserve">P0A299</t>
  </si>
  <si>
    <t xml:space="preserve">RL7_SALTY</t>
  </si>
  <si>
    <t xml:space="preserve">Q31U11</t>
  </si>
  <si>
    <t xml:space="preserve">RL7_SHIBS</t>
  </si>
  <si>
    <t xml:space="preserve">Q32AF8</t>
  </si>
  <si>
    <t xml:space="preserve">RL7_SHIDS</t>
  </si>
  <si>
    <t xml:space="preserve">P0A7K5</t>
  </si>
  <si>
    <t xml:space="preserve">RL7_SHIFL</t>
  </si>
  <si>
    <t xml:space="preserve">Q3YUZ8</t>
  </si>
  <si>
    <t xml:space="preserve">RL7_SHISS</t>
  </si>
  <si>
    <t xml:space="preserve">P0A472</t>
  </si>
  <si>
    <t xml:space="preserve">RL7_STRR6</t>
  </si>
  <si>
    <t xml:space="preserve">P0A471</t>
  </si>
  <si>
    <t xml:space="preserve">RL7_STRPN</t>
  </si>
  <si>
    <t xml:space="preserve">P41102</t>
  </si>
  <si>
    <t xml:space="preserve">RL7_STRCO</t>
  </si>
  <si>
    <t xml:space="preserve">Streptomyces coelicolor (strain ATCC BAA-471 / A3(2) / M145)</t>
  </si>
  <si>
    <t xml:space="preserve">P02396</t>
  </si>
  <si>
    <t xml:space="preserve">RL7_STRGR</t>
  </si>
  <si>
    <t xml:space="preserve">Streptomyces griseus</t>
  </si>
  <si>
    <t xml:space="preserve">P48936</t>
  </si>
  <si>
    <t xml:space="preserve">RL7_STRVG</t>
  </si>
  <si>
    <t xml:space="preserve">Streptomyces virginiae (Streptomyces cinnamonensis)</t>
  </si>
  <si>
    <t xml:space="preserve">P23349</t>
  </si>
  <si>
    <t xml:space="preserve">RL7_SYNY3</t>
  </si>
  <si>
    <t xml:space="preserve">ECO:0000269|PubMed:9298645</t>
  </si>
  <si>
    <t xml:space="preserve">Q8VVE2</t>
  </si>
  <si>
    <t xml:space="preserve">RL7_THET8</t>
  </si>
  <si>
    <t xml:space="preserve">N-acetylserine; in L7</t>
  </si>
  <si>
    <t xml:space="preserve">ECO:0000269|PubMed:4573678</t>
  </si>
  <si>
    <t xml:space="preserve">N-acetylserine; in form L7</t>
  </si>
  <si>
    <t xml:space="preserve">P02395</t>
  </si>
  <si>
    <t xml:space="preserve">RL7_MICLU</t>
  </si>
  <si>
    <t xml:space="preserve">N-acetylmethionine; in form MA2</t>
  </si>
  <si>
    <t xml:space="preserve">ECO:0000269|PubMed:7250376</t>
  </si>
  <si>
    <t xml:space="preserve">Q6NDP1</t>
  </si>
  <si>
    <t xml:space="preserve">RS1_RHOPA</t>
  </si>
  <si>
    <t xml:space="preserve">P46228</t>
  </si>
  <si>
    <t xml:space="preserve">RS1_SYNP6</t>
  </si>
  <si>
    <t xml:space="preserve">ECO:0000269|PubMed:7862084</t>
  </si>
  <si>
    <t xml:space="preserve">P21475</t>
  </si>
  <si>
    <t xml:space="preserve">RS18_BACSU</t>
  </si>
  <si>
    <t xml:space="preserve">P0A7T7</t>
  </si>
  <si>
    <t xml:space="preserve">RS18_ECOLI</t>
  </si>
  <si>
    <t xml:space="preserve">ECO:0000269|PubMed:776663</t>
  </si>
  <si>
    <t xml:space="preserve">P0A7T9</t>
  </si>
  <si>
    <t xml:space="preserve">RS18_ECO57</t>
  </si>
  <si>
    <t xml:space="preserve">P0A7T8</t>
  </si>
  <si>
    <t xml:space="preserve">RS18_ECOL6</t>
  </si>
  <si>
    <t xml:space="preserve">P10806</t>
  </si>
  <si>
    <t xml:space="preserve">RS18_GEOSE</t>
  </si>
  <si>
    <t xml:space="preserve">ECO:0000269|PubMed:2647521, ECO:0000269|PubMed:4607606</t>
  </si>
  <si>
    <t xml:space="preserve">P66458</t>
  </si>
  <si>
    <t xml:space="preserve">RS18_HAEDU</t>
  </si>
  <si>
    <t xml:space="preserve">P66457</t>
  </si>
  <si>
    <t xml:space="preserve">RS18_HAEIN</t>
  </si>
  <si>
    <t xml:space="preserve">P0A7U0</t>
  </si>
  <si>
    <t xml:space="preserve">RS18_PHOLL</t>
  </si>
  <si>
    <t xml:space="preserve">Q6N5A3</t>
  </si>
  <si>
    <t xml:space="preserve">RS18_RHOPA</t>
  </si>
  <si>
    <t xml:space="preserve">P0A7U1</t>
  </si>
  <si>
    <t xml:space="preserve">RS18_SALTI</t>
  </si>
  <si>
    <t xml:space="preserve">Q8ZK81</t>
  </si>
  <si>
    <t xml:space="preserve">RS18_SALTY</t>
  </si>
  <si>
    <t xml:space="preserve">P0A7U2</t>
  </si>
  <si>
    <t xml:space="preserve">RS18_SHIFL</t>
  </si>
  <si>
    <t xml:space="preserve">P80382</t>
  </si>
  <si>
    <t xml:space="preserve">RS18_THETH</t>
  </si>
  <si>
    <t xml:space="preserve">Q5SLQ0</t>
  </si>
  <si>
    <t xml:space="preserve">RS18_THET8</t>
  </si>
  <si>
    <t xml:space="preserve">P62659</t>
  </si>
  <si>
    <t xml:space="preserve">RS18_THET2</t>
  </si>
  <si>
    <t xml:space="preserve">Q9S9P1</t>
  </si>
  <si>
    <t xml:space="preserve">RS121_ARATH</t>
  </si>
  <si>
    <t xml:space="preserve">eS12z</t>
  </si>
  <si>
    <t xml:space="preserve">ECO:0000250|UniProtKB:Q9SKZ3</t>
  </si>
  <si>
    <t xml:space="preserve">Q9SKZ3</t>
  </si>
  <si>
    <t xml:space="preserve">RS122_ARATH</t>
  </si>
  <si>
    <t xml:space="preserve">eS12y</t>
  </si>
  <si>
    <t xml:space="preserve">Q76I81</t>
  </si>
  <si>
    <t xml:space="preserve">RS12_BOVIN</t>
  </si>
  <si>
    <t xml:space="preserve">ECO:0000250|UniProtKB:P25398</t>
  </si>
  <si>
    <t xml:space="preserve">P84175</t>
  </si>
  <si>
    <t xml:space="preserve">RS12_CHICK</t>
  </si>
  <si>
    <t xml:space="preserve">P25398</t>
  </si>
  <si>
    <t xml:space="preserve">RS12_HUMAN</t>
  </si>
  <si>
    <t xml:space="preserve">ECO:0000269|Ref.7, ECO:0007744|PubMed:19413330, ECO:0007744|PubMed:20068231, ECO:0007744|PubMed:22223895, ECO:0007744|PubMed:22814378, ECO:0007744|PubMed:25944712</t>
  </si>
  <si>
    <t xml:space="preserve">P63323</t>
  </si>
  <si>
    <t xml:space="preserve">RS12_MOUSE</t>
  </si>
  <si>
    <t xml:space="preserve">ECO:0000269|Ref.5</t>
  </si>
  <si>
    <t xml:space="preserve">O13019</t>
  </si>
  <si>
    <t xml:space="preserve">RS12_ORENI</t>
  </si>
  <si>
    <t xml:space="preserve">Oreochromis niloticus (Nile tilapia) (Tilapia nilotica)</t>
  </si>
  <si>
    <t xml:space="preserve">G1SFR8</t>
  </si>
  <si>
    <t xml:space="preserve">RS12_RABIT</t>
  </si>
  <si>
    <t xml:space="preserve">P63324</t>
  </si>
  <si>
    <t xml:space="preserve">RS12_RAT</t>
  </si>
  <si>
    <t xml:space="preserve">ECO:0000269|PubMed:3308890, ECO:0000269|Ref.3</t>
  </si>
  <si>
    <t xml:space="preserve">P46405</t>
  </si>
  <si>
    <t xml:space="preserve">RS12_PIG</t>
  </si>
  <si>
    <t xml:space="preserve">Q03253</t>
  </si>
  <si>
    <t xml:space="preserve">RS12_TRYBB</t>
  </si>
  <si>
    <t xml:space="preserve">P47840</t>
  </si>
  <si>
    <t xml:space="preserve">RS12_XENLA</t>
  </si>
  <si>
    <t xml:space="preserve">P0A7R9</t>
  </si>
  <si>
    <t xml:space="preserve">RS11_ECOLI</t>
  </si>
  <si>
    <t xml:space="preserve">ECO:0000269|PubMed:7007074</t>
  </si>
  <si>
    <t xml:space="preserve">P0A7S1</t>
  </si>
  <si>
    <t xml:space="preserve">RS11_ECO57</t>
  </si>
  <si>
    <t xml:space="preserve">P0A7S0</t>
  </si>
  <si>
    <t xml:space="preserve">RS11_ECOL6</t>
  </si>
  <si>
    <t xml:space="preserve">P10789</t>
  </si>
  <si>
    <t xml:space="preserve">RS11_GEOSE</t>
  </si>
  <si>
    <t xml:space="preserve">ECO:0000269|PubMed:3191988, ECO:0000269|PubMed:4607606</t>
  </si>
  <si>
    <t xml:space="preserve">P44379</t>
  </si>
  <si>
    <t xml:space="preserve">RS11_HAEIN</t>
  </si>
  <si>
    <t xml:space="preserve">P10788</t>
  </si>
  <si>
    <t xml:space="preserve">RS11_HALMA</t>
  </si>
  <si>
    <t xml:space="preserve">ECO:0000269|PubMed:3191988</t>
  </si>
  <si>
    <t xml:space="preserve">P62263</t>
  </si>
  <si>
    <t xml:space="preserve">RS14_HUMAN</t>
  </si>
  <si>
    <t xml:space="preserve">G1T1F0</t>
  </si>
  <si>
    <t xml:space="preserve">RS14_RABIT</t>
  </si>
  <si>
    <t xml:space="preserve">ECO:0000250|UniProtKB:P62263</t>
  </si>
  <si>
    <t xml:space="preserve">Q6N4V6</t>
  </si>
  <si>
    <t xml:space="preserve">RS11_RHOPA</t>
  </si>
  <si>
    <t xml:space="preserve">P06367</t>
  </si>
  <si>
    <t xml:space="preserve">RS14A_YEAST</t>
  </si>
  <si>
    <t xml:space="preserve">uS11A</t>
  </si>
  <si>
    <t xml:space="preserve">P0A7S2</t>
  </si>
  <si>
    <t xml:space="preserve">RS11_SHIFL</t>
  </si>
  <si>
    <t xml:space="preserve">P80376</t>
  </si>
  <si>
    <t xml:space="preserve">RS11_THET8</t>
  </si>
  <si>
    <t xml:space="preserve">P62654</t>
  </si>
  <si>
    <t xml:space="preserve">RS11_THET2</t>
  </si>
  <si>
    <t xml:space="preserve">Supplementary Table S2 (tests). Residue-2 N-acetylation by tier</t>
  </si>
  <si>
    <t xml:space="preserve">Family-level counts are formulas over "S2 NT evidence by family"; denominators are formulas over "S1 Catalog" (fusion-derived families excluded). Source data for Figure 2b and Supplementary Figure S4.</t>
  </si>
  <si>
    <t xml:space="preserve">Evidence threshold</t>
  </si>
  <si>
    <t xml:space="preserve">T1/T2 families with acetylation (n)</t>
  </si>
  <si>
    <t xml:space="preserve">T1/T2 families (n)</t>
  </si>
  <si>
    <t xml:space="preserve">T3 families with acetylation (n)</t>
  </si>
  <si>
    <t xml:space="preserve">T3 families (n)</t>
  </si>
  <si>
    <t xml:space="preserve">R families with acetylation (n)</t>
  </si>
  <si>
    <t xml:space="preserve">R families (n)</t>
  </si>
  <si>
    <t xml:space="preserve">Two-sided Fisher P, T3 vs T1/T2</t>
  </si>
  <si>
    <t xml:space="preserve">Any annotation</t>
  </si>
  <si>
    <t xml:space="preserve">Experimental or high-throughput (ECO:0000269 or ECO:0007744)</t>
  </si>
  <si>
    <t xml:space="preserve">Experimental (ECO:0000269)</t>
  </si>
  <si>
    <t xml:space="preserve">Conditional on an experimentally characterized terminus (experimental removal or acetylation at either position)</t>
  </si>
  <si>
    <t xml:space="preserve">Experimental residue-2 acetylation</t>
  </si>
  <si>
    <t xml:space="preserve">Fisher exact P values were computed with scipy.stats.fisher_exact (two-sided) on the counts shown and are entered as values; the counts are live formulas.</t>
  </si>
  <si>
    <t xml:space="preserve">Families with experimental residue-2 N-acetylation</t>
  </si>
  <si>
    <t xml:space="preserve">T1/T2</t>
  </si>
  <si>
    <t xml:space="preserve">uS19, uS3, eS1, eL28, eL14</t>
  </si>
  <si>
    <t xml:space="preserve">uS13, uS2, eL8, eL31, uL1, eL36</t>
  </si>
  <si>
    <t xml:space="preserve">none</t>
  </si>
  <si>
    <t xml:space="preserve">Supplementary Table S3. Per-record state-panel measurements</t>
  </si>
  <si>
    <t xml:space="preserve">727 entry-by-family records in 29 PDB entries, recomputed from deposited biological assemblies (4,096 sphere points; copies averaged within entry-family). Burial is percent of the isolated-copy accessible area; the measured residue is encoded position 2 when residue 2 is permissive, otherwise position 1.</t>
  </si>
  <si>
    <t xml:space="preserve">PDB entry</t>
  </si>
  <si>
    <t xml:space="preserve">Subunit</t>
  </si>
  <si>
    <t xml:space="preserve">Residue 2</t>
  </si>
  <si>
    <t xml:space="preserve">Sequence-permissive</t>
  </si>
  <si>
    <t xml:space="preserve">Burial, protein only (%)</t>
  </si>
  <si>
    <t xml:space="preserve">Burial, with rRNA (%)</t>
  </si>
  <si>
    <t xml:space="preserve">rRNA contribution (pts)</t>
  </si>
  <si>
    <t xml:space="preserve">Polymer copies averaged (n)</t>
  </si>
  <si>
    <t xml:space="preserve">Backbone complete</t>
  </si>
  <si>
    <t xml:space="preserve">Heavy atoms complete</t>
  </si>
  <si>
    <t xml:space="preserve">Entity prefixes (n)</t>
  </si>
  <si>
    <t xml:space="preserve">Particle</t>
  </si>
  <si>
    <t xml:space="preserve">Functional state</t>
  </si>
  <si>
    <t xml:space="preserve">Stage</t>
  </si>
  <si>
    <t xml:space="preserve">Ligand/factor</t>
  </si>
  <si>
    <t xml:space="preserve">Method</t>
  </si>
  <si>
    <t xml:space="preserve">Resolution (Å)</t>
  </si>
  <si>
    <t xml:space="preserve">UniProt accession(s)</t>
  </si>
  <si>
    <t xml:space="preserve">Native start position</t>
  </si>
  <si>
    <t xml:space="preserve">Interpretation of measured residue</t>
  </si>
  <si>
    <t xml:space="preserve">Analysis note</t>
  </si>
  <si>
    <t xml:space="preserve">Primary citation DOI</t>
  </si>
  <si>
    <t xml:space="preserve">4ybb</t>
  </si>
  <si>
    <t xml:space="preserve">other</t>
  </si>
  <si>
    <t xml:space="preserve">large</t>
  </si>
  <si>
    <t xml:space="preserve">monosome</t>
  </si>
  <si>
    <t xml:space="preserve">70S mature, high resolution</t>
  </si>
  <si>
    <t xml:space="preserve">mature</t>
  </si>
  <si>
    <t xml:space="preserve">vacant</t>
  </si>
  <si>
    <t xml:space="preserve">X-ray</t>
  </si>
  <si>
    <t xml:space="preserve">P0AG44</t>
  </si>
  <si>
    <t xml:space="preserve">native_start_verified</t>
  </si>
  <si>
    <t xml:space="preserve">position 1; sequence nonpermissive</t>
  </si>
  <si>
    <t xml:space="preserve">Native prefix verified; processing remains a separate question</t>
  </si>
  <si>
    <t xml:space="preserve">10.1038/nsmb.2994</t>
  </si>
  <si>
    <t xml:space="preserve">Y</t>
  </si>
  <si>
    <t xml:space="preserve">P0AG48</t>
  </si>
  <si>
    <t xml:space="preserve">F</t>
  </si>
  <si>
    <t xml:space="preserve">P68919</t>
  </si>
  <si>
    <t xml:space="preserve">P0A7P5</t>
  </si>
  <si>
    <t xml:space="preserve">retaining</t>
  </si>
  <si>
    <t xml:space="preserve">P0A7Q6</t>
  </si>
  <si>
    <t xml:space="preserve">P0A7R1</t>
  </si>
  <si>
    <t xml:space="preserve">constrained</t>
  </si>
  <si>
    <t xml:space="preserve">small</t>
  </si>
  <si>
    <t xml:space="preserve">P0A7T3</t>
  </si>
  <si>
    <t xml:space="preserve">residue 2 internal because Met1 is modeled</t>
  </si>
  <si>
    <t xml:space="preserve">P02358</t>
  </si>
  <si>
    <t xml:space="preserve">P0AA10</t>
  </si>
  <si>
    <t xml:space="preserve">I</t>
  </si>
  <si>
    <t xml:space="preserve">P0ADY3</t>
  </si>
  <si>
    <t xml:space="preserve">P02413</t>
  </si>
  <si>
    <t xml:space="preserve">P0ADY7</t>
  </si>
  <si>
    <t xml:space="preserve">D</t>
  </si>
  <si>
    <t xml:space="preserve">P0C018</t>
  </si>
  <si>
    <t xml:space="preserve">E</t>
  </si>
  <si>
    <t xml:space="preserve">P61175</t>
  </si>
  <si>
    <t xml:space="preserve">P0ADZ0</t>
  </si>
  <si>
    <t xml:space="preserve">P60438</t>
  </si>
  <si>
    <t xml:space="preserve">P60723</t>
  </si>
  <si>
    <t xml:space="preserve">5afi</t>
  </si>
  <si>
    <t xml:space="preserve">70S elongation complex with EF-Tu and tRNA</t>
  </si>
  <si>
    <t xml:space="preserve">factor+tRNA</t>
  </si>
  <si>
    <t xml:space="preserve">cryo-EM</t>
  </si>
  <si>
    <t xml:space="preserve">10.1038/nature14275</t>
  </si>
  <si>
    <t xml:space="preserve">predicted processed position 2; absence of modeled Met1 does not prove excision</t>
  </si>
  <si>
    <t xml:space="preserve">P0A7M9</t>
  </si>
  <si>
    <t xml:space="preserve">free</t>
  </si>
  <si>
    <t xml:space="preserve">P0A7M6</t>
  </si>
  <si>
    <t xml:space="preserve">5mdz</t>
  </si>
  <si>
    <t xml:space="preserve">70S empty A site</t>
  </si>
  <si>
    <t xml:space="preserve">tRNA</t>
  </si>
  <si>
    <t xml:space="preserve">10.1126/science.aai9127</t>
  </si>
  <si>
    <t xml:space="preserve">6h4n</t>
  </si>
  <si>
    <t xml:space="preserve">70S half of hibernating 100S dimer</t>
  </si>
  <si>
    <t xml:space="preserve">hibernating</t>
  </si>
  <si>
    <t xml:space="preserve">10.1038/s41564-018-0237-0</t>
  </si>
  <si>
    <t xml:space="preserve">internal_start_in_native_reference</t>
  </si>
  <si>
    <t xml:space="preserve">Exclude from native N-terminal inference; construct starts internally</t>
  </si>
  <si>
    <t xml:space="preserve">7bl4</t>
  </si>
  <si>
    <t xml:space="preserve">pre_large</t>
  </si>
  <si>
    <t xml:space="preserve">50S-ObgE-GMPPNP-RsfS particle</t>
  </si>
  <si>
    <t xml:space="preserve">assembly</t>
  </si>
  <si>
    <t xml:space="preserve">10.1016/j.molcel.2021.02.006</t>
  </si>
  <si>
    <t xml:space="preserve">A0A4S5AQC3</t>
  </si>
  <si>
    <t xml:space="preserve">not_verified_from_available_reference</t>
  </si>
  <si>
    <t xml:space="preserve">Native start reference unverified</t>
  </si>
  <si>
    <t xml:space="preserve">7boh</t>
  </si>
  <si>
    <t xml:space="preserve">pre_small</t>
  </si>
  <si>
    <t xml:space="preserve">30S assembly intermediate state E (+RbfA)</t>
  </si>
  <si>
    <t xml:space="preserve">10.1126/sciadv.abf7547</t>
  </si>
  <si>
    <t xml:space="preserve">8ana</t>
  </si>
  <si>
    <t xml:space="preserve">large_subunit</t>
  </si>
  <si>
    <t xml:space="preserve">isolated mature 50S</t>
  </si>
  <si>
    <t xml:space="preserve">peptide</t>
  </si>
  <si>
    <t xml:space="preserve">A0A1X3JBW6</t>
  </si>
  <si>
    <t xml:space="preserve">10.1038/s41589-023-01293-7</t>
  </si>
  <si>
    <t xml:space="preserve">A0A370V6W8</t>
  </si>
  <si>
    <t xml:space="preserve">A0A378BCJ4</t>
  </si>
  <si>
    <t xml:space="preserve">A0A0E2L2H1</t>
  </si>
  <si>
    <t xml:space="preserve">C3SME2</t>
  </si>
  <si>
    <t xml:space="preserve">C3SIV2</t>
  </si>
  <si>
    <t xml:space="preserve">A0A657HW13</t>
  </si>
  <si>
    <t xml:space="preserve">A0A8X6EVB8</t>
  </si>
  <si>
    <t xml:space="preserve">A0A8S0FT45</t>
  </si>
  <si>
    <t xml:space="preserve">A0A2X1PTA3</t>
  </si>
  <si>
    <t xml:space="preserve">C3SFP2</t>
  </si>
  <si>
    <t xml:space="preserve">A0A656YGQ7</t>
  </si>
  <si>
    <t xml:space="preserve">C3SQZ2</t>
  </si>
  <si>
    <t xml:space="preserve">A0A0H3EMH6</t>
  </si>
  <si>
    <t xml:space="preserve">A0A7L6YWH1</t>
  </si>
  <si>
    <t xml:space="preserve">A0A0F6B7N1</t>
  </si>
  <si>
    <t xml:space="preserve">D7Y3D8</t>
  </si>
  <si>
    <t xml:space="preserve">S1E9P3</t>
  </si>
  <si>
    <t xml:space="preserve">C3SQU2</t>
  </si>
  <si>
    <t xml:space="preserve">C3SR32</t>
  </si>
  <si>
    <t xml:space="preserve">D8A1N0</t>
  </si>
  <si>
    <t xml:space="preserve">D6IEK6</t>
  </si>
  <si>
    <t xml:space="preserve">C3SR17</t>
  </si>
  <si>
    <t xml:space="preserve">9sx2</t>
  </si>
  <si>
    <t xml:space="preserve">small_subunit</t>
  </si>
  <si>
    <t xml:space="preserve">isolated mature 30S</t>
  </si>
  <si>
    <t xml:space="preserve">antibiotic</t>
  </si>
  <si>
    <t xml:space="preserve">C3SYP2</t>
  </si>
  <si>
    <t xml:space="preserve">C3TRH7</t>
  </si>
  <si>
    <t xml:space="preserve">A0A6I7DAD8</t>
  </si>
  <si>
    <t xml:space="preserve">W8T6F0</t>
  </si>
  <si>
    <t xml:space="preserve">C3SQR7</t>
  </si>
  <si>
    <t xml:space="preserve">C3SR52</t>
  </si>
  <si>
    <t xml:space="preserve">A0A2X1PQW4</t>
  </si>
  <si>
    <t xml:space="preserve">C3SSQ7</t>
  </si>
  <si>
    <t xml:space="preserve">C3SQW2</t>
  </si>
  <si>
    <t xml:space="preserve">C3TPN2</t>
  </si>
  <si>
    <t xml:space="preserve">C3SQX2</t>
  </si>
  <si>
    <t xml:space="preserve">C3SR62</t>
  </si>
  <si>
    <t xml:space="preserve">C3SQS2</t>
  </si>
  <si>
    <t xml:space="preserve">C3SR12</t>
  </si>
  <si>
    <t xml:space="preserve">28zx</t>
  </si>
  <si>
    <t xml:space="preserve">48S initiation complex with mRNA</t>
  </si>
  <si>
    <t xml:space="preserve">initiation</t>
  </si>
  <si>
    <t xml:space="preserve">10.1038/s41467-026-73969-2</t>
  </si>
  <si>
    <t xml:space="preserve">P46783</t>
  </si>
  <si>
    <t xml:space="preserve">P62945</t>
  </si>
  <si>
    <t xml:space="preserve">P62753</t>
  </si>
  <si>
    <t xml:space="preserve">6zme</t>
  </si>
  <si>
    <t xml:space="preserve">80S with CCDC124, eRF1 and Nsp1</t>
  </si>
  <si>
    <t xml:space="preserve">factor</t>
  </si>
  <si>
    <t xml:space="preserve">P26373</t>
  </si>
  <si>
    <t xml:space="preserve">10.1126/science.abc8665</t>
  </si>
  <si>
    <t xml:space="preserve">P84098</t>
  </si>
  <si>
    <t xml:space="preserve">P83731</t>
  </si>
  <si>
    <t xml:space="preserve">P61353</t>
  </si>
  <si>
    <t xml:space="preserve">P18077</t>
  </si>
  <si>
    <t xml:space="preserve">P61927</t>
  </si>
  <si>
    <t xml:space="preserve">P63173</t>
  </si>
  <si>
    <t xml:space="preserve">P62891</t>
  </si>
  <si>
    <t xml:space="preserve">P83881</t>
  </si>
  <si>
    <t xml:space="preserve">P61513</t>
  </si>
  <si>
    <t xml:space="preserve">P46776</t>
  </si>
  <si>
    <t xml:space="preserve">Q96L21</t>
  </si>
  <si>
    <t xml:space="preserve">P61254</t>
  </si>
  <si>
    <t xml:space="preserve">P32969</t>
  </si>
  <si>
    <t xml:space="preserve">6zxg</t>
  </si>
  <si>
    <t xml:space="preserve">late pre-40S subunit state H1</t>
  </si>
  <si>
    <t xml:space="preserve">10.1038/s41586-020-2929-x</t>
  </si>
  <si>
    <t xml:space="preserve">7r4x</t>
  </si>
  <si>
    <t xml:space="preserve">isolated mature 40S</t>
  </si>
  <si>
    <t xml:space="preserve">10.1093/nar/gkad194</t>
  </si>
  <si>
    <t xml:space="preserve">A0A4W2DI10</t>
  </si>
  <si>
    <t xml:space="preserve">8fky</t>
  </si>
  <si>
    <t xml:space="preserve">nucleolar pre-60S state F</t>
  </si>
  <si>
    <t xml:space="preserve">10.1126/science.adh3892</t>
  </si>
  <si>
    <t xml:space="preserve">Q02543</t>
  </si>
  <si>
    <t xml:space="preserve">8fl3</t>
  </si>
  <si>
    <t xml:space="preserve">nuclear pre-60S state I2</t>
  </si>
  <si>
    <t xml:space="preserve">P62829</t>
  </si>
  <si>
    <t xml:space="preserve">8xsx</t>
  </si>
  <si>
    <t xml:space="preserve">80S with SERBP1, eEF2 and E-tRNA</t>
  </si>
  <si>
    <t xml:space="preserve">dormant</t>
  </si>
  <si>
    <t xml:space="preserve">10.1038/s41467-024-49797-7</t>
  </si>
  <si>
    <t xml:space="preserve">P05388</t>
  </si>
  <si>
    <t xml:space="preserve">9gy4</t>
  </si>
  <si>
    <t xml:space="preserve">60S with E3-UFM1 ligase and RQC components</t>
  </si>
  <si>
    <t xml:space="preserve">quality_control</t>
  </si>
  <si>
    <t xml:space="preserve">quality control</t>
  </si>
  <si>
    <t xml:space="preserve">10.1126/sciadv.adv0435</t>
  </si>
  <si>
    <t xml:space="preserve">9i2d</t>
  </si>
  <si>
    <t xml:space="preserve">80S nascent-chain complex with NAC and NMT1</t>
  </si>
  <si>
    <t xml:space="preserve">translating</t>
  </si>
  <si>
    <t xml:space="preserve">10.1038/s41467-025-67962-4</t>
  </si>
  <si>
    <t xml:space="preserve">Kluyveromyces lactis</t>
  </si>
  <si>
    <t xml:space="preserve">3jam</t>
  </si>
  <si>
    <t xml:space="preserve">isolated 40S with eIF1A and eIF1</t>
  </si>
  <si>
    <t xml:space="preserve">initiation factors</t>
  </si>
  <si>
    <t xml:space="preserve">10.1016/j.molcel.2015.06.033</t>
  </si>
  <si>
    <t xml:space="preserve">Q6CVZ5</t>
  </si>
  <si>
    <t xml:space="preserve">Q6CWU3</t>
  </si>
  <si>
    <t xml:space="preserve">Q6CXM0</t>
  </si>
  <si>
    <t xml:space="preserve">Q6CXT6</t>
  </si>
  <si>
    <t xml:space="preserve">Q6CU44</t>
  </si>
  <si>
    <t xml:space="preserve">Q6CS01</t>
  </si>
  <si>
    <t xml:space="preserve">Q6CNL2</t>
  </si>
  <si>
    <t xml:space="preserve">P0CX86</t>
  </si>
  <si>
    <t xml:space="preserve">Q6CWJ2</t>
  </si>
  <si>
    <t xml:space="preserve">Q6CM04</t>
  </si>
  <si>
    <t xml:space="preserve">Q6CMG3</t>
  </si>
  <si>
    <t xml:space="preserve">F2Z602</t>
  </si>
  <si>
    <t xml:space="preserve">Q6CWT9</t>
  </si>
  <si>
    <t xml:space="preserve">Q6CJK0</t>
  </si>
  <si>
    <t xml:space="preserve">Q6CX80</t>
  </si>
  <si>
    <t xml:space="preserve">Q6CM18</t>
  </si>
  <si>
    <t xml:space="preserve">4u3u</t>
  </si>
  <si>
    <t xml:space="preserve">80S crystal structure (cycloheximide)</t>
  </si>
  <si>
    <t xml:space="preserve">drug</t>
  </si>
  <si>
    <t xml:space="preserve">P0CX23</t>
  </si>
  <si>
    <t xml:space="preserve">10.1038/nature13737</t>
  </si>
  <si>
    <t xml:space="preserve">P04449</t>
  </si>
  <si>
    <t xml:space="preserve">Q08745</t>
  </si>
  <si>
    <t xml:space="preserve">P02407</t>
  </si>
  <si>
    <t xml:space="preserve">P0CX37</t>
  </si>
  <si>
    <t xml:space="preserve">P05738</t>
  </si>
  <si>
    <t xml:space="preserve">5apo</t>
  </si>
  <si>
    <t xml:space="preserve">late cytoplasmic pre-60S (Arx1, Alb1, Rei1)</t>
  </si>
  <si>
    <t xml:space="preserve">Q12690</t>
  </si>
  <si>
    <t xml:space="preserve">10.1016/j.cell.2015.11.027</t>
  </si>
  <si>
    <t xml:space="preserve">P87262</t>
  </si>
  <si>
    <t xml:space="preserve">6fai</t>
  </si>
  <si>
    <t xml:space="preserve">cytoplasmic pre-40S subunit</t>
  </si>
  <si>
    <t xml:space="preserve">10.15252/embj.201798499</t>
  </si>
  <si>
    <t xml:space="preserve">P35997</t>
  </si>
  <si>
    <t xml:space="preserve">P0CX29</t>
  </si>
  <si>
    <t xml:space="preserve">6hd7</t>
  </si>
  <si>
    <t xml:space="preserve">60S in complex with NatA</t>
  </si>
  <si>
    <t xml:space="preserve">NatA bound</t>
  </si>
  <si>
    <t xml:space="preserve">10.1038/s41594-018-0165-y</t>
  </si>
  <si>
    <t xml:space="preserve">6ke6</t>
  </si>
  <si>
    <t xml:space="preserve">processome</t>
  </si>
  <si>
    <t xml:space="preserve">90S small-subunit processome</t>
  </si>
  <si>
    <t xml:space="preserve">early assembly</t>
  </si>
  <si>
    <t xml:space="preserve">7uoo</t>
  </si>
  <si>
    <t xml:space="preserve">nucleoplasmic pre-60S (Nog2, pre-rotation)</t>
  </si>
  <si>
    <t xml:space="preserve">10.1038/s41467-023-36867-5</t>
  </si>
  <si>
    <t xml:space="preserve">8ccs</t>
  </si>
  <si>
    <t xml:space="preserve">80S pre-translocation with tRNAs and mRNA</t>
  </si>
  <si>
    <t xml:space="preserve">tRNA+mRNA</t>
  </si>
  <si>
    <t xml:space="preserve">10.1038/s41586-023-06780-4</t>
  </si>
  <si>
    <t xml:space="preserve">A0A6A5PUG0</t>
  </si>
  <si>
    <t xml:space="preserve">8k2d</t>
  </si>
  <si>
    <t xml:space="preserve">80S with Stm1, eEF2 and eIF5A (dormant)</t>
  </si>
  <si>
    <t xml:space="preserve">P39939</t>
  </si>
  <si>
    <t xml:space="preserve">P05317</t>
  </si>
  <si>
    <t xml:space="preserve">4ji1</t>
  </si>
  <si>
    <t xml:space="preserve">isolated 30S</t>
  </si>
  <si>
    <t xml:space="preserve">Q5SJH3</t>
  </si>
  <si>
    <t xml:space="preserve">10.1261/rna.040030.113</t>
  </si>
  <si>
    <t xml:space="preserve">Q5SLP8</t>
  </si>
  <si>
    <t xml:space="preserve">Q5SHQ1</t>
  </si>
  <si>
    <t xml:space="preserve">Q5SHP7</t>
  </si>
  <si>
    <t xml:space="preserve">Q5SHQ2</t>
  </si>
  <si>
    <t xml:space="preserve">4v90</t>
  </si>
  <si>
    <t xml:space="preserve">N</t>
  </si>
  <si>
    <t xml:space="preserve">70S ribosome</t>
  </si>
  <si>
    <t xml:space="preserve">P60490</t>
  </si>
  <si>
    <t xml:space="preserve">10.1038/nsmb.2645</t>
  </si>
  <si>
    <t xml:space="preserve">P60492</t>
  </si>
  <si>
    <t xml:space="preserve">Q5SJE1</t>
  </si>
  <si>
    <t xml:space="preserve">P80340</t>
  </si>
  <si>
    <t xml:space="preserve">Q5SHR2</t>
  </si>
  <si>
    <t xml:space="preserve">P60488</t>
  </si>
  <si>
    <t xml:space="preserve">Q5SHP8</t>
  </si>
  <si>
    <t xml:space="preserve">P60489</t>
  </si>
  <si>
    <t xml:space="preserve">Q5SHP3</t>
  </si>
  <si>
    <t xml:space="preserve">Q5SHN8</t>
  </si>
  <si>
    <t xml:space="preserve">Q5SHN9</t>
  </si>
  <si>
    <t xml:space="preserve">Q5SHQ3</t>
  </si>
  <si>
    <t xml:space="preserve">4wqu</t>
  </si>
  <si>
    <t xml:space="preserve">70S with EF-G</t>
  </si>
  <si>
    <t xml:space="preserve">Q9Z9H5</t>
  </si>
  <si>
    <t xml:space="preserve">10.1016/j.cell.2014.11.049</t>
  </si>
  <si>
    <t xml:space="preserve">Q5SHZ1</t>
  </si>
  <si>
    <t xml:space="preserve">Q5SLQ1;Q5SHN5</t>
  </si>
  <si>
    <t xml:space="preserve">Q5SHQ7</t>
  </si>
  <si>
    <t xml:space="preserve">Q5SHP0</t>
  </si>
  <si>
    <t xml:space="preserve">Q5SHP9</t>
  </si>
  <si>
    <t xml:space="preserve">Q5SHP6</t>
  </si>
  <si>
    <t xml:space="preserve">Supplementary Table S3 (partners). Per-partner occlusion estimates</t>
  </si>
  <si>
    <t xml:space="preserve">Each row is one partner chain contacting the measured terminus. Pairwise estimates are computed with that partner alone and overlap; they must not be summed. Source data for Figure 4.</t>
  </si>
  <si>
    <t xml:space="preserve">Assembly</t>
  </si>
  <si>
    <t xml:space="preserve">Chain (author)</t>
  </si>
  <si>
    <t xml:space="preserve">Chain (label)</t>
  </si>
  <si>
    <t xml:space="preserve">Entity</t>
  </si>
  <si>
    <t xml:space="preserve">Partner chain (author)</t>
  </si>
  <si>
    <t xml:space="preserve">Partner chain (label)</t>
  </si>
  <si>
    <t xml:space="preserve">Partner entity</t>
  </si>
  <si>
    <t xml:space="preserve">Partner</t>
  </si>
  <si>
    <t xml:space="preserve">Partner type</t>
  </si>
  <si>
    <t xml:space="preserve">Minimum distance (Å)</t>
  </si>
  <si>
    <t xml:space="preserve">Ln</t>
  </si>
  <si>
    <t xml:space="preserve">B</t>
  </si>
  <si>
    <t xml:space="preserve">S2</t>
  </si>
  <si>
    <t xml:space="preserve">18S rRNA</t>
  </si>
  <si>
    <t xml:space="preserve">nucleic_acid</t>
  </si>
  <si>
    <t xml:space="preserve">SE</t>
  </si>
  <si>
    <t xml:space="preserve">C</t>
  </si>
  <si>
    <t xml:space="preserve">SK</t>
  </si>
  <si>
    <t xml:space="preserve">CA</t>
  </si>
  <si>
    <t xml:space="preserve">SB</t>
  </si>
  <si>
    <t xml:space="preserve">KA</t>
  </si>
  <si>
    <t xml:space="preserve">Eukaryotic translation initiation factor 2 subunit 1</t>
  </si>
  <si>
    <t xml:space="preserve">SO</t>
  </si>
  <si>
    <t xml:space="preserve">40S ribosomal protein S14</t>
  </si>
  <si>
    <t xml:space="preserve">SI</t>
  </si>
  <si>
    <t xml:space="preserve">SS</t>
  </si>
  <si>
    <t xml:space="preserve">GA</t>
  </si>
  <si>
    <t xml:space="preserve">SZ</t>
  </si>
  <si>
    <t xml:space="preserve">JA</t>
  </si>
  <si>
    <t xml:space="preserve">Small ribosomal subunit protein eS25</t>
  </si>
  <si>
    <t xml:space="preserve">SL</t>
  </si>
  <si>
    <t xml:space="preserve">H</t>
  </si>
  <si>
    <t xml:space="preserve">40S ribosomal protein S8</t>
  </si>
  <si>
    <t xml:space="preserve">ST</t>
  </si>
  <si>
    <t xml:space="preserve">HA</t>
  </si>
  <si>
    <t xml:space="preserve">SV</t>
  </si>
  <si>
    <t xml:space="preserve">SC</t>
  </si>
  <si>
    <t xml:space="preserve">40S ribosomal protein S2</t>
  </si>
  <si>
    <t xml:space="preserve">SX</t>
  </si>
  <si>
    <t xml:space="preserve">J</t>
  </si>
  <si>
    <t xml:space="preserve">Sa</t>
  </si>
  <si>
    <t xml:space="preserve">SJ</t>
  </si>
  <si>
    <t xml:space="preserve">Small ribosomal subunit protein eS4, X isoform</t>
  </si>
  <si>
    <t xml:space="preserve">SN</t>
  </si>
  <si>
    <t xml:space="preserve">O</t>
  </si>
  <si>
    <t xml:space="preserve">SW</t>
  </si>
  <si>
    <t xml:space="preserve">Sb</t>
  </si>
  <si>
    <t xml:space="preserve">SA</t>
  </si>
  <si>
    <t xml:space="preserve">40S ribosomal protein SA</t>
  </si>
  <si>
    <t xml:space="preserve">40S ribosomal protein S21</t>
  </si>
  <si>
    <t xml:space="preserve">40S ribosomal protein S15a</t>
  </si>
  <si>
    <t xml:space="preserve">SR</t>
  </si>
  <si>
    <t xml:space="preserve">Sd</t>
  </si>
  <si>
    <t xml:space="preserve">Z</t>
  </si>
  <si>
    <t xml:space="preserve">W</t>
  </si>
  <si>
    <t xml:space="preserve">a</t>
  </si>
  <si>
    <t xml:space="preserve">BA</t>
  </si>
  <si>
    <t xml:space="preserve">2</t>
  </si>
  <si>
    <t xml:space="preserve">b</t>
  </si>
  <si>
    <t xml:space="preserve">X</t>
  </si>
  <si>
    <t xml:space="preserve">h</t>
  </si>
  <si>
    <t xml:space="preserve">IA</t>
  </si>
  <si>
    <t xml:space="preserve">AA</t>
  </si>
  <si>
    <t xml:space="preserve">U</t>
  </si>
  <si>
    <t xml:space="preserve">16S rRNA</t>
  </si>
  <si>
    <t xml:space="preserve">RIBOSOMAL PROTEIN S6</t>
  </si>
  <si>
    <t xml:space="preserve">M</t>
  </si>
  <si>
    <t xml:space="preserve">RIBOSOMAL PROTEIN S13</t>
  </si>
  <si>
    <t xml:space="preserve">N0</t>
  </si>
  <si>
    <t xml:space="preserve">DB</t>
  </si>
  <si>
    <t xml:space="preserve">1</t>
  </si>
  <si>
    <t xml:space="preserve">25S ribosomal RNA</t>
  </si>
  <si>
    <t xml:space="preserve">N4</t>
  </si>
  <si>
    <t xml:space="preserve">HB</t>
  </si>
  <si>
    <t xml:space="preserve">L3</t>
  </si>
  <si>
    <t xml:space="preserve">60S ribosomal protein L3</t>
  </si>
  <si>
    <t xml:space="preserve">S8</t>
  </si>
  <si>
    <t xml:space="preserve">18S ribosomal RNA</t>
  </si>
  <si>
    <t xml:space="preserve">C0</t>
  </si>
  <si>
    <t xml:space="preserve">C7</t>
  </si>
  <si>
    <t xml:space="preserve">L9</t>
  </si>
  <si>
    <t xml:space="preserve">TA</t>
  </si>
  <si>
    <t xml:space="preserve">60S ribosomal protein L20-A</t>
  </si>
  <si>
    <t xml:space="preserve">D1</t>
  </si>
  <si>
    <t xml:space="preserve">Q1</t>
  </si>
  <si>
    <t xml:space="preserve">YB</t>
  </si>
  <si>
    <t xml:space="preserve">q1</t>
  </si>
  <si>
    <t xml:space="preserve">AF</t>
  </si>
  <si>
    <t xml:space="preserve">6</t>
  </si>
  <si>
    <t xml:space="preserve">BC</t>
  </si>
  <si>
    <t xml:space="preserve">n0</t>
  </si>
  <si>
    <t xml:space="preserve">FE</t>
  </si>
  <si>
    <t xml:space="preserve">5</t>
  </si>
  <si>
    <t xml:space="preserve">KD</t>
  </si>
  <si>
    <t xml:space="preserve">n4</t>
  </si>
  <si>
    <t xml:space="preserve">JE</t>
  </si>
  <si>
    <t xml:space="preserve">l3</t>
  </si>
  <si>
    <t xml:space="preserve">OD</t>
  </si>
  <si>
    <t xml:space="preserve">s8</t>
  </si>
  <si>
    <t xml:space="preserve">KC</t>
  </si>
  <si>
    <t xml:space="preserve">c0</t>
  </si>
  <si>
    <t xml:space="preserve">MC</t>
  </si>
  <si>
    <t xml:space="preserve">c7</t>
  </si>
  <si>
    <t xml:space="preserve">TC</t>
  </si>
  <si>
    <t xml:space="preserve">l9</t>
  </si>
  <si>
    <t xml:space="preserve">UD</t>
  </si>
  <si>
    <t xml:space="preserve">d1</t>
  </si>
  <si>
    <t xml:space="preserve">XC</t>
  </si>
  <si>
    <t xml:space="preserve">s2</t>
  </si>
  <si>
    <t xml:space="preserve">EC</t>
  </si>
  <si>
    <t xml:space="preserve">AC</t>
  </si>
  <si>
    <t xml:space="preserve">16S RIBOSOMAL RNA</t>
  </si>
  <si>
    <t xml:space="preserve">B4</t>
  </si>
  <si>
    <t xml:space="preserve">BB</t>
  </si>
  <si>
    <t xml:space="preserve">5S RIBOSOMAL RNA</t>
  </si>
  <si>
    <t xml:space="preserve">AD</t>
  </si>
  <si>
    <t xml:space="preserve">B7</t>
  </si>
  <si>
    <t xml:space="preserve">FA</t>
  </si>
  <si>
    <t xml:space="preserve">23S RIBOSOMAL RNA</t>
  </si>
  <si>
    <t xml:space="preserve">AG</t>
  </si>
  <si>
    <t xml:space="preserve">AH</t>
  </si>
  <si>
    <t xml:space="preserve">B9</t>
  </si>
  <si>
    <t xml:space="preserve">AL</t>
  </si>
  <si>
    <t xml:space="preserve">AN</t>
  </si>
  <si>
    <t xml:space="preserve">AO</t>
  </si>
  <si>
    <t xml:space="preserve">30S RIBOSOMAL PROTEIN S6</t>
  </si>
  <si>
    <t xml:space="preserve">AP</t>
  </si>
  <si>
    <t xml:space="preserve">BH</t>
  </si>
  <si>
    <t xml:space="preserve">PA</t>
  </si>
  <si>
    <t xml:space="preserve">AQ</t>
  </si>
  <si>
    <t xml:space="preserve">BN</t>
  </si>
  <si>
    <t xml:space="preserve">BU</t>
  </si>
  <si>
    <t xml:space="preserve">AB</t>
  </si>
  <si>
    <t xml:space="preserve">50S RIBOSOMAL PROTEIN L20</t>
  </si>
  <si>
    <t xml:space="preserve">BV</t>
  </si>
  <si>
    <t xml:space="preserve">50S RIBOSOMAL PROTEIN L21</t>
  </si>
  <si>
    <t xml:space="preserve">BO</t>
  </si>
  <si>
    <t xml:space="preserve">UA</t>
  </si>
  <si>
    <t xml:space="preserve">BQ</t>
  </si>
  <si>
    <t xml:space="preserve">WA</t>
  </si>
  <si>
    <t xml:space="preserve">BZ</t>
  </si>
  <si>
    <t xml:space="preserve">FB</t>
  </si>
  <si>
    <t xml:space="preserve">50S RIBOSOMAL PROTEIN L25</t>
  </si>
  <si>
    <t xml:space="preserve">BT</t>
  </si>
  <si>
    <t xml:space="preserve">ZA</t>
  </si>
  <si>
    <t xml:space="preserve">BE</t>
  </si>
  <si>
    <t xml:space="preserve">MA</t>
  </si>
  <si>
    <t xml:space="preserve">50S RIBOSOMAL PROTEIN L3</t>
  </si>
  <si>
    <t xml:space="preserve">A4</t>
  </si>
  <si>
    <t xml:space="preserve">5S Ribosomal RNA</t>
  </si>
  <si>
    <t xml:space="preserve">50S ribosomal protein L5</t>
  </si>
  <si>
    <t xml:space="preserve">A5</t>
  </si>
  <si>
    <t xml:space="preserve">23S Ribosomal RNA</t>
  </si>
  <si>
    <t xml:space="preserve">A6</t>
  </si>
  <si>
    <t xml:space="preserve">DA</t>
  </si>
  <si>
    <t xml:space="preserve">A8</t>
  </si>
  <si>
    <t xml:space="preserve">50S ribosomal protein L35</t>
  </si>
  <si>
    <t xml:space="preserve">A7</t>
  </si>
  <si>
    <t xml:space="preserve">EA</t>
  </si>
  <si>
    <t xml:space="preserve">A9</t>
  </si>
  <si>
    <t xml:space="preserve">16S Ribosomal RNA</t>
  </si>
  <si>
    <t xml:space="preserve">AU</t>
  </si>
  <si>
    <t xml:space="preserve">50S ribosomal protein L20</t>
  </si>
  <si>
    <t xml:space="preserve">AV</t>
  </si>
  <si>
    <t xml:space="preserve">50S ribosomal protein L21</t>
  </si>
  <si>
    <t xml:space="preserve">BD</t>
  </si>
  <si>
    <t xml:space="preserve">50S ribosomal protein L4</t>
  </si>
  <si>
    <t xml:space="preserve">BG</t>
  </si>
  <si>
    <t xml:space="preserve">AR</t>
  </si>
  <si>
    <t xml:space="preserve">AE</t>
  </si>
  <si>
    <t xml:space="preserve">50S ribosomal protein L3</t>
  </si>
  <si>
    <t xml:space="preserve">AT</t>
  </si>
  <si>
    <t xml:space="preserve">BL</t>
  </si>
  <si>
    <t xml:space="preserve">BM</t>
  </si>
  <si>
    <t xml:space="preserve">50S ribosomal protein L31</t>
  </si>
  <si>
    <t xml:space="preserve">AX</t>
  </si>
  <si>
    <t xml:space="preserve">A2</t>
  </si>
  <si>
    <t xml:space="preserve">50S ribosomal protein L29</t>
  </si>
  <si>
    <t xml:space="preserve">AY</t>
  </si>
  <si>
    <t xml:space="preserve">VA</t>
  </si>
  <si>
    <t xml:space="preserve">BF</t>
  </si>
  <si>
    <t xml:space="preserve">30S ribosomal protein S6</t>
  </si>
  <si>
    <t xml:space="preserve">BP</t>
  </si>
  <si>
    <t xml:space="preserve">XA</t>
  </si>
  <si>
    <t xml:space="preserve">A1</t>
  </si>
  <si>
    <t xml:space="preserve">BS</t>
  </si>
  <si>
    <t xml:space="preserve">CX</t>
  </si>
  <si>
    <t xml:space="preserve">C2</t>
  </si>
  <si>
    <t xml:space="preserve">GC</t>
  </si>
  <si>
    <t xml:space="preserve">DN</t>
  </si>
  <si>
    <t xml:space="preserve">OC</t>
  </si>
  <si>
    <t xml:space="preserve">CY</t>
  </si>
  <si>
    <t xml:space="preserve">CC</t>
  </si>
  <si>
    <t xml:space="preserve">DO</t>
  </si>
  <si>
    <t xml:space="preserve">CD</t>
  </si>
  <si>
    <t xml:space="preserve">DF</t>
  </si>
  <si>
    <t xml:space="preserve">DP</t>
  </si>
  <si>
    <t xml:space="preserve">DD</t>
  </si>
  <si>
    <t xml:space="preserve">DQ</t>
  </si>
  <si>
    <t xml:space="preserve">ED</t>
  </si>
  <si>
    <t xml:space="preserve">C1</t>
  </si>
  <si>
    <t xml:space="preserve">FC</t>
  </si>
  <si>
    <t xml:space="preserve">DS</t>
  </si>
  <si>
    <t xml:space="preserve">GD</t>
  </si>
  <si>
    <t xml:space="preserve">C4</t>
  </si>
  <si>
    <t xml:space="preserve">IC</t>
  </si>
  <si>
    <t xml:space="preserve">CB</t>
  </si>
  <si>
    <t xml:space="preserve">IB</t>
  </si>
  <si>
    <t xml:space="preserve">CG</t>
  </si>
  <si>
    <t xml:space="preserve">NB</t>
  </si>
  <si>
    <t xml:space="preserve">C5</t>
  </si>
  <si>
    <t xml:space="preserve">JC</t>
  </si>
  <si>
    <t xml:space="preserve">C6</t>
  </si>
  <si>
    <t xml:space="preserve">C8</t>
  </si>
  <si>
    <t xml:space="preserve">LC</t>
  </si>
  <si>
    <t xml:space="preserve">C9</t>
  </si>
  <si>
    <t xml:space="preserve">NC</t>
  </si>
  <si>
    <t xml:space="preserve">CH</t>
  </si>
  <si>
    <t xml:space="preserve">OB</t>
  </si>
  <si>
    <t xml:space="preserve">DC</t>
  </si>
  <si>
    <t xml:space="preserve">QC</t>
  </si>
  <si>
    <t xml:space="preserve">CN</t>
  </si>
  <si>
    <t xml:space="preserve">RB</t>
  </si>
  <si>
    <t xml:space="preserve">CU</t>
  </si>
  <si>
    <t xml:space="preserve">CV</t>
  </si>
  <si>
    <t xml:space="preserve">ZB</t>
  </si>
  <si>
    <t xml:space="preserve">RC</t>
  </si>
  <si>
    <t xml:space="preserve">CO</t>
  </si>
  <si>
    <t xml:space="preserve">CP</t>
  </si>
  <si>
    <t xml:space="preserve">TB</t>
  </si>
  <si>
    <t xml:space="preserve">CF</t>
  </si>
  <si>
    <t xml:space="preserve">MB</t>
  </si>
  <si>
    <t xml:space="preserve">CQ</t>
  </si>
  <si>
    <t xml:space="preserve">UB</t>
  </si>
  <si>
    <t xml:space="preserve">DG</t>
  </si>
  <si>
    <t xml:space="preserve">UC</t>
  </si>
  <si>
    <t xml:space="preserve">CR</t>
  </si>
  <si>
    <t xml:space="preserve">VB</t>
  </si>
  <si>
    <t xml:space="preserve">CE</t>
  </si>
  <si>
    <t xml:space="preserve">LB</t>
  </si>
  <si>
    <t xml:space="preserve">CT</t>
  </si>
  <si>
    <t xml:space="preserve">XB</t>
  </si>
  <si>
    <t xml:space="preserve">DL</t>
  </si>
  <si>
    <t xml:space="preserve">ZC</t>
  </si>
  <si>
    <t xml:space="preserve">D5</t>
  </si>
  <si>
    <t xml:space="preserve">23S rRNA</t>
  </si>
  <si>
    <t xml:space="preserve">DH</t>
  </si>
  <si>
    <t xml:space="preserve">DY</t>
  </si>
  <si>
    <t xml:space="preserve">50S ribosomal protein L28</t>
  </si>
  <si>
    <t xml:space="preserve">DK</t>
  </si>
  <si>
    <t xml:space="preserve">DR</t>
  </si>
  <si>
    <t xml:space="preserve">DM</t>
  </si>
  <si>
    <t xml:space="preserve">HC</t>
  </si>
  <si>
    <t xml:space="preserve">DE</t>
  </si>
  <si>
    <t xml:space="preserve">DU</t>
  </si>
  <si>
    <t xml:space="preserve">PC</t>
  </si>
  <si>
    <t xml:space="preserve">D3</t>
  </si>
  <si>
    <t xml:space="preserve">YC</t>
  </si>
  <si>
    <t xml:space="preserve">CL</t>
  </si>
  <si>
    <t xml:space="preserve">QA</t>
  </si>
  <si>
    <t xml:space="preserve">CM</t>
  </si>
  <si>
    <t xml:space="preserve">JB</t>
  </si>
  <si>
    <t xml:space="preserve">C3</t>
  </si>
  <si>
    <t xml:space="preserve">CK</t>
  </si>
  <si>
    <t xml:space="preserve">CS</t>
  </si>
  <si>
    <t xml:space="preserve">GB</t>
  </si>
  <si>
    <t xml:space="preserve">0</t>
  </si>
  <si>
    <t xml:space="preserve">23S ribosomal RNA</t>
  </si>
  <si>
    <t xml:space="preserve">c</t>
  </si>
  <si>
    <t xml:space="preserve">16S ribosomal RNA</t>
  </si>
  <si>
    <t xml:space="preserve">d</t>
  </si>
  <si>
    <t xml:space="preserve">3</t>
  </si>
  <si>
    <t xml:space="preserve">4</t>
  </si>
  <si>
    <t xml:space="preserve">EB</t>
  </si>
  <si>
    <t xml:space="preserve">g</t>
  </si>
  <si>
    <t xml:space="preserve">5S ribosomal RNA</t>
  </si>
  <si>
    <t xml:space="preserve">50S ribosomal protein L10</t>
  </si>
  <si>
    <t xml:space="preserve">RA</t>
  </si>
  <si>
    <t xml:space="preserve">l</t>
  </si>
  <si>
    <t xml:space="preserve">o</t>
  </si>
  <si>
    <t xml:space="preserve">p</t>
  </si>
  <si>
    <t xml:space="preserve">YA</t>
  </si>
  <si>
    <t xml:space="preserve">60S ribosomal protein L4-A</t>
  </si>
  <si>
    <t xml:space="preserve">60S ribosomal protein L30</t>
  </si>
  <si>
    <t xml:space="preserve">e</t>
  </si>
  <si>
    <t xml:space="preserve">8</t>
  </si>
  <si>
    <t xml:space="preserve">5.8S ribosomal RNA</t>
  </si>
  <si>
    <t xml:space="preserve">x</t>
  </si>
  <si>
    <t xml:space="preserve">Probable metalloprotease ARX1</t>
  </si>
  <si>
    <t xml:space="preserve">i</t>
  </si>
  <si>
    <t xml:space="preserve">j</t>
  </si>
  <si>
    <t xml:space="preserve">LA</t>
  </si>
  <si>
    <t xml:space="preserve">k</t>
  </si>
  <si>
    <t xml:space="preserve">60S ribosomal protein L28</t>
  </si>
  <si>
    <t xml:space="preserve">60S ribosomal protein L9-A</t>
  </si>
  <si>
    <t xml:space="preserve">60S ribosomal protein L8-A</t>
  </si>
  <si>
    <t xml:space="preserve">60S ribosomal protein L36-A</t>
  </si>
  <si>
    <t xml:space="preserve">60S ribosomal protein L7-A</t>
  </si>
  <si>
    <t xml:space="preserve">y</t>
  </si>
  <si>
    <t xml:space="preserve">z</t>
  </si>
  <si>
    <t xml:space="preserve">w</t>
  </si>
  <si>
    <t xml:space="preserve">30S ribosomal protein S18</t>
  </si>
  <si>
    <t xml:space="preserve">30S ribosomal protein S11</t>
  </si>
  <si>
    <t xml:space="preserve">f</t>
  </si>
  <si>
    <t xml:space="preserve">m</t>
  </si>
  <si>
    <t xml:space="preserve">q</t>
  </si>
  <si>
    <t xml:space="preserve">r</t>
  </si>
  <si>
    <t xml:space="preserve">s</t>
  </si>
  <si>
    <t xml:space="preserve">t</t>
  </si>
  <si>
    <t xml:space="preserve">u</t>
  </si>
  <si>
    <t xml:space="preserve">40S ribosomal protein S21-A</t>
  </si>
  <si>
    <t xml:space="preserve">40S ribosomal protein S22-A</t>
  </si>
  <si>
    <t xml:space="preserve">40S ribosomal protein S0-A</t>
  </si>
  <si>
    <t xml:space="preserve">20S ribosomal RNA</t>
  </si>
  <si>
    <t xml:space="preserve">40S ribosomal protein S25-A</t>
  </si>
  <si>
    <t xml:space="preserve">Ribosome biogenesis protein TSR1</t>
  </si>
  <si>
    <t xml:space="preserve">40S ribosomal protein S16-A</t>
  </si>
  <si>
    <t xml:space="preserve">40S ribosomal protein S4-A</t>
  </si>
  <si>
    <t xml:space="preserve">30S ribosomal protein S1</t>
  </si>
  <si>
    <t xml:space="preserve">Saccharomyces cerevisiae S288C 35S pre-ribosomal RNA (RDN37-1), miscRNA</t>
  </si>
  <si>
    <t xml:space="preserve">5S rRNA</t>
  </si>
  <si>
    <t xml:space="preserve">60S ribosomal protein L11-A</t>
  </si>
  <si>
    <t xml:space="preserve">60S ribosomal protein L32</t>
  </si>
  <si>
    <t xml:space="preserve">5.8S rRNA</t>
  </si>
  <si>
    <t xml:space="preserve">OA</t>
  </si>
  <si>
    <t xml:space="preserve">Ribosome biogenesis protein ENP2</t>
  </si>
  <si>
    <t xml:space="preserve">U3 small nucleolar RNA-associated protein 15</t>
  </si>
  <si>
    <t xml:space="preserve">RO</t>
  </si>
  <si>
    <t xml:space="preserve">Nucleolar complex protein 4</t>
  </si>
  <si>
    <t xml:space="preserve">LY</t>
  </si>
  <si>
    <t xml:space="preserve">L5</t>
  </si>
  <si>
    <t xml:space="preserve">28S ribosomal RNA</t>
  </si>
  <si>
    <t xml:space="preserve">60S ribosomal protein L4</t>
  </si>
  <si>
    <t xml:space="preserve">LZ</t>
  </si>
  <si>
    <t xml:space="preserve">Lc</t>
  </si>
  <si>
    <t xml:space="preserve">La</t>
  </si>
  <si>
    <t xml:space="preserve">Lb</t>
  </si>
  <si>
    <t xml:space="preserve">LR</t>
  </si>
  <si>
    <t xml:space="preserve">60S ribosomal protein L19</t>
  </si>
  <si>
    <t xml:space="preserve">LD</t>
  </si>
  <si>
    <t xml:space="preserve">Lf</t>
  </si>
  <si>
    <t xml:space="preserve">LE</t>
  </si>
  <si>
    <t xml:space="preserve">60S ribosomal protein L6</t>
  </si>
  <si>
    <t xml:space="preserve">Lg</t>
  </si>
  <si>
    <t xml:space="preserve">Lh</t>
  </si>
  <si>
    <t xml:space="preserve">L8</t>
  </si>
  <si>
    <t xml:space="preserve">40S ribosomal protein S25</t>
  </si>
  <si>
    <t xml:space="preserve">LH</t>
  </si>
  <si>
    <t xml:space="preserve">LS</t>
  </si>
  <si>
    <t xml:space="preserve">60S ribosomal protein L18a</t>
  </si>
  <si>
    <t xml:space="preserve">Li</t>
  </si>
  <si>
    <t xml:space="preserve">LL</t>
  </si>
  <si>
    <t xml:space="preserve">60S ribosomal protein L13</t>
  </si>
  <si>
    <t xml:space="preserve">KB</t>
  </si>
  <si>
    <t xml:space="preserve">LI</t>
  </si>
  <si>
    <t xml:space="preserve">Eukaryotic peptide chain release factor subunit 1</t>
  </si>
  <si>
    <t xml:space="preserve">Lj</t>
  </si>
  <si>
    <t xml:space="preserve">Lk</t>
  </si>
  <si>
    <t xml:space="preserve">60S ribosomal protein L27a</t>
  </si>
  <si>
    <t xml:space="preserve">Ll</t>
  </si>
  <si>
    <t xml:space="preserve">LM</t>
  </si>
  <si>
    <t xml:space="preserve">60S ribosomal protein L9</t>
  </si>
  <si>
    <t xml:space="preserve">LN</t>
  </si>
  <si>
    <t xml:space="preserve">LG</t>
  </si>
  <si>
    <t xml:space="preserve">60S ribosomal protein L7a</t>
  </si>
  <si>
    <t xml:space="preserve">60S ribosomal protein L36</t>
  </si>
  <si>
    <t xml:space="preserve">Lo</t>
  </si>
  <si>
    <t xml:space="preserve">QB</t>
  </si>
  <si>
    <t xml:space="preserve">LP</t>
  </si>
  <si>
    <t xml:space="preserve">Lp</t>
  </si>
  <si>
    <t xml:space="preserve">LQ</t>
  </si>
  <si>
    <t xml:space="preserve">LF</t>
  </si>
  <si>
    <t xml:space="preserve">60S ribosomal protein L7</t>
  </si>
  <si>
    <t xml:space="preserve">Lr</t>
  </si>
  <si>
    <t xml:space="preserve">40S ribosomal protein S4, X isoform</t>
  </si>
  <si>
    <t xml:space="preserve">LT</t>
  </si>
  <si>
    <t xml:space="preserve">Lz</t>
  </si>
  <si>
    <t xml:space="preserve">WB</t>
  </si>
  <si>
    <t xml:space="preserve">LW</t>
  </si>
  <si>
    <t xml:space="preserve">40S ribosomal protein S13</t>
  </si>
  <si>
    <t xml:space="preserve">pre-18S ribosomal RNA</t>
  </si>
  <si>
    <t xml:space="preserve">RNA (1527-MER)</t>
  </si>
  <si>
    <t xml:space="preserve">25S rRNA</t>
  </si>
  <si>
    <t xml:space="preserve">v</t>
  </si>
  <si>
    <t xml:space="preserve">HH</t>
  </si>
  <si>
    <t xml:space="preserve">60S ribosomal protein L34-A</t>
  </si>
  <si>
    <t xml:space="preserve">FF</t>
  </si>
  <si>
    <t xml:space="preserve">II</t>
  </si>
  <si>
    <t xml:space="preserve">GG</t>
  </si>
  <si>
    <t xml:space="preserve">MM</t>
  </si>
  <si>
    <t xml:space="preserve">Bb</t>
  </si>
  <si>
    <t xml:space="preserve">Transfer RNA Phe</t>
  </si>
  <si>
    <t xml:space="preserve">JJ</t>
  </si>
  <si>
    <t xml:space="preserve">OO</t>
  </si>
  <si>
    <t xml:space="preserve">QQ</t>
  </si>
  <si>
    <t xml:space="preserve">KK</t>
  </si>
  <si>
    <t xml:space="preserve">L1</t>
  </si>
  <si>
    <t xml:space="preserve">28S rRNA</t>
  </si>
  <si>
    <t xml:space="preserve">LU</t>
  </si>
  <si>
    <t xml:space="preserve">ATP-dependent RNA helicase DDX18</t>
  </si>
  <si>
    <t xml:space="preserve">SG</t>
  </si>
  <si>
    <t xml:space="preserve">SD</t>
  </si>
  <si>
    <t xml:space="preserve">LJ</t>
  </si>
  <si>
    <t xml:space="preserve">LO</t>
  </si>
  <si>
    <t xml:space="preserve">LK</t>
  </si>
  <si>
    <t xml:space="preserve">60S ribosomal protein L18</t>
  </si>
  <si>
    <t xml:space="preserve">NT</t>
  </si>
  <si>
    <t xml:space="preserve">Protein SDA1 homolog</t>
  </si>
  <si>
    <t xml:space="preserve">SF</t>
  </si>
  <si>
    <t xml:space="preserve">NZ</t>
  </si>
  <si>
    <t xml:space="preserve">Coiled-coil domain-containing protein 86</t>
  </si>
  <si>
    <t xml:space="preserve">L6</t>
  </si>
  <si>
    <t xml:space="preserve">LX</t>
  </si>
  <si>
    <t xml:space="preserve">NL</t>
  </si>
  <si>
    <t xml:space="preserve">Ribosome biogenesis protein NOP53</t>
  </si>
  <si>
    <t xml:space="preserve">L4</t>
  </si>
  <si>
    <t xml:space="preserve">NJ</t>
  </si>
  <si>
    <t xml:space="preserve">Notchless protein homolog 1</t>
  </si>
  <si>
    <t xml:space="preserve">Large ribosomal subunit protein uL30A</t>
  </si>
  <si>
    <t xml:space="preserve">P0</t>
  </si>
  <si>
    <t xml:space="preserve">Small ribosomal subunit protein eS21A</t>
  </si>
  <si>
    <t xml:space="preserve">Small ribosomal subunit protein uS2A</t>
  </si>
  <si>
    <t xml:space="preserve">Large ribosomal subunit protein uL3</t>
  </si>
  <si>
    <t xml:space="preserve">Se</t>
  </si>
  <si>
    <t xml:space="preserve">40S ribosomal protein S23-A</t>
  </si>
  <si>
    <t xml:space="preserve">Elongation factor 2</t>
  </si>
  <si>
    <t xml:space="preserve">Large ribosomal subunit protein uL4A</t>
  </si>
  <si>
    <t xml:space="preserve">Large ribosomal subunit protein eL30</t>
  </si>
  <si>
    <t xml:space="preserve">Le</t>
  </si>
  <si>
    <t xml:space="preserve">PB</t>
  </si>
  <si>
    <t xml:space="preserve">Large ribosomal subunit protein eL32</t>
  </si>
  <si>
    <t xml:space="preserve">Large ribosomal subunit protein eL6A</t>
  </si>
  <si>
    <t xml:space="preserve">Large ribosomal subunit protein eL20A</t>
  </si>
  <si>
    <t xml:space="preserve">Small ribosomal subunit protein eS25A</t>
  </si>
  <si>
    <t xml:space="preserve">Large ribosomal subunit protein uL15</t>
  </si>
  <si>
    <t xml:space="preserve">Small ribosomal subunit protein uS7</t>
  </si>
  <si>
    <t xml:space="preserve">Large ribosomal subunit protein uL6A</t>
  </si>
  <si>
    <t xml:space="preserve">Large ribosomal subunit protein eL8A</t>
  </si>
  <si>
    <t xml:space="preserve">Large ribosomal subunit protein eL36A</t>
  </si>
  <si>
    <t xml:space="preserve">Ls</t>
  </si>
  <si>
    <t xml:space="preserve">LV</t>
  </si>
  <si>
    <t xml:space="preserve">60S ribosomal protein L23</t>
  </si>
  <si>
    <t xml:space="preserve">Large ribosomal subunit protein eL6</t>
  </si>
  <si>
    <t xml:space="preserve">Large ribosomal subunit protein uL30</t>
  </si>
  <si>
    <t xml:space="preserve">CDK5 regulatory subunit-associated protein 3</t>
  </si>
  <si>
    <t xml:space="preserve">Small ribosomal subunit protein bS18</t>
  </si>
  <si>
    <t xml:space="preserve">Small ribosomal subunit protein uS11</t>
  </si>
  <si>
    <t xml:space="preserve">Supplementary Table S3 (family effects). Family-weighted state ranges and matched comparison</t>
  </si>
  <si>
    <t xml:space="preserve">Expected ranges enumerate all three-entry subsets within organism-family and then average organisms within family (recomputed from biological assemblies). Source data for Figure 3.</t>
  </si>
  <si>
    <t xml:space="preserve">Expected three-entry burial range (pts)</t>
  </si>
  <si>
    <t xml:space="preserve">Class</t>
  </si>
  <si>
    <t xml:space="preserve">Family-weighted mean range (pts)</t>
  </si>
  <si>
    <t xml:space="preserve">unconstrained (T3)</t>
  </si>
  <si>
    <t xml:space="preserve">constrained (T1/T2)</t>
  </si>
  <si>
    <t xml:space="preserve">Difference (pts)</t>
  </si>
  <si>
    <t xml:space="preserve">Exact family-label permutation P (from S3 Robustness, row "recomputed_mean: all eligible series")</t>
  </si>
  <si>
    <t xml:space="preserve">Matched assembly vs mature: family</t>
  </si>
  <si>
    <t xml:space="preserve">Mean absolute change (pts)</t>
  </si>
  <si>
    <t xml:space="preserve">Mean control change (pts)</t>
  </si>
  <si>
    <t xml:space="preserve">Mean excess (pts)</t>
  </si>
  <si>
    <t xml:space="preserve">Organisms (n)</t>
  </si>
  <si>
    <t xml:space="preserve">Pairs (n)</t>
  </si>
  <si>
    <t xml:space="preserve">Median excess (pts)</t>
  </si>
  <si>
    <t xml:space="preserve">Exact sign-permutation test over five families: two-sided P = 0.25; minimum attainable P = 0.0625.</t>
  </si>
  <si>
    <t xml:space="preserve">Supplementary Table S3 (robustness). State-panel sensitivity analyses</t>
  </si>
  <si>
    <t xml:space="preserve">Every planned and additional sensitivity analysis is retained. Rows labeled "submitted" reproduce the superseded asymmetric-unit values for comparison; the paper reports the "recomputed_mean" rows.</t>
  </si>
  <si>
    <t xml:space="preserve">Analysis</t>
  </si>
  <si>
    <t xml:space="preserve">Basis</t>
  </si>
  <si>
    <t xml:space="preserve">Metric</t>
  </si>
  <si>
    <t xml:space="preserve">Unconstrained families (n)</t>
  </si>
  <si>
    <t xml:space="preserve">Constrained families (n)</t>
  </si>
  <si>
    <t xml:space="preserve">Unconstrained series (n)</t>
  </si>
  <si>
    <t xml:space="preserve">Constrained series (n)</t>
  </si>
  <si>
    <t xml:space="preserve">Mean, unconstrained (pts)</t>
  </si>
  <si>
    <t xml:space="preserve">Mean, constrained (pts)</t>
  </si>
  <si>
    <t xml:space="preserve">Bootstrap 95% CI, low (pts)</t>
  </si>
  <si>
    <t xml:space="preserve">Bootstrap 95% CI, high (pts)</t>
  </si>
  <si>
    <t xml:space="preserve">Permutations (n)</t>
  </si>
  <si>
    <t xml:space="preserve">Unconstrained families included</t>
  </si>
  <si>
    <t xml:space="preserve">submitted: all eligible series</t>
  </si>
  <si>
    <t xml:space="preserve">submitted asymmetric-unit values (superseded)</t>
  </si>
  <si>
    <t xml:space="preserve">expected_range3</t>
  </si>
  <si>
    <t xml:space="preserve">exact family label permutation</t>
  </si>
  <si>
    <t xml:space="preserve">eL36;uL1;uL2;uL30;uS13</t>
  </si>
  <si>
    <t xml:space="preserve">submitted: omit eL36</t>
  </si>
  <si>
    <t xml:space="preserve">uL1;uL2;uL30;uS13</t>
  </si>
  <si>
    <t xml:space="preserve">submitted: omit uL1</t>
  </si>
  <si>
    <t xml:space="preserve">eL36;uL2;uL30;uS13</t>
  </si>
  <si>
    <t xml:space="preserve">submitted: omit uL2</t>
  </si>
  <si>
    <t xml:space="preserve">eL36;uL1;uL30;uS13</t>
  </si>
  <si>
    <t xml:space="preserve">submitted: omit uL30</t>
  </si>
  <si>
    <t xml:space="preserve">eL36;uL1;uL2;uS13</t>
  </si>
  <si>
    <t xml:space="preserve">submitted: omit uS13</t>
  </si>
  <si>
    <t xml:space="preserve">eL36;uL1;uL2;uL30</t>
  </si>
  <si>
    <t xml:space="preserve">submitted: omit Escherichia coli</t>
  </si>
  <si>
    <t xml:space="preserve">submitted: omit Homo sapiens</t>
  </si>
  <si>
    <t xml:space="preserve">submitted: omit Saccharomyces cerevisiae</t>
  </si>
  <si>
    <t xml:space="preserve">submitted: omit Thermus thermophilus</t>
  </si>
  <si>
    <t xml:space="preserve">submitted: unequal-coverage raw range</t>
  </si>
  <si>
    <t xml:space="preserve">range</t>
  </si>
  <si>
    <t xml:space="preserve">submitted: protein plus nucleic acid</t>
  </si>
  <si>
    <t xml:space="preserve">submitted: sequence-permissive records</t>
  </si>
  <si>
    <t xml:space="preserve">submitted: cryo-EM only</t>
  </si>
  <si>
    <t xml:space="preserve">submitted: mature structures only</t>
  </si>
  <si>
    <t xml:space="preserve">submitted: monosomes only</t>
  </si>
  <si>
    <t xml:space="preserve">eL36;uL2</t>
  </si>
  <si>
    <t xml:space="preserve">recomputed_mean: all eligible series</t>
  </si>
  <si>
    <t xml:space="preserve">recomputed from biological assemblies (used in this paper)</t>
  </si>
  <si>
    <t xml:space="preserve">recomputed_mean: omit eL36</t>
  </si>
  <si>
    <t xml:space="preserve">recomputed_mean: omit uL1</t>
  </si>
  <si>
    <t xml:space="preserve">recomputed_mean: omit uL2</t>
  </si>
  <si>
    <t xml:space="preserve">recomputed_mean: omit uL30</t>
  </si>
  <si>
    <t xml:space="preserve">recomputed_mean: omit uS13</t>
  </si>
  <si>
    <t xml:space="preserve">recomputed_mean: omit Escherichia coli</t>
  </si>
  <si>
    <t xml:space="preserve">recomputed_mean: omit Homo sapiens</t>
  </si>
  <si>
    <t xml:space="preserve">recomputed_mean: omit Saccharomyces cerevisiae</t>
  </si>
  <si>
    <t xml:space="preserve">recomputed_mean: omit Thermus thermophilus</t>
  </si>
  <si>
    <t xml:space="preserve">recomputed_mean: unequal-coverage raw range</t>
  </si>
  <si>
    <t xml:space="preserve">recomputed_mean: protein plus nucleic acid</t>
  </si>
  <si>
    <t xml:space="preserve">recomputed_mean: sequence-permissive records</t>
  </si>
  <si>
    <t xml:space="preserve">recomputed_mean: cryo-EM only</t>
  </si>
  <si>
    <t xml:space="preserve">recomputed_mean: mature structures only</t>
  </si>
  <si>
    <t xml:space="preserve">recomputed_mean: monosomes only</t>
  </si>
  <si>
    <t xml:space="preserve">recomputed_mean: complete heavy atoms</t>
  </si>
  <si>
    <t xml:space="preserve">recomputed_mean: complete backbone</t>
  </si>
  <si>
    <t xml:space="preserve">recomputed_mean: permissive no modeled Met1</t>
  </si>
  <si>
    <t xml:space="preserve">recomputed_mean: single entity prefix</t>
  </si>
  <si>
    <t xml:space="preserve">recomputed_median: copy aggregation sensitivity</t>
  </si>
  <si>
    <t xml:space="preserve">recomputed_max: copy aggregation sensitivity</t>
  </si>
  <si>
    <t xml:space="preserve">Threshold crossing: mean fraction of family series that cross the engagement threshold between states</t>
  </si>
  <si>
    <t xml:space="preserve">Engagement threshold (%)</t>
  </si>
  <si>
    <t xml:space="preserve">Unconstrained families</t>
  </si>
  <si>
    <t xml:space="preserve">Constrained families</t>
  </si>
  <si>
    <t xml:space="preserve">Family permutation P</t>
  </si>
  <si>
    <t xml:space="preserve">Supplementary Table S3 (follow-up). Terminal-N versus nearby N atoms</t>
  </si>
  <si>
    <t xml:space="preserve">org</t>
  </si>
  <si>
    <t xml:space="preserve">fam</t>
  </si>
  <si>
    <t xml:space="preserve">cutoff_A</t>
  </si>
  <si>
    <t xml:space="preserve">environment</t>
  </si>
  <si>
    <t xml:space="preserve">terminal_mean_Jaccard</t>
  </si>
  <si>
    <t xml:space="preserve">median_internal_mean_Jaccard</t>
  </si>
  <si>
    <t xml:space="preserve">difference_from_internal_median</t>
  </si>
  <si>
    <t xml:space="preserve">internal_positions_equal_to_terminal</t>
  </si>
  <si>
    <t xml:space="preserve">internal_positions_greater_than_terminal</t>
  </si>
  <si>
    <t xml:space="preserve">terminal_contact_prevalence</t>
  </si>
  <si>
    <t xml:space="preserve">terminal_identity_turnover_nonempty</t>
  </si>
  <si>
    <t xml:space="preserve">n_entries</t>
  </si>
  <si>
    <t xml:space="preserve">n_pairs</t>
  </si>
  <si>
    <t xml:space="preserve">all</t>
  </si>
  <si>
    <t xml:space="preserve">3;4;8</t>
  </si>
  <si>
    <t xml:space="preserve">5;6;7</t>
  </si>
  <si>
    <t xml:space="preserve">Supplementary Table S3 (follow-up). Site-level terminal and nearby-N geometry</t>
  </si>
  <si>
    <t xml:space="preserve">pdb</t>
  </si>
  <si>
    <t xml:space="preserve">anchor</t>
  </si>
  <si>
    <t xml:space="preserve">chain</t>
  </si>
  <si>
    <t xml:space="preserve">label_asym</t>
  </si>
  <si>
    <t xml:space="preserve">position</t>
  </si>
  <si>
    <t xml:space="preserve">sequence_residue</t>
  </si>
  <si>
    <t xml:space="preserve">first_modeled_position</t>
  </si>
  <si>
    <t xml:space="preserve">modeled_met1</t>
  </si>
  <si>
    <t xml:space="preserve">residue_observed</t>
  </si>
  <si>
    <t xml:space="preserve">N_observed</t>
  </si>
  <si>
    <t xml:space="preserve">backbone_complete</t>
  </si>
  <si>
    <t xml:space="preserve">heavy_complete</t>
  </si>
  <si>
    <t xml:space="preserve">residue_name</t>
  </si>
  <si>
    <t xml:space="preserve">N_occupancy</t>
  </si>
  <si>
    <t xml:space="preserve">N_B</t>
  </si>
  <si>
    <t xml:space="preserve">N_altloc</t>
  </si>
  <si>
    <t xml:space="preserve">isolated_N_SASA_A2</t>
  </si>
  <si>
    <t xml:space="preserve">N_lost_all_A2</t>
  </si>
  <si>
    <t xml:space="preserve">N_lost_protein_A2</t>
  </si>
  <si>
    <t xml:space="preserve">N_burial_all_pct</t>
  </si>
  <si>
    <t xml:space="preserve">N_burial_protein_pct</t>
  </si>
  <si>
    <t xml:space="preserve">nearest_distance_A</t>
  </si>
  <si>
    <t xml:space="preserve">nearest_partner</t>
  </si>
  <si>
    <t xml:space="preserve">nearest_partner_type</t>
  </si>
  <si>
    <t xml:space="preserve">nearest_atom</t>
  </si>
  <si>
    <t xml:space="preserve">nearest_residue</t>
  </si>
  <si>
    <t xml:space="preserve">nearest_author_position</t>
  </si>
  <si>
    <t xml:space="preserve">nearest_O_distance_A</t>
  </si>
  <si>
    <t xml:space="preserve">nearest_O_partner</t>
  </si>
  <si>
    <t xml:space="preserve">nearest_O_atom</t>
  </si>
  <si>
    <t xml:space="preserve">nearest_O_residue</t>
  </si>
  <si>
    <t xml:space="preserve">nearest_protein_distance_A</t>
  </si>
  <si>
    <t xml:space="preserve">nearest_protein_partner</t>
  </si>
  <si>
    <t xml:space="preserve">protein_partners</t>
  </si>
  <si>
    <t xml:space="preserve">all_partners</t>
  </si>
  <si>
    <t xml:space="preserve">n_contact_atoms</t>
  </si>
  <si>
    <t xml:space="preserve">O_proximity_3_5</t>
  </si>
  <si>
    <t xml:space="preserve">GLY</t>
  </si>
  <si>
    <t xml:space="preserve">RNA:SSU_rRNA</t>
  </si>
  <si>
    <t xml:space="preserve">RNA</t>
  </si>
  <si>
    <t xml:space="preserve">OP1</t>
  </si>
  <si>
    <t xml:space="preserve">UNP:P0CX51</t>
  </si>
  <si>
    <t xml:space="preserve">ARG</t>
  </si>
  <si>
    <t xml:space="preserve">VAL</t>
  </si>
  <si>
    <t xml:space="preserve">THR</t>
  </si>
  <si>
    <t xml:space="preserve">O5'</t>
  </si>
  <si>
    <t xml:space="preserve">UNP:P32905</t>
  </si>
  <si>
    <t xml:space="preserve">LYS</t>
  </si>
  <si>
    <t xml:space="preserve">O2'</t>
  </si>
  <si>
    <t xml:space="preserve">SER</t>
  </si>
  <si>
    <t xml:space="preserve">ILE</t>
  </si>
  <si>
    <t xml:space="preserve">LEU</t>
  </si>
  <si>
    <t xml:space="preserve">CG2</t>
  </si>
  <si>
    <t xml:space="preserve">GLN</t>
  </si>
  <si>
    <t xml:space="preserve">ASP</t>
  </si>
  <si>
    <t xml:space="preserve">OD2</t>
  </si>
  <si>
    <t xml:space="preserve">GLU</t>
  </si>
  <si>
    <t xml:space="preserve">OD1</t>
  </si>
  <si>
    <t xml:space="preserve">PRO</t>
  </si>
  <si>
    <t xml:space="preserve">N3</t>
  </si>
  <si>
    <t xml:space="preserve">UNP:P26783</t>
  </si>
  <si>
    <t xml:space="preserve">O4</t>
  </si>
  <si>
    <t xml:space="preserve">UNP:P0C0W1</t>
  </si>
  <si>
    <t xml:space="preserve">UNP:P0CX47</t>
  </si>
  <si>
    <t xml:space="preserve">OP2</t>
  </si>
  <si>
    <t xml:space="preserve">RNA:SSU_rRNA;UNP:P0CX47</t>
  </si>
  <si>
    <t xml:space="preserve">ALA</t>
  </si>
  <si>
    <t xml:space="preserve">C4'</t>
  </si>
  <si>
    <t xml:space="preserve">O3'</t>
  </si>
  <si>
    <t xml:space="preserve">HIS</t>
  </si>
  <si>
    <t xml:space="preserve">O4'</t>
  </si>
  <si>
    <t xml:space="preserve">O2</t>
  </si>
  <si>
    <t xml:space="preserve">RNA:SSU_rRNA;eS4</t>
  </si>
  <si>
    <t xml:space="preserve">TYR</t>
  </si>
  <si>
    <t xml:space="preserve">Noc4</t>
  </si>
  <si>
    <t xml:space="preserve">Noc4;Utp15</t>
  </si>
  <si>
    <t xml:space="preserve">CE1</t>
  </si>
  <si>
    <t xml:space="preserve">OH</t>
  </si>
  <si>
    <t xml:space="preserve">OG</t>
  </si>
  <si>
    <t xml:space="preserve">Utp15</t>
  </si>
  <si>
    <t xml:space="preserve">ASN</t>
  </si>
  <si>
    <t xml:space="preserve">RNA:LSU_rRNA</t>
  </si>
  <si>
    <t xml:space="preserve">C5'</t>
  </si>
  <si>
    <t xml:space="preserve">N2</t>
  </si>
  <si>
    <t xml:space="preserve">OE1</t>
  </si>
  <si>
    <t xml:space="preserve">PHE</t>
  </si>
  <si>
    <t xml:space="preserve">CZ</t>
  </si>
  <si>
    <t xml:space="preserve">MET</t>
  </si>
  <si>
    <t xml:space="preserve">UNP:P62249</t>
  </si>
  <si>
    <t xml:space="preserve">N6</t>
  </si>
  <si>
    <t xml:space="preserve">RNA:LSU_rRNA;uL15</t>
  </si>
  <si>
    <t xml:space="preserve">ND1</t>
  </si>
  <si>
    <t xml:space="preserve">NE2</t>
  </si>
  <si>
    <t xml:space="preserve">eL18;uL15</t>
  </si>
  <si>
    <t xml:space="preserve">RNA:LSU_rRNA;eL18;uL15</t>
  </si>
  <si>
    <t xml:space="preserve">CYS</t>
  </si>
  <si>
    <t xml:space="preserve">RNA:SSU_rRNA;uS17</t>
  </si>
  <si>
    <t xml:space="preserve">UNP:Q02543</t>
  </si>
  <si>
    <t xml:space="preserve">UNP:Q02543;uL6</t>
  </si>
  <si>
    <t xml:space="preserve">OXT</t>
  </si>
  <si>
    <t xml:space="preserve">UNP:P62263</t>
  </si>
  <si>
    <t xml:space="preserve">UNP:P61247</t>
  </si>
  <si>
    <t xml:space="preserve">UNP:P62424</t>
  </si>
  <si>
    <t xml:space="preserve">UNP:P62424;eL36</t>
  </si>
  <si>
    <t xml:space="preserve">RNA:LSU_rRNA;UNP:P62424;eL36</t>
  </si>
  <si>
    <t xml:space="preserve">RNA:LSU_rRNA;UNP:P62424</t>
  </si>
  <si>
    <t xml:space="preserve">CG1</t>
  </si>
  <si>
    <t xml:space="preserve">CD1</t>
  </si>
  <si>
    <t xml:space="preserve">UNP:P62841</t>
  </si>
  <si>
    <t xml:space="preserve">TRP</t>
  </si>
  <si>
    <t xml:space="preserve">O6</t>
  </si>
  <si>
    <t xml:space="preserve">OG1</t>
  </si>
  <si>
    <t xml:space="preserve">eL18;uL4</t>
  </si>
  <si>
    <t xml:space="preserve">CD2</t>
  </si>
  <si>
    <t xml:space="preserve">RNA:5.8S_rRNA</t>
  </si>
  <si>
    <t xml:space="preserve">UNP:P04456</t>
  </si>
  <si>
    <t xml:space="preserve">RNA:5.8S_rRNA;RNA:LSU_rRNA</t>
  </si>
  <si>
    <t xml:space="preserve">N7</t>
  </si>
  <si>
    <t xml:space="preserve">RNA:LSU_rRNA;eL28</t>
  </si>
  <si>
    <t xml:space="preserve">CE2</t>
  </si>
  <si>
    <t xml:space="preserve">eL18;eL28</t>
  </si>
  <si>
    <t xml:space="preserve">RNA:LSU_rRNA;eL36</t>
  </si>
  <si>
    <t xml:space="preserve">UNP:P17076;eL36</t>
  </si>
  <si>
    <t xml:space="preserve">RNA:LSU_rRNA;UNP:P17076;eL36</t>
  </si>
  <si>
    <t xml:space="preserve">UNP:P17076</t>
  </si>
  <si>
    <t xml:space="preserve">N1</t>
  </si>
  <si>
    <t xml:space="preserve">UNP:A0A6A5Q3Q1</t>
  </si>
  <si>
    <t xml:space="preserve">DDX18</t>
  </si>
  <si>
    <t xml:space="preserve">NH1</t>
  </si>
  <si>
    <t xml:space="preserve">UNP:P26373</t>
  </si>
  <si>
    <t xml:space="preserve">eL20;uL6</t>
  </si>
  <si>
    <t xml:space="preserve">ND2</t>
  </si>
  <si>
    <t xml:space="preserve">UNP:P36578</t>
  </si>
  <si>
    <t xml:space="preserve">CM'</t>
  </si>
  <si>
    <t xml:space="preserve">A2M</t>
  </si>
  <si>
    <t xml:space="preserve">UNP:Q9BZE4</t>
  </si>
  <si>
    <t xml:space="preserve">OMG</t>
  </si>
  <si>
    <t xml:space="preserve">UNP:Q9NZM5</t>
  </si>
  <si>
    <t xml:space="preserve">UNP:P62750</t>
  </si>
  <si>
    <t xml:space="preserve">OE2</t>
  </si>
  <si>
    <t xml:space="preserve">UNP:P36578;eL18</t>
  </si>
  <si>
    <t xml:space="preserve">UNP:P25443</t>
  </si>
  <si>
    <t xml:space="preserve">UNP:P06367</t>
  </si>
  <si>
    <t xml:space="preserve">UNP:P33442</t>
  </si>
  <si>
    <t xml:space="preserve">UNP:P05750</t>
  </si>
  <si>
    <t xml:space="preserve">RNA:LSU_rRNA;UNP:P17076</t>
  </si>
  <si>
    <t xml:space="preserve">UNP:P15880</t>
  </si>
  <si>
    <t xml:space="preserve">RNA:SSU_rRNA;uS8</t>
  </si>
  <si>
    <t xml:space="preserve">nascent polypeptide 10aa arf1 linker</t>
  </si>
  <si>
    <t xml:space="preserve">RNA:LSU_rRNA;eL18</t>
  </si>
  <si>
    <t xml:space="preserve">UNP:P46782</t>
  </si>
  <si>
    <t xml:space="preserve">UNP:P23396</t>
  </si>
  <si>
    <t xml:space="preserve">Supplementary Table S3 (follow-up). Matched nearby-position contrasts</t>
  </si>
  <si>
    <t xml:space="preserve">control_position</t>
  </si>
  <si>
    <t xml:space="preserve">n_matched_entries</t>
  </si>
  <si>
    <t xml:space="preserve">terminal_Jaccard</t>
  </si>
  <si>
    <t xml:space="preserve">control_Jaccard</t>
  </si>
  <si>
    <t xml:space="preserve">difference</t>
  </si>
  <si>
    <t xml:space="preserve">terminal_prevalence</t>
  </si>
  <si>
    <t xml:space="preserve">control_prevalence</t>
  </si>
  <si>
    <t xml:space="preserve">Supplementary Table S3 (follow-up). Anchor atom-pair contacts</t>
  </si>
  <si>
    <t xml:space="preserve">target_atom</t>
  </si>
  <si>
    <t xml:space="preserve">atom_group</t>
  </si>
  <si>
    <t xml:space="preserve">target_occupancy</t>
  </si>
  <si>
    <t xml:space="preserve">target_B</t>
  </si>
  <si>
    <t xml:space="preserve">partner</t>
  </si>
  <si>
    <t xml:space="preserve">partner_type</t>
  </si>
  <si>
    <t xml:space="preserve">partner_description</t>
  </si>
  <si>
    <t xml:space="preserve">partner_chain</t>
  </si>
  <si>
    <t xml:space="preserve">partner_label_asym</t>
  </si>
  <si>
    <t xml:space="preserve">partner_position</t>
  </si>
  <si>
    <t xml:space="preserve">partner_author_position</t>
  </si>
  <si>
    <t xml:space="preserve">partner_residue</t>
  </si>
  <si>
    <t xml:space="preserve">partner_atom</t>
  </si>
  <si>
    <t xml:space="preserve">partner_element</t>
  </si>
  <si>
    <t xml:space="preserve">partner_occupancy</t>
  </si>
  <si>
    <t xml:space="preserve">partner_B</t>
  </si>
  <si>
    <t xml:space="preserve">distance_A</t>
  </si>
  <si>
    <t xml:space="preserve">within_3_5</t>
  </si>
  <si>
    <t xml:space="preserve">within_4_0</t>
  </si>
  <si>
    <t xml:space="preserve">oxygen_class</t>
  </si>
  <si>
    <t xml:space="preserve">not_O</t>
  </si>
  <si>
    <t xml:space="preserve">other_O</t>
  </si>
  <si>
    <t xml:space="preserve">other_backbone</t>
  </si>
  <si>
    <t xml:space="preserve">sidechain</t>
  </si>
  <si>
    <t xml:space="preserve">carboxylate</t>
  </si>
  <si>
    <t xml:space="preserve">NE</t>
  </si>
  <si>
    <t xml:space="preserve">NH2</t>
  </si>
  <si>
    <t xml:space="preserve">C1'</t>
  </si>
  <si>
    <t xml:space="preserve">phosphate</t>
  </si>
  <si>
    <t xml:space="preserve">Supplementary Table S3 (follow-up). Sequence-matched state contacts</t>
  </si>
  <si>
    <t xml:space="preserve">gene</t>
  </si>
  <si>
    <t xml:space="preserve">scope</t>
  </si>
  <si>
    <t xml:space="preserve">stage</t>
  </si>
  <si>
    <t xml:space="preserve">state</t>
  </si>
  <si>
    <t xml:space="preserve">feature</t>
  </si>
  <si>
    <t xml:space="preserve">bna</t>
  </si>
  <si>
    <t xml:space="preserve">target_residue</t>
  </si>
  <si>
    <t xml:space="preserve">protein_min_distance_A</t>
  </si>
  <si>
    <t xml:space="preserve">any_external_min_distance_A</t>
  </si>
  <si>
    <t xml:space="preserve">residue2</t>
  </si>
  <si>
    <t xml:space="preserve">terminal_N</t>
  </si>
  <si>
    <t xml:space="preserve">primary_full_coverage</t>
  </si>
  <si>
    <t xml:space="preserve">RNA:LSU_rRNA;eL8</t>
  </si>
  <si>
    <t xml:space="preserve">secondary_partial_coverage</t>
  </si>
  <si>
    <t xml:space="preserve">eL36;eL8</t>
  </si>
  <si>
    <t xml:space="preserve">RNA:LSU_rRNA;eL36;eL8</t>
  </si>
  <si>
    <t xml:space="preserve">Supplementary Table S3 (follow-up). Sequence-matched series summaries</t>
  </si>
  <si>
    <t xml:space="preserve">contact_prevalence</t>
  </si>
  <si>
    <t xml:space="preserve">mean_Jaccard</t>
  </si>
  <si>
    <t xml:space="preserve">nonempty_mean_Jaccard</t>
  </si>
  <si>
    <t xml:space="preserve">persistent_partners</t>
  </si>
  <si>
    <t xml:space="preserve">partner_union</t>
  </si>
  <si>
    <t xml:space="preserve">protein_burial_min</t>
  </si>
  <si>
    <t xml:space="preserve">protein_burial_max</t>
  </si>
  <si>
    <t xml:space="preserve">total_burial_min</t>
  </si>
  <si>
    <t xml:space="preserve">total_burial_max</t>
  </si>
  <si>
    <t xml:space="preserve">DDX18;eL13</t>
  </si>
  <si>
    <t xml:space="preserve">DDX18;RNA:LSU_rRNA;eL13</t>
  </si>
  <si>
    <t xml:space="preserve">RNA:LSU_rRNA;eL13</t>
  </si>
  <si>
    <t xml:space="preserve">Supplementary Table S3 (follow-up). Sequence-matched heavy-atom contacts</t>
  </si>
  <si>
    <t xml:space="preserve">NA</t>
  </si>
  <si>
    <t xml:space="preserve">C3'</t>
  </si>
  <si>
    <t xml:space="preserve">C2'</t>
  </si>
  <si>
    <t xml:space="preserve">N9</t>
  </si>
  <si>
    <t xml:space="preserve">Supplementary Table S3 (follow-up). Sequence selection and accession provenance</t>
  </si>
  <si>
    <t xml:space="preserve">identity_turnover_nonempty</t>
  </si>
  <si>
    <t xml:space="preserve">n_nonempty_pairs</t>
  </si>
  <si>
    <t xml:space="preserve">family</t>
  </si>
  <si>
    <t xml:space="preserve">human_accession</t>
  </si>
  <si>
    <t xml:space="preserve">human_prefix</t>
  </si>
  <si>
    <t xml:space="preserve">human_length</t>
  </si>
  <si>
    <t xml:space="preserve">mouse_accession</t>
  </si>
  <si>
    <t xml:space="preserve">mouse_prefix</t>
  </si>
  <si>
    <t xml:space="preserve">mouse_length</t>
  </si>
  <si>
    <t xml:space="preserve">rat_accession</t>
  </si>
  <si>
    <t xml:space="preserve">rat_prefix</t>
  </si>
  <si>
    <t xml:space="preserve">rat_length</t>
  </si>
  <si>
    <t xml:space="preserve">identical_first_2</t>
  </si>
  <si>
    <t xml:space="preserve">identical_first_5</t>
  </si>
  <si>
    <t xml:space="preserve">identical_first_10</t>
  </si>
  <si>
    <t xml:space="preserve">identical_first_17</t>
  </si>
  <si>
    <t xml:space="preserve">tier</t>
  </si>
  <si>
    <t xml:space="preserve">human_gene_final</t>
  </si>
  <si>
    <t xml:space="preserve">MGAYKYIQELWRKKQSD</t>
  </si>
  <si>
    <t xml:space="preserve">MTNTKGKRRGTRYMFSR</t>
  </si>
  <si>
    <t xml:space="preserve">O09167</t>
  </si>
  <si>
    <t xml:space="preserve">P20280</t>
  </si>
  <si>
    <t xml:space="preserve">MSAHLQWMVVRNCSSFL</t>
  </si>
  <si>
    <t xml:space="preserve">MVQRLTYRRRLSYNTAS</t>
  </si>
  <si>
    <t xml:space="preserve">Q9D1R9</t>
  </si>
  <si>
    <t xml:space="preserve">MALRYPMAVGLNKGHKV</t>
  </si>
  <si>
    <t xml:space="preserve">P47964</t>
  </si>
  <si>
    <t xml:space="preserve">MTKGTSSFGKRRNKTHT</t>
  </si>
  <si>
    <t xml:space="preserve">Q9D823</t>
  </si>
  <si>
    <t xml:space="preserve">MPRKIEEIKDFLLTARR</t>
  </si>
  <si>
    <t xml:space="preserve">Q9JJI8</t>
  </si>
  <si>
    <t xml:space="preserve">MSSHKTFRIKRFLAKKQ</t>
  </si>
  <si>
    <t xml:space="preserve">P62892</t>
  </si>
  <si>
    <t xml:space="preserve">MAKRTKKVGIVGKYGTR</t>
  </si>
  <si>
    <t xml:space="preserve">P61514</t>
  </si>
  <si>
    <t xml:space="preserve">MPGVTVKDVNQQEFVRA</t>
  </si>
  <si>
    <t xml:space="preserve">Q9CZX8</t>
  </si>
  <si>
    <t xml:space="preserve">P17074</t>
  </si>
  <si>
    <t xml:space="preserve">MTKKRRNNGRAKKGRGH</t>
  </si>
  <si>
    <t xml:space="preserve">P62855</t>
  </si>
  <si>
    <t xml:space="preserve">P62856</t>
  </si>
  <si>
    <t xml:space="preserve">MARGPKKHLKRVAAPKH</t>
  </si>
  <si>
    <t xml:space="preserve">MGKCRGLRTARKLRSHR</t>
  </si>
  <si>
    <t xml:space="preserve">P62267</t>
  </si>
  <si>
    <t xml:space="preserve">MPVARSWVCRKTYVTPR</t>
  </si>
  <si>
    <t xml:space="preserve">Q6ZWN5</t>
  </si>
  <si>
    <t xml:space="preserve">P29314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</si>
</sst>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"/>
    <numFmt numFmtId="166" formatCode="0.0%"/>
    <numFmt numFmtId="167" formatCode="0.000"/>
    <numFmt numFmtId="168" formatCode="0.0"/>
    <numFmt numFmtId="169" formatCode="\+0.0;\-0.0;0.0"/>
    <numFmt numFmtId="170" formatCode="0.0000"/>
    <numFmt numFmtId="171" formatCode="0.00"/>
    <numFmt numFmtId="172" formatCode="0.0E+00"/>
    <numFmt numFmtId="173" formatCode="0%"/>
    <numFmt numFmtId="174" formatCode="0.00000"/>
    <numFmt numFmtId="175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28251D"/>
      <name val="Arial"/>
      <family val="0"/>
      <charset val="1"/>
    </font>
    <font>
      <b val="true"/>
      <sz val="10"/>
      <color rgb="FF28251D"/>
      <name val="Arial"/>
      <family val="0"/>
      <charset val="1"/>
    </font>
    <font>
      <sz val="10"/>
      <color rgb="FF28251D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28251D"/>
      <name val="Arial"/>
      <family val="0"/>
      <charset val="1"/>
    </font>
    <font>
      <sz val="9"/>
      <color rgb="FF28251D"/>
      <name val="Arial"/>
      <family val="0"/>
      <charset val="1"/>
    </font>
    <font>
      <b val="true"/>
      <sz val="9"/>
      <name val="Arial"/>
      <family val="0"/>
      <charset val="1"/>
    </font>
    <font>
      <sz val="9"/>
      <color rgb="FF7A7974"/>
      <name val="Arial"/>
      <family val="0"/>
      <charset val="1"/>
    </font>
    <font>
      <sz val="9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B474D"/>
        <bgColor rgb="FF28251D"/>
      </patternFill>
    </fill>
    <fill>
      <patternFill patternType="solid">
        <fgColor rgb="FFFBF3D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4D1C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9" fontId="9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5" fontId="9" fillId="3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6" fontId="9" fillId="3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7" fontId="9" fillId="3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9" fillId="3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9" fontId="9" fillId="3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0" fontId="9" fillId="3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3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75" fontId="9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5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B474D"/>
          <bgColor rgb="FF000000"/>
        </patternFill>
      </fill>
    </dxf>
    <dxf>
      <fill>
        <patternFill patternType="solid">
          <fgColor rgb="FFFBF3D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8251D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4D1CA"/>
      <rgbColor rgb="FF7A7974"/>
      <rgbColor rgb="FF9999FF"/>
      <rgbColor rgb="FF993366"/>
      <rgbColor rgb="FFFBF3D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474D"/>
      <rgbColor rgb="FF339966"/>
      <rgbColor rgb="FF003300"/>
      <rgbColor rgb="FF333300"/>
      <rgbColor rgb="FF993300"/>
      <rgbColor rgb="FF993366"/>
      <rgbColor rgb="FF333399"/>
      <rgbColor rgb="FF28251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drawing" Target="../drawings/drawing1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30"/>
    <col collapsed="false" customWidth="true" hidden="false" outlineLevel="0" max="3" min="3" style="1" width="110"/>
  </cols>
  <sheetData>
    <row r="2" customFormat="false" ht="1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</row>
    <row r="6" customFormat="false" ht="15" hidden="false" customHeight="true" outlineLevel="0" collapsed="false">
      <c r="B6" s="5" t="s">
        <v>3</v>
      </c>
      <c r="C6" s="6" t="s">
        <v>4</v>
      </c>
    </row>
    <row r="7" customFormat="false" ht="21.75" hidden="false" customHeight="true" outlineLevel="0" collapsed="false">
      <c r="B7" s="7" t="s">
        <v>5</v>
      </c>
      <c r="C7" s="8" t="s">
        <v>6</v>
      </c>
    </row>
    <row r="8" customFormat="false" ht="21.75" hidden="false" customHeight="true" outlineLevel="0" collapsed="false">
      <c r="B8" s="7" t="s">
        <v>7</v>
      </c>
      <c r="C8" s="8" t="s">
        <v>8</v>
      </c>
    </row>
    <row r="9" customFormat="false" ht="21.75" hidden="false" customHeight="true" outlineLevel="0" collapsed="false">
      <c r="B9" s="7" t="s">
        <v>9</v>
      </c>
      <c r="C9" s="8" t="s">
        <v>10</v>
      </c>
    </row>
    <row r="10" customFormat="false" ht="15" hidden="false" customHeight="true" outlineLevel="0" collapsed="false">
      <c r="B10" s="7" t="s">
        <v>11</v>
      </c>
      <c r="C10" s="8" t="s">
        <v>12</v>
      </c>
    </row>
    <row r="11" customFormat="false" ht="21.75" hidden="false" customHeight="true" outlineLevel="0" collapsed="false">
      <c r="B11" s="7" t="s">
        <v>13</v>
      </c>
      <c r="C11" s="8" t="s">
        <v>14</v>
      </c>
    </row>
    <row r="12" customFormat="false" ht="15" hidden="false" customHeight="true" outlineLevel="0" collapsed="false">
      <c r="B12" s="7" t="s">
        <v>15</v>
      </c>
      <c r="C12" s="8" t="s">
        <v>16</v>
      </c>
    </row>
    <row r="13" customFormat="false" ht="21.75" hidden="false" customHeight="true" outlineLevel="0" collapsed="false">
      <c r="B13" s="7" t="s">
        <v>17</v>
      </c>
      <c r="C13" s="8" t="s">
        <v>18</v>
      </c>
    </row>
    <row r="14" customFormat="false" ht="21.75" hidden="false" customHeight="true" outlineLevel="0" collapsed="false">
      <c r="B14" s="7" t="s">
        <v>19</v>
      </c>
      <c r="C14" s="8" t="s">
        <v>20</v>
      </c>
    </row>
    <row r="15" customFormat="false" ht="15" hidden="false" customHeight="true" outlineLevel="0" collapsed="false">
      <c r="B15" s="7" t="s">
        <v>21</v>
      </c>
      <c r="C15" s="8" t="s">
        <v>22</v>
      </c>
    </row>
    <row r="16" customFormat="false" ht="15" hidden="false" customHeight="true" outlineLevel="0" collapsed="false">
      <c r="B16" s="7" t="s">
        <v>23</v>
      </c>
      <c r="C16" s="8" t="s">
        <v>24</v>
      </c>
    </row>
    <row r="17" customFormat="false" ht="15" hidden="false" customHeight="true" outlineLevel="0" collapsed="false">
      <c r="B17" s="7" t="s">
        <v>25</v>
      </c>
      <c r="C17" s="8" t="s">
        <v>26</v>
      </c>
    </row>
    <row r="18" customFormat="false" ht="15" hidden="false" customHeight="true" outlineLevel="0" collapsed="false">
      <c r="B18" s="7" t="s">
        <v>27</v>
      </c>
      <c r="C18" s="8" t="s">
        <v>28</v>
      </c>
    </row>
    <row r="20" customFormat="false" ht="32.25" hidden="false" customHeight="true" outlineLevel="0" collapsed="false">
      <c r="B20" s="7" t="s">
        <v>29</v>
      </c>
      <c r="C20" s="8" t="s">
        <v>30</v>
      </c>
    </row>
    <row r="21" customFormat="false" ht="21.75" hidden="false" customHeight="true" outlineLevel="0" collapsed="false">
      <c r="B21" s="7" t="s">
        <v>31</v>
      </c>
      <c r="C21" s="8" t="s">
        <v>32</v>
      </c>
    </row>
    <row r="22" customFormat="false" ht="32.25" hidden="false" customHeight="true" outlineLevel="0" collapsed="false">
      <c r="B22" s="7" t="s">
        <v>33</v>
      </c>
      <c r="C22" s="8" t="s">
        <v>34</v>
      </c>
    </row>
    <row r="23" customFormat="false" ht="21.75" hidden="false" customHeight="true" outlineLevel="0" collapsed="false">
      <c r="B23" s="7" t="s">
        <v>35</v>
      </c>
      <c r="C23" s="8" t="s">
        <v>36</v>
      </c>
    </row>
    <row r="24" customFormat="false" ht="32.25" hidden="false" customHeight="true" outlineLevel="0" collapsed="false">
      <c r="B24" s="7" t="s">
        <v>37</v>
      </c>
      <c r="C24" s="8" t="s">
        <v>38</v>
      </c>
    </row>
    <row r="25" customFormat="false" ht="21.75" hidden="false" customHeight="true" outlineLevel="0" collapsed="false">
      <c r="B25" s="7" t="s">
        <v>39</v>
      </c>
      <c r="C25" s="8" t="s">
        <v>40</v>
      </c>
    </row>
    <row r="27" customFormat="false" ht="30" hidden="false" customHeight="true" outlineLevel="0" collapsed="false">
      <c r="B27" s="9" t="s">
        <v>41</v>
      </c>
      <c r="C27" s="8" t="s">
        <v>42</v>
      </c>
    </row>
    <row r="28" customFormat="false" ht="30" hidden="false" customHeight="true" outlineLevel="0" collapsed="false">
      <c r="B28" s="9" t="s">
        <v>43</v>
      </c>
      <c r="C28" s="8" t="s">
        <v>44</v>
      </c>
    </row>
    <row r="29" customFormat="false" ht="30" hidden="false" customHeight="true" outlineLevel="0" collapsed="false">
      <c r="B29" s="9" t="s">
        <v>45</v>
      </c>
      <c r="C29" s="8" t="s">
        <v>46</v>
      </c>
    </row>
    <row r="30" customFormat="false" ht="30" hidden="false" customHeight="true" outlineLevel="0" collapsed="false">
      <c r="B30" s="9" t="s">
        <v>47</v>
      </c>
      <c r="C30" s="8" t="s">
        <v>48</v>
      </c>
    </row>
    <row r="31" customFormat="false" ht="30" hidden="false" customHeight="true" outlineLevel="0" collapsed="false">
      <c r="B31" s="9" t="s">
        <v>49</v>
      </c>
      <c r="C31" s="8" t="s">
        <v>50</v>
      </c>
    </row>
    <row r="32" customFormat="false" ht="30" hidden="false" customHeight="true" outlineLevel="0" collapsed="false">
      <c r="B32" s="9" t="s">
        <v>51</v>
      </c>
      <c r="C32" s="8" t="s">
        <v>52</v>
      </c>
    </row>
    <row r="33" customFormat="false" ht="30" hidden="false" customHeight="true" outlineLevel="0" collapsed="false">
      <c r="B33" s="9" t="s">
        <v>53</v>
      </c>
      <c r="C33" s="8" t="s">
        <v>54</v>
      </c>
    </row>
    <row r="34" customFormat="false" ht="30" hidden="false" customHeight="true" outlineLevel="0" collapsed="false">
      <c r="B34" s="9" t="s">
        <v>55</v>
      </c>
      <c r="C34" s="8" t="s">
        <v>56</v>
      </c>
    </row>
    <row r="35" customFormat="false" ht="30" hidden="false" customHeight="true" outlineLevel="0" collapsed="false">
      <c r="B35" s="9" t="s">
        <v>57</v>
      </c>
      <c r="C35" s="8" t="s">
        <v>58</v>
      </c>
    </row>
    <row r="36" customFormat="false" ht="42" hidden="false" customHeight="true" outlineLevel="0" collapsed="false">
      <c r="B36" s="9" t="s">
        <v>59</v>
      </c>
      <c r="C36" s="8" t="s">
        <v>60</v>
      </c>
    </row>
    <row r="37" customFormat="false" ht="42" hidden="false" customHeight="true" outlineLevel="0" collapsed="false">
      <c r="B37" s="9" t="s">
        <v>61</v>
      </c>
      <c r="C37" s="8" t="s">
        <v>62</v>
      </c>
    </row>
    <row r="38" customFormat="false" ht="42" hidden="false" customHeight="true" outlineLevel="0" collapsed="false">
      <c r="B38" s="9" t="s">
        <v>63</v>
      </c>
      <c r="C38" s="8" t="s">
        <v>64</v>
      </c>
    </row>
    <row r="39" customFormat="false" ht="42" hidden="false" customHeight="true" outlineLevel="0" collapsed="false">
      <c r="B39" s="9" t="s">
        <v>65</v>
      </c>
      <c r="C39" s="8" t="s">
        <v>66</v>
      </c>
    </row>
    <row r="40" customFormat="false" ht="42" hidden="false" customHeight="true" outlineLevel="0" collapsed="false">
      <c r="B40" s="9" t="s">
        <v>67</v>
      </c>
      <c r="C40" s="8" t="s">
        <v>68</v>
      </c>
    </row>
    <row r="41" customFormat="false" ht="42" hidden="false" customHeight="true" outlineLevel="0" collapsed="false">
      <c r="B41" s="9" t="s">
        <v>69</v>
      </c>
      <c r="C41" s="8" t="s">
        <v>70</v>
      </c>
    </row>
    <row r="42" customFormat="false" ht="42" hidden="false" customHeight="true" outlineLevel="0" collapsed="false">
      <c r="B42" s="9" t="s">
        <v>71</v>
      </c>
      <c r="C42" s="8" t="s">
        <v>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24"/>
    <col collapsed="false" customWidth="true" hidden="false" outlineLevel="0" max="3" min="3" style="1" width="40"/>
    <col collapsed="false" customWidth="true" hidden="false" outlineLevel="0" max="4" min="4" style="1" width="90"/>
    <col collapsed="false" customWidth="true" hidden="false" outlineLevel="0" max="5" min="5" style="1" width="44"/>
  </cols>
  <sheetData>
    <row r="2" customFormat="false" ht="15" hidden="false" customHeight="true" outlineLevel="0" collapsed="false">
      <c r="B2" s="2" t="s">
        <v>27</v>
      </c>
    </row>
    <row r="4" customFormat="false" ht="15" hidden="false" customHeight="true" outlineLevel="0" collapsed="false">
      <c r="B4" s="10" t="s">
        <v>3</v>
      </c>
      <c r="C4" s="10" t="s">
        <v>73</v>
      </c>
      <c r="D4" s="10" t="s">
        <v>74</v>
      </c>
      <c r="E4" s="10" t="s">
        <v>75</v>
      </c>
    </row>
    <row r="5" customFormat="false" ht="15" hidden="false" customHeight="true" outlineLevel="0" collapsed="false">
      <c r="B5" s="8" t="s">
        <v>5</v>
      </c>
      <c r="C5" s="8" t="s">
        <v>76</v>
      </c>
      <c r="D5" s="8" t="s">
        <v>77</v>
      </c>
      <c r="E5" s="8" t="s">
        <v>78</v>
      </c>
    </row>
    <row r="6" customFormat="false" ht="32.25" hidden="false" customHeight="true" outlineLevel="0" collapsed="false">
      <c r="B6" s="8" t="s">
        <v>5</v>
      </c>
      <c r="C6" s="8" t="s">
        <v>79</v>
      </c>
      <c r="D6" s="8" t="s">
        <v>80</v>
      </c>
      <c r="E6" s="8" t="s">
        <v>78</v>
      </c>
    </row>
    <row r="7" customFormat="false" ht="21.75" hidden="false" customHeight="true" outlineLevel="0" collapsed="false">
      <c r="B7" s="8" t="s">
        <v>5</v>
      </c>
      <c r="C7" s="8" t="s">
        <v>81</v>
      </c>
      <c r="D7" s="8" t="s">
        <v>82</v>
      </c>
      <c r="E7" s="8" t="s">
        <v>83</v>
      </c>
    </row>
    <row r="8" customFormat="false" ht="15" hidden="false" customHeight="true" outlineLevel="0" collapsed="false">
      <c r="B8" s="8" t="s">
        <v>5</v>
      </c>
      <c r="C8" s="8" t="s">
        <v>84</v>
      </c>
      <c r="D8" s="8" t="s">
        <v>85</v>
      </c>
      <c r="E8" s="8" t="s">
        <v>86</v>
      </c>
    </row>
    <row r="9" customFormat="false" ht="15" hidden="false" customHeight="true" outlineLevel="0" collapsed="false">
      <c r="B9" s="8" t="s">
        <v>5</v>
      </c>
      <c r="C9" s="8" t="s">
        <v>87</v>
      </c>
      <c r="D9" s="8" t="s">
        <v>88</v>
      </c>
      <c r="E9" s="8" t="s">
        <v>78</v>
      </c>
    </row>
    <row r="10" customFormat="false" ht="15" hidden="false" customHeight="true" outlineLevel="0" collapsed="false">
      <c r="B10" s="8" t="s">
        <v>5</v>
      </c>
      <c r="C10" s="8" t="s">
        <v>89</v>
      </c>
      <c r="D10" s="8" t="s">
        <v>90</v>
      </c>
      <c r="E10" s="8" t="s">
        <v>78</v>
      </c>
    </row>
    <row r="11" customFormat="false" ht="15" hidden="false" customHeight="true" outlineLevel="0" collapsed="false">
      <c r="B11" s="8" t="s">
        <v>5</v>
      </c>
      <c r="C11" s="8" t="s">
        <v>91</v>
      </c>
      <c r="D11" s="8" t="s">
        <v>92</v>
      </c>
      <c r="E11" s="8" t="s">
        <v>78</v>
      </c>
    </row>
    <row r="12" customFormat="false" ht="21.75" hidden="false" customHeight="true" outlineLevel="0" collapsed="false">
      <c r="B12" s="8" t="s">
        <v>5</v>
      </c>
      <c r="C12" s="8" t="s">
        <v>93</v>
      </c>
      <c r="D12" s="8" t="s">
        <v>94</v>
      </c>
      <c r="E12" s="8" t="s">
        <v>95</v>
      </c>
    </row>
    <row r="13" customFormat="false" ht="15" hidden="false" customHeight="true" outlineLevel="0" collapsed="false">
      <c r="B13" s="8" t="s">
        <v>5</v>
      </c>
      <c r="C13" s="8" t="s">
        <v>96</v>
      </c>
      <c r="D13" s="8" t="s">
        <v>97</v>
      </c>
      <c r="E13" s="8" t="s">
        <v>78</v>
      </c>
    </row>
    <row r="14" customFormat="false" ht="21.75" hidden="false" customHeight="true" outlineLevel="0" collapsed="false">
      <c r="B14" s="8" t="s">
        <v>5</v>
      </c>
      <c r="C14" s="8" t="s">
        <v>98</v>
      </c>
      <c r="D14" s="8" t="s">
        <v>99</v>
      </c>
      <c r="E14" s="8" t="s">
        <v>78</v>
      </c>
    </row>
    <row r="15" customFormat="false" ht="15" hidden="false" customHeight="true" outlineLevel="0" collapsed="false">
      <c r="B15" s="8" t="s">
        <v>5</v>
      </c>
      <c r="C15" s="8" t="s">
        <v>100</v>
      </c>
      <c r="D15" s="8" t="s">
        <v>101</v>
      </c>
      <c r="E15" s="8" t="s">
        <v>102</v>
      </c>
    </row>
    <row r="16" customFormat="false" ht="32.25" hidden="false" customHeight="true" outlineLevel="0" collapsed="false">
      <c r="B16" s="8" t="s">
        <v>5</v>
      </c>
      <c r="C16" s="8" t="s">
        <v>103</v>
      </c>
      <c r="D16" s="8" t="s">
        <v>104</v>
      </c>
      <c r="E16" s="8" t="s">
        <v>105</v>
      </c>
    </row>
    <row r="17" customFormat="false" ht="15" hidden="false" customHeight="true" outlineLevel="0" collapsed="false">
      <c r="B17" s="8" t="s">
        <v>5</v>
      </c>
      <c r="C17" s="8" t="s">
        <v>106</v>
      </c>
      <c r="D17" s="8" t="s">
        <v>107</v>
      </c>
      <c r="E17" s="8" t="s">
        <v>78</v>
      </c>
    </row>
    <row r="18" customFormat="false" ht="15" hidden="false" customHeight="true" outlineLevel="0" collapsed="false">
      <c r="B18" s="8" t="s">
        <v>5</v>
      </c>
      <c r="C18" s="8" t="s">
        <v>108</v>
      </c>
      <c r="D18" s="8" t="s">
        <v>109</v>
      </c>
      <c r="E18" s="8" t="s">
        <v>78</v>
      </c>
    </row>
    <row r="19" customFormat="false" ht="15" hidden="false" customHeight="true" outlineLevel="0" collapsed="false">
      <c r="B19" s="8" t="s">
        <v>5</v>
      </c>
      <c r="C19" s="8" t="s">
        <v>110</v>
      </c>
      <c r="D19" s="8" t="s">
        <v>111</v>
      </c>
      <c r="E19" s="8" t="s">
        <v>78</v>
      </c>
    </row>
    <row r="20" customFormat="false" ht="21.75" hidden="false" customHeight="true" outlineLevel="0" collapsed="false">
      <c r="B20" s="8" t="s">
        <v>5</v>
      </c>
      <c r="C20" s="8" t="s">
        <v>112</v>
      </c>
      <c r="D20" s="8" t="s">
        <v>113</v>
      </c>
      <c r="E20" s="8" t="s">
        <v>78</v>
      </c>
    </row>
    <row r="21" customFormat="false" ht="15" hidden="false" customHeight="true" outlineLevel="0" collapsed="false">
      <c r="B21" s="8" t="s">
        <v>5</v>
      </c>
      <c r="C21" s="8" t="s">
        <v>114</v>
      </c>
      <c r="D21" s="8" t="s">
        <v>115</v>
      </c>
      <c r="E21" s="8" t="s">
        <v>78</v>
      </c>
    </row>
    <row r="22" customFormat="false" ht="15" hidden="false" customHeight="true" outlineLevel="0" collapsed="false">
      <c r="B22" s="8" t="s">
        <v>5</v>
      </c>
      <c r="C22" s="8" t="s">
        <v>116</v>
      </c>
      <c r="D22" s="8" t="s">
        <v>117</v>
      </c>
      <c r="E22" s="8" t="s">
        <v>78</v>
      </c>
    </row>
    <row r="23" customFormat="false" ht="15" hidden="false" customHeight="true" outlineLevel="0" collapsed="false">
      <c r="B23" s="8" t="s">
        <v>5</v>
      </c>
      <c r="C23" s="8" t="s">
        <v>118</v>
      </c>
      <c r="D23" s="8" t="s">
        <v>119</v>
      </c>
      <c r="E23" s="8" t="s">
        <v>78</v>
      </c>
    </row>
    <row r="24" customFormat="false" ht="21.75" hidden="false" customHeight="true" outlineLevel="0" collapsed="false">
      <c r="B24" s="8" t="s">
        <v>5</v>
      </c>
      <c r="C24" s="8" t="s">
        <v>120</v>
      </c>
      <c r="D24" s="8" t="s">
        <v>121</v>
      </c>
      <c r="E24" s="8" t="s">
        <v>13</v>
      </c>
    </row>
    <row r="25" customFormat="false" ht="21.75" hidden="false" customHeight="true" outlineLevel="0" collapsed="false">
      <c r="B25" s="8" t="s">
        <v>5</v>
      </c>
      <c r="C25" s="8" t="s">
        <v>122</v>
      </c>
      <c r="D25" s="8" t="s">
        <v>123</v>
      </c>
      <c r="E25" s="8" t="s">
        <v>124</v>
      </c>
    </row>
    <row r="26" customFormat="false" ht="32.25" hidden="false" customHeight="true" outlineLevel="0" collapsed="false">
      <c r="B26" s="8" t="s">
        <v>5</v>
      </c>
      <c r="C26" s="8" t="s">
        <v>125</v>
      </c>
      <c r="D26" s="8" t="s">
        <v>126</v>
      </c>
      <c r="E26" s="8" t="s">
        <v>127</v>
      </c>
    </row>
    <row r="27" customFormat="false" ht="32.25" hidden="false" customHeight="true" outlineLevel="0" collapsed="false">
      <c r="B27" s="8" t="s">
        <v>9</v>
      </c>
      <c r="C27" s="8" t="s">
        <v>128</v>
      </c>
      <c r="D27" s="8" t="s">
        <v>129</v>
      </c>
      <c r="E27" s="8" t="s">
        <v>130</v>
      </c>
    </row>
    <row r="28" customFormat="false" ht="21.75" hidden="false" customHeight="true" outlineLevel="0" collapsed="false">
      <c r="B28" s="8" t="s">
        <v>9</v>
      </c>
      <c r="C28" s="8" t="s">
        <v>131</v>
      </c>
      <c r="D28" s="8" t="s">
        <v>132</v>
      </c>
      <c r="E28" s="8" t="s">
        <v>133</v>
      </c>
    </row>
    <row r="29" customFormat="false" ht="21.75" hidden="false" customHeight="true" outlineLevel="0" collapsed="false">
      <c r="B29" s="8" t="s">
        <v>9</v>
      </c>
      <c r="C29" s="8" t="s">
        <v>134</v>
      </c>
      <c r="D29" s="8" t="s">
        <v>135</v>
      </c>
      <c r="E29" s="8" t="s">
        <v>133</v>
      </c>
    </row>
    <row r="30" customFormat="false" ht="21.75" hidden="false" customHeight="true" outlineLevel="0" collapsed="false">
      <c r="B30" s="8" t="s">
        <v>9</v>
      </c>
      <c r="C30" s="8" t="s">
        <v>136</v>
      </c>
      <c r="D30" s="8" t="s">
        <v>137</v>
      </c>
      <c r="E30" s="8" t="s">
        <v>138</v>
      </c>
    </row>
    <row r="31" customFormat="false" ht="21.75" hidden="false" customHeight="true" outlineLevel="0" collapsed="false">
      <c r="B31" s="8" t="s">
        <v>13</v>
      </c>
      <c r="C31" s="8" t="s">
        <v>139</v>
      </c>
      <c r="D31" s="8" t="s">
        <v>140</v>
      </c>
      <c r="E31" s="8" t="s">
        <v>141</v>
      </c>
    </row>
    <row r="32" customFormat="false" ht="21.75" hidden="false" customHeight="true" outlineLevel="0" collapsed="false">
      <c r="B32" s="8" t="s">
        <v>13</v>
      </c>
      <c r="C32" s="8" t="s">
        <v>142</v>
      </c>
      <c r="D32" s="8" t="s">
        <v>143</v>
      </c>
      <c r="E32" s="8" t="s">
        <v>102</v>
      </c>
    </row>
    <row r="33" customFormat="false" ht="15" hidden="false" customHeight="true" outlineLevel="0" collapsed="false">
      <c r="B33" s="8" t="s">
        <v>13</v>
      </c>
      <c r="C33" s="8" t="s">
        <v>144</v>
      </c>
      <c r="D33" s="8" t="s">
        <v>145</v>
      </c>
      <c r="E33" s="8" t="s">
        <v>141</v>
      </c>
    </row>
    <row r="34" customFormat="false" ht="15" hidden="false" customHeight="true" outlineLevel="0" collapsed="false">
      <c r="B34" s="8" t="s">
        <v>15</v>
      </c>
      <c r="C34" s="8" t="s">
        <v>146</v>
      </c>
      <c r="D34" s="8" t="s">
        <v>147</v>
      </c>
      <c r="E34" s="8" t="s">
        <v>141</v>
      </c>
    </row>
    <row r="35" customFormat="false" ht="21.75" hidden="false" customHeight="true" outlineLevel="0" collapsed="false">
      <c r="B35" s="8" t="s">
        <v>15</v>
      </c>
      <c r="C35" s="8" t="s">
        <v>148</v>
      </c>
      <c r="D35" s="8" t="s">
        <v>149</v>
      </c>
      <c r="E35" s="8" t="s">
        <v>150</v>
      </c>
    </row>
    <row r="36" customFormat="false" ht="21.75" hidden="false" customHeight="true" outlineLevel="0" collapsed="false">
      <c r="B36" s="8" t="s">
        <v>19</v>
      </c>
      <c r="C36" s="8" t="s">
        <v>151</v>
      </c>
      <c r="D36" s="8" t="s">
        <v>152</v>
      </c>
      <c r="E36" s="8" t="s">
        <v>153</v>
      </c>
    </row>
    <row r="37" customFormat="false" ht="15" hidden="false" customHeight="true" outlineLevel="0" collapsed="false">
      <c r="B37" s="8" t="s">
        <v>19</v>
      </c>
      <c r="C37" s="8" t="s">
        <v>154</v>
      </c>
      <c r="D37" s="8" t="s">
        <v>155</v>
      </c>
      <c r="E37" s="8" t="s">
        <v>156</v>
      </c>
    </row>
    <row r="38" customFormat="false" ht="15" hidden="false" customHeight="true" outlineLevel="0" collapsed="false">
      <c r="B38" s="8" t="s">
        <v>19</v>
      </c>
      <c r="C38" s="8" t="s">
        <v>157</v>
      </c>
      <c r="D38" s="8" t="s">
        <v>158</v>
      </c>
      <c r="E38" s="8" t="s">
        <v>156</v>
      </c>
    </row>
    <row r="39" customFormat="false" ht="21.75" hidden="false" customHeight="true" outlineLevel="0" collapsed="false">
      <c r="B39" s="8" t="s">
        <v>19</v>
      </c>
      <c r="C39" s="8" t="s">
        <v>159</v>
      </c>
      <c r="D39" s="8" t="s">
        <v>160</v>
      </c>
      <c r="E39" s="8" t="s">
        <v>156</v>
      </c>
    </row>
    <row r="40" customFormat="false" ht="21.75" hidden="false" customHeight="true" outlineLevel="0" collapsed="false">
      <c r="B40" s="8" t="s">
        <v>21</v>
      </c>
      <c r="C40" s="8" t="s">
        <v>161</v>
      </c>
      <c r="D40" s="8" t="s">
        <v>162</v>
      </c>
      <c r="E40" s="8" t="s">
        <v>163</v>
      </c>
    </row>
    <row r="41" customFormat="false" ht="15" hidden="false" customHeight="true" outlineLevel="0" collapsed="false">
      <c r="B41" s="8" t="s">
        <v>25</v>
      </c>
      <c r="C41" s="8" t="s">
        <v>164</v>
      </c>
      <c r="D41" s="8" t="s">
        <v>165</v>
      </c>
      <c r="E41" s="8" t="s">
        <v>166</v>
      </c>
    </row>
    <row r="43" customFormat="false" ht="15" hidden="false" customHeight="true" outlineLevel="0" collapsed="false">
      <c r="B43" s="11" t="s">
        <v>167</v>
      </c>
      <c r="C43" s="11" t="s">
        <v>168</v>
      </c>
      <c r="D43" s="11" t="s">
        <v>169</v>
      </c>
      <c r="E43" s="11" t="s">
        <v>170</v>
      </c>
    </row>
    <row r="44" customFormat="false" ht="45" hidden="false" customHeight="true" outlineLevel="0" collapsed="false">
      <c r="B44" s="8" t="s">
        <v>43</v>
      </c>
      <c r="C44" s="8" t="s">
        <v>171</v>
      </c>
      <c r="D44" s="8" t="s">
        <v>172</v>
      </c>
      <c r="E44" s="8" t="s">
        <v>173</v>
      </c>
    </row>
    <row r="45" customFormat="false" ht="45" hidden="false" customHeight="true" outlineLevel="0" collapsed="false">
      <c r="B45" s="8" t="s">
        <v>45</v>
      </c>
      <c r="C45" s="8" t="s">
        <v>171</v>
      </c>
      <c r="D45" s="8" t="s">
        <v>174</v>
      </c>
      <c r="E45" s="8" t="s">
        <v>175</v>
      </c>
    </row>
    <row r="46" customFormat="false" ht="45" hidden="false" customHeight="true" outlineLevel="0" collapsed="false">
      <c r="B46" s="8" t="s">
        <v>47</v>
      </c>
      <c r="C46" s="8" t="s">
        <v>171</v>
      </c>
      <c r="D46" s="8" t="s">
        <v>176</v>
      </c>
      <c r="E46" s="8" t="s">
        <v>177</v>
      </c>
    </row>
    <row r="47" customFormat="false" ht="45" hidden="false" customHeight="true" outlineLevel="0" collapsed="false">
      <c r="B47" s="8" t="s">
        <v>49</v>
      </c>
      <c r="C47" s="8" t="s">
        <v>171</v>
      </c>
      <c r="D47" s="8" t="s">
        <v>178</v>
      </c>
      <c r="E47" s="8" t="s">
        <v>179</v>
      </c>
    </row>
    <row r="48" customFormat="false" ht="45" hidden="false" customHeight="true" outlineLevel="0" collapsed="false">
      <c r="B48" s="8" t="s">
        <v>51</v>
      </c>
      <c r="C48" s="8" t="s">
        <v>171</v>
      </c>
      <c r="D48" s="8" t="s">
        <v>180</v>
      </c>
      <c r="E48" s="8" t="s">
        <v>181</v>
      </c>
    </row>
    <row r="49" customFormat="false" ht="45" hidden="false" customHeight="true" outlineLevel="0" collapsed="false">
      <c r="B49" s="8" t="s">
        <v>53</v>
      </c>
      <c r="C49" s="8" t="s">
        <v>171</v>
      </c>
      <c r="D49" s="8" t="s">
        <v>182</v>
      </c>
      <c r="E49" s="8" t="s">
        <v>183</v>
      </c>
    </row>
    <row r="50" customFormat="false" ht="45" hidden="false" customHeight="true" outlineLevel="0" collapsed="false">
      <c r="B50" s="8" t="s">
        <v>55</v>
      </c>
      <c r="C50" s="8" t="s">
        <v>171</v>
      </c>
      <c r="D50" s="8" t="s">
        <v>184</v>
      </c>
      <c r="E50" s="8" t="s">
        <v>185</v>
      </c>
    </row>
    <row r="51" customFormat="false" ht="45" hidden="false" customHeight="true" outlineLevel="0" collapsed="false">
      <c r="B51" s="8" t="s">
        <v>57</v>
      </c>
      <c r="C51" s="8" t="s">
        <v>171</v>
      </c>
      <c r="D51" s="8" t="s">
        <v>186</v>
      </c>
      <c r="E51" s="8" t="s">
        <v>187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A1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9"/>
    <col collapsed="false" customWidth="true" hidden="false" outlineLevel="0" max="3" min="3" style="1" width="13"/>
    <col collapsed="false" customWidth="true" hidden="false" outlineLevel="0" max="5" min="4" style="1" width="10"/>
    <col collapsed="false" customWidth="true" hidden="false" outlineLevel="0" max="6" min="6" style="1" width="12"/>
    <col collapsed="false" customWidth="true" hidden="false" outlineLevel="0" max="9" min="7" style="1" width="11"/>
    <col collapsed="false" customWidth="true" hidden="false" outlineLevel="0" max="11" min="10" style="1" width="10"/>
    <col collapsed="false" customWidth="true" hidden="false" outlineLevel="0" max="12" min="12" style="1" width="26"/>
    <col collapsed="false" customWidth="true" hidden="false" outlineLevel="0" max="14" min="13" style="1" width="9"/>
    <col collapsed="false" customWidth="true" hidden="false" outlineLevel="0" max="15" min="15" style="1" width="10"/>
    <col collapsed="false" customWidth="true" hidden="false" outlineLevel="0" max="18" min="16" style="1" width="11"/>
    <col collapsed="false" customWidth="true" hidden="false" outlineLevel="0" max="19" min="19" style="1" width="12"/>
    <col collapsed="false" customWidth="true" hidden="false" outlineLevel="0" max="21" min="20" style="1" width="11"/>
    <col collapsed="false" customWidth="true" hidden="false" outlineLevel="0" max="22" min="22" style="1" width="9"/>
    <col collapsed="false" customWidth="true" hidden="false" outlineLevel="0" max="25" min="23" style="1" width="8"/>
    <col collapsed="false" customWidth="true" hidden="false" outlineLevel="0" max="26" min="26" style="1" width="14"/>
    <col collapsed="false" customWidth="true" hidden="false" outlineLevel="0" max="27" min="27" style="1" width="11"/>
    <col collapsed="false" customWidth="true" hidden="false" outlineLevel="0" max="30" min="28" style="1" width="9"/>
    <col collapsed="false" customWidth="true" hidden="false" outlineLevel="0" max="31" min="31" style="1" width="12"/>
    <col collapsed="false" customWidth="true" hidden="false" outlineLevel="0" max="33" min="32" style="1" width="10"/>
    <col collapsed="false" customWidth="true" hidden="false" outlineLevel="0" max="34" min="34" style="1" width="14"/>
    <col collapsed="false" customWidth="true" hidden="false" outlineLevel="0" max="35" min="35" style="1" width="8"/>
    <col collapsed="false" customWidth="true" hidden="false" outlineLevel="0" max="36" min="36" style="1" width="10"/>
    <col collapsed="false" customWidth="true" hidden="false" outlineLevel="0" max="38" min="37" style="1" width="9"/>
    <col collapsed="false" customWidth="true" hidden="false" outlineLevel="0" max="39" min="39" style="1" width="24"/>
    <col collapsed="false" customWidth="true" hidden="false" outlineLevel="0" max="40" min="40" style="1" width="46"/>
    <col collapsed="false" customWidth="true" hidden="false" outlineLevel="0" max="44" min="41" style="1" width="9"/>
    <col collapsed="false" customWidth="true" hidden="false" outlineLevel="0" max="46" min="45" style="1" width="10"/>
    <col collapsed="false" customWidth="true" hidden="false" outlineLevel="0" max="47" min="47" style="1" width="9"/>
    <col collapsed="false" customWidth="true" hidden="false" outlineLevel="0" max="48" min="48" style="1" width="34"/>
    <col collapsed="false" customWidth="true" hidden="false" outlineLevel="0" max="49" min="49" style="1" width="22"/>
    <col collapsed="false" customWidth="true" hidden="false" outlineLevel="0" max="50" min="50" style="1" width="12"/>
    <col collapsed="false" customWidth="true" hidden="false" outlineLevel="0" max="51" min="51" style="1" width="28"/>
    <col collapsed="false" customWidth="true" hidden="false" outlineLevel="0" max="52" min="52" style="1" width="22"/>
    <col collapsed="false" customWidth="true" hidden="false" outlineLevel="0" max="53" min="53" style="1" width="24"/>
  </cols>
  <sheetData>
    <row r="2" customFormat="false" ht="15" hidden="false" customHeight="true" outlineLevel="0" collapsed="false">
      <c r="B2" s="2" t="s">
        <v>188</v>
      </c>
    </row>
    <row r="3" customFormat="false" ht="15" hidden="false" customHeight="true" outlineLevel="0" collapsed="false">
      <c r="B3" s="12" t="s">
        <v>189</v>
      </c>
    </row>
    <row r="5" customFormat="false" ht="42" hidden="false" customHeight="true" outlineLevel="0" collapsed="false">
      <c r="B5" s="13" t="s">
        <v>76</v>
      </c>
      <c r="C5" s="13" t="s">
        <v>79</v>
      </c>
      <c r="D5" s="13" t="s">
        <v>81</v>
      </c>
      <c r="E5" s="13" t="s">
        <v>84</v>
      </c>
      <c r="F5" s="13" t="s">
        <v>190</v>
      </c>
      <c r="G5" s="13" t="s">
        <v>89</v>
      </c>
      <c r="H5" s="13" t="s">
        <v>191</v>
      </c>
      <c r="I5" s="13" t="s">
        <v>91</v>
      </c>
      <c r="J5" s="13" t="s">
        <v>192</v>
      </c>
      <c r="K5" s="13" t="s">
        <v>193</v>
      </c>
      <c r="L5" s="13" t="s">
        <v>194</v>
      </c>
      <c r="M5" s="13" t="s">
        <v>195</v>
      </c>
      <c r="N5" s="13" t="s">
        <v>196</v>
      </c>
      <c r="O5" s="13" t="s">
        <v>197</v>
      </c>
      <c r="P5" s="13" t="s">
        <v>198</v>
      </c>
      <c r="Q5" s="13" t="s">
        <v>100</v>
      </c>
      <c r="R5" s="13" t="s">
        <v>199</v>
      </c>
      <c r="S5" s="13" t="s">
        <v>200</v>
      </c>
      <c r="T5" s="13" t="s">
        <v>201</v>
      </c>
      <c r="U5" s="13" t="s">
        <v>202</v>
      </c>
      <c r="V5" s="13" t="s">
        <v>203</v>
      </c>
      <c r="W5" s="13" t="s">
        <v>204</v>
      </c>
      <c r="X5" s="13" t="s">
        <v>205</v>
      </c>
      <c r="Y5" s="13" t="s">
        <v>206</v>
      </c>
      <c r="Z5" s="13" t="s">
        <v>207</v>
      </c>
      <c r="AA5" s="13" t="s">
        <v>208</v>
      </c>
      <c r="AB5" s="13" t="s">
        <v>209</v>
      </c>
      <c r="AC5" s="13" t="s">
        <v>210</v>
      </c>
      <c r="AD5" s="13" t="s">
        <v>211</v>
      </c>
      <c r="AE5" s="13" t="s">
        <v>212</v>
      </c>
      <c r="AF5" s="13" t="s">
        <v>213</v>
      </c>
      <c r="AG5" s="13" t="s">
        <v>214</v>
      </c>
      <c r="AH5" s="13" t="s">
        <v>215</v>
      </c>
      <c r="AI5" s="13" t="s">
        <v>216</v>
      </c>
      <c r="AJ5" s="13" t="s">
        <v>217</v>
      </c>
      <c r="AK5" s="13" t="s">
        <v>218</v>
      </c>
      <c r="AL5" s="13" t="s">
        <v>219</v>
      </c>
      <c r="AM5" s="13" t="s">
        <v>220</v>
      </c>
      <c r="AN5" s="13" t="s">
        <v>118</v>
      </c>
      <c r="AO5" s="13" t="s">
        <v>221</v>
      </c>
      <c r="AP5" s="13" t="s">
        <v>222</v>
      </c>
      <c r="AQ5" s="13" t="s">
        <v>223</v>
      </c>
      <c r="AR5" s="13" t="s">
        <v>224</v>
      </c>
      <c r="AS5" s="13" t="s">
        <v>225</v>
      </c>
      <c r="AT5" s="13" t="s">
        <v>226</v>
      </c>
      <c r="AU5" s="13" t="s">
        <v>227</v>
      </c>
      <c r="AV5" s="13" t="s">
        <v>228</v>
      </c>
      <c r="AW5" s="13" t="s">
        <v>229</v>
      </c>
      <c r="AX5" s="13" t="s">
        <v>122</v>
      </c>
      <c r="AY5" s="13" t="s">
        <v>230</v>
      </c>
      <c r="AZ5" s="13" t="s">
        <v>231</v>
      </c>
      <c r="BA5" s="13" t="s">
        <v>232</v>
      </c>
    </row>
    <row r="6" customFormat="false" ht="15" hidden="false" customHeight="true" outlineLevel="0" collapsed="false">
      <c r="B6" s="14" t="s">
        <v>233</v>
      </c>
      <c r="C6" s="14" t="s">
        <v>234</v>
      </c>
      <c r="D6" s="15" t="b">
        <f aca="false">FALSE()</f>
        <v>0</v>
      </c>
      <c r="E6" s="14"/>
      <c r="F6" s="15" t="b">
        <f aca="false">TRUE()</f>
        <v>1</v>
      </c>
      <c r="G6" s="16" t="n">
        <v>16936</v>
      </c>
      <c r="H6" s="16" t="n">
        <v>16936</v>
      </c>
      <c r="I6" s="17" t="n">
        <v>0.989487875925051</v>
      </c>
      <c r="J6" s="17" t="n">
        <v>0.989487875925051</v>
      </c>
      <c r="K6" s="17" t="n">
        <v>0.927805388438399</v>
      </c>
      <c r="L6" s="18" t="s">
        <v>235</v>
      </c>
      <c r="M6" s="19" t="n">
        <v>0.0829874528644709</v>
      </c>
      <c r="N6" s="19" t="n">
        <v>0.552367548156971</v>
      </c>
      <c r="O6" s="20" t="n">
        <v>98.9667800156945</v>
      </c>
      <c r="P6" s="20" t="n">
        <v>81.1491847589153</v>
      </c>
      <c r="Q6" s="21" t="n">
        <f aca="false">IF(OR(O6="",P6=""),"",O6-P6)</f>
        <v>17.8175952567792</v>
      </c>
      <c r="R6" s="17" t="n">
        <v>0.989667800156945</v>
      </c>
      <c r="S6" s="17" t="n">
        <v>0.965422580778391</v>
      </c>
      <c r="T6" s="21" t="n">
        <f aca="false">IF(OR(R6="",S6=""),"",100*(R6-S6))</f>
        <v>2.4245219378554</v>
      </c>
      <c r="U6" s="22" t="n">
        <v>0.149600103199174</v>
      </c>
      <c r="V6" s="16" t="n">
        <v>23</v>
      </c>
      <c r="W6" s="16" t="n">
        <v>23</v>
      </c>
      <c r="X6" s="16" t="n">
        <v>0</v>
      </c>
      <c r="Y6" s="16" t="n">
        <v>0</v>
      </c>
      <c r="Z6" s="18" t="s">
        <v>236</v>
      </c>
      <c r="AA6" s="17" t="n">
        <v>1</v>
      </c>
      <c r="AB6" s="16" t="n">
        <v>23</v>
      </c>
      <c r="AC6" s="16" t="n">
        <v>0</v>
      </c>
      <c r="AD6" s="16" t="n">
        <v>0</v>
      </c>
      <c r="AE6" s="17" t="n">
        <v>1</v>
      </c>
      <c r="AF6" s="20" t="n">
        <v>0</v>
      </c>
      <c r="AG6" s="20" t="n">
        <v>95.9</v>
      </c>
      <c r="AH6" s="18" t="s">
        <v>237</v>
      </c>
      <c r="AI6" s="14"/>
      <c r="AJ6" s="14"/>
      <c r="AK6" s="20"/>
      <c r="AL6" s="20"/>
      <c r="AM6" s="14"/>
      <c r="AN6" s="18" t="s">
        <v>238</v>
      </c>
      <c r="AO6" s="16" t="n">
        <v>730</v>
      </c>
      <c r="AP6" s="16" t="n">
        <v>52</v>
      </c>
      <c r="AQ6" s="16" t="n">
        <v>4</v>
      </c>
      <c r="AR6" s="16" t="n">
        <v>0</v>
      </c>
      <c r="AS6" s="16" t="n">
        <v>0</v>
      </c>
      <c r="AT6" s="16" t="n">
        <v>0</v>
      </c>
      <c r="AU6" s="16" t="n">
        <v>0</v>
      </c>
      <c r="AV6" s="14"/>
      <c r="AW6" s="14"/>
      <c r="AX6" s="20" t="n">
        <v>0</v>
      </c>
      <c r="AY6" s="18" t="s">
        <v>239</v>
      </c>
      <c r="AZ6" s="14" t="s">
        <v>240</v>
      </c>
      <c r="BA6" s="18" t="s">
        <v>241</v>
      </c>
    </row>
    <row r="7" customFormat="false" ht="15" hidden="false" customHeight="true" outlineLevel="0" collapsed="false">
      <c r="B7" s="14" t="s">
        <v>242</v>
      </c>
      <c r="C7" s="14" t="s">
        <v>234</v>
      </c>
      <c r="D7" s="15" t="b">
        <f aca="false">FALSE()</f>
        <v>0</v>
      </c>
      <c r="E7" s="14" t="s">
        <v>243</v>
      </c>
      <c r="F7" s="15" t="b">
        <f aca="false">TRUE()</f>
        <v>1</v>
      </c>
      <c r="G7" s="16" t="n">
        <v>17953</v>
      </c>
      <c r="H7" s="16" t="n">
        <v>17953</v>
      </c>
      <c r="I7" s="17" t="n">
        <v>0.989444661059433</v>
      </c>
      <c r="J7" s="17" t="n">
        <v>0.989444661059433</v>
      </c>
      <c r="K7" s="17" t="n">
        <v>0.366098982740885</v>
      </c>
      <c r="L7" s="18" t="s">
        <v>244</v>
      </c>
      <c r="M7" s="19" t="n">
        <v>0.0841914455644578</v>
      </c>
      <c r="N7" s="19" t="n">
        <v>2.20735705391975</v>
      </c>
      <c r="O7" s="20" t="n">
        <v>98.9484512515716</v>
      </c>
      <c r="P7" s="20" t="n">
        <v>95.0641978130834</v>
      </c>
      <c r="Q7" s="21" t="n">
        <f aca="false">IF(OR(O7="",P7=""),"",O7-P7)</f>
        <v>3.8842534384882</v>
      </c>
      <c r="R7" s="17" t="n">
        <v>0.989484512515716</v>
      </c>
      <c r="S7" s="17" t="n">
        <v>0.723276587647169</v>
      </c>
      <c r="T7" s="21" t="n">
        <f aca="false">IF(OR(R7="",S7=""),"",100*(R7-S7))</f>
        <v>26.6207924868547</v>
      </c>
      <c r="U7" s="22" t="n">
        <v>0.0444788441692466</v>
      </c>
      <c r="V7" s="16" t="n">
        <v>16</v>
      </c>
      <c r="W7" s="16" t="n">
        <v>15</v>
      </c>
      <c r="X7" s="16" t="n">
        <v>0</v>
      </c>
      <c r="Y7" s="16" t="n">
        <v>1</v>
      </c>
      <c r="Z7" s="14" t="s">
        <v>245</v>
      </c>
      <c r="AA7" s="17" t="n">
        <v>0.9375</v>
      </c>
      <c r="AB7" s="16" t="n">
        <v>15</v>
      </c>
      <c r="AC7" s="16" t="n">
        <v>1</v>
      </c>
      <c r="AD7" s="16" t="n">
        <v>0</v>
      </c>
      <c r="AE7" s="17" t="n">
        <v>1</v>
      </c>
      <c r="AF7" s="20" t="n">
        <v>0</v>
      </c>
      <c r="AG7" s="20" t="n">
        <v>61</v>
      </c>
      <c r="AH7" s="18" t="s">
        <v>237</v>
      </c>
      <c r="AI7" s="14"/>
      <c r="AJ7" s="14"/>
      <c r="AK7" s="20"/>
      <c r="AL7" s="20"/>
      <c r="AM7" s="14"/>
      <c r="AN7" s="18" t="s">
        <v>246</v>
      </c>
      <c r="AO7" s="16" t="n">
        <v>908</v>
      </c>
      <c r="AP7" s="16" t="n">
        <v>30</v>
      </c>
      <c r="AQ7" s="16" t="n">
        <v>9</v>
      </c>
      <c r="AR7" s="16" t="n">
        <v>12</v>
      </c>
      <c r="AS7" s="16" t="n">
        <v>5</v>
      </c>
      <c r="AT7" s="16" t="n">
        <v>4</v>
      </c>
      <c r="AU7" s="16" t="n">
        <v>0</v>
      </c>
      <c r="AV7" s="18" t="s">
        <v>247</v>
      </c>
      <c r="AW7" s="14"/>
      <c r="AX7" s="20" t="n">
        <v>1.93187039477958</v>
      </c>
      <c r="AY7" s="18" t="s">
        <v>248</v>
      </c>
      <c r="AZ7" s="14" t="s">
        <v>240</v>
      </c>
      <c r="BA7" s="18" t="s">
        <v>241</v>
      </c>
    </row>
    <row r="8" customFormat="false" ht="15" hidden="false" customHeight="true" outlineLevel="0" collapsed="false">
      <c r="B8" s="14" t="s">
        <v>249</v>
      </c>
      <c r="C8" s="14" t="s">
        <v>234</v>
      </c>
      <c r="D8" s="15" t="b">
        <f aca="false">FALSE()</f>
        <v>0</v>
      </c>
      <c r="E8" s="14" t="s">
        <v>250</v>
      </c>
      <c r="F8" s="15" t="b">
        <f aca="false">TRUE()</f>
        <v>1</v>
      </c>
      <c r="G8" s="16" t="n">
        <v>18358</v>
      </c>
      <c r="H8" s="16" t="n">
        <v>18358</v>
      </c>
      <c r="I8" s="17" t="n">
        <v>0.988636617585849</v>
      </c>
      <c r="J8" s="17" t="n">
        <v>0.988636617585849</v>
      </c>
      <c r="K8" s="17" t="n">
        <v>0.945015445099691</v>
      </c>
      <c r="L8" s="18" t="s">
        <v>251</v>
      </c>
      <c r="M8" s="19" t="n">
        <v>0.0792813960554286</v>
      </c>
      <c r="N8" s="19" t="n">
        <v>0.438710755000076</v>
      </c>
      <c r="O8" s="20" t="n">
        <v>99.0227464195451</v>
      </c>
      <c r="P8" s="20" t="n">
        <v>88.9946644201067</v>
      </c>
      <c r="Q8" s="21" t="n">
        <f aca="false">IF(OR(O8="",P8=""),"",O8-P8)</f>
        <v>10.0280819994384</v>
      </c>
      <c r="R8" s="17" t="n">
        <v>0.990227464195451</v>
      </c>
      <c r="S8" s="17" t="n">
        <v>0.973665292126694</v>
      </c>
      <c r="T8" s="21" t="n">
        <f aca="false">IF(OR(R8="",S8=""),"",100*(R8-S8))</f>
        <v>1.65621720687571</v>
      </c>
      <c r="U8" s="22" t="n">
        <v>0.214770381836945</v>
      </c>
      <c r="V8" s="16" t="n">
        <v>26</v>
      </c>
      <c r="W8" s="16" t="n">
        <v>16</v>
      </c>
      <c r="X8" s="16" t="n">
        <v>5</v>
      </c>
      <c r="Y8" s="16" t="n">
        <v>5</v>
      </c>
      <c r="Z8" s="14" t="s">
        <v>245</v>
      </c>
      <c r="AA8" s="17" t="n">
        <v>0.961538461538462</v>
      </c>
      <c r="AB8" s="16" t="n">
        <v>21</v>
      </c>
      <c r="AC8" s="16" t="n">
        <v>2</v>
      </c>
      <c r="AD8" s="16" t="n">
        <v>3</v>
      </c>
      <c r="AE8" s="17" t="n">
        <v>0.884615384615385</v>
      </c>
      <c r="AF8" s="20" t="n">
        <v>0</v>
      </c>
      <c r="AG8" s="20" t="n">
        <v>78.45</v>
      </c>
      <c r="AH8" s="18" t="s">
        <v>237</v>
      </c>
      <c r="AI8" s="14" t="s">
        <v>252</v>
      </c>
      <c r="AJ8" s="14" t="s">
        <v>253</v>
      </c>
      <c r="AK8" s="20" t="n">
        <v>0</v>
      </c>
      <c r="AL8" s="20" t="n">
        <v>0</v>
      </c>
      <c r="AM8" s="14"/>
      <c r="AN8" s="18" t="s">
        <v>254</v>
      </c>
      <c r="AO8" s="16" t="n">
        <v>837</v>
      </c>
      <c r="AP8" s="16" t="n">
        <v>32</v>
      </c>
      <c r="AQ8" s="16" t="n">
        <v>8</v>
      </c>
      <c r="AR8" s="16" t="n">
        <v>8</v>
      </c>
      <c r="AS8" s="16" t="n">
        <v>1</v>
      </c>
      <c r="AT8" s="16" t="n">
        <v>1</v>
      </c>
      <c r="AU8" s="16" t="n">
        <v>1</v>
      </c>
      <c r="AV8" s="14" t="s">
        <v>255</v>
      </c>
      <c r="AW8" s="18" t="s">
        <v>256</v>
      </c>
      <c r="AX8" s="20" t="n">
        <v>0</v>
      </c>
      <c r="AY8" s="18" t="s">
        <v>248</v>
      </c>
      <c r="AZ8" s="18" t="s">
        <v>257</v>
      </c>
      <c r="BA8" s="18" t="s">
        <v>241</v>
      </c>
    </row>
    <row r="9" customFormat="false" ht="15" hidden="false" customHeight="true" outlineLevel="0" collapsed="false">
      <c r="B9" s="14" t="s">
        <v>258</v>
      </c>
      <c r="C9" s="14" t="s">
        <v>234</v>
      </c>
      <c r="D9" s="15" t="b">
        <f aca="false">FALSE()</f>
        <v>0</v>
      </c>
      <c r="E9" s="14" t="s">
        <v>259</v>
      </c>
      <c r="F9" s="15" t="b">
        <f aca="false">TRUE()</f>
        <v>1</v>
      </c>
      <c r="G9" s="16" t="n">
        <v>18235</v>
      </c>
      <c r="H9" s="16" t="n">
        <v>18235</v>
      </c>
      <c r="I9" s="17" t="n">
        <v>0.985861188365301</v>
      </c>
      <c r="J9" s="17" t="n">
        <v>0.985861188365301</v>
      </c>
      <c r="K9" s="17" t="n">
        <v>0.920276953511375</v>
      </c>
      <c r="L9" s="18" t="s">
        <v>260</v>
      </c>
      <c r="M9" s="19" t="n">
        <v>0.108569448578749</v>
      </c>
      <c r="N9" s="19" t="n">
        <v>0.606540383819827</v>
      </c>
      <c r="O9" s="20" t="n">
        <v>98.5624793933399</v>
      </c>
      <c r="P9" s="20" t="n">
        <v>80.8814155401693</v>
      </c>
      <c r="Q9" s="21" t="n">
        <f aca="false">IF(OR(O9="",P9=""),"",O9-P9)</f>
        <v>17.6810638531706</v>
      </c>
      <c r="R9" s="17" t="n">
        <v>0.985624793933399</v>
      </c>
      <c r="S9" s="17" t="n">
        <v>0.961816856681764</v>
      </c>
      <c r="T9" s="21" t="n">
        <f aca="false">IF(OR(R9="",S9=""),"",100*(R9-S9))</f>
        <v>2.3807937251635</v>
      </c>
      <c r="U9" s="22" t="n">
        <v>0.219388544891641</v>
      </c>
      <c r="V9" s="16" t="n">
        <v>32</v>
      </c>
      <c r="W9" s="16" t="n">
        <v>18</v>
      </c>
      <c r="X9" s="16" t="n">
        <v>4</v>
      </c>
      <c r="Y9" s="16" t="n">
        <v>10</v>
      </c>
      <c r="Z9" s="14" t="s">
        <v>245</v>
      </c>
      <c r="AA9" s="17" t="n">
        <v>0.96875</v>
      </c>
      <c r="AB9" s="16" t="n">
        <v>30</v>
      </c>
      <c r="AC9" s="16" t="n">
        <v>0</v>
      </c>
      <c r="AD9" s="16" t="n">
        <v>2</v>
      </c>
      <c r="AE9" s="17" t="n">
        <v>0.9375</v>
      </c>
      <c r="AF9" s="20" t="n">
        <v>0</v>
      </c>
      <c r="AG9" s="20" t="n">
        <v>77.65</v>
      </c>
      <c r="AH9" s="18" t="s">
        <v>237</v>
      </c>
      <c r="AI9" s="14" t="s">
        <v>261</v>
      </c>
      <c r="AJ9" s="14" t="s">
        <v>262</v>
      </c>
      <c r="AK9" s="20" t="n">
        <v>0</v>
      </c>
      <c r="AL9" s="20" t="n">
        <v>79.3</v>
      </c>
      <c r="AM9" s="14"/>
      <c r="AN9" s="18" t="s">
        <v>263</v>
      </c>
      <c r="AO9" s="16" t="n">
        <v>866</v>
      </c>
      <c r="AP9" s="16" t="n">
        <v>21</v>
      </c>
      <c r="AQ9" s="16" t="n">
        <v>10</v>
      </c>
      <c r="AR9" s="16" t="n">
        <v>0</v>
      </c>
      <c r="AS9" s="16" t="n">
        <v>0</v>
      </c>
      <c r="AT9" s="16" t="n">
        <v>0</v>
      </c>
      <c r="AU9" s="16" t="n">
        <v>0</v>
      </c>
      <c r="AV9" s="14"/>
      <c r="AW9" s="14"/>
      <c r="AX9" s="20" t="n">
        <v>0</v>
      </c>
      <c r="AY9" s="18" t="s">
        <v>264</v>
      </c>
      <c r="AZ9" s="14" t="s">
        <v>240</v>
      </c>
      <c r="BA9" s="18" t="s">
        <v>241</v>
      </c>
    </row>
    <row r="10" customFormat="false" ht="15" hidden="false" customHeight="true" outlineLevel="0" collapsed="false">
      <c r="B10" s="14" t="s">
        <v>265</v>
      </c>
      <c r="C10" s="14" t="s">
        <v>234</v>
      </c>
      <c r="D10" s="15" t="b">
        <f aca="false">FALSE()</f>
        <v>0</v>
      </c>
      <c r="E10" s="14" t="s">
        <v>266</v>
      </c>
      <c r="F10" s="15" t="b">
        <f aca="false">TRUE()</f>
        <v>1</v>
      </c>
      <c r="G10" s="16" t="n">
        <v>18596</v>
      </c>
      <c r="H10" s="16" t="n">
        <v>18596</v>
      </c>
      <c r="I10" s="17" t="n">
        <v>0.984874221969565</v>
      </c>
      <c r="J10" s="17" t="n">
        <v>0.984874221969565</v>
      </c>
      <c r="K10" s="17" t="n">
        <v>0.76551685644117</v>
      </c>
      <c r="L10" s="18" t="s">
        <v>267</v>
      </c>
      <c r="M10" s="19" t="n">
        <v>0.101158443192242</v>
      </c>
      <c r="N10" s="19" t="n">
        <v>1.16421853960405</v>
      </c>
      <c r="O10" s="20" t="n">
        <v>98.6827416834115</v>
      </c>
      <c r="P10" s="20" t="n">
        <v>89.5400759098013</v>
      </c>
      <c r="Q10" s="21" t="n">
        <f aca="false">IF(OR(O10="",P10=""),"",O10-P10)</f>
        <v>9.1426657736102</v>
      </c>
      <c r="R10" s="17" t="n">
        <v>0.986882500697739</v>
      </c>
      <c r="S10" s="17" t="n">
        <v>0.887715381112564</v>
      </c>
      <c r="T10" s="21" t="n">
        <f aca="false">IF(OR(R10="",S10=""),"",100*(R10-S10))</f>
        <v>9.9167119585175</v>
      </c>
      <c r="U10" s="22" t="n">
        <v>0.116666666666667</v>
      </c>
      <c r="V10" s="16" t="n">
        <v>41</v>
      </c>
      <c r="W10" s="16" t="n">
        <v>18</v>
      </c>
      <c r="X10" s="16" t="n">
        <v>4</v>
      </c>
      <c r="Y10" s="16" t="n">
        <v>19</v>
      </c>
      <c r="Z10" s="18" t="s">
        <v>236</v>
      </c>
      <c r="AA10" s="17" t="n">
        <v>1</v>
      </c>
      <c r="AB10" s="16" t="n">
        <v>40</v>
      </c>
      <c r="AC10" s="16" t="n">
        <v>1</v>
      </c>
      <c r="AD10" s="16" t="n">
        <v>0</v>
      </c>
      <c r="AE10" s="17" t="n">
        <v>1</v>
      </c>
      <c r="AF10" s="20" t="n">
        <v>0</v>
      </c>
      <c r="AG10" s="20" t="n">
        <v>58.4</v>
      </c>
      <c r="AH10" s="18" t="s">
        <v>237</v>
      </c>
      <c r="AI10" s="14" t="s">
        <v>261</v>
      </c>
      <c r="AJ10" s="14" t="s">
        <v>262</v>
      </c>
      <c r="AK10" s="20" t="n">
        <v>0</v>
      </c>
      <c r="AL10" s="20" t="n">
        <v>66.1</v>
      </c>
      <c r="AM10" s="14"/>
      <c r="AN10" s="18" t="s">
        <v>268</v>
      </c>
      <c r="AO10" s="16" t="n">
        <v>880</v>
      </c>
      <c r="AP10" s="16" t="n">
        <v>23</v>
      </c>
      <c r="AQ10" s="16" t="n">
        <v>10</v>
      </c>
      <c r="AR10" s="16" t="n">
        <v>0</v>
      </c>
      <c r="AS10" s="16" t="n">
        <v>0</v>
      </c>
      <c r="AT10" s="16" t="n">
        <v>0</v>
      </c>
      <c r="AU10" s="16" t="n">
        <v>0</v>
      </c>
      <c r="AV10" s="14"/>
      <c r="AW10" s="14"/>
      <c r="AX10" s="20" t="n">
        <v>0</v>
      </c>
      <c r="AY10" s="18" t="s">
        <v>264</v>
      </c>
      <c r="AZ10" s="14" t="s">
        <v>240</v>
      </c>
      <c r="BA10" s="18" t="s">
        <v>241</v>
      </c>
    </row>
    <row r="11" customFormat="false" ht="15" hidden="false" customHeight="true" outlineLevel="0" collapsed="false">
      <c r="B11" s="14" t="s">
        <v>269</v>
      </c>
      <c r="C11" s="14" t="s">
        <v>234</v>
      </c>
      <c r="D11" s="15" t="b">
        <f aca="false">FALSE()</f>
        <v>0</v>
      </c>
      <c r="E11" s="14"/>
      <c r="F11" s="15" t="b">
        <f aca="false">TRUE()</f>
        <v>1</v>
      </c>
      <c r="G11" s="16" t="n">
        <v>17120</v>
      </c>
      <c r="H11" s="16" t="n">
        <v>17120</v>
      </c>
      <c r="I11" s="17" t="n">
        <v>0.983854166666667</v>
      </c>
      <c r="J11" s="17" t="n">
        <v>0.983854166666667</v>
      </c>
      <c r="K11" s="17" t="n">
        <v>0.505272932280958</v>
      </c>
      <c r="L11" s="18" t="s">
        <v>270</v>
      </c>
      <c r="M11" s="19" t="n">
        <v>0.115091600808398</v>
      </c>
      <c r="N11" s="19" t="n">
        <v>1.41227359899409</v>
      </c>
      <c r="O11" s="20" t="n">
        <v>98.45459972143</v>
      </c>
      <c r="P11" s="20" t="n">
        <v>79.0707700470916</v>
      </c>
      <c r="Q11" s="21" t="n">
        <f aca="false">IF(OR(O11="",P11=""),"",O11-P11)</f>
        <v>19.3838296743384</v>
      </c>
      <c r="R11" s="17" t="n">
        <v>0.9845459972143</v>
      </c>
      <c r="S11" s="17" t="n">
        <v>0.763051772829301</v>
      </c>
      <c r="T11" s="21" t="n">
        <f aca="false">IF(OR(R11="",S11=""),"",100*(R11-S11))</f>
        <v>22.1494224384999</v>
      </c>
      <c r="U11" s="22" t="n">
        <v>0.142311661506708</v>
      </c>
      <c r="V11" s="16" t="n">
        <v>17</v>
      </c>
      <c r="W11" s="16" t="n">
        <v>17</v>
      </c>
      <c r="X11" s="16" t="n">
        <v>0</v>
      </c>
      <c r="Y11" s="16" t="n">
        <v>0</v>
      </c>
      <c r="Z11" s="18" t="s">
        <v>236</v>
      </c>
      <c r="AA11" s="17" t="n">
        <v>1</v>
      </c>
      <c r="AB11" s="16" t="n">
        <v>17</v>
      </c>
      <c r="AC11" s="16" t="n">
        <v>0</v>
      </c>
      <c r="AD11" s="16" t="n">
        <v>0</v>
      </c>
      <c r="AE11" s="17" t="n">
        <v>1</v>
      </c>
      <c r="AF11" s="20" t="n">
        <v>0</v>
      </c>
      <c r="AG11" s="20" t="n">
        <v>68.7</v>
      </c>
      <c r="AH11" s="18" t="s">
        <v>237</v>
      </c>
      <c r="AI11" s="14"/>
      <c r="AJ11" s="14"/>
      <c r="AK11" s="20"/>
      <c r="AL11" s="20"/>
      <c r="AM11" s="14"/>
      <c r="AN11" s="18" t="s">
        <v>271</v>
      </c>
      <c r="AO11" s="16" t="n">
        <v>743</v>
      </c>
      <c r="AP11" s="16" t="n">
        <v>12</v>
      </c>
      <c r="AQ11" s="16" t="n">
        <v>4</v>
      </c>
      <c r="AR11" s="16" t="n">
        <v>0</v>
      </c>
      <c r="AS11" s="16" t="n">
        <v>0</v>
      </c>
      <c r="AT11" s="16" t="n">
        <v>0</v>
      </c>
      <c r="AU11" s="16" t="n">
        <v>0</v>
      </c>
      <c r="AV11" s="14"/>
      <c r="AW11" s="14"/>
      <c r="AX11" s="20" t="n">
        <v>0</v>
      </c>
      <c r="AY11" s="18" t="s">
        <v>239</v>
      </c>
      <c r="AZ11" s="14" t="s">
        <v>240</v>
      </c>
      <c r="BA11" s="18" t="s">
        <v>241</v>
      </c>
    </row>
    <row r="12" customFormat="false" ht="15" hidden="false" customHeight="true" outlineLevel="0" collapsed="false">
      <c r="B12" s="14" t="s">
        <v>272</v>
      </c>
      <c r="C12" s="14" t="s">
        <v>234</v>
      </c>
      <c r="D12" s="15" t="b">
        <f aca="false">FALSE()</f>
        <v>0</v>
      </c>
      <c r="E12" s="14"/>
      <c r="F12" s="15" t="b">
        <f aca="false">TRUE()</f>
        <v>1</v>
      </c>
      <c r="G12" s="16" t="n">
        <v>17300</v>
      </c>
      <c r="H12" s="16" t="n">
        <v>17300</v>
      </c>
      <c r="I12" s="17" t="n">
        <v>0.976411368015414</v>
      </c>
      <c r="J12" s="17" t="n">
        <v>0.976411368015414</v>
      </c>
      <c r="K12" s="17" t="n">
        <v>0.842008427799869</v>
      </c>
      <c r="L12" s="18" t="s">
        <v>273</v>
      </c>
      <c r="M12" s="19" t="n">
        <v>0.159722048597746</v>
      </c>
      <c r="N12" s="19" t="n">
        <v>0.84962770769456</v>
      </c>
      <c r="O12" s="20" t="n">
        <v>97.6675173600807</v>
      </c>
      <c r="P12" s="20" t="n">
        <v>81.1670326626704</v>
      </c>
      <c r="Q12" s="21" t="n">
        <f aca="false">IF(OR(O12="",P12=""),"",O12-P12)</f>
        <v>16.5004846974103</v>
      </c>
      <c r="R12" s="17" t="n">
        <v>0.976675173600807</v>
      </c>
      <c r="S12" s="17" t="n">
        <v>0.924330352262043</v>
      </c>
      <c r="T12" s="21" t="n">
        <f aca="false">IF(OR(R12="",S12=""),"",100*(R12-S12))</f>
        <v>5.23448213387641</v>
      </c>
      <c r="U12" s="22" t="n">
        <v>0.49202786377709</v>
      </c>
      <c r="V12" s="16" t="n">
        <v>13</v>
      </c>
      <c r="W12" s="16" t="n">
        <v>13</v>
      </c>
      <c r="X12" s="16" t="n">
        <v>0</v>
      </c>
      <c r="Y12" s="16" t="n">
        <v>0</v>
      </c>
      <c r="Z12" s="14" t="s">
        <v>245</v>
      </c>
      <c r="AA12" s="17" t="n">
        <v>0.923076923076923</v>
      </c>
      <c r="AB12" s="16" t="n">
        <v>13</v>
      </c>
      <c r="AC12" s="16" t="n">
        <v>0</v>
      </c>
      <c r="AD12" s="16" t="n">
        <v>0</v>
      </c>
      <c r="AE12" s="17" t="n">
        <v>1</v>
      </c>
      <c r="AF12" s="20" t="n">
        <v>0</v>
      </c>
      <c r="AG12" s="20" t="n">
        <v>58.9</v>
      </c>
      <c r="AH12" s="18" t="s">
        <v>237</v>
      </c>
      <c r="AI12" s="14"/>
      <c r="AJ12" s="14"/>
      <c r="AK12" s="20"/>
      <c r="AL12" s="20"/>
      <c r="AM12" s="14"/>
      <c r="AN12" s="18" t="s">
        <v>274</v>
      </c>
      <c r="AO12" s="16" t="n">
        <v>769</v>
      </c>
      <c r="AP12" s="16" t="n">
        <v>13</v>
      </c>
      <c r="AQ12" s="16" t="n">
        <v>6</v>
      </c>
      <c r="AR12" s="16" t="n">
        <v>0</v>
      </c>
      <c r="AS12" s="16" t="n">
        <v>0</v>
      </c>
      <c r="AT12" s="16" t="n">
        <v>0</v>
      </c>
      <c r="AU12" s="16" t="n">
        <v>0</v>
      </c>
      <c r="AV12" s="14"/>
      <c r="AW12" s="14"/>
      <c r="AX12" s="20" t="n">
        <v>0</v>
      </c>
      <c r="AY12" s="18" t="s">
        <v>239</v>
      </c>
      <c r="AZ12" s="14" t="s">
        <v>240</v>
      </c>
      <c r="BA12" s="18" t="s">
        <v>241</v>
      </c>
    </row>
    <row r="13" customFormat="false" ht="15" hidden="false" customHeight="true" outlineLevel="0" collapsed="false">
      <c r="B13" s="14" t="s">
        <v>275</v>
      </c>
      <c r="C13" s="14" t="s">
        <v>234</v>
      </c>
      <c r="D13" s="15" t="b">
        <f aca="false">FALSE()</f>
        <v>0</v>
      </c>
      <c r="E13" s="14"/>
      <c r="F13" s="15" t="b">
        <f aca="false">TRUE()</f>
        <v>1</v>
      </c>
      <c r="G13" s="16" t="n">
        <v>17195</v>
      </c>
      <c r="H13" s="16" t="n">
        <v>17195</v>
      </c>
      <c r="I13" s="17" t="n">
        <v>0.963245129398081</v>
      </c>
      <c r="J13" s="17" t="n">
        <v>0.963245129398081</v>
      </c>
      <c r="K13" s="17" t="n">
        <v>0.91924316581115</v>
      </c>
      <c r="L13" s="18" t="s">
        <v>276</v>
      </c>
      <c r="M13" s="19" t="n">
        <v>0.226987688354747</v>
      </c>
      <c r="N13" s="19" t="n">
        <v>0.6381976562685</v>
      </c>
      <c r="O13" s="20" t="n">
        <v>96.3292348095977</v>
      </c>
      <c r="P13" s="20" t="n">
        <v>89.3567705224623</v>
      </c>
      <c r="Q13" s="21" t="n">
        <f aca="false">IF(OR(O13="",P13=""),"",O13-P13)</f>
        <v>6.9724642871354</v>
      </c>
      <c r="R13" s="17" t="n">
        <v>0.963292348095977</v>
      </c>
      <c r="S13" s="17" t="n">
        <v>0.961321726783235</v>
      </c>
      <c r="T13" s="21" t="n">
        <f aca="false">IF(OR(R13="",S13=""),"",100*(R13-S13))</f>
        <v>0.197062131274195</v>
      </c>
      <c r="U13" s="22" t="n">
        <v>0.491292569659443</v>
      </c>
      <c r="V13" s="16" t="n">
        <v>21</v>
      </c>
      <c r="W13" s="16" t="n">
        <v>21</v>
      </c>
      <c r="X13" s="16" t="n">
        <v>0</v>
      </c>
      <c r="Y13" s="16" t="n">
        <v>0</v>
      </c>
      <c r="Z13" s="14" t="s">
        <v>245</v>
      </c>
      <c r="AA13" s="17" t="n">
        <v>0.952380952380952</v>
      </c>
      <c r="AB13" s="16" t="n">
        <v>20</v>
      </c>
      <c r="AC13" s="16" t="n">
        <v>0</v>
      </c>
      <c r="AD13" s="16" t="n">
        <v>1</v>
      </c>
      <c r="AE13" s="17" t="n">
        <v>0.952380952380952</v>
      </c>
      <c r="AF13" s="20" t="n">
        <v>0</v>
      </c>
      <c r="AG13" s="20" t="n">
        <v>57.6</v>
      </c>
      <c r="AH13" s="18" t="s">
        <v>237</v>
      </c>
      <c r="AI13" s="14"/>
      <c r="AJ13" s="14"/>
      <c r="AK13" s="20"/>
      <c r="AL13" s="20"/>
      <c r="AM13" s="14"/>
      <c r="AN13" s="18" t="s">
        <v>277</v>
      </c>
      <c r="AO13" s="16" t="n">
        <v>755</v>
      </c>
      <c r="AP13" s="16" t="n">
        <v>19</v>
      </c>
      <c r="AQ13" s="16" t="n">
        <v>3</v>
      </c>
      <c r="AR13" s="16" t="n">
        <v>0</v>
      </c>
      <c r="AS13" s="16" t="n">
        <v>0</v>
      </c>
      <c r="AT13" s="16" t="n">
        <v>0</v>
      </c>
      <c r="AU13" s="16" t="n">
        <v>0</v>
      </c>
      <c r="AV13" s="14"/>
      <c r="AW13" s="14"/>
      <c r="AX13" s="20" t="n">
        <v>0</v>
      </c>
      <c r="AY13" s="18" t="s">
        <v>239</v>
      </c>
      <c r="AZ13" s="14" t="s">
        <v>240</v>
      </c>
      <c r="BA13" s="18" t="s">
        <v>241</v>
      </c>
    </row>
    <row r="14" customFormat="false" ht="15" hidden="false" customHeight="true" outlineLevel="0" collapsed="false">
      <c r="B14" s="14" t="s">
        <v>278</v>
      </c>
      <c r="C14" s="14" t="s">
        <v>234</v>
      </c>
      <c r="D14" s="15" t="b">
        <f aca="false">FALSE()</f>
        <v>0</v>
      </c>
      <c r="E14" s="14" t="s">
        <v>279</v>
      </c>
      <c r="F14" s="15" t="b">
        <f aca="false">TRUE()</f>
        <v>1</v>
      </c>
      <c r="G14" s="16" t="n">
        <v>19046</v>
      </c>
      <c r="H14" s="16" t="n">
        <v>19046</v>
      </c>
      <c r="I14" s="17" t="n">
        <v>0.960914520682976</v>
      </c>
      <c r="J14" s="17" t="n">
        <v>0.960914520682976</v>
      </c>
      <c r="K14" s="17" t="n">
        <v>0.618384081656058</v>
      </c>
      <c r="L14" s="18" t="s">
        <v>280</v>
      </c>
      <c r="M14" s="19" t="n">
        <v>0.163487756582894</v>
      </c>
      <c r="N14" s="19" t="n">
        <v>1.82180870665764</v>
      </c>
      <c r="O14" s="20" t="n">
        <v>97.597339296978</v>
      </c>
      <c r="P14" s="20" t="n">
        <v>79.4712999598601</v>
      </c>
      <c r="Q14" s="21" t="n">
        <f aca="false">IF(OR(O14="",P14=""),"",O14-P14)</f>
        <v>18.1260393371179</v>
      </c>
      <c r="R14" s="17" t="n">
        <v>0.97597339296978</v>
      </c>
      <c r="S14" s="17" t="n">
        <v>0.817226060161586</v>
      </c>
      <c r="T14" s="21" t="n">
        <f aca="false">IF(OR(R14="",S14=""),"",100*(R14-S14))</f>
        <v>15.8747332808194</v>
      </c>
      <c r="U14" s="22" t="n">
        <v>0.0515866873065015</v>
      </c>
      <c r="V14" s="16" t="n">
        <v>39</v>
      </c>
      <c r="W14" s="16" t="n">
        <v>16</v>
      </c>
      <c r="X14" s="16" t="n">
        <v>5</v>
      </c>
      <c r="Y14" s="16" t="n">
        <v>18</v>
      </c>
      <c r="Z14" s="14" t="s">
        <v>245</v>
      </c>
      <c r="AA14" s="17" t="n">
        <v>0.897435897435898</v>
      </c>
      <c r="AB14" s="16" t="n">
        <v>28</v>
      </c>
      <c r="AC14" s="16" t="n">
        <v>11</v>
      </c>
      <c r="AD14" s="16" t="n">
        <v>0</v>
      </c>
      <c r="AE14" s="17" t="n">
        <v>1</v>
      </c>
      <c r="AF14" s="20" t="n">
        <v>0</v>
      </c>
      <c r="AG14" s="20" t="n">
        <v>85.3</v>
      </c>
      <c r="AH14" s="18" t="s">
        <v>237</v>
      </c>
      <c r="AI14" s="14" t="s">
        <v>281</v>
      </c>
      <c r="AJ14" s="14" t="s">
        <v>282</v>
      </c>
      <c r="AK14" s="20" t="n">
        <v>27.4</v>
      </c>
      <c r="AL14" s="20" t="n">
        <v>84.4</v>
      </c>
      <c r="AM14" s="14"/>
      <c r="AN14" s="18" t="s">
        <v>283</v>
      </c>
      <c r="AO14" s="16" t="n">
        <v>898</v>
      </c>
      <c r="AP14" s="16" t="n">
        <v>17</v>
      </c>
      <c r="AQ14" s="16" t="n">
        <v>9</v>
      </c>
      <c r="AR14" s="16" t="n">
        <v>0</v>
      </c>
      <c r="AS14" s="16" t="n">
        <v>0</v>
      </c>
      <c r="AT14" s="16" t="n">
        <v>0</v>
      </c>
      <c r="AU14" s="16" t="n">
        <v>0</v>
      </c>
      <c r="AV14" s="14"/>
      <c r="AW14" s="14"/>
      <c r="AX14" s="20" t="n">
        <v>3.67413656554989</v>
      </c>
      <c r="AY14" s="18" t="s">
        <v>284</v>
      </c>
      <c r="AZ14" s="14" t="s">
        <v>240</v>
      </c>
      <c r="BA14" s="18" t="s">
        <v>241</v>
      </c>
    </row>
    <row r="15" customFormat="false" ht="15" hidden="false" customHeight="true" outlineLevel="0" collapsed="false">
      <c r="B15" s="14" t="s">
        <v>285</v>
      </c>
      <c r="C15" s="14" t="s">
        <v>234</v>
      </c>
      <c r="D15" s="15" t="b">
        <f aca="false">FALSE()</f>
        <v>0</v>
      </c>
      <c r="E15" s="14" t="s">
        <v>286</v>
      </c>
      <c r="F15" s="15" t="b">
        <f aca="false">TRUE()</f>
        <v>1</v>
      </c>
      <c r="G15" s="16" t="n">
        <v>3468</v>
      </c>
      <c r="H15" s="16" t="n">
        <v>3468</v>
      </c>
      <c r="I15" s="17" t="n">
        <v>0.957812709741211</v>
      </c>
      <c r="J15" s="17" t="n">
        <v>0.957812709741211</v>
      </c>
      <c r="K15" s="17" t="n">
        <v>0.809048806555041</v>
      </c>
      <c r="L15" s="18" t="s">
        <v>287</v>
      </c>
      <c r="M15" s="19" t="n">
        <v>0.197579837167759</v>
      </c>
      <c r="N15" s="19" t="n">
        <v>1.13729625911629</v>
      </c>
      <c r="O15" s="20" t="n">
        <v>96.9362308514428</v>
      </c>
      <c r="P15" s="20" t="n">
        <v>80.4951905949412</v>
      </c>
      <c r="Q15" s="21" t="n">
        <f aca="false">IF(OR(O15="",P15=""),"",O15-P15)</f>
        <v>16.4410402565016</v>
      </c>
      <c r="R15" s="17" t="n">
        <v>0.969362308514428</v>
      </c>
      <c r="S15" s="17" t="n">
        <v>0.908544428402678</v>
      </c>
      <c r="T15" s="21" t="n">
        <f aca="false">IF(OR(R15="",S15=""),"",100*(R15-S15))</f>
        <v>6.08178801117499</v>
      </c>
      <c r="U15" s="22" t="n">
        <v>0.302567079463364</v>
      </c>
      <c r="V15" s="16" t="n">
        <v>4</v>
      </c>
      <c r="W15" s="16" t="n">
        <v>0</v>
      </c>
      <c r="X15" s="16" t="n">
        <v>0</v>
      </c>
      <c r="Y15" s="16" t="n">
        <v>4</v>
      </c>
      <c r="Z15" s="18" t="s">
        <v>236</v>
      </c>
      <c r="AA15" s="17" t="n">
        <v>1</v>
      </c>
      <c r="AB15" s="16" t="n">
        <v>0</v>
      </c>
      <c r="AC15" s="16" t="n">
        <v>4</v>
      </c>
      <c r="AD15" s="16" t="n">
        <v>0</v>
      </c>
      <c r="AE15" s="17" t="n">
        <v>1</v>
      </c>
      <c r="AF15" s="20" t="n">
        <v>68</v>
      </c>
      <c r="AG15" s="20" t="n">
        <v>96.95</v>
      </c>
      <c r="AH15" s="18" t="s">
        <v>288</v>
      </c>
      <c r="AI15" s="14" t="s">
        <v>252</v>
      </c>
      <c r="AJ15" s="14" t="s">
        <v>282</v>
      </c>
      <c r="AK15" s="20" t="n">
        <v>75.2</v>
      </c>
      <c r="AL15" s="20" t="n">
        <v>95.4</v>
      </c>
      <c r="AM15" s="14"/>
      <c r="AN15" s="18" t="s">
        <v>289</v>
      </c>
      <c r="AO15" s="16" t="n">
        <v>216</v>
      </c>
      <c r="AP15" s="16" t="n">
        <v>150</v>
      </c>
      <c r="AQ15" s="16" t="n">
        <v>4</v>
      </c>
      <c r="AR15" s="16" t="n">
        <v>75</v>
      </c>
      <c r="AS15" s="16" t="n">
        <v>1</v>
      </c>
      <c r="AT15" s="16" t="n">
        <v>1</v>
      </c>
      <c r="AU15" s="16" t="n">
        <v>0</v>
      </c>
      <c r="AV15" s="18" t="s">
        <v>290</v>
      </c>
      <c r="AW15" s="14"/>
      <c r="AX15" s="20"/>
      <c r="AY15" s="18" t="s">
        <v>248</v>
      </c>
      <c r="AZ15" s="14" t="s">
        <v>240</v>
      </c>
      <c r="BA15" s="18" t="s">
        <v>241</v>
      </c>
    </row>
    <row r="16" customFormat="false" ht="15" hidden="false" customHeight="true" outlineLevel="0" collapsed="false">
      <c r="B16" s="14" t="s">
        <v>291</v>
      </c>
      <c r="C16" s="14" t="s">
        <v>234</v>
      </c>
      <c r="D16" s="15" t="b">
        <f aca="false">FALSE()</f>
        <v>0</v>
      </c>
      <c r="E16" s="14"/>
      <c r="F16" s="15" t="b">
        <f aca="false">TRUE()</f>
        <v>1</v>
      </c>
      <c r="G16" s="16" t="n">
        <v>17254</v>
      </c>
      <c r="H16" s="16" t="n">
        <v>17254</v>
      </c>
      <c r="I16" s="17" t="n">
        <v>0.954793091457054</v>
      </c>
      <c r="J16" s="17" t="n">
        <v>0.954793091457054</v>
      </c>
      <c r="K16" s="17" t="n">
        <v>0.540204591411919</v>
      </c>
      <c r="L16" s="18" t="s">
        <v>292</v>
      </c>
      <c r="M16" s="19" t="n">
        <v>0.267737846698645</v>
      </c>
      <c r="N16" s="19" t="n">
        <v>1.62598580480398</v>
      </c>
      <c r="O16" s="20" t="n">
        <v>95.4323777804211</v>
      </c>
      <c r="P16" s="20" t="n">
        <v>88.2597835137386</v>
      </c>
      <c r="Q16" s="21" t="n">
        <f aca="false">IF(OR(O16="",P16=""),"",O16-P16)</f>
        <v>7.17259426668251</v>
      </c>
      <c r="R16" s="17" t="n">
        <v>0.954323777804211</v>
      </c>
      <c r="S16" s="17" t="n">
        <v>0.779782199044656</v>
      </c>
      <c r="T16" s="21" t="n">
        <f aca="false">IF(OR(R16="",S16=""),"",100*(R16-S16))</f>
        <v>17.4541578759555</v>
      </c>
      <c r="U16" s="22" t="n">
        <v>0.194698142414861</v>
      </c>
      <c r="V16" s="16" t="n">
        <v>23</v>
      </c>
      <c r="W16" s="16" t="n">
        <v>23</v>
      </c>
      <c r="X16" s="16" t="n">
        <v>0</v>
      </c>
      <c r="Y16" s="16" t="n">
        <v>0</v>
      </c>
      <c r="Z16" s="14" t="s">
        <v>245</v>
      </c>
      <c r="AA16" s="17" t="n">
        <v>0.956521739130435</v>
      </c>
      <c r="AB16" s="16" t="n">
        <v>23</v>
      </c>
      <c r="AC16" s="16" t="n">
        <v>0</v>
      </c>
      <c r="AD16" s="16" t="n">
        <v>0</v>
      </c>
      <c r="AE16" s="17" t="n">
        <v>1</v>
      </c>
      <c r="AF16" s="20" t="n">
        <v>7.9</v>
      </c>
      <c r="AG16" s="20" t="n">
        <v>96</v>
      </c>
      <c r="AH16" s="18" t="s">
        <v>237</v>
      </c>
      <c r="AI16" s="14"/>
      <c r="AJ16" s="14"/>
      <c r="AK16" s="20"/>
      <c r="AL16" s="20"/>
      <c r="AM16" s="14"/>
      <c r="AN16" s="18" t="s">
        <v>293</v>
      </c>
      <c r="AO16" s="16" t="n">
        <v>801</v>
      </c>
      <c r="AP16" s="16" t="n">
        <v>9</v>
      </c>
      <c r="AQ16" s="16" t="n">
        <v>2</v>
      </c>
      <c r="AR16" s="16" t="n">
        <v>0</v>
      </c>
      <c r="AS16" s="16" t="n">
        <v>0</v>
      </c>
      <c r="AT16" s="16" t="n">
        <v>0</v>
      </c>
      <c r="AU16" s="16" t="n">
        <v>0</v>
      </c>
      <c r="AV16" s="14"/>
      <c r="AW16" s="14"/>
      <c r="AX16" s="20" t="n">
        <v>5.59072800912333</v>
      </c>
      <c r="AY16" s="18" t="s">
        <v>239</v>
      </c>
      <c r="AZ16" s="14" t="s">
        <v>240</v>
      </c>
      <c r="BA16" s="18" t="s">
        <v>241</v>
      </c>
    </row>
    <row r="17" customFormat="false" ht="15" hidden="false" customHeight="true" outlineLevel="0" collapsed="false">
      <c r="B17" s="14" t="s">
        <v>294</v>
      </c>
      <c r="C17" s="14" t="s">
        <v>295</v>
      </c>
      <c r="D17" s="15" t="b">
        <f aca="false">FALSE()</f>
        <v>0</v>
      </c>
      <c r="E17" s="14"/>
      <c r="F17" s="15" t="b">
        <f aca="false">TRUE()</f>
        <v>1</v>
      </c>
      <c r="G17" s="16" t="n">
        <v>17175</v>
      </c>
      <c r="H17" s="16" t="n">
        <v>17175</v>
      </c>
      <c r="I17" s="17" t="n">
        <v>0.9490878214459</v>
      </c>
      <c r="J17" s="17" t="n">
        <v>0.9490878214459</v>
      </c>
      <c r="K17" s="17" t="n">
        <v>0.520869409446468</v>
      </c>
      <c r="L17" s="18" t="s">
        <v>296</v>
      </c>
      <c r="M17" s="19" t="n">
        <v>0.288587017650377</v>
      </c>
      <c r="N17" s="19" t="n">
        <v>1.97142670512009</v>
      </c>
      <c r="O17" s="20" t="n">
        <v>94.9483489580223</v>
      </c>
      <c r="P17" s="20" t="n">
        <v>86.8085826317151</v>
      </c>
      <c r="Q17" s="21" t="n">
        <f aca="false">IF(OR(O17="",P17=""),"",O17-P17)</f>
        <v>8.1397663263072</v>
      </c>
      <c r="R17" s="17" t="n">
        <v>0.949483489580223</v>
      </c>
      <c r="S17" s="17" t="n">
        <v>0.770521664524361</v>
      </c>
      <c r="T17" s="21" t="n">
        <f aca="false">IF(OR(R17="",S17=""),"",100*(R17-S17))</f>
        <v>17.8961825055862</v>
      </c>
      <c r="U17" s="22" t="n">
        <v>0.146026831785346</v>
      </c>
      <c r="V17" s="16" t="n">
        <v>18</v>
      </c>
      <c r="W17" s="16" t="n">
        <v>18</v>
      </c>
      <c r="X17" s="16" t="n">
        <v>0</v>
      </c>
      <c r="Y17" s="16" t="n">
        <v>0</v>
      </c>
      <c r="Z17" s="18" t="s">
        <v>236</v>
      </c>
      <c r="AA17" s="17" t="n">
        <v>1</v>
      </c>
      <c r="AB17" s="16" t="n">
        <v>18</v>
      </c>
      <c r="AC17" s="16" t="n">
        <v>0</v>
      </c>
      <c r="AD17" s="16" t="n">
        <v>0</v>
      </c>
      <c r="AE17" s="17" t="n">
        <v>1</v>
      </c>
      <c r="AF17" s="20" t="n">
        <v>0</v>
      </c>
      <c r="AG17" s="20" t="n">
        <v>79.05</v>
      </c>
      <c r="AH17" s="18" t="s">
        <v>237</v>
      </c>
      <c r="AI17" s="14"/>
      <c r="AJ17" s="14"/>
      <c r="AK17" s="20"/>
      <c r="AL17" s="20"/>
      <c r="AM17" s="14"/>
      <c r="AN17" s="18" t="s">
        <v>297</v>
      </c>
      <c r="AO17" s="16" t="n">
        <v>774</v>
      </c>
      <c r="AP17" s="16" t="n">
        <v>3</v>
      </c>
      <c r="AQ17" s="16" t="n">
        <v>3</v>
      </c>
      <c r="AR17" s="16" t="n">
        <v>0</v>
      </c>
      <c r="AS17" s="16" t="n">
        <v>0</v>
      </c>
      <c r="AT17" s="16" t="n">
        <v>0</v>
      </c>
      <c r="AU17" s="16" t="n">
        <v>0</v>
      </c>
      <c r="AV17" s="14"/>
      <c r="AW17" s="14"/>
      <c r="AX17" s="20" t="n">
        <v>0</v>
      </c>
      <c r="AY17" s="18" t="s">
        <v>239</v>
      </c>
      <c r="AZ17" s="18" t="s">
        <v>298</v>
      </c>
      <c r="BA17" s="18" t="s">
        <v>299</v>
      </c>
    </row>
    <row r="18" customFormat="false" ht="15" hidden="false" customHeight="true" outlineLevel="0" collapsed="false">
      <c r="B18" s="14" t="s">
        <v>300</v>
      </c>
      <c r="C18" s="14" t="s">
        <v>295</v>
      </c>
      <c r="D18" s="15" t="b">
        <f aca="false">FALSE()</f>
        <v>0</v>
      </c>
      <c r="E18" s="14" t="s">
        <v>301</v>
      </c>
      <c r="F18" s="15" t="b">
        <f aca="false">TRUE()</f>
        <v>1</v>
      </c>
      <c r="G18" s="16" t="n">
        <v>1403</v>
      </c>
      <c r="H18" s="16" t="n">
        <v>1403</v>
      </c>
      <c r="I18" s="17" t="n">
        <v>0.938657165278691</v>
      </c>
      <c r="J18" s="17" t="n">
        <v>0.938657165278691</v>
      </c>
      <c r="K18" s="17" t="n">
        <v>0.616888888888889</v>
      </c>
      <c r="L18" s="18" t="s">
        <v>302</v>
      </c>
      <c r="M18" s="19" t="n">
        <v>0.285452222230239</v>
      </c>
      <c r="N18" s="19" t="n">
        <v>1.77640908326073</v>
      </c>
      <c r="O18" s="20" t="n">
        <v>95.0222222222222</v>
      </c>
      <c r="P18" s="20" t="n">
        <v>72.6074074074074</v>
      </c>
      <c r="Q18" s="21" t="n">
        <f aca="false">IF(OR(O18="",P18=""),"",O18-P18)</f>
        <v>22.4148148148148</v>
      </c>
      <c r="R18" s="17" t="n">
        <v>0.950222222222222</v>
      </c>
      <c r="S18" s="17" t="n">
        <v>0.816509941520468</v>
      </c>
      <c r="T18" s="21" t="n">
        <f aca="false">IF(OR(R18="",S18=""),"",100*(R18-S18))</f>
        <v>13.3712280701754</v>
      </c>
      <c r="U18" s="22" t="n">
        <v>0.186687306501548</v>
      </c>
      <c r="V18" s="16" t="n">
        <v>25</v>
      </c>
      <c r="W18" s="16" t="n">
        <v>0</v>
      </c>
      <c r="X18" s="16" t="n">
        <v>6</v>
      </c>
      <c r="Y18" s="16" t="n">
        <v>19</v>
      </c>
      <c r="Z18" s="18" t="s">
        <v>236</v>
      </c>
      <c r="AA18" s="17" t="n">
        <v>1</v>
      </c>
      <c r="AB18" s="16" t="n">
        <v>25</v>
      </c>
      <c r="AC18" s="16" t="n">
        <v>0</v>
      </c>
      <c r="AD18" s="16" t="n">
        <v>0</v>
      </c>
      <c r="AE18" s="17" t="n">
        <v>1</v>
      </c>
      <c r="AF18" s="20" t="n">
        <v>0</v>
      </c>
      <c r="AG18" s="20" t="n">
        <v>92.3</v>
      </c>
      <c r="AH18" s="18" t="s">
        <v>237</v>
      </c>
      <c r="AI18" s="14" t="s">
        <v>261</v>
      </c>
      <c r="AJ18" s="14" t="s">
        <v>262</v>
      </c>
      <c r="AK18" s="20" t="n">
        <v>0</v>
      </c>
      <c r="AL18" s="20" t="n">
        <v>85.3</v>
      </c>
      <c r="AM18" s="14"/>
      <c r="AN18" s="18" t="s">
        <v>303</v>
      </c>
      <c r="AO18" s="16" t="n">
        <v>88</v>
      </c>
      <c r="AP18" s="16" t="n">
        <v>10</v>
      </c>
      <c r="AQ18" s="16" t="n">
        <v>2</v>
      </c>
      <c r="AR18" s="16" t="n">
        <v>0</v>
      </c>
      <c r="AS18" s="16" t="n">
        <v>0</v>
      </c>
      <c r="AT18" s="16" t="n">
        <v>0</v>
      </c>
      <c r="AU18" s="16" t="n">
        <v>0</v>
      </c>
      <c r="AV18" s="14"/>
      <c r="AW18" s="14"/>
      <c r="AX18" s="20" t="n">
        <v>0</v>
      </c>
      <c r="AY18" s="18" t="s">
        <v>264</v>
      </c>
      <c r="AZ18" s="18" t="s">
        <v>304</v>
      </c>
      <c r="BA18" s="18" t="s">
        <v>241</v>
      </c>
    </row>
    <row r="19" customFormat="false" ht="15" hidden="false" customHeight="true" outlineLevel="0" collapsed="false">
      <c r="B19" s="14" t="s">
        <v>305</v>
      </c>
      <c r="C19" s="14" t="s">
        <v>295</v>
      </c>
      <c r="D19" s="15" t="b">
        <f aca="false">FALSE()</f>
        <v>0</v>
      </c>
      <c r="E19" s="14" t="s">
        <v>306</v>
      </c>
      <c r="F19" s="15" t="b">
        <f aca="false">TRUE()</f>
        <v>1</v>
      </c>
      <c r="G19" s="16" t="n">
        <v>809</v>
      </c>
      <c r="H19" s="16" t="n">
        <v>809</v>
      </c>
      <c r="I19" s="17" t="n">
        <v>0.93439392978948</v>
      </c>
      <c r="J19" s="17" t="n">
        <v>0.93439392978948</v>
      </c>
      <c r="K19" s="17" t="n">
        <v>0.668555240793201</v>
      </c>
      <c r="L19" s="18" t="s">
        <v>307</v>
      </c>
      <c r="M19" s="19" t="n">
        <v>0.336597950429227</v>
      </c>
      <c r="N19" s="19" t="n">
        <v>1.93505877983331</v>
      </c>
      <c r="O19" s="20" t="n">
        <v>93.7677053824363</v>
      </c>
      <c r="P19" s="20" t="n">
        <v>68.0122757318225</v>
      </c>
      <c r="Q19" s="21" t="n">
        <f aca="false">IF(OR(O19="",P19=""),"",O19-P19)</f>
        <v>25.7554296506138</v>
      </c>
      <c r="R19" s="17" t="n">
        <v>0.937677053824363</v>
      </c>
      <c r="S19" s="17" t="n">
        <v>0.841255404800954</v>
      </c>
      <c r="T19" s="21" t="n">
        <f aca="false">IF(OR(R19="",S19=""),"",100*(R19-S19))</f>
        <v>9.6421649023409</v>
      </c>
      <c r="U19" s="22" t="n">
        <v>0.0869453044375645</v>
      </c>
      <c r="V19" s="16" t="n">
        <v>22</v>
      </c>
      <c r="W19" s="16" t="n">
        <v>0</v>
      </c>
      <c r="X19" s="16" t="n">
        <v>4</v>
      </c>
      <c r="Y19" s="16" t="n">
        <v>18</v>
      </c>
      <c r="Z19" s="18" t="s">
        <v>236</v>
      </c>
      <c r="AA19" s="17" t="n">
        <v>1</v>
      </c>
      <c r="AB19" s="16" t="n">
        <v>20</v>
      </c>
      <c r="AC19" s="16" t="n">
        <v>0</v>
      </c>
      <c r="AD19" s="16" t="n">
        <v>2</v>
      </c>
      <c r="AE19" s="17" t="n">
        <v>0.909090909090909</v>
      </c>
      <c r="AF19" s="20" t="n">
        <v>0</v>
      </c>
      <c r="AG19" s="20" t="n">
        <v>73.65</v>
      </c>
      <c r="AH19" s="18" t="s">
        <v>237</v>
      </c>
      <c r="AI19" s="14" t="s">
        <v>252</v>
      </c>
      <c r="AJ19" s="14" t="s">
        <v>262</v>
      </c>
      <c r="AK19" s="20" t="n">
        <v>0</v>
      </c>
      <c r="AL19" s="20" t="n">
        <v>80.4</v>
      </c>
      <c r="AM19" s="14"/>
      <c r="AN19" s="18" t="s">
        <v>308</v>
      </c>
      <c r="AO19" s="16" t="n">
        <v>70</v>
      </c>
      <c r="AP19" s="16" t="n">
        <v>7</v>
      </c>
      <c r="AQ19" s="16" t="n">
        <v>3</v>
      </c>
      <c r="AR19" s="16" t="n">
        <v>0</v>
      </c>
      <c r="AS19" s="16" t="n">
        <v>0</v>
      </c>
      <c r="AT19" s="16" t="n">
        <v>0</v>
      </c>
      <c r="AU19" s="16" t="n">
        <v>0</v>
      </c>
      <c r="AV19" s="14"/>
      <c r="AW19" s="14"/>
      <c r="AX19" s="20" t="n">
        <v>0</v>
      </c>
      <c r="AY19" s="18" t="s">
        <v>248</v>
      </c>
      <c r="AZ19" s="14" t="s">
        <v>240</v>
      </c>
      <c r="BA19" s="18" t="s">
        <v>241</v>
      </c>
    </row>
    <row r="20" customFormat="false" ht="15" hidden="false" customHeight="true" outlineLevel="0" collapsed="false">
      <c r="B20" s="14" t="s">
        <v>309</v>
      </c>
      <c r="C20" s="14" t="s">
        <v>295</v>
      </c>
      <c r="D20" s="15" t="b">
        <f aca="false">FALSE()</f>
        <v>0</v>
      </c>
      <c r="E20" s="14" t="s">
        <v>310</v>
      </c>
      <c r="F20" s="15" t="b">
        <f aca="false">TRUE()</f>
        <v>1</v>
      </c>
      <c r="G20" s="16" t="n">
        <v>1739</v>
      </c>
      <c r="H20" s="16" t="n">
        <v>1739</v>
      </c>
      <c r="I20" s="17" t="n">
        <v>0.9267612980393</v>
      </c>
      <c r="J20" s="17" t="n">
        <v>0.9267612980393</v>
      </c>
      <c r="K20" s="17" t="n">
        <v>0.54025974025974</v>
      </c>
      <c r="L20" s="18" t="s">
        <v>311</v>
      </c>
      <c r="M20" s="19" t="n">
        <v>0.35910162564855</v>
      </c>
      <c r="N20" s="19" t="n">
        <v>2.14287943432941</v>
      </c>
      <c r="O20" s="20" t="n">
        <v>93.1818181818182</v>
      </c>
      <c r="P20" s="20" t="n">
        <v>84.0800865800866</v>
      </c>
      <c r="Q20" s="21" t="n">
        <f aca="false">IF(OR(O20="",P20=""),"",O20-P20)</f>
        <v>9.1017316017316</v>
      </c>
      <c r="R20" s="17" t="n">
        <v>0.931818181818182</v>
      </c>
      <c r="S20" s="17" t="n">
        <v>0.779808612440191</v>
      </c>
      <c r="T20" s="21" t="n">
        <f aca="false">IF(OR(R20="",S20=""),"",100*(R20-S20))</f>
        <v>15.2009569377991</v>
      </c>
      <c r="U20" s="22" t="n">
        <v>0.162680598555212</v>
      </c>
      <c r="V20" s="16" t="n">
        <v>28</v>
      </c>
      <c r="W20" s="16" t="n">
        <v>0</v>
      </c>
      <c r="X20" s="16" t="n">
        <v>7</v>
      </c>
      <c r="Y20" s="16" t="n">
        <v>21</v>
      </c>
      <c r="Z20" s="18" t="s">
        <v>236</v>
      </c>
      <c r="AA20" s="17" t="n">
        <v>1</v>
      </c>
      <c r="AB20" s="16" t="n">
        <v>28</v>
      </c>
      <c r="AC20" s="16" t="n">
        <v>0</v>
      </c>
      <c r="AD20" s="16" t="n">
        <v>0</v>
      </c>
      <c r="AE20" s="17" t="n">
        <v>1</v>
      </c>
      <c r="AF20" s="20" t="n">
        <v>0</v>
      </c>
      <c r="AG20" s="20" t="n">
        <v>63.9</v>
      </c>
      <c r="AH20" s="18" t="s">
        <v>237</v>
      </c>
      <c r="AI20" s="14" t="s">
        <v>312</v>
      </c>
      <c r="AJ20" s="14" t="s">
        <v>262</v>
      </c>
      <c r="AK20" s="20" t="n">
        <v>0</v>
      </c>
      <c r="AL20" s="20" t="n">
        <v>36.1</v>
      </c>
      <c r="AM20" s="18" t="s">
        <v>313</v>
      </c>
      <c r="AN20" s="18" t="s">
        <v>314</v>
      </c>
      <c r="AO20" s="16" t="n">
        <v>79</v>
      </c>
      <c r="AP20" s="16" t="n">
        <v>7</v>
      </c>
      <c r="AQ20" s="16" t="n">
        <v>4</v>
      </c>
      <c r="AR20" s="16" t="n">
        <v>0</v>
      </c>
      <c r="AS20" s="16" t="n">
        <v>0</v>
      </c>
      <c r="AT20" s="16" t="n">
        <v>0</v>
      </c>
      <c r="AU20" s="16" t="n">
        <v>0</v>
      </c>
      <c r="AV20" s="14"/>
      <c r="AW20" s="14"/>
      <c r="AX20" s="20" t="n">
        <v>0</v>
      </c>
      <c r="AY20" s="18" t="s">
        <v>315</v>
      </c>
      <c r="AZ20" s="14" t="s">
        <v>240</v>
      </c>
      <c r="BA20" s="18" t="s">
        <v>241</v>
      </c>
    </row>
    <row r="21" customFormat="false" ht="15" hidden="false" customHeight="true" outlineLevel="0" collapsed="false">
      <c r="B21" s="14" t="s">
        <v>316</v>
      </c>
      <c r="C21" s="14" t="s">
        <v>295</v>
      </c>
      <c r="D21" s="15" t="b">
        <f aca="false">FALSE()</f>
        <v>0</v>
      </c>
      <c r="E21" s="14" t="s">
        <v>317</v>
      </c>
      <c r="F21" s="15" t="b">
        <f aca="false">TRUE()</f>
        <v>1</v>
      </c>
      <c r="G21" s="16" t="n">
        <v>92</v>
      </c>
      <c r="H21" s="16" t="n">
        <v>92</v>
      </c>
      <c r="I21" s="17" t="n">
        <v>0.91304347826087</v>
      </c>
      <c r="J21" s="17" t="n">
        <v>0.91304347826087</v>
      </c>
      <c r="K21" s="17" t="n">
        <v>0.619565217391304</v>
      </c>
      <c r="L21" s="18" t="s">
        <v>318</v>
      </c>
      <c r="M21" s="19" t="n">
        <v>0.426228656998145</v>
      </c>
      <c r="N21" s="19" t="n">
        <v>1.83151651902113</v>
      </c>
      <c r="O21" s="20" t="n">
        <v>91.304347826087</v>
      </c>
      <c r="P21" s="20" t="n">
        <v>83.6956521739131</v>
      </c>
      <c r="Q21" s="21" t="n">
        <f aca="false">IF(OR(O21="",P21=""),"",O21-P21)</f>
        <v>7.60869565217389</v>
      </c>
      <c r="R21" s="17" t="n">
        <v>0.91304347826087</v>
      </c>
      <c r="S21" s="17" t="n">
        <v>0.81779176201373</v>
      </c>
      <c r="T21" s="21" t="n">
        <f aca="false">IF(OR(R21="",S21=""),"",100*(R21-S21))</f>
        <v>9.52517162471399</v>
      </c>
      <c r="U21" s="22" t="n">
        <v>0.382572239422085</v>
      </c>
      <c r="V21" s="16" t="n">
        <v>21</v>
      </c>
      <c r="W21" s="16" t="n">
        <v>0</v>
      </c>
      <c r="X21" s="16" t="n">
        <v>1</v>
      </c>
      <c r="Y21" s="16" t="n">
        <v>20</v>
      </c>
      <c r="Z21" s="14" t="s">
        <v>245</v>
      </c>
      <c r="AA21" s="17" t="n">
        <v>0.952380952380952</v>
      </c>
      <c r="AB21" s="16" t="n">
        <v>21</v>
      </c>
      <c r="AC21" s="16" t="n">
        <v>0</v>
      </c>
      <c r="AD21" s="16" t="n">
        <v>0</v>
      </c>
      <c r="AE21" s="17" t="n">
        <v>1</v>
      </c>
      <c r="AF21" s="20" t="n">
        <v>0</v>
      </c>
      <c r="AG21" s="20" t="n">
        <v>72.2</v>
      </c>
      <c r="AH21" s="18" t="s">
        <v>237</v>
      </c>
      <c r="AI21" s="14" t="s">
        <v>312</v>
      </c>
      <c r="AJ21" s="14" t="s">
        <v>262</v>
      </c>
      <c r="AK21" s="20" t="n">
        <v>0</v>
      </c>
      <c r="AL21" s="20" t="n">
        <v>75.5</v>
      </c>
      <c r="AM21" s="18" t="s">
        <v>313</v>
      </c>
      <c r="AN21" s="18" t="s">
        <v>319</v>
      </c>
      <c r="AO21" s="16" t="n">
        <v>33</v>
      </c>
      <c r="AP21" s="16" t="n">
        <v>2</v>
      </c>
      <c r="AQ21" s="16" t="n">
        <v>1</v>
      </c>
      <c r="AR21" s="16" t="n">
        <v>0</v>
      </c>
      <c r="AS21" s="16" t="n">
        <v>0</v>
      </c>
      <c r="AT21" s="16" t="n">
        <v>0</v>
      </c>
      <c r="AU21" s="16" t="n">
        <v>0</v>
      </c>
      <c r="AV21" s="14"/>
      <c r="AW21" s="14"/>
      <c r="AX21" s="20" t="n">
        <v>0</v>
      </c>
      <c r="AY21" s="18" t="s">
        <v>315</v>
      </c>
      <c r="AZ21" s="14" t="s">
        <v>240</v>
      </c>
      <c r="BA21" s="18" t="s">
        <v>241</v>
      </c>
    </row>
    <row r="22" customFormat="false" ht="15" hidden="false" customHeight="true" outlineLevel="0" collapsed="false">
      <c r="B22" s="14" t="s">
        <v>320</v>
      </c>
      <c r="C22" s="14" t="s">
        <v>295</v>
      </c>
      <c r="D22" s="15" t="b">
        <f aca="false">FALSE()</f>
        <v>0</v>
      </c>
      <c r="E22" s="14" t="s">
        <v>321</v>
      </c>
      <c r="F22" s="15" t="b">
        <f aca="false">TRUE()</f>
        <v>1</v>
      </c>
      <c r="G22" s="16" t="n">
        <v>522</v>
      </c>
      <c r="H22" s="16" t="n">
        <v>522</v>
      </c>
      <c r="I22" s="17" t="n">
        <v>0.898467432950192</v>
      </c>
      <c r="J22" s="17" t="n">
        <v>0.898467432950192</v>
      </c>
      <c r="K22" s="17" t="n">
        <v>0.594961240310078</v>
      </c>
      <c r="L22" s="18" t="s">
        <v>322</v>
      </c>
      <c r="M22" s="19" t="n">
        <v>0.465298759825571</v>
      </c>
      <c r="N22" s="19" t="n">
        <v>2.12962780762557</v>
      </c>
      <c r="O22" s="20" t="n">
        <v>90.1162790697674</v>
      </c>
      <c r="P22" s="20" t="n">
        <v>86.4664082687339</v>
      </c>
      <c r="Q22" s="21" t="n">
        <f aca="false">IF(OR(O22="",P22=""),"",O22-P22)</f>
        <v>3.6498708010335</v>
      </c>
      <c r="R22" s="17" t="n">
        <v>0.901162790697674</v>
      </c>
      <c r="S22" s="17" t="n">
        <v>0.806007751937985</v>
      </c>
      <c r="T22" s="21" t="n">
        <f aca="false">IF(OR(R22="",S22=""),"",100*(R22-S22))</f>
        <v>9.5155038759689</v>
      </c>
      <c r="U22" s="22" t="n">
        <v>0.189138286893705</v>
      </c>
      <c r="V22" s="16" t="n">
        <v>30</v>
      </c>
      <c r="W22" s="16" t="n">
        <v>0</v>
      </c>
      <c r="X22" s="16" t="n">
        <v>7</v>
      </c>
      <c r="Y22" s="16" t="n">
        <v>23</v>
      </c>
      <c r="Z22" s="18" t="s">
        <v>236</v>
      </c>
      <c r="AA22" s="17" t="n">
        <v>1</v>
      </c>
      <c r="AB22" s="16" t="n">
        <v>0</v>
      </c>
      <c r="AC22" s="16" t="n">
        <v>30</v>
      </c>
      <c r="AD22" s="16" t="n">
        <v>0</v>
      </c>
      <c r="AE22" s="17" t="n">
        <v>1</v>
      </c>
      <c r="AF22" s="20" t="n">
        <v>61.75</v>
      </c>
      <c r="AG22" s="20" t="n">
        <v>95.05</v>
      </c>
      <c r="AH22" s="18" t="s">
        <v>288</v>
      </c>
      <c r="AI22" s="14" t="s">
        <v>261</v>
      </c>
      <c r="AJ22" s="14" t="s">
        <v>282</v>
      </c>
      <c r="AK22" s="20" t="n">
        <v>60.4</v>
      </c>
      <c r="AL22" s="20" t="n">
        <v>96.9</v>
      </c>
      <c r="AM22" s="14"/>
      <c r="AN22" s="18" t="s">
        <v>323</v>
      </c>
      <c r="AO22" s="16" t="n">
        <v>98</v>
      </c>
      <c r="AP22" s="16" t="n">
        <v>34</v>
      </c>
      <c r="AQ22" s="16" t="n">
        <v>6</v>
      </c>
      <c r="AR22" s="16" t="n">
        <v>0</v>
      </c>
      <c r="AS22" s="16" t="n">
        <v>0</v>
      </c>
      <c r="AT22" s="16" t="n">
        <v>0</v>
      </c>
      <c r="AU22" s="16" t="n">
        <v>0</v>
      </c>
      <c r="AV22" s="14"/>
      <c r="AW22" s="14"/>
      <c r="AX22" s="20" t="n">
        <v>13.5103878452097</v>
      </c>
      <c r="AY22" s="18" t="s">
        <v>264</v>
      </c>
      <c r="AZ22" s="14" t="s">
        <v>240</v>
      </c>
      <c r="BA22" s="18" t="s">
        <v>241</v>
      </c>
    </row>
    <row r="23" customFormat="false" ht="15" hidden="false" customHeight="true" outlineLevel="0" collapsed="false">
      <c r="B23" s="14" t="s">
        <v>324</v>
      </c>
      <c r="C23" s="14" t="s">
        <v>295</v>
      </c>
      <c r="D23" s="15" t="b">
        <f aca="false">FALSE()</f>
        <v>0</v>
      </c>
      <c r="E23" s="14" t="s">
        <v>325</v>
      </c>
      <c r="F23" s="15" t="b">
        <f aca="false">TRUE()</f>
        <v>1</v>
      </c>
      <c r="G23" s="16" t="n">
        <v>19789</v>
      </c>
      <c r="H23" s="16" t="n">
        <v>19789</v>
      </c>
      <c r="I23" s="17" t="n">
        <v>0.893649383569587</v>
      </c>
      <c r="J23" s="17" t="n">
        <v>0.893649383569587</v>
      </c>
      <c r="K23" s="17" t="n">
        <v>0.893000542593597</v>
      </c>
      <c r="L23" s="18" t="s">
        <v>326</v>
      </c>
      <c r="M23" s="19" t="n">
        <v>0.384065668089943</v>
      </c>
      <c r="N23" s="19" t="n">
        <v>0.794764915444367</v>
      </c>
      <c r="O23" s="20" t="n">
        <v>92.5067824199674</v>
      </c>
      <c r="P23" s="20" t="n">
        <v>85.4187013926569</v>
      </c>
      <c r="Q23" s="21" t="n">
        <f aca="false">IF(OR(O23="",P23=""),"",O23-P23)</f>
        <v>7.08808102731049</v>
      </c>
      <c r="R23" s="17" t="n">
        <v>0.925067824199674</v>
      </c>
      <c r="S23" s="17" t="n">
        <v>0.948752891452723</v>
      </c>
      <c r="T23" s="21" t="n">
        <f aca="false">IF(OR(R23="",S23=""),"",100*(R23-S23))</f>
        <v>-2.3685067253049</v>
      </c>
      <c r="U23" s="22" t="n">
        <v>0.74609133126935</v>
      </c>
      <c r="V23" s="16" t="n">
        <v>39</v>
      </c>
      <c r="W23" s="16" t="n">
        <v>13</v>
      </c>
      <c r="X23" s="16" t="n">
        <v>6</v>
      </c>
      <c r="Y23" s="16" t="n">
        <v>20</v>
      </c>
      <c r="Z23" s="14" t="s">
        <v>245</v>
      </c>
      <c r="AA23" s="17" t="n">
        <v>0.564102564102564</v>
      </c>
      <c r="AB23" s="16" t="n">
        <v>20</v>
      </c>
      <c r="AC23" s="16" t="n">
        <v>16</v>
      </c>
      <c r="AD23" s="16" t="n">
        <v>3</v>
      </c>
      <c r="AE23" s="17" t="n">
        <v>0.923076923076923</v>
      </c>
      <c r="AF23" s="20" t="n">
        <v>17.6</v>
      </c>
      <c r="AG23" s="20" t="n">
        <v>65.2</v>
      </c>
      <c r="AH23" s="18" t="s">
        <v>237</v>
      </c>
      <c r="AI23" s="14" t="s">
        <v>327</v>
      </c>
      <c r="AJ23" s="14" t="s">
        <v>282</v>
      </c>
      <c r="AK23" s="20" t="n">
        <v>45.7</v>
      </c>
      <c r="AL23" s="20" t="n">
        <v>71.9</v>
      </c>
      <c r="AM23" s="14"/>
      <c r="AN23" s="18" t="s">
        <v>328</v>
      </c>
      <c r="AO23" s="16" t="n">
        <v>816</v>
      </c>
      <c r="AP23" s="16" t="n">
        <v>16</v>
      </c>
      <c r="AQ23" s="16" t="n">
        <v>8</v>
      </c>
      <c r="AR23" s="16" t="n">
        <v>0</v>
      </c>
      <c r="AS23" s="16" t="n">
        <v>0</v>
      </c>
      <c r="AT23" s="16" t="n">
        <v>0</v>
      </c>
      <c r="AU23" s="16" t="n">
        <v>0</v>
      </c>
      <c r="AV23" s="14"/>
      <c r="AW23" s="14"/>
      <c r="AX23" s="20" t="n">
        <v>4.50764360428842</v>
      </c>
      <c r="AY23" s="18" t="s">
        <v>329</v>
      </c>
      <c r="AZ23" s="18" t="s">
        <v>330</v>
      </c>
      <c r="BA23" s="18" t="s">
        <v>299</v>
      </c>
    </row>
    <row r="24" customFormat="false" ht="15" hidden="false" customHeight="true" outlineLevel="0" collapsed="false">
      <c r="B24" s="14" t="s">
        <v>331</v>
      </c>
      <c r="C24" s="14" t="s">
        <v>295</v>
      </c>
      <c r="D24" s="15" t="b">
        <f aca="false">FALSE()</f>
        <v>0</v>
      </c>
      <c r="E24" s="14" t="s">
        <v>332</v>
      </c>
      <c r="F24" s="15" t="b">
        <f aca="false">TRUE()</f>
        <v>1</v>
      </c>
      <c r="G24" s="16" t="n">
        <v>1945</v>
      </c>
      <c r="H24" s="16" t="n">
        <v>1945</v>
      </c>
      <c r="I24" s="17" t="n">
        <v>0.893166784657787</v>
      </c>
      <c r="J24" s="17" t="n">
        <v>0.893166784657787</v>
      </c>
      <c r="K24" s="17" t="n">
        <v>0.347972972972973</v>
      </c>
      <c r="L24" s="18" t="s">
        <v>333</v>
      </c>
      <c r="M24" s="19" t="n">
        <v>0.478560438993238</v>
      </c>
      <c r="N24" s="19" t="n">
        <v>2.75295745514583</v>
      </c>
      <c r="O24" s="20" t="n">
        <v>89.6959459459459</v>
      </c>
      <c r="P24" s="20" t="n">
        <v>73.6298798798799</v>
      </c>
      <c r="Q24" s="21" t="n">
        <f aca="false">IF(OR(O24="",P24=""),"",O24-P24)</f>
        <v>16.066066066066</v>
      </c>
      <c r="R24" s="17" t="n">
        <v>0.896959459459459</v>
      </c>
      <c r="S24" s="17" t="n">
        <v>0.709766848892236</v>
      </c>
      <c r="T24" s="21" t="n">
        <f aca="false">IF(OR(R24="",S24=""),"",100*(R24-S24))</f>
        <v>18.7192610567223</v>
      </c>
      <c r="U24" s="22" t="n">
        <v>0.148052115583075</v>
      </c>
      <c r="V24" s="16" t="n">
        <v>33</v>
      </c>
      <c r="W24" s="16" t="n">
        <v>0</v>
      </c>
      <c r="X24" s="16" t="n">
        <v>7</v>
      </c>
      <c r="Y24" s="16" t="n">
        <v>26</v>
      </c>
      <c r="Z24" s="18" t="s">
        <v>236</v>
      </c>
      <c r="AA24" s="17" t="n">
        <v>1</v>
      </c>
      <c r="AB24" s="16" t="n">
        <v>33</v>
      </c>
      <c r="AC24" s="16" t="n">
        <v>0</v>
      </c>
      <c r="AD24" s="16" t="n">
        <v>0</v>
      </c>
      <c r="AE24" s="17" t="n">
        <v>1</v>
      </c>
      <c r="AF24" s="20" t="n">
        <v>0</v>
      </c>
      <c r="AG24" s="20" t="n">
        <v>95.5</v>
      </c>
      <c r="AH24" s="18" t="s">
        <v>237</v>
      </c>
      <c r="AI24" s="14" t="s">
        <v>334</v>
      </c>
      <c r="AJ24" s="14" t="s">
        <v>262</v>
      </c>
      <c r="AK24" s="20" t="n">
        <v>0</v>
      </c>
      <c r="AL24" s="20" t="n">
        <v>96.3</v>
      </c>
      <c r="AM24" s="14"/>
      <c r="AN24" s="18" t="s">
        <v>335</v>
      </c>
      <c r="AO24" s="16" t="n">
        <v>82</v>
      </c>
      <c r="AP24" s="16" t="n">
        <v>9</v>
      </c>
      <c r="AQ24" s="16" t="n">
        <v>5</v>
      </c>
      <c r="AR24" s="16" t="n">
        <v>0</v>
      </c>
      <c r="AS24" s="16" t="n">
        <v>0</v>
      </c>
      <c r="AT24" s="16" t="n">
        <v>0</v>
      </c>
      <c r="AU24" s="16" t="n">
        <v>0</v>
      </c>
      <c r="AV24" s="14"/>
      <c r="AW24" s="14"/>
      <c r="AX24" s="20" t="n">
        <v>0.0062682143667658</v>
      </c>
      <c r="AY24" s="18" t="s">
        <v>336</v>
      </c>
      <c r="AZ24" s="14" t="s">
        <v>240</v>
      </c>
      <c r="BA24" s="18" t="s">
        <v>241</v>
      </c>
    </row>
    <row r="25" customFormat="false" ht="15" hidden="false" customHeight="true" outlineLevel="0" collapsed="false">
      <c r="B25" s="14" t="s">
        <v>337</v>
      </c>
      <c r="C25" s="14" t="s">
        <v>295</v>
      </c>
      <c r="D25" s="15" t="b">
        <f aca="false">FALSE()</f>
        <v>0</v>
      </c>
      <c r="E25" s="14" t="s">
        <v>338</v>
      </c>
      <c r="F25" s="15" t="b">
        <f aca="false">TRUE()</f>
        <v>1</v>
      </c>
      <c r="G25" s="16" t="n">
        <v>1133</v>
      </c>
      <c r="H25" s="16" t="n">
        <v>1133</v>
      </c>
      <c r="I25" s="17" t="n">
        <v>0.893107324175285</v>
      </c>
      <c r="J25" s="17" t="n">
        <v>0.893107324175285</v>
      </c>
      <c r="K25" s="17" t="n">
        <v>0.246710526315789</v>
      </c>
      <c r="L25" s="18" t="s">
        <v>339</v>
      </c>
      <c r="M25" s="19" t="n">
        <v>0.4470675142455</v>
      </c>
      <c r="N25" s="19" t="n">
        <v>2.78223671060543</v>
      </c>
      <c r="O25" s="20" t="n">
        <v>90.6798245614035</v>
      </c>
      <c r="P25" s="20" t="n">
        <v>70.3764619883041</v>
      </c>
      <c r="Q25" s="21" t="n">
        <f aca="false">IF(OR(O25="",P25=""),"",O25-P25)</f>
        <v>20.3033625730994</v>
      </c>
      <c r="R25" s="17" t="n">
        <v>0.906798245614035</v>
      </c>
      <c r="S25" s="17" t="n">
        <v>0.690569807678381</v>
      </c>
      <c r="T25" s="21" t="n">
        <f aca="false">IF(OR(R25="",S25=""),"",100*(R25-S25))</f>
        <v>21.6228437935654</v>
      </c>
      <c r="U25" s="22" t="n">
        <v>0.136016511867905</v>
      </c>
      <c r="V25" s="16" t="n">
        <v>15</v>
      </c>
      <c r="W25" s="16" t="n">
        <v>0</v>
      </c>
      <c r="X25" s="16" t="n">
        <v>6</v>
      </c>
      <c r="Y25" s="16" t="n">
        <v>9</v>
      </c>
      <c r="Z25" s="14" t="s">
        <v>245</v>
      </c>
      <c r="AA25" s="17" t="n">
        <v>0.933333333333333</v>
      </c>
      <c r="AB25" s="16" t="n">
        <v>13</v>
      </c>
      <c r="AC25" s="16" t="n">
        <v>1</v>
      </c>
      <c r="AD25" s="16" t="n">
        <v>1</v>
      </c>
      <c r="AE25" s="17" t="n">
        <v>0.933333333333333</v>
      </c>
      <c r="AF25" s="20" t="n">
        <v>0</v>
      </c>
      <c r="AG25" s="20" t="n">
        <v>54.8</v>
      </c>
      <c r="AH25" s="18" t="s">
        <v>237</v>
      </c>
      <c r="AI25" s="14" t="s">
        <v>281</v>
      </c>
      <c r="AJ25" s="14" t="s">
        <v>262</v>
      </c>
      <c r="AK25" s="20" t="n">
        <v>0</v>
      </c>
      <c r="AL25" s="20" t="n">
        <v>32.8</v>
      </c>
      <c r="AM25" s="14"/>
      <c r="AN25" s="18" t="s">
        <v>340</v>
      </c>
      <c r="AO25" s="16" t="n">
        <v>47</v>
      </c>
      <c r="AP25" s="16" t="n">
        <v>7</v>
      </c>
      <c r="AQ25" s="16" t="n">
        <v>4</v>
      </c>
      <c r="AR25" s="16" t="n">
        <v>0</v>
      </c>
      <c r="AS25" s="16" t="n">
        <v>0</v>
      </c>
      <c r="AT25" s="16" t="n">
        <v>0</v>
      </c>
      <c r="AU25" s="16" t="n">
        <v>0</v>
      </c>
      <c r="AV25" s="14"/>
      <c r="AW25" s="14"/>
      <c r="AX25" s="20" t="n">
        <v>2.78055668829931</v>
      </c>
      <c r="AY25" s="18" t="s">
        <v>284</v>
      </c>
      <c r="AZ25" s="14" t="s">
        <v>240</v>
      </c>
      <c r="BA25" s="18" t="s">
        <v>241</v>
      </c>
    </row>
    <row r="26" customFormat="false" ht="15" hidden="false" customHeight="true" outlineLevel="0" collapsed="false">
      <c r="B26" s="14" t="s">
        <v>341</v>
      </c>
      <c r="C26" s="14" t="s">
        <v>295</v>
      </c>
      <c r="D26" s="15" t="b">
        <f aca="false">FALSE()</f>
        <v>0</v>
      </c>
      <c r="E26" s="14" t="s">
        <v>342</v>
      </c>
      <c r="F26" s="15" t="b">
        <f aca="false">TRUE()</f>
        <v>1</v>
      </c>
      <c r="G26" s="16" t="n">
        <v>2912</v>
      </c>
      <c r="H26" s="16" t="n">
        <v>2912</v>
      </c>
      <c r="I26" s="17" t="n">
        <v>0.867187636272458</v>
      </c>
      <c r="J26" s="17" t="n">
        <v>0.867187636272458</v>
      </c>
      <c r="K26" s="17" t="n">
        <v>0.588998211091234</v>
      </c>
      <c r="L26" s="18" t="s">
        <v>343</v>
      </c>
      <c r="M26" s="19" t="n">
        <v>0.502661743146513</v>
      </c>
      <c r="N26" s="19" t="n">
        <v>2.21941056602901</v>
      </c>
      <c r="O26" s="20" t="n">
        <v>88.9087656529517</v>
      </c>
      <c r="P26" s="20" t="n">
        <v>73.1216457960644</v>
      </c>
      <c r="Q26" s="21" t="n">
        <f aca="false">IF(OR(O26="",P26=""),"",O26-P26)</f>
        <v>15.7871198568873</v>
      </c>
      <c r="R26" s="17" t="n">
        <v>0.889087656529517</v>
      </c>
      <c r="S26" s="17" t="n">
        <v>0.803151774785802</v>
      </c>
      <c r="T26" s="21" t="n">
        <f aca="false">IF(OR(R26="",S26=""),"",100*(R26-S26))</f>
        <v>8.5935881743715</v>
      </c>
      <c r="U26" s="22" t="n">
        <v>0.239447884416925</v>
      </c>
      <c r="V26" s="16" t="n">
        <v>22</v>
      </c>
      <c r="W26" s="16" t="n">
        <v>0</v>
      </c>
      <c r="X26" s="16" t="n">
        <v>1</v>
      </c>
      <c r="Y26" s="16" t="n">
        <v>21</v>
      </c>
      <c r="Z26" s="14" t="s">
        <v>245</v>
      </c>
      <c r="AA26" s="17" t="n">
        <v>0.772727272727273</v>
      </c>
      <c r="AB26" s="16" t="n">
        <v>1</v>
      </c>
      <c r="AC26" s="16" t="n">
        <v>20</v>
      </c>
      <c r="AD26" s="16" t="n">
        <v>1</v>
      </c>
      <c r="AE26" s="17" t="n">
        <v>0.954545454545455</v>
      </c>
      <c r="AF26" s="20" t="n">
        <v>54.5</v>
      </c>
      <c r="AG26" s="20" t="n">
        <v>91.55</v>
      </c>
      <c r="AH26" s="18" t="s">
        <v>288</v>
      </c>
      <c r="AI26" s="14" t="s">
        <v>252</v>
      </c>
      <c r="AJ26" s="14" t="s">
        <v>282</v>
      </c>
      <c r="AK26" s="20" t="n">
        <v>42.9</v>
      </c>
      <c r="AL26" s="20" t="n">
        <v>94</v>
      </c>
      <c r="AM26" s="14"/>
      <c r="AN26" s="14"/>
      <c r="AO26" s="16" t="n">
        <v>39</v>
      </c>
      <c r="AP26" s="16" t="n">
        <v>0</v>
      </c>
      <c r="AQ26" s="16" t="n">
        <v>0</v>
      </c>
      <c r="AR26" s="16" t="n">
        <v>0</v>
      </c>
      <c r="AS26" s="16" t="n">
        <v>0</v>
      </c>
      <c r="AT26" s="16" t="n">
        <v>0</v>
      </c>
      <c r="AU26" s="16" t="n">
        <v>0</v>
      </c>
      <c r="AV26" s="14"/>
      <c r="AW26" s="14"/>
      <c r="AX26" s="20" t="n">
        <v>7.6526440902715</v>
      </c>
      <c r="AY26" s="18" t="s">
        <v>344</v>
      </c>
      <c r="AZ26" s="14" t="s">
        <v>240</v>
      </c>
      <c r="BA26" s="18" t="s">
        <v>241</v>
      </c>
    </row>
    <row r="27" customFormat="false" ht="15" hidden="false" customHeight="true" outlineLevel="0" collapsed="false">
      <c r="B27" s="14" t="s">
        <v>345</v>
      </c>
      <c r="C27" s="14" t="s">
        <v>295</v>
      </c>
      <c r="D27" s="15" t="b">
        <f aca="false">FALSE()</f>
        <v>0</v>
      </c>
      <c r="E27" s="14" t="s">
        <v>346</v>
      </c>
      <c r="F27" s="15" t="b">
        <f aca="false">TRUE()</f>
        <v>1</v>
      </c>
      <c r="G27" s="16" t="n">
        <v>907</v>
      </c>
      <c r="H27" s="16" t="n">
        <v>907</v>
      </c>
      <c r="I27" s="17" t="n">
        <v>0.863646943525665</v>
      </c>
      <c r="J27" s="17" t="n">
        <v>0.863646943525665</v>
      </c>
      <c r="K27" s="17" t="n">
        <v>0.646723646723647</v>
      </c>
      <c r="L27" s="18" t="s">
        <v>347</v>
      </c>
      <c r="M27" s="19" t="n">
        <v>0.515946930007447</v>
      </c>
      <c r="N27" s="19" t="n">
        <v>2.06615837965227</v>
      </c>
      <c r="O27" s="20" t="n">
        <v>88.4615384615385</v>
      </c>
      <c r="P27" s="20" t="n">
        <v>81.4814814814815</v>
      </c>
      <c r="Q27" s="21" t="n">
        <f aca="false">IF(OR(O27="",P27=""),"",O27-P27)</f>
        <v>6.980056980057</v>
      </c>
      <c r="R27" s="17" t="n">
        <v>0.885877318116976</v>
      </c>
      <c r="S27" s="17" t="n">
        <v>0.831241084165478</v>
      </c>
      <c r="T27" s="21" t="n">
        <f aca="false">IF(OR(R27="",S27=""),"",100*(R27-S27))</f>
        <v>5.4636233951498</v>
      </c>
      <c r="U27" s="22" t="n">
        <v>0.360087719298246</v>
      </c>
      <c r="V27" s="16" t="n">
        <v>12</v>
      </c>
      <c r="W27" s="16" t="n">
        <v>0</v>
      </c>
      <c r="X27" s="16" t="n">
        <v>0</v>
      </c>
      <c r="Y27" s="16" t="n">
        <v>12</v>
      </c>
      <c r="Z27" s="18" t="s">
        <v>236</v>
      </c>
      <c r="AA27" s="17" t="n">
        <v>1</v>
      </c>
      <c r="AB27" s="16" t="n">
        <v>0</v>
      </c>
      <c r="AC27" s="16" t="n">
        <v>10</v>
      </c>
      <c r="AD27" s="16" t="n">
        <v>2</v>
      </c>
      <c r="AE27" s="17" t="n">
        <v>0.833333333333333</v>
      </c>
      <c r="AF27" s="20" t="n">
        <v>53.85</v>
      </c>
      <c r="AG27" s="20" t="n">
        <v>56.8</v>
      </c>
      <c r="AH27" s="18" t="s">
        <v>288</v>
      </c>
      <c r="AI27" s="14" t="s">
        <v>334</v>
      </c>
      <c r="AJ27" s="14" t="s">
        <v>282</v>
      </c>
      <c r="AK27" s="20" t="n">
        <v>54.2</v>
      </c>
      <c r="AL27" s="20" t="n">
        <v>54.2</v>
      </c>
      <c r="AM27" s="14"/>
      <c r="AN27" s="18" t="s">
        <v>348</v>
      </c>
      <c r="AO27" s="16" t="n">
        <v>15</v>
      </c>
      <c r="AP27" s="16" t="n">
        <v>6</v>
      </c>
      <c r="AQ27" s="16" t="n">
        <v>3</v>
      </c>
      <c r="AR27" s="16" t="n">
        <v>6</v>
      </c>
      <c r="AS27" s="16" t="n">
        <v>3</v>
      </c>
      <c r="AT27" s="16" t="n">
        <v>3</v>
      </c>
      <c r="AU27" s="16" t="n">
        <v>0</v>
      </c>
      <c r="AV27" s="18" t="s">
        <v>349</v>
      </c>
      <c r="AW27" s="14"/>
      <c r="AX27" s="20" t="n">
        <v>4.36891087102339</v>
      </c>
      <c r="AY27" s="18" t="s">
        <v>336</v>
      </c>
      <c r="AZ27" s="14" t="s">
        <v>240</v>
      </c>
      <c r="BA27" s="18" t="s">
        <v>241</v>
      </c>
    </row>
    <row r="28" customFormat="false" ht="15" hidden="false" customHeight="true" outlineLevel="0" collapsed="false">
      <c r="B28" s="14" t="s">
        <v>350</v>
      </c>
      <c r="C28" s="14" t="s">
        <v>295</v>
      </c>
      <c r="D28" s="15" t="b">
        <f aca="false">FALSE()</f>
        <v>0</v>
      </c>
      <c r="E28" s="14" t="s">
        <v>351</v>
      </c>
      <c r="F28" s="15" t="b">
        <f aca="false">TRUE()</f>
        <v>1</v>
      </c>
      <c r="G28" s="16" t="n">
        <v>781</v>
      </c>
      <c r="H28" s="16" t="n">
        <v>781</v>
      </c>
      <c r="I28" s="17" t="n">
        <v>0.858994876116987</v>
      </c>
      <c r="J28" s="17" t="n">
        <v>0.858994876116987</v>
      </c>
      <c r="K28" s="17" t="n">
        <v>0.310152990264256</v>
      </c>
      <c r="L28" s="18" t="s">
        <v>352</v>
      </c>
      <c r="M28" s="19" t="n">
        <v>0.516104104580265</v>
      </c>
      <c r="N28" s="19" t="n">
        <v>2.8695458895315</v>
      </c>
      <c r="O28" s="20" t="n">
        <v>88.4561891515995</v>
      </c>
      <c r="P28" s="20" t="n">
        <v>80.5053314789059</v>
      </c>
      <c r="Q28" s="21" t="n">
        <f aca="false">IF(OR(O28="",P28=""),"",O28-P28)</f>
        <v>7.9508576726936</v>
      </c>
      <c r="R28" s="17" t="n">
        <v>0.884561891515994</v>
      </c>
      <c r="S28" s="17" t="n">
        <v>0.701075912394092</v>
      </c>
      <c r="T28" s="21" t="n">
        <f aca="false">IF(OR(R28="",S28=""),"",100*(R28-S28))</f>
        <v>18.3485979121902</v>
      </c>
      <c r="U28" s="22" t="n">
        <v>0.123710010319917</v>
      </c>
      <c r="V28" s="16" t="n">
        <v>28</v>
      </c>
      <c r="W28" s="16" t="n">
        <v>0</v>
      </c>
      <c r="X28" s="16" t="n">
        <v>5</v>
      </c>
      <c r="Y28" s="16" t="n">
        <v>23</v>
      </c>
      <c r="Z28" s="14" t="s">
        <v>245</v>
      </c>
      <c r="AA28" s="17" t="n">
        <v>0.964285714285714</v>
      </c>
      <c r="AB28" s="16" t="n">
        <v>27</v>
      </c>
      <c r="AC28" s="16" t="n">
        <v>1</v>
      </c>
      <c r="AD28" s="16" t="n">
        <v>0</v>
      </c>
      <c r="AE28" s="17" t="n">
        <v>1</v>
      </c>
      <c r="AF28" s="20" t="n">
        <v>0</v>
      </c>
      <c r="AG28" s="20" t="n">
        <v>55.45</v>
      </c>
      <c r="AH28" s="18" t="s">
        <v>237</v>
      </c>
      <c r="AI28" s="14" t="s">
        <v>252</v>
      </c>
      <c r="AJ28" s="14" t="s">
        <v>262</v>
      </c>
      <c r="AK28" s="20" t="n">
        <v>0</v>
      </c>
      <c r="AL28" s="20" t="n">
        <v>55.4</v>
      </c>
      <c r="AM28" s="14"/>
      <c r="AN28" s="18" t="s">
        <v>353</v>
      </c>
      <c r="AO28" s="16" t="n">
        <v>106</v>
      </c>
      <c r="AP28" s="16" t="n">
        <v>18</v>
      </c>
      <c r="AQ28" s="16" t="n">
        <v>4</v>
      </c>
      <c r="AR28" s="16" t="n">
        <v>0</v>
      </c>
      <c r="AS28" s="16" t="n">
        <v>0</v>
      </c>
      <c r="AT28" s="16" t="n">
        <v>0</v>
      </c>
      <c r="AU28" s="16" t="n">
        <v>0</v>
      </c>
      <c r="AV28" s="14"/>
      <c r="AW28" s="14"/>
      <c r="AX28" s="20" t="n">
        <v>0</v>
      </c>
      <c r="AY28" s="18" t="s">
        <v>248</v>
      </c>
      <c r="AZ28" s="14" t="s">
        <v>240</v>
      </c>
      <c r="BA28" s="18" t="s">
        <v>241</v>
      </c>
    </row>
    <row r="29" customFormat="false" ht="15" hidden="false" customHeight="true" outlineLevel="0" collapsed="false">
      <c r="B29" s="14" t="s">
        <v>354</v>
      </c>
      <c r="C29" s="14" t="s">
        <v>295</v>
      </c>
      <c r="D29" s="15" t="b">
        <f aca="false">FALSE()</f>
        <v>0</v>
      </c>
      <c r="E29" s="14" t="s">
        <v>355</v>
      </c>
      <c r="F29" s="15" t="b">
        <f aca="false">TRUE()</f>
        <v>1</v>
      </c>
      <c r="G29" s="16" t="n">
        <v>910</v>
      </c>
      <c r="H29" s="16" t="n">
        <v>910</v>
      </c>
      <c r="I29" s="17" t="n">
        <v>0.856091054854791</v>
      </c>
      <c r="J29" s="17" t="n">
        <v>0.856091054854791</v>
      </c>
      <c r="K29" s="17" t="n">
        <v>0.657142857142857</v>
      </c>
      <c r="L29" s="18" t="s">
        <v>356</v>
      </c>
      <c r="M29" s="19" t="n">
        <v>0.580485249821039</v>
      </c>
      <c r="N29" s="19" t="n">
        <v>2.05884292983264</v>
      </c>
      <c r="O29" s="20" t="n">
        <v>86.1428571428571</v>
      </c>
      <c r="P29" s="20" t="n">
        <v>86.0714285714286</v>
      </c>
      <c r="Q29" s="21" t="n">
        <f aca="false">IF(OR(O29="",P29=""),"",O29-P29)</f>
        <v>0.0714285714284983</v>
      </c>
      <c r="R29" s="17" t="n">
        <v>0.861428571428571</v>
      </c>
      <c r="S29" s="17" t="n">
        <v>0.83578947368421</v>
      </c>
      <c r="T29" s="21" t="n">
        <f aca="false">IF(OR(R29="",S29=""),"",100*(R29-S29))</f>
        <v>2.5639097744361</v>
      </c>
      <c r="U29" s="22" t="n">
        <v>0.443833849329205</v>
      </c>
      <c r="V29" s="16" t="n">
        <v>22</v>
      </c>
      <c r="W29" s="16" t="n">
        <v>0</v>
      </c>
      <c r="X29" s="16" t="n">
        <v>1</v>
      </c>
      <c r="Y29" s="16" t="n">
        <v>21</v>
      </c>
      <c r="Z29" s="18" t="s">
        <v>236</v>
      </c>
      <c r="AA29" s="17" t="n">
        <v>1</v>
      </c>
      <c r="AB29" s="16" t="n">
        <v>22</v>
      </c>
      <c r="AC29" s="16" t="n">
        <v>0</v>
      </c>
      <c r="AD29" s="16" t="n">
        <v>0</v>
      </c>
      <c r="AE29" s="17" t="n">
        <v>1</v>
      </c>
      <c r="AF29" s="20" t="n">
        <v>0</v>
      </c>
      <c r="AG29" s="20" t="n">
        <v>99.5</v>
      </c>
      <c r="AH29" s="18" t="s">
        <v>237</v>
      </c>
      <c r="AI29" s="14" t="s">
        <v>281</v>
      </c>
      <c r="AJ29" s="14" t="s">
        <v>262</v>
      </c>
      <c r="AK29" s="20" t="n">
        <v>0</v>
      </c>
      <c r="AL29" s="20" t="n">
        <v>99.6</v>
      </c>
      <c r="AM29" s="14"/>
      <c r="AN29" s="18" t="s">
        <v>308</v>
      </c>
      <c r="AO29" s="16" t="n">
        <v>39</v>
      </c>
      <c r="AP29" s="16" t="n">
        <v>2</v>
      </c>
      <c r="AQ29" s="16" t="n">
        <v>2</v>
      </c>
      <c r="AR29" s="16" t="n">
        <v>0</v>
      </c>
      <c r="AS29" s="16" t="n">
        <v>0</v>
      </c>
      <c r="AT29" s="16" t="n">
        <v>0</v>
      </c>
      <c r="AU29" s="16" t="n">
        <v>0</v>
      </c>
      <c r="AV29" s="14"/>
      <c r="AW29" s="14"/>
      <c r="AX29" s="20" t="n">
        <v>0</v>
      </c>
      <c r="AY29" s="18" t="s">
        <v>284</v>
      </c>
      <c r="AZ29" s="14" t="s">
        <v>240</v>
      </c>
      <c r="BA29" s="18" t="s">
        <v>241</v>
      </c>
    </row>
    <row r="30" customFormat="false" ht="15" hidden="false" customHeight="true" outlineLevel="0" collapsed="false">
      <c r="B30" s="14" t="s">
        <v>357</v>
      </c>
      <c r="C30" s="14" t="s">
        <v>295</v>
      </c>
      <c r="D30" s="15" t="b">
        <f aca="false">FALSE()</f>
        <v>0</v>
      </c>
      <c r="E30" s="14" t="s">
        <v>358</v>
      </c>
      <c r="F30" s="15" t="b">
        <f aca="false">TRUE()</f>
        <v>1</v>
      </c>
      <c r="G30" s="16" t="n">
        <v>1162</v>
      </c>
      <c r="H30" s="16" t="n">
        <v>1162</v>
      </c>
      <c r="I30" s="17" t="n">
        <v>0.8551242384504</v>
      </c>
      <c r="J30" s="17" t="n">
        <v>0.8551242384504</v>
      </c>
      <c r="K30" s="17" t="n">
        <v>0.514989293361884</v>
      </c>
      <c r="L30" s="18" t="s">
        <v>359</v>
      </c>
      <c r="M30" s="19" t="n">
        <v>0.590485411785642</v>
      </c>
      <c r="N30" s="19" t="n">
        <v>2.48283351203243</v>
      </c>
      <c r="O30" s="20" t="n">
        <v>85.7601713062099</v>
      </c>
      <c r="P30" s="20" t="n">
        <v>82.5481798715204</v>
      </c>
      <c r="Q30" s="21" t="n">
        <f aca="false">IF(OR(O30="",P30=""),"",O30-P30)</f>
        <v>3.21199143468949</v>
      </c>
      <c r="R30" s="17" t="n">
        <v>0.857601713062099</v>
      </c>
      <c r="S30" s="17" t="n">
        <v>0.767705398399639</v>
      </c>
      <c r="T30" s="21" t="n">
        <f aca="false">IF(OR(R30="",S30=""),"",100*(R30-S30))</f>
        <v>8.989631466246</v>
      </c>
      <c r="U30" s="22" t="n">
        <v>0.258165634674923</v>
      </c>
      <c r="V30" s="16" t="n">
        <v>27</v>
      </c>
      <c r="W30" s="16" t="n">
        <v>0</v>
      </c>
      <c r="X30" s="16" t="n">
        <v>4</v>
      </c>
      <c r="Y30" s="16" t="n">
        <v>23</v>
      </c>
      <c r="Z30" s="14" t="s">
        <v>245</v>
      </c>
      <c r="AA30" s="17" t="n">
        <v>0.851851851851852</v>
      </c>
      <c r="AB30" s="16" t="n">
        <v>26</v>
      </c>
      <c r="AC30" s="16" t="n">
        <v>1</v>
      </c>
      <c r="AD30" s="16" t="n">
        <v>0</v>
      </c>
      <c r="AE30" s="17" t="n">
        <v>1</v>
      </c>
      <c r="AF30" s="20" t="n">
        <v>0</v>
      </c>
      <c r="AG30" s="20" t="n">
        <v>71.8</v>
      </c>
      <c r="AH30" s="18" t="s">
        <v>237</v>
      </c>
      <c r="AI30" s="14" t="s">
        <v>360</v>
      </c>
      <c r="AJ30" s="14" t="s">
        <v>262</v>
      </c>
      <c r="AK30" s="20" t="n">
        <v>0</v>
      </c>
      <c r="AL30" s="20" t="n">
        <v>74.8</v>
      </c>
      <c r="AM30" s="18" t="s">
        <v>313</v>
      </c>
      <c r="AN30" s="18" t="s">
        <v>361</v>
      </c>
      <c r="AO30" s="16" t="n">
        <v>58</v>
      </c>
      <c r="AP30" s="16" t="n">
        <v>7</v>
      </c>
      <c r="AQ30" s="16" t="n">
        <v>2</v>
      </c>
      <c r="AR30" s="16" t="n">
        <v>0</v>
      </c>
      <c r="AS30" s="16" t="n">
        <v>0</v>
      </c>
      <c r="AT30" s="16" t="n">
        <v>0</v>
      </c>
      <c r="AU30" s="16" t="n">
        <v>0</v>
      </c>
      <c r="AV30" s="14"/>
      <c r="AW30" s="14"/>
      <c r="AX30" s="20" t="n">
        <v>0</v>
      </c>
      <c r="AY30" s="18" t="s">
        <v>362</v>
      </c>
      <c r="AZ30" s="14" t="s">
        <v>240</v>
      </c>
      <c r="BA30" s="18" t="s">
        <v>241</v>
      </c>
    </row>
    <row r="31" customFormat="false" ht="15" hidden="false" customHeight="true" outlineLevel="0" collapsed="false">
      <c r="B31" s="14" t="s">
        <v>363</v>
      </c>
      <c r="C31" s="14" t="s">
        <v>295</v>
      </c>
      <c r="D31" s="15" t="b">
        <f aca="false">FALSE()</f>
        <v>0</v>
      </c>
      <c r="E31" s="14" t="s">
        <v>364</v>
      </c>
      <c r="F31" s="15" t="b">
        <f aca="false">TRUE()</f>
        <v>1</v>
      </c>
      <c r="G31" s="16" t="n">
        <v>669</v>
      </c>
      <c r="H31" s="16" t="n">
        <v>669</v>
      </c>
      <c r="I31" s="17" t="n">
        <v>0.85290932286448</v>
      </c>
      <c r="J31" s="17" t="n">
        <v>0.85290932286448</v>
      </c>
      <c r="K31" s="17" t="n">
        <v>0.545893719806763</v>
      </c>
      <c r="L31" s="18" t="s">
        <v>365</v>
      </c>
      <c r="M31" s="19" t="n">
        <v>0.580260831177433</v>
      </c>
      <c r="N31" s="19" t="n">
        <v>2.14892552318385</v>
      </c>
      <c r="O31" s="20" t="n">
        <v>86.1513687600644</v>
      </c>
      <c r="P31" s="20" t="n">
        <v>80.4884594739667</v>
      </c>
      <c r="Q31" s="21" t="n">
        <f aca="false">IF(OR(O31="",P31=""),"",O31-P31)</f>
        <v>5.6629092860977</v>
      </c>
      <c r="R31" s="17" t="n">
        <v>0.861513687600644</v>
      </c>
      <c r="S31" s="17" t="n">
        <v>0.782506992117976</v>
      </c>
      <c r="T31" s="21" t="n">
        <f aca="false">IF(OR(R31="",S31=""),"",100*(R31-S31))</f>
        <v>7.90066954826679</v>
      </c>
      <c r="U31" s="22" t="n">
        <v>0.290982972136223</v>
      </c>
      <c r="V31" s="16" t="n">
        <v>32</v>
      </c>
      <c r="W31" s="16" t="n">
        <v>0</v>
      </c>
      <c r="X31" s="16" t="n">
        <v>8</v>
      </c>
      <c r="Y31" s="16" t="n">
        <v>24</v>
      </c>
      <c r="Z31" s="14" t="s">
        <v>245</v>
      </c>
      <c r="AA31" s="17" t="n">
        <v>0.9375</v>
      </c>
      <c r="AB31" s="16" t="n">
        <v>32</v>
      </c>
      <c r="AC31" s="16" t="n">
        <v>0</v>
      </c>
      <c r="AD31" s="16" t="n">
        <v>0</v>
      </c>
      <c r="AE31" s="17" t="n">
        <v>1</v>
      </c>
      <c r="AF31" s="20" t="n">
        <v>0</v>
      </c>
      <c r="AG31" s="20" t="n">
        <v>69.7</v>
      </c>
      <c r="AH31" s="18" t="s">
        <v>237</v>
      </c>
      <c r="AI31" s="14" t="s">
        <v>312</v>
      </c>
      <c r="AJ31" s="14" t="s">
        <v>262</v>
      </c>
      <c r="AK31" s="20" t="n">
        <v>0</v>
      </c>
      <c r="AL31" s="20" t="n">
        <v>69.8</v>
      </c>
      <c r="AM31" s="18" t="s">
        <v>313</v>
      </c>
      <c r="AN31" s="18" t="s">
        <v>366</v>
      </c>
      <c r="AO31" s="16" t="n">
        <v>82</v>
      </c>
      <c r="AP31" s="16" t="n">
        <v>9</v>
      </c>
      <c r="AQ31" s="16" t="n">
        <v>5</v>
      </c>
      <c r="AR31" s="16" t="n">
        <v>0</v>
      </c>
      <c r="AS31" s="16" t="n">
        <v>0</v>
      </c>
      <c r="AT31" s="16" t="n">
        <v>0</v>
      </c>
      <c r="AU31" s="16" t="n">
        <v>0</v>
      </c>
      <c r="AV31" s="14"/>
      <c r="AW31" s="14"/>
      <c r="AX31" s="20" t="n">
        <v>0</v>
      </c>
      <c r="AY31" s="18" t="s">
        <v>315</v>
      </c>
      <c r="AZ31" s="14" t="s">
        <v>240</v>
      </c>
      <c r="BA31" s="18" t="s">
        <v>241</v>
      </c>
    </row>
    <row r="32" customFormat="false" ht="15" hidden="false" customHeight="true" outlineLevel="0" collapsed="false">
      <c r="B32" s="14" t="s">
        <v>367</v>
      </c>
      <c r="C32" s="14" t="s">
        <v>295</v>
      </c>
      <c r="D32" s="15" t="b">
        <f aca="false">FALSE()</f>
        <v>0</v>
      </c>
      <c r="E32" s="14" t="s">
        <v>368</v>
      </c>
      <c r="F32" s="15" t="b">
        <f aca="false">TRUE()</f>
        <v>1</v>
      </c>
      <c r="G32" s="16" t="n">
        <v>1646</v>
      </c>
      <c r="H32" s="16" t="n">
        <v>1646</v>
      </c>
      <c r="I32" s="17" t="n">
        <v>0.852280929112114</v>
      </c>
      <c r="J32" s="17" t="n">
        <v>0.852280929112114</v>
      </c>
      <c r="K32" s="17" t="n">
        <v>0.289758534554538</v>
      </c>
      <c r="L32" s="18" t="s">
        <v>369</v>
      </c>
      <c r="M32" s="19" t="n">
        <v>0.572919798590608</v>
      </c>
      <c r="N32" s="19" t="n">
        <v>3.01439117428608</v>
      </c>
      <c r="O32" s="20" t="n">
        <v>86.4279766860949</v>
      </c>
      <c r="P32" s="20" t="n">
        <v>72.9808492922565</v>
      </c>
      <c r="Q32" s="21" t="n">
        <f aca="false">IF(OR(O32="",P32=""),"",O32-P32)</f>
        <v>13.4471273938384</v>
      </c>
      <c r="R32" s="17" t="n">
        <v>0.864279766860949</v>
      </c>
      <c r="S32" s="17" t="n">
        <v>0.693808468433169</v>
      </c>
      <c r="T32" s="21" t="n">
        <f aca="false">IF(OR(R32="",S32=""),"",100*(R32-S32))</f>
        <v>17.047129842778</v>
      </c>
      <c r="U32" s="22" t="n">
        <v>0.13172084623323</v>
      </c>
      <c r="V32" s="16" t="n">
        <v>23</v>
      </c>
      <c r="W32" s="16" t="n">
        <v>0</v>
      </c>
      <c r="X32" s="16" t="n">
        <v>3</v>
      </c>
      <c r="Y32" s="16" t="n">
        <v>20</v>
      </c>
      <c r="Z32" s="18" t="s">
        <v>236</v>
      </c>
      <c r="AA32" s="17" t="n">
        <v>1</v>
      </c>
      <c r="AB32" s="16" t="n">
        <v>1</v>
      </c>
      <c r="AC32" s="16" t="n">
        <v>20</v>
      </c>
      <c r="AD32" s="16" t="n">
        <v>2</v>
      </c>
      <c r="AE32" s="17" t="n">
        <v>0.91304347826087</v>
      </c>
      <c r="AF32" s="20" t="n">
        <v>40</v>
      </c>
      <c r="AG32" s="20" t="n">
        <v>65</v>
      </c>
      <c r="AH32" s="18" t="s">
        <v>288</v>
      </c>
      <c r="AI32" s="14" t="s">
        <v>360</v>
      </c>
      <c r="AJ32" s="14" t="s">
        <v>282</v>
      </c>
      <c r="AK32" s="20" t="n">
        <v>39.3</v>
      </c>
      <c r="AL32" s="20" t="n">
        <v>71.8</v>
      </c>
      <c r="AM32" s="18" t="s">
        <v>313</v>
      </c>
      <c r="AN32" s="18" t="s">
        <v>370</v>
      </c>
      <c r="AO32" s="16" t="n">
        <v>58</v>
      </c>
      <c r="AP32" s="16" t="n">
        <v>5</v>
      </c>
      <c r="AQ32" s="16" t="n">
        <v>3</v>
      </c>
      <c r="AR32" s="16" t="n">
        <v>2</v>
      </c>
      <c r="AS32" s="16" t="n">
        <v>1</v>
      </c>
      <c r="AT32" s="16" t="n">
        <v>1</v>
      </c>
      <c r="AU32" s="16" t="n">
        <v>0</v>
      </c>
      <c r="AV32" s="18" t="s">
        <v>290</v>
      </c>
      <c r="AW32" s="14"/>
      <c r="AX32" s="20" t="n">
        <v>4.98143169250963</v>
      </c>
      <c r="AY32" s="18" t="s">
        <v>362</v>
      </c>
      <c r="AZ32" s="14" t="s">
        <v>240</v>
      </c>
      <c r="BA32" s="18" t="s">
        <v>241</v>
      </c>
    </row>
    <row r="33" customFormat="false" ht="15" hidden="false" customHeight="true" outlineLevel="0" collapsed="false">
      <c r="B33" s="14" t="s">
        <v>371</v>
      </c>
      <c r="C33" s="14" t="s">
        <v>372</v>
      </c>
      <c r="D33" s="15" t="b">
        <f aca="false">FALSE()</f>
        <v>0</v>
      </c>
      <c r="E33" s="14" t="s">
        <v>373</v>
      </c>
      <c r="F33" s="15" t="b">
        <f aca="false">TRUE()</f>
        <v>1</v>
      </c>
      <c r="G33" s="16" t="n">
        <v>19132</v>
      </c>
      <c r="H33" s="16" t="n">
        <v>19132</v>
      </c>
      <c r="I33" s="17" t="n">
        <v>0.98054441853653</v>
      </c>
      <c r="J33" s="17" t="n">
        <v>0.98054441853653</v>
      </c>
      <c r="K33" s="17" t="n">
        <v>0.581489817203711</v>
      </c>
      <c r="L33" s="18" t="s">
        <v>374</v>
      </c>
      <c r="M33" s="19" t="n">
        <v>0.106597686614633</v>
      </c>
      <c r="N33" s="19" t="n">
        <v>1.68004241054734</v>
      </c>
      <c r="O33" s="20" t="n">
        <v>98.5947192183126</v>
      </c>
      <c r="P33" s="20" t="n">
        <v>84.990210609138</v>
      </c>
      <c r="Q33" s="21" t="n">
        <f aca="false">IF(OR(O33="",P33=""),"",O33-P33)</f>
        <v>13.6045086091746</v>
      </c>
      <c r="R33" s="17" t="n">
        <v>0.986001317523057</v>
      </c>
      <c r="S33" s="17" t="n">
        <v>0.799570938215103</v>
      </c>
      <c r="T33" s="21" t="n">
        <f aca="false">IF(OR(R33="",S33=""),"",100*(R33-S33))</f>
        <v>18.6430379307954</v>
      </c>
      <c r="U33" s="22" t="n">
        <v>0.13139834881321</v>
      </c>
      <c r="V33" s="16" t="n">
        <v>43</v>
      </c>
      <c r="W33" s="16" t="n">
        <v>20</v>
      </c>
      <c r="X33" s="16" t="n">
        <v>8</v>
      </c>
      <c r="Y33" s="16" t="n">
        <v>15</v>
      </c>
      <c r="Z33" s="14" t="s">
        <v>245</v>
      </c>
      <c r="AA33" s="17" t="n">
        <v>0.976744186046512</v>
      </c>
      <c r="AB33" s="16" t="n">
        <v>23</v>
      </c>
      <c r="AC33" s="16" t="n">
        <v>0</v>
      </c>
      <c r="AD33" s="16" t="n">
        <v>20</v>
      </c>
      <c r="AE33" s="17" t="n">
        <v>0.534883720930233</v>
      </c>
      <c r="AF33" s="20" t="n">
        <v>0</v>
      </c>
      <c r="AG33" s="20" t="n">
        <v>71.2</v>
      </c>
      <c r="AH33" s="18" t="s">
        <v>237</v>
      </c>
      <c r="AI33" s="14" t="s">
        <v>261</v>
      </c>
      <c r="AJ33" s="14" t="s">
        <v>262</v>
      </c>
      <c r="AK33" s="20" t="n">
        <v>0</v>
      </c>
      <c r="AL33" s="20" t="n">
        <v>80.2</v>
      </c>
      <c r="AM33" s="14"/>
      <c r="AN33" s="18" t="s">
        <v>375</v>
      </c>
      <c r="AO33" s="16" t="n">
        <v>901</v>
      </c>
      <c r="AP33" s="16" t="n">
        <v>20</v>
      </c>
      <c r="AQ33" s="16" t="n">
        <v>7</v>
      </c>
      <c r="AR33" s="16" t="n">
        <v>0</v>
      </c>
      <c r="AS33" s="16" t="n">
        <v>0</v>
      </c>
      <c r="AT33" s="16" t="n">
        <v>0</v>
      </c>
      <c r="AU33" s="16" t="n">
        <v>0</v>
      </c>
      <c r="AV33" s="14"/>
      <c r="AW33" s="14"/>
      <c r="AX33" s="20" t="n">
        <v>0</v>
      </c>
      <c r="AY33" s="18" t="s">
        <v>264</v>
      </c>
      <c r="AZ33" s="14" t="s">
        <v>240</v>
      </c>
      <c r="BA33" s="14" t="s">
        <v>376</v>
      </c>
    </row>
    <row r="34" customFormat="false" ht="15" hidden="false" customHeight="true" outlineLevel="0" collapsed="false">
      <c r="B34" s="14" t="s">
        <v>377</v>
      </c>
      <c r="C34" s="14" t="s">
        <v>372</v>
      </c>
      <c r="D34" s="15" t="b">
        <f aca="false">FALSE()</f>
        <v>0</v>
      </c>
      <c r="E34" s="14" t="s">
        <v>378</v>
      </c>
      <c r="F34" s="15" t="b">
        <f aca="false">TRUE()</f>
        <v>1</v>
      </c>
      <c r="G34" s="16" t="n">
        <v>18739</v>
      </c>
      <c r="H34" s="16" t="n">
        <v>18739</v>
      </c>
      <c r="I34" s="17" t="n">
        <v>0.976611550477403</v>
      </c>
      <c r="J34" s="17" t="n">
        <v>0.976611550477403</v>
      </c>
      <c r="K34" s="17" t="n">
        <v>0.908874494823673</v>
      </c>
      <c r="L34" s="18" t="s">
        <v>379</v>
      </c>
      <c r="M34" s="19" t="n">
        <v>0.144457519777897</v>
      </c>
      <c r="N34" s="19" t="n">
        <v>0.683989594395256</v>
      </c>
      <c r="O34" s="20" t="n">
        <v>97.9460776172286</v>
      </c>
      <c r="P34" s="20" t="n">
        <v>90.831164996586</v>
      </c>
      <c r="Q34" s="21" t="n">
        <f aca="false">IF(OR(O34="",P34=""),"",O34-P34)</f>
        <v>7.1149126206426</v>
      </c>
      <c r="R34" s="17" t="n">
        <v>0.97951500387554</v>
      </c>
      <c r="S34" s="17" t="n">
        <v>0.956379779589601</v>
      </c>
      <c r="T34" s="21" t="n">
        <f aca="false">IF(OR(R34="",S34=""),"",100*(R34-S34))</f>
        <v>2.31352242859391</v>
      </c>
      <c r="U34" s="22" t="n">
        <v>0.260126418988648</v>
      </c>
      <c r="V34" s="16" t="n">
        <v>24</v>
      </c>
      <c r="W34" s="16" t="n">
        <v>11</v>
      </c>
      <c r="X34" s="16" t="n">
        <v>2</v>
      </c>
      <c r="Y34" s="16" t="n">
        <v>11</v>
      </c>
      <c r="Z34" s="18" t="s">
        <v>236</v>
      </c>
      <c r="AA34" s="17" t="n">
        <v>1</v>
      </c>
      <c r="AB34" s="16" t="n">
        <v>0</v>
      </c>
      <c r="AC34" s="16" t="n">
        <v>12</v>
      </c>
      <c r="AD34" s="16" t="n">
        <v>12</v>
      </c>
      <c r="AE34" s="17" t="n">
        <v>0.5</v>
      </c>
      <c r="AF34" s="20" t="n">
        <v>18.75</v>
      </c>
      <c r="AG34" s="20" t="n">
        <v>18.75</v>
      </c>
      <c r="AH34" s="14" t="s">
        <v>253</v>
      </c>
      <c r="AI34" s="14" t="s">
        <v>334</v>
      </c>
      <c r="AJ34" s="14" t="s">
        <v>282</v>
      </c>
      <c r="AK34" s="20" t="n">
        <v>41.9</v>
      </c>
      <c r="AL34" s="20" t="n">
        <v>41.9</v>
      </c>
      <c r="AM34" s="14"/>
      <c r="AN34" s="18" t="s">
        <v>380</v>
      </c>
      <c r="AO34" s="16" t="n">
        <v>824</v>
      </c>
      <c r="AP34" s="16" t="n">
        <v>22</v>
      </c>
      <c r="AQ34" s="16" t="n">
        <v>9</v>
      </c>
      <c r="AR34" s="16" t="n">
        <v>11</v>
      </c>
      <c r="AS34" s="16" t="n">
        <v>5</v>
      </c>
      <c r="AT34" s="16" t="n">
        <v>4</v>
      </c>
      <c r="AU34" s="16" t="n">
        <v>0</v>
      </c>
      <c r="AV34" s="18" t="s">
        <v>381</v>
      </c>
      <c r="AW34" s="14"/>
      <c r="AX34" s="20" t="n">
        <v>28.5337675631578</v>
      </c>
      <c r="AY34" s="18" t="s">
        <v>336</v>
      </c>
      <c r="AZ34" s="18" t="s">
        <v>382</v>
      </c>
      <c r="BA34" s="18" t="s">
        <v>383</v>
      </c>
    </row>
    <row r="35" customFormat="false" ht="15" hidden="false" customHeight="true" outlineLevel="0" collapsed="false">
      <c r="B35" s="14" t="s">
        <v>384</v>
      </c>
      <c r="C35" s="14" t="s">
        <v>372</v>
      </c>
      <c r="D35" s="15" t="b">
        <f aca="false">FALSE()</f>
        <v>0</v>
      </c>
      <c r="E35" s="14" t="s">
        <v>385</v>
      </c>
      <c r="F35" s="15" t="b">
        <f aca="false">TRUE()</f>
        <v>1</v>
      </c>
      <c r="G35" s="16" t="n">
        <v>21046</v>
      </c>
      <c r="H35" s="16" t="n">
        <v>21046</v>
      </c>
      <c r="I35" s="17" t="n">
        <v>0.939338730792655</v>
      </c>
      <c r="J35" s="17" t="n">
        <v>0.939338730792655</v>
      </c>
      <c r="K35" s="17" t="n">
        <v>0.586660617059891</v>
      </c>
      <c r="L35" s="18" t="s">
        <v>386</v>
      </c>
      <c r="M35" s="19" t="n">
        <v>0.325609064726173</v>
      </c>
      <c r="N35" s="19" t="n">
        <v>1.87531038900274</v>
      </c>
      <c r="O35" s="20" t="n">
        <v>94.0461786650535</v>
      </c>
      <c r="P35" s="20" t="n">
        <v>71.4475364656853</v>
      </c>
      <c r="Q35" s="21" t="n">
        <f aca="false">IF(OR(O35="",P35=""),"",O35-P35)</f>
        <v>22.5986421993682</v>
      </c>
      <c r="R35" s="17" t="n">
        <v>0.940461786650534</v>
      </c>
      <c r="S35" s="17" t="n">
        <v>0.802032190276053</v>
      </c>
      <c r="T35" s="21" t="n">
        <f aca="false">IF(OR(R35="",S35=""),"",100*(R35-S35))</f>
        <v>13.8429596374481</v>
      </c>
      <c r="U35" s="22" t="n">
        <v>0.203083075335397</v>
      </c>
      <c r="V35" s="16" t="n">
        <v>10</v>
      </c>
      <c r="W35" s="16" t="n">
        <v>3</v>
      </c>
      <c r="X35" s="16" t="n">
        <v>1</v>
      </c>
      <c r="Y35" s="16" t="n">
        <v>6</v>
      </c>
      <c r="Z35" s="18" t="s">
        <v>236</v>
      </c>
      <c r="AA35" s="17" t="n">
        <v>1</v>
      </c>
      <c r="AB35" s="16" t="n">
        <v>0</v>
      </c>
      <c r="AC35" s="16" t="n">
        <v>5</v>
      </c>
      <c r="AD35" s="16" t="n">
        <v>5</v>
      </c>
      <c r="AE35" s="17" t="n">
        <v>0.5</v>
      </c>
      <c r="AF35" s="20" t="n">
        <v>27.35</v>
      </c>
      <c r="AG35" s="20" t="n">
        <v>27.35</v>
      </c>
      <c r="AH35" s="14" t="s">
        <v>253</v>
      </c>
      <c r="AI35" s="14"/>
      <c r="AJ35" s="14"/>
      <c r="AK35" s="20"/>
      <c r="AL35" s="20"/>
      <c r="AM35" s="14"/>
      <c r="AN35" s="18" t="s">
        <v>387</v>
      </c>
      <c r="AO35" s="16" t="n">
        <v>951</v>
      </c>
      <c r="AP35" s="16" t="n">
        <v>89</v>
      </c>
      <c r="AQ35" s="16" t="n">
        <v>13</v>
      </c>
      <c r="AR35" s="16" t="n">
        <v>46</v>
      </c>
      <c r="AS35" s="16" t="n">
        <v>8</v>
      </c>
      <c r="AT35" s="16" t="n">
        <v>6</v>
      </c>
      <c r="AU35" s="16" t="n">
        <v>0</v>
      </c>
      <c r="AV35" s="18" t="s">
        <v>388</v>
      </c>
      <c r="AW35" s="14"/>
      <c r="AX35" s="20"/>
      <c r="AY35" s="18" t="s">
        <v>336</v>
      </c>
      <c r="AZ35" s="14" t="s">
        <v>240</v>
      </c>
      <c r="BA35" s="18" t="s">
        <v>383</v>
      </c>
    </row>
    <row r="36" customFormat="false" ht="15" hidden="false" customHeight="true" outlineLevel="0" collapsed="false">
      <c r="B36" s="14" t="s">
        <v>389</v>
      </c>
      <c r="C36" s="14" t="s">
        <v>372</v>
      </c>
      <c r="D36" s="15" t="b">
        <f aca="false">FALSE()</f>
        <v>0</v>
      </c>
      <c r="E36" s="14" t="s">
        <v>390</v>
      </c>
      <c r="F36" s="15" t="b">
        <f aca="false">TRUE()</f>
        <v>1</v>
      </c>
      <c r="G36" s="16" t="n">
        <v>652</v>
      </c>
      <c r="H36" s="16" t="n">
        <v>652</v>
      </c>
      <c r="I36" s="17" t="n">
        <v>0.922546012269939</v>
      </c>
      <c r="J36" s="17" t="n">
        <v>0.922546012269939</v>
      </c>
      <c r="K36" s="17" t="n">
        <v>0.358934169278997</v>
      </c>
      <c r="L36" s="18" t="s">
        <v>391</v>
      </c>
      <c r="M36" s="19" t="n">
        <v>0.385163122947243</v>
      </c>
      <c r="N36" s="19" t="n">
        <v>2.37457468687402</v>
      </c>
      <c r="O36" s="20" t="n">
        <v>92.4764890282132</v>
      </c>
      <c r="P36" s="20" t="n">
        <v>66.9278996865204</v>
      </c>
      <c r="Q36" s="21" t="n">
        <f aca="false">IF(OR(O36="",P36=""),"",O36-P36)</f>
        <v>25.5485893416928</v>
      </c>
      <c r="R36" s="17" t="n">
        <v>0.924764890282132</v>
      </c>
      <c r="S36" s="17" t="n">
        <v>0.729438454147539</v>
      </c>
      <c r="T36" s="21" t="n">
        <f aca="false">IF(OR(R36="",S36=""),"",100*(R36-S36))</f>
        <v>19.5326436134593</v>
      </c>
      <c r="U36" s="22" t="n">
        <v>0.208733230134159</v>
      </c>
      <c r="V36" s="16" t="n">
        <v>5</v>
      </c>
      <c r="W36" s="16" t="n">
        <v>0</v>
      </c>
      <c r="X36" s="16" t="n">
        <v>4</v>
      </c>
      <c r="Y36" s="16" t="n">
        <v>1</v>
      </c>
      <c r="Z36" s="18" t="s">
        <v>236</v>
      </c>
      <c r="AA36" s="17" t="n">
        <v>1</v>
      </c>
      <c r="AB36" s="16" t="n">
        <v>1</v>
      </c>
      <c r="AC36" s="16" t="n">
        <v>0</v>
      </c>
      <c r="AD36" s="16" t="n">
        <v>4</v>
      </c>
      <c r="AE36" s="17" t="n">
        <v>0.2</v>
      </c>
      <c r="AF36" s="20" t="n">
        <v>0</v>
      </c>
      <c r="AG36" s="20" t="n">
        <v>0.8</v>
      </c>
      <c r="AH36" s="14" t="s">
        <v>253</v>
      </c>
      <c r="AI36" s="14"/>
      <c r="AJ36" s="14"/>
      <c r="AK36" s="20"/>
      <c r="AL36" s="20"/>
      <c r="AM36" s="14"/>
      <c r="AN36" s="18" t="s">
        <v>392</v>
      </c>
      <c r="AO36" s="16" t="n">
        <v>75</v>
      </c>
      <c r="AP36" s="16" t="n">
        <v>10</v>
      </c>
      <c r="AQ36" s="16" t="n">
        <v>5</v>
      </c>
      <c r="AR36" s="16" t="n">
        <v>1</v>
      </c>
      <c r="AS36" s="16" t="n">
        <v>1</v>
      </c>
      <c r="AT36" s="16" t="n">
        <v>1</v>
      </c>
      <c r="AU36" s="16" t="n">
        <v>0</v>
      </c>
      <c r="AV36" s="18" t="s">
        <v>393</v>
      </c>
      <c r="AW36" s="14"/>
      <c r="AX36" s="20"/>
      <c r="AY36" s="18" t="s">
        <v>284</v>
      </c>
      <c r="AZ36" s="14" t="s">
        <v>240</v>
      </c>
      <c r="BA36" s="18" t="s">
        <v>383</v>
      </c>
    </row>
    <row r="37" customFormat="false" ht="15" hidden="false" customHeight="true" outlineLevel="0" collapsed="false">
      <c r="B37" s="14" t="s">
        <v>394</v>
      </c>
      <c r="C37" s="14" t="s">
        <v>372</v>
      </c>
      <c r="D37" s="15" t="b">
        <f aca="false">FALSE()</f>
        <v>0</v>
      </c>
      <c r="E37" s="14" t="s">
        <v>395</v>
      </c>
      <c r="F37" s="15" t="b">
        <f aca="false">TRUE()</f>
        <v>1</v>
      </c>
      <c r="G37" s="16" t="n">
        <v>17434</v>
      </c>
      <c r="H37" s="16" t="n">
        <v>17434</v>
      </c>
      <c r="I37" s="17" t="n">
        <v>0.898512927998416</v>
      </c>
      <c r="J37" s="17" t="n">
        <v>0.898512927998416</v>
      </c>
      <c r="K37" s="17" t="n">
        <v>0.721495439270283</v>
      </c>
      <c r="L37" s="18" t="s">
        <v>396</v>
      </c>
      <c r="M37" s="19" t="n">
        <v>0.450188882059379</v>
      </c>
      <c r="N37" s="19" t="n">
        <v>1.71898727146598</v>
      </c>
      <c r="O37" s="20" t="n">
        <v>90.584493518963</v>
      </c>
      <c r="P37" s="20" t="n">
        <v>69.518122899664</v>
      </c>
      <c r="Q37" s="21" t="n">
        <f aca="false">IF(OR(O37="",P37=""),"",O37-P37)</f>
        <v>21.066370619299</v>
      </c>
      <c r="R37" s="17" t="n">
        <v>0.90584493518963</v>
      </c>
      <c r="S37" s="17" t="n">
        <v>0.866610973545241</v>
      </c>
      <c r="T37" s="21" t="n">
        <f aca="false">IF(OR(R37="",S37=""),"",100*(R37-S37))</f>
        <v>3.92339616443891</v>
      </c>
      <c r="U37" s="22" t="n">
        <v>0.359636222910217</v>
      </c>
      <c r="V37" s="16" t="n">
        <v>22</v>
      </c>
      <c r="W37" s="16" t="n">
        <v>13</v>
      </c>
      <c r="X37" s="16" t="n">
        <v>7</v>
      </c>
      <c r="Y37" s="16" t="n">
        <v>2</v>
      </c>
      <c r="Z37" s="14" t="s">
        <v>245</v>
      </c>
      <c r="AA37" s="17" t="n">
        <v>0.727272727272727</v>
      </c>
      <c r="AB37" s="16" t="n">
        <v>0</v>
      </c>
      <c r="AC37" s="16" t="n">
        <v>2</v>
      </c>
      <c r="AD37" s="16" t="n">
        <v>20</v>
      </c>
      <c r="AE37" s="17" t="n">
        <v>0.0909090909090909</v>
      </c>
      <c r="AF37" s="20" t="n">
        <v>0</v>
      </c>
      <c r="AG37" s="20" t="n">
        <v>0</v>
      </c>
      <c r="AH37" s="14" t="s">
        <v>253</v>
      </c>
      <c r="AI37" s="14"/>
      <c r="AJ37" s="14"/>
      <c r="AK37" s="20"/>
      <c r="AL37" s="20"/>
      <c r="AM37" s="14"/>
      <c r="AN37" s="18" t="s">
        <v>397</v>
      </c>
      <c r="AO37" s="16" t="n">
        <v>758</v>
      </c>
      <c r="AP37" s="16" t="n">
        <v>15</v>
      </c>
      <c r="AQ37" s="16" t="n">
        <v>6</v>
      </c>
      <c r="AR37" s="16" t="n">
        <v>0</v>
      </c>
      <c r="AS37" s="16" t="n">
        <v>0</v>
      </c>
      <c r="AT37" s="16" t="n">
        <v>0</v>
      </c>
      <c r="AU37" s="16" t="n">
        <v>2</v>
      </c>
      <c r="AV37" s="14"/>
      <c r="AW37" s="18" t="s">
        <v>398</v>
      </c>
      <c r="AX37" s="20" t="n">
        <v>0</v>
      </c>
      <c r="AY37" s="18" t="s">
        <v>399</v>
      </c>
      <c r="AZ37" s="18" t="s">
        <v>400</v>
      </c>
      <c r="BA37" s="18" t="s">
        <v>299</v>
      </c>
    </row>
    <row r="38" customFormat="false" ht="15" hidden="false" customHeight="true" outlineLevel="0" collapsed="false">
      <c r="B38" s="14" t="s">
        <v>401</v>
      </c>
      <c r="C38" s="14" t="s">
        <v>372</v>
      </c>
      <c r="D38" s="15" t="b">
        <f aca="false">FALSE()</f>
        <v>0</v>
      </c>
      <c r="E38" s="14" t="s">
        <v>402</v>
      </c>
      <c r="F38" s="15" t="b">
        <f aca="false">TRUE()</f>
        <v>1</v>
      </c>
      <c r="G38" s="16" t="n">
        <v>1775</v>
      </c>
      <c r="H38" s="16" t="n">
        <v>1775</v>
      </c>
      <c r="I38" s="17" t="n">
        <v>0.879779158132907</v>
      </c>
      <c r="J38" s="17" t="n">
        <v>0.879779158132907</v>
      </c>
      <c r="K38" s="17" t="n">
        <v>0.520511096166779</v>
      </c>
      <c r="L38" s="18" t="s">
        <v>403</v>
      </c>
      <c r="M38" s="19" t="n">
        <v>0.51282265620088</v>
      </c>
      <c r="N38" s="19" t="n">
        <v>2.30988630700357</v>
      </c>
      <c r="O38" s="20" t="n">
        <v>88.5675857431069</v>
      </c>
      <c r="P38" s="20" t="n">
        <v>67.3839946200403</v>
      </c>
      <c r="Q38" s="21" t="n">
        <f aca="false">IF(OR(O38="",P38=""),"",O38-P38)</f>
        <v>21.1835911230666</v>
      </c>
      <c r="R38" s="17" t="n">
        <v>0.885675857431069</v>
      </c>
      <c r="S38" s="17" t="n">
        <v>0.770350051321984</v>
      </c>
      <c r="T38" s="21" t="n">
        <f aca="false">IF(OR(R38="",S38=""),"",100*(R38-S38))</f>
        <v>11.5325806109085</v>
      </c>
      <c r="U38" s="22" t="n">
        <v>0.278108875128999</v>
      </c>
      <c r="V38" s="16" t="n">
        <v>4</v>
      </c>
      <c r="W38" s="16" t="n">
        <v>0</v>
      </c>
      <c r="X38" s="16" t="n">
        <v>2</v>
      </c>
      <c r="Y38" s="16" t="n">
        <v>2</v>
      </c>
      <c r="Z38" s="18" t="s">
        <v>236</v>
      </c>
      <c r="AA38" s="17" t="n">
        <v>1</v>
      </c>
      <c r="AB38" s="16" t="n">
        <v>1</v>
      </c>
      <c r="AC38" s="16" t="n">
        <v>0</v>
      </c>
      <c r="AD38" s="16" t="n">
        <v>3</v>
      </c>
      <c r="AE38" s="17" t="n">
        <v>0.25</v>
      </c>
      <c r="AF38" s="20" t="n">
        <v>0</v>
      </c>
      <c r="AG38" s="20" t="n">
        <v>8.1</v>
      </c>
      <c r="AH38" s="14" t="s">
        <v>253</v>
      </c>
      <c r="AI38" s="14"/>
      <c r="AJ38" s="14"/>
      <c r="AK38" s="20"/>
      <c r="AL38" s="20"/>
      <c r="AM38" s="14"/>
      <c r="AN38" s="14"/>
      <c r="AO38" s="16" t="n">
        <v>87</v>
      </c>
      <c r="AP38" s="16" t="n">
        <v>3</v>
      </c>
      <c r="AQ38" s="16" t="n">
        <v>2</v>
      </c>
      <c r="AR38" s="16" t="n">
        <v>1</v>
      </c>
      <c r="AS38" s="16" t="n">
        <v>1</v>
      </c>
      <c r="AT38" s="16" t="n">
        <v>1</v>
      </c>
      <c r="AU38" s="16" t="n">
        <v>0</v>
      </c>
      <c r="AV38" s="18" t="s">
        <v>404</v>
      </c>
      <c r="AW38" s="14"/>
      <c r="AX38" s="20"/>
      <c r="AY38" s="18" t="s">
        <v>344</v>
      </c>
      <c r="AZ38" s="14" t="s">
        <v>240</v>
      </c>
      <c r="BA38" s="18" t="s">
        <v>383</v>
      </c>
    </row>
    <row r="39" customFormat="false" ht="15" hidden="false" customHeight="true" outlineLevel="0" collapsed="false">
      <c r="B39" s="14" t="s">
        <v>405</v>
      </c>
      <c r="C39" s="14" t="s">
        <v>372</v>
      </c>
      <c r="D39" s="15" t="b">
        <f aca="false">FALSE()</f>
        <v>0</v>
      </c>
      <c r="E39" s="14" t="s">
        <v>406</v>
      </c>
      <c r="F39" s="15" t="b">
        <f aca="false">TRUE()</f>
        <v>1</v>
      </c>
      <c r="G39" s="16" t="n">
        <v>18251</v>
      </c>
      <c r="H39" s="16" t="n">
        <v>18251</v>
      </c>
      <c r="I39" s="17" t="n">
        <v>0.863295161908937</v>
      </c>
      <c r="J39" s="17" t="n">
        <v>0.863295161908937</v>
      </c>
      <c r="K39" s="17" t="n">
        <v>0.660093526395853</v>
      </c>
      <c r="L39" s="18" t="s">
        <v>407</v>
      </c>
      <c r="M39" s="19" t="n">
        <v>0.575637334691759</v>
      </c>
      <c r="N39" s="19" t="n">
        <v>1.9241702963286</v>
      </c>
      <c r="O39" s="20" t="n">
        <v>86.3259901966308</v>
      </c>
      <c r="P39" s="20" t="n">
        <v>84.2394876706669</v>
      </c>
      <c r="Q39" s="21" t="n">
        <f aca="false">IF(OR(O39="",P39=""),"",O39-P39)</f>
        <v>2.08650252596389</v>
      </c>
      <c r="R39" s="17" t="n">
        <v>0.863259901966308</v>
      </c>
      <c r="S39" s="17" t="n">
        <v>0.837202688958014</v>
      </c>
      <c r="T39" s="21" t="n">
        <f aca="false">IF(OR(R39="",S39=""),"",100*(R39-S39))</f>
        <v>2.6057213008294</v>
      </c>
      <c r="U39" s="22" t="n">
        <v>0.400477296181631</v>
      </c>
      <c r="V39" s="16" t="n">
        <v>5</v>
      </c>
      <c r="W39" s="16" t="n">
        <v>0</v>
      </c>
      <c r="X39" s="16" t="n">
        <v>1</v>
      </c>
      <c r="Y39" s="16" t="n">
        <v>4</v>
      </c>
      <c r="Z39" s="18" t="s">
        <v>236</v>
      </c>
      <c r="AA39" s="17" t="n">
        <v>1</v>
      </c>
      <c r="AB39" s="16" t="n">
        <v>0</v>
      </c>
      <c r="AC39" s="16" t="n">
        <v>0</v>
      </c>
      <c r="AD39" s="16" t="n">
        <v>5</v>
      </c>
      <c r="AE39" s="17" t="n">
        <v>0</v>
      </c>
      <c r="AF39" s="20" t="n">
        <v>0</v>
      </c>
      <c r="AG39" s="20" t="n">
        <v>0</v>
      </c>
      <c r="AH39" s="14" t="s">
        <v>253</v>
      </c>
      <c r="AI39" s="14" t="s">
        <v>334</v>
      </c>
      <c r="AJ39" s="14" t="s">
        <v>253</v>
      </c>
      <c r="AK39" s="20" t="n">
        <v>0</v>
      </c>
      <c r="AL39" s="20" t="n">
        <v>0</v>
      </c>
      <c r="AM39" s="14"/>
      <c r="AN39" s="18" t="s">
        <v>408</v>
      </c>
      <c r="AO39" s="16" t="n">
        <v>873</v>
      </c>
      <c r="AP39" s="16" t="n">
        <v>24</v>
      </c>
      <c r="AQ39" s="16" t="n">
        <v>11</v>
      </c>
      <c r="AR39" s="16" t="n">
        <v>8</v>
      </c>
      <c r="AS39" s="16" t="n">
        <v>2</v>
      </c>
      <c r="AT39" s="16" t="n">
        <v>2</v>
      </c>
      <c r="AU39" s="16" t="n">
        <v>0</v>
      </c>
      <c r="AV39" s="18" t="s">
        <v>290</v>
      </c>
      <c r="AW39" s="14"/>
      <c r="AX39" s="20" t="n">
        <v>48.4040203371528</v>
      </c>
      <c r="AY39" s="18" t="s">
        <v>336</v>
      </c>
      <c r="AZ39" s="18" t="s">
        <v>409</v>
      </c>
      <c r="BA39" s="18" t="s">
        <v>383</v>
      </c>
    </row>
    <row r="40" customFormat="false" ht="15" hidden="false" customHeight="true" outlineLevel="0" collapsed="false">
      <c r="B40" s="14" t="s">
        <v>410</v>
      </c>
      <c r="C40" s="14" t="s">
        <v>372</v>
      </c>
      <c r="D40" s="15" t="b">
        <f aca="false">FALSE()</f>
        <v>0</v>
      </c>
      <c r="E40" s="14" t="s">
        <v>411</v>
      </c>
      <c r="F40" s="15" t="b">
        <f aca="false">TRUE()</f>
        <v>1</v>
      </c>
      <c r="G40" s="16" t="n">
        <v>268</v>
      </c>
      <c r="H40" s="16" t="n">
        <v>268</v>
      </c>
      <c r="I40" s="17" t="n">
        <v>0.851156246080522</v>
      </c>
      <c r="J40" s="17" t="n">
        <v>0.851156246080522</v>
      </c>
      <c r="K40" s="17" t="n">
        <v>0.502673796791444</v>
      </c>
      <c r="L40" s="18" t="s">
        <v>412</v>
      </c>
      <c r="M40" s="19" t="n">
        <v>0.595608589618163</v>
      </c>
      <c r="N40" s="19" t="n">
        <v>2.56968407900291</v>
      </c>
      <c r="O40" s="20" t="n">
        <v>85.5614973262032</v>
      </c>
      <c r="P40" s="20" t="n">
        <v>76.2032085561497</v>
      </c>
      <c r="Q40" s="21" t="n">
        <f aca="false">IF(OR(O40="",P40=""),"",O40-P40)</f>
        <v>9.35828877005349</v>
      </c>
      <c r="R40" s="17" t="n">
        <v>0.855614973262032</v>
      </c>
      <c r="S40" s="17" t="n">
        <v>0.761806923726428</v>
      </c>
      <c r="T40" s="21" t="n">
        <f aca="false">IF(OR(R40="",S40=""),"",100*(R40-S40))</f>
        <v>9.3808049535604</v>
      </c>
      <c r="U40" s="22" t="n">
        <v>0.260513415892673</v>
      </c>
      <c r="V40" s="16" t="n">
        <v>13</v>
      </c>
      <c r="W40" s="16" t="n">
        <v>0</v>
      </c>
      <c r="X40" s="16" t="n">
        <v>0</v>
      </c>
      <c r="Y40" s="16" t="n">
        <v>13</v>
      </c>
      <c r="Z40" s="14" t="s">
        <v>245</v>
      </c>
      <c r="AA40" s="17" t="n">
        <v>0.846153846153846</v>
      </c>
      <c r="AB40" s="16" t="n">
        <v>3</v>
      </c>
      <c r="AC40" s="16" t="n">
        <v>4</v>
      </c>
      <c r="AD40" s="16" t="n">
        <v>6</v>
      </c>
      <c r="AE40" s="17" t="n">
        <v>0.538461538461538</v>
      </c>
      <c r="AF40" s="20" t="n">
        <v>6.2</v>
      </c>
      <c r="AG40" s="20" t="n">
        <v>25.7</v>
      </c>
      <c r="AH40" s="14" t="s">
        <v>253</v>
      </c>
      <c r="AI40" s="14" t="s">
        <v>252</v>
      </c>
      <c r="AJ40" s="14" t="s">
        <v>282</v>
      </c>
      <c r="AK40" s="20" t="n">
        <v>61.6</v>
      </c>
      <c r="AL40" s="20" t="n">
        <v>61.6</v>
      </c>
      <c r="AM40" s="14"/>
      <c r="AN40" s="18" t="s">
        <v>413</v>
      </c>
      <c r="AO40" s="16" t="n">
        <v>31</v>
      </c>
      <c r="AP40" s="16" t="n">
        <v>6</v>
      </c>
      <c r="AQ40" s="16" t="n">
        <v>5</v>
      </c>
      <c r="AR40" s="16" t="n">
        <v>2</v>
      </c>
      <c r="AS40" s="16" t="n">
        <v>2</v>
      </c>
      <c r="AT40" s="16" t="n">
        <v>2</v>
      </c>
      <c r="AU40" s="16" t="n">
        <v>0</v>
      </c>
      <c r="AV40" s="18" t="s">
        <v>414</v>
      </c>
      <c r="AW40" s="14"/>
      <c r="AX40" s="20" t="n">
        <v>23.6017966860259</v>
      </c>
      <c r="AY40" s="18" t="s">
        <v>248</v>
      </c>
      <c r="AZ40" s="14" t="s">
        <v>240</v>
      </c>
      <c r="BA40" s="18" t="s">
        <v>383</v>
      </c>
    </row>
    <row r="41" customFormat="false" ht="15" hidden="false" customHeight="true" outlineLevel="0" collapsed="false">
      <c r="B41" s="23" t="s">
        <v>415</v>
      </c>
      <c r="C41" s="23" t="s">
        <v>372</v>
      </c>
      <c r="D41" s="24" t="b">
        <f aca="false">TRUE()</f>
        <v>1</v>
      </c>
      <c r="E41" s="23" t="s">
        <v>416</v>
      </c>
      <c r="F41" s="24" t="b">
        <f aca="false">TRUE()</f>
        <v>1</v>
      </c>
      <c r="G41" s="25" t="n">
        <v>109</v>
      </c>
      <c r="H41" s="25" t="n">
        <v>109</v>
      </c>
      <c r="I41" s="26" t="n">
        <v>0.963302752293578</v>
      </c>
      <c r="J41" s="26" t="n">
        <v>0.963302752293578</v>
      </c>
      <c r="K41" s="26" t="n">
        <v>0.63302752293578</v>
      </c>
      <c r="L41" s="27" t="s">
        <v>417</v>
      </c>
      <c r="M41" s="28" t="n">
        <v>0.226938642621487</v>
      </c>
      <c r="N41" s="28" t="n">
        <v>1.64950098107443</v>
      </c>
      <c r="O41" s="29" t="n">
        <v>96.3302752293578</v>
      </c>
      <c r="P41" s="29" t="n">
        <v>89.6024464831804</v>
      </c>
      <c r="Q41" s="30" t="n">
        <f aca="false">IF(OR(O41="",P41=""),"",O41-P41)</f>
        <v>6.72782874617739</v>
      </c>
      <c r="R41" s="26" t="n">
        <v>0.963302752293578</v>
      </c>
      <c r="S41" s="26" t="n">
        <v>0.824239497827137</v>
      </c>
      <c r="T41" s="30" t="n">
        <f aca="false">IF(OR(R41="",S41=""),"",100*(R41-S41))</f>
        <v>13.9063254466441</v>
      </c>
      <c r="U41" s="31" t="n">
        <v>0.139344685242518</v>
      </c>
      <c r="V41" s="25" t="n">
        <v>6</v>
      </c>
      <c r="W41" s="25" t="n">
        <v>0</v>
      </c>
      <c r="X41" s="25" t="n">
        <v>2</v>
      </c>
      <c r="Y41" s="25" t="n">
        <v>4</v>
      </c>
      <c r="Z41" s="27" t="s">
        <v>236</v>
      </c>
      <c r="AA41" s="26" t="n">
        <v>1</v>
      </c>
      <c r="AB41" s="25" t="n">
        <v>3</v>
      </c>
      <c r="AC41" s="25" t="n">
        <v>1</v>
      </c>
      <c r="AD41" s="25" t="n">
        <v>2</v>
      </c>
      <c r="AE41" s="26" t="n">
        <v>0.666666666666667</v>
      </c>
      <c r="AF41" s="29" t="n">
        <v>11.2</v>
      </c>
      <c r="AG41" s="29" t="n">
        <v>46.75</v>
      </c>
      <c r="AH41" s="27" t="s">
        <v>237</v>
      </c>
      <c r="AI41" s="23"/>
      <c r="AJ41" s="23"/>
      <c r="AK41" s="29"/>
      <c r="AL41" s="29"/>
      <c r="AM41" s="23"/>
      <c r="AN41" s="27" t="s">
        <v>308</v>
      </c>
      <c r="AO41" s="25" t="n">
        <v>24</v>
      </c>
      <c r="AP41" s="25" t="n">
        <v>2</v>
      </c>
      <c r="AQ41" s="25" t="n">
        <v>2</v>
      </c>
      <c r="AR41" s="25" t="n">
        <v>0</v>
      </c>
      <c r="AS41" s="25" t="n">
        <v>0</v>
      </c>
      <c r="AT41" s="25" t="n">
        <v>0</v>
      </c>
      <c r="AU41" s="25" t="n">
        <v>0</v>
      </c>
      <c r="AV41" s="23"/>
      <c r="AW41" s="23"/>
      <c r="AX41" s="29"/>
      <c r="AY41" s="27" t="s">
        <v>418</v>
      </c>
      <c r="AZ41" s="27" t="s">
        <v>419</v>
      </c>
      <c r="BA41" s="27" t="s">
        <v>420</v>
      </c>
    </row>
    <row r="42" customFormat="false" ht="15" hidden="false" customHeight="true" outlineLevel="0" collapsed="false">
      <c r="B42" s="23" t="s">
        <v>421</v>
      </c>
      <c r="C42" s="23" t="s">
        <v>372</v>
      </c>
      <c r="D42" s="24" t="b">
        <f aca="false">TRUE()</f>
        <v>1</v>
      </c>
      <c r="E42" s="23" t="s">
        <v>422</v>
      </c>
      <c r="F42" s="24" t="b">
        <f aca="false">TRUE()</f>
        <v>1</v>
      </c>
      <c r="G42" s="25" t="n">
        <v>577</v>
      </c>
      <c r="H42" s="25" t="n">
        <v>577</v>
      </c>
      <c r="I42" s="26" t="n">
        <v>0.889659156556904</v>
      </c>
      <c r="J42" s="26" t="n">
        <v>0.889659156556904</v>
      </c>
      <c r="K42" s="26" t="n">
        <v>0.631956912028725</v>
      </c>
      <c r="L42" s="27" t="s">
        <v>423</v>
      </c>
      <c r="M42" s="28" t="n">
        <v>0.464999139732951</v>
      </c>
      <c r="N42" s="28" t="n">
        <v>1.91923541457154</v>
      </c>
      <c r="O42" s="29" t="n">
        <v>90.1256732495512</v>
      </c>
      <c r="P42" s="29" t="n">
        <v>72.8007181328546</v>
      </c>
      <c r="Q42" s="30" t="n">
        <f aca="false">IF(OR(O42="",P42=""),"",O42-P42)</f>
        <v>17.3249551166966</v>
      </c>
      <c r="R42" s="26" t="n">
        <v>0.901256732495512</v>
      </c>
      <c r="S42" s="26" t="n">
        <v>0.8237267315506</v>
      </c>
      <c r="T42" s="30" t="n">
        <f aca="false">IF(OR(R42="",S42=""),"",100*(R42-S42))</f>
        <v>7.75300009449119</v>
      </c>
      <c r="U42" s="31" t="n">
        <v>0.406295149638803</v>
      </c>
      <c r="V42" s="25" t="n">
        <v>5</v>
      </c>
      <c r="W42" s="25" t="n">
        <v>0</v>
      </c>
      <c r="X42" s="25" t="n">
        <v>3</v>
      </c>
      <c r="Y42" s="25" t="n">
        <v>2</v>
      </c>
      <c r="Z42" s="23" t="s">
        <v>245</v>
      </c>
      <c r="AA42" s="26" t="n">
        <v>0.8</v>
      </c>
      <c r="AB42" s="25" t="n">
        <v>0</v>
      </c>
      <c r="AC42" s="25" t="n">
        <v>3</v>
      </c>
      <c r="AD42" s="25" t="n">
        <v>2</v>
      </c>
      <c r="AE42" s="26" t="n">
        <v>0.6</v>
      </c>
      <c r="AF42" s="29" t="n">
        <v>36.3</v>
      </c>
      <c r="AG42" s="29" t="n">
        <v>36.3</v>
      </c>
      <c r="AH42" s="27" t="s">
        <v>288</v>
      </c>
      <c r="AI42" s="23"/>
      <c r="AJ42" s="23"/>
      <c r="AK42" s="29"/>
      <c r="AL42" s="29"/>
      <c r="AM42" s="23"/>
      <c r="AN42" s="23"/>
      <c r="AO42" s="25" t="n">
        <v>93</v>
      </c>
      <c r="AP42" s="25" t="n">
        <v>0</v>
      </c>
      <c r="AQ42" s="25" t="n">
        <v>0</v>
      </c>
      <c r="AR42" s="25" t="n">
        <v>0</v>
      </c>
      <c r="AS42" s="25" t="n">
        <v>0</v>
      </c>
      <c r="AT42" s="25" t="n">
        <v>0</v>
      </c>
      <c r="AU42" s="25" t="n">
        <v>0</v>
      </c>
      <c r="AV42" s="23"/>
      <c r="AW42" s="23"/>
      <c r="AX42" s="29"/>
      <c r="AY42" s="27" t="s">
        <v>418</v>
      </c>
      <c r="AZ42" s="23" t="s">
        <v>240</v>
      </c>
      <c r="BA42" s="27" t="s">
        <v>420</v>
      </c>
    </row>
    <row r="43" customFormat="false" ht="15" hidden="false" customHeight="true" outlineLevel="0" collapsed="false">
      <c r="B43" s="14" t="s">
        <v>424</v>
      </c>
      <c r="C43" s="14" t="s">
        <v>425</v>
      </c>
      <c r="D43" s="15" t="b">
        <f aca="false">FALSE()</f>
        <v>0</v>
      </c>
      <c r="E43" s="14" t="s">
        <v>426</v>
      </c>
      <c r="F43" s="15" t="b">
        <f aca="false">TRUE()</f>
        <v>1</v>
      </c>
      <c r="G43" s="16" t="n">
        <v>177</v>
      </c>
      <c r="H43" s="16" t="n">
        <v>177</v>
      </c>
      <c r="I43" s="17" t="n">
        <v>0.0761030400860909</v>
      </c>
      <c r="J43" s="17" t="n">
        <v>0.923896959913909</v>
      </c>
      <c r="K43" s="17" t="n">
        <v>0.892857142857143</v>
      </c>
      <c r="L43" s="18" t="s">
        <v>427</v>
      </c>
      <c r="M43" s="19" t="n">
        <v>0.325551713487951</v>
      </c>
      <c r="N43" s="19" t="n">
        <v>0.75045683600073</v>
      </c>
      <c r="O43" s="20" t="n">
        <v>94.047619047619</v>
      </c>
      <c r="P43" s="20" t="n">
        <v>94.4444444444444</v>
      </c>
      <c r="Q43" s="21" t="n">
        <f aca="false">IF(OR(O43="",P43=""),"",O43-P43)</f>
        <v>-0.396825396825406</v>
      </c>
      <c r="R43" s="17" t="n">
        <v>0.94047619047619</v>
      </c>
      <c r="S43" s="17" t="n">
        <v>0.948684210526316</v>
      </c>
      <c r="T43" s="21" t="n">
        <f aca="false">IF(OR(R43="",S43=""),"",100*(R43-S43))</f>
        <v>-0.8208020050126</v>
      </c>
      <c r="U43" s="22" t="n">
        <v>0.691266769865841</v>
      </c>
      <c r="V43" s="16" t="n">
        <v>17</v>
      </c>
      <c r="W43" s="16" t="n">
        <v>0</v>
      </c>
      <c r="X43" s="16" t="n">
        <v>0</v>
      </c>
      <c r="Y43" s="16" t="n">
        <v>17</v>
      </c>
      <c r="Z43" s="14" t="s">
        <v>245</v>
      </c>
      <c r="AA43" s="17" t="n">
        <v>0.117647058823529</v>
      </c>
      <c r="AB43" s="16" t="n">
        <v>14</v>
      </c>
      <c r="AC43" s="16" t="n">
        <v>3</v>
      </c>
      <c r="AD43" s="16" t="n">
        <v>0</v>
      </c>
      <c r="AE43" s="17" t="n">
        <v>1</v>
      </c>
      <c r="AF43" s="20" t="n">
        <v>0</v>
      </c>
      <c r="AG43" s="20" t="n">
        <v>73</v>
      </c>
      <c r="AH43" s="18" t="s">
        <v>237</v>
      </c>
      <c r="AI43" s="14" t="s">
        <v>428</v>
      </c>
      <c r="AJ43" s="14" t="s">
        <v>262</v>
      </c>
      <c r="AK43" s="20" t="n">
        <v>0</v>
      </c>
      <c r="AL43" s="20" t="n">
        <v>88.1</v>
      </c>
      <c r="AM43" s="14"/>
      <c r="AN43" s="18" t="s">
        <v>429</v>
      </c>
      <c r="AO43" s="16" t="n">
        <v>22</v>
      </c>
      <c r="AP43" s="16" t="n">
        <v>1</v>
      </c>
      <c r="AQ43" s="16" t="n">
        <v>1</v>
      </c>
      <c r="AR43" s="16" t="n">
        <v>0</v>
      </c>
      <c r="AS43" s="16" t="n">
        <v>0</v>
      </c>
      <c r="AT43" s="16" t="n">
        <v>0</v>
      </c>
      <c r="AU43" s="16" t="n">
        <v>0</v>
      </c>
      <c r="AV43" s="14"/>
      <c r="AW43" s="14"/>
      <c r="AX43" s="20"/>
      <c r="AY43" s="18" t="s">
        <v>430</v>
      </c>
      <c r="AZ43" s="18" t="s">
        <v>298</v>
      </c>
      <c r="BA43" s="14" t="s">
        <v>376</v>
      </c>
    </row>
    <row r="44" customFormat="false" ht="15" hidden="false" customHeight="true" outlineLevel="0" collapsed="false">
      <c r="B44" s="14" t="s">
        <v>431</v>
      </c>
      <c r="C44" s="14" t="s">
        <v>425</v>
      </c>
      <c r="D44" s="15" t="b">
        <f aca="false">FALSE()</f>
        <v>0</v>
      </c>
      <c r="E44" s="14" t="s">
        <v>432</v>
      </c>
      <c r="F44" s="15" t="b">
        <f aca="false">TRUE()</f>
        <v>1</v>
      </c>
      <c r="G44" s="16" t="n">
        <v>18137</v>
      </c>
      <c r="H44" s="16" t="n">
        <v>18137</v>
      </c>
      <c r="I44" s="17" t="n">
        <v>0.0659119173206398</v>
      </c>
      <c r="J44" s="17" t="n">
        <v>0.93408808267936</v>
      </c>
      <c r="K44" s="17" t="n">
        <v>0.915882552998526</v>
      </c>
      <c r="L44" s="18" t="s">
        <v>433</v>
      </c>
      <c r="M44" s="19" t="n">
        <v>0.343322952764677</v>
      </c>
      <c r="N44" s="19" t="n">
        <v>0.68267196990202</v>
      </c>
      <c r="O44" s="20" t="n">
        <v>93.5948305180818</v>
      </c>
      <c r="P44" s="20" t="n">
        <v>90.4763254355137</v>
      </c>
      <c r="Q44" s="21" t="n">
        <f aca="false">IF(OR(O44="",P44=""),"",O44-P44)</f>
        <v>3.11850508256811</v>
      </c>
      <c r="R44" s="17" t="n">
        <v>0.935948305180818</v>
      </c>
      <c r="S44" s="17" t="n">
        <v>0.959712170120347</v>
      </c>
      <c r="T44" s="21" t="n">
        <f aca="false">IF(OR(R44="",S44=""),"",100*(R44-S44))</f>
        <v>-2.37638649395291</v>
      </c>
      <c r="U44" s="22" t="n">
        <v>0.890015479876161</v>
      </c>
      <c r="V44" s="16" t="n">
        <v>39</v>
      </c>
      <c r="W44" s="16" t="n">
        <v>19</v>
      </c>
      <c r="X44" s="16" t="n">
        <v>1</v>
      </c>
      <c r="Y44" s="16" t="n">
        <v>19</v>
      </c>
      <c r="Z44" s="14" t="s">
        <v>245</v>
      </c>
      <c r="AA44" s="17" t="n">
        <v>0.512820512820513</v>
      </c>
      <c r="AB44" s="16" t="n">
        <v>1</v>
      </c>
      <c r="AC44" s="16" t="n">
        <v>1</v>
      </c>
      <c r="AD44" s="16" t="n">
        <v>37</v>
      </c>
      <c r="AE44" s="17" t="n">
        <v>0.0512820512820513</v>
      </c>
      <c r="AF44" s="20" t="n">
        <v>0</v>
      </c>
      <c r="AG44" s="20" t="n">
        <v>1.6</v>
      </c>
      <c r="AH44" s="14" t="s">
        <v>253</v>
      </c>
      <c r="AI44" s="14" t="s">
        <v>261</v>
      </c>
      <c r="AJ44" s="14" t="s">
        <v>253</v>
      </c>
      <c r="AK44" s="20" t="n">
        <v>0</v>
      </c>
      <c r="AL44" s="20" t="n">
        <v>2.2</v>
      </c>
      <c r="AM44" s="14"/>
      <c r="AN44" s="18" t="s">
        <v>434</v>
      </c>
      <c r="AO44" s="16" t="n">
        <v>909</v>
      </c>
      <c r="AP44" s="16" t="n">
        <v>5</v>
      </c>
      <c r="AQ44" s="16" t="n">
        <v>3</v>
      </c>
      <c r="AR44" s="16" t="n">
        <v>0</v>
      </c>
      <c r="AS44" s="16" t="n">
        <v>0</v>
      </c>
      <c r="AT44" s="16" t="n">
        <v>0</v>
      </c>
      <c r="AU44" s="16" t="n">
        <v>0</v>
      </c>
      <c r="AV44" s="14"/>
      <c r="AW44" s="14"/>
      <c r="AX44" s="20"/>
      <c r="AY44" s="18" t="s">
        <v>264</v>
      </c>
      <c r="AZ44" s="18" t="s">
        <v>435</v>
      </c>
      <c r="BA44" s="14" t="s">
        <v>376</v>
      </c>
    </row>
    <row r="45" customFormat="false" ht="15" hidden="false" customHeight="true" outlineLevel="0" collapsed="false">
      <c r="B45" s="14" t="s">
        <v>436</v>
      </c>
      <c r="C45" s="14" t="s">
        <v>425</v>
      </c>
      <c r="D45" s="15" t="b">
        <f aca="false">FALSE()</f>
        <v>0</v>
      </c>
      <c r="E45" s="14"/>
      <c r="F45" s="15" t="b">
        <f aca="false">TRUE()</f>
        <v>1</v>
      </c>
      <c r="G45" s="16" t="n">
        <v>10779</v>
      </c>
      <c r="H45" s="16" t="n">
        <v>10779</v>
      </c>
      <c r="I45" s="17" t="n">
        <v>0.0376658317098061</v>
      </c>
      <c r="J45" s="17" t="n">
        <v>0.962334168290194</v>
      </c>
      <c r="K45" s="17" t="n">
        <v>0.867669459253618</v>
      </c>
      <c r="L45" s="18" t="s">
        <v>437</v>
      </c>
      <c r="M45" s="19" t="n">
        <v>0.234308466366807</v>
      </c>
      <c r="N45" s="19" t="n">
        <v>0.892939762383329</v>
      </c>
      <c r="O45" s="20" t="n">
        <v>96.1728865194212</v>
      </c>
      <c r="P45" s="20" t="n">
        <v>80.272594567149</v>
      </c>
      <c r="Q45" s="21" t="n">
        <f aca="false">IF(OR(O45="",P45=""),"",O45-P45)</f>
        <v>15.9002919522722</v>
      </c>
      <c r="R45" s="17" t="n">
        <v>0.961728865194212</v>
      </c>
      <c r="S45" s="17" t="n">
        <v>0.936620635747785</v>
      </c>
      <c r="T45" s="21" t="n">
        <f aca="false">IF(OR(R45="",S45=""),"",100*(R45-S45))</f>
        <v>2.5108229446427</v>
      </c>
      <c r="U45" s="22" t="n">
        <v>0.31735036119711</v>
      </c>
      <c r="V45" s="16" t="n">
        <v>17</v>
      </c>
      <c r="W45" s="16" t="n">
        <v>17</v>
      </c>
      <c r="X45" s="16" t="n">
        <v>0</v>
      </c>
      <c r="Y45" s="16" t="n">
        <v>0</v>
      </c>
      <c r="Z45" s="18" t="s">
        <v>438</v>
      </c>
      <c r="AA45" s="17" t="n">
        <v>0</v>
      </c>
      <c r="AB45" s="16" t="n">
        <v>10</v>
      </c>
      <c r="AC45" s="16" t="n">
        <v>7</v>
      </c>
      <c r="AD45" s="16" t="n">
        <v>0</v>
      </c>
      <c r="AE45" s="17" t="n">
        <v>1</v>
      </c>
      <c r="AF45" s="20" t="n">
        <v>23.8</v>
      </c>
      <c r="AG45" s="20" t="n">
        <v>61</v>
      </c>
      <c r="AH45" s="18" t="s">
        <v>237</v>
      </c>
      <c r="AI45" s="14"/>
      <c r="AJ45" s="14"/>
      <c r="AK45" s="20"/>
      <c r="AL45" s="20"/>
      <c r="AM45" s="14"/>
      <c r="AN45" s="18" t="s">
        <v>439</v>
      </c>
      <c r="AO45" s="16" t="n">
        <v>787</v>
      </c>
      <c r="AP45" s="16" t="n">
        <v>0</v>
      </c>
      <c r="AQ45" s="16" t="n">
        <v>0</v>
      </c>
      <c r="AR45" s="16" t="n">
        <v>0</v>
      </c>
      <c r="AS45" s="16" t="n">
        <v>0</v>
      </c>
      <c r="AT45" s="16" t="n">
        <v>0</v>
      </c>
      <c r="AU45" s="16" t="n">
        <v>0</v>
      </c>
      <c r="AV45" s="14"/>
      <c r="AW45" s="14"/>
      <c r="AX45" s="20"/>
      <c r="AY45" s="18" t="s">
        <v>239</v>
      </c>
      <c r="AZ45" s="18" t="s">
        <v>298</v>
      </c>
      <c r="BA45" s="14" t="s">
        <v>376</v>
      </c>
    </row>
    <row r="46" customFormat="false" ht="15" hidden="false" customHeight="true" outlineLevel="0" collapsed="false">
      <c r="B46" s="14" t="s">
        <v>440</v>
      </c>
      <c r="C46" s="14" t="s">
        <v>425</v>
      </c>
      <c r="D46" s="15" t="b">
        <f aca="false">FALSE()</f>
        <v>0</v>
      </c>
      <c r="E46" s="14"/>
      <c r="F46" s="15" t="b">
        <f aca="false">TRUE()</f>
        <v>1</v>
      </c>
      <c r="G46" s="16" t="n">
        <v>14481</v>
      </c>
      <c r="H46" s="16" t="n">
        <v>14481</v>
      </c>
      <c r="I46" s="17" t="n">
        <v>0.0101742513178187</v>
      </c>
      <c r="J46" s="17" t="n">
        <v>0.989825748682181</v>
      </c>
      <c r="K46" s="17" t="n">
        <v>0.950342330998662</v>
      </c>
      <c r="L46" s="18" t="s">
        <v>441</v>
      </c>
      <c r="M46" s="19" t="n">
        <v>0.0849024780461518</v>
      </c>
      <c r="N46" s="19" t="n">
        <v>0.418126805015604</v>
      </c>
      <c r="O46" s="20" t="n">
        <v>98.9375934524278</v>
      </c>
      <c r="P46" s="20" t="n">
        <v>87.8308543847223</v>
      </c>
      <c r="Q46" s="21" t="n">
        <f aca="false">IF(OR(O46="",P46=""),"",O46-P46)</f>
        <v>11.1067390677055</v>
      </c>
      <c r="R46" s="17" t="n">
        <v>0.989375934524278</v>
      </c>
      <c r="S46" s="17" t="n">
        <v>0.976216590109886</v>
      </c>
      <c r="T46" s="21" t="n">
        <f aca="false">IF(OR(R46="",S46=""),"",100*(R46-S46))</f>
        <v>1.31593444143919</v>
      </c>
      <c r="U46" s="22" t="n">
        <v>0.252257481940144</v>
      </c>
      <c r="V46" s="16" t="n">
        <v>21</v>
      </c>
      <c r="W46" s="16" t="n">
        <v>21</v>
      </c>
      <c r="X46" s="16" t="n">
        <v>0</v>
      </c>
      <c r="Y46" s="16" t="n">
        <v>0</v>
      </c>
      <c r="Z46" s="18" t="s">
        <v>438</v>
      </c>
      <c r="AA46" s="17" t="n">
        <v>0</v>
      </c>
      <c r="AB46" s="16" t="n">
        <v>21</v>
      </c>
      <c r="AC46" s="16" t="n">
        <v>0</v>
      </c>
      <c r="AD46" s="16" t="n">
        <v>0</v>
      </c>
      <c r="AE46" s="17" t="n">
        <v>1</v>
      </c>
      <c r="AF46" s="20" t="n">
        <v>0</v>
      </c>
      <c r="AG46" s="20" t="n">
        <v>84.4</v>
      </c>
      <c r="AH46" s="18" t="s">
        <v>237</v>
      </c>
      <c r="AI46" s="14"/>
      <c r="AJ46" s="14"/>
      <c r="AK46" s="20"/>
      <c r="AL46" s="20"/>
      <c r="AM46" s="14"/>
      <c r="AN46" s="18" t="s">
        <v>442</v>
      </c>
      <c r="AO46" s="16" t="n">
        <v>738</v>
      </c>
      <c r="AP46" s="16" t="n">
        <v>0</v>
      </c>
      <c r="AQ46" s="16" t="n">
        <v>0</v>
      </c>
      <c r="AR46" s="16" t="n">
        <v>0</v>
      </c>
      <c r="AS46" s="16" t="n">
        <v>0</v>
      </c>
      <c r="AT46" s="16" t="n">
        <v>0</v>
      </c>
      <c r="AU46" s="16" t="n">
        <v>0</v>
      </c>
      <c r="AV46" s="14"/>
      <c r="AW46" s="14"/>
      <c r="AX46" s="20"/>
      <c r="AY46" s="18" t="s">
        <v>239</v>
      </c>
      <c r="AZ46" s="18" t="s">
        <v>298</v>
      </c>
      <c r="BA46" s="14" t="s">
        <v>376</v>
      </c>
    </row>
    <row r="47" customFormat="false" ht="15" hidden="false" customHeight="true" outlineLevel="0" collapsed="false">
      <c r="B47" s="14" t="s">
        <v>443</v>
      </c>
      <c r="C47" s="14" t="s">
        <v>444</v>
      </c>
      <c r="D47" s="15" t="b">
        <f aca="false">FALSE()</f>
        <v>0</v>
      </c>
      <c r="E47" s="14" t="s">
        <v>445</v>
      </c>
      <c r="F47" s="15" t="b">
        <f aca="false">TRUE()</f>
        <v>1</v>
      </c>
      <c r="G47" s="16" t="n">
        <v>676</v>
      </c>
      <c r="H47" s="16" t="n">
        <v>676</v>
      </c>
      <c r="I47" s="17" t="n">
        <v>0.845111512419205</v>
      </c>
      <c r="J47" s="17" t="n">
        <v>0.845111512419205</v>
      </c>
      <c r="K47" s="17" t="n">
        <v>0.566666666666667</v>
      </c>
      <c r="L47" s="18" t="s">
        <v>446</v>
      </c>
      <c r="M47" s="19" t="n">
        <v>0.592396395741206</v>
      </c>
      <c r="N47" s="19" t="n">
        <v>2.52663781128608</v>
      </c>
      <c r="O47" s="20" t="n">
        <v>85.6862745098039</v>
      </c>
      <c r="P47" s="20" t="n">
        <v>59.7712418300654</v>
      </c>
      <c r="Q47" s="21" t="n">
        <f aca="false">IF(OR(O47="",P47=""),"",O47-P47)</f>
        <v>25.9150326797385</v>
      </c>
      <c r="R47" s="17" t="n">
        <v>0.856862745098039</v>
      </c>
      <c r="S47" s="17" t="n">
        <v>0.792456140350877</v>
      </c>
      <c r="T47" s="21" t="n">
        <f aca="false">IF(OR(R47="",S47=""),"",100*(R47-S47))</f>
        <v>6.4406604747162</v>
      </c>
      <c r="U47" s="22" t="n">
        <v>0.270188338493292</v>
      </c>
      <c r="V47" s="16" t="n">
        <v>5</v>
      </c>
      <c r="W47" s="16" t="n">
        <v>0</v>
      </c>
      <c r="X47" s="16" t="n">
        <v>0</v>
      </c>
      <c r="Y47" s="16" t="n">
        <v>5</v>
      </c>
      <c r="Z47" s="18" t="s">
        <v>236</v>
      </c>
      <c r="AA47" s="17" t="n">
        <v>1</v>
      </c>
      <c r="AB47" s="16" t="n">
        <v>2</v>
      </c>
      <c r="AC47" s="16" t="n">
        <v>2</v>
      </c>
      <c r="AD47" s="16" t="n">
        <v>1</v>
      </c>
      <c r="AE47" s="17" t="n">
        <v>0.8</v>
      </c>
      <c r="AF47" s="20" t="n">
        <v>13.5</v>
      </c>
      <c r="AG47" s="20" t="n">
        <v>46.9</v>
      </c>
      <c r="AH47" s="18" t="s">
        <v>288</v>
      </c>
      <c r="AI47" s="14"/>
      <c r="AJ47" s="14"/>
      <c r="AK47" s="20"/>
      <c r="AL47" s="20"/>
      <c r="AM47" s="14"/>
      <c r="AN47" s="18" t="s">
        <v>387</v>
      </c>
      <c r="AO47" s="16" t="n">
        <v>19</v>
      </c>
      <c r="AP47" s="16" t="n">
        <v>5</v>
      </c>
      <c r="AQ47" s="16" t="n">
        <v>4</v>
      </c>
      <c r="AR47" s="16" t="n">
        <v>1</v>
      </c>
      <c r="AS47" s="16" t="n">
        <v>1</v>
      </c>
      <c r="AT47" s="16" t="n">
        <v>1</v>
      </c>
      <c r="AU47" s="16" t="n">
        <v>0</v>
      </c>
      <c r="AV47" s="18" t="s">
        <v>290</v>
      </c>
      <c r="AW47" s="14"/>
      <c r="AX47" s="20"/>
      <c r="AY47" s="14"/>
      <c r="AZ47" s="14"/>
      <c r="BA47" s="14"/>
    </row>
    <row r="48" customFormat="false" ht="15" hidden="false" customHeight="true" outlineLevel="0" collapsed="false">
      <c r="B48" s="14" t="s">
        <v>447</v>
      </c>
      <c r="C48" s="14" t="s">
        <v>444</v>
      </c>
      <c r="D48" s="15" t="b">
        <f aca="false">FALSE()</f>
        <v>0</v>
      </c>
      <c r="E48" s="14"/>
      <c r="F48" s="15" t="b">
        <f aca="false">TRUE()</f>
        <v>1</v>
      </c>
      <c r="G48" s="16" t="n">
        <v>19448</v>
      </c>
      <c r="H48" s="16" t="n">
        <v>19448</v>
      </c>
      <c r="I48" s="17" t="n">
        <v>0.834936555028323</v>
      </c>
      <c r="J48" s="17" t="n">
        <v>0.834936555028323</v>
      </c>
      <c r="K48" s="17" t="n">
        <v>0.543431913846827</v>
      </c>
      <c r="L48" s="18" t="s">
        <v>448</v>
      </c>
      <c r="M48" s="19" t="n">
        <v>0.63706444041158</v>
      </c>
      <c r="N48" s="19" t="n">
        <v>1.89443569446761</v>
      </c>
      <c r="O48" s="20" t="n">
        <v>83.8845460012026</v>
      </c>
      <c r="P48" s="20" t="n">
        <v>74.7845259571056</v>
      </c>
      <c r="Q48" s="21" t="n">
        <f aca="false">IF(OR(O48="",P48=""),"",O48-P48)</f>
        <v>9.10002004409699</v>
      </c>
      <c r="R48" s="17" t="n">
        <v>0.838845460012027</v>
      </c>
      <c r="S48" s="17" t="n">
        <v>0.781327916631901</v>
      </c>
      <c r="T48" s="21" t="n">
        <f aca="false">IF(OR(R48="",S48=""),"",100*(R48-S48))</f>
        <v>5.75175433801259</v>
      </c>
      <c r="U48" s="22" t="n">
        <v>0.371839525283798</v>
      </c>
      <c r="V48" s="16" t="n">
        <v>20</v>
      </c>
      <c r="W48" s="16" t="n">
        <v>12</v>
      </c>
      <c r="X48" s="16" t="n">
        <v>5</v>
      </c>
      <c r="Y48" s="16" t="n">
        <v>3</v>
      </c>
      <c r="Z48" s="14" t="s">
        <v>245</v>
      </c>
      <c r="AA48" s="17" t="n">
        <v>0.95</v>
      </c>
      <c r="AB48" s="16" t="n">
        <v>15</v>
      </c>
      <c r="AC48" s="16" t="n">
        <v>4</v>
      </c>
      <c r="AD48" s="16" t="n">
        <v>1</v>
      </c>
      <c r="AE48" s="17" t="n">
        <v>0.95</v>
      </c>
      <c r="AF48" s="20" t="n">
        <v>0</v>
      </c>
      <c r="AG48" s="20" t="n">
        <v>68.5</v>
      </c>
      <c r="AH48" s="18" t="s">
        <v>237</v>
      </c>
      <c r="AI48" s="14"/>
      <c r="AJ48" s="14"/>
      <c r="AK48" s="20"/>
      <c r="AL48" s="20"/>
      <c r="AM48" s="14"/>
      <c r="AN48" s="18" t="s">
        <v>449</v>
      </c>
      <c r="AO48" s="16" t="n">
        <v>888</v>
      </c>
      <c r="AP48" s="16" t="n">
        <v>27</v>
      </c>
      <c r="AQ48" s="16" t="n">
        <v>9</v>
      </c>
      <c r="AR48" s="16" t="n">
        <v>9</v>
      </c>
      <c r="AS48" s="16" t="n">
        <v>6</v>
      </c>
      <c r="AT48" s="16" t="n">
        <v>4</v>
      </c>
      <c r="AU48" s="16" t="n">
        <v>1</v>
      </c>
      <c r="AV48" s="18" t="s">
        <v>450</v>
      </c>
      <c r="AW48" s="14" t="s">
        <v>255</v>
      </c>
      <c r="AX48" s="20"/>
      <c r="AY48" s="14"/>
      <c r="AZ48" s="14"/>
      <c r="BA48" s="14"/>
    </row>
    <row r="49" customFormat="false" ht="15" hidden="false" customHeight="true" outlineLevel="0" collapsed="false">
      <c r="B49" s="14" t="s">
        <v>451</v>
      </c>
      <c r="C49" s="14" t="s">
        <v>444</v>
      </c>
      <c r="D49" s="15" t="b">
        <f aca="false">FALSE()</f>
        <v>0</v>
      </c>
      <c r="E49" s="14"/>
      <c r="F49" s="15" t="b">
        <f aca="false">TRUE()</f>
        <v>1</v>
      </c>
      <c r="G49" s="16" t="n">
        <v>919</v>
      </c>
      <c r="H49" s="16" t="n">
        <v>919</v>
      </c>
      <c r="I49" s="17" t="n">
        <v>0.831655212617576</v>
      </c>
      <c r="J49" s="17" t="n">
        <v>0.831655212617576</v>
      </c>
      <c r="K49" s="17" t="n">
        <v>0.365671641791045</v>
      </c>
      <c r="L49" s="18" t="s">
        <v>452</v>
      </c>
      <c r="M49" s="19" t="n">
        <v>0.633594951544998</v>
      </c>
      <c r="N49" s="19" t="n">
        <v>2.97869425511704</v>
      </c>
      <c r="O49" s="20" t="n">
        <v>84.0298507462687</v>
      </c>
      <c r="P49" s="20" t="n">
        <v>56.8159203980099</v>
      </c>
      <c r="Q49" s="21" t="n">
        <f aca="false">IF(OR(O49="",P49=""),"",O49-P49)</f>
        <v>27.2139303482588</v>
      </c>
      <c r="R49" s="17" t="n">
        <v>0.840298507462687</v>
      </c>
      <c r="S49" s="17" t="n">
        <v>0.706594465751737</v>
      </c>
      <c r="T49" s="21" t="n">
        <f aca="false">IF(OR(R49="",S49=""),"",100*(R49-S49))</f>
        <v>13.370404171095</v>
      </c>
      <c r="U49" s="22" t="n">
        <v>0.174651702786378</v>
      </c>
      <c r="V49" s="16" t="n">
        <v>13</v>
      </c>
      <c r="W49" s="16" t="n">
        <v>0</v>
      </c>
      <c r="X49" s="16" t="n">
        <v>2</v>
      </c>
      <c r="Y49" s="16" t="n">
        <v>11</v>
      </c>
      <c r="Z49" s="14" t="s">
        <v>245</v>
      </c>
      <c r="AA49" s="17" t="n">
        <v>0.769230769230769</v>
      </c>
      <c r="AB49" s="16" t="n">
        <v>9</v>
      </c>
      <c r="AC49" s="16" t="n">
        <v>1</v>
      </c>
      <c r="AD49" s="16" t="n">
        <v>3</v>
      </c>
      <c r="AE49" s="17" t="n">
        <v>0.769230769230769</v>
      </c>
      <c r="AF49" s="20" t="n">
        <v>0</v>
      </c>
      <c r="AG49" s="20" t="n">
        <v>65.7</v>
      </c>
      <c r="AH49" s="18" t="s">
        <v>237</v>
      </c>
      <c r="AI49" s="14" t="s">
        <v>334</v>
      </c>
      <c r="AJ49" s="14" t="s">
        <v>262</v>
      </c>
      <c r="AK49" s="20" t="n">
        <v>24.5</v>
      </c>
      <c r="AL49" s="20" t="n">
        <v>76.2</v>
      </c>
      <c r="AM49" s="14"/>
      <c r="AN49" s="18" t="s">
        <v>308</v>
      </c>
      <c r="AO49" s="16" t="n">
        <v>27</v>
      </c>
      <c r="AP49" s="16" t="n">
        <v>3</v>
      </c>
      <c r="AQ49" s="16" t="n">
        <v>3</v>
      </c>
      <c r="AR49" s="16" t="n">
        <v>3</v>
      </c>
      <c r="AS49" s="16" t="n">
        <v>2</v>
      </c>
      <c r="AT49" s="16" t="n">
        <v>2</v>
      </c>
      <c r="AU49" s="16" t="n">
        <v>0</v>
      </c>
      <c r="AV49" s="18" t="s">
        <v>414</v>
      </c>
      <c r="AW49" s="14"/>
      <c r="AX49" s="20"/>
      <c r="AY49" s="14"/>
      <c r="AZ49" s="14"/>
      <c r="BA49" s="14"/>
    </row>
    <row r="50" customFormat="false" ht="15" hidden="false" customHeight="true" outlineLevel="0" collapsed="false">
      <c r="B50" s="14" t="s">
        <v>453</v>
      </c>
      <c r="C50" s="14" t="s">
        <v>444</v>
      </c>
      <c r="D50" s="15" t="b">
        <f aca="false">FALSE()</f>
        <v>0</v>
      </c>
      <c r="E50" s="14"/>
      <c r="F50" s="15" t="b">
        <f aca="false">TRUE()</f>
        <v>1</v>
      </c>
      <c r="G50" s="16" t="n">
        <v>18387</v>
      </c>
      <c r="H50" s="16" t="n">
        <v>18387</v>
      </c>
      <c r="I50" s="17" t="n">
        <v>0.828033802520812</v>
      </c>
      <c r="J50" s="17" t="n">
        <v>0.828033802520812</v>
      </c>
      <c r="K50" s="17" t="n">
        <v>0.30766201620162</v>
      </c>
      <c r="L50" s="18" t="s">
        <v>454</v>
      </c>
      <c r="M50" s="19" t="n">
        <v>0.664744122914621</v>
      </c>
      <c r="N50" s="19" t="n">
        <v>2.72622775624704</v>
      </c>
      <c r="O50" s="20" t="n">
        <v>82.6901440144014</v>
      </c>
      <c r="P50" s="20" t="n">
        <v>78.2150090009001</v>
      </c>
      <c r="Q50" s="21" t="n">
        <f aca="false">IF(OR(O50="",P50=""),"",O50-P50)</f>
        <v>4.4751350135013</v>
      </c>
      <c r="R50" s="17" t="n">
        <v>0.826901440144015</v>
      </c>
      <c r="S50" s="17" t="n">
        <v>0.70545946622526</v>
      </c>
      <c r="T50" s="21" t="n">
        <f aca="false">IF(OR(R50="",S50=""),"",100*(R50-S50))</f>
        <v>12.1441973918755</v>
      </c>
      <c r="U50" s="22" t="n">
        <v>0.254024767801858</v>
      </c>
      <c r="V50" s="16" t="n">
        <v>37</v>
      </c>
      <c r="W50" s="16" t="n">
        <v>15</v>
      </c>
      <c r="X50" s="16" t="n">
        <v>7</v>
      </c>
      <c r="Y50" s="16" t="n">
        <v>15</v>
      </c>
      <c r="Z50" s="14" t="s">
        <v>245</v>
      </c>
      <c r="AA50" s="17" t="n">
        <v>0.972972972972973</v>
      </c>
      <c r="AB50" s="16" t="n">
        <v>37</v>
      </c>
      <c r="AC50" s="16" t="n">
        <v>0</v>
      </c>
      <c r="AD50" s="16" t="n">
        <v>0</v>
      </c>
      <c r="AE50" s="17" t="n">
        <v>1</v>
      </c>
      <c r="AF50" s="20" t="n">
        <v>0</v>
      </c>
      <c r="AG50" s="20" t="n">
        <v>89</v>
      </c>
      <c r="AH50" s="18" t="s">
        <v>237</v>
      </c>
      <c r="AI50" s="14" t="s">
        <v>360</v>
      </c>
      <c r="AJ50" s="14" t="s">
        <v>262</v>
      </c>
      <c r="AK50" s="20" t="n">
        <v>7.9</v>
      </c>
      <c r="AL50" s="20" t="n">
        <v>92.3</v>
      </c>
      <c r="AM50" s="18" t="s">
        <v>313</v>
      </c>
      <c r="AN50" s="18" t="s">
        <v>455</v>
      </c>
      <c r="AO50" s="16" t="n">
        <v>887</v>
      </c>
      <c r="AP50" s="16" t="n">
        <v>54</v>
      </c>
      <c r="AQ50" s="16" t="n">
        <v>9</v>
      </c>
      <c r="AR50" s="16" t="n">
        <v>0</v>
      </c>
      <c r="AS50" s="16" t="n">
        <v>0</v>
      </c>
      <c r="AT50" s="16" t="n">
        <v>0</v>
      </c>
      <c r="AU50" s="16" t="n">
        <v>0</v>
      </c>
      <c r="AV50" s="14"/>
      <c r="AW50" s="14"/>
      <c r="AX50" s="20"/>
      <c r="AY50" s="14"/>
      <c r="AZ50" s="14"/>
      <c r="BA50" s="14"/>
    </row>
    <row r="51" customFormat="false" ht="15" hidden="false" customHeight="true" outlineLevel="0" collapsed="false">
      <c r="B51" s="14" t="s">
        <v>456</v>
      </c>
      <c r="C51" s="14" t="s">
        <v>444</v>
      </c>
      <c r="D51" s="15" t="b">
        <f aca="false">FALSE()</f>
        <v>0</v>
      </c>
      <c r="E51" s="14" t="s">
        <v>457</v>
      </c>
      <c r="F51" s="15" t="b">
        <f aca="false">TRUE()</f>
        <v>1</v>
      </c>
      <c r="G51" s="16" t="n">
        <v>1444</v>
      </c>
      <c r="H51" s="16" t="n">
        <v>1444</v>
      </c>
      <c r="I51" s="17" t="n">
        <v>0.827983539237002</v>
      </c>
      <c r="J51" s="17" t="n">
        <v>0.827983539237002</v>
      </c>
      <c r="K51" s="17" t="n">
        <v>0.450819672131148</v>
      </c>
      <c r="L51" s="18" t="s">
        <v>458</v>
      </c>
      <c r="M51" s="19" t="n">
        <v>0.626862539622004</v>
      </c>
      <c r="N51" s="19" t="n">
        <v>2.71491680169739</v>
      </c>
      <c r="O51" s="20" t="n">
        <v>84.3091334894614</v>
      </c>
      <c r="P51" s="20" t="n">
        <v>60.0897736143638</v>
      </c>
      <c r="Q51" s="21" t="n">
        <f aca="false">IF(OR(O51="",P51=""),"",O51-P51)</f>
        <v>24.2193598750976</v>
      </c>
      <c r="R51" s="17" t="n">
        <v>0.843091334894614</v>
      </c>
      <c r="S51" s="17" t="n">
        <v>0.737171007315782</v>
      </c>
      <c r="T51" s="21" t="n">
        <f aca="false">IF(OR(R51="",S51=""),"",100*(R51-S51))</f>
        <v>10.5920327578832</v>
      </c>
      <c r="U51" s="22" t="n">
        <v>0.244594943240454</v>
      </c>
      <c r="V51" s="16" t="n">
        <v>3</v>
      </c>
      <c r="W51" s="16" t="n">
        <v>0</v>
      </c>
      <c r="X51" s="16" t="n">
        <v>0</v>
      </c>
      <c r="Y51" s="16" t="n">
        <v>3</v>
      </c>
      <c r="Z51" s="18" t="s">
        <v>236</v>
      </c>
      <c r="AA51" s="17" t="n">
        <v>1</v>
      </c>
      <c r="AB51" s="16" t="n">
        <v>3</v>
      </c>
      <c r="AC51" s="16" t="n">
        <v>0</v>
      </c>
      <c r="AD51" s="16" t="n">
        <v>0</v>
      </c>
      <c r="AE51" s="17" t="n">
        <v>1</v>
      </c>
      <c r="AF51" s="20" t="n">
        <v>0</v>
      </c>
      <c r="AG51" s="20" t="n">
        <v>63.9</v>
      </c>
      <c r="AH51" s="18" t="s">
        <v>237</v>
      </c>
      <c r="AI51" s="14"/>
      <c r="AJ51" s="14"/>
      <c r="AK51" s="20"/>
      <c r="AL51" s="20"/>
      <c r="AM51" s="14"/>
      <c r="AN51" s="14"/>
      <c r="AO51" s="16" t="n">
        <v>29</v>
      </c>
      <c r="AP51" s="16" t="n">
        <v>4</v>
      </c>
      <c r="AQ51" s="16" t="n">
        <v>2</v>
      </c>
      <c r="AR51" s="16" t="n">
        <v>0</v>
      </c>
      <c r="AS51" s="16" t="n">
        <v>0</v>
      </c>
      <c r="AT51" s="16" t="n">
        <v>0</v>
      </c>
      <c r="AU51" s="16" t="n">
        <v>0</v>
      </c>
      <c r="AV51" s="14"/>
      <c r="AW51" s="14"/>
      <c r="AX51" s="20"/>
      <c r="AY51" s="14"/>
      <c r="AZ51" s="14"/>
      <c r="BA51" s="14"/>
    </row>
    <row r="52" customFormat="false" ht="15" hidden="false" customHeight="true" outlineLevel="0" collapsed="false">
      <c r="B52" s="14" t="s">
        <v>459</v>
      </c>
      <c r="C52" s="14" t="s">
        <v>444</v>
      </c>
      <c r="D52" s="15" t="b">
        <f aca="false">FALSE()</f>
        <v>0</v>
      </c>
      <c r="E52" s="14"/>
      <c r="F52" s="15" t="b">
        <f aca="false">TRUE()</f>
        <v>1</v>
      </c>
      <c r="G52" s="16" t="n">
        <v>18834</v>
      </c>
      <c r="H52" s="16" t="n">
        <v>18834</v>
      </c>
      <c r="I52" s="17" t="n">
        <v>0.824803167523779</v>
      </c>
      <c r="J52" s="17" t="n">
        <v>0.824803167523779</v>
      </c>
      <c r="K52" s="17" t="n">
        <v>0.445027044927696</v>
      </c>
      <c r="L52" s="18" t="s">
        <v>460</v>
      </c>
      <c r="M52" s="19" t="n">
        <v>0.666583752379233</v>
      </c>
      <c r="N52" s="19" t="n">
        <v>2.53014444141453</v>
      </c>
      <c r="O52" s="20" t="n">
        <v>82.6084556794348</v>
      </c>
      <c r="P52" s="20" t="n">
        <v>71.2578651065239</v>
      </c>
      <c r="Q52" s="21" t="n">
        <f aca="false">IF(OR(O52="",P52=""),"",O52-P52)</f>
        <v>11.3505905729109</v>
      </c>
      <c r="R52" s="17" t="n">
        <v>0.826130153999007</v>
      </c>
      <c r="S52" s="17" t="n">
        <v>0.736022510743577</v>
      </c>
      <c r="T52" s="21" t="n">
        <f aca="false">IF(OR(R52="",S52=""),"",100*(R52-S52))</f>
        <v>9.010764325543</v>
      </c>
      <c r="U52" s="22" t="n">
        <v>0.268820949432405</v>
      </c>
      <c r="V52" s="16" t="n">
        <v>14</v>
      </c>
      <c r="W52" s="16" t="n">
        <v>7</v>
      </c>
      <c r="X52" s="16" t="n">
        <v>4</v>
      </c>
      <c r="Y52" s="16" t="n">
        <v>3</v>
      </c>
      <c r="Z52" s="14" t="s">
        <v>245</v>
      </c>
      <c r="AA52" s="17" t="n">
        <v>0.785714285714286</v>
      </c>
      <c r="AB52" s="16" t="n">
        <v>2</v>
      </c>
      <c r="AC52" s="16" t="n">
        <v>1</v>
      </c>
      <c r="AD52" s="16" t="n">
        <v>11</v>
      </c>
      <c r="AE52" s="17" t="n">
        <v>0.214285714285714</v>
      </c>
      <c r="AF52" s="20" t="n">
        <v>0</v>
      </c>
      <c r="AG52" s="20" t="n">
        <v>0</v>
      </c>
      <c r="AH52" s="14" t="s">
        <v>253</v>
      </c>
      <c r="AI52" s="14"/>
      <c r="AJ52" s="14"/>
      <c r="AK52" s="20"/>
      <c r="AL52" s="20"/>
      <c r="AM52" s="14"/>
      <c r="AN52" s="18" t="s">
        <v>461</v>
      </c>
      <c r="AO52" s="16" t="n">
        <v>830</v>
      </c>
      <c r="AP52" s="16" t="n">
        <v>28</v>
      </c>
      <c r="AQ52" s="16" t="n">
        <v>13</v>
      </c>
      <c r="AR52" s="16" t="n">
        <v>10</v>
      </c>
      <c r="AS52" s="16" t="n">
        <v>4</v>
      </c>
      <c r="AT52" s="16" t="n">
        <v>4</v>
      </c>
      <c r="AU52" s="16" t="n">
        <v>0</v>
      </c>
      <c r="AV52" s="18" t="s">
        <v>381</v>
      </c>
      <c r="AW52" s="14"/>
      <c r="AX52" s="20"/>
      <c r="AY52" s="14"/>
      <c r="AZ52" s="14"/>
      <c r="BA52" s="14"/>
    </row>
    <row r="53" customFormat="false" ht="15" hidden="false" customHeight="true" outlineLevel="0" collapsed="false">
      <c r="B53" s="14" t="s">
        <v>462</v>
      </c>
      <c r="C53" s="14" t="s">
        <v>444</v>
      </c>
      <c r="D53" s="15" t="b">
        <f aca="false">FALSE()</f>
        <v>0</v>
      </c>
      <c r="E53" s="14"/>
      <c r="F53" s="15" t="b">
        <f aca="false">TRUE()</f>
        <v>1</v>
      </c>
      <c r="G53" s="16" t="n">
        <v>979</v>
      </c>
      <c r="H53" s="16" t="n">
        <v>979</v>
      </c>
      <c r="I53" s="17" t="n">
        <v>0.823686301214391</v>
      </c>
      <c r="J53" s="17" t="n">
        <v>0.823686301214391</v>
      </c>
      <c r="K53" s="17" t="n">
        <v>0.348115299334812</v>
      </c>
      <c r="L53" s="18" t="s">
        <v>463</v>
      </c>
      <c r="M53" s="19" t="n">
        <v>0.674319737851153</v>
      </c>
      <c r="N53" s="19" t="n">
        <v>2.61960089343344</v>
      </c>
      <c r="O53" s="20" t="n">
        <v>82.2616407982262</v>
      </c>
      <c r="P53" s="20" t="n">
        <v>68.1263858093126</v>
      </c>
      <c r="Q53" s="21" t="n">
        <f aca="false">IF(OR(O53="",P53=""),"",O53-P53)</f>
        <v>14.1352549889136</v>
      </c>
      <c r="R53" s="17" t="n">
        <v>0.822616407982262</v>
      </c>
      <c r="S53" s="17" t="n">
        <v>0.713580187589098</v>
      </c>
      <c r="T53" s="21" t="n">
        <f aca="false">IF(OR(R53="",S53=""),"",100*(R53-S53))</f>
        <v>10.9036220393164</v>
      </c>
      <c r="U53" s="22" t="n">
        <v>0.368795149638803</v>
      </c>
      <c r="V53" s="16" t="n">
        <v>28</v>
      </c>
      <c r="W53" s="16" t="n">
        <v>0</v>
      </c>
      <c r="X53" s="16" t="n">
        <v>7</v>
      </c>
      <c r="Y53" s="16" t="n">
        <v>21</v>
      </c>
      <c r="Z53" s="14" t="s">
        <v>245</v>
      </c>
      <c r="AA53" s="17" t="n">
        <v>0.892857142857143</v>
      </c>
      <c r="AB53" s="16" t="n">
        <v>5</v>
      </c>
      <c r="AC53" s="16" t="n">
        <v>20</v>
      </c>
      <c r="AD53" s="16" t="n">
        <v>3</v>
      </c>
      <c r="AE53" s="17" t="n">
        <v>0.892857142857143</v>
      </c>
      <c r="AF53" s="20" t="n">
        <v>39.75</v>
      </c>
      <c r="AG53" s="20" t="n">
        <v>95.95</v>
      </c>
      <c r="AH53" s="18" t="s">
        <v>288</v>
      </c>
      <c r="AI53" s="14" t="s">
        <v>261</v>
      </c>
      <c r="AJ53" s="14" t="s">
        <v>282</v>
      </c>
      <c r="AK53" s="20" t="n">
        <v>40.4</v>
      </c>
      <c r="AL53" s="20" t="n">
        <v>98.1</v>
      </c>
      <c r="AM53" s="14"/>
      <c r="AN53" s="18" t="s">
        <v>464</v>
      </c>
      <c r="AO53" s="16" t="n">
        <v>72</v>
      </c>
      <c r="AP53" s="16" t="n">
        <v>5</v>
      </c>
      <c r="AQ53" s="16" t="n">
        <v>4</v>
      </c>
      <c r="AR53" s="16" t="n">
        <v>0</v>
      </c>
      <c r="AS53" s="16" t="n">
        <v>0</v>
      </c>
      <c r="AT53" s="16" t="n">
        <v>0</v>
      </c>
      <c r="AU53" s="16" t="n">
        <v>0</v>
      </c>
      <c r="AV53" s="14"/>
      <c r="AW53" s="14"/>
      <c r="AX53" s="20"/>
      <c r="AY53" s="14"/>
      <c r="AZ53" s="14"/>
      <c r="BA53" s="14"/>
    </row>
    <row r="54" customFormat="false" ht="15" hidden="false" customHeight="true" outlineLevel="0" collapsed="false">
      <c r="B54" s="14" t="s">
        <v>465</v>
      </c>
      <c r="C54" s="14" t="s">
        <v>444</v>
      </c>
      <c r="D54" s="15" t="b">
        <f aca="false">FALSE()</f>
        <v>0</v>
      </c>
      <c r="E54" s="14"/>
      <c r="F54" s="15" t="b">
        <f aca="false">TRUE()</f>
        <v>1</v>
      </c>
      <c r="G54" s="16" t="n">
        <v>18494</v>
      </c>
      <c r="H54" s="16" t="n">
        <v>18494</v>
      </c>
      <c r="I54" s="17" t="n">
        <v>0.801853754370787</v>
      </c>
      <c r="J54" s="17" t="n">
        <v>0.801853754370787</v>
      </c>
      <c r="K54" s="17" t="n">
        <v>0.510287604417783</v>
      </c>
      <c r="L54" s="18" t="s">
        <v>466</v>
      </c>
      <c r="M54" s="19" t="n">
        <v>0.716581355873701</v>
      </c>
      <c r="N54" s="19" t="n">
        <v>2.54266340087106</v>
      </c>
      <c r="O54" s="20" t="n">
        <v>80.265739754443</v>
      </c>
      <c r="P54" s="20" t="n">
        <v>66.2247014632506</v>
      </c>
      <c r="Q54" s="21" t="n">
        <f aca="false">IF(OR(O54="",P54=""),"",O54-P54)</f>
        <v>14.0410382911924</v>
      </c>
      <c r="R54" s="17" t="n">
        <v>0.80265739754443</v>
      </c>
      <c r="S54" s="17" t="n">
        <v>0.765453536852728</v>
      </c>
      <c r="T54" s="21" t="n">
        <f aca="false">IF(OR(R54="",S54=""),"",100*(R54-S54))</f>
        <v>3.7203860691702</v>
      </c>
      <c r="U54" s="22" t="n">
        <v>0.405095459236326</v>
      </c>
      <c r="V54" s="16" t="n">
        <v>9</v>
      </c>
      <c r="W54" s="16" t="n">
        <v>0</v>
      </c>
      <c r="X54" s="16" t="n">
        <v>4</v>
      </c>
      <c r="Y54" s="16" t="n">
        <v>5</v>
      </c>
      <c r="Z54" s="14" t="s">
        <v>245</v>
      </c>
      <c r="AA54" s="17" t="n">
        <v>0.444444444444444</v>
      </c>
      <c r="AB54" s="16" t="n">
        <v>2</v>
      </c>
      <c r="AC54" s="16" t="n">
        <v>0</v>
      </c>
      <c r="AD54" s="16" t="n">
        <v>7</v>
      </c>
      <c r="AE54" s="17" t="n">
        <v>0.222222222222222</v>
      </c>
      <c r="AF54" s="20" t="n">
        <v>0</v>
      </c>
      <c r="AG54" s="20" t="n">
        <v>19</v>
      </c>
      <c r="AH54" s="14" t="s">
        <v>253</v>
      </c>
      <c r="AI54" s="14"/>
      <c r="AJ54" s="14"/>
      <c r="AK54" s="20"/>
      <c r="AL54" s="20"/>
      <c r="AM54" s="14"/>
      <c r="AN54" s="18" t="s">
        <v>387</v>
      </c>
      <c r="AO54" s="16" t="n">
        <v>704</v>
      </c>
      <c r="AP54" s="16" t="n">
        <v>22</v>
      </c>
      <c r="AQ54" s="16" t="n">
        <v>10</v>
      </c>
      <c r="AR54" s="16" t="n">
        <v>5</v>
      </c>
      <c r="AS54" s="16" t="n">
        <v>4</v>
      </c>
      <c r="AT54" s="16" t="n">
        <v>3</v>
      </c>
      <c r="AU54" s="16" t="n">
        <v>0</v>
      </c>
      <c r="AV54" s="18" t="s">
        <v>414</v>
      </c>
      <c r="AW54" s="14"/>
      <c r="AX54" s="20"/>
      <c r="AY54" s="14"/>
      <c r="AZ54" s="14"/>
      <c r="BA54" s="14"/>
    </row>
    <row r="55" customFormat="false" ht="15" hidden="false" customHeight="true" outlineLevel="0" collapsed="false">
      <c r="B55" s="14" t="s">
        <v>467</v>
      </c>
      <c r="C55" s="14" t="s">
        <v>444</v>
      </c>
      <c r="D55" s="15" t="b">
        <f aca="false">FALSE()</f>
        <v>0</v>
      </c>
      <c r="E55" s="14"/>
      <c r="F55" s="15" t="b">
        <f aca="false">TRUE()</f>
        <v>1</v>
      </c>
      <c r="G55" s="16" t="n">
        <v>19588</v>
      </c>
      <c r="H55" s="16" t="n">
        <v>19588</v>
      </c>
      <c r="I55" s="17" t="n">
        <v>0.796795566041405</v>
      </c>
      <c r="J55" s="17" t="n">
        <v>0.796795566041405</v>
      </c>
      <c r="K55" s="17" t="n">
        <v>0.338313253012048</v>
      </c>
      <c r="L55" s="18" t="s">
        <v>468</v>
      </c>
      <c r="M55" s="19" t="n">
        <v>0.733553264944852</v>
      </c>
      <c r="N55" s="19" t="n">
        <v>2.70895194677141</v>
      </c>
      <c r="O55" s="20" t="n">
        <v>79.4109772423025</v>
      </c>
      <c r="P55" s="20" t="n">
        <v>71.6921017402945</v>
      </c>
      <c r="Q55" s="21" t="n">
        <f aca="false">IF(OR(O55="",P55=""),"",O55-P55)</f>
        <v>7.71887550200799</v>
      </c>
      <c r="R55" s="17" t="n">
        <v>0.794109772423026</v>
      </c>
      <c r="S55" s="17" t="n">
        <v>0.708574729602966</v>
      </c>
      <c r="T55" s="21" t="n">
        <f aca="false">IF(OR(R55="",S55=""),"",100*(R55-S55))</f>
        <v>8.55350428200601</v>
      </c>
      <c r="U55" s="22" t="n">
        <v>0.388183694530444</v>
      </c>
      <c r="V55" s="16" t="n">
        <v>44</v>
      </c>
      <c r="W55" s="16" t="n">
        <v>15</v>
      </c>
      <c r="X55" s="16" t="n">
        <v>7</v>
      </c>
      <c r="Y55" s="16" t="n">
        <v>22</v>
      </c>
      <c r="Z55" s="14" t="s">
        <v>245</v>
      </c>
      <c r="AA55" s="17" t="n">
        <v>0.840909090909091</v>
      </c>
      <c r="AB55" s="16" t="n">
        <v>42</v>
      </c>
      <c r="AC55" s="16" t="n">
        <v>0</v>
      </c>
      <c r="AD55" s="16" t="n">
        <v>2</v>
      </c>
      <c r="AE55" s="17" t="n">
        <v>0.954545454545455</v>
      </c>
      <c r="AF55" s="20" t="n">
        <v>0</v>
      </c>
      <c r="AG55" s="20" t="n">
        <v>74.1</v>
      </c>
      <c r="AH55" s="18" t="s">
        <v>237</v>
      </c>
      <c r="AI55" s="14" t="s">
        <v>261</v>
      </c>
      <c r="AJ55" s="14" t="s">
        <v>262</v>
      </c>
      <c r="AK55" s="20" t="n">
        <v>16.6</v>
      </c>
      <c r="AL55" s="20" t="n">
        <v>90.1</v>
      </c>
      <c r="AM55" s="14"/>
      <c r="AN55" s="18" t="s">
        <v>469</v>
      </c>
      <c r="AO55" s="16" t="n">
        <v>880</v>
      </c>
      <c r="AP55" s="16" t="n">
        <v>36</v>
      </c>
      <c r="AQ55" s="16" t="n">
        <v>9</v>
      </c>
      <c r="AR55" s="16" t="n">
        <v>0</v>
      </c>
      <c r="AS55" s="16" t="n">
        <v>0</v>
      </c>
      <c r="AT55" s="16" t="n">
        <v>0</v>
      </c>
      <c r="AU55" s="16" t="n">
        <v>0</v>
      </c>
      <c r="AV55" s="14"/>
      <c r="AW55" s="14"/>
      <c r="AX55" s="20"/>
      <c r="AY55" s="14"/>
      <c r="AZ55" s="14"/>
      <c r="BA55" s="14"/>
    </row>
    <row r="56" customFormat="false" ht="15" hidden="false" customHeight="true" outlineLevel="0" collapsed="false">
      <c r="B56" s="14" t="s">
        <v>470</v>
      </c>
      <c r="C56" s="14" t="s">
        <v>444</v>
      </c>
      <c r="D56" s="15" t="b">
        <f aca="false">FALSE()</f>
        <v>0</v>
      </c>
      <c r="E56" s="14" t="s">
        <v>471</v>
      </c>
      <c r="F56" s="15" t="b">
        <f aca="false">TRUE()</f>
        <v>1</v>
      </c>
      <c r="G56" s="16" t="n">
        <v>21043</v>
      </c>
      <c r="H56" s="16" t="n">
        <v>21043</v>
      </c>
      <c r="I56" s="17" t="n">
        <v>0.79532456020466</v>
      </c>
      <c r="J56" s="17" t="n">
        <v>0.79532456020466</v>
      </c>
      <c r="K56" s="17" t="n">
        <v>0.548962321176708</v>
      </c>
      <c r="L56" s="18" t="s">
        <v>472</v>
      </c>
      <c r="M56" s="19" t="n">
        <v>0.733520616538584</v>
      </c>
      <c r="N56" s="19" t="n">
        <v>2.49842383405236</v>
      </c>
      <c r="O56" s="20" t="n">
        <v>79.4126536369132</v>
      </c>
      <c r="P56" s="20" t="n">
        <v>68.8318557324199</v>
      </c>
      <c r="Q56" s="21" t="n">
        <f aca="false">IF(OR(O56="",P56=""),"",O56-P56)</f>
        <v>10.5807979044933</v>
      </c>
      <c r="R56" s="17" t="n">
        <v>0.794126536369132</v>
      </c>
      <c r="S56" s="17" t="n">
        <v>0.783976690668844</v>
      </c>
      <c r="T56" s="21" t="n">
        <f aca="false">IF(OR(R56="",S56=""),"",100*(R56-S56))</f>
        <v>1.0149845700288</v>
      </c>
      <c r="U56" s="22" t="n">
        <v>0.473103715170279</v>
      </c>
      <c r="V56" s="16" t="n">
        <v>6</v>
      </c>
      <c r="W56" s="16" t="n">
        <v>2</v>
      </c>
      <c r="X56" s="16" t="n">
        <v>4</v>
      </c>
      <c r="Y56" s="16" t="n">
        <v>0</v>
      </c>
      <c r="Z56" s="18" t="s">
        <v>236</v>
      </c>
      <c r="AA56" s="17" t="n">
        <v>1</v>
      </c>
      <c r="AB56" s="16" t="n">
        <v>0</v>
      </c>
      <c r="AC56" s="16" t="n">
        <v>2</v>
      </c>
      <c r="AD56" s="16" t="n">
        <v>4</v>
      </c>
      <c r="AE56" s="17" t="n">
        <v>0.333333333333333</v>
      </c>
      <c r="AF56" s="20" t="n">
        <v>0</v>
      </c>
      <c r="AG56" s="20" t="n">
        <v>0</v>
      </c>
      <c r="AH56" s="14" t="s">
        <v>253</v>
      </c>
      <c r="AI56" s="14"/>
      <c r="AJ56" s="14"/>
      <c r="AK56" s="20"/>
      <c r="AL56" s="20"/>
      <c r="AM56" s="14"/>
      <c r="AN56" s="14"/>
      <c r="AO56" s="16" t="n">
        <v>714</v>
      </c>
      <c r="AP56" s="16" t="n">
        <v>20</v>
      </c>
      <c r="AQ56" s="16" t="n">
        <v>7</v>
      </c>
      <c r="AR56" s="16" t="n">
        <v>15</v>
      </c>
      <c r="AS56" s="16" t="n">
        <v>5</v>
      </c>
      <c r="AT56" s="16" t="n">
        <v>3</v>
      </c>
      <c r="AU56" s="16" t="n">
        <v>0</v>
      </c>
      <c r="AV56" s="18" t="s">
        <v>473</v>
      </c>
      <c r="AW56" s="14"/>
      <c r="AX56" s="20"/>
      <c r="AY56" s="14"/>
      <c r="AZ56" s="14"/>
      <c r="BA56" s="14"/>
    </row>
    <row r="57" customFormat="false" ht="15" hidden="false" customHeight="true" outlineLevel="0" collapsed="false">
      <c r="B57" s="14" t="s">
        <v>474</v>
      </c>
      <c r="C57" s="14" t="s">
        <v>444</v>
      </c>
      <c r="D57" s="15" t="b">
        <f aca="false">FALSE()</f>
        <v>0</v>
      </c>
      <c r="E57" s="14" t="s">
        <v>475</v>
      </c>
      <c r="F57" s="15" t="b">
        <f aca="false">TRUE()</f>
        <v>1</v>
      </c>
      <c r="G57" s="16" t="n">
        <v>615</v>
      </c>
      <c r="H57" s="16" t="n">
        <v>615</v>
      </c>
      <c r="I57" s="17" t="n">
        <v>0.789214092140921</v>
      </c>
      <c r="J57" s="17" t="n">
        <v>0.789214092140921</v>
      </c>
      <c r="K57" s="17" t="n">
        <v>0.500837520938024</v>
      </c>
      <c r="L57" s="18" t="s">
        <v>476</v>
      </c>
      <c r="M57" s="19" t="n">
        <v>0.73055326161427</v>
      </c>
      <c r="N57" s="19" t="n">
        <v>2.62186551268967</v>
      </c>
      <c r="O57" s="20" t="n">
        <v>79.5644891122278</v>
      </c>
      <c r="P57" s="20" t="n">
        <v>68.3417085427136</v>
      </c>
      <c r="Q57" s="21" t="n">
        <f aca="false">IF(OR(O57="",P57=""),"",O57-P57)</f>
        <v>11.2227805695142</v>
      </c>
      <c r="R57" s="17" t="n">
        <v>0.795644891122278</v>
      </c>
      <c r="S57" s="17" t="n">
        <v>0.760927444238738</v>
      </c>
      <c r="T57" s="21" t="n">
        <f aca="false">IF(OR(R57="",S57=""),"",100*(R57-S57))</f>
        <v>3.471744688354</v>
      </c>
      <c r="U57" s="22" t="n">
        <v>0.41593137254902</v>
      </c>
      <c r="V57" s="16" t="n">
        <v>22</v>
      </c>
      <c r="W57" s="16" t="n">
        <v>0</v>
      </c>
      <c r="X57" s="16" t="n">
        <v>3</v>
      </c>
      <c r="Y57" s="16" t="n">
        <v>19</v>
      </c>
      <c r="Z57" s="18" t="s">
        <v>236</v>
      </c>
      <c r="AA57" s="17" t="n">
        <v>1</v>
      </c>
      <c r="AB57" s="16" t="n">
        <v>1</v>
      </c>
      <c r="AC57" s="16" t="n">
        <v>19</v>
      </c>
      <c r="AD57" s="16" t="n">
        <v>2</v>
      </c>
      <c r="AE57" s="17" t="n">
        <v>0.909090909090909</v>
      </c>
      <c r="AF57" s="20" t="n">
        <v>58.45</v>
      </c>
      <c r="AG57" s="20" t="n">
        <v>58.55</v>
      </c>
      <c r="AH57" s="18" t="s">
        <v>288</v>
      </c>
      <c r="AI57" s="14" t="s">
        <v>281</v>
      </c>
      <c r="AJ57" s="14" t="s">
        <v>282</v>
      </c>
      <c r="AK57" s="20" t="n">
        <v>59.1</v>
      </c>
      <c r="AL57" s="20" t="n">
        <v>59.1</v>
      </c>
      <c r="AM57" s="14"/>
      <c r="AN57" s="18" t="s">
        <v>477</v>
      </c>
      <c r="AO57" s="16" t="n">
        <v>60</v>
      </c>
      <c r="AP57" s="16" t="n">
        <v>6</v>
      </c>
      <c r="AQ57" s="16" t="n">
        <v>3</v>
      </c>
      <c r="AR57" s="16" t="n">
        <v>0</v>
      </c>
      <c r="AS57" s="16" t="n">
        <v>0</v>
      </c>
      <c r="AT57" s="16" t="n">
        <v>0</v>
      </c>
      <c r="AU57" s="16" t="n">
        <v>0</v>
      </c>
      <c r="AV57" s="14"/>
      <c r="AW57" s="14"/>
      <c r="AX57" s="20"/>
      <c r="AY57" s="14"/>
      <c r="AZ57" s="14"/>
      <c r="BA57" s="14"/>
    </row>
    <row r="58" customFormat="false" ht="15" hidden="false" customHeight="true" outlineLevel="0" collapsed="false">
      <c r="B58" s="14" t="s">
        <v>478</v>
      </c>
      <c r="C58" s="14" t="s">
        <v>444</v>
      </c>
      <c r="D58" s="15" t="b">
        <f aca="false">FALSE()</f>
        <v>0</v>
      </c>
      <c r="E58" s="14"/>
      <c r="F58" s="15" t="b">
        <f aca="false">TRUE()</f>
        <v>1</v>
      </c>
      <c r="G58" s="16" t="n">
        <v>19659</v>
      </c>
      <c r="H58" s="16" t="n">
        <v>19659</v>
      </c>
      <c r="I58" s="17" t="n">
        <v>0.76930591140495</v>
      </c>
      <c r="J58" s="17" t="n">
        <v>0.76930591140495</v>
      </c>
      <c r="K58" s="17" t="n">
        <v>0.286785982209838</v>
      </c>
      <c r="L58" s="18" t="s">
        <v>479</v>
      </c>
      <c r="M58" s="19" t="n">
        <v>0.782997499995639</v>
      </c>
      <c r="N58" s="19" t="n">
        <v>2.77562908243891</v>
      </c>
      <c r="O58" s="20" t="n">
        <v>76.7120351516451</v>
      </c>
      <c r="P58" s="20" t="n">
        <v>70.896295502447</v>
      </c>
      <c r="Q58" s="21" t="n">
        <f aca="false">IF(OR(O58="",P58=""),"",O58-P58)</f>
        <v>5.81573964919809</v>
      </c>
      <c r="R58" s="17" t="n">
        <v>0.767120351516451</v>
      </c>
      <c r="S58" s="17" t="n">
        <v>0.693575005317008</v>
      </c>
      <c r="T58" s="21" t="n">
        <f aca="false">IF(OR(R58="",S58=""),"",100*(R58-S58))</f>
        <v>7.3545346199443</v>
      </c>
      <c r="U58" s="22" t="n">
        <v>0.322742518059856</v>
      </c>
      <c r="V58" s="16" t="n">
        <v>23</v>
      </c>
      <c r="W58" s="16" t="n">
        <v>5</v>
      </c>
      <c r="X58" s="16" t="n">
        <v>5</v>
      </c>
      <c r="Y58" s="16" t="n">
        <v>13</v>
      </c>
      <c r="Z58" s="14" t="s">
        <v>245</v>
      </c>
      <c r="AA58" s="17" t="n">
        <v>0.869565217391304</v>
      </c>
      <c r="AB58" s="16" t="n">
        <v>5</v>
      </c>
      <c r="AC58" s="16" t="n">
        <v>0</v>
      </c>
      <c r="AD58" s="16" t="n">
        <v>18</v>
      </c>
      <c r="AE58" s="17" t="n">
        <v>0.217391304347826</v>
      </c>
      <c r="AF58" s="20" t="n">
        <v>0</v>
      </c>
      <c r="AG58" s="20" t="n">
        <v>0</v>
      </c>
      <c r="AH58" s="14" t="s">
        <v>253</v>
      </c>
      <c r="AI58" s="14" t="s">
        <v>252</v>
      </c>
      <c r="AJ58" s="14" t="s">
        <v>262</v>
      </c>
      <c r="AK58" s="20" t="n">
        <v>6.3</v>
      </c>
      <c r="AL58" s="20" t="n">
        <v>51.4</v>
      </c>
      <c r="AM58" s="14"/>
      <c r="AN58" s="18" t="s">
        <v>480</v>
      </c>
      <c r="AO58" s="16" t="n">
        <v>781</v>
      </c>
      <c r="AP58" s="16" t="n">
        <v>29</v>
      </c>
      <c r="AQ58" s="16" t="n">
        <v>12</v>
      </c>
      <c r="AR58" s="16" t="n">
        <v>13</v>
      </c>
      <c r="AS58" s="16" t="n">
        <v>5</v>
      </c>
      <c r="AT58" s="16" t="n">
        <v>5</v>
      </c>
      <c r="AU58" s="16" t="n">
        <v>0</v>
      </c>
      <c r="AV58" s="18" t="s">
        <v>481</v>
      </c>
      <c r="AW58" s="14"/>
      <c r="AX58" s="20"/>
      <c r="AY58" s="14"/>
      <c r="AZ58" s="14"/>
      <c r="BA58" s="14"/>
    </row>
    <row r="59" customFormat="false" ht="15" hidden="false" customHeight="true" outlineLevel="0" collapsed="false">
      <c r="B59" s="14" t="s">
        <v>482</v>
      </c>
      <c r="C59" s="14" t="s">
        <v>444</v>
      </c>
      <c r="D59" s="15" t="b">
        <f aca="false">FALSE()</f>
        <v>0</v>
      </c>
      <c r="E59" s="14"/>
      <c r="F59" s="15" t="b">
        <f aca="false">TRUE()</f>
        <v>1</v>
      </c>
      <c r="G59" s="16" t="n">
        <v>640</v>
      </c>
      <c r="H59" s="16" t="n">
        <v>640</v>
      </c>
      <c r="I59" s="17" t="n">
        <v>0.765</v>
      </c>
      <c r="J59" s="17" t="n">
        <v>0.765</v>
      </c>
      <c r="K59" s="17" t="n">
        <v>0.4446227929374</v>
      </c>
      <c r="L59" s="18" t="s">
        <v>483</v>
      </c>
      <c r="M59" s="19" t="n">
        <v>0.788248722164409</v>
      </c>
      <c r="N59" s="19" t="n">
        <v>2.70144463422174</v>
      </c>
      <c r="O59" s="20" t="n">
        <v>76.4044943820225</v>
      </c>
      <c r="P59" s="20" t="n">
        <v>81.3269127875869</v>
      </c>
      <c r="Q59" s="21" t="n">
        <f aca="false">IF(OR(O59="",P59=""),"",O59-P59)</f>
        <v>-4.9224184055644</v>
      </c>
      <c r="R59" s="17" t="n">
        <v>0.764044943820225</v>
      </c>
      <c r="S59" s="17" t="n">
        <v>0.734555199962895</v>
      </c>
      <c r="T59" s="21" t="n">
        <f aca="false">IF(OR(R59="",S59=""),"",100*(R59-S59))</f>
        <v>2.94897438573301</v>
      </c>
      <c r="U59" s="22" t="n">
        <v>0.440402476780186</v>
      </c>
      <c r="V59" s="16" t="n">
        <v>20</v>
      </c>
      <c r="W59" s="16" t="n">
        <v>0</v>
      </c>
      <c r="X59" s="16" t="n">
        <v>1</v>
      </c>
      <c r="Y59" s="16" t="n">
        <v>19</v>
      </c>
      <c r="Z59" s="14" t="s">
        <v>245</v>
      </c>
      <c r="AA59" s="17" t="n">
        <v>0.9</v>
      </c>
      <c r="AB59" s="16" t="n">
        <v>8</v>
      </c>
      <c r="AC59" s="16" t="n">
        <v>2</v>
      </c>
      <c r="AD59" s="16" t="n">
        <v>10</v>
      </c>
      <c r="AE59" s="17" t="n">
        <v>0.5</v>
      </c>
      <c r="AF59" s="20" t="n">
        <v>0</v>
      </c>
      <c r="AG59" s="20" t="n">
        <v>24.55</v>
      </c>
      <c r="AH59" s="14" t="s">
        <v>253</v>
      </c>
      <c r="AI59" s="14" t="s">
        <v>252</v>
      </c>
      <c r="AJ59" s="14" t="s">
        <v>253</v>
      </c>
      <c r="AK59" s="20" t="n">
        <v>0</v>
      </c>
      <c r="AL59" s="20" t="n">
        <v>24</v>
      </c>
      <c r="AM59" s="14"/>
      <c r="AN59" s="18" t="s">
        <v>484</v>
      </c>
      <c r="AO59" s="16" t="n">
        <v>77</v>
      </c>
      <c r="AP59" s="16" t="n">
        <v>6</v>
      </c>
      <c r="AQ59" s="16" t="n">
        <v>5</v>
      </c>
      <c r="AR59" s="16" t="n">
        <v>0</v>
      </c>
      <c r="AS59" s="16" t="n">
        <v>0</v>
      </c>
      <c r="AT59" s="16" t="n">
        <v>0</v>
      </c>
      <c r="AU59" s="16" t="n">
        <v>0</v>
      </c>
      <c r="AV59" s="14"/>
      <c r="AW59" s="14"/>
      <c r="AX59" s="20"/>
      <c r="AY59" s="14"/>
      <c r="AZ59" s="14"/>
      <c r="BA59" s="14"/>
    </row>
    <row r="60" customFormat="false" ht="15" hidden="false" customHeight="true" outlineLevel="0" collapsed="false">
      <c r="B60" s="14" t="s">
        <v>485</v>
      </c>
      <c r="C60" s="14" t="s">
        <v>444</v>
      </c>
      <c r="D60" s="15" t="b">
        <f aca="false">FALSE()</f>
        <v>0</v>
      </c>
      <c r="E60" s="14"/>
      <c r="F60" s="15" t="b">
        <f aca="false">TRUE()</f>
        <v>1</v>
      </c>
      <c r="G60" s="16" t="n">
        <v>1153</v>
      </c>
      <c r="H60" s="16" t="n">
        <v>1153</v>
      </c>
      <c r="I60" s="17" t="n">
        <v>0.763091163438085</v>
      </c>
      <c r="J60" s="17" t="n">
        <v>0.763091163438085</v>
      </c>
      <c r="K60" s="17" t="n">
        <v>0.515151515151515</v>
      </c>
      <c r="L60" s="18" t="s">
        <v>486</v>
      </c>
      <c r="M60" s="19" t="n">
        <v>0.812200456458049</v>
      </c>
      <c r="N60" s="19" t="n">
        <v>2.44386031549189</v>
      </c>
      <c r="O60" s="20" t="n">
        <v>74.9417249417249</v>
      </c>
      <c r="P60" s="20" t="n">
        <v>73.4265734265734</v>
      </c>
      <c r="Q60" s="21" t="n">
        <f aca="false">IF(OR(O60="",P60=""),"",O60-P60)</f>
        <v>1.5151515151515</v>
      </c>
      <c r="R60" s="17" t="n">
        <v>0.749417249417249</v>
      </c>
      <c r="S60" s="17" t="n">
        <v>0.767783094098884</v>
      </c>
      <c r="T60" s="21" t="n">
        <f aca="false">IF(OR(R60="",S60=""),"",100*(R60-S60))</f>
        <v>-1.8365844681635</v>
      </c>
      <c r="U60" s="22" t="n">
        <v>0.579089267285862</v>
      </c>
      <c r="V60" s="16" t="n">
        <v>3</v>
      </c>
      <c r="W60" s="16" t="n">
        <v>0</v>
      </c>
      <c r="X60" s="16" t="n">
        <v>1</v>
      </c>
      <c r="Y60" s="16" t="n">
        <v>2</v>
      </c>
      <c r="Z60" s="14" t="s">
        <v>245</v>
      </c>
      <c r="AA60" s="17" t="n">
        <v>0.666666666666667</v>
      </c>
      <c r="AB60" s="16" t="n">
        <v>0</v>
      </c>
      <c r="AC60" s="16" t="n">
        <v>1</v>
      </c>
      <c r="AD60" s="16" t="n">
        <v>2</v>
      </c>
      <c r="AE60" s="17" t="n">
        <v>0.333333333333333</v>
      </c>
      <c r="AF60" s="20" t="n">
        <v>0</v>
      </c>
      <c r="AG60" s="20" t="n">
        <v>9.3</v>
      </c>
      <c r="AH60" s="14" t="s">
        <v>253</v>
      </c>
      <c r="AI60" s="14"/>
      <c r="AJ60" s="14"/>
      <c r="AK60" s="20"/>
      <c r="AL60" s="20"/>
      <c r="AM60" s="14"/>
      <c r="AN60" s="14"/>
      <c r="AO60" s="16" t="n">
        <v>65</v>
      </c>
      <c r="AP60" s="16" t="n">
        <v>3</v>
      </c>
      <c r="AQ60" s="16" t="n">
        <v>1</v>
      </c>
      <c r="AR60" s="16" t="n">
        <v>0</v>
      </c>
      <c r="AS60" s="16" t="n">
        <v>0</v>
      </c>
      <c r="AT60" s="16" t="n">
        <v>0</v>
      </c>
      <c r="AU60" s="16" t="n">
        <v>0</v>
      </c>
      <c r="AV60" s="14"/>
      <c r="AW60" s="14"/>
      <c r="AX60" s="20"/>
      <c r="AY60" s="14"/>
      <c r="AZ60" s="14"/>
      <c r="BA60" s="14"/>
    </row>
    <row r="61" customFormat="false" ht="15" hidden="false" customHeight="true" outlineLevel="0" collapsed="false">
      <c r="B61" s="14" t="s">
        <v>487</v>
      </c>
      <c r="C61" s="14" t="s">
        <v>444</v>
      </c>
      <c r="D61" s="15" t="b">
        <f aca="false">FALSE()</f>
        <v>0</v>
      </c>
      <c r="E61" s="14"/>
      <c r="F61" s="15" t="b">
        <f aca="false">TRUE()</f>
        <v>1</v>
      </c>
      <c r="G61" s="16" t="n">
        <v>453</v>
      </c>
      <c r="H61" s="16" t="n">
        <v>453</v>
      </c>
      <c r="I61" s="17" t="n">
        <v>0.76158940397351</v>
      </c>
      <c r="J61" s="17" t="n">
        <v>0.76158940397351</v>
      </c>
      <c r="K61" s="17" t="n">
        <v>0.423592493297587</v>
      </c>
      <c r="L61" s="18" t="s">
        <v>488</v>
      </c>
      <c r="M61" s="19" t="n">
        <v>0.81862994087568</v>
      </c>
      <c r="N61" s="19" t="n">
        <v>2.68712349832688</v>
      </c>
      <c r="O61" s="20" t="n">
        <v>74.5308310991957</v>
      </c>
      <c r="P61" s="20" t="n">
        <v>81.5460232350313</v>
      </c>
      <c r="Q61" s="21" t="n">
        <f aca="false">IF(OR(O61="",P61=""),"",O61-P61)</f>
        <v>-7.01519213583561</v>
      </c>
      <c r="R61" s="17" t="n">
        <v>0.745308310991957</v>
      </c>
      <c r="S61" s="17" t="n">
        <v>0.726942074275738</v>
      </c>
      <c r="T61" s="21" t="n">
        <f aca="false">IF(OR(R61="",S61=""),"",100*(R61-S61))</f>
        <v>1.83662367162191</v>
      </c>
      <c r="U61" s="22" t="n">
        <v>0.465325077399381</v>
      </c>
      <c r="V61" s="16" t="n">
        <v>19</v>
      </c>
      <c r="W61" s="16" t="n">
        <v>0</v>
      </c>
      <c r="X61" s="16" t="n">
        <v>0</v>
      </c>
      <c r="Y61" s="16" t="n">
        <v>19</v>
      </c>
      <c r="Z61" s="14" t="s">
        <v>245</v>
      </c>
      <c r="AA61" s="17" t="n">
        <v>0.842105263157895</v>
      </c>
      <c r="AB61" s="16" t="n">
        <v>0</v>
      </c>
      <c r="AC61" s="16" t="n">
        <v>18</v>
      </c>
      <c r="AD61" s="16" t="n">
        <v>1</v>
      </c>
      <c r="AE61" s="17" t="n">
        <v>0.947368421052632</v>
      </c>
      <c r="AF61" s="20" t="n">
        <v>50.9</v>
      </c>
      <c r="AG61" s="20" t="n">
        <v>50.9</v>
      </c>
      <c r="AH61" s="18" t="s">
        <v>288</v>
      </c>
      <c r="AI61" s="14" t="s">
        <v>261</v>
      </c>
      <c r="AJ61" s="14" t="s">
        <v>282</v>
      </c>
      <c r="AK61" s="20" t="n">
        <v>52.7</v>
      </c>
      <c r="AL61" s="20" t="n">
        <v>52.7</v>
      </c>
      <c r="AM61" s="14"/>
      <c r="AN61" s="18" t="s">
        <v>308</v>
      </c>
      <c r="AO61" s="16" t="n">
        <v>28</v>
      </c>
      <c r="AP61" s="16" t="n">
        <v>1</v>
      </c>
      <c r="AQ61" s="16" t="n">
        <v>1</v>
      </c>
      <c r="AR61" s="16" t="n">
        <v>0</v>
      </c>
      <c r="AS61" s="16" t="n">
        <v>0</v>
      </c>
      <c r="AT61" s="16" t="n">
        <v>0</v>
      </c>
      <c r="AU61" s="16" t="n">
        <v>0</v>
      </c>
      <c r="AV61" s="14"/>
      <c r="AW61" s="14"/>
      <c r="AX61" s="20"/>
      <c r="AY61" s="14"/>
      <c r="AZ61" s="14"/>
      <c r="BA61" s="14"/>
    </row>
    <row r="62" customFormat="false" ht="15" hidden="false" customHeight="true" outlineLevel="0" collapsed="false">
      <c r="B62" s="14" t="s">
        <v>489</v>
      </c>
      <c r="C62" s="14" t="s">
        <v>444</v>
      </c>
      <c r="D62" s="15" t="b">
        <f aca="false">FALSE()</f>
        <v>0</v>
      </c>
      <c r="E62" s="14" t="s">
        <v>490</v>
      </c>
      <c r="F62" s="15" t="b">
        <f aca="false">TRUE()</f>
        <v>1</v>
      </c>
      <c r="G62" s="16" t="n">
        <v>111</v>
      </c>
      <c r="H62" s="16" t="n">
        <v>111</v>
      </c>
      <c r="I62" s="17" t="n">
        <v>0.753378378378378</v>
      </c>
      <c r="J62" s="17" t="n">
        <v>0.753378378378378</v>
      </c>
      <c r="K62" s="17" t="n">
        <v>0.517241379310345</v>
      </c>
      <c r="L62" s="18" t="s">
        <v>491</v>
      </c>
      <c r="M62" s="19" t="n">
        <v>0.777810879085303</v>
      </c>
      <c r="N62" s="19" t="n">
        <v>2.84325971019191</v>
      </c>
      <c r="O62" s="20" t="n">
        <v>77.0114942528736</v>
      </c>
      <c r="P62" s="20" t="n">
        <v>71.6475095785441</v>
      </c>
      <c r="Q62" s="21" t="n">
        <f aca="false">IF(OR(O62="",P62=""),"",O62-P62)</f>
        <v>5.3639846743295</v>
      </c>
      <c r="R62" s="17" t="n">
        <v>0.770114942528736</v>
      </c>
      <c r="S62" s="17" t="n">
        <v>0.768784029038113</v>
      </c>
      <c r="T62" s="21" t="n">
        <f aca="false">IF(OR(R62="",S62=""),"",100*(R62-S62))</f>
        <v>0.133091349062298</v>
      </c>
      <c r="U62" s="22" t="n">
        <v>0.59609133126935</v>
      </c>
      <c r="V62" s="16" t="n">
        <v>17</v>
      </c>
      <c r="W62" s="16" t="n">
        <v>0</v>
      </c>
      <c r="X62" s="16" t="n">
        <v>0</v>
      </c>
      <c r="Y62" s="16" t="n">
        <v>17</v>
      </c>
      <c r="Z62" s="18" t="s">
        <v>236</v>
      </c>
      <c r="AA62" s="17" t="n">
        <v>1</v>
      </c>
      <c r="AB62" s="16" t="n">
        <v>17</v>
      </c>
      <c r="AC62" s="16" t="n">
        <v>0</v>
      </c>
      <c r="AD62" s="16" t="n">
        <v>0</v>
      </c>
      <c r="AE62" s="17" t="n">
        <v>1</v>
      </c>
      <c r="AF62" s="20" t="n">
        <v>0</v>
      </c>
      <c r="AG62" s="20" t="n">
        <v>75</v>
      </c>
      <c r="AH62" s="18" t="s">
        <v>237</v>
      </c>
      <c r="AI62" s="14" t="s">
        <v>252</v>
      </c>
      <c r="AJ62" s="14" t="s">
        <v>262</v>
      </c>
      <c r="AK62" s="20" t="n">
        <v>0</v>
      </c>
      <c r="AL62" s="20" t="n">
        <v>68.6</v>
      </c>
      <c r="AM62" s="14"/>
      <c r="AN62" s="18" t="s">
        <v>492</v>
      </c>
      <c r="AO62" s="16" t="n">
        <v>15</v>
      </c>
      <c r="AP62" s="16" t="n">
        <v>5</v>
      </c>
      <c r="AQ62" s="16" t="n">
        <v>3</v>
      </c>
      <c r="AR62" s="16" t="n">
        <v>0</v>
      </c>
      <c r="AS62" s="16" t="n">
        <v>0</v>
      </c>
      <c r="AT62" s="16" t="n">
        <v>0</v>
      </c>
      <c r="AU62" s="16" t="n">
        <v>0</v>
      </c>
      <c r="AV62" s="14"/>
      <c r="AW62" s="14"/>
      <c r="AX62" s="20"/>
      <c r="AY62" s="14"/>
      <c r="AZ62" s="14"/>
      <c r="BA62" s="14"/>
    </row>
    <row r="63" customFormat="false" ht="15" hidden="false" customHeight="true" outlineLevel="0" collapsed="false">
      <c r="B63" s="14" t="s">
        <v>493</v>
      </c>
      <c r="C63" s="14" t="s">
        <v>444</v>
      </c>
      <c r="D63" s="15" t="b">
        <f aca="false">FALSE()</f>
        <v>0</v>
      </c>
      <c r="E63" s="14" t="s">
        <v>494</v>
      </c>
      <c r="F63" s="15" t="b">
        <f aca="false">TRUE()</f>
        <v>1</v>
      </c>
      <c r="G63" s="16" t="n">
        <v>18630</v>
      </c>
      <c r="H63" s="16" t="n">
        <v>18630</v>
      </c>
      <c r="I63" s="17" t="n">
        <v>0.752512798527291</v>
      </c>
      <c r="J63" s="17" t="n">
        <v>0.752512798527291</v>
      </c>
      <c r="K63" s="17" t="n">
        <v>0.392113178121867</v>
      </c>
      <c r="L63" s="18" t="s">
        <v>495</v>
      </c>
      <c r="M63" s="19" t="n">
        <v>0.807683206175794</v>
      </c>
      <c r="N63" s="19" t="n">
        <v>2.92425847652045</v>
      </c>
      <c r="O63" s="20" t="n">
        <v>75.2255764732093</v>
      </c>
      <c r="P63" s="20" t="n">
        <v>72.7730125134603</v>
      </c>
      <c r="Q63" s="21" t="n">
        <f aca="false">IF(OR(O63="",P63=""),"",O63-P63)</f>
        <v>2.452563959749</v>
      </c>
      <c r="R63" s="17" t="n">
        <v>0.752255764732093</v>
      </c>
      <c r="S63" s="17" t="n">
        <v>0.713136608541976</v>
      </c>
      <c r="T63" s="21" t="n">
        <f aca="false">IF(OR(R63="",S63=""),"",100*(R63-S63))</f>
        <v>3.9119156190117</v>
      </c>
      <c r="U63" s="22" t="n">
        <v>0.412770897832817</v>
      </c>
      <c r="V63" s="16" t="n">
        <v>5</v>
      </c>
      <c r="W63" s="16" t="n">
        <v>5</v>
      </c>
      <c r="X63" s="16" t="n">
        <v>0</v>
      </c>
      <c r="Y63" s="16" t="n">
        <v>0</v>
      </c>
      <c r="Z63" s="18" t="s">
        <v>236</v>
      </c>
      <c r="AA63" s="17" t="n">
        <v>1</v>
      </c>
      <c r="AB63" s="16" t="n">
        <v>2</v>
      </c>
      <c r="AC63" s="16" t="n">
        <v>0</v>
      </c>
      <c r="AD63" s="16" t="n">
        <v>3</v>
      </c>
      <c r="AE63" s="17" t="n">
        <v>0.4</v>
      </c>
      <c r="AF63" s="20" t="n">
        <v>0</v>
      </c>
      <c r="AG63" s="20" t="n">
        <v>16.5</v>
      </c>
      <c r="AH63" s="14" t="s">
        <v>253</v>
      </c>
      <c r="AI63" s="14"/>
      <c r="AJ63" s="14"/>
      <c r="AK63" s="20"/>
      <c r="AL63" s="20"/>
      <c r="AM63" s="14"/>
      <c r="AN63" s="18" t="s">
        <v>496</v>
      </c>
      <c r="AO63" s="16" t="n">
        <v>789</v>
      </c>
      <c r="AP63" s="16" t="n">
        <v>26</v>
      </c>
      <c r="AQ63" s="16" t="n">
        <v>10</v>
      </c>
      <c r="AR63" s="16" t="n">
        <v>0</v>
      </c>
      <c r="AS63" s="16" t="n">
        <v>0</v>
      </c>
      <c r="AT63" s="16" t="n">
        <v>0</v>
      </c>
      <c r="AU63" s="16" t="n">
        <v>0</v>
      </c>
      <c r="AV63" s="14"/>
      <c r="AW63" s="14"/>
      <c r="AX63" s="20"/>
      <c r="AY63" s="14"/>
      <c r="AZ63" s="14"/>
      <c r="BA63" s="14"/>
    </row>
    <row r="64" customFormat="false" ht="15" hidden="false" customHeight="true" outlineLevel="0" collapsed="false">
      <c r="B64" s="14" t="s">
        <v>497</v>
      </c>
      <c r="C64" s="14" t="s">
        <v>444</v>
      </c>
      <c r="D64" s="15" t="b">
        <f aca="false">FALSE()</f>
        <v>0</v>
      </c>
      <c r="E64" s="14"/>
      <c r="F64" s="15" t="b">
        <f aca="false">TRUE()</f>
        <v>1</v>
      </c>
      <c r="G64" s="16" t="n">
        <v>16773</v>
      </c>
      <c r="H64" s="16" t="n">
        <v>16773</v>
      </c>
      <c r="I64" s="17" t="n">
        <v>0.722327266326551</v>
      </c>
      <c r="J64" s="17" t="n">
        <v>0.722327266326551</v>
      </c>
      <c r="K64" s="17" t="n">
        <v>0.712360238933987</v>
      </c>
      <c r="L64" s="18" t="s">
        <v>498</v>
      </c>
      <c r="M64" s="19" t="n">
        <v>0.830298581096809</v>
      </c>
      <c r="N64" s="19" t="n">
        <v>1.14326627377777</v>
      </c>
      <c r="O64" s="20" t="n">
        <v>73.763210292541</v>
      </c>
      <c r="P64" s="20" t="n">
        <v>66.4777658651146</v>
      </c>
      <c r="Q64" s="21" t="n">
        <f aca="false">IF(OR(O64="",P64=""),"",O64-P64)</f>
        <v>7.2854444274264</v>
      </c>
      <c r="R64" s="17" t="n">
        <v>0.73763210292541</v>
      </c>
      <c r="S64" s="17" t="n">
        <v>0.862235693384173</v>
      </c>
      <c r="T64" s="21" t="n">
        <f aca="false">IF(OR(R64="",S64=""),"",100*(R64-S64))</f>
        <v>-12.4603590458763</v>
      </c>
      <c r="U64" s="22" t="n">
        <v>0.656617647058824</v>
      </c>
      <c r="V64" s="16" t="n">
        <v>9</v>
      </c>
      <c r="W64" s="16" t="n">
        <v>9</v>
      </c>
      <c r="X64" s="16" t="n">
        <v>0</v>
      </c>
      <c r="Y64" s="16" t="n">
        <v>0</v>
      </c>
      <c r="Z64" s="14" t="s">
        <v>245</v>
      </c>
      <c r="AA64" s="17" t="n">
        <v>0.444444444444444</v>
      </c>
      <c r="AB64" s="16" t="n">
        <v>6</v>
      </c>
      <c r="AC64" s="16" t="n">
        <v>0</v>
      </c>
      <c r="AD64" s="16" t="n">
        <v>3</v>
      </c>
      <c r="AE64" s="17" t="n">
        <v>0.666666666666667</v>
      </c>
      <c r="AF64" s="20" t="n">
        <v>0</v>
      </c>
      <c r="AG64" s="20" t="n">
        <v>34.1</v>
      </c>
      <c r="AH64" s="18" t="s">
        <v>237</v>
      </c>
      <c r="AI64" s="14"/>
      <c r="AJ64" s="14"/>
      <c r="AK64" s="20"/>
      <c r="AL64" s="20"/>
      <c r="AM64" s="14"/>
      <c r="AN64" s="18" t="s">
        <v>499</v>
      </c>
      <c r="AO64" s="16" t="n">
        <v>840</v>
      </c>
      <c r="AP64" s="16" t="n">
        <v>8</v>
      </c>
      <c r="AQ64" s="16" t="n">
        <v>3</v>
      </c>
      <c r="AR64" s="16" t="n">
        <v>0</v>
      </c>
      <c r="AS64" s="16" t="n">
        <v>0</v>
      </c>
      <c r="AT64" s="16" t="n">
        <v>0</v>
      </c>
      <c r="AU64" s="16" t="n">
        <v>0</v>
      </c>
      <c r="AV64" s="14"/>
      <c r="AW64" s="14"/>
      <c r="AX64" s="20"/>
      <c r="AY64" s="14"/>
      <c r="AZ64" s="14"/>
      <c r="BA64" s="14"/>
    </row>
    <row r="65" customFormat="false" ht="15" hidden="false" customHeight="true" outlineLevel="0" collapsed="false">
      <c r="B65" s="14" t="s">
        <v>500</v>
      </c>
      <c r="C65" s="14" t="s">
        <v>444</v>
      </c>
      <c r="D65" s="15" t="b">
        <f aca="false">FALSE()</f>
        <v>0</v>
      </c>
      <c r="E65" s="14"/>
      <c r="F65" s="15" t="b">
        <f aca="false">TRUE()</f>
        <v>1</v>
      </c>
      <c r="G65" s="16" t="n">
        <v>18925</v>
      </c>
      <c r="H65" s="16" t="n">
        <v>18925</v>
      </c>
      <c r="I65" s="17" t="n">
        <v>0.696974020255394</v>
      </c>
      <c r="J65" s="17" t="n">
        <v>0.696974020255394</v>
      </c>
      <c r="K65" s="17" t="n">
        <v>0.282347807113245</v>
      </c>
      <c r="L65" s="18" t="s">
        <v>501</v>
      </c>
      <c r="M65" s="19" t="n">
        <v>0.887235572256758</v>
      </c>
      <c r="N65" s="19" t="n">
        <v>3.00695596850123</v>
      </c>
      <c r="O65" s="20" t="n">
        <v>69.5068732271438</v>
      </c>
      <c r="P65" s="20" t="n">
        <v>62.2427085606226</v>
      </c>
      <c r="Q65" s="21" t="n">
        <f aca="false">IF(OR(O65="",P65=""),"",O65-P65)</f>
        <v>7.2641646665212</v>
      </c>
      <c r="R65" s="17" t="n">
        <v>0.695068732271438</v>
      </c>
      <c r="S65" s="17" t="n">
        <v>0.687806488656535</v>
      </c>
      <c r="T65" s="21" t="n">
        <f aca="false">IF(OR(R65="",S65=""),"",100*(R65-S65))</f>
        <v>0.726224361490291</v>
      </c>
      <c r="U65" s="22" t="n">
        <v>0.438325593395253</v>
      </c>
      <c r="V65" s="16" t="n">
        <v>49</v>
      </c>
      <c r="W65" s="16" t="n">
        <v>20</v>
      </c>
      <c r="X65" s="16" t="n">
        <v>5</v>
      </c>
      <c r="Y65" s="16" t="n">
        <v>24</v>
      </c>
      <c r="Z65" s="14" t="s">
        <v>245</v>
      </c>
      <c r="AA65" s="17" t="n">
        <v>0.877551020408163</v>
      </c>
      <c r="AB65" s="16" t="n">
        <v>29</v>
      </c>
      <c r="AC65" s="16" t="n">
        <v>0</v>
      </c>
      <c r="AD65" s="16" t="n">
        <v>20</v>
      </c>
      <c r="AE65" s="17" t="n">
        <v>0.591836734693878</v>
      </c>
      <c r="AF65" s="20" t="n">
        <v>0</v>
      </c>
      <c r="AG65" s="20" t="n">
        <v>60.6</v>
      </c>
      <c r="AH65" s="18" t="s">
        <v>237</v>
      </c>
      <c r="AI65" s="14" t="s">
        <v>334</v>
      </c>
      <c r="AJ65" s="14" t="s">
        <v>262</v>
      </c>
      <c r="AK65" s="20" t="n">
        <v>0</v>
      </c>
      <c r="AL65" s="20" t="n">
        <v>88.5</v>
      </c>
      <c r="AM65" s="14"/>
      <c r="AN65" s="18" t="s">
        <v>502</v>
      </c>
      <c r="AO65" s="16" t="n">
        <v>845</v>
      </c>
      <c r="AP65" s="16" t="n">
        <v>12</v>
      </c>
      <c r="AQ65" s="16" t="n">
        <v>5</v>
      </c>
      <c r="AR65" s="16" t="n">
        <v>0</v>
      </c>
      <c r="AS65" s="16" t="n">
        <v>0</v>
      </c>
      <c r="AT65" s="16" t="n">
        <v>0</v>
      </c>
      <c r="AU65" s="16" t="n">
        <v>0</v>
      </c>
      <c r="AV65" s="14"/>
      <c r="AW65" s="14"/>
      <c r="AX65" s="20"/>
      <c r="AY65" s="14"/>
      <c r="AZ65" s="14"/>
      <c r="BA65" s="14"/>
    </row>
    <row r="66" customFormat="false" ht="15" hidden="false" customHeight="true" outlineLevel="0" collapsed="false">
      <c r="B66" s="14" t="s">
        <v>503</v>
      </c>
      <c r="C66" s="14" t="s">
        <v>444</v>
      </c>
      <c r="D66" s="15" t="b">
        <f aca="false">FALSE()</f>
        <v>0</v>
      </c>
      <c r="E66" s="14"/>
      <c r="F66" s="15" t="b">
        <f aca="false">TRUE()</f>
        <v>1</v>
      </c>
      <c r="G66" s="16" t="n">
        <v>923</v>
      </c>
      <c r="H66" s="16" t="n">
        <v>923</v>
      </c>
      <c r="I66" s="17" t="n">
        <v>0.688829138122292</v>
      </c>
      <c r="J66" s="17" t="n">
        <v>0.688829138122292</v>
      </c>
      <c r="K66" s="17" t="n">
        <v>0.539141414141414</v>
      </c>
      <c r="L66" s="18" t="s">
        <v>504</v>
      </c>
      <c r="M66" s="19" t="n">
        <v>0.809270768994871</v>
      </c>
      <c r="N66" s="19" t="n">
        <v>2.40968951846535</v>
      </c>
      <c r="O66" s="20" t="n">
        <v>75.1262626262626</v>
      </c>
      <c r="P66" s="20" t="n">
        <v>73.2744107744108</v>
      </c>
      <c r="Q66" s="21" t="n">
        <f aca="false">IF(OR(O66="",P66=""),"",O66-P66)</f>
        <v>1.85185185185181</v>
      </c>
      <c r="R66" s="17" t="n">
        <v>0.751262626262626</v>
      </c>
      <c r="S66" s="17" t="n">
        <v>0.779272993088783</v>
      </c>
      <c r="T66" s="21" t="n">
        <f aca="false">IF(OR(R66="",S66=""),"",100*(R66-S66))</f>
        <v>-2.8010366826157</v>
      </c>
      <c r="U66" s="22" t="n">
        <v>0.580405056759546</v>
      </c>
      <c r="V66" s="16" t="n">
        <v>27</v>
      </c>
      <c r="W66" s="16" t="n">
        <v>0</v>
      </c>
      <c r="X66" s="16" t="n">
        <v>6</v>
      </c>
      <c r="Y66" s="16" t="n">
        <v>21</v>
      </c>
      <c r="Z66" s="14" t="s">
        <v>245</v>
      </c>
      <c r="AA66" s="17" t="n">
        <v>0.222222222222222</v>
      </c>
      <c r="AB66" s="16" t="n">
        <v>0</v>
      </c>
      <c r="AC66" s="16" t="n">
        <v>0</v>
      </c>
      <c r="AD66" s="16" t="n">
        <v>27</v>
      </c>
      <c r="AE66" s="17" t="n">
        <v>0</v>
      </c>
      <c r="AF66" s="20" t="n">
        <v>0</v>
      </c>
      <c r="AG66" s="20" t="n">
        <v>0</v>
      </c>
      <c r="AH66" s="14" t="s">
        <v>253</v>
      </c>
      <c r="AI66" s="14" t="s">
        <v>327</v>
      </c>
      <c r="AJ66" s="14" t="s">
        <v>253</v>
      </c>
      <c r="AK66" s="20" t="n">
        <v>0</v>
      </c>
      <c r="AL66" s="20" t="n">
        <v>0</v>
      </c>
      <c r="AM66" s="14"/>
      <c r="AN66" s="18" t="s">
        <v>505</v>
      </c>
      <c r="AO66" s="16" t="n">
        <v>94</v>
      </c>
      <c r="AP66" s="16" t="n">
        <v>1</v>
      </c>
      <c r="AQ66" s="16" t="n">
        <v>1</v>
      </c>
      <c r="AR66" s="16" t="n">
        <v>0</v>
      </c>
      <c r="AS66" s="16" t="n">
        <v>0</v>
      </c>
      <c r="AT66" s="16" t="n">
        <v>0</v>
      </c>
      <c r="AU66" s="16" t="n">
        <v>0</v>
      </c>
      <c r="AV66" s="14"/>
      <c r="AW66" s="14"/>
      <c r="AX66" s="20"/>
      <c r="AY66" s="14"/>
      <c r="AZ66" s="14"/>
      <c r="BA66" s="14"/>
    </row>
    <row r="67" customFormat="false" ht="15" hidden="false" customHeight="true" outlineLevel="0" collapsed="false">
      <c r="B67" s="14" t="s">
        <v>506</v>
      </c>
      <c r="C67" s="14" t="s">
        <v>444</v>
      </c>
      <c r="D67" s="15" t="b">
        <f aca="false">FALSE()</f>
        <v>0</v>
      </c>
      <c r="E67" s="14"/>
      <c r="F67" s="15" t="b">
        <f aca="false">TRUE()</f>
        <v>1</v>
      </c>
      <c r="G67" s="16" t="n">
        <v>988</v>
      </c>
      <c r="H67" s="16" t="n">
        <v>988</v>
      </c>
      <c r="I67" s="17" t="n">
        <v>0.682122574063364</v>
      </c>
      <c r="J67" s="17" t="n">
        <v>0.682122574063364</v>
      </c>
      <c r="K67" s="17" t="n">
        <v>0.252559726962457</v>
      </c>
      <c r="L67" s="18" t="s">
        <v>507</v>
      </c>
      <c r="M67" s="19" t="n">
        <v>0.891207047543178</v>
      </c>
      <c r="N67" s="19" t="n">
        <v>3.22174593346597</v>
      </c>
      <c r="O67" s="20" t="n">
        <v>69.1695108077361</v>
      </c>
      <c r="P67" s="20" t="n">
        <v>72.8100113765643</v>
      </c>
      <c r="Q67" s="21" t="n">
        <f aca="false">IF(OR(O67="",P67=""),"",O67-P67)</f>
        <v>-3.6405005688282</v>
      </c>
      <c r="R67" s="17" t="n">
        <v>0.691695108077361</v>
      </c>
      <c r="S67" s="17" t="n">
        <v>0.683283421445939</v>
      </c>
      <c r="T67" s="21" t="n">
        <f aca="false">IF(OR(R67="",S67=""),"",100*(R67-S67))</f>
        <v>0.8411686631422</v>
      </c>
      <c r="U67" s="22" t="n">
        <v>0.428405572755418</v>
      </c>
      <c r="V67" s="16" t="n">
        <v>30</v>
      </c>
      <c r="W67" s="16" t="n">
        <v>0</v>
      </c>
      <c r="X67" s="16" t="n">
        <v>7</v>
      </c>
      <c r="Y67" s="16" t="n">
        <v>23</v>
      </c>
      <c r="Z67" s="14" t="s">
        <v>245</v>
      </c>
      <c r="AA67" s="17" t="n">
        <v>0.9</v>
      </c>
      <c r="AB67" s="16" t="n">
        <v>29</v>
      </c>
      <c r="AC67" s="16" t="n">
        <v>0</v>
      </c>
      <c r="AD67" s="16" t="n">
        <v>1</v>
      </c>
      <c r="AE67" s="17" t="n">
        <v>0.966666666666667</v>
      </c>
      <c r="AF67" s="20" t="n">
        <v>0</v>
      </c>
      <c r="AG67" s="20" t="n">
        <v>54.65</v>
      </c>
      <c r="AH67" s="18" t="s">
        <v>237</v>
      </c>
      <c r="AI67" s="14" t="s">
        <v>334</v>
      </c>
      <c r="AJ67" s="14" t="s">
        <v>262</v>
      </c>
      <c r="AK67" s="20" t="n">
        <v>0</v>
      </c>
      <c r="AL67" s="20" t="n">
        <v>70.2</v>
      </c>
      <c r="AM67" s="14"/>
      <c r="AN67" s="18" t="s">
        <v>508</v>
      </c>
      <c r="AO67" s="16" t="n">
        <v>41</v>
      </c>
      <c r="AP67" s="16" t="n">
        <v>5</v>
      </c>
      <c r="AQ67" s="16" t="n">
        <v>4</v>
      </c>
      <c r="AR67" s="16" t="n">
        <v>0</v>
      </c>
      <c r="AS67" s="16" t="n">
        <v>0</v>
      </c>
      <c r="AT67" s="16" t="n">
        <v>0</v>
      </c>
      <c r="AU67" s="16" t="n">
        <v>0</v>
      </c>
      <c r="AV67" s="14"/>
      <c r="AW67" s="14"/>
      <c r="AX67" s="20"/>
      <c r="AY67" s="14"/>
      <c r="AZ67" s="14"/>
      <c r="BA67" s="14"/>
    </row>
    <row r="68" customFormat="false" ht="15" hidden="false" customHeight="true" outlineLevel="0" collapsed="false">
      <c r="B68" s="14" t="s">
        <v>509</v>
      </c>
      <c r="C68" s="14" t="s">
        <v>444</v>
      </c>
      <c r="D68" s="15" t="b">
        <f aca="false">FALSE()</f>
        <v>0</v>
      </c>
      <c r="E68" s="14"/>
      <c r="F68" s="15" t="b">
        <f aca="false">TRUE()</f>
        <v>1</v>
      </c>
      <c r="G68" s="16" t="n">
        <v>19851</v>
      </c>
      <c r="H68" s="16" t="n">
        <v>19851</v>
      </c>
      <c r="I68" s="17" t="n">
        <v>0.66974407121377</v>
      </c>
      <c r="J68" s="17" t="n">
        <v>0.66974407121377</v>
      </c>
      <c r="K68" s="17" t="n">
        <v>0.450155338747479</v>
      </c>
      <c r="L68" s="18" t="s">
        <v>510</v>
      </c>
      <c r="M68" s="19" t="n">
        <v>0.91528737525411</v>
      </c>
      <c r="N68" s="19" t="n">
        <v>2.50912201221567</v>
      </c>
      <c r="O68" s="20" t="n">
        <v>66.9646263694337</v>
      </c>
      <c r="P68" s="20" t="n">
        <v>88.0062135498992</v>
      </c>
      <c r="Q68" s="21" t="n">
        <f aca="false">IF(OR(O68="",P68=""),"",O68-P68)</f>
        <v>-21.0415871804655</v>
      </c>
      <c r="R68" s="17" t="n">
        <v>0.669646263694337</v>
      </c>
      <c r="S68" s="17" t="n">
        <v>0.738007766009273</v>
      </c>
      <c r="T68" s="21" t="n">
        <f aca="false">IF(OR(R68="",S68=""),"",100*(R68-S68))</f>
        <v>-6.8361502314936</v>
      </c>
      <c r="U68" s="22" t="n">
        <v>0.685681114551084</v>
      </c>
      <c r="V68" s="16" t="n">
        <v>4</v>
      </c>
      <c r="W68" s="16" t="n">
        <v>1</v>
      </c>
      <c r="X68" s="16" t="n">
        <v>3</v>
      </c>
      <c r="Y68" s="16" t="n">
        <v>0</v>
      </c>
      <c r="Z68" s="14" t="s">
        <v>245</v>
      </c>
      <c r="AA68" s="17" t="n">
        <v>0.5</v>
      </c>
      <c r="AB68" s="16" t="n">
        <v>0</v>
      </c>
      <c r="AC68" s="16" t="n">
        <v>0</v>
      </c>
      <c r="AD68" s="16" t="n">
        <v>4</v>
      </c>
      <c r="AE68" s="17" t="n">
        <v>0</v>
      </c>
      <c r="AF68" s="20" t="n">
        <v>0</v>
      </c>
      <c r="AG68" s="20" t="n">
        <v>0</v>
      </c>
      <c r="AH68" s="14" t="s">
        <v>253</v>
      </c>
      <c r="AI68" s="14"/>
      <c r="AJ68" s="14"/>
      <c r="AK68" s="20"/>
      <c r="AL68" s="20"/>
      <c r="AM68" s="14"/>
      <c r="AN68" s="14"/>
      <c r="AO68" s="16" t="n">
        <v>844</v>
      </c>
      <c r="AP68" s="16" t="n">
        <v>14</v>
      </c>
      <c r="AQ68" s="16" t="n">
        <v>5</v>
      </c>
      <c r="AR68" s="16" t="n">
        <v>9</v>
      </c>
      <c r="AS68" s="16" t="n">
        <v>2</v>
      </c>
      <c r="AT68" s="16" t="n">
        <v>2</v>
      </c>
      <c r="AU68" s="16" t="n">
        <v>0</v>
      </c>
      <c r="AV68" s="18" t="s">
        <v>511</v>
      </c>
      <c r="AW68" s="14"/>
      <c r="AX68" s="20"/>
      <c r="AY68" s="14"/>
      <c r="AZ68" s="14"/>
      <c r="BA68" s="14"/>
    </row>
    <row r="69" customFormat="false" ht="15" hidden="false" customHeight="true" outlineLevel="0" collapsed="false">
      <c r="B69" s="14" t="s">
        <v>512</v>
      </c>
      <c r="C69" s="14" t="s">
        <v>444</v>
      </c>
      <c r="D69" s="15" t="b">
        <f aca="false">FALSE()</f>
        <v>0</v>
      </c>
      <c r="E69" s="14"/>
      <c r="F69" s="15" t="b">
        <f aca="false">TRUE()</f>
        <v>1</v>
      </c>
      <c r="G69" s="16" t="n">
        <v>13046</v>
      </c>
      <c r="H69" s="16" t="n">
        <v>13046</v>
      </c>
      <c r="I69" s="17" t="n">
        <v>0.649791032463882</v>
      </c>
      <c r="J69" s="17" t="n">
        <v>0.649791032463882</v>
      </c>
      <c r="K69" s="17" t="n">
        <v>0.314810028431119</v>
      </c>
      <c r="L69" s="18" t="s">
        <v>513</v>
      </c>
      <c r="M69" s="19" t="n">
        <v>0.905665979841118</v>
      </c>
      <c r="N69" s="19" t="n">
        <v>2.85366667022605</v>
      </c>
      <c r="O69" s="20" t="n">
        <v>67.8814508486258</v>
      </c>
      <c r="P69" s="20" t="n">
        <v>70.7819993681974</v>
      </c>
      <c r="Q69" s="21" t="n">
        <f aca="false">IF(OR(O69="",P69=""),"",O69-P69)</f>
        <v>-2.9005485195716</v>
      </c>
      <c r="R69" s="17" t="n">
        <v>0.678814508486258</v>
      </c>
      <c r="S69" s="17" t="n">
        <v>0.694421433126855</v>
      </c>
      <c r="T69" s="21" t="n">
        <f aca="false">IF(OR(R69="",S69=""),"",100*(R69-S69))</f>
        <v>-1.5606924640597</v>
      </c>
      <c r="U69" s="22" t="n">
        <v>0.507069143446852</v>
      </c>
      <c r="V69" s="16" t="n">
        <v>10</v>
      </c>
      <c r="W69" s="16" t="n">
        <v>10</v>
      </c>
      <c r="X69" s="16" t="n">
        <v>0</v>
      </c>
      <c r="Y69" s="16" t="n">
        <v>0</v>
      </c>
      <c r="Z69" s="14" t="s">
        <v>245</v>
      </c>
      <c r="AA69" s="17" t="n">
        <v>0.8</v>
      </c>
      <c r="AB69" s="16" t="n">
        <v>0</v>
      </c>
      <c r="AC69" s="16" t="n">
        <v>10</v>
      </c>
      <c r="AD69" s="16" t="n">
        <v>0</v>
      </c>
      <c r="AE69" s="17" t="n">
        <v>1</v>
      </c>
      <c r="AF69" s="20" t="n">
        <v>78.6</v>
      </c>
      <c r="AG69" s="20" t="n">
        <v>78.6</v>
      </c>
      <c r="AH69" s="18" t="s">
        <v>288</v>
      </c>
      <c r="AI69" s="14"/>
      <c r="AJ69" s="14"/>
      <c r="AK69" s="20"/>
      <c r="AL69" s="20"/>
      <c r="AM69" s="14"/>
      <c r="AN69" s="18" t="s">
        <v>514</v>
      </c>
      <c r="AO69" s="16" t="n">
        <v>653</v>
      </c>
      <c r="AP69" s="16" t="n">
        <v>24</v>
      </c>
      <c r="AQ69" s="16" t="n">
        <v>5</v>
      </c>
      <c r="AR69" s="16" t="n">
        <v>0</v>
      </c>
      <c r="AS69" s="16" t="n">
        <v>0</v>
      </c>
      <c r="AT69" s="16" t="n">
        <v>0</v>
      </c>
      <c r="AU69" s="16" t="n">
        <v>0</v>
      </c>
      <c r="AV69" s="14"/>
      <c r="AW69" s="14"/>
      <c r="AX69" s="20"/>
      <c r="AY69" s="14"/>
      <c r="AZ69" s="14"/>
      <c r="BA69" s="14"/>
    </row>
    <row r="70" customFormat="false" ht="15" hidden="false" customHeight="true" outlineLevel="0" collapsed="false">
      <c r="B70" s="14" t="s">
        <v>515</v>
      </c>
      <c r="C70" s="14" t="s">
        <v>444</v>
      </c>
      <c r="D70" s="15" t="b">
        <f aca="false">FALSE()</f>
        <v>0</v>
      </c>
      <c r="E70" s="14"/>
      <c r="F70" s="15" t="b">
        <f aca="false">TRUE()</f>
        <v>1</v>
      </c>
      <c r="G70" s="16" t="n">
        <v>15478</v>
      </c>
      <c r="H70" s="16" t="n">
        <v>15478</v>
      </c>
      <c r="I70" s="17" t="n">
        <v>0.647568591980015</v>
      </c>
      <c r="J70" s="17" t="n">
        <v>0.647568591980015</v>
      </c>
      <c r="K70" s="17" t="n">
        <v>0.326494803617222</v>
      </c>
      <c r="L70" s="18" t="s">
        <v>516</v>
      </c>
      <c r="M70" s="19" t="n">
        <v>0.936969017885737</v>
      </c>
      <c r="N70" s="19" t="n">
        <v>2.74036604574249</v>
      </c>
      <c r="O70" s="20" t="n">
        <v>64.671345660683</v>
      </c>
      <c r="P70" s="20" t="n">
        <v>61.9764250686102</v>
      </c>
      <c r="Q70" s="21" t="n">
        <f aca="false">IF(OR(O70="",P70=""),"",O70-P70)</f>
        <v>2.6949205920728</v>
      </c>
      <c r="R70" s="17" t="n">
        <v>0.64671345660683</v>
      </c>
      <c r="S70" s="17" t="n">
        <v>0.709647874429908</v>
      </c>
      <c r="T70" s="21" t="n">
        <f aca="false">IF(OR(R70="",S70=""),"",100*(R70-S70))</f>
        <v>-6.2934417823078</v>
      </c>
      <c r="U70" s="22" t="n">
        <v>0.606669246646027</v>
      </c>
      <c r="V70" s="16" t="n">
        <v>5</v>
      </c>
      <c r="W70" s="16" t="n">
        <v>5</v>
      </c>
      <c r="X70" s="16" t="n">
        <v>0</v>
      </c>
      <c r="Y70" s="16" t="n">
        <v>0</v>
      </c>
      <c r="Z70" s="14" t="s">
        <v>245</v>
      </c>
      <c r="AA70" s="17" t="n">
        <v>0.2</v>
      </c>
      <c r="AB70" s="16" t="n">
        <v>0</v>
      </c>
      <c r="AC70" s="16" t="n">
        <v>0</v>
      </c>
      <c r="AD70" s="16" t="n">
        <v>5</v>
      </c>
      <c r="AE70" s="17" t="n">
        <v>0</v>
      </c>
      <c r="AF70" s="20" t="n">
        <v>0</v>
      </c>
      <c r="AG70" s="20" t="n">
        <v>0</v>
      </c>
      <c r="AH70" s="14" t="s">
        <v>253</v>
      </c>
      <c r="AI70" s="14"/>
      <c r="AJ70" s="14"/>
      <c r="AK70" s="20"/>
      <c r="AL70" s="20"/>
      <c r="AM70" s="14"/>
      <c r="AN70" s="18" t="s">
        <v>517</v>
      </c>
      <c r="AO70" s="16" t="n">
        <v>565</v>
      </c>
      <c r="AP70" s="16" t="n">
        <v>2</v>
      </c>
      <c r="AQ70" s="16" t="n">
        <v>2</v>
      </c>
      <c r="AR70" s="16" t="n">
        <v>0</v>
      </c>
      <c r="AS70" s="16" t="n">
        <v>0</v>
      </c>
      <c r="AT70" s="16" t="n">
        <v>0</v>
      </c>
      <c r="AU70" s="16" t="n">
        <v>0</v>
      </c>
      <c r="AV70" s="14"/>
      <c r="AW70" s="14"/>
      <c r="AX70" s="20"/>
      <c r="AY70" s="14"/>
      <c r="AZ70" s="14"/>
      <c r="BA70" s="14"/>
    </row>
    <row r="71" customFormat="false" ht="15" hidden="false" customHeight="true" outlineLevel="0" collapsed="false">
      <c r="B71" s="14" t="s">
        <v>518</v>
      </c>
      <c r="C71" s="14" t="s">
        <v>444</v>
      </c>
      <c r="D71" s="15" t="b">
        <f aca="false">FALSE()</f>
        <v>0</v>
      </c>
      <c r="E71" s="14"/>
      <c r="F71" s="15" t="b">
        <f aca="false">TRUE()</f>
        <v>1</v>
      </c>
      <c r="G71" s="16" t="n">
        <v>19639</v>
      </c>
      <c r="H71" s="16" t="n">
        <v>19639</v>
      </c>
      <c r="I71" s="17" t="n">
        <v>0.598333172830796</v>
      </c>
      <c r="J71" s="17" t="n">
        <v>0.598333172830796</v>
      </c>
      <c r="K71" s="17" t="n">
        <v>0.333208033508753</v>
      </c>
      <c r="L71" s="18" t="s">
        <v>519</v>
      </c>
      <c r="M71" s="19" t="n">
        <v>0.976499904807392</v>
      </c>
      <c r="N71" s="19" t="n">
        <v>3.18850276550361</v>
      </c>
      <c r="O71" s="20" t="n">
        <v>59.0001073998497</v>
      </c>
      <c r="P71" s="20" t="n">
        <v>68.1962195252927</v>
      </c>
      <c r="Q71" s="21" t="n">
        <f aca="false">IF(OR(O71="",P71=""),"",O71-P71)</f>
        <v>-9.196112125443</v>
      </c>
      <c r="R71" s="17" t="n">
        <v>0.590001073998496</v>
      </c>
      <c r="S71" s="17" t="n">
        <v>0.691366276824055</v>
      </c>
      <c r="T71" s="21" t="n">
        <f aca="false">IF(OR(R71="",S71=""),"",100*(R71-S71))</f>
        <v>-10.1365202825559</v>
      </c>
      <c r="U71" s="22" t="n">
        <v>0.740337977296182</v>
      </c>
      <c r="V71" s="16" t="n">
        <v>30</v>
      </c>
      <c r="W71" s="16" t="n">
        <v>13</v>
      </c>
      <c r="X71" s="16" t="n">
        <v>8</v>
      </c>
      <c r="Y71" s="16" t="n">
        <v>9</v>
      </c>
      <c r="Z71" s="14" t="s">
        <v>245</v>
      </c>
      <c r="AA71" s="17" t="n">
        <v>0.766666666666667</v>
      </c>
      <c r="AB71" s="16" t="n">
        <v>18</v>
      </c>
      <c r="AC71" s="16" t="n">
        <v>6</v>
      </c>
      <c r="AD71" s="16" t="n">
        <v>6</v>
      </c>
      <c r="AE71" s="17" t="n">
        <v>0.8</v>
      </c>
      <c r="AF71" s="20" t="n">
        <v>0</v>
      </c>
      <c r="AG71" s="20" t="n">
        <v>63.6</v>
      </c>
      <c r="AH71" s="18" t="s">
        <v>237</v>
      </c>
      <c r="AI71" s="14" t="s">
        <v>261</v>
      </c>
      <c r="AJ71" s="14" t="s">
        <v>262</v>
      </c>
      <c r="AK71" s="20" t="n">
        <v>0</v>
      </c>
      <c r="AL71" s="20" t="n">
        <v>64</v>
      </c>
      <c r="AM71" s="14"/>
      <c r="AN71" s="18" t="s">
        <v>520</v>
      </c>
      <c r="AO71" s="16" t="n">
        <v>859</v>
      </c>
      <c r="AP71" s="16" t="n">
        <v>21</v>
      </c>
      <c r="AQ71" s="16" t="n">
        <v>8</v>
      </c>
      <c r="AR71" s="16" t="n">
        <v>7</v>
      </c>
      <c r="AS71" s="16" t="n">
        <v>1</v>
      </c>
      <c r="AT71" s="16" t="n">
        <v>0</v>
      </c>
      <c r="AU71" s="16" t="n">
        <v>0</v>
      </c>
      <c r="AV71" s="14"/>
      <c r="AW71" s="14"/>
      <c r="AX71" s="20"/>
      <c r="AY71" s="14"/>
      <c r="AZ71" s="14"/>
      <c r="BA71" s="14"/>
    </row>
    <row r="72" customFormat="false" ht="15" hidden="false" customHeight="true" outlineLevel="0" collapsed="false">
      <c r="B72" s="14" t="s">
        <v>521</v>
      </c>
      <c r="C72" s="14" t="s">
        <v>444</v>
      </c>
      <c r="D72" s="15" t="b">
        <f aca="false">FALSE()</f>
        <v>0</v>
      </c>
      <c r="E72" s="14"/>
      <c r="F72" s="15" t="b">
        <f aca="false">TRUE()</f>
        <v>1</v>
      </c>
      <c r="G72" s="16" t="n">
        <v>19422</v>
      </c>
      <c r="H72" s="16" t="n">
        <v>19422</v>
      </c>
      <c r="I72" s="17" t="n">
        <v>0.570932944399886</v>
      </c>
      <c r="J72" s="17" t="n">
        <v>0.570932944399886</v>
      </c>
      <c r="K72" s="17" t="n">
        <v>0.281565928156593</v>
      </c>
      <c r="L72" s="18" t="s">
        <v>522</v>
      </c>
      <c r="M72" s="19" t="n">
        <v>0.98780992698061</v>
      </c>
      <c r="N72" s="19" t="n">
        <v>3.18389911821639</v>
      </c>
      <c r="O72" s="20" t="n">
        <v>56.4906431490643</v>
      </c>
      <c r="P72" s="20" t="n">
        <v>71.9993546999355</v>
      </c>
      <c r="Q72" s="21" t="n">
        <f aca="false">IF(OR(O72="",P72=""),"",O72-P72)</f>
        <v>-15.5087115508712</v>
      </c>
      <c r="R72" s="17" t="n">
        <v>0.564906431490643</v>
      </c>
      <c r="S72" s="17" t="n">
        <v>0.681397979769055</v>
      </c>
      <c r="T72" s="21" t="n">
        <f aca="false">IF(OR(R72="",S72=""),"",100*(R72-S72))</f>
        <v>-11.6491548278412</v>
      </c>
      <c r="U72" s="22" t="n">
        <v>0.798980908152735</v>
      </c>
      <c r="V72" s="16" t="n">
        <v>19</v>
      </c>
      <c r="W72" s="16" t="n">
        <v>12</v>
      </c>
      <c r="X72" s="16" t="n">
        <v>6</v>
      </c>
      <c r="Y72" s="16" t="n">
        <v>1</v>
      </c>
      <c r="Z72" s="14" t="s">
        <v>245</v>
      </c>
      <c r="AA72" s="17" t="n">
        <v>0.368421052631579</v>
      </c>
      <c r="AB72" s="16" t="n">
        <v>11</v>
      </c>
      <c r="AC72" s="16" t="n">
        <v>4</v>
      </c>
      <c r="AD72" s="16" t="n">
        <v>4</v>
      </c>
      <c r="AE72" s="17" t="n">
        <v>0.789473684210526</v>
      </c>
      <c r="AF72" s="20" t="n">
        <v>0</v>
      </c>
      <c r="AG72" s="20" t="n">
        <v>37</v>
      </c>
      <c r="AH72" s="18" t="s">
        <v>237</v>
      </c>
      <c r="AI72" s="14"/>
      <c r="AJ72" s="14"/>
      <c r="AK72" s="20"/>
      <c r="AL72" s="20"/>
      <c r="AM72" s="14"/>
      <c r="AN72" s="18" t="s">
        <v>523</v>
      </c>
      <c r="AO72" s="16" t="n">
        <v>700</v>
      </c>
      <c r="AP72" s="16" t="n">
        <v>10</v>
      </c>
      <c r="AQ72" s="16" t="n">
        <v>6</v>
      </c>
      <c r="AR72" s="16" t="n">
        <v>0</v>
      </c>
      <c r="AS72" s="16" t="n">
        <v>0</v>
      </c>
      <c r="AT72" s="16" t="n">
        <v>0</v>
      </c>
      <c r="AU72" s="16" t="n">
        <v>0</v>
      </c>
      <c r="AV72" s="14"/>
      <c r="AW72" s="14"/>
      <c r="AX72" s="20"/>
      <c r="AY72" s="14"/>
      <c r="AZ72" s="14"/>
      <c r="BA72" s="14"/>
    </row>
    <row r="73" customFormat="false" ht="15" hidden="false" customHeight="true" outlineLevel="0" collapsed="false">
      <c r="B73" s="14" t="s">
        <v>524</v>
      </c>
      <c r="C73" s="14" t="s">
        <v>444</v>
      </c>
      <c r="D73" s="15" t="b">
        <f aca="false">FALSE()</f>
        <v>0</v>
      </c>
      <c r="E73" s="14"/>
      <c r="F73" s="15" t="b">
        <f aca="false">TRUE()</f>
        <v>1</v>
      </c>
      <c r="G73" s="16" t="n">
        <v>19778</v>
      </c>
      <c r="H73" s="16" t="n">
        <v>19778</v>
      </c>
      <c r="I73" s="17" t="n">
        <v>0.517200289531268</v>
      </c>
      <c r="J73" s="17" t="n">
        <v>0.517200289531268</v>
      </c>
      <c r="K73" s="17" t="n">
        <v>0.371449649575802</v>
      </c>
      <c r="L73" s="18" t="s">
        <v>525</v>
      </c>
      <c r="M73" s="19" t="n">
        <v>0.999532662545875</v>
      </c>
      <c r="N73" s="19" t="n">
        <v>2.86970708795299</v>
      </c>
      <c r="O73" s="20" t="n">
        <v>51.2725931390631</v>
      </c>
      <c r="P73" s="20" t="n">
        <v>63.3837452354605</v>
      </c>
      <c r="Q73" s="21" t="n">
        <f aca="false">IF(OR(O73="",P73=""),"",O73-P73)</f>
        <v>-12.1111520963974</v>
      </c>
      <c r="R73" s="17" t="n">
        <v>0.512725931390631</v>
      </c>
      <c r="S73" s="17" t="n">
        <v>0.707598126225582</v>
      </c>
      <c r="T73" s="21" t="n">
        <f aca="false">IF(OR(R73="",S73=""),"",100*(R73-S73))</f>
        <v>-19.4872194834951</v>
      </c>
      <c r="U73" s="22" t="n">
        <v>0.958862229102167</v>
      </c>
      <c r="V73" s="16" t="n">
        <v>37</v>
      </c>
      <c r="W73" s="16" t="n">
        <v>12</v>
      </c>
      <c r="X73" s="16" t="n">
        <v>6</v>
      </c>
      <c r="Y73" s="16" t="n">
        <v>19</v>
      </c>
      <c r="Z73" s="14" t="s">
        <v>245</v>
      </c>
      <c r="AA73" s="17" t="n">
        <v>0.702702702702703</v>
      </c>
      <c r="AB73" s="16" t="n">
        <v>20</v>
      </c>
      <c r="AC73" s="16" t="n">
        <v>0</v>
      </c>
      <c r="AD73" s="16" t="n">
        <v>17</v>
      </c>
      <c r="AE73" s="17" t="n">
        <v>0.540540540540541</v>
      </c>
      <c r="AF73" s="20" t="n">
        <v>0</v>
      </c>
      <c r="AG73" s="20" t="n">
        <v>28.1</v>
      </c>
      <c r="AH73" s="18" t="s">
        <v>237</v>
      </c>
      <c r="AI73" s="14" t="s">
        <v>360</v>
      </c>
      <c r="AJ73" s="14" t="s">
        <v>262</v>
      </c>
      <c r="AK73" s="20" t="n">
        <v>0</v>
      </c>
      <c r="AL73" s="20" t="n">
        <v>35.6</v>
      </c>
      <c r="AM73" s="18" t="s">
        <v>313</v>
      </c>
      <c r="AN73" s="18" t="s">
        <v>526</v>
      </c>
      <c r="AO73" s="16" t="n">
        <v>872</v>
      </c>
      <c r="AP73" s="16" t="n">
        <v>9</v>
      </c>
      <c r="AQ73" s="16" t="n">
        <v>7</v>
      </c>
      <c r="AR73" s="16" t="n">
        <v>1</v>
      </c>
      <c r="AS73" s="16" t="n">
        <v>1</v>
      </c>
      <c r="AT73" s="16" t="n">
        <v>0</v>
      </c>
      <c r="AU73" s="16" t="n">
        <v>0</v>
      </c>
      <c r="AV73" s="14"/>
      <c r="AW73" s="14"/>
      <c r="AX73" s="20"/>
      <c r="AY73" s="14"/>
      <c r="AZ73" s="14"/>
      <c r="BA73" s="14"/>
    </row>
    <row r="74" customFormat="false" ht="15" hidden="false" customHeight="true" outlineLevel="0" collapsed="false">
      <c r="B74" s="14" t="s">
        <v>527</v>
      </c>
      <c r="C74" s="14" t="s">
        <v>444</v>
      </c>
      <c r="D74" s="15" t="b">
        <f aca="false">FALSE()</f>
        <v>0</v>
      </c>
      <c r="E74" s="14"/>
      <c r="F74" s="15" t="b">
        <f aca="false">TRUE()</f>
        <v>1</v>
      </c>
      <c r="G74" s="16" t="n">
        <v>986</v>
      </c>
      <c r="H74" s="16" t="n">
        <v>986</v>
      </c>
      <c r="I74" s="17" t="n">
        <v>0.501556312180045</v>
      </c>
      <c r="J74" s="17" t="n">
        <v>0.501556312180045</v>
      </c>
      <c r="K74" s="17" t="n">
        <v>0.321644498186215</v>
      </c>
      <c r="L74" s="18" t="s">
        <v>528</v>
      </c>
      <c r="M74" s="19" t="n">
        <v>0.995809793276983</v>
      </c>
      <c r="N74" s="19" t="n">
        <v>3.42377684468774</v>
      </c>
      <c r="O74" s="20" t="n">
        <v>53.8089480048368</v>
      </c>
      <c r="P74" s="20" t="n">
        <v>61.3059250302297</v>
      </c>
      <c r="Q74" s="21" t="n">
        <f aca="false">IF(OR(O74="",P74=""),"",O74-P74)</f>
        <v>-7.4969770253929</v>
      </c>
      <c r="R74" s="17" t="n">
        <v>0.538089480048368</v>
      </c>
      <c r="S74" s="17" t="n">
        <v>0.684581550433449</v>
      </c>
      <c r="T74" s="21" t="n">
        <f aca="false">IF(OR(R74="",S74=""),"",100*(R74-S74))</f>
        <v>-14.6492070385081</v>
      </c>
      <c r="U74" s="22" t="n">
        <v>0.86140350877193</v>
      </c>
      <c r="V74" s="16" t="n">
        <v>24</v>
      </c>
      <c r="W74" s="16" t="n">
        <v>0</v>
      </c>
      <c r="X74" s="16" t="n">
        <v>5</v>
      </c>
      <c r="Y74" s="16" t="n">
        <v>19</v>
      </c>
      <c r="Z74" s="14" t="s">
        <v>245</v>
      </c>
      <c r="AA74" s="17" t="n">
        <v>0.666666666666667</v>
      </c>
      <c r="AB74" s="16" t="n">
        <v>11</v>
      </c>
      <c r="AC74" s="16" t="n">
        <v>9</v>
      </c>
      <c r="AD74" s="16" t="n">
        <v>4</v>
      </c>
      <c r="AE74" s="17" t="n">
        <v>0.833333333333333</v>
      </c>
      <c r="AF74" s="20" t="n">
        <v>0</v>
      </c>
      <c r="AG74" s="20" t="n">
        <v>61.9</v>
      </c>
      <c r="AH74" s="18" t="s">
        <v>237</v>
      </c>
      <c r="AI74" s="14" t="s">
        <v>327</v>
      </c>
      <c r="AJ74" s="14" t="s">
        <v>282</v>
      </c>
      <c r="AK74" s="20" t="n">
        <v>43.8</v>
      </c>
      <c r="AL74" s="20" t="n">
        <v>71.1</v>
      </c>
      <c r="AM74" s="14"/>
      <c r="AN74" s="18" t="s">
        <v>529</v>
      </c>
      <c r="AO74" s="16" t="n">
        <v>67</v>
      </c>
      <c r="AP74" s="16" t="n">
        <v>4</v>
      </c>
      <c r="AQ74" s="16" t="n">
        <v>4</v>
      </c>
      <c r="AR74" s="16" t="n">
        <v>0</v>
      </c>
      <c r="AS74" s="16" t="n">
        <v>0</v>
      </c>
      <c r="AT74" s="16" t="n">
        <v>0</v>
      </c>
      <c r="AU74" s="16" t="n">
        <v>0</v>
      </c>
      <c r="AV74" s="14"/>
      <c r="AW74" s="14"/>
      <c r="AX74" s="20"/>
      <c r="AY74" s="14"/>
      <c r="AZ74" s="14"/>
      <c r="BA74" s="14"/>
    </row>
    <row r="75" customFormat="false" ht="15" hidden="false" customHeight="true" outlineLevel="0" collapsed="false">
      <c r="B75" s="14" t="s">
        <v>530</v>
      </c>
      <c r="C75" s="14" t="s">
        <v>444</v>
      </c>
      <c r="D75" s="15" t="b">
        <f aca="false">FALSE()</f>
        <v>0</v>
      </c>
      <c r="E75" s="14"/>
      <c r="F75" s="15" t="b">
        <f aca="false">TRUE()</f>
        <v>1</v>
      </c>
      <c r="G75" s="16" t="n">
        <v>19490</v>
      </c>
      <c r="H75" s="16" t="n">
        <v>19490</v>
      </c>
      <c r="I75" s="17" t="n">
        <v>0.49489285399624</v>
      </c>
      <c r="J75" s="17" t="n">
        <v>0.50510714600376</v>
      </c>
      <c r="K75" s="17" t="n">
        <v>0.251839914047811</v>
      </c>
      <c r="L75" s="18" t="s">
        <v>531</v>
      </c>
      <c r="M75" s="19" t="n">
        <v>0.999526300684125</v>
      </c>
      <c r="N75" s="19" t="n">
        <v>3.11595304933184</v>
      </c>
      <c r="O75" s="20" t="n">
        <v>51.2812248186946</v>
      </c>
      <c r="P75" s="20" t="n">
        <v>61.9643656549378</v>
      </c>
      <c r="Q75" s="21" t="n">
        <f aca="false">IF(OR(O75="",P75=""),"",O75-P75)</f>
        <v>-10.6831408362432</v>
      </c>
      <c r="R75" s="17" t="n">
        <v>0.512812248186946</v>
      </c>
      <c r="S75" s="17" t="n">
        <v>0.678001415489079</v>
      </c>
      <c r="T75" s="21" t="n">
        <f aca="false">IF(OR(R75="",S75=""),"",100*(R75-S75))</f>
        <v>-16.5189167302133</v>
      </c>
      <c r="U75" s="22" t="n">
        <v>0.959184726522188</v>
      </c>
      <c r="V75" s="16" t="n">
        <v>33</v>
      </c>
      <c r="W75" s="16" t="n">
        <v>17</v>
      </c>
      <c r="X75" s="16" t="n">
        <v>6</v>
      </c>
      <c r="Y75" s="16" t="n">
        <v>10</v>
      </c>
      <c r="Z75" s="14" t="s">
        <v>245</v>
      </c>
      <c r="AA75" s="17" t="n">
        <v>0.545454545454545</v>
      </c>
      <c r="AB75" s="16" t="n">
        <v>2</v>
      </c>
      <c r="AC75" s="16" t="n">
        <v>4</v>
      </c>
      <c r="AD75" s="16" t="n">
        <v>27</v>
      </c>
      <c r="AE75" s="17" t="n">
        <v>0.181818181818182</v>
      </c>
      <c r="AF75" s="20" t="n">
        <v>0</v>
      </c>
      <c r="AG75" s="20" t="n">
        <v>0</v>
      </c>
      <c r="AH75" s="14" t="s">
        <v>253</v>
      </c>
      <c r="AI75" s="14" t="s">
        <v>252</v>
      </c>
      <c r="AJ75" s="14" t="s">
        <v>262</v>
      </c>
      <c r="AK75" s="20" t="n">
        <v>0</v>
      </c>
      <c r="AL75" s="20" t="n">
        <v>54.1</v>
      </c>
      <c r="AM75" s="14"/>
      <c r="AN75" s="18" t="s">
        <v>532</v>
      </c>
      <c r="AO75" s="16" t="n">
        <v>833</v>
      </c>
      <c r="AP75" s="16" t="n">
        <v>15</v>
      </c>
      <c r="AQ75" s="16" t="n">
        <v>8</v>
      </c>
      <c r="AR75" s="16" t="n">
        <v>12</v>
      </c>
      <c r="AS75" s="16" t="n">
        <v>6</v>
      </c>
      <c r="AT75" s="16" t="n">
        <v>6</v>
      </c>
      <c r="AU75" s="16" t="n">
        <v>0</v>
      </c>
      <c r="AV75" s="18" t="s">
        <v>533</v>
      </c>
      <c r="AW75" s="14"/>
      <c r="AX75" s="20"/>
      <c r="AY75" s="14"/>
      <c r="AZ75" s="14"/>
      <c r="BA75" s="14"/>
    </row>
    <row r="76" customFormat="false" ht="15" hidden="false" customHeight="true" outlineLevel="0" collapsed="false">
      <c r="B76" s="14" t="s">
        <v>534</v>
      </c>
      <c r="C76" s="14" t="s">
        <v>444</v>
      </c>
      <c r="D76" s="15" t="b">
        <f aca="false">FALSE()</f>
        <v>0</v>
      </c>
      <c r="E76" s="14"/>
      <c r="F76" s="15" t="b">
        <f aca="false">TRUE()</f>
        <v>1</v>
      </c>
      <c r="G76" s="16" t="n">
        <v>83</v>
      </c>
      <c r="H76" s="16" t="n">
        <v>83</v>
      </c>
      <c r="I76" s="17" t="n">
        <v>0.479919678714859</v>
      </c>
      <c r="J76" s="17" t="n">
        <v>0.520080321285141</v>
      </c>
      <c r="K76" s="17" t="n">
        <v>0.17910447761194</v>
      </c>
      <c r="L76" s="18" t="s">
        <v>535</v>
      </c>
      <c r="M76" s="19" t="n">
        <v>0.995978956518722</v>
      </c>
      <c r="N76" s="19" t="n">
        <v>3.81456913179447</v>
      </c>
      <c r="O76" s="20" t="n">
        <v>53.7313432835821</v>
      </c>
      <c r="P76" s="20" t="n">
        <v>59.9502487562189</v>
      </c>
      <c r="Q76" s="21" t="n">
        <f aca="false">IF(OR(O76="",P76=""),"",O76-P76)</f>
        <v>-6.2189054726368</v>
      </c>
      <c r="R76" s="17" t="n">
        <v>0.537313432835821</v>
      </c>
      <c r="S76" s="17" t="n">
        <v>0.655302435192459</v>
      </c>
      <c r="T76" s="21" t="n">
        <f aca="false">IF(OR(R76="",S76=""),"",100*(R76-S76))</f>
        <v>-11.7989002356638</v>
      </c>
      <c r="U76" s="22" t="n">
        <v>0.919582043343653</v>
      </c>
      <c r="V76" s="16" t="n">
        <v>5</v>
      </c>
      <c r="W76" s="16" t="n">
        <v>0</v>
      </c>
      <c r="X76" s="16" t="n">
        <v>0</v>
      </c>
      <c r="Y76" s="16" t="n">
        <v>5</v>
      </c>
      <c r="Z76" s="14" t="s">
        <v>245</v>
      </c>
      <c r="AA76" s="17" t="n">
        <v>0.8</v>
      </c>
      <c r="AB76" s="16" t="n">
        <v>0</v>
      </c>
      <c r="AC76" s="16" t="n">
        <v>2</v>
      </c>
      <c r="AD76" s="16" t="n">
        <v>3</v>
      </c>
      <c r="AE76" s="17" t="n">
        <v>0.4</v>
      </c>
      <c r="AF76" s="20" t="n">
        <v>0</v>
      </c>
      <c r="AG76" s="20" t="n">
        <v>0</v>
      </c>
      <c r="AH76" s="14" t="s">
        <v>253</v>
      </c>
      <c r="AI76" s="14"/>
      <c r="AJ76" s="14"/>
      <c r="AK76" s="20"/>
      <c r="AL76" s="20"/>
      <c r="AM76" s="14"/>
      <c r="AN76" s="18" t="s">
        <v>387</v>
      </c>
      <c r="AO76" s="16" t="n">
        <v>33</v>
      </c>
      <c r="AP76" s="16" t="n">
        <v>2</v>
      </c>
      <c r="AQ76" s="16" t="n">
        <v>2</v>
      </c>
      <c r="AR76" s="16" t="n">
        <v>2</v>
      </c>
      <c r="AS76" s="16" t="n">
        <v>2</v>
      </c>
      <c r="AT76" s="16" t="n">
        <v>2</v>
      </c>
      <c r="AU76" s="16" t="n">
        <v>1</v>
      </c>
      <c r="AV76" s="18" t="s">
        <v>290</v>
      </c>
      <c r="AW76" s="18" t="s">
        <v>536</v>
      </c>
      <c r="AX76" s="20"/>
      <c r="AY76" s="14"/>
      <c r="AZ76" s="14"/>
      <c r="BA76" s="14"/>
    </row>
    <row r="77" customFormat="false" ht="15" hidden="false" customHeight="true" outlineLevel="0" collapsed="false">
      <c r="B77" s="14" t="s">
        <v>537</v>
      </c>
      <c r="C77" s="14" t="s">
        <v>444</v>
      </c>
      <c r="D77" s="15" t="b">
        <f aca="false">FALSE()</f>
        <v>0</v>
      </c>
      <c r="E77" s="14"/>
      <c r="F77" s="15" t="b">
        <f aca="false">TRUE()</f>
        <v>1</v>
      </c>
      <c r="G77" s="16" t="n">
        <v>18077</v>
      </c>
      <c r="H77" s="16" t="n">
        <v>18077</v>
      </c>
      <c r="I77" s="17" t="n">
        <v>0.473206350084427</v>
      </c>
      <c r="J77" s="17" t="n">
        <v>0.526793649915573</v>
      </c>
      <c r="K77" s="17" t="n">
        <v>0.307180624253795</v>
      </c>
      <c r="L77" s="18" t="s">
        <v>538</v>
      </c>
      <c r="M77" s="19" t="n">
        <v>0.998205921163048</v>
      </c>
      <c r="N77" s="19" t="n">
        <v>3.31448184224194</v>
      </c>
      <c r="O77" s="20" t="n">
        <v>52.4930354198647</v>
      </c>
      <c r="P77" s="20" t="n">
        <v>75.5415316390926</v>
      </c>
      <c r="Q77" s="21" t="n">
        <f aca="false">IF(OR(O77="",P77=""),"",O77-P77)</f>
        <v>-23.0484962192279</v>
      </c>
      <c r="R77" s="17" t="n">
        <v>0.524930354198647</v>
      </c>
      <c r="S77" s="17" t="n">
        <v>0.683907019004807</v>
      </c>
      <c r="T77" s="21" t="n">
        <f aca="false">IF(OR(R77="",S77=""),"",100*(R77-S77))</f>
        <v>-15.897666480616</v>
      </c>
      <c r="U77" s="22" t="n">
        <v>0.917905056759546</v>
      </c>
      <c r="V77" s="16" t="n">
        <v>45</v>
      </c>
      <c r="W77" s="16" t="n">
        <v>21</v>
      </c>
      <c r="X77" s="16" t="n">
        <v>7</v>
      </c>
      <c r="Y77" s="16" t="n">
        <v>17</v>
      </c>
      <c r="Z77" s="14" t="s">
        <v>245</v>
      </c>
      <c r="AA77" s="17" t="n">
        <v>0.355555555555556</v>
      </c>
      <c r="AB77" s="16" t="n">
        <v>38</v>
      </c>
      <c r="AC77" s="16" t="n">
        <v>2</v>
      </c>
      <c r="AD77" s="16" t="n">
        <v>5</v>
      </c>
      <c r="AE77" s="17" t="n">
        <v>0.888888888888889</v>
      </c>
      <c r="AF77" s="20" t="n">
        <v>0</v>
      </c>
      <c r="AG77" s="20" t="n">
        <v>55.2</v>
      </c>
      <c r="AH77" s="18" t="s">
        <v>237</v>
      </c>
      <c r="AI77" s="14" t="s">
        <v>327</v>
      </c>
      <c r="AJ77" s="14" t="s">
        <v>262</v>
      </c>
      <c r="AK77" s="20" t="n">
        <v>8.4</v>
      </c>
      <c r="AL77" s="20" t="n">
        <v>85.1</v>
      </c>
      <c r="AM77" s="14"/>
      <c r="AN77" s="18" t="s">
        <v>539</v>
      </c>
      <c r="AO77" s="16" t="n">
        <v>869</v>
      </c>
      <c r="AP77" s="16" t="n">
        <v>11</v>
      </c>
      <c r="AQ77" s="16" t="n">
        <v>5</v>
      </c>
      <c r="AR77" s="16" t="n">
        <v>0</v>
      </c>
      <c r="AS77" s="16" t="n">
        <v>0</v>
      </c>
      <c r="AT77" s="16" t="n">
        <v>0</v>
      </c>
      <c r="AU77" s="16" t="n">
        <v>0</v>
      </c>
      <c r="AV77" s="14"/>
      <c r="AW77" s="14"/>
      <c r="AX77" s="20"/>
      <c r="AY77" s="14"/>
      <c r="AZ77" s="14"/>
      <c r="BA77" s="14"/>
    </row>
    <row r="78" customFormat="false" ht="15" hidden="false" customHeight="true" outlineLevel="0" collapsed="false">
      <c r="B78" s="14" t="s">
        <v>540</v>
      </c>
      <c r="C78" s="14" t="s">
        <v>444</v>
      </c>
      <c r="D78" s="15" t="b">
        <f aca="false">FALSE()</f>
        <v>0</v>
      </c>
      <c r="E78" s="14"/>
      <c r="F78" s="15" t="b">
        <f aca="false">TRUE()</f>
        <v>1</v>
      </c>
      <c r="G78" s="16" t="n">
        <v>16841</v>
      </c>
      <c r="H78" s="16" t="n">
        <v>16841</v>
      </c>
      <c r="I78" s="17" t="n">
        <v>0.398798566989292</v>
      </c>
      <c r="J78" s="17" t="n">
        <v>0.601201433010708</v>
      </c>
      <c r="K78" s="17" t="n">
        <v>0.573872283435807</v>
      </c>
      <c r="L78" s="18" t="s">
        <v>541</v>
      </c>
      <c r="M78" s="19" t="n">
        <v>0.969697875897282</v>
      </c>
      <c r="N78" s="19" t="n">
        <v>1.84133022081846</v>
      </c>
      <c r="O78" s="20" t="n">
        <v>60.2118463505205</v>
      </c>
      <c r="P78" s="20" t="n">
        <v>68.2179744729206</v>
      </c>
      <c r="Q78" s="21" t="n">
        <f aca="false">IF(OR(O78="",P78=""),"",O78-P78)</f>
        <v>-8.0061281224001</v>
      </c>
      <c r="R78" s="17" t="n">
        <v>0.602118463505205</v>
      </c>
      <c r="S78" s="17" t="n">
        <v>0.795907251540308</v>
      </c>
      <c r="T78" s="21" t="n">
        <f aca="false">IF(OR(R78="",S78=""),"",100*(R78-S78))</f>
        <v>-19.3788788035103</v>
      </c>
      <c r="U78" s="22" t="n">
        <v>0.931475748194014</v>
      </c>
      <c r="V78" s="16" t="n">
        <v>19</v>
      </c>
      <c r="W78" s="16" t="n">
        <v>19</v>
      </c>
      <c r="X78" s="16" t="n">
        <v>0</v>
      </c>
      <c r="Y78" s="16" t="n">
        <v>0</v>
      </c>
      <c r="Z78" s="14" t="s">
        <v>245</v>
      </c>
      <c r="AA78" s="17" t="n">
        <v>0.368421052631579</v>
      </c>
      <c r="AB78" s="16" t="n">
        <v>7</v>
      </c>
      <c r="AC78" s="16" t="n">
        <v>12</v>
      </c>
      <c r="AD78" s="16" t="n">
        <v>0</v>
      </c>
      <c r="AE78" s="17" t="n">
        <v>1</v>
      </c>
      <c r="AF78" s="20" t="n">
        <v>34.9</v>
      </c>
      <c r="AG78" s="20" t="n">
        <v>74.4</v>
      </c>
      <c r="AH78" s="18" t="s">
        <v>288</v>
      </c>
      <c r="AI78" s="14"/>
      <c r="AJ78" s="14"/>
      <c r="AK78" s="20"/>
      <c r="AL78" s="20"/>
      <c r="AM78" s="14"/>
      <c r="AN78" s="18" t="s">
        <v>542</v>
      </c>
      <c r="AO78" s="16" t="n">
        <v>788</v>
      </c>
      <c r="AP78" s="16" t="n">
        <v>2</v>
      </c>
      <c r="AQ78" s="16" t="n">
        <v>1</v>
      </c>
      <c r="AR78" s="16" t="n">
        <v>0</v>
      </c>
      <c r="AS78" s="16" t="n">
        <v>0</v>
      </c>
      <c r="AT78" s="16" t="n">
        <v>0</v>
      </c>
      <c r="AU78" s="16" t="n">
        <v>0</v>
      </c>
      <c r="AV78" s="14"/>
      <c r="AW78" s="14"/>
      <c r="AX78" s="20"/>
      <c r="AY78" s="14"/>
      <c r="AZ78" s="14"/>
      <c r="BA78" s="14"/>
    </row>
    <row r="79" customFormat="false" ht="15" hidden="false" customHeight="true" outlineLevel="0" collapsed="false">
      <c r="B79" s="14" t="s">
        <v>543</v>
      </c>
      <c r="C79" s="14" t="s">
        <v>444</v>
      </c>
      <c r="D79" s="15" t="b">
        <f aca="false">FALSE()</f>
        <v>0</v>
      </c>
      <c r="E79" s="14"/>
      <c r="F79" s="15" t="b">
        <f aca="false">TRUE()</f>
        <v>1</v>
      </c>
      <c r="G79" s="16" t="n">
        <v>1532</v>
      </c>
      <c r="H79" s="16" t="n">
        <v>1532</v>
      </c>
      <c r="I79" s="17" t="n">
        <v>0.390916013925152</v>
      </c>
      <c r="J79" s="17" t="n">
        <v>0.609083986074848</v>
      </c>
      <c r="K79" s="17" t="n">
        <v>0.490650710545999</v>
      </c>
      <c r="L79" s="18" t="s">
        <v>544</v>
      </c>
      <c r="M79" s="19" t="n">
        <v>0.984916063566839</v>
      </c>
      <c r="N79" s="19" t="n">
        <v>2.08818567099121</v>
      </c>
      <c r="O79" s="20" t="n">
        <v>57.2176514584892</v>
      </c>
      <c r="P79" s="20" t="n">
        <v>68.1500872600349</v>
      </c>
      <c r="Q79" s="21" t="n">
        <f aca="false">IF(OR(O79="",P79=""),"",O79-P79)</f>
        <v>-10.9324358015457</v>
      </c>
      <c r="R79" s="17" t="n">
        <v>0.572176514584892</v>
      </c>
      <c r="S79" s="17" t="n">
        <v>0.756049221838088</v>
      </c>
      <c r="T79" s="21" t="n">
        <f aca="false">IF(OR(R79="",S79=""),"",100*(R79-S79))</f>
        <v>-18.3872707253196</v>
      </c>
      <c r="U79" s="22" t="n">
        <v>0.828160474716202</v>
      </c>
      <c r="V79" s="16" t="n">
        <v>3</v>
      </c>
      <c r="W79" s="16" t="n">
        <v>0</v>
      </c>
      <c r="X79" s="16" t="n">
        <v>2</v>
      </c>
      <c r="Y79" s="16" t="n">
        <v>1</v>
      </c>
      <c r="Z79" s="14" t="s">
        <v>245</v>
      </c>
      <c r="AA79" s="17" t="n">
        <v>0.666666666666667</v>
      </c>
      <c r="AB79" s="16" t="n">
        <v>0</v>
      </c>
      <c r="AC79" s="16" t="n">
        <v>0</v>
      </c>
      <c r="AD79" s="16" t="n">
        <v>3</v>
      </c>
      <c r="AE79" s="17" t="n">
        <v>0</v>
      </c>
      <c r="AF79" s="20" t="n">
        <v>0</v>
      </c>
      <c r="AG79" s="20" t="n">
        <v>0</v>
      </c>
      <c r="AH79" s="14" t="s">
        <v>253</v>
      </c>
      <c r="AI79" s="14"/>
      <c r="AJ79" s="14"/>
      <c r="AK79" s="20"/>
      <c r="AL79" s="20"/>
      <c r="AM79" s="14"/>
      <c r="AN79" s="14"/>
      <c r="AO79" s="16" t="n">
        <v>67</v>
      </c>
      <c r="AP79" s="16" t="n">
        <v>0</v>
      </c>
      <c r="AQ79" s="16" t="n">
        <v>0</v>
      </c>
      <c r="AR79" s="16" t="n">
        <v>0</v>
      </c>
      <c r="AS79" s="16" t="n">
        <v>0</v>
      </c>
      <c r="AT79" s="16" t="n">
        <v>0</v>
      </c>
      <c r="AU79" s="16" t="n">
        <v>2</v>
      </c>
      <c r="AV79" s="14"/>
      <c r="AW79" s="18" t="s">
        <v>290</v>
      </c>
      <c r="AX79" s="20"/>
      <c r="AY79" s="14"/>
      <c r="AZ79" s="14"/>
      <c r="BA79" s="14"/>
    </row>
    <row r="80" customFormat="false" ht="15" hidden="false" customHeight="true" outlineLevel="0" collapsed="false">
      <c r="B80" s="14" t="s">
        <v>545</v>
      </c>
      <c r="C80" s="14" t="s">
        <v>444</v>
      </c>
      <c r="D80" s="15" t="b">
        <f aca="false">FALSE()</f>
        <v>0</v>
      </c>
      <c r="E80" s="14"/>
      <c r="F80" s="15" t="b">
        <f aca="false">TRUE()</f>
        <v>1</v>
      </c>
      <c r="G80" s="16" t="n">
        <v>18768</v>
      </c>
      <c r="H80" s="16" t="n">
        <v>18768</v>
      </c>
      <c r="I80" s="17" t="n">
        <v>0.37516760917696</v>
      </c>
      <c r="J80" s="17" t="n">
        <v>0.62483239082304</v>
      </c>
      <c r="K80" s="17" t="n">
        <v>0.535917712768899</v>
      </c>
      <c r="L80" s="18" t="s">
        <v>546</v>
      </c>
      <c r="M80" s="19" t="n">
        <v>0.949229962664947</v>
      </c>
      <c r="N80" s="19" t="n">
        <v>2.16161212212983</v>
      </c>
      <c r="O80" s="20" t="n">
        <v>63.1864181828237</v>
      </c>
      <c r="P80" s="20" t="n">
        <v>69.8160334752714</v>
      </c>
      <c r="Q80" s="21" t="n">
        <f aca="false">IF(OR(O80="",P80=""),"",O80-P80)</f>
        <v>-6.6296152924477</v>
      </c>
      <c r="R80" s="17" t="n">
        <v>0.631864181828236</v>
      </c>
      <c r="S80" s="17" t="n">
        <v>0.777729009799841</v>
      </c>
      <c r="T80" s="21" t="n">
        <f aca="false">IF(OR(R80="",S80=""),"",100*(R80-S80))</f>
        <v>-14.5864827971605</v>
      </c>
      <c r="U80" s="22" t="n">
        <v>0.799883900928793</v>
      </c>
      <c r="V80" s="16" t="n">
        <v>30</v>
      </c>
      <c r="W80" s="16" t="n">
        <v>7</v>
      </c>
      <c r="X80" s="16" t="n">
        <v>7</v>
      </c>
      <c r="Y80" s="16" t="n">
        <v>16</v>
      </c>
      <c r="Z80" s="14" t="s">
        <v>245</v>
      </c>
      <c r="AA80" s="17" t="n">
        <v>0.7</v>
      </c>
      <c r="AB80" s="16" t="n">
        <v>12</v>
      </c>
      <c r="AC80" s="16" t="n">
        <v>0</v>
      </c>
      <c r="AD80" s="16" t="n">
        <v>18</v>
      </c>
      <c r="AE80" s="17" t="n">
        <v>0.4</v>
      </c>
      <c r="AF80" s="20" t="n">
        <v>0</v>
      </c>
      <c r="AG80" s="20" t="n">
        <v>19.8</v>
      </c>
      <c r="AH80" s="14" t="s">
        <v>253</v>
      </c>
      <c r="AI80" s="14" t="s">
        <v>252</v>
      </c>
      <c r="AJ80" s="14" t="s">
        <v>262</v>
      </c>
      <c r="AK80" s="20" t="n">
        <v>0</v>
      </c>
      <c r="AL80" s="20" t="n">
        <v>38.9</v>
      </c>
      <c r="AM80" s="14"/>
      <c r="AN80" s="18" t="s">
        <v>547</v>
      </c>
      <c r="AO80" s="16" t="n">
        <v>760</v>
      </c>
      <c r="AP80" s="16" t="n">
        <v>8</v>
      </c>
      <c r="AQ80" s="16" t="n">
        <v>6</v>
      </c>
      <c r="AR80" s="16" t="n">
        <v>0</v>
      </c>
      <c r="AS80" s="16" t="n">
        <v>0</v>
      </c>
      <c r="AT80" s="16" t="n">
        <v>0</v>
      </c>
      <c r="AU80" s="16" t="n">
        <v>0</v>
      </c>
      <c r="AV80" s="14"/>
      <c r="AW80" s="14"/>
      <c r="AX80" s="20"/>
      <c r="AY80" s="14"/>
      <c r="AZ80" s="14"/>
      <c r="BA80" s="14"/>
    </row>
    <row r="81" customFormat="false" ht="15" hidden="false" customHeight="true" outlineLevel="0" collapsed="false">
      <c r="B81" s="14" t="s">
        <v>548</v>
      </c>
      <c r="C81" s="14" t="s">
        <v>444</v>
      </c>
      <c r="D81" s="15" t="b">
        <f aca="false">FALSE()</f>
        <v>0</v>
      </c>
      <c r="E81" s="14"/>
      <c r="F81" s="15" t="b">
        <f aca="false">TRUE()</f>
        <v>1</v>
      </c>
      <c r="G81" s="16" t="n">
        <v>682</v>
      </c>
      <c r="H81" s="16" t="n">
        <v>682</v>
      </c>
      <c r="I81" s="17" t="n">
        <v>0.371407624633431</v>
      </c>
      <c r="J81" s="17" t="n">
        <v>0.628592375366569</v>
      </c>
      <c r="K81" s="17" t="n">
        <v>0.299093655589124</v>
      </c>
      <c r="L81" s="18" t="s">
        <v>549</v>
      </c>
      <c r="M81" s="19" t="n">
        <v>0.944769581156951</v>
      </c>
      <c r="N81" s="19" t="n">
        <v>2.9163359601233</v>
      </c>
      <c r="O81" s="20" t="n">
        <v>63.7462235649547</v>
      </c>
      <c r="P81" s="20" t="n">
        <v>68.8821752265861</v>
      </c>
      <c r="Q81" s="21" t="n">
        <f aca="false">IF(OR(O81="",P81=""),"",O81-P81)</f>
        <v>-5.1359516616314</v>
      </c>
      <c r="R81" s="17" t="n">
        <v>0.637462235649547</v>
      </c>
      <c r="S81" s="17" t="n">
        <v>0.692217659841803</v>
      </c>
      <c r="T81" s="21" t="n">
        <f aca="false">IF(OR(R81="",S81=""),"",100*(R81-S81))</f>
        <v>-5.4755424192256</v>
      </c>
      <c r="U81" s="22" t="n">
        <v>0.613235294117647</v>
      </c>
      <c r="V81" s="16" t="n">
        <v>28</v>
      </c>
      <c r="W81" s="16" t="n">
        <v>0</v>
      </c>
      <c r="X81" s="16" t="n">
        <v>7</v>
      </c>
      <c r="Y81" s="16" t="n">
        <v>21</v>
      </c>
      <c r="Z81" s="14" t="s">
        <v>245</v>
      </c>
      <c r="AA81" s="17" t="n">
        <v>0.928571428571429</v>
      </c>
      <c r="AB81" s="16" t="n">
        <v>28</v>
      </c>
      <c r="AC81" s="16" t="n">
        <v>0</v>
      </c>
      <c r="AD81" s="16" t="n">
        <v>0</v>
      </c>
      <c r="AE81" s="17" t="n">
        <v>1</v>
      </c>
      <c r="AF81" s="20" t="n">
        <v>0</v>
      </c>
      <c r="AG81" s="20" t="n">
        <v>91.1</v>
      </c>
      <c r="AH81" s="18" t="s">
        <v>237</v>
      </c>
      <c r="AI81" s="14" t="s">
        <v>261</v>
      </c>
      <c r="AJ81" s="14" t="s">
        <v>262</v>
      </c>
      <c r="AK81" s="20" t="n">
        <v>0</v>
      </c>
      <c r="AL81" s="20" t="n">
        <v>97.9</v>
      </c>
      <c r="AM81" s="14"/>
      <c r="AN81" s="18" t="s">
        <v>550</v>
      </c>
      <c r="AO81" s="16" t="n">
        <v>85</v>
      </c>
      <c r="AP81" s="16" t="n">
        <v>11</v>
      </c>
      <c r="AQ81" s="16" t="n">
        <v>3</v>
      </c>
      <c r="AR81" s="16" t="n">
        <v>0</v>
      </c>
      <c r="AS81" s="16" t="n">
        <v>0</v>
      </c>
      <c r="AT81" s="16" t="n">
        <v>0</v>
      </c>
      <c r="AU81" s="16" t="n">
        <v>0</v>
      </c>
      <c r="AV81" s="14"/>
      <c r="AW81" s="14"/>
      <c r="AX81" s="20"/>
      <c r="AY81" s="14"/>
      <c r="AZ81" s="14"/>
      <c r="BA81" s="14"/>
    </row>
    <row r="82" customFormat="false" ht="15" hidden="false" customHeight="true" outlineLevel="0" collapsed="false">
      <c r="B82" s="14" t="s">
        <v>551</v>
      </c>
      <c r="C82" s="14" t="s">
        <v>444</v>
      </c>
      <c r="D82" s="15" t="b">
        <f aca="false">FALSE()</f>
        <v>0</v>
      </c>
      <c r="E82" s="14"/>
      <c r="F82" s="15" t="b">
        <f aca="false">TRUE()</f>
        <v>1</v>
      </c>
      <c r="G82" s="16" t="n">
        <v>20235</v>
      </c>
      <c r="H82" s="16" t="n">
        <v>20235</v>
      </c>
      <c r="I82" s="17" t="n">
        <v>0.36232300555585</v>
      </c>
      <c r="J82" s="17" t="n">
        <v>0.63767699444415</v>
      </c>
      <c r="K82" s="17" t="n">
        <v>0.308134228187919</v>
      </c>
      <c r="L82" s="18" t="s">
        <v>552</v>
      </c>
      <c r="M82" s="19" t="n">
        <v>0.918331624079076</v>
      </c>
      <c r="N82" s="19" t="n">
        <v>3.32654759302193</v>
      </c>
      <c r="O82" s="20" t="n">
        <v>66.6630872483222</v>
      </c>
      <c r="P82" s="20" t="n">
        <v>79.5373601789709</v>
      </c>
      <c r="Q82" s="21" t="n">
        <f aca="false">IF(OR(O82="",P82=""),"",O82-P82)</f>
        <v>-12.8742729306487</v>
      </c>
      <c r="R82" s="17" t="n">
        <v>0.666630872483222</v>
      </c>
      <c r="S82" s="17" t="n">
        <v>0.682438252955721</v>
      </c>
      <c r="T82" s="21" t="n">
        <f aca="false">IF(OR(R82="",S82=""),"",100*(R82-S82))</f>
        <v>-1.58073804724991</v>
      </c>
      <c r="U82" s="22" t="n">
        <v>0.553650670794634</v>
      </c>
      <c r="V82" s="16" t="n">
        <v>44</v>
      </c>
      <c r="W82" s="16" t="n">
        <v>17</v>
      </c>
      <c r="X82" s="16" t="n">
        <v>6</v>
      </c>
      <c r="Y82" s="16" t="n">
        <v>21</v>
      </c>
      <c r="Z82" s="14" t="s">
        <v>245</v>
      </c>
      <c r="AA82" s="17" t="n">
        <v>0.590909090909091</v>
      </c>
      <c r="AB82" s="16" t="n">
        <v>24</v>
      </c>
      <c r="AC82" s="16" t="n">
        <v>19</v>
      </c>
      <c r="AD82" s="16" t="n">
        <v>1</v>
      </c>
      <c r="AE82" s="17" t="n">
        <v>0.977272727272727</v>
      </c>
      <c r="AF82" s="20" t="n">
        <v>9.1</v>
      </c>
      <c r="AG82" s="20" t="n">
        <v>83.55</v>
      </c>
      <c r="AH82" s="18" t="s">
        <v>237</v>
      </c>
      <c r="AI82" s="14" t="s">
        <v>281</v>
      </c>
      <c r="AJ82" s="14" t="s">
        <v>262</v>
      </c>
      <c r="AK82" s="20" t="n">
        <v>3.2</v>
      </c>
      <c r="AL82" s="20" t="n">
        <v>91.1</v>
      </c>
      <c r="AM82" s="14"/>
      <c r="AN82" s="18" t="s">
        <v>553</v>
      </c>
      <c r="AO82" s="16" t="n">
        <v>819</v>
      </c>
      <c r="AP82" s="16" t="n">
        <v>4</v>
      </c>
      <c r="AQ82" s="16" t="n">
        <v>4</v>
      </c>
      <c r="AR82" s="16" t="n">
        <v>0</v>
      </c>
      <c r="AS82" s="16" t="n">
        <v>0</v>
      </c>
      <c r="AT82" s="16" t="n">
        <v>0</v>
      </c>
      <c r="AU82" s="16" t="n">
        <v>0</v>
      </c>
      <c r="AV82" s="14"/>
      <c r="AW82" s="14"/>
      <c r="AX82" s="20"/>
      <c r="AY82" s="14"/>
      <c r="AZ82" s="14"/>
      <c r="BA82" s="14"/>
    </row>
    <row r="83" customFormat="false" ht="15" hidden="false" customHeight="true" outlineLevel="0" collapsed="false">
      <c r="B83" s="14" t="s">
        <v>554</v>
      </c>
      <c r="C83" s="14" t="s">
        <v>444</v>
      </c>
      <c r="D83" s="15" t="b">
        <f aca="false">FALSE()</f>
        <v>0</v>
      </c>
      <c r="E83" s="14"/>
      <c r="F83" s="15" t="b">
        <f aca="false">TRUE()</f>
        <v>1</v>
      </c>
      <c r="G83" s="16" t="n">
        <v>2373</v>
      </c>
      <c r="H83" s="16" t="n">
        <v>2373</v>
      </c>
      <c r="I83" s="17" t="n">
        <v>0.359408197890759</v>
      </c>
      <c r="J83" s="17" t="n">
        <v>0.640591802109241</v>
      </c>
      <c r="K83" s="17" t="n">
        <v>0.399259650978318</v>
      </c>
      <c r="L83" s="18" t="s">
        <v>555</v>
      </c>
      <c r="M83" s="19" t="n">
        <v>0.924849064442646</v>
      </c>
      <c r="N83" s="19" t="n">
        <v>2.64097144588317</v>
      </c>
      <c r="O83" s="20" t="n">
        <v>65.9968270756214</v>
      </c>
      <c r="P83" s="20" t="n">
        <v>71.0382513661202</v>
      </c>
      <c r="Q83" s="21" t="n">
        <f aca="false">IF(OR(O83="",P83=""),"",O83-P83)</f>
        <v>-5.04142429049881</v>
      </c>
      <c r="R83" s="17" t="n">
        <v>0.659968270756214</v>
      </c>
      <c r="S83" s="17" t="n">
        <v>0.721050666919889</v>
      </c>
      <c r="T83" s="21" t="n">
        <f aca="false">IF(OR(R83="",S83=""),"",100*(R83-S83))</f>
        <v>-6.1082396163675</v>
      </c>
      <c r="U83" s="22" t="n">
        <v>0.653521671826625</v>
      </c>
      <c r="V83" s="16" t="n">
        <v>22</v>
      </c>
      <c r="W83" s="16" t="n">
        <v>0</v>
      </c>
      <c r="X83" s="16" t="n">
        <v>7</v>
      </c>
      <c r="Y83" s="16" t="n">
        <v>15</v>
      </c>
      <c r="Z83" s="14" t="s">
        <v>245</v>
      </c>
      <c r="AA83" s="17" t="n">
        <v>0.318181818181818</v>
      </c>
      <c r="AB83" s="16" t="n">
        <v>0</v>
      </c>
      <c r="AC83" s="16" t="n">
        <v>17</v>
      </c>
      <c r="AD83" s="16" t="n">
        <v>5</v>
      </c>
      <c r="AE83" s="17" t="n">
        <v>0.772727272727273</v>
      </c>
      <c r="AF83" s="20" t="n">
        <v>55.65</v>
      </c>
      <c r="AG83" s="20" t="n">
        <v>55.65</v>
      </c>
      <c r="AH83" s="18" t="s">
        <v>288</v>
      </c>
      <c r="AI83" s="14" t="s">
        <v>327</v>
      </c>
      <c r="AJ83" s="14" t="s">
        <v>282</v>
      </c>
      <c r="AK83" s="20" t="n">
        <v>65.3</v>
      </c>
      <c r="AL83" s="20" t="n">
        <v>65.3</v>
      </c>
      <c r="AM83" s="14"/>
      <c r="AN83" s="18" t="s">
        <v>392</v>
      </c>
      <c r="AO83" s="16" t="n">
        <v>84</v>
      </c>
      <c r="AP83" s="16" t="n">
        <v>1</v>
      </c>
      <c r="AQ83" s="16" t="n">
        <v>1</v>
      </c>
      <c r="AR83" s="16" t="n">
        <v>0</v>
      </c>
      <c r="AS83" s="16" t="n">
        <v>0</v>
      </c>
      <c r="AT83" s="16" t="n">
        <v>0</v>
      </c>
      <c r="AU83" s="16" t="n">
        <v>0</v>
      </c>
      <c r="AV83" s="14"/>
      <c r="AW83" s="14"/>
      <c r="AX83" s="20"/>
      <c r="AY83" s="14"/>
      <c r="AZ83" s="14"/>
      <c r="BA83" s="14"/>
    </row>
    <row r="84" customFormat="false" ht="15" hidden="false" customHeight="true" outlineLevel="0" collapsed="false">
      <c r="B84" s="14" t="s">
        <v>556</v>
      </c>
      <c r="C84" s="14" t="s">
        <v>444</v>
      </c>
      <c r="D84" s="15" t="b">
        <f aca="false">FALSE()</f>
        <v>0</v>
      </c>
      <c r="E84" s="14"/>
      <c r="F84" s="15" t="b">
        <f aca="false">TRUE()</f>
        <v>1</v>
      </c>
      <c r="G84" s="16" t="n">
        <v>15495</v>
      </c>
      <c r="H84" s="16" t="n">
        <v>15495</v>
      </c>
      <c r="I84" s="17" t="n">
        <v>0.352046896848446</v>
      </c>
      <c r="J84" s="17" t="n">
        <v>0.647953103151554</v>
      </c>
      <c r="K84" s="17" t="n">
        <v>0.609109539234481</v>
      </c>
      <c r="L84" s="18" t="s">
        <v>557</v>
      </c>
      <c r="M84" s="19" t="n">
        <v>0.934571827164482</v>
      </c>
      <c r="N84" s="19" t="n">
        <v>1.82416248838439</v>
      </c>
      <c r="O84" s="20" t="n">
        <v>64.9434785482911</v>
      </c>
      <c r="P84" s="20" t="n">
        <v>79.1300323924109</v>
      </c>
      <c r="Q84" s="21" t="n">
        <f aca="false">IF(OR(O84="",P84=""),"",O84-P84)</f>
        <v>-14.1865538441198</v>
      </c>
      <c r="R84" s="17" t="n">
        <v>0.649434785482911</v>
      </c>
      <c r="S84" s="17" t="n">
        <v>0.812784042475462</v>
      </c>
      <c r="T84" s="21" t="n">
        <f aca="false">IF(OR(R84="",S84=""),"",100*(R84-S84))</f>
        <v>-16.3349256992551</v>
      </c>
      <c r="U84" s="22" t="n">
        <v>0.905534055727554</v>
      </c>
      <c r="V84" s="16" t="n">
        <v>21</v>
      </c>
      <c r="W84" s="16" t="n">
        <v>21</v>
      </c>
      <c r="X84" s="16" t="n">
        <v>0</v>
      </c>
      <c r="Y84" s="16" t="n">
        <v>0</v>
      </c>
      <c r="Z84" s="14" t="s">
        <v>245</v>
      </c>
      <c r="AA84" s="17" t="n">
        <v>0.19047619047619</v>
      </c>
      <c r="AB84" s="16" t="n">
        <v>21</v>
      </c>
      <c r="AC84" s="16" t="n">
        <v>0</v>
      </c>
      <c r="AD84" s="16" t="n">
        <v>0</v>
      </c>
      <c r="AE84" s="17" t="n">
        <v>1</v>
      </c>
      <c r="AF84" s="20" t="n">
        <v>0</v>
      </c>
      <c r="AG84" s="20" t="n">
        <v>77.8</v>
      </c>
      <c r="AH84" s="18" t="s">
        <v>237</v>
      </c>
      <c r="AI84" s="14"/>
      <c r="AJ84" s="14"/>
      <c r="AK84" s="20"/>
      <c r="AL84" s="20"/>
      <c r="AM84" s="14"/>
      <c r="AN84" s="18" t="s">
        <v>558</v>
      </c>
      <c r="AO84" s="16" t="n">
        <v>715</v>
      </c>
      <c r="AP84" s="16" t="n">
        <v>0</v>
      </c>
      <c r="AQ84" s="16" t="n">
        <v>0</v>
      </c>
      <c r="AR84" s="16" t="n">
        <v>0</v>
      </c>
      <c r="AS84" s="16" t="n">
        <v>0</v>
      </c>
      <c r="AT84" s="16" t="n">
        <v>0</v>
      </c>
      <c r="AU84" s="16" t="n">
        <v>0</v>
      </c>
      <c r="AV84" s="14"/>
      <c r="AW84" s="14"/>
      <c r="AX84" s="20"/>
      <c r="AY84" s="14"/>
      <c r="AZ84" s="14"/>
      <c r="BA84" s="14"/>
    </row>
    <row r="85" customFormat="false" ht="15" hidden="false" customHeight="true" outlineLevel="0" collapsed="false">
      <c r="B85" s="14" t="s">
        <v>559</v>
      </c>
      <c r="C85" s="14" t="s">
        <v>444</v>
      </c>
      <c r="D85" s="15" t="b">
        <f aca="false">FALSE()</f>
        <v>0</v>
      </c>
      <c r="E85" s="14"/>
      <c r="F85" s="15" t="b">
        <f aca="false">TRUE()</f>
        <v>1</v>
      </c>
      <c r="G85" s="16" t="n">
        <v>909</v>
      </c>
      <c r="H85" s="16" t="n">
        <v>909</v>
      </c>
      <c r="I85" s="17" t="n">
        <v>0.322744774477448</v>
      </c>
      <c r="J85" s="17" t="n">
        <v>0.677255225522552</v>
      </c>
      <c r="K85" s="17" t="n">
        <v>0.300114547537228</v>
      </c>
      <c r="L85" s="18" t="s">
        <v>560</v>
      </c>
      <c r="M85" s="19" t="n">
        <v>0.891006413984446</v>
      </c>
      <c r="N85" s="19" t="n">
        <v>2.59095865648871</v>
      </c>
      <c r="O85" s="20" t="n">
        <v>69.1867124856816</v>
      </c>
      <c r="P85" s="20" t="n">
        <v>79.8014509354716</v>
      </c>
      <c r="Q85" s="21" t="n">
        <f aca="false">IF(OR(O85="",P85=""),"",O85-P85)</f>
        <v>-10.61473844979</v>
      </c>
      <c r="R85" s="17" t="n">
        <v>0.691867124856816</v>
      </c>
      <c r="S85" s="17" t="n">
        <v>0.706759516370605</v>
      </c>
      <c r="T85" s="21" t="n">
        <f aca="false">IF(OR(R85="",S85=""),"",100*(R85-S85))</f>
        <v>-1.4892391513789</v>
      </c>
      <c r="U85" s="22" t="n">
        <v>0.445691434468524</v>
      </c>
      <c r="V85" s="16" t="n">
        <v>32</v>
      </c>
      <c r="W85" s="16" t="n">
        <v>0</v>
      </c>
      <c r="X85" s="16" t="n">
        <v>8</v>
      </c>
      <c r="Y85" s="16" t="n">
        <v>24</v>
      </c>
      <c r="Z85" s="14" t="s">
        <v>245</v>
      </c>
      <c r="AA85" s="17" t="n">
        <v>0.75</v>
      </c>
      <c r="AB85" s="16" t="n">
        <v>32</v>
      </c>
      <c r="AC85" s="16" t="n">
        <v>0</v>
      </c>
      <c r="AD85" s="16" t="n">
        <v>0</v>
      </c>
      <c r="AE85" s="17" t="n">
        <v>1</v>
      </c>
      <c r="AF85" s="20" t="n">
        <v>0</v>
      </c>
      <c r="AG85" s="20" t="n">
        <v>85.5</v>
      </c>
      <c r="AH85" s="18" t="s">
        <v>237</v>
      </c>
      <c r="AI85" s="14" t="s">
        <v>360</v>
      </c>
      <c r="AJ85" s="14" t="s">
        <v>262</v>
      </c>
      <c r="AK85" s="20" t="n">
        <v>0</v>
      </c>
      <c r="AL85" s="20" t="n">
        <v>87.1</v>
      </c>
      <c r="AM85" s="18" t="s">
        <v>313</v>
      </c>
      <c r="AN85" s="18" t="s">
        <v>561</v>
      </c>
      <c r="AO85" s="16" t="n">
        <v>63</v>
      </c>
      <c r="AP85" s="16" t="n">
        <v>30</v>
      </c>
      <c r="AQ85" s="16" t="n">
        <v>2</v>
      </c>
      <c r="AR85" s="16" t="n">
        <v>0</v>
      </c>
      <c r="AS85" s="16" t="n">
        <v>0</v>
      </c>
      <c r="AT85" s="16" t="n">
        <v>0</v>
      </c>
      <c r="AU85" s="16" t="n">
        <v>0</v>
      </c>
      <c r="AV85" s="14"/>
      <c r="AW85" s="14"/>
      <c r="AX85" s="20"/>
      <c r="AY85" s="14"/>
      <c r="AZ85" s="14"/>
      <c r="BA85" s="14"/>
    </row>
    <row r="86" customFormat="false" ht="15" hidden="false" customHeight="true" outlineLevel="0" collapsed="false">
      <c r="B86" s="14" t="s">
        <v>562</v>
      </c>
      <c r="C86" s="14" t="s">
        <v>444</v>
      </c>
      <c r="D86" s="15" t="b">
        <f aca="false">FALSE()</f>
        <v>0</v>
      </c>
      <c r="E86" s="14"/>
      <c r="F86" s="15" t="b">
        <f aca="false">TRUE()</f>
        <v>1</v>
      </c>
      <c r="G86" s="16" t="n">
        <v>17260</v>
      </c>
      <c r="H86" s="16" t="n">
        <v>17260</v>
      </c>
      <c r="I86" s="17" t="n">
        <v>0.317014291232136</v>
      </c>
      <c r="J86" s="17" t="n">
        <v>0.682985708767864</v>
      </c>
      <c r="K86" s="17" t="n">
        <v>0.356535695179219</v>
      </c>
      <c r="L86" s="18" t="s">
        <v>563</v>
      </c>
      <c r="M86" s="19" t="n">
        <v>0.900436940300944</v>
      </c>
      <c r="N86" s="19" t="n">
        <v>2.87424012516141</v>
      </c>
      <c r="O86" s="20" t="n">
        <v>68.3587945075195</v>
      </c>
      <c r="P86" s="20" t="n">
        <v>81.7650438883275</v>
      </c>
      <c r="Q86" s="21" t="n">
        <f aca="false">IF(OR(O86="",P86=""),"",O86-P86)</f>
        <v>-13.406249380808</v>
      </c>
      <c r="R86" s="17" t="n">
        <v>0.683587945075195</v>
      </c>
      <c r="S86" s="17" t="n">
        <v>0.704579060026855</v>
      </c>
      <c r="T86" s="21" t="n">
        <f aca="false">IF(OR(R86="",S86=""),"",100*(R86-S86))</f>
        <v>-2.099111495166</v>
      </c>
      <c r="U86" s="22" t="n">
        <v>0.53297213622291</v>
      </c>
      <c r="V86" s="16" t="n">
        <v>14</v>
      </c>
      <c r="W86" s="16" t="n">
        <v>14</v>
      </c>
      <c r="X86" s="16" t="n">
        <v>0</v>
      </c>
      <c r="Y86" s="16" t="n">
        <v>0</v>
      </c>
      <c r="Z86" s="14" t="s">
        <v>245</v>
      </c>
      <c r="AA86" s="17" t="n">
        <v>0.428571428571429</v>
      </c>
      <c r="AB86" s="16" t="n">
        <v>10</v>
      </c>
      <c r="AC86" s="16" t="n">
        <v>2</v>
      </c>
      <c r="AD86" s="16" t="n">
        <v>2</v>
      </c>
      <c r="AE86" s="17" t="n">
        <v>0.857142857142857</v>
      </c>
      <c r="AF86" s="20" t="n">
        <v>9.8</v>
      </c>
      <c r="AG86" s="20" t="n">
        <v>61.05</v>
      </c>
      <c r="AH86" s="18" t="s">
        <v>237</v>
      </c>
      <c r="AI86" s="14"/>
      <c r="AJ86" s="14"/>
      <c r="AK86" s="20"/>
      <c r="AL86" s="20"/>
      <c r="AM86" s="14"/>
      <c r="AN86" s="18" t="s">
        <v>564</v>
      </c>
      <c r="AO86" s="16" t="n">
        <v>757</v>
      </c>
      <c r="AP86" s="16" t="n">
        <v>13</v>
      </c>
      <c r="AQ86" s="16" t="n">
        <v>1</v>
      </c>
      <c r="AR86" s="16" t="n">
        <v>0</v>
      </c>
      <c r="AS86" s="16" t="n">
        <v>0</v>
      </c>
      <c r="AT86" s="16" t="n">
        <v>0</v>
      </c>
      <c r="AU86" s="16" t="n">
        <v>0</v>
      </c>
      <c r="AV86" s="14"/>
      <c r="AW86" s="14"/>
      <c r="AX86" s="20"/>
      <c r="AY86" s="14"/>
      <c r="AZ86" s="14"/>
      <c r="BA86" s="14"/>
    </row>
    <row r="87" customFormat="false" ht="15" hidden="false" customHeight="true" outlineLevel="0" collapsed="false">
      <c r="B87" s="14" t="s">
        <v>565</v>
      </c>
      <c r="C87" s="14" t="s">
        <v>444</v>
      </c>
      <c r="D87" s="15" t="b">
        <f aca="false">FALSE()</f>
        <v>0</v>
      </c>
      <c r="E87" s="14"/>
      <c r="F87" s="15" t="b">
        <f aca="false">TRUE()</f>
        <v>1</v>
      </c>
      <c r="G87" s="16" t="n">
        <v>17323</v>
      </c>
      <c r="H87" s="16" t="n">
        <v>17323</v>
      </c>
      <c r="I87" s="17" t="n">
        <v>0.275029344416864</v>
      </c>
      <c r="J87" s="17" t="n">
        <v>0.724970655583136</v>
      </c>
      <c r="K87" s="17" t="n">
        <v>0.500473989809219</v>
      </c>
      <c r="L87" s="18" t="s">
        <v>566</v>
      </c>
      <c r="M87" s="19" t="n">
        <v>0.849420962263228</v>
      </c>
      <c r="N87" s="19" t="n">
        <v>2.61757187712882</v>
      </c>
      <c r="O87" s="20" t="n">
        <v>72.4374925939092</v>
      </c>
      <c r="P87" s="20" t="n">
        <v>79.46735395189</v>
      </c>
      <c r="Q87" s="21" t="n">
        <f aca="false">IF(OR(O87="",P87=""),"",O87-P87)</f>
        <v>-7.02986135798081</v>
      </c>
      <c r="R87" s="17" t="n">
        <v>0.724374925939092</v>
      </c>
      <c r="S87" s="17" t="n">
        <v>0.760753331961258</v>
      </c>
      <c r="T87" s="21" t="n">
        <f aca="false">IF(OR(R87="",S87=""),"",100*(R87-S87))</f>
        <v>-3.6378406022166</v>
      </c>
      <c r="U87" s="22" t="n">
        <v>0.640170278637771</v>
      </c>
      <c r="V87" s="16" t="n">
        <v>13</v>
      </c>
      <c r="W87" s="16" t="n">
        <v>13</v>
      </c>
      <c r="X87" s="16" t="n">
        <v>0</v>
      </c>
      <c r="Y87" s="16" t="n">
        <v>0</v>
      </c>
      <c r="Z87" s="14" t="s">
        <v>245</v>
      </c>
      <c r="AA87" s="17" t="n">
        <v>0.0769230769230769</v>
      </c>
      <c r="AB87" s="16" t="n">
        <v>0</v>
      </c>
      <c r="AC87" s="16" t="n">
        <v>0</v>
      </c>
      <c r="AD87" s="16" t="n">
        <v>13</v>
      </c>
      <c r="AE87" s="17" t="n">
        <v>0</v>
      </c>
      <c r="AF87" s="20" t="n">
        <v>0</v>
      </c>
      <c r="AG87" s="20" t="n">
        <v>0</v>
      </c>
      <c r="AH87" s="14" t="s">
        <v>253</v>
      </c>
      <c r="AI87" s="14"/>
      <c r="AJ87" s="14"/>
      <c r="AK87" s="20"/>
      <c r="AL87" s="20"/>
      <c r="AM87" s="14"/>
      <c r="AN87" s="18" t="s">
        <v>567</v>
      </c>
      <c r="AO87" s="16" t="n">
        <v>712</v>
      </c>
      <c r="AP87" s="16" t="n">
        <v>1</v>
      </c>
      <c r="AQ87" s="16" t="n">
        <v>0</v>
      </c>
      <c r="AR87" s="16" t="n">
        <v>0</v>
      </c>
      <c r="AS87" s="16" t="n">
        <v>0</v>
      </c>
      <c r="AT87" s="16" t="n">
        <v>0</v>
      </c>
      <c r="AU87" s="16" t="n">
        <v>0</v>
      </c>
      <c r="AV87" s="14"/>
      <c r="AW87" s="14"/>
      <c r="AX87" s="20"/>
      <c r="AY87" s="14"/>
      <c r="AZ87" s="14"/>
      <c r="BA87" s="14"/>
    </row>
    <row r="88" customFormat="false" ht="15" hidden="false" customHeight="true" outlineLevel="0" collapsed="false">
      <c r="B88" s="14" t="s">
        <v>568</v>
      </c>
      <c r="C88" s="14" t="s">
        <v>444</v>
      </c>
      <c r="D88" s="15" t="b">
        <f aca="false">FALSE()</f>
        <v>0</v>
      </c>
      <c r="E88" s="14"/>
      <c r="F88" s="15" t="b">
        <f aca="false">TRUE()</f>
        <v>1</v>
      </c>
      <c r="G88" s="16" t="n">
        <v>18739</v>
      </c>
      <c r="H88" s="16" t="n">
        <v>18739</v>
      </c>
      <c r="I88" s="17" t="n">
        <v>0.234406089667843</v>
      </c>
      <c r="J88" s="17" t="n">
        <v>0.765593910332157</v>
      </c>
      <c r="K88" s="17" t="n">
        <v>0.368514216174356</v>
      </c>
      <c r="L88" s="18" t="s">
        <v>569</v>
      </c>
      <c r="M88" s="19" t="n">
        <v>0.771990572663416</v>
      </c>
      <c r="N88" s="19" t="n">
        <v>2.83595944328243</v>
      </c>
      <c r="O88" s="20" t="n">
        <v>77.3426263967253</v>
      </c>
      <c r="P88" s="20" t="n">
        <v>72.6684367739794</v>
      </c>
      <c r="Q88" s="21" t="n">
        <f aca="false">IF(OR(O88="",P88=""),"",O88-P88)</f>
        <v>4.6741896227459</v>
      </c>
      <c r="R88" s="17" t="n">
        <v>0.773426263967253</v>
      </c>
      <c r="S88" s="17" t="n">
        <v>0.707856823504522</v>
      </c>
      <c r="T88" s="21" t="n">
        <f aca="false">IF(OR(R88="",S88=""),"",100*(R88-S88))</f>
        <v>6.55694404627311</v>
      </c>
      <c r="U88" s="22" t="n">
        <v>0.377837977296182</v>
      </c>
      <c r="V88" s="16" t="n">
        <v>35</v>
      </c>
      <c r="W88" s="16" t="n">
        <v>16</v>
      </c>
      <c r="X88" s="16" t="n">
        <v>6</v>
      </c>
      <c r="Y88" s="16" t="n">
        <v>13</v>
      </c>
      <c r="Z88" s="14" t="s">
        <v>245</v>
      </c>
      <c r="AA88" s="17" t="n">
        <v>0.514285714285714</v>
      </c>
      <c r="AB88" s="16" t="n">
        <v>8</v>
      </c>
      <c r="AC88" s="16" t="n">
        <v>20</v>
      </c>
      <c r="AD88" s="16" t="n">
        <v>7</v>
      </c>
      <c r="AE88" s="17" t="n">
        <v>0.8</v>
      </c>
      <c r="AF88" s="20" t="n">
        <v>35.3</v>
      </c>
      <c r="AG88" s="20" t="n">
        <v>53.4</v>
      </c>
      <c r="AH88" s="18" t="s">
        <v>288</v>
      </c>
      <c r="AI88" s="14" t="s">
        <v>252</v>
      </c>
      <c r="AJ88" s="14" t="s">
        <v>282</v>
      </c>
      <c r="AK88" s="20" t="n">
        <v>57.6</v>
      </c>
      <c r="AL88" s="20" t="n">
        <v>74.3</v>
      </c>
      <c r="AM88" s="14"/>
      <c r="AN88" s="18" t="s">
        <v>570</v>
      </c>
      <c r="AO88" s="16" t="n">
        <v>702</v>
      </c>
      <c r="AP88" s="16" t="n">
        <v>11</v>
      </c>
      <c r="AQ88" s="16" t="n">
        <v>6</v>
      </c>
      <c r="AR88" s="16" t="n">
        <v>10</v>
      </c>
      <c r="AS88" s="16" t="n">
        <v>4</v>
      </c>
      <c r="AT88" s="16" t="n">
        <v>4</v>
      </c>
      <c r="AU88" s="16" t="n">
        <v>0</v>
      </c>
      <c r="AV88" s="18" t="s">
        <v>571</v>
      </c>
      <c r="AW88" s="14"/>
      <c r="AX88" s="20"/>
      <c r="AY88" s="14"/>
      <c r="AZ88" s="14"/>
      <c r="BA88" s="14"/>
    </row>
    <row r="89" customFormat="false" ht="15" hidden="false" customHeight="true" outlineLevel="0" collapsed="false">
      <c r="B89" s="14" t="s">
        <v>572</v>
      </c>
      <c r="C89" s="14" t="s">
        <v>444</v>
      </c>
      <c r="D89" s="15" t="b">
        <f aca="false">FALSE()</f>
        <v>0</v>
      </c>
      <c r="E89" s="14"/>
      <c r="F89" s="15" t="b">
        <f aca="false">TRUE()</f>
        <v>1</v>
      </c>
      <c r="G89" s="16" t="n">
        <v>749</v>
      </c>
      <c r="H89" s="16" t="n">
        <v>749</v>
      </c>
      <c r="I89" s="17" t="n">
        <v>0.198612965435395</v>
      </c>
      <c r="J89" s="17" t="n">
        <v>0.801387034564605</v>
      </c>
      <c r="K89" s="17" t="n">
        <v>0.411326378539493</v>
      </c>
      <c r="L89" s="18" t="s">
        <v>573</v>
      </c>
      <c r="M89" s="19" t="n">
        <v>0.687261555873663</v>
      </c>
      <c r="N89" s="19" t="n">
        <v>2.53320999419617</v>
      </c>
      <c r="O89" s="20" t="n">
        <v>81.6691505216095</v>
      </c>
      <c r="P89" s="20" t="n">
        <v>73.2488822652757</v>
      </c>
      <c r="Q89" s="21" t="n">
        <f aca="false">IF(OR(O89="",P89=""),"",O89-P89)</f>
        <v>8.4202682563338</v>
      </c>
      <c r="R89" s="17" t="n">
        <v>0.816691505216095</v>
      </c>
      <c r="S89" s="17" t="n">
        <v>0.724385822648143</v>
      </c>
      <c r="T89" s="21" t="n">
        <f aca="false">IF(OR(R89="",S89=""),"",100*(R89-S89))</f>
        <v>9.2305682567952</v>
      </c>
      <c r="U89" s="22" t="n">
        <v>0.402579979360165</v>
      </c>
      <c r="V89" s="16" t="n">
        <v>10</v>
      </c>
      <c r="W89" s="16" t="n">
        <v>0</v>
      </c>
      <c r="X89" s="16" t="n">
        <v>5</v>
      </c>
      <c r="Y89" s="16" t="n">
        <v>5</v>
      </c>
      <c r="Z89" s="14" t="s">
        <v>245</v>
      </c>
      <c r="AA89" s="17" t="n">
        <v>0.5</v>
      </c>
      <c r="AB89" s="16" t="n">
        <v>0</v>
      </c>
      <c r="AC89" s="16" t="n">
        <v>1</v>
      </c>
      <c r="AD89" s="16" t="n">
        <v>9</v>
      </c>
      <c r="AE89" s="17" t="n">
        <v>0.0999999999999999</v>
      </c>
      <c r="AF89" s="20" t="n">
        <v>0</v>
      </c>
      <c r="AG89" s="20" t="n">
        <v>0</v>
      </c>
      <c r="AH89" s="14" t="s">
        <v>253</v>
      </c>
      <c r="AI89" s="14"/>
      <c r="AJ89" s="14"/>
      <c r="AK89" s="20"/>
      <c r="AL89" s="20"/>
      <c r="AM89" s="14"/>
      <c r="AN89" s="18" t="s">
        <v>387</v>
      </c>
      <c r="AO89" s="16" t="n">
        <v>75</v>
      </c>
      <c r="AP89" s="16" t="n">
        <v>4</v>
      </c>
      <c r="AQ89" s="16" t="n">
        <v>2</v>
      </c>
      <c r="AR89" s="16" t="n">
        <v>4</v>
      </c>
      <c r="AS89" s="16" t="n">
        <v>2</v>
      </c>
      <c r="AT89" s="16" t="n">
        <v>2</v>
      </c>
      <c r="AU89" s="16" t="n">
        <v>1</v>
      </c>
      <c r="AV89" s="18" t="s">
        <v>290</v>
      </c>
      <c r="AW89" s="14" t="s">
        <v>255</v>
      </c>
      <c r="AX89" s="20"/>
      <c r="AY89" s="14"/>
      <c r="AZ89" s="14"/>
      <c r="BA89" s="14"/>
    </row>
    <row r="90" customFormat="false" ht="15" hidden="false" customHeight="true" outlineLevel="0" collapsed="false">
      <c r="B90" s="14" t="s">
        <v>574</v>
      </c>
      <c r="C90" s="14" t="s">
        <v>444</v>
      </c>
      <c r="D90" s="15" t="b">
        <f aca="false">FALSE()</f>
        <v>0</v>
      </c>
      <c r="E90" s="14"/>
      <c r="F90" s="15" t="b">
        <f aca="false">TRUE()</f>
        <v>1</v>
      </c>
      <c r="G90" s="16" t="n">
        <v>17181</v>
      </c>
      <c r="H90" s="16" t="n">
        <v>17181</v>
      </c>
      <c r="I90" s="17" t="n">
        <v>0.143879867295268</v>
      </c>
      <c r="J90" s="17" t="n">
        <v>0.856120132704732</v>
      </c>
      <c r="K90" s="17" t="n">
        <v>0.652456863096304</v>
      </c>
      <c r="L90" s="18" t="s">
        <v>575</v>
      </c>
      <c r="M90" s="19" t="n">
        <v>0.588466800067797</v>
      </c>
      <c r="N90" s="19" t="n">
        <v>1.79006469825327</v>
      </c>
      <c r="O90" s="20" t="n">
        <v>85.8379604752523</v>
      </c>
      <c r="P90" s="20" t="n">
        <v>75.3000179115171</v>
      </c>
      <c r="Q90" s="21" t="n">
        <f aca="false">IF(OR(O90="",P90=""),"",O90-P90)</f>
        <v>10.5379425637352</v>
      </c>
      <c r="R90" s="17" t="n">
        <v>0.858379604752523</v>
      </c>
      <c r="S90" s="17" t="n">
        <v>0.833545129167177</v>
      </c>
      <c r="T90" s="21" t="n">
        <f aca="false">IF(OR(R90="",S90=""),"",100*(R90-S90))</f>
        <v>2.48344755853459</v>
      </c>
      <c r="U90" s="22" t="n">
        <v>0.479863261093911</v>
      </c>
      <c r="V90" s="16" t="n">
        <v>20</v>
      </c>
      <c r="W90" s="16" t="n">
        <v>20</v>
      </c>
      <c r="X90" s="16" t="n">
        <v>0</v>
      </c>
      <c r="Y90" s="16" t="n">
        <v>0</v>
      </c>
      <c r="Z90" s="18" t="s">
        <v>438</v>
      </c>
      <c r="AA90" s="17" t="n">
        <v>0</v>
      </c>
      <c r="AB90" s="16" t="n">
        <v>0</v>
      </c>
      <c r="AC90" s="16" t="n">
        <v>0</v>
      </c>
      <c r="AD90" s="16" t="n">
        <v>20</v>
      </c>
      <c r="AE90" s="17" t="n">
        <v>0</v>
      </c>
      <c r="AF90" s="20" t="n">
        <v>0</v>
      </c>
      <c r="AG90" s="20" t="n">
        <v>0</v>
      </c>
      <c r="AH90" s="14" t="s">
        <v>253</v>
      </c>
      <c r="AI90" s="14"/>
      <c r="AJ90" s="14"/>
      <c r="AK90" s="20"/>
      <c r="AL90" s="20"/>
      <c r="AM90" s="14"/>
      <c r="AN90" s="18" t="s">
        <v>576</v>
      </c>
      <c r="AO90" s="16" t="n">
        <v>743</v>
      </c>
      <c r="AP90" s="16" t="n">
        <v>2</v>
      </c>
      <c r="AQ90" s="16" t="n">
        <v>2</v>
      </c>
      <c r="AR90" s="16" t="n">
        <v>0</v>
      </c>
      <c r="AS90" s="16" t="n">
        <v>0</v>
      </c>
      <c r="AT90" s="16" t="n">
        <v>0</v>
      </c>
      <c r="AU90" s="16" t="n">
        <v>0</v>
      </c>
      <c r="AV90" s="14"/>
      <c r="AW90" s="14"/>
      <c r="AX90" s="20"/>
      <c r="AY90" s="14"/>
      <c r="AZ90" s="14"/>
      <c r="BA90" s="14"/>
    </row>
    <row r="91" customFormat="false" ht="15" hidden="false" customHeight="true" outlineLevel="0" collapsed="false">
      <c r="B91" s="14" t="s">
        <v>577</v>
      </c>
      <c r="C91" s="14" t="s">
        <v>444</v>
      </c>
      <c r="D91" s="15" t="b">
        <f aca="false">FALSE()</f>
        <v>0</v>
      </c>
      <c r="E91" s="14"/>
      <c r="F91" s="15" t="b">
        <f aca="false">TRUE()</f>
        <v>1</v>
      </c>
      <c r="G91" s="16" t="n">
        <v>18871</v>
      </c>
      <c r="H91" s="16" t="n">
        <v>18871</v>
      </c>
      <c r="I91" s="17" t="n">
        <v>0.116130066037331</v>
      </c>
      <c r="J91" s="17" t="n">
        <v>0.883869933962669</v>
      </c>
      <c r="K91" s="17" t="n">
        <v>0.822788984774364</v>
      </c>
      <c r="L91" s="18" t="s">
        <v>578</v>
      </c>
      <c r="M91" s="19" t="n">
        <v>0.494883552168487</v>
      </c>
      <c r="N91" s="19" t="n">
        <v>1.144400209108</v>
      </c>
      <c r="O91" s="20" t="n">
        <v>89.1661628098719</v>
      </c>
      <c r="P91" s="20" t="n">
        <v>90.9910405100863</v>
      </c>
      <c r="Q91" s="21" t="n">
        <f aca="false">IF(OR(O91="",P91=""),"",O91-P91)</f>
        <v>-1.82487770021439</v>
      </c>
      <c r="R91" s="17" t="n">
        <v>0.891655672823219</v>
      </c>
      <c r="S91" s="17" t="n">
        <v>0.915146912465861</v>
      </c>
      <c r="T91" s="21" t="n">
        <f aca="false">IF(OR(R91="",S91=""),"",100*(R91-S91))</f>
        <v>-2.3491239642642</v>
      </c>
      <c r="U91" s="22" t="n">
        <v>0.679656862745098</v>
      </c>
      <c r="V91" s="16" t="n">
        <v>30</v>
      </c>
      <c r="W91" s="16" t="n">
        <v>21</v>
      </c>
      <c r="X91" s="16" t="n">
        <v>5</v>
      </c>
      <c r="Y91" s="16" t="n">
        <v>4</v>
      </c>
      <c r="Z91" s="14" t="s">
        <v>245</v>
      </c>
      <c r="AA91" s="17" t="n">
        <v>0.266666666666667</v>
      </c>
      <c r="AB91" s="16" t="n">
        <v>29</v>
      </c>
      <c r="AC91" s="16" t="n">
        <v>0</v>
      </c>
      <c r="AD91" s="16" t="n">
        <v>1</v>
      </c>
      <c r="AE91" s="17" t="n">
        <v>0.966666666666667</v>
      </c>
      <c r="AF91" s="20" t="n">
        <v>0</v>
      </c>
      <c r="AG91" s="20" t="n">
        <v>81.2</v>
      </c>
      <c r="AH91" s="18" t="s">
        <v>237</v>
      </c>
      <c r="AI91" s="14"/>
      <c r="AJ91" s="14"/>
      <c r="AK91" s="20"/>
      <c r="AL91" s="20"/>
      <c r="AM91" s="14"/>
      <c r="AN91" s="18" t="s">
        <v>579</v>
      </c>
      <c r="AO91" s="16" t="n">
        <v>891</v>
      </c>
      <c r="AP91" s="16" t="n">
        <v>2</v>
      </c>
      <c r="AQ91" s="16" t="n">
        <v>2</v>
      </c>
      <c r="AR91" s="16" t="n">
        <v>2</v>
      </c>
      <c r="AS91" s="16" t="n">
        <v>2</v>
      </c>
      <c r="AT91" s="16" t="n">
        <v>2</v>
      </c>
      <c r="AU91" s="16" t="n">
        <v>0</v>
      </c>
      <c r="AV91" s="18" t="s">
        <v>290</v>
      </c>
      <c r="AW91" s="14"/>
      <c r="AX91" s="20"/>
      <c r="AY91" s="14"/>
      <c r="AZ91" s="14"/>
      <c r="BA91" s="14"/>
    </row>
    <row r="92" customFormat="false" ht="15" hidden="false" customHeight="true" outlineLevel="0" collapsed="false">
      <c r="B92" s="14" t="s">
        <v>580</v>
      </c>
      <c r="C92" s="14" t="s">
        <v>444</v>
      </c>
      <c r="D92" s="15" t="b">
        <f aca="false">FALSE()</f>
        <v>0</v>
      </c>
      <c r="E92" s="14" t="s">
        <v>581</v>
      </c>
      <c r="F92" s="15" t="b">
        <f aca="false">TRUE()</f>
        <v>1</v>
      </c>
      <c r="G92" s="16" t="n">
        <v>499</v>
      </c>
      <c r="H92" s="16" t="n">
        <v>499</v>
      </c>
      <c r="I92" s="17" t="n">
        <v>0.110053440213761</v>
      </c>
      <c r="J92" s="17" t="n">
        <v>0.889946559786239</v>
      </c>
      <c r="K92" s="17" t="n">
        <v>0.719646799116998</v>
      </c>
      <c r="L92" s="18" t="s">
        <v>582</v>
      </c>
      <c r="M92" s="19" t="n">
        <v>0.466892783403397</v>
      </c>
      <c r="N92" s="19" t="n">
        <v>1.91862560293318</v>
      </c>
      <c r="O92" s="20" t="n">
        <v>90.0662251655629</v>
      </c>
      <c r="P92" s="20" t="n">
        <v>86.8653421633554</v>
      </c>
      <c r="Q92" s="21" t="n">
        <f aca="false">IF(OR(O92="",P92=""),"",O92-P92)</f>
        <v>3.2008830022075</v>
      </c>
      <c r="R92" s="17" t="n">
        <v>0.900662251655629</v>
      </c>
      <c r="S92" s="17" t="n">
        <v>0.865725572208667</v>
      </c>
      <c r="T92" s="21" t="n">
        <f aca="false">IF(OR(R92="",S92=""),"",100*(R92-S92))</f>
        <v>3.4936679446962</v>
      </c>
      <c r="U92" s="22" t="n">
        <v>0.34468524251806</v>
      </c>
      <c r="V92" s="16" t="n">
        <v>13</v>
      </c>
      <c r="W92" s="16" t="n">
        <v>0</v>
      </c>
      <c r="X92" s="16" t="n">
        <v>0</v>
      </c>
      <c r="Y92" s="16" t="n">
        <v>13</v>
      </c>
      <c r="Z92" s="18" t="s">
        <v>438</v>
      </c>
      <c r="AA92" s="17" t="n">
        <v>0</v>
      </c>
      <c r="AB92" s="16" t="n">
        <v>0</v>
      </c>
      <c r="AC92" s="16" t="n">
        <v>13</v>
      </c>
      <c r="AD92" s="16" t="n">
        <v>0</v>
      </c>
      <c r="AE92" s="17" t="n">
        <v>1</v>
      </c>
      <c r="AF92" s="20" t="n">
        <v>80.8</v>
      </c>
      <c r="AG92" s="20" t="n">
        <v>80.8</v>
      </c>
      <c r="AH92" s="18" t="s">
        <v>288</v>
      </c>
      <c r="AI92" s="14" t="s">
        <v>583</v>
      </c>
      <c r="AJ92" s="14" t="s">
        <v>282</v>
      </c>
      <c r="AK92" s="20" t="n">
        <v>69.4</v>
      </c>
      <c r="AL92" s="20" t="n">
        <v>69.4</v>
      </c>
      <c r="AM92" s="14"/>
      <c r="AN92" s="18" t="s">
        <v>584</v>
      </c>
      <c r="AO92" s="16" t="n">
        <v>50</v>
      </c>
      <c r="AP92" s="16" t="n">
        <v>0</v>
      </c>
      <c r="AQ92" s="16" t="n">
        <v>0</v>
      </c>
      <c r="AR92" s="16" t="n">
        <v>0</v>
      </c>
      <c r="AS92" s="16" t="n">
        <v>0</v>
      </c>
      <c r="AT92" s="16" t="n">
        <v>0</v>
      </c>
      <c r="AU92" s="16" t="n">
        <v>5</v>
      </c>
      <c r="AV92" s="14"/>
      <c r="AW92" s="18" t="s">
        <v>585</v>
      </c>
      <c r="AX92" s="20"/>
      <c r="AY92" s="14"/>
      <c r="AZ92" s="14"/>
      <c r="BA92" s="14"/>
    </row>
    <row r="93" customFormat="false" ht="15" hidden="false" customHeight="true" outlineLevel="0" collapsed="false">
      <c r="B93" s="14" t="s">
        <v>586</v>
      </c>
      <c r="C93" s="14" t="s">
        <v>444</v>
      </c>
      <c r="D93" s="15" t="b">
        <f aca="false">FALSE()</f>
        <v>0</v>
      </c>
      <c r="E93" s="14"/>
      <c r="F93" s="15" t="b">
        <f aca="false">TRUE()</f>
        <v>1</v>
      </c>
      <c r="G93" s="16" t="n">
        <v>17299</v>
      </c>
      <c r="H93" s="16" t="n">
        <v>17299</v>
      </c>
      <c r="I93" s="17" t="n">
        <v>0.106826984218741</v>
      </c>
      <c r="J93" s="17" t="n">
        <v>0.893173015781259</v>
      </c>
      <c r="K93" s="17" t="n">
        <v>0.382426182853077</v>
      </c>
      <c r="L93" s="18" t="s">
        <v>587</v>
      </c>
      <c r="M93" s="19" t="n">
        <v>0.487221408356719</v>
      </c>
      <c r="N93" s="19" t="n">
        <v>2.47430836634031</v>
      </c>
      <c r="O93" s="20" t="n">
        <v>89.4165777303451</v>
      </c>
      <c r="P93" s="20" t="n">
        <v>83.8027194750781</v>
      </c>
      <c r="Q93" s="21" t="n">
        <f aca="false">IF(OR(O93="",P93=""),"",O93-P93)</f>
        <v>5.61385825526699</v>
      </c>
      <c r="R93" s="17" t="n">
        <v>0.894165777303451</v>
      </c>
      <c r="S93" s="17" t="n">
        <v>0.721122015371084</v>
      </c>
      <c r="T93" s="21" t="n">
        <f aca="false">IF(OR(R93="",S93=""),"",100*(R93-S93))</f>
        <v>17.3043761932367</v>
      </c>
      <c r="U93" s="22" t="n">
        <v>0.189422084623323</v>
      </c>
      <c r="V93" s="16" t="n">
        <v>17</v>
      </c>
      <c r="W93" s="16" t="n">
        <v>17</v>
      </c>
      <c r="X93" s="16" t="n">
        <v>0</v>
      </c>
      <c r="Y93" s="16" t="n">
        <v>0</v>
      </c>
      <c r="Z93" s="18" t="s">
        <v>438</v>
      </c>
      <c r="AA93" s="17" t="n">
        <v>0</v>
      </c>
      <c r="AB93" s="16" t="n">
        <v>0</v>
      </c>
      <c r="AC93" s="16" t="n">
        <v>8</v>
      </c>
      <c r="AD93" s="16" t="n">
        <v>9</v>
      </c>
      <c r="AE93" s="17" t="n">
        <v>0.470588235294118</v>
      </c>
      <c r="AF93" s="20" t="n">
        <v>22.7</v>
      </c>
      <c r="AG93" s="20" t="n">
        <v>22.7</v>
      </c>
      <c r="AH93" s="14" t="s">
        <v>253</v>
      </c>
      <c r="AI93" s="14"/>
      <c r="AJ93" s="14"/>
      <c r="AK93" s="20"/>
      <c r="AL93" s="20"/>
      <c r="AM93" s="14"/>
      <c r="AN93" s="18" t="s">
        <v>588</v>
      </c>
      <c r="AO93" s="16" t="n">
        <v>790</v>
      </c>
      <c r="AP93" s="16" t="n">
        <v>0</v>
      </c>
      <c r="AQ93" s="16" t="n">
        <v>0</v>
      </c>
      <c r="AR93" s="16" t="n">
        <v>0</v>
      </c>
      <c r="AS93" s="16" t="n">
        <v>0</v>
      </c>
      <c r="AT93" s="16" t="n">
        <v>0</v>
      </c>
      <c r="AU93" s="16" t="n">
        <v>0</v>
      </c>
      <c r="AV93" s="14"/>
      <c r="AW93" s="14"/>
      <c r="AX93" s="20"/>
      <c r="AY93" s="14"/>
      <c r="AZ93" s="14"/>
      <c r="BA93" s="14"/>
    </row>
    <row r="94" customFormat="false" ht="15" hidden="false" customHeight="true" outlineLevel="0" collapsed="false">
      <c r="B94" s="14" t="s">
        <v>589</v>
      </c>
      <c r="C94" s="18" t="s">
        <v>590</v>
      </c>
      <c r="D94" s="15" t="b">
        <f aca="false">FALSE()</f>
        <v>0</v>
      </c>
      <c r="E94" s="14" t="s">
        <v>591</v>
      </c>
      <c r="F94" s="15" t="b">
        <f aca="false">FALSE()</f>
        <v>0</v>
      </c>
      <c r="G94" s="16" t="n">
        <v>19080</v>
      </c>
      <c r="H94" s="16" t="n">
        <v>19080</v>
      </c>
      <c r="I94" s="17" t="n">
        <v>0.976250679464364</v>
      </c>
      <c r="J94" s="17" t="n">
        <v>0.976250679464364</v>
      </c>
      <c r="K94" s="17" t="n">
        <v>0.782603908615469</v>
      </c>
      <c r="L94" s="18" t="s">
        <v>592</v>
      </c>
      <c r="M94" s="19" t="n">
        <v>0.145041843273248</v>
      </c>
      <c r="N94" s="19" t="n">
        <v>1.0680125257734</v>
      </c>
      <c r="O94" s="20" t="n">
        <v>97.9355904211396</v>
      </c>
      <c r="P94" s="20" t="n">
        <v>69.8642077254794</v>
      </c>
      <c r="Q94" s="21" t="n">
        <f aca="false">IF(OR(O94="",P94=""),"",O94-P94)</f>
        <v>28.0713826956602</v>
      </c>
      <c r="R94" s="17" t="n">
        <v>0.979355904211396</v>
      </c>
      <c r="S94" s="17" t="n">
        <v>0.895878714126356</v>
      </c>
      <c r="T94" s="21" t="n">
        <f aca="false">IF(OR(R94="",S94=""),"",100*(R94-S94))</f>
        <v>8.347719008504</v>
      </c>
      <c r="U94" s="22" t="n">
        <v>0.277850877192982</v>
      </c>
      <c r="V94" s="16" t="n">
        <v>2</v>
      </c>
      <c r="W94" s="16" t="n">
        <v>1</v>
      </c>
      <c r="X94" s="16" t="n">
        <v>1</v>
      </c>
      <c r="Y94" s="16" t="n">
        <v>0</v>
      </c>
      <c r="Z94" s="18" t="s">
        <v>593</v>
      </c>
      <c r="AA94" s="17" t="n">
        <v>0.5</v>
      </c>
      <c r="AB94" s="16" t="n">
        <v>1</v>
      </c>
      <c r="AC94" s="16" t="n">
        <v>0</v>
      </c>
      <c r="AD94" s="16" t="n">
        <v>1</v>
      </c>
      <c r="AE94" s="17" t="n">
        <v>0.5</v>
      </c>
      <c r="AF94" s="20" t="n">
        <v>0</v>
      </c>
      <c r="AG94" s="20" t="n">
        <v>46.3</v>
      </c>
      <c r="AH94" s="18" t="s">
        <v>237</v>
      </c>
      <c r="AI94" s="14"/>
      <c r="AJ94" s="14"/>
      <c r="AK94" s="20"/>
      <c r="AL94" s="20"/>
      <c r="AM94" s="14"/>
      <c r="AN94" s="18" t="s">
        <v>594</v>
      </c>
      <c r="AO94" s="16" t="n">
        <v>860</v>
      </c>
      <c r="AP94" s="16" t="n">
        <v>36</v>
      </c>
      <c r="AQ94" s="16" t="n">
        <v>7</v>
      </c>
      <c r="AR94" s="16" t="n">
        <v>0</v>
      </c>
      <c r="AS94" s="16" t="n">
        <v>0</v>
      </c>
      <c r="AT94" s="16" t="n">
        <v>0</v>
      </c>
      <c r="AU94" s="16" t="n">
        <v>0</v>
      </c>
      <c r="AV94" s="14"/>
      <c r="AW94" s="14"/>
      <c r="AX94" s="20"/>
      <c r="AY94" s="14"/>
      <c r="AZ94" s="14"/>
      <c r="BA94" s="14"/>
    </row>
    <row r="95" customFormat="false" ht="15" hidden="false" customHeight="true" outlineLevel="0" collapsed="false">
      <c r="B95" s="14" t="s">
        <v>595</v>
      </c>
      <c r="C95" s="18" t="s">
        <v>590</v>
      </c>
      <c r="D95" s="15" t="b">
        <f aca="false">FALSE()</f>
        <v>0</v>
      </c>
      <c r="E95" s="14"/>
      <c r="F95" s="15" t="b">
        <f aca="false">FALSE()</f>
        <v>0</v>
      </c>
      <c r="G95" s="16" t="n">
        <v>17328</v>
      </c>
      <c r="H95" s="16" t="n">
        <v>17328</v>
      </c>
      <c r="I95" s="17" t="n">
        <v>0.814952677746999</v>
      </c>
      <c r="J95" s="17" t="n">
        <v>0.814952677746999</v>
      </c>
      <c r="K95" s="17" t="n">
        <v>0.805626295528576</v>
      </c>
      <c r="L95" s="18" t="s">
        <v>596</v>
      </c>
      <c r="M95" s="19" t="n">
        <v>0.692446548255994</v>
      </c>
      <c r="N95" s="19" t="n">
        <v>1.10070597141062</v>
      </c>
      <c r="O95" s="20" t="n">
        <v>81.4273023393545</v>
      </c>
      <c r="P95" s="20" t="n">
        <v>88.8322969104728</v>
      </c>
      <c r="Q95" s="21" t="n">
        <f aca="false">IF(OR(O95="",P95=""),"",O95-P95)</f>
        <v>-7.40499457111831</v>
      </c>
      <c r="R95" s="17" t="n">
        <v>0.814273023393545</v>
      </c>
      <c r="S95" s="17" t="n">
        <v>0.90690522575316</v>
      </c>
      <c r="T95" s="21" t="n">
        <f aca="false">IF(OR(R95="",S95=""),"",100*(R95-S95))</f>
        <v>-9.2632202359615</v>
      </c>
      <c r="U95" s="22" t="n">
        <v>0.985887512899897</v>
      </c>
      <c r="V95" s="16" t="n">
        <v>2</v>
      </c>
      <c r="W95" s="16" t="n">
        <v>2</v>
      </c>
      <c r="X95" s="16" t="n">
        <v>0</v>
      </c>
      <c r="Y95" s="16" t="n">
        <v>0</v>
      </c>
      <c r="Z95" s="18" t="s">
        <v>593</v>
      </c>
      <c r="AA95" s="17" t="n">
        <v>1</v>
      </c>
      <c r="AB95" s="16" t="n">
        <v>0</v>
      </c>
      <c r="AC95" s="16" t="n">
        <v>1</v>
      </c>
      <c r="AD95" s="16" t="n">
        <v>1</v>
      </c>
      <c r="AE95" s="17" t="n">
        <v>0.5</v>
      </c>
      <c r="AF95" s="20" t="n">
        <v>37.05</v>
      </c>
      <c r="AG95" s="20" t="n">
        <v>37.05</v>
      </c>
      <c r="AH95" s="14" t="s">
        <v>253</v>
      </c>
      <c r="AI95" s="14"/>
      <c r="AJ95" s="14"/>
      <c r="AK95" s="20"/>
      <c r="AL95" s="20"/>
      <c r="AM95" s="14"/>
      <c r="AN95" s="18" t="s">
        <v>597</v>
      </c>
      <c r="AO95" s="16" t="n">
        <v>773</v>
      </c>
      <c r="AP95" s="16" t="n">
        <v>12</v>
      </c>
      <c r="AQ95" s="16" t="n">
        <v>4</v>
      </c>
      <c r="AR95" s="16" t="n">
        <v>0</v>
      </c>
      <c r="AS95" s="16" t="n">
        <v>0</v>
      </c>
      <c r="AT95" s="16" t="n">
        <v>0</v>
      </c>
      <c r="AU95" s="16" t="n">
        <v>0</v>
      </c>
      <c r="AV95" s="14"/>
      <c r="AW95" s="14"/>
      <c r="AX95" s="20"/>
      <c r="AY95" s="14"/>
      <c r="AZ95" s="14"/>
      <c r="BA95" s="14"/>
    </row>
    <row r="96" customFormat="false" ht="15" hidden="false" customHeight="true" outlineLevel="0" collapsed="false">
      <c r="B96" s="14" t="s">
        <v>598</v>
      </c>
      <c r="C96" s="18" t="s">
        <v>590</v>
      </c>
      <c r="D96" s="15" t="b">
        <f aca="false">FALSE()</f>
        <v>0</v>
      </c>
      <c r="E96" s="14"/>
      <c r="F96" s="15" t="b">
        <f aca="false">FALSE()</f>
        <v>0</v>
      </c>
      <c r="G96" s="16" t="n">
        <v>86</v>
      </c>
      <c r="H96" s="16" t="n">
        <v>86</v>
      </c>
      <c r="I96" s="17" t="n">
        <v>0.791666666666667</v>
      </c>
      <c r="J96" s="17" t="n">
        <v>0.791666666666667</v>
      </c>
      <c r="K96" s="17" t="n">
        <v>0.4</v>
      </c>
      <c r="L96" s="18" t="s">
        <v>599</v>
      </c>
      <c r="M96" s="19" t="n">
        <v>0.721928094887362</v>
      </c>
      <c r="N96" s="19" t="n">
        <v>2.89551392065668</v>
      </c>
      <c r="O96" s="20" t="n">
        <v>80</v>
      </c>
      <c r="P96" s="20" t="n">
        <v>64.1666666666667</v>
      </c>
      <c r="Q96" s="21" t="n">
        <f aca="false">IF(OR(O96="",P96=""),"",O96-P96)</f>
        <v>15.8333333333333</v>
      </c>
      <c r="R96" s="17" t="n">
        <v>0.8</v>
      </c>
      <c r="S96" s="17" t="n">
        <v>0.715902992776058</v>
      </c>
      <c r="T96" s="21" t="n">
        <f aca="false">IF(OR(R96="",S96=""),"",100*(R96-S96))</f>
        <v>8.40970072239421</v>
      </c>
      <c r="U96" s="22" t="n">
        <v>0.293408152734778</v>
      </c>
      <c r="V96" s="16" t="n">
        <v>1</v>
      </c>
      <c r="W96" s="16" t="n">
        <v>0</v>
      </c>
      <c r="X96" s="16" t="n">
        <v>1</v>
      </c>
      <c r="Y96" s="16" t="n">
        <v>0</v>
      </c>
      <c r="Z96" s="18" t="s">
        <v>593</v>
      </c>
      <c r="AA96" s="17" t="n">
        <v>1</v>
      </c>
      <c r="AB96" s="16" t="n">
        <v>0</v>
      </c>
      <c r="AC96" s="16" t="n">
        <v>1</v>
      </c>
      <c r="AD96" s="16" t="n">
        <v>0</v>
      </c>
      <c r="AE96" s="17" t="n">
        <v>1</v>
      </c>
      <c r="AF96" s="20" t="n">
        <v>55.7</v>
      </c>
      <c r="AG96" s="20" t="n">
        <v>98.7</v>
      </c>
      <c r="AH96" s="18" t="s">
        <v>288</v>
      </c>
      <c r="AI96" s="14"/>
      <c r="AJ96" s="14"/>
      <c r="AK96" s="20"/>
      <c r="AL96" s="20"/>
      <c r="AM96" s="14"/>
      <c r="AN96" s="14"/>
      <c r="AO96" s="16" t="n">
        <v>35</v>
      </c>
      <c r="AP96" s="16" t="n">
        <v>2</v>
      </c>
      <c r="AQ96" s="16" t="n">
        <v>0</v>
      </c>
      <c r="AR96" s="16" t="n">
        <v>0</v>
      </c>
      <c r="AS96" s="16" t="n">
        <v>0</v>
      </c>
      <c r="AT96" s="16" t="n">
        <v>0</v>
      </c>
      <c r="AU96" s="16" t="n">
        <v>0</v>
      </c>
      <c r="AV96" s="14"/>
      <c r="AW96" s="14"/>
      <c r="AX96" s="20"/>
      <c r="AY96" s="14"/>
      <c r="AZ96" s="14"/>
      <c r="BA96" s="14"/>
    </row>
    <row r="97" customFormat="false" ht="15" hidden="false" customHeight="true" outlineLevel="0" collapsed="false">
      <c r="B97" s="23" t="s">
        <v>600</v>
      </c>
      <c r="C97" s="27" t="s">
        <v>590</v>
      </c>
      <c r="D97" s="24" t="b">
        <f aca="false">TRUE()</f>
        <v>1</v>
      </c>
      <c r="E97" s="23"/>
      <c r="F97" s="24" t="b">
        <f aca="false">FALSE()</f>
        <v>0</v>
      </c>
      <c r="G97" s="25" t="n">
        <v>583</v>
      </c>
      <c r="H97" s="25" t="n">
        <v>583</v>
      </c>
      <c r="I97" s="26" t="n">
        <v>0.798444008821367</v>
      </c>
      <c r="J97" s="26" t="n">
        <v>0.798444008821367</v>
      </c>
      <c r="K97" s="26" t="n">
        <v>0.495495495495496</v>
      </c>
      <c r="L97" s="27" t="s">
        <v>601</v>
      </c>
      <c r="M97" s="28" t="n">
        <v>0.692144960676142</v>
      </c>
      <c r="N97" s="28" t="n">
        <v>2.69663300769415</v>
      </c>
      <c r="O97" s="29" t="n">
        <v>81.4414414414414</v>
      </c>
      <c r="P97" s="29" t="n">
        <v>76.0660660660661</v>
      </c>
      <c r="Q97" s="30" t="n">
        <f aca="false">IF(OR(O97="",P97=""),"",O97-P97)</f>
        <v>5.3753753753753</v>
      </c>
      <c r="R97" s="26" t="n">
        <v>0.814414414414414</v>
      </c>
      <c r="S97" s="26" t="n">
        <v>0.758368895211001</v>
      </c>
      <c r="T97" s="30" t="n">
        <f aca="false">IF(OR(R97="",S97=""),"",100*(R97-S97))</f>
        <v>5.60455192034129</v>
      </c>
      <c r="U97" s="31" t="n">
        <v>0.344053147574819</v>
      </c>
      <c r="V97" s="25" t="n">
        <v>2</v>
      </c>
      <c r="W97" s="25" t="n">
        <v>0</v>
      </c>
      <c r="X97" s="25" t="n">
        <v>2</v>
      </c>
      <c r="Y97" s="25" t="n">
        <v>0</v>
      </c>
      <c r="Z97" s="27" t="s">
        <v>593</v>
      </c>
      <c r="AA97" s="26" t="n">
        <v>1</v>
      </c>
      <c r="AB97" s="25" t="n">
        <v>1</v>
      </c>
      <c r="AC97" s="25" t="n">
        <v>0</v>
      </c>
      <c r="AD97" s="25" t="n">
        <v>1</v>
      </c>
      <c r="AE97" s="26" t="n">
        <v>0.5</v>
      </c>
      <c r="AF97" s="29" t="n">
        <v>0</v>
      </c>
      <c r="AG97" s="29" t="n">
        <v>25.05</v>
      </c>
      <c r="AH97" s="27" t="s">
        <v>237</v>
      </c>
      <c r="AI97" s="23"/>
      <c r="AJ97" s="23"/>
      <c r="AK97" s="29"/>
      <c r="AL97" s="29"/>
      <c r="AM97" s="23"/>
      <c r="AN97" s="23"/>
      <c r="AO97" s="25" t="n">
        <v>74</v>
      </c>
      <c r="AP97" s="25" t="n">
        <v>1</v>
      </c>
      <c r="AQ97" s="25" t="n">
        <v>1</v>
      </c>
      <c r="AR97" s="25" t="n">
        <v>0</v>
      </c>
      <c r="AS97" s="25" t="n">
        <v>0</v>
      </c>
      <c r="AT97" s="25" t="n">
        <v>0</v>
      </c>
      <c r="AU97" s="25" t="n">
        <v>0</v>
      </c>
      <c r="AV97" s="23"/>
      <c r="AW97" s="23"/>
      <c r="AX97" s="29"/>
      <c r="AY97" s="23"/>
      <c r="AZ97" s="23"/>
      <c r="BA97" s="23"/>
    </row>
    <row r="98" customFormat="false" ht="15" hidden="false" customHeight="true" outlineLevel="0" collapsed="false">
      <c r="B98" s="14" t="s">
        <v>602</v>
      </c>
      <c r="C98" s="14" t="s">
        <v>603</v>
      </c>
      <c r="D98" s="15" t="b">
        <f aca="false">FALSE()</f>
        <v>0</v>
      </c>
      <c r="E98" s="14"/>
      <c r="F98" s="15" t="b">
        <f aca="false">FALSE()</f>
        <v>0</v>
      </c>
      <c r="G98" s="16" t="n">
        <v>4</v>
      </c>
      <c r="H98" s="16" t="n">
        <v>4</v>
      </c>
      <c r="I98" s="17" t="n">
        <v>1</v>
      </c>
      <c r="J98" s="17" t="n">
        <v>1</v>
      </c>
      <c r="K98" s="17" t="n">
        <v>1</v>
      </c>
      <c r="L98" s="14" t="s">
        <v>604</v>
      </c>
      <c r="M98" s="19" t="n">
        <v>0</v>
      </c>
      <c r="N98" s="19" t="n">
        <v>0</v>
      </c>
      <c r="O98" s="20" t="n">
        <v>100</v>
      </c>
      <c r="P98" s="20" t="n">
        <v>100</v>
      </c>
      <c r="Q98" s="21" t="n">
        <f aca="false">IF(OR(O98="",P98=""),"",O98-P98)</f>
        <v>0</v>
      </c>
      <c r="R98" s="17"/>
      <c r="S98" s="17"/>
      <c r="T98" s="21" t="str">
        <f aca="false">IF(OR(R98="",S98=""),"",100*(R98-S98))</f>
        <v/>
      </c>
      <c r="U98" s="22"/>
      <c r="V98" s="16" t="n">
        <v>1</v>
      </c>
      <c r="W98" s="16" t="n">
        <v>1</v>
      </c>
      <c r="X98" s="16" t="n">
        <v>0</v>
      </c>
      <c r="Y98" s="16" t="n">
        <v>0</v>
      </c>
      <c r="Z98" s="18" t="s">
        <v>593</v>
      </c>
      <c r="AA98" s="17" t="n">
        <v>1</v>
      </c>
      <c r="AB98" s="16" t="n">
        <v>1</v>
      </c>
      <c r="AC98" s="16" t="n">
        <v>0</v>
      </c>
      <c r="AD98" s="16" t="n">
        <v>0</v>
      </c>
      <c r="AE98" s="17" t="n">
        <v>1</v>
      </c>
      <c r="AF98" s="20" t="n">
        <v>0</v>
      </c>
      <c r="AG98" s="20" t="n">
        <v>77.7</v>
      </c>
      <c r="AH98" s="18" t="s">
        <v>237</v>
      </c>
      <c r="AI98" s="14"/>
      <c r="AJ98" s="14"/>
      <c r="AK98" s="20"/>
      <c r="AL98" s="20"/>
      <c r="AM98" s="14"/>
      <c r="AN98" s="14"/>
      <c r="AO98" s="16" t="n">
        <v>9</v>
      </c>
      <c r="AP98" s="16" t="n">
        <v>0</v>
      </c>
      <c r="AQ98" s="16" t="n">
        <v>0</v>
      </c>
      <c r="AR98" s="16" t="n">
        <v>0</v>
      </c>
      <c r="AS98" s="16" t="n">
        <v>0</v>
      </c>
      <c r="AT98" s="16" t="n">
        <v>0</v>
      </c>
      <c r="AU98" s="16" t="n">
        <v>0</v>
      </c>
      <c r="AV98" s="14"/>
      <c r="AW98" s="14"/>
      <c r="AX98" s="20"/>
      <c r="AY98" s="14"/>
      <c r="AZ98" s="14"/>
      <c r="BA98" s="14"/>
    </row>
    <row r="99" customFormat="false" ht="15" hidden="false" customHeight="true" outlineLevel="0" collapsed="false">
      <c r="B99" s="14" t="s">
        <v>605</v>
      </c>
      <c r="C99" s="14" t="s">
        <v>603</v>
      </c>
      <c r="D99" s="15" t="b">
        <f aca="false">FALSE()</f>
        <v>0</v>
      </c>
      <c r="E99" s="14" t="s">
        <v>606</v>
      </c>
      <c r="F99" s="15" t="b">
        <f aca="false">FALSE()</f>
        <v>0</v>
      </c>
      <c r="G99" s="16" t="n">
        <v>3</v>
      </c>
      <c r="H99" s="16" t="n">
        <v>3</v>
      </c>
      <c r="I99" s="17" t="n">
        <v>0</v>
      </c>
      <c r="J99" s="17" t="n">
        <v>1</v>
      </c>
      <c r="K99" s="17" t="n">
        <v>0.666666666666667</v>
      </c>
      <c r="L99" s="14" t="s">
        <v>607</v>
      </c>
      <c r="M99" s="19" t="n">
        <v>0</v>
      </c>
      <c r="N99" s="19" t="n">
        <v>0.91829583405449</v>
      </c>
      <c r="O99" s="20" t="n">
        <v>100</v>
      </c>
      <c r="P99" s="20" t="n">
        <v>77.7777777777778</v>
      </c>
      <c r="Q99" s="21" t="n">
        <f aca="false">IF(OR(O99="",P99=""),"",O99-P99)</f>
        <v>22.2222222222222</v>
      </c>
      <c r="R99" s="17"/>
      <c r="S99" s="17"/>
      <c r="T99" s="21" t="str">
        <f aca="false">IF(OR(R99="",S99=""),"",100*(R99-S99))</f>
        <v/>
      </c>
      <c r="U99" s="22"/>
      <c r="V99" s="16" t="n">
        <v>14</v>
      </c>
      <c r="W99" s="16" t="n">
        <v>0</v>
      </c>
      <c r="X99" s="16" t="n">
        <v>2</v>
      </c>
      <c r="Y99" s="16" t="n">
        <v>12</v>
      </c>
      <c r="Z99" s="18" t="s">
        <v>438</v>
      </c>
      <c r="AA99" s="17" t="n">
        <v>0</v>
      </c>
      <c r="AB99" s="16" t="n">
        <v>14</v>
      </c>
      <c r="AC99" s="16" t="n">
        <v>0</v>
      </c>
      <c r="AD99" s="16" t="n">
        <v>0</v>
      </c>
      <c r="AE99" s="17" t="n">
        <v>1</v>
      </c>
      <c r="AF99" s="20" t="n">
        <v>0</v>
      </c>
      <c r="AG99" s="20" t="n">
        <v>67.45</v>
      </c>
      <c r="AH99" s="18" t="s">
        <v>237</v>
      </c>
      <c r="AI99" s="14" t="s">
        <v>425</v>
      </c>
      <c r="AJ99" s="14" t="s">
        <v>262</v>
      </c>
      <c r="AK99" s="20" t="n">
        <v>0</v>
      </c>
      <c r="AL99" s="20" t="n">
        <v>70.2</v>
      </c>
      <c r="AM99" s="14"/>
      <c r="AN99" s="18" t="s">
        <v>608</v>
      </c>
      <c r="AO99" s="16" t="n">
        <v>29</v>
      </c>
      <c r="AP99" s="16" t="n">
        <v>0</v>
      </c>
      <c r="AQ99" s="16" t="n">
        <v>0</v>
      </c>
      <c r="AR99" s="16" t="n">
        <v>0</v>
      </c>
      <c r="AS99" s="16" t="n">
        <v>0</v>
      </c>
      <c r="AT99" s="16" t="n">
        <v>0</v>
      </c>
      <c r="AU99" s="16" t="n">
        <v>0</v>
      </c>
      <c r="AV99" s="14"/>
      <c r="AW99" s="14"/>
      <c r="AX99" s="20"/>
      <c r="AY99" s="14"/>
      <c r="AZ99" s="14"/>
      <c r="BA99" s="14"/>
    </row>
    <row r="100" customFormat="false" ht="15" hidden="false" customHeight="true" outlineLevel="0" collapsed="false">
      <c r="B100" s="14" t="s">
        <v>609</v>
      </c>
      <c r="C100" s="14" t="s">
        <v>603</v>
      </c>
      <c r="D100" s="15" t="b">
        <f aca="false">FALSE()</f>
        <v>0</v>
      </c>
      <c r="E100" s="14"/>
      <c r="F100" s="15" t="b">
        <f aca="false">FALSE()</f>
        <v>0</v>
      </c>
      <c r="G100" s="16"/>
      <c r="H100" s="16"/>
      <c r="I100" s="17"/>
      <c r="J100" s="17"/>
      <c r="K100" s="17"/>
      <c r="L100" s="14"/>
      <c r="M100" s="19"/>
      <c r="N100" s="19"/>
      <c r="O100" s="20"/>
      <c r="P100" s="20"/>
      <c r="Q100" s="21" t="str">
        <f aca="false">IF(OR(O100="",P100=""),"",O100-P100)</f>
        <v/>
      </c>
      <c r="R100" s="17"/>
      <c r="S100" s="17"/>
      <c r="T100" s="21" t="str">
        <f aca="false">IF(OR(R100="",S100=""),"",100*(R100-S100))</f>
        <v/>
      </c>
      <c r="U100" s="22"/>
      <c r="V100" s="16" t="n">
        <v>2</v>
      </c>
      <c r="W100" s="16" t="n">
        <v>2</v>
      </c>
      <c r="X100" s="16" t="n">
        <v>0</v>
      </c>
      <c r="Y100" s="16" t="n">
        <v>0</v>
      </c>
      <c r="Z100" s="18" t="s">
        <v>593</v>
      </c>
      <c r="AA100" s="17" t="n">
        <v>1</v>
      </c>
      <c r="AB100" s="16" t="n">
        <v>2</v>
      </c>
      <c r="AC100" s="16" t="n">
        <v>0</v>
      </c>
      <c r="AD100" s="16" t="n">
        <v>0</v>
      </c>
      <c r="AE100" s="17" t="n">
        <v>1</v>
      </c>
      <c r="AF100" s="20" t="n">
        <v>0</v>
      </c>
      <c r="AG100" s="20" t="n">
        <v>58.45</v>
      </c>
      <c r="AH100" s="18" t="s">
        <v>237</v>
      </c>
      <c r="AI100" s="14"/>
      <c r="AJ100" s="14"/>
      <c r="AK100" s="20"/>
      <c r="AL100" s="20"/>
      <c r="AM100" s="14"/>
      <c r="AN100" s="14"/>
      <c r="AO100" s="16" t="n">
        <v>2</v>
      </c>
      <c r="AP100" s="16" t="n">
        <v>0</v>
      </c>
      <c r="AQ100" s="16" t="n">
        <v>0</v>
      </c>
      <c r="AR100" s="16" t="n">
        <v>0</v>
      </c>
      <c r="AS100" s="16" t="n">
        <v>0</v>
      </c>
      <c r="AT100" s="16" t="n">
        <v>0</v>
      </c>
      <c r="AU100" s="16" t="n">
        <v>0</v>
      </c>
      <c r="AV100" s="14"/>
      <c r="AW100" s="14"/>
      <c r="AX100" s="20"/>
      <c r="AY100" s="14"/>
      <c r="AZ100" s="14"/>
      <c r="BA100" s="14"/>
    </row>
  </sheetData>
  <autoFilter ref="B5:BA10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42"/>
    <col collapsed="false" customWidth="true" hidden="false" outlineLevel="0" max="3" min="3" style="1" width="11"/>
    <col collapsed="false" customWidth="true" hidden="false" outlineLevel="0" max="7" min="4" style="1" width="13"/>
    <col collapsed="false" customWidth="true" hidden="false" outlineLevel="0" max="8" min="8" style="1" width="14"/>
    <col collapsed="false" customWidth="true" hidden="false" outlineLevel="0" max="9" min="9" style="1" width="15"/>
    <col collapsed="false" customWidth="true" hidden="false" outlineLevel="0" max="10" min="10" style="1" width="14"/>
    <col collapsed="false" customWidth="true" hidden="false" outlineLevel="0" max="12" min="12" style="1" width="13"/>
  </cols>
  <sheetData>
    <row r="2" customFormat="false" ht="15" hidden="false" customHeight="true" outlineLevel="0" collapsed="false">
      <c r="B2" s="2" t="s">
        <v>610</v>
      </c>
    </row>
    <row r="3" customFormat="false" ht="15" hidden="false" customHeight="true" outlineLevel="0" collapsed="false">
      <c r="B3" s="12" t="s">
        <v>611</v>
      </c>
    </row>
    <row r="5" customFormat="false" ht="43.5" hidden="false" customHeight="true" outlineLevel="0" collapsed="false">
      <c r="B5" s="13" t="s">
        <v>79</v>
      </c>
      <c r="C5" s="13" t="s">
        <v>612</v>
      </c>
      <c r="D5" s="13" t="s">
        <v>613</v>
      </c>
      <c r="E5" s="13" t="s">
        <v>614</v>
      </c>
      <c r="F5" s="13" t="s">
        <v>214</v>
      </c>
      <c r="G5" s="13" t="s">
        <v>213</v>
      </c>
      <c r="H5" s="13" t="s">
        <v>615</v>
      </c>
      <c r="I5" s="13" t="s">
        <v>616</v>
      </c>
      <c r="J5" s="13" t="s">
        <v>617</v>
      </c>
    </row>
    <row r="6" customFormat="false" ht="15" hidden="false" customHeight="true" outlineLevel="0" collapsed="false">
      <c r="B6" s="32" t="s">
        <v>618</v>
      </c>
      <c r="C6" s="33" t="n">
        <f aca="false">COUNTIFS('S1 Catalog'!$C$6:$C$100,"T1",'S1 Catalog'!$D$6:$D$100,FALSE())</f>
        <v>11</v>
      </c>
      <c r="D6" s="34" t="n">
        <f aca="false" t="array" ref="D6:D6">MEDIAN(IF(('S1 Catalog'!$C$6:$C$100="T1")*('S1 Catalog'!$D$6:$D$100=FALSE()),IF('S1 Catalog'!$I$6:$I$100&lt;&gt;"",'S1 Catalog'!$I$6:$I$100)))</f>
        <v>0.983854166666667</v>
      </c>
      <c r="E6" s="34" t="n">
        <f aca="false" t="array" ref="E6:E6">MEDIAN(IF(('S1 Catalog'!$C$6:$C$100="T1")*('S1 Catalog'!$D$6:$D$100=FALSE()),IF('S1 Catalog'!$AE$6:$AE$100&lt;&gt;"",'S1 Catalog'!$AE$6:$AE$100)))</f>
        <v>1</v>
      </c>
      <c r="F6" s="35" t="n">
        <f aca="false" t="array" ref="F6:F6">MEDIAN(IF(('S1 Catalog'!$C$6:$C$100="T1")*('S1 Catalog'!$D$6:$D$100=FALSE()),IF('S1 Catalog'!$AG$6:$AG$100&lt;&gt;"",'S1 Catalog'!$AG$6:$AG$100)))</f>
        <v>77.65</v>
      </c>
      <c r="G6" s="35" t="n">
        <f aca="false" t="array" ref="G6:G6">MEDIAN(IF(('S1 Catalog'!$C$6:$C$100="T1")*('S1 Catalog'!$D$6:$D$100=FALSE()),IF('S1 Catalog'!$AF$6:$AF$100&lt;&gt;"",'S1 Catalog'!$AF$6:$AF$100)))</f>
        <v>0</v>
      </c>
      <c r="H6" s="36" t="n">
        <f aca="false" t="array" ref="H6:H6">MEDIAN(IF(('S1 Catalog'!$C$6:$C$100="T1")*('S1 Catalog'!$D$6:$D$100=FALSE()),IF('S1 Catalog'!$Q$6:$Q$100&lt;&gt;"",'S1 Catalog'!$Q$6:$Q$100)))</f>
        <v>16.4410402565016</v>
      </c>
      <c r="I6" s="33" t="n">
        <f aca="false" t="array" ref="I6:I6">SUM(IF(('S1 Catalog'!$C$6:$C$100="T1")*('S1 Catalog'!$D$6:$D$100=FALSE()),IF('S1 Catalog'!$Q$6:$Q$100&lt;&gt;"",IF('S1 Catalog'!$Q$6:$Q$100&gt;0,1,0))))</f>
        <v>11</v>
      </c>
      <c r="J6" s="36" t="n">
        <f aca="false" t="array" ref="J6:J6">MEDIAN(IF(('S1 Catalog'!$C$6:$C$100="T1")*('S1 Catalog'!$D$6:$D$100=FALSE()),IF('S1 Catalog'!$T$6:$T$100&lt;&gt;"",'S1 Catalog'!$T$6:$T$100)))</f>
        <v>6.08178801117499</v>
      </c>
    </row>
    <row r="7" customFormat="false" ht="15" hidden="false" customHeight="true" outlineLevel="0" collapsed="false">
      <c r="B7" s="32" t="s">
        <v>619</v>
      </c>
      <c r="C7" s="33" t="n">
        <f aca="false">COUNTIFS('S1 Catalog'!$C$6:$C$100,"T2",'S1 Catalog'!$D$6:$D$100,FALSE())</f>
        <v>16</v>
      </c>
      <c r="D7" s="34" t="n">
        <f aca="false" t="array" ref="D7:D7">MEDIAN(IF(('S1 Catalog'!$C$6:$C$100="T2")*('S1 Catalog'!$D$6:$D$100=FALSE()),IF('S1 Catalog'!$I$6:$I$100&lt;&gt;"",'S1 Catalog'!$I$6:$I$100)))</f>
        <v>0.893137054416536</v>
      </c>
      <c r="E7" s="34" t="n">
        <f aca="false" t="array" ref="E7:E7">MEDIAN(IF(('S1 Catalog'!$C$6:$C$100="T2")*('S1 Catalog'!$D$6:$D$100=FALSE()),IF('S1 Catalog'!$AE$6:$AE$100&lt;&gt;"",'S1 Catalog'!$AE$6:$AE$100)))</f>
        <v>1</v>
      </c>
      <c r="F7" s="35" t="n">
        <f aca="false" t="array" ref="F7:F7">MEDIAN(IF(('S1 Catalog'!$C$6:$C$100="T2")*('S1 Catalog'!$D$6:$D$100=FALSE()),IF('S1 Catalog'!$AG$6:$AG$100&lt;&gt;"",'S1 Catalog'!$AG$6:$AG$100)))</f>
        <v>72</v>
      </c>
      <c r="G7" s="35" t="n">
        <f aca="false" t="array" ref="G7:G7">MEDIAN(IF(('S1 Catalog'!$C$6:$C$100="T2")*('S1 Catalog'!$D$6:$D$100=FALSE()),IF('S1 Catalog'!$AF$6:$AF$100&lt;&gt;"",'S1 Catalog'!$AF$6:$AF$100)))</f>
        <v>0</v>
      </c>
      <c r="H7" s="36" t="n">
        <f aca="false" t="array" ref="H7:H7">MEDIAN(IF(('S1 Catalog'!$C$6:$C$100="T2")*('S1 Catalog'!$D$6:$D$100=FALSE()),IF('S1 Catalog'!$Q$6:$Q$100&lt;&gt;"",'S1 Catalog'!$Q$6:$Q$100)))</f>
        <v>8.0453119995004</v>
      </c>
      <c r="I7" s="33" t="n">
        <f aca="false" t="array" ref="I7:I7">SUM(IF(('S1 Catalog'!$C$6:$C$100="T2")*('S1 Catalog'!$D$6:$D$100=FALSE()),IF('S1 Catalog'!$Q$6:$Q$100&lt;&gt;"",IF('S1 Catalog'!$Q$6:$Q$100&gt;0,1,0))))</f>
        <v>16</v>
      </c>
      <c r="J7" s="36" t="n">
        <f aca="false" t="array" ref="J7:J7">MEDIAN(IF(('S1 Catalog'!$C$6:$C$100="T2")*('S1 Catalog'!$D$6:$D$100=FALSE()),IF('S1 Catalog'!$T$6:$T$100&lt;&gt;"",'S1 Catalog'!$T$6:$T$100)))</f>
        <v>9.58366826352745</v>
      </c>
    </row>
    <row r="8" customFormat="false" ht="15" hidden="false" customHeight="true" outlineLevel="0" collapsed="false">
      <c r="B8" s="32" t="s">
        <v>620</v>
      </c>
      <c r="C8" s="33" t="n">
        <f aca="false">COUNTIFS('S1 Catalog'!$C$6:$C$100,"T3",'S1 Catalog'!$D$6:$D$100,FALSE())</f>
        <v>8</v>
      </c>
      <c r="D8" s="34" t="n">
        <f aca="false" t="array" ref="D8:D8">MEDIAN(IF(('S1 Catalog'!$C$6:$C$100="T3")*('S1 Catalog'!$D$6:$D$100=FALSE()),IF('S1 Catalog'!$I$6:$I$100&lt;&gt;"",'S1 Catalog'!$I$6:$I$100)))</f>
        <v>0.910529470134178</v>
      </c>
      <c r="E8" s="34" t="n">
        <f aca="false" t="array" ref="E8:E8">MEDIAN(IF(('S1 Catalog'!$C$6:$C$100="T3")*('S1 Catalog'!$D$6:$D$100=FALSE()),IF('S1 Catalog'!$AE$6:$AE$100&lt;&gt;"",'S1 Catalog'!$AE$6:$AE$100)))</f>
        <v>0.375</v>
      </c>
      <c r="F8" s="35" t="n">
        <f aca="false" t="array" ref="F8:F8">MEDIAN(IF(('S1 Catalog'!$C$6:$C$100="T3")*('S1 Catalog'!$D$6:$D$100=FALSE()),IF('S1 Catalog'!$AG$6:$AG$100&lt;&gt;"",'S1 Catalog'!$AG$6:$AG$100)))</f>
        <v>13.425</v>
      </c>
      <c r="G8" s="35" t="n">
        <f aca="false" t="array" ref="G8:G8">MEDIAN(IF(('S1 Catalog'!$C$6:$C$100="T3")*('S1 Catalog'!$D$6:$D$100=FALSE()),IF('S1 Catalog'!$AF$6:$AF$100&lt;&gt;"",'S1 Catalog'!$AF$6:$AF$100)))</f>
        <v>0</v>
      </c>
      <c r="H8" s="36" t="n">
        <f aca="false" t="array" ref="H8:H8">MEDIAN(IF(('S1 Catalog'!$C$6:$C$100="T3")*('S1 Catalog'!$D$6:$D$100=FALSE()),IF('S1 Catalog'!$Q$6:$Q$100&lt;&gt;"",'S1 Catalog'!$Q$6:$Q$100)))</f>
        <v>17.3354396142368</v>
      </c>
      <c r="I8" s="33" t="n">
        <f aca="false" t="array" ref="I8:I8">SUM(IF(('S1 Catalog'!$C$6:$C$100="T3")*('S1 Catalog'!$D$6:$D$100=FALSE()),IF('S1 Catalog'!$Q$6:$Q$100&lt;&gt;"",IF('S1 Catalog'!$Q$6:$Q$100&gt;0,1,0))))</f>
        <v>8</v>
      </c>
      <c r="J8" s="36" t="n">
        <f aca="false" t="array" ref="J8:J8">MEDIAN(IF(('S1 Catalog'!$C$6:$C$100="T3")*('S1 Catalog'!$D$6:$D$100=FALSE()),IF('S1 Catalog'!$T$6:$T$100&lt;&gt;"",'S1 Catalog'!$T$6:$T$100)))</f>
        <v>10.4566927822345</v>
      </c>
    </row>
    <row r="9" customFormat="false" ht="15" hidden="false" customHeight="true" outlineLevel="0" collapsed="false">
      <c r="B9" s="32" t="s">
        <v>621</v>
      </c>
      <c r="C9" s="33" t="n">
        <f aca="false">COUNTIFS('S1 Catalog'!$C$6:$C$100,"R",'S1 Catalog'!$D$6:$D$100,FALSE())</f>
        <v>4</v>
      </c>
      <c r="D9" s="34" t="n">
        <f aca="false" t="array" ref="D9:D9">MEDIAN(IF(('S1 Catalog'!$C$6:$C$100="R")*('S1 Catalog'!$D$6:$D$100=FALSE()),IF('S1 Catalog'!$I$6:$I$100&lt;&gt;"",'S1 Catalog'!$I$6:$I$100)))</f>
        <v>0.051788874515223</v>
      </c>
      <c r="E9" s="34" t="n">
        <f aca="false" t="array" ref="E9:E9">MEDIAN(IF(('S1 Catalog'!$C$6:$C$100="R")*('S1 Catalog'!$D$6:$D$100=FALSE()),IF('S1 Catalog'!$AE$6:$AE$100&lt;&gt;"",'S1 Catalog'!$AE$6:$AE$100)))</f>
        <v>1</v>
      </c>
      <c r="F9" s="35" t="n">
        <f aca="false" t="array" ref="F9:F9">MEDIAN(IF(('S1 Catalog'!$C$6:$C$100="R")*('S1 Catalog'!$D$6:$D$100=FALSE()),IF('S1 Catalog'!$AG$6:$AG$100&lt;&gt;"",'S1 Catalog'!$AG$6:$AG$100)))</f>
        <v>67</v>
      </c>
      <c r="G9" s="35" t="n">
        <f aca="false" t="array" ref="G9:G9">MEDIAN(IF(('S1 Catalog'!$C$6:$C$100="R")*('S1 Catalog'!$D$6:$D$100=FALSE()),IF('S1 Catalog'!$AF$6:$AF$100&lt;&gt;"",'S1 Catalog'!$AF$6:$AF$100)))</f>
        <v>0</v>
      </c>
      <c r="H9" s="36" t="n">
        <f aca="false" t="array" ref="H9:H9">MEDIAN(IF(('S1 Catalog'!$C$6:$C$100="R")*('S1 Catalog'!$D$6:$D$100=FALSE()),IF('S1 Catalog'!$Q$6:$Q$100&lt;&gt;"",'S1 Catalog'!$Q$6:$Q$100)))</f>
        <v>7.11262207513681</v>
      </c>
      <c r="I9" s="33" t="n">
        <f aca="false" t="array" ref="I9:I9">SUM(IF(('S1 Catalog'!$C$6:$C$100="R")*('S1 Catalog'!$D$6:$D$100=FALSE()),IF('S1 Catalog'!$Q$6:$Q$100&lt;&gt;"",IF('S1 Catalog'!$Q$6:$Q$100&gt;0,1,0))))</f>
        <v>3</v>
      </c>
      <c r="J9" s="36" t="n">
        <f aca="false" t="array" ref="J9:J9">MEDIAN(IF(('S1 Catalog'!$C$6:$C$100="R")*('S1 Catalog'!$D$6:$D$100=FALSE()),IF('S1 Catalog'!$T$6:$T$100&lt;&gt;"",'S1 Catalog'!$T$6:$T$100)))</f>
        <v>0.247566218213297</v>
      </c>
    </row>
    <row r="10" customFormat="false" ht="15" hidden="false" customHeight="true" outlineLevel="0" collapsed="false">
      <c r="B10" s="32" t="s">
        <v>622</v>
      </c>
      <c r="C10" s="33" t="n">
        <f aca="false">COUNTIFS('S1 Catalog'!$C$6:$C$100,"unclassified")</f>
        <v>47</v>
      </c>
      <c r="D10" s="34" t="n">
        <f aca="false" t="array" ref="D10:D10">MEDIAN(IF(('S1 Catalog'!$C$6:$C$100="unclassified"),IF('S1 Catalog'!$I$6:$I$100&lt;&gt;"",'S1 Catalog'!$I$6:$I$100)))</f>
        <v>0.647568591980015</v>
      </c>
      <c r="E10" s="34" t="n">
        <f aca="false" t="array" ref="E10:E10">MEDIAN(IF(('S1 Catalog'!$C$6:$C$100="unclassified"),IF('S1 Catalog'!$AE$6:$AE$100&lt;&gt;"",'S1 Catalog'!$AE$6:$AE$100)))</f>
        <v>0.789473684210526</v>
      </c>
      <c r="F10" s="35" t="n">
        <f aca="false" t="array" ref="F10:F10">MEDIAN(IF(('S1 Catalog'!$C$6:$C$100="unclassified"),IF('S1 Catalog'!$AG$6:$AG$100&lt;&gt;"",'S1 Catalog'!$AG$6:$AG$100)))</f>
        <v>53.4</v>
      </c>
      <c r="G10" s="35" t="n">
        <f aca="false" t="array" ref="G10:G10">MEDIAN(IF(('S1 Catalog'!$C$6:$C$100="unclassified"),IF('S1 Catalog'!$AF$6:$AF$100&lt;&gt;"",'S1 Catalog'!$AF$6:$AF$100)))</f>
        <v>0</v>
      </c>
      <c r="H10" s="36" t="n">
        <f aca="false" t="array" ref="H10:H10">MEDIAN(IF(('S1 Catalog'!$C$6:$C$100="unclassified"),IF('S1 Catalog'!$Q$6:$Q$100&lt;&gt;"",'S1 Catalog'!$Q$6:$Q$100)))</f>
        <v>1.5151515151515</v>
      </c>
      <c r="I10" s="33" t="n">
        <f aca="false" t="array" ref="I10:I10">SUM(IF(('S1 Catalog'!$C$6:$C$100="unclassified"),IF('S1 Catalog'!$Q$6:$Q$100&lt;&gt;"",IF('S1 Catalog'!$Q$6:$Q$100&gt;0,1,0))))</f>
        <v>24</v>
      </c>
      <c r="J10" s="36" t="n">
        <f aca="false" t="array" ref="J10:J10">MEDIAN(IF(('S1 Catalog'!$C$6:$C$100="unclassified"),IF('S1 Catalog'!$T$6:$T$100&lt;&gt;"",'S1 Catalog'!$T$6:$T$100)))</f>
        <v>-1.4892391513789</v>
      </c>
    </row>
    <row r="11" customFormat="false" ht="15" hidden="false" customHeight="true" outlineLevel="0" collapsed="false">
      <c r="B11" s="32" t="s">
        <v>623</v>
      </c>
      <c r="C11" s="33" t="n">
        <f aca="false">COUNTIFS('S1 Catalog'!$C$6:$C$100,"T3")</f>
        <v>10</v>
      </c>
      <c r="D11" s="34" t="n">
        <f aca="false" t="array" ref="D11:D11">MEDIAN(IF(('S1 Catalog'!$C$6:$C$100="T3"),IF('S1 Catalog'!$I$6:$I$100&lt;&gt;"",'S1 Catalog'!$I$6:$I$100)))</f>
        <v>0.910529470134178</v>
      </c>
      <c r="E11" s="34" t="n">
        <f aca="false" t="array" ref="E11:E11">MEDIAN(IF(('S1 Catalog'!$C$6:$C$100="T3"),IF('S1 Catalog'!$AE$6:$AE$100&lt;&gt;"",'S1 Catalog'!$AE$6:$AE$100)))</f>
        <v>0.5</v>
      </c>
      <c r="F11" s="35" t="n">
        <f aca="false" t="array" ref="F11:F11">MEDIAN(IF(('S1 Catalog'!$C$6:$C$100="T3"),IF('S1 Catalog'!$AG$6:$AG$100&lt;&gt;"",'S1 Catalog'!$AG$6:$AG$100)))</f>
        <v>22.225</v>
      </c>
      <c r="G11" s="35" t="n">
        <f aca="false" t="array" ref="G11:G11">MEDIAN(IF(('S1 Catalog'!$C$6:$C$100="T3"),IF('S1 Catalog'!$AF$6:$AF$100&lt;&gt;"",'S1 Catalog'!$AF$6:$AF$100)))</f>
        <v>3.1</v>
      </c>
      <c r="H11" s="36" t="n">
        <f aca="false" t="array" ref="H11:H11">MEDIAN(IF(('S1 Catalog'!$C$6:$C$100="T3"),IF('S1 Catalog'!$Q$6:$Q$100&lt;&gt;"",'S1 Catalog'!$Q$6:$Q$100)))</f>
        <v>15.4647318629356</v>
      </c>
      <c r="I11" s="33" t="n">
        <f aca="false" t="array" ref="I11:I11">SUM(IF(('S1 Catalog'!$C$6:$C$100="T3"),IF('S1 Catalog'!$Q$6:$Q$100&lt;&gt;"",IF('S1 Catalog'!$Q$6:$Q$100&gt;0,1,0))))</f>
        <v>10</v>
      </c>
      <c r="J11" s="36" t="n">
        <f aca="false" t="array" ref="J11:J11">MEDIAN(IF(('S1 Catalog'!$C$6:$C$100="T3"),IF('S1 Catalog'!$T$6:$T$100&lt;&gt;"",'S1 Catalog'!$T$6:$T$100)))</f>
        <v>10.4566927822345</v>
      </c>
    </row>
    <row r="12" customFormat="false" ht="15" hidden="false" customHeight="true" outlineLevel="0" collapsed="false">
      <c r="B12" s="32" t="s">
        <v>624</v>
      </c>
      <c r="C12" s="33" t="n">
        <f aca="false">COUNTIFS('S1 Catalog'!$C$6:$C$100,"T1",'S1 Catalog'!$D$6:$D$100,FALSE())+COUNTIFS('S1 Catalog'!$C$6:$C$100,"T2",'S1 Catalog'!$D$6:$D$100,FALSE())</f>
        <v>27</v>
      </c>
      <c r="D12" s="34" t="n">
        <f aca="false" t="array" ref="D12:D12">MEDIAN(IF((('S1 Catalog'!$C$6:$C$100="T1")+('S1 Catalog'!$C$6:$C$100="T2"))*('S1 Catalog'!$D$6:$D$100=FALSE()),IF('S1 Catalog'!$I$6:$I$100&lt;&gt;"",'S1 Catalog'!$I$6:$I$100)))</f>
        <v>0.93439392978948</v>
      </c>
      <c r="E12" s="34" t="n">
        <f aca="false" t="array" ref="E12:E12">MEDIAN(IF((('S1 Catalog'!$C$6:$C$100="T1")+('S1 Catalog'!$C$6:$C$100="T2"))*('S1 Catalog'!$D$6:$D$100=FALSE()),IF('S1 Catalog'!$AE$6:$AE$100&lt;&gt;"",'S1 Catalog'!$AE$6:$AE$100)))</f>
        <v>1</v>
      </c>
      <c r="F12" s="35" t="n">
        <f aca="false" t="array" ref="F12:F12">MEDIAN(IF((('S1 Catalog'!$C$6:$C$100="T1")+('S1 Catalog'!$C$6:$C$100="T2"))*('S1 Catalog'!$D$6:$D$100=FALSE()),IF('S1 Catalog'!$AG$6:$AG$100&lt;&gt;"",'S1 Catalog'!$AG$6:$AG$100)))</f>
        <v>72.2</v>
      </c>
      <c r="G12" s="35" t="n">
        <f aca="false" t="array" ref="G12:G12">MEDIAN(IF((('S1 Catalog'!$C$6:$C$100="T1")+('S1 Catalog'!$C$6:$C$100="T2"))*('S1 Catalog'!$D$6:$D$100=FALSE()),IF('S1 Catalog'!$AF$6:$AF$100&lt;&gt;"",'S1 Catalog'!$AF$6:$AF$100)))</f>
        <v>0</v>
      </c>
      <c r="H12" s="36" t="n">
        <f aca="false" t="array" ref="H12:H12">MEDIAN(IF((('S1 Catalog'!$C$6:$C$100="T1")+('S1 Catalog'!$C$6:$C$100="T2"))*('S1 Catalog'!$D$6:$D$100=FALSE()),IF('S1 Catalog'!$Q$6:$Q$100&lt;&gt;"",'S1 Catalog'!$Q$6:$Q$100)))</f>
        <v>9.1426657736102</v>
      </c>
      <c r="I12" s="33" t="n">
        <f aca="false" t="array" ref="I12:I12">SUM(IF((('S1 Catalog'!$C$6:$C$100="T1")+('S1 Catalog'!$C$6:$C$100="T2"))*('S1 Catalog'!$D$6:$D$100=FALSE()),IF('S1 Catalog'!$Q$6:$Q$100&lt;&gt;"",IF('S1 Catalog'!$Q$6:$Q$100&gt;0,1,0))))</f>
        <v>27</v>
      </c>
      <c r="J12" s="36" t="n">
        <f aca="false" t="array" ref="J12:J12">MEDIAN(IF((('S1 Catalog'!$C$6:$C$100="T1")+('S1 Catalog'!$C$6:$C$100="T2"))*('S1 Catalog'!$D$6:$D$100=FALSE()),IF('S1 Catalog'!$T$6:$T$100&lt;&gt;"",'S1 Catalog'!$T$6:$T$100)))</f>
        <v>9.52517162471399</v>
      </c>
    </row>
    <row r="14" customFormat="false" ht="15" hidden="false" customHeight="true" outlineLevel="0" collapsed="false">
      <c r="B14" s="37" t="s">
        <v>625</v>
      </c>
      <c r="C14" s="38" t="n">
        <f aca="false">COUNT('S1 Catalog'!$Q$6:$Q$100)</f>
        <v>94</v>
      </c>
      <c r="D14" s="38"/>
      <c r="E14" s="38"/>
      <c r="F14" s="38"/>
      <c r="G14" s="38"/>
      <c r="H14" s="39" t="n">
        <f aca="false">MEDIAN('S1 Catalog'!$Q$6:$Q$100)</f>
        <v>7.03406900368375</v>
      </c>
      <c r="I14" s="38" t="n">
        <f aca="false">COUNTIF('S1 Catalog'!$Q$6:$Q$100,"&gt;0")</f>
        <v>68</v>
      </c>
      <c r="J14" s="39" t="n">
        <f aca="false" t="array" ref="J14:J14">MEDIAN(IF(('S1 Catalog'!$D$6:$D$100=FALSE()),IF('S1 Catalog'!$T$6:$T$100&lt;&gt;"",'S1 Catalog'!$T$6:$T$100)))</f>
        <v>3.471744688354</v>
      </c>
      <c r="K14" s="38"/>
    </row>
    <row r="15" customFormat="false" ht="15" hidden="false" customHeight="true" outlineLevel="0" collapsed="false">
      <c r="B15" s="37" t="s">
        <v>626</v>
      </c>
      <c r="C15" s="38" t="n">
        <f aca="false" t="array" ref="C15:C15">SUM(IF('S1 Catalog'!$D$6:$D$100=FALSE(),IF('S1 Catalog'!$T$6:$T$100&lt;&gt;"",1,0)))</f>
        <v>89</v>
      </c>
      <c r="D15" s="38"/>
      <c r="E15" s="38"/>
      <c r="F15" s="38"/>
      <c r="G15" s="38"/>
      <c r="H15" s="38"/>
      <c r="I15" s="38"/>
      <c r="J15" s="38"/>
      <c r="K15" s="38"/>
    </row>
    <row r="16" customFormat="false" ht="15" hidden="false" customHeight="true" outlineLevel="0" collapsed="false">
      <c r="B16" s="12" t="s">
        <v>627</v>
      </c>
    </row>
    <row r="17" customFormat="false" ht="15" hidden="false" customHeight="true" outlineLevel="0" collapsed="false">
      <c r="B17" s="38" t="s">
        <v>628</v>
      </c>
      <c r="J17" s="40" t="n">
        <v>0.0015</v>
      </c>
    </row>
    <row r="18" customFormat="false" ht="15" hidden="false" customHeight="true" outlineLevel="0" collapsed="false">
      <c r="B18" s="38" t="s">
        <v>629</v>
      </c>
      <c r="J18" s="41" t="n">
        <v>0.38</v>
      </c>
    </row>
    <row r="19" customFormat="false" ht="15" hidden="false" customHeight="true" outlineLevel="0" collapsed="false">
      <c r="B19" s="38" t="s">
        <v>630</v>
      </c>
      <c r="J19" s="42" t="n">
        <v>1.4E-007</v>
      </c>
    </row>
    <row r="20" customFormat="false" ht="15" hidden="false" customHeight="true" outlineLevel="0" collapsed="false">
      <c r="B20" s="12" t="s">
        <v>631</v>
      </c>
    </row>
    <row r="23" customFormat="false" ht="15" hidden="false" customHeight="true" outlineLevel="0" collapsed="false">
      <c r="B23" s="37" t="s">
        <v>632</v>
      </c>
    </row>
    <row r="24" customFormat="false" ht="43.5" hidden="false" customHeight="true" outlineLevel="0" collapsed="false">
      <c r="B24" s="13" t="s">
        <v>74</v>
      </c>
      <c r="C24" s="13" t="s">
        <v>633</v>
      </c>
      <c r="D24" s="13" t="s">
        <v>634</v>
      </c>
      <c r="E24" s="13" t="s">
        <v>635</v>
      </c>
      <c r="F24" s="13" t="s">
        <v>636</v>
      </c>
      <c r="G24" s="13" t="s">
        <v>637</v>
      </c>
      <c r="H24" s="13" t="s">
        <v>638</v>
      </c>
      <c r="I24" s="13" t="s">
        <v>639</v>
      </c>
      <c r="J24" s="13" t="s">
        <v>640</v>
      </c>
      <c r="K24" s="13" t="s">
        <v>641</v>
      </c>
    </row>
    <row r="25" customFormat="false" ht="15" hidden="false" customHeight="true" outlineLevel="0" collapsed="false">
      <c r="B25" s="37" t="s">
        <v>642</v>
      </c>
      <c r="C25" s="43" t="n">
        <v>0.95</v>
      </c>
      <c r="D25" s="43" t="n">
        <v>0.85</v>
      </c>
      <c r="E25" s="43" t="n">
        <v>0.8</v>
      </c>
      <c r="F25" s="33" t="n">
        <f aca="false">COUNTIFS('S1 Catalog'!$F$6:$F$100,TRUE(),'S1 Catalog'!$I$6:$I$100,"&gt;="&amp;C25,'S1 Catalog'!$AE$6:$AE$100,"&gt;="&amp;E25)</f>
        <v>11</v>
      </c>
      <c r="G25" s="35" t="n">
        <f aca="false" t="array" ref="G25:G25">MEDIAN(IF(('S1 Catalog'!$F$6:$F$100=TRUE())*('S1 Catalog'!$I$6:$I$100&gt;=C25)*('S1 Catalog'!$AE$6:$AE$100&gt;=E25),'S1 Catalog'!$AG$6:$AG$100))</f>
        <v>77.65</v>
      </c>
      <c r="H25" s="33" t="n">
        <f aca="false">COUNTIFS('S1 Catalog'!$F$6:$F$100,TRUE(),'S1 Catalog'!$I$6:$I$100,"&gt;="&amp;D25,'S1 Catalog'!$AE$6:$AE$100,"&lt;"&amp;E25,'S1 Catalog'!$D$6:$D$100,FALSE())</f>
        <v>8</v>
      </c>
      <c r="I25" s="35" t="n">
        <f aca="false" t="array" ref="I25:I25">MEDIAN(IF(('S1 Catalog'!$F$6:$F$100=TRUE())*('S1 Catalog'!$I$6:$I$100&gt;=D25)*('S1 Catalog'!$AE$6:$AE$100&lt;E25)*('S1 Catalog'!$D$6:$D$100=FALSE()),'S1 Catalog'!$AG$6:$AG$100))</f>
        <v>13.425</v>
      </c>
      <c r="J25" s="33" t="n">
        <f aca="false">COUNTIFS('S1 Catalog'!$F$6:$F$100,TRUE(),'S1 Catalog'!$I$6:$I$100,"&gt;="&amp;D25,'S1 Catalog'!$AE$6:$AE$100,"&lt;"&amp;E25)</f>
        <v>10</v>
      </c>
      <c r="K25" s="35" t="n">
        <f aca="false" t="array" ref="K25:K25">MEDIAN(IF(('S1 Catalog'!$F$6:$F$100=TRUE())*('S1 Catalog'!$I$6:$I$100&gt;=D25)*('S1 Catalog'!$AE$6:$AE$100&lt;E25),'S1 Catalog'!$AG$6:$AG$100))</f>
        <v>22.225</v>
      </c>
    </row>
    <row r="26" customFormat="false" ht="15" hidden="false" customHeight="true" outlineLevel="0" collapsed="false">
      <c r="B26" s="37" t="s">
        <v>643</v>
      </c>
      <c r="C26" s="43" t="n">
        <v>0.9</v>
      </c>
      <c r="D26" s="43" t="n">
        <v>0.8</v>
      </c>
      <c r="E26" s="43" t="n">
        <v>0.8</v>
      </c>
      <c r="F26" s="33" t="n">
        <f aca="false">COUNTIFS('S1 Catalog'!$F$6:$F$100,TRUE(),'S1 Catalog'!$I$6:$I$100,"&gt;="&amp;C26,'S1 Catalog'!$AE$6:$AE$100,"&gt;="&amp;E26)</f>
        <v>16</v>
      </c>
      <c r="G26" s="35" t="n">
        <f aca="false" t="array" ref="G26:G26">MEDIAN(IF(('S1 Catalog'!$F$6:$F$100=TRUE())*('S1 Catalog'!$I$6:$I$100&gt;=C26)*('S1 Catalog'!$AE$6:$AE$100&gt;=E26),'S1 Catalog'!$AG$6:$AG$100))</f>
        <v>75.65</v>
      </c>
      <c r="H26" s="33" t="n">
        <f aca="false">COUNTIFS('S1 Catalog'!$F$6:$F$100,TRUE(),'S1 Catalog'!$I$6:$I$100,"&gt;="&amp;D26,'S1 Catalog'!$AE$6:$AE$100,"&lt;"&amp;E26,'S1 Catalog'!$D$6:$D$100,FALSE())</f>
        <v>11</v>
      </c>
      <c r="I26" s="35" t="n">
        <f aca="false" t="array" ref="I26:I26">MEDIAN(IF(('S1 Catalog'!$F$6:$F$100=TRUE())*('S1 Catalog'!$I$6:$I$100&gt;=D26)*('S1 Catalog'!$AE$6:$AE$100&lt;E26)*('S1 Catalog'!$D$6:$D$100=FALSE()),'S1 Catalog'!$AG$6:$AG$100))</f>
        <v>18.75</v>
      </c>
      <c r="J26" s="33" t="n">
        <f aca="false">COUNTIFS('S1 Catalog'!$F$6:$F$100,TRUE(),'S1 Catalog'!$I$6:$I$100,"&gt;="&amp;D26,'S1 Catalog'!$AE$6:$AE$100,"&lt;"&amp;E26)</f>
        <v>13</v>
      </c>
      <c r="K26" s="35" t="n">
        <f aca="false" t="array" ref="K26:K26">MEDIAN(IF(('S1 Catalog'!$F$6:$F$100=TRUE())*('S1 Catalog'!$I$6:$I$100&gt;=D26)*('S1 Catalog'!$AE$6:$AE$100&lt;E26),'S1 Catalog'!$AG$6:$AG$100))</f>
        <v>19</v>
      </c>
    </row>
    <row r="27" customFormat="false" ht="15" hidden="false" customHeight="true" outlineLevel="0" collapsed="false">
      <c r="B27" s="12" t="s">
        <v>644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N9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9"/>
    <col collapsed="false" customWidth="true" hidden="false" outlineLevel="0" max="3" min="3" style="1" width="13"/>
    <col collapsed="false" customWidth="true" hidden="false" outlineLevel="0" max="4" min="4" style="1" width="10"/>
    <col collapsed="false" customWidth="true" hidden="false" outlineLevel="0" max="5" min="5" style="1" width="11"/>
    <col collapsed="false" customWidth="true" hidden="false" outlineLevel="0" max="6" min="6" style="1" width="60"/>
    <col collapsed="false" customWidth="true" hidden="false" outlineLevel="0" max="8" min="7" style="1" width="13"/>
    <col collapsed="false" customWidth="true" hidden="false" outlineLevel="0" max="9" min="9" style="1" width="11"/>
    <col collapsed="false" customWidth="true" hidden="false" outlineLevel="0" max="10" min="10" style="1" width="10"/>
    <col collapsed="false" customWidth="true" hidden="false" outlineLevel="0" max="11" min="11" style="1" width="12"/>
    <col collapsed="false" customWidth="true" hidden="false" outlineLevel="0" max="12" min="12" style="1" width="11"/>
    <col collapsed="false" customWidth="true" hidden="false" outlineLevel="0" max="13" min="13" style="1" width="15"/>
    <col collapsed="false" customWidth="true" hidden="false" outlineLevel="0" max="14" min="14" style="1" width="12"/>
  </cols>
  <sheetData>
    <row r="2" customFormat="false" ht="15" hidden="false" customHeight="true" outlineLevel="0" collapsed="false">
      <c r="B2" s="2" t="s">
        <v>645</v>
      </c>
    </row>
    <row r="3" customFormat="false" ht="15" hidden="false" customHeight="true" outlineLevel="0" collapsed="false">
      <c r="B3" s="12" t="s">
        <v>646</v>
      </c>
    </row>
    <row r="5" customFormat="false" ht="42" hidden="false" customHeight="true" outlineLevel="0" collapsed="false">
      <c r="B5" s="13" t="s">
        <v>76</v>
      </c>
      <c r="C5" s="13" t="s">
        <v>79</v>
      </c>
      <c r="D5" s="13" t="s">
        <v>81</v>
      </c>
      <c r="E5" s="13" t="s">
        <v>647</v>
      </c>
      <c r="F5" s="13" t="s">
        <v>128</v>
      </c>
      <c r="G5" s="13" t="s">
        <v>648</v>
      </c>
      <c r="H5" s="13" t="s">
        <v>649</v>
      </c>
      <c r="I5" s="13" t="s">
        <v>650</v>
      </c>
      <c r="J5" s="13" t="s">
        <v>651</v>
      </c>
      <c r="K5" s="13" t="s">
        <v>652</v>
      </c>
      <c r="L5" s="13" t="s">
        <v>653</v>
      </c>
      <c r="M5" s="13" t="s">
        <v>654</v>
      </c>
      <c r="N5" s="13" t="s">
        <v>655</v>
      </c>
    </row>
    <row r="6" customFormat="false" ht="15" hidden="false" customHeight="true" outlineLevel="0" collapsed="false">
      <c r="B6" s="14" t="s">
        <v>291</v>
      </c>
      <c r="C6" s="14" t="s">
        <v>234</v>
      </c>
      <c r="D6" s="15" t="b">
        <f aca="false">FALSE()</f>
        <v>0</v>
      </c>
      <c r="E6" s="16" t="n">
        <v>16814</v>
      </c>
      <c r="F6" s="18" t="s">
        <v>656</v>
      </c>
      <c r="G6" s="17" t="n">
        <v>0.954323777804211</v>
      </c>
      <c r="H6" s="17" t="n">
        <v>0.779782199044656</v>
      </c>
      <c r="I6" s="17" t="n">
        <v>0.173297426633008</v>
      </c>
      <c r="J6" s="21" t="n">
        <f aca="false">100*(G6-H6)</f>
        <v>17.4541578759555</v>
      </c>
      <c r="K6" s="16" t="n">
        <v>15093</v>
      </c>
      <c r="L6" s="22" t="n">
        <f aca="false">K6/77520</f>
        <v>0.194698142414861</v>
      </c>
      <c r="M6" s="21" t="n">
        <v>17.6593152602423</v>
      </c>
      <c r="N6" s="21" t="n">
        <f aca="false">100*(G6-H6)-M6</f>
        <v>-0.205157384286796</v>
      </c>
    </row>
    <row r="7" customFormat="false" ht="15" hidden="false" customHeight="true" outlineLevel="0" collapsed="false">
      <c r="B7" s="14" t="s">
        <v>269</v>
      </c>
      <c r="C7" s="14" t="s">
        <v>234</v>
      </c>
      <c r="D7" s="15" t="b">
        <f aca="false">FALSE()</f>
        <v>0</v>
      </c>
      <c r="E7" s="16" t="n">
        <v>15077</v>
      </c>
      <c r="F7" s="18" t="s">
        <v>657</v>
      </c>
      <c r="G7" s="17" t="n">
        <v>0.9845459972143</v>
      </c>
      <c r="H7" s="17" t="n">
        <v>0.763051772829301</v>
      </c>
      <c r="I7" s="17" t="n">
        <v>0.221580259988909</v>
      </c>
      <c r="J7" s="21" t="n">
        <f aca="false">100*(G7-H7)</f>
        <v>22.1494224384999</v>
      </c>
      <c r="K7" s="16" t="n">
        <v>11032</v>
      </c>
      <c r="L7" s="22" t="n">
        <f aca="false">K7/77520</f>
        <v>0.142311661506708</v>
      </c>
      <c r="M7" s="21" t="n">
        <v>22.0166970266916</v>
      </c>
      <c r="N7" s="21" t="n">
        <f aca="false">100*(G7-H7)-M7</f>
        <v>0.132725411808302</v>
      </c>
    </row>
    <row r="8" customFormat="false" ht="15" hidden="false" customHeight="true" outlineLevel="0" collapsed="false">
      <c r="B8" s="14" t="s">
        <v>233</v>
      </c>
      <c r="C8" s="14" t="s">
        <v>234</v>
      </c>
      <c r="D8" s="15" t="b">
        <f aca="false">FALSE()</f>
        <v>0</v>
      </c>
      <c r="E8" s="16" t="n">
        <v>15292</v>
      </c>
      <c r="F8" s="18" t="s">
        <v>658</v>
      </c>
      <c r="G8" s="17" t="n">
        <v>0.989667800156945</v>
      </c>
      <c r="H8" s="17" t="n">
        <v>0.965422580778391</v>
      </c>
      <c r="I8" s="17" t="n">
        <v>0.0186799304847067</v>
      </c>
      <c r="J8" s="21" t="n">
        <f aca="false">100*(G8-H8)</f>
        <v>2.4245219378554</v>
      </c>
      <c r="K8" s="16" t="n">
        <v>11597</v>
      </c>
      <c r="L8" s="22" t="n">
        <f aca="false">K8/77520</f>
        <v>0.149600103199174</v>
      </c>
      <c r="M8" s="21" t="n">
        <v>2.388203449049</v>
      </c>
      <c r="N8" s="21" t="n">
        <f aca="false">100*(G8-H8)-M8</f>
        <v>0.036318488806395</v>
      </c>
    </row>
    <row r="9" customFormat="false" ht="15" hidden="false" customHeight="true" outlineLevel="0" collapsed="false">
      <c r="B9" s="14" t="s">
        <v>275</v>
      </c>
      <c r="C9" s="14" t="s">
        <v>234</v>
      </c>
      <c r="D9" s="15" t="b">
        <f aca="false">FALSE()</f>
        <v>0</v>
      </c>
      <c r="E9" s="16" t="n">
        <v>16754</v>
      </c>
      <c r="F9" s="18" t="s">
        <v>659</v>
      </c>
      <c r="G9" s="17" t="n">
        <v>0.963292348095977</v>
      </c>
      <c r="H9" s="17" t="n">
        <v>0.961321726783235</v>
      </c>
      <c r="I9" s="17" t="n">
        <v>0.0193814094996619</v>
      </c>
      <c r="J9" s="21" t="n">
        <f aca="false">100*(G9-H9)</f>
        <v>0.197062131274195</v>
      </c>
      <c r="K9" s="16" t="n">
        <v>38085</v>
      </c>
      <c r="L9" s="22" t="n">
        <f aca="false">K9/77520</f>
        <v>0.491292569659443</v>
      </c>
      <c r="M9" s="21" t="n">
        <v>0.290043422466268</v>
      </c>
      <c r="N9" s="21" t="n">
        <f aca="false">100*(G9-H9)-M9</f>
        <v>-0.0929812911920731</v>
      </c>
    </row>
    <row r="10" customFormat="false" ht="15" hidden="false" customHeight="true" outlineLevel="0" collapsed="false">
      <c r="B10" s="14" t="s">
        <v>272</v>
      </c>
      <c r="C10" s="14" t="s">
        <v>234</v>
      </c>
      <c r="D10" s="15" t="b">
        <f aca="false">FALSE()</f>
        <v>0</v>
      </c>
      <c r="E10" s="16" t="n">
        <v>16849</v>
      </c>
      <c r="F10" s="18" t="s">
        <v>660</v>
      </c>
      <c r="G10" s="17" t="n">
        <v>0.976675173600807</v>
      </c>
      <c r="H10" s="17" t="n">
        <v>0.924330352262043</v>
      </c>
      <c r="I10" s="17" t="n">
        <v>0.065026888081698</v>
      </c>
      <c r="J10" s="21" t="n">
        <f aca="false">100*(G10-H10)</f>
        <v>5.23448213387641</v>
      </c>
      <c r="K10" s="16" t="n">
        <v>38142</v>
      </c>
      <c r="L10" s="22" t="n">
        <f aca="false">K10/77520</f>
        <v>0.49202786377709</v>
      </c>
      <c r="M10" s="21" t="n">
        <v>5.00817534741358</v>
      </c>
      <c r="N10" s="21" t="n">
        <f aca="false">100*(G10-H10)-M10</f>
        <v>0.226306786462826</v>
      </c>
    </row>
    <row r="11" customFormat="false" ht="15" hidden="false" customHeight="true" outlineLevel="0" collapsed="false">
      <c r="B11" s="14" t="s">
        <v>285</v>
      </c>
      <c r="C11" s="14" t="s">
        <v>234</v>
      </c>
      <c r="D11" s="15" t="b">
        <f aca="false">FALSE()</f>
        <v>0</v>
      </c>
      <c r="E11" s="16" t="n">
        <v>2807</v>
      </c>
      <c r="F11" s="18" t="s">
        <v>661</v>
      </c>
      <c r="G11" s="17" t="n">
        <v>0.969362308514428</v>
      </c>
      <c r="H11" s="17" t="n">
        <v>0.908544428402678</v>
      </c>
      <c r="I11" s="17" t="n">
        <v>0.0639393309830958</v>
      </c>
      <c r="J11" s="21" t="n">
        <f aca="false">100*(G11-H11)</f>
        <v>6.08178801117499</v>
      </c>
      <c r="K11" s="16" t="n">
        <v>23455</v>
      </c>
      <c r="L11" s="22" t="n">
        <f aca="false">K11/77520</f>
        <v>0.302567079463364</v>
      </c>
      <c r="M11" s="21" t="n">
        <v>6.10749083922847</v>
      </c>
      <c r="N11" s="21" t="n">
        <f aca="false">100*(G11-H11)-M11</f>
        <v>-0.0257028280534772</v>
      </c>
    </row>
    <row r="12" customFormat="false" ht="15" hidden="false" customHeight="true" outlineLevel="0" collapsed="false">
      <c r="B12" s="14" t="s">
        <v>265</v>
      </c>
      <c r="C12" s="14" t="s">
        <v>234</v>
      </c>
      <c r="D12" s="15" t="b">
        <f aca="false">FALSE()</f>
        <v>0</v>
      </c>
      <c r="E12" s="16" t="n">
        <v>17915</v>
      </c>
      <c r="F12" s="18" t="s">
        <v>662</v>
      </c>
      <c r="G12" s="17" t="n">
        <v>0.986882500697739</v>
      </c>
      <c r="H12" s="17" t="n">
        <v>0.887715381112564</v>
      </c>
      <c r="I12" s="17" t="n">
        <v>0.0871604359377433</v>
      </c>
      <c r="J12" s="21" t="n">
        <f aca="false">100*(G12-H12)</f>
        <v>9.9167119585175</v>
      </c>
      <c r="K12" s="16" t="n">
        <v>9044</v>
      </c>
      <c r="L12" s="22" t="n">
        <f aca="false">K12/77520</f>
        <v>0.116666666666667</v>
      </c>
      <c r="M12" s="21" t="n">
        <v>9.80519866519951</v>
      </c>
      <c r="N12" s="21" t="n">
        <f aca="false">100*(G12-H12)-M12</f>
        <v>0.111513293317989</v>
      </c>
    </row>
    <row r="13" customFormat="false" ht="15" hidden="false" customHeight="true" outlineLevel="0" collapsed="false">
      <c r="B13" s="14" t="s">
        <v>258</v>
      </c>
      <c r="C13" s="14" t="s">
        <v>234</v>
      </c>
      <c r="D13" s="15" t="b">
        <f aca="false">FALSE()</f>
        <v>0</v>
      </c>
      <c r="E13" s="16" t="n">
        <v>15165</v>
      </c>
      <c r="F13" s="18" t="s">
        <v>663</v>
      </c>
      <c r="G13" s="17" t="n">
        <v>0.985624793933399</v>
      </c>
      <c r="H13" s="17" t="n">
        <v>0.961816856681764</v>
      </c>
      <c r="I13" s="17" t="n">
        <v>0.0211269899285848</v>
      </c>
      <c r="J13" s="21" t="n">
        <f aca="false">100*(G13-H13)</f>
        <v>2.3807937251635</v>
      </c>
      <c r="K13" s="16" t="n">
        <v>17007</v>
      </c>
      <c r="L13" s="22" t="n">
        <f aca="false">K13/77520</f>
        <v>0.219388544891641</v>
      </c>
      <c r="M13" s="21" t="n">
        <v>1.95208668927511</v>
      </c>
      <c r="N13" s="21" t="n">
        <f aca="false">100*(G13-H13)-M13</f>
        <v>0.428707035888389</v>
      </c>
    </row>
    <row r="14" customFormat="false" ht="15" hidden="false" customHeight="true" outlineLevel="0" collapsed="false">
      <c r="B14" s="14" t="s">
        <v>242</v>
      </c>
      <c r="C14" s="14" t="s">
        <v>234</v>
      </c>
      <c r="D14" s="15" t="b">
        <f aca="false">FALSE()</f>
        <v>0</v>
      </c>
      <c r="E14" s="16" t="n">
        <v>17498</v>
      </c>
      <c r="F14" s="18" t="s">
        <v>664</v>
      </c>
      <c r="G14" s="17" t="n">
        <v>0.989484512515716</v>
      </c>
      <c r="H14" s="17" t="n">
        <v>0.723276587647169</v>
      </c>
      <c r="I14" s="17" t="n">
        <v>0.151918966970541</v>
      </c>
      <c r="J14" s="21" t="n">
        <f aca="false">100*(G14-H14)</f>
        <v>26.6207924868547</v>
      </c>
      <c r="K14" s="16" t="n">
        <v>3448</v>
      </c>
      <c r="L14" s="22" t="n">
        <f aca="false">K14/77520</f>
        <v>0.0444788441692467</v>
      </c>
      <c r="M14" s="21" t="n">
        <v>26.8132849876721</v>
      </c>
      <c r="N14" s="21" t="n">
        <f aca="false">100*(G14-H14)-M14</f>
        <v>-0.192492500817394</v>
      </c>
    </row>
    <row r="15" customFormat="false" ht="15" hidden="false" customHeight="true" outlineLevel="0" collapsed="false">
      <c r="B15" s="14" t="s">
        <v>249</v>
      </c>
      <c r="C15" s="14" t="s">
        <v>234</v>
      </c>
      <c r="D15" s="15" t="b">
        <f aca="false">FALSE()</f>
        <v>0</v>
      </c>
      <c r="E15" s="16" t="n">
        <v>17805</v>
      </c>
      <c r="F15" s="18" t="s">
        <v>665</v>
      </c>
      <c r="G15" s="17" t="n">
        <v>0.990227464195451</v>
      </c>
      <c r="H15" s="17" t="n">
        <v>0.973665292126694</v>
      </c>
      <c r="I15" s="17" t="n">
        <v>0.016582947185379</v>
      </c>
      <c r="J15" s="21" t="n">
        <f aca="false">100*(G15-H15)</f>
        <v>1.65621720687571</v>
      </c>
      <c r="K15" s="16" t="n">
        <v>16649</v>
      </c>
      <c r="L15" s="22" t="n">
        <f aca="false">K15/77520</f>
        <v>0.214770381836945</v>
      </c>
      <c r="M15" s="21" t="n">
        <v>1.60774060255946</v>
      </c>
      <c r="N15" s="21" t="n">
        <f aca="false">100*(G15-H15)-M15</f>
        <v>0.0484766043162497</v>
      </c>
    </row>
    <row r="16" customFormat="false" ht="15" hidden="false" customHeight="true" outlineLevel="0" collapsed="false">
      <c r="B16" s="14" t="s">
        <v>278</v>
      </c>
      <c r="C16" s="14" t="s">
        <v>234</v>
      </c>
      <c r="D16" s="15" t="b">
        <f aca="false">FALSE()</f>
        <v>0</v>
      </c>
      <c r="E16" s="16" t="n">
        <v>17439</v>
      </c>
      <c r="F16" s="18" t="s">
        <v>666</v>
      </c>
      <c r="G16" s="17" t="n">
        <v>0.97597339296978</v>
      </c>
      <c r="H16" s="17" t="n">
        <v>0.817226060161586</v>
      </c>
      <c r="I16" s="17" t="n">
        <v>0.110830833650662</v>
      </c>
      <c r="J16" s="21" t="n">
        <f aca="false">100*(G16-H16)</f>
        <v>15.8747332808194</v>
      </c>
      <c r="K16" s="16" t="n">
        <v>3999</v>
      </c>
      <c r="L16" s="22" t="n">
        <f aca="false">K16/77520</f>
        <v>0.0515866873065015</v>
      </c>
      <c r="M16" s="21" t="n">
        <v>16.1034542855504</v>
      </c>
      <c r="N16" s="21" t="n">
        <f aca="false">100*(G16-H16)-M16</f>
        <v>-0.228721004731002</v>
      </c>
    </row>
    <row r="17" customFormat="false" ht="15" hidden="false" customHeight="true" outlineLevel="0" collapsed="false">
      <c r="B17" s="14" t="s">
        <v>294</v>
      </c>
      <c r="C17" s="14" t="s">
        <v>295</v>
      </c>
      <c r="D17" s="15" t="b">
        <f aca="false">FALSE()</f>
        <v>0</v>
      </c>
      <c r="E17" s="16" t="n">
        <v>16747</v>
      </c>
      <c r="F17" s="18" t="s">
        <v>667</v>
      </c>
      <c r="G17" s="17" t="n">
        <v>0.949483489580223</v>
      </c>
      <c r="H17" s="17" t="n">
        <v>0.770521664524361</v>
      </c>
      <c r="I17" s="17" t="n">
        <v>0.148456667263441</v>
      </c>
      <c r="J17" s="21" t="n">
        <f aca="false">100*(G17-H17)</f>
        <v>17.8961825055862</v>
      </c>
      <c r="K17" s="16" t="n">
        <v>11320</v>
      </c>
      <c r="L17" s="22" t="n">
        <f aca="false">K17/77520</f>
        <v>0.146026831785346</v>
      </c>
      <c r="M17" s="21" t="n">
        <v>16.1141645838487</v>
      </c>
      <c r="N17" s="21" t="n">
        <f aca="false">100*(G17-H17)-M17</f>
        <v>1.7820179217375</v>
      </c>
    </row>
    <row r="18" customFormat="false" ht="15" hidden="false" customHeight="true" outlineLevel="0" collapsed="false">
      <c r="B18" s="14" t="s">
        <v>341</v>
      </c>
      <c r="C18" s="14" t="s">
        <v>295</v>
      </c>
      <c r="D18" s="15" t="b">
        <f aca="false">FALSE()</f>
        <v>0</v>
      </c>
      <c r="E18" s="16" t="n">
        <v>2236</v>
      </c>
      <c r="F18" s="18" t="s">
        <v>668</v>
      </c>
      <c r="G18" s="17" t="n">
        <v>0.889087656529517</v>
      </c>
      <c r="H18" s="17" t="n">
        <v>0.803151774785802</v>
      </c>
      <c r="I18" s="17" t="n">
        <v>0.096355874612814</v>
      </c>
      <c r="J18" s="21" t="n">
        <f aca="false">100*(G18-H18)</f>
        <v>8.5935881743715</v>
      </c>
      <c r="K18" s="16" t="n">
        <v>18562</v>
      </c>
      <c r="L18" s="22" t="n">
        <f aca="false">K18/77520</f>
        <v>0.239447884416925</v>
      </c>
      <c r="M18" s="21" t="n">
        <v>7.94028957960642</v>
      </c>
      <c r="N18" s="21" t="n">
        <f aca="false">100*(G18-H18)-M18</f>
        <v>0.653298594765083</v>
      </c>
    </row>
    <row r="19" customFormat="false" ht="15" hidden="false" customHeight="true" outlineLevel="0" collapsed="false">
      <c r="B19" s="14" t="s">
        <v>367</v>
      </c>
      <c r="C19" s="14" t="s">
        <v>295</v>
      </c>
      <c r="D19" s="15" t="b">
        <f aca="false">FALSE()</f>
        <v>0</v>
      </c>
      <c r="E19" s="16" t="n">
        <v>1201</v>
      </c>
      <c r="F19" s="18" t="s">
        <v>669</v>
      </c>
      <c r="G19" s="17" t="n">
        <v>0.864279766860949</v>
      </c>
      <c r="H19" s="17" t="n">
        <v>0.693808468433169</v>
      </c>
      <c r="I19" s="17" t="n">
        <v>0.12691276553589</v>
      </c>
      <c r="J19" s="21" t="n">
        <f aca="false">100*(G19-H19)</f>
        <v>17.047129842778</v>
      </c>
      <c r="K19" s="16" t="n">
        <v>10211</v>
      </c>
      <c r="L19" s="22" t="n">
        <f aca="false">K19/77520</f>
        <v>0.13172084623323</v>
      </c>
      <c r="M19" s="21" t="n">
        <v>16.9569629475437</v>
      </c>
      <c r="N19" s="21" t="n">
        <f aca="false">100*(G19-H19)-M19</f>
        <v>0.0901668952342973</v>
      </c>
    </row>
    <row r="20" customFormat="false" ht="15" hidden="false" customHeight="true" outlineLevel="0" collapsed="false">
      <c r="B20" s="14" t="s">
        <v>320</v>
      </c>
      <c r="C20" s="14" t="s">
        <v>295</v>
      </c>
      <c r="D20" s="15" t="b">
        <f aca="false">FALSE()</f>
        <v>0</v>
      </c>
      <c r="E20" s="16" t="n">
        <v>516</v>
      </c>
      <c r="F20" s="18" t="s">
        <v>670</v>
      </c>
      <c r="G20" s="17" t="n">
        <v>0.901162790697674</v>
      </c>
      <c r="H20" s="17" t="n">
        <v>0.806007751937985</v>
      </c>
      <c r="I20" s="17" t="n">
        <v>0.094152953925689</v>
      </c>
      <c r="J20" s="21" t="n">
        <f aca="false">100*(G20-H20)</f>
        <v>9.5155038759689</v>
      </c>
      <c r="K20" s="16" t="n">
        <v>14662</v>
      </c>
      <c r="L20" s="22" t="n">
        <f aca="false">K20/77520</f>
        <v>0.189138286893705</v>
      </c>
      <c r="M20" s="21" t="n">
        <v>10.0205011074197</v>
      </c>
      <c r="N20" s="21" t="n">
        <f aca="false">100*(G20-H20)-M20</f>
        <v>-0.504997231450799</v>
      </c>
    </row>
    <row r="21" customFormat="false" ht="15" hidden="false" customHeight="true" outlineLevel="0" collapsed="false">
      <c r="B21" s="14" t="s">
        <v>309</v>
      </c>
      <c r="C21" s="14" t="s">
        <v>295</v>
      </c>
      <c r="D21" s="15" t="b">
        <f aca="false">FALSE()</f>
        <v>0</v>
      </c>
      <c r="E21" s="16" t="n">
        <v>1540</v>
      </c>
      <c r="F21" s="18" t="s">
        <v>671</v>
      </c>
      <c r="G21" s="17" t="n">
        <v>0.931818181818182</v>
      </c>
      <c r="H21" s="17" t="n">
        <v>0.779808612440191</v>
      </c>
      <c r="I21" s="17" t="n">
        <v>0.125874005422805</v>
      </c>
      <c r="J21" s="21" t="n">
        <f aca="false">100*(G21-H21)</f>
        <v>15.2009569377991</v>
      </c>
      <c r="K21" s="16" t="n">
        <v>12611</v>
      </c>
      <c r="L21" s="22" t="n">
        <f aca="false">K21/77520</f>
        <v>0.162680598555212</v>
      </c>
      <c r="M21" s="21" t="n">
        <v>15.1893703617811</v>
      </c>
      <c r="N21" s="21" t="n">
        <f aca="false">100*(G21-H21)-M21</f>
        <v>0.0115865760180043</v>
      </c>
    </row>
    <row r="22" customFormat="false" ht="15" hidden="false" customHeight="true" outlineLevel="0" collapsed="false">
      <c r="B22" s="14" t="s">
        <v>345</v>
      </c>
      <c r="C22" s="14" t="s">
        <v>295</v>
      </c>
      <c r="D22" s="15" t="b">
        <f aca="false">FALSE()</f>
        <v>0</v>
      </c>
      <c r="E22" s="16" t="n">
        <v>701</v>
      </c>
      <c r="F22" s="18" t="s">
        <v>672</v>
      </c>
      <c r="G22" s="17" t="n">
        <v>0.885877318116976</v>
      </c>
      <c r="H22" s="17" t="n">
        <v>0.831241084165478</v>
      </c>
      <c r="I22" s="17" t="n">
        <v>0.0846209588430118</v>
      </c>
      <c r="J22" s="21" t="n">
        <f aca="false">100*(G22-H22)</f>
        <v>5.4636233951498</v>
      </c>
      <c r="K22" s="16" t="n">
        <v>27914</v>
      </c>
      <c r="L22" s="22" t="n">
        <f aca="false">K22/77520</f>
        <v>0.360087719298246</v>
      </c>
      <c r="M22" s="21" t="n">
        <v>5.55772792022791</v>
      </c>
      <c r="N22" s="21" t="n">
        <f aca="false">100*(G22-H22)-M22</f>
        <v>-0.0941045250781123</v>
      </c>
    </row>
    <row r="23" customFormat="false" ht="15" hidden="false" customHeight="true" outlineLevel="0" collapsed="false">
      <c r="B23" s="14" t="s">
        <v>357</v>
      </c>
      <c r="C23" s="14" t="s">
        <v>295</v>
      </c>
      <c r="D23" s="15" t="b">
        <f aca="false">FALSE()</f>
        <v>0</v>
      </c>
      <c r="E23" s="16" t="n">
        <v>934</v>
      </c>
      <c r="F23" s="18" t="s">
        <v>673</v>
      </c>
      <c r="G23" s="17" t="n">
        <v>0.857601713062099</v>
      </c>
      <c r="H23" s="17" t="n">
        <v>0.767705398399639</v>
      </c>
      <c r="I23" s="17" t="n">
        <v>0.114170217826096</v>
      </c>
      <c r="J23" s="21" t="n">
        <f aca="false">100*(G23-H23)</f>
        <v>8.989631466246</v>
      </c>
      <c r="K23" s="16" t="n">
        <v>20013</v>
      </c>
      <c r="L23" s="22" t="n">
        <f aca="false">K23/77520</f>
        <v>0.258165634674923</v>
      </c>
      <c r="M23" s="21" t="n">
        <v>7.07937251453045</v>
      </c>
      <c r="N23" s="21" t="n">
        <f aca="false">100*(G23-H23)-M23</f>
        <v>1.91025895171555</v>
      </c>
    </row>
    <row r="24" customFormat="false" ht="15" hidden="false" customHeight="true" outlineLevel="0" collapsed="false">
      <c r="B24" s="14" t="s">
        <v>363</v>
      </c>
      <c r="C24" s="14" t="s">
        <v>295</v>
      </c>
      <c r="D24" s="15" t="b">
        <f aca="false">FALSE()</f>
        <v>0</v>
      </c>
      <c r="E24" s="16" t="n">
        <v>621</v>
      </c>
      <c r="F24" s="18" t="s">
        <v>674</v>
      </c>
      <c r="G24" s="17" t="n">
        <v>0.861513687600644</v>
      </c>
      <c r="H24" s="17" t="n">
        <v>0.782506992117976</v>
      </c>
      <c r="I24" s="17" t="n">
        <v>0.117138012860707</v>
      </c>
      <c r="J24" s="21" t="n">
        <f aca="false">100*(G24-H24)</f>
        <v>7.90066954826679</v>
      </c>
      <c r="K24" s="16" t="n">
        <v>22557</v>
      </c>
      <c r="L24" s="22" t="n">
        <f aca="false">K24/77520</f>
        <v>0.290982972136223</v>
      </c>
      <c r="M24" s="21" t="n">
        <v>6.68190993788819</v>
      </c>
      <c r="N24" s="21" t="n">
        <f aca="false">100*(G24-H24)-M24</f>
        <v>1.2187596103786</v>
      </c>
    </row>
    <row r="25" customFormat="false" ht="15" hidden="false" customHeight="true" outlineLevel="0" collapsed="false">
      <c r="B25" s="14" t="s">
        <v>354</v>
      </c>
      <c r="C25" s="14" t="s">
        <v>295</v>
      </c>
      <c r="D25" s="15" t="b">
        <f aca="false">FALSE()</f>
        <v>0</v>
      </c>
      <c r="E25" s="16" t="n">
        <v>700</v>
      </c>
      <c r="F25" s="18" t="s">
        <v>675</v>
      </c>
      <c r="G25" s="17" t="n">
        <v>0.861428571428571</v>
      </c>
      <c r="H25" s="17" t="n">
        <v>0.83578947368421</v>
      </c>
      <c r="I25" s="17" t="n">
        <v>0.0816563542533498</v>
      </c>
      <c r="J25" s="21" t="n">
        <f aca="false">100*(G25-H25)</f>
        <v>2.5639097744361</v>
      </c>
      <c r="K25" s="16" t="n">
        <v>34406</v>
      </c>
      <c r="L25" s="22" t="n">
        <f aca="false">K25/77520</f>
        <v>0.443833849329205</v>
      </c>
      <c r="M25" s="21" t="n">
        <v>1.91964030612245</v>
      </c>
      <c r="N25" s="21" t="n">
        <f aca="false">100*(G25-H25)-M25</f>
        <v>0.644269468313652</v>
      </c>
    </row>
    <row r="26" customFormat="false" ht="15" hidden="false" customHeight="true" outlineLevel="0" collapsed="false">
      <c r="B26" s="14" t="s">
        <v>331</v>
      </c>
      <c r="C26" s="14" t="s">
        <v>295</v>
      </c>
      <c r="D26" s="15" t="b">
        <f aca="false">FALSE()</f>
        <v>0</v>
      </c>
      <c r="E26" s="16" t="n">
        <v>1776</v>
      </c>
      <c r="F26" s="18" t="s">
        <v>676</v>
      </c>
      <c r="G26" s="17" t="n">
        <v>0.896959459459459</v>
      </c>
      <c r="H26" s="17" t="n">
        <v>0.709766848892236</v>
      </c>
      <c r="I26" s="17" t="n">
        <v>0.133177321003132</v>
      </c>
      <c r="J26" s="21" t="n">
        <f aca="false">100*(G26-H26)</f>
        <v>18.7192610567223</v>
      </c>
      <c r="K26" s="16" t="n">
        <v>11477</v>
      </c>
      <c r="L26" s="22" t="n">
        <f aca="false">K26/77520</f>
        <v>0.148052115583075</v>
      </c>
      <c r="M26" s="21" t="n">
        <v>18.1348254504504</v>
      </c>
      <c r="N26" s="21" t="n">
        <f aca="false">100*(G26-H26)-M26</f>
        <v>0.584435606271903</v>
      </c>
    </row>
    <row r="27" customFormat="false" ht="15" hidden="false" customHeight="true" outlineLevel="0" collapsed="false">
      <c r="B27" s="14" t="s">
        <v>305</v>
      </c>
      <c r="C27" s="14" t="s">
        <v>295</v>
      </c>
      <c r="D27" s="15" t="b">
        <f aca="false">FALSE()</f>
        <v>0</v>
      </c>
      <c r="E27" s="16" t="n">
        <v>706</v>
      </c>
      <c r="F27" s="18" t="s">
        <v>677</v>
      </c>
      <c r="G27" s="17" t="n">
        <v>0.937677053824363</v>
      </c>
      <c r="H27" s="17" t="n">
        <v>0.841255404800954</v>
      </c>
      <c r="I27" s="17" t="n">
        <v>0.0718785711553</v>
      </c>
      <c r="J27" s="21" t="n">
        <f aca="false">100*(G27-H27)</f>
        <v>9.6421649023409</v>
      </c>
      <c r="K27" s="16" t="n">
        <v>6740</v>
      </c>
      <c r="L27" s="22" t="n">
        <f aca="false">K27/77520</f>
        <v>0.0869453044375645</v>
      </c>
      <c r="M27" s="21" t="n">
        <v>9.85972278429786</v>
      </c>
      <c r="N27" s="21" t="n">
        <f aca="false">100*(G27-H27)-M27</f>
        <v>-0.21755788195696</v>
      </c>
    </row>
    <row r="28" customFormat="false" ht="15" hidden="false" customHeight="true" outlineLevel="0" collapsed="false">
      <c r="B28" s="14" t="s">
        <v>300</v>
      </c>
      <c r="C28" s="14" t="s">
        <v>295</v>
      </c>
      <c r="D28" s="15" t="b">
        <f aca="false">FALSE()</f>
        <v>0</v>
      </c>
      <c r="E28" s="16" t="n">
        <v>1125</v>
      </c>
      <c r="F28" s="18" t="s">
        <v>678</v>
      </c>
      <c r="G28" s="17" t="n">
        <v>0.950222222222222</v>
      </c>
      <c r="H28" s="17" t="n">
        <v>0.816509941520468</v>
      </c>
      <c r="I28" s="17" t="n">
        <v>0.130431239052572</v>
      </c>
      <c r="J28" s="21" t="n">
        <f aca="false">100*(G28-H28)</f>
        <v>13.3712280701754</v>
      </c>
      <c r="K28" s="16" t="n">
        <v>14472</v>
      </c>
      <c r="L28" s="22" t="n">
        <f aca="false">K28/77520</f>
        <v>0.186687306501548</v>
      </c>
      <c r="M28" s="21" t="n">
        <v>12.8841365079365</v>
      </c>
      <c r="N28" s="21" t="n">
        <f aca="false">100*(G28-H28)-M28</f>
        <v>0.4870915622389</v>
      </c>
    </row>
    <row r="29" customFormat="false" ht="15" hidden="false" customHeight="true" outlineLevel="0" collapsed="false">
      <c r="B29" s="14" t="s">
        <v>337</v>
      </c>
      <c r="C29" s="14" t="s">
        <v>295</v>
      </c>
      <c r="D29" s="15" t="b">
        <f aca="false">FALSE()</f>
        <v>0</v>
      </c>
      <c r="E29" s="16" t="n">
        <v>912</v>
      </c>
      <c r="F29" s="18" t="s">
        <v>679</v>
      </c>
      <c r="G29" s="17" t="n">
        <v>0.906798245614035</v>
      </c>
      <c r="H29" s="17" t="n">
        <v>0.690569807678381</v>
      </c>
      <c r="I29" s="17" t="n">
        <v>0.137053659775683</v>
      </c>
      <c r="J29" s="21" t="n">
        <f aca="false">100*(G29-H29)</f>
        <v>21.6228437935654</v>
      </c>
      <c r="K29" s="16" t="n">
        <v>10544</v>
      </c>
      <c r="L29" s="22" t="n">
        <f aca="false">K29/77520</f>
        <v>0.136016511867905</v>
      </c>
      <c r="M29" s="21" t="n">
        <v>19.9167449874687</v>
      </c>
      <c r="N29" s="21" t="n">
        <f aca="false">100*(G29-H29)-M29</f>
        <v>1.70609880609669</v>
      </c>
    </row>
    <row r="30" customFormat="false" ht="15" hidden="false" customHeight="true" outlineLevel="0" collapsed="false">
      <c r="B30" s="14" t="s">
        <v>316</v>
      </c>
      <c r="C30" s="14" t="s">
        <v>295</v>
      </c>
      <c r="D30" s="15" t="b">
        <f aca="false">FALSE()</f>
        <v>0</v>
      </c>
      <c r="E30" s="16" t="n">
        <v>92</v>
      </c>
      <c r="F30" s="18" t="s">
        <v>680</v>
      </c>
      <c r="G30" s="17" t="n">
        <v>0.91304347826087</v>
      </c>
      <c r="H30" s="17" t="n">
        <v>0.81779176201373</v>
      </c>
      <c r="I30" s="17" t="n">
        <v>0.116606682961919</v>
      </c>
      <c r="J30" s="21" t="n">
        <f aca="false">100*(G30-H30)</f>
        <v>9.52517162471399</v>
      </c>
      <c r="K30" s="16" t="n">
        <v>29657</v>
      </c>
      <c r="L30" s="22" t="n">
        <f aca="false">K30/77520</f>
        <v>0.382572239422085</v>
      </c>
      <c r="M30" s="21" t="n">
        <v>10.4646739130435</v>
      </c>
      <c r="N30" s="21" t="n">
        <f aca="false">100*(G30-H30)-M30</f>
        <v>-0.939502288329509</v>
      </c>
    </row>
    <row r="31" customFormat="false" ht="15" hidden="false" customHeight="true" outlineLevel="0" collapsed="false">
      <c r="B31" s="14" t="s">
        <v>350</v>
      </c>
      <c r="C31" s="14" t="s">
        <v>295</v>
      </c>
      <c r="D31" s="15" t="b">
        <f aca="false">FALSE()</f>
        <v>0</v>
      </c>
      <c r="E31" s="16" t="n">
        <v>719</v>
      </c>
      <c r="F31" s="18" t="s">
        <v>681</v>
      </c>
      <c r="G31" s="17" t="n">
        <v>0.884561891515994</v>
      </c>
      <c r="H31" s="17" t="n">
        <v>0.701075912394092</v>
      </c>
      <c r="I31" s="17" t="n">
        <v>0.128816593359085</v>
      </c>
      <c r="J31" s="21" t="n">
        <f aca="false">100*(G31-H31)</f>
        <v>18.3485979121902</v>
      </c>
      <c r="K31" s="16" t="n">
        <v>9590</v>
      </c>
      <c r="L31" s="22" t="n">
        <f aca="false">K31/77520</f>
        <v>0.123710010319917</v>
      </c>
      <c r="M31" s="21" t="n">
        <v>17.2263138287304</v>
      </c>
      <c r="N31" s="21" t="n">
        <f aca="false">100*(G31-H31)-M31</f>
        <v>1.1222840834598</v>
      </c>
    </row>
    <row r="32" customFormat="false" ht="15" hidden="false" customHeight="true" outlineLevel="0" collapsed="false">
      <c r="B32" s="14" t="s">
        <v>324</v>
      </c>
      <c r="C32" s="14" t="s">
        <v>295</v>
      </c>
      <c r="D32" s="15" t="b">
        <f aca="false">FALSE()</f>
        <v>0</v>
      </c>
      <c r="E32" s="16" t="n">
        <v>18430</v>
      </c>
      <c r="F32" s="18" t="s">
        <v>682</v>
      </c>
      <c r="G32" s="17" t="n">
        <v>0.925067824199674</v>
      </c>
      <c r="H32" s="17" t="n">
        <v>0.948752891452723</v>
      </c>
      <c r="I32" s="17" t="n">
        <v>0.0272398017624116</v>
      </c>
      <c r="J32" s="21" t="n">
        <f aca="false">100*(G32-H32)</f>
        <v>-2.3685067253049</v>
      </c>
      <c r="K32" s="16" t="n">
        <v>57837</v>
      </c>
      <c r="L32" s="22" t="n">
        <f aca="false">K32/77520</f>
        <v>0.74609133126935</v>
      </c>
      <c r="M32" s="21" t="n">
        <v>-2.43273312146346</v>
      </c>
      <c r="N32" s="21" t="n">
        <f aca="false">100*(G32-H32)-M32</f>
        <v>0.0642263961585625</v>
      </c>
    </row>
    <row r="33" customFormat="false" ht="15" hidden="false" customHeight="true" outlineLevel="0" collapsed="false">
      <c r="B33" s="14" t="s">
        <v>401</v>
      </c>
      <c r="C33" s="14" t="s">
        <v>372</v>
      </c>
      <c r="D33" s="15" t="b">
        <f aca="false">FALSE()</f>
        <v>0</v>
      </c>
      <c r="E33" s="16" t="n">
        <v>1487</v>
      </c>
      <c r="F33" s="18" t="s">
        <v>683</v>
      </c>
      <c r="G33" s="17" t="n">
        <v>0.885675857431069</v>
      </c>
      <c r="H33" s="17" t="n">
        <v>0.770350051321984</v>
      </c>
      <c r="I33" s="17" t="n">
        <v>0.13082988216485</v>
      </c>
      <c r="J33" s="21" t="n">
        <f aca="false">100*(G33-H33)</f>
        <v>11.5325806109085</v>
      </c>
      <c r="K33" s="16" t="n">
        <v>21559</v>
      </c>
      <c r="L33" s="22" t="n">
        <f aca="false">K33/77520</f>
        <v>0.278108875128999</v>
      </c>
      <c r="M33" s="21" t="n">
        <v>10.3772120280527</v>
      </c>
      <c r="N33" s="21" t="n">
        <f aca="false">100*(G33-H33)-M33</f>
        <v>1.15536858285581</v>
      </c>
    </row>
    <row r="34" customFormat="false" ht="15" hidden="false" customHeight="true" outlineLevel="0" collapsed="false">
      <c r="B34" s="14" t="s">
        <v>410</v>
      </c>
      <c r="C34" s="14" t="s">
        <v>372</v>
      </c>
      <c r="D34" s="15" t="b">
        <f aca="false">FALSE()</f>
        <v>0</v>
      </c>
      <c r="E34" s="16" t="n">
        <v>187</v>
      </c>
      <c r="F34" s="18" t="s">
        <v>684</v>
      </c>
      <c r="G34" s="17" t="n">
        <v>0.855614973262032</v>
      </c>
      <c r="H34" s="17" t="n">
        <v>0.761806923726428</v>
      </c>
      <c r="I34" s="17" t="n">
        <v>0.110629266337861</v>
      </c>
      <c r="J34" s="21" t="n">
        <f aca="false">100*(G34-H34)</f>
        <v>9.3808049535604</v>
      </c>
      <c r="K34" s="16" t="n">
        <v>20195</v>
      </c>
      <c r="L34" s="22" t="n">
        <f aca="false">K34/77520</f>
        <v>0.260513415892673</v>
      </c>
      <c r="M34" s="21" t="n">
        <v>6.58019480519481</v>
      </c>
      <c r="N34" s="21" t="n">
        <f aca="false">100*(G34-H34)-M34</f>
        <v>2.80061014836559</v>
      </c>
    </row>
    <row r="35" customFormat="false" ht="15" hidden="false" customHeight="true" outlineLevel="0" collapsed="false">
      <c r="B35" s="23" t="s">
        <v>421</v>
      </c>
      <c r="C35" s="23" t="s">
        <v>372</v>
      </c>
      <c r="D35" s="24" t="b">
        <f aca="false">TRUE()</f>
        <v>1</v>
      </c>
      <c r="E35" s="25" t="n">
        <v>557</v>
      </c>
      <c r="F35" s="27" t="s">
        <v>685</v>
      </c>
      <c r="G35" s="26" t="n">
        <v>0.901256732495512</v>
      </c>
      <c r="H35" s="26" t="n">
        <v>0.8237267315506</v>
      </c>
      <c r="I35" s="26" t="n">
        <v>0.10773965555538</v>
      </c>
      <c r="J35" s="30" t="n">
        <f aca="false">100*(G35-H35)</f>
        <v>7.75300009449119</v>
      </c>
      <c r="K35" s="25" t="n">
        <v>31496</v>
      </c>
      <c r="L35" s="31" t="n">
        <f aca="false">K35/77520</f>
        <v>0.406295149638803</v>
      </c>
      <c r="M35" s="30" t="n">
        <v>6.90620671967169</v>
      </c>
      <c r="N35" s="30" t="n">
        <f aca="false">100*(G35-H35)-M35</f>
        <v>0.846793374819502</v>
      </c>
    </row>
    <row r="36" customFormat="false" ht="15" hidden="false" customHeight="true" outlineLevel="0" collapsed="false">
      <c r="B36" s="14" t="s">
        <v>389</v>
      </c>
      <c r="C36" s="14" t="s">
        <v>372</v>
      </c>
      <c r="D36" s="15" t="b">
        <f aca="false">FALSE()</f>
        <v>0</v>
      </c>
      <c r="E36" s="16" t="n">
        <v>638</v>
      </c>
      <c r="F36" s="18" t="s">
        <v>686</v>
      </c>
      <c r="G36" s="17" t="n">
        <v>0.924764890282132</v>
      </c>
      <c r="H36" s="17" t="n">
        <v>0.729438454147539</v>
      </c>
      <c r="I36" s="17" t="n">
        <v>0.140673101085149</v>
      </c>
      <c r="J36" s="21" t="n">
        <f aca="false">100*(G36-H36)</f>
        <v>19.5326436134593</v>
      </c>
      <c r="K36" s="16" t="n">
        <v>16181</v>
      </c>
      <c r="L36" s="22" t="n">
        <f aca="false">K36/77520</f>
        <v>0.208733230134159</v>
      </c>
      <c r="M36" s="21" t="n">
        <v>19.8790696372593</v>
      </c>
      <c r="N36" s="21" t="n">
        <f aca="false">100*(G36-H36)-M36</f>
        <v>-0.346426023799999</v>
      </c>
    </row>
    <row r="37" customFormat="false" ht="15" hidden="false" customHeight="true" outlineLevel="0" collapsed="false">
      <c r="B37" s="23" t="s">
        <v>415</v>
      </c>
      <c r="C37" s="23" t="s">
        <v>372</v>
      </c>
      <c r="D37" s="24" t="b">
        <f aca="false">TRUE()</f>
        <v>1</v>
      </c>
      <c r="E37" s="25" t="n">
        <v>109</v>
      </c>
      <c r="F37" s="27" t="s">
        <v>687</v>
      </c>
      <c r="G37" s="26" t="n">
        <v>0.963302752293578</v>
      </c>
      <c r="H37" s="26" t="n">
        <v>0.824239497827137</v>
      </c>
      <c r="I37" s="26" t="n">
        <v>0.116500763784341</v>
      </c>
      <c r="J37" s="30" t="n">
        <f aca="false">100*(G37-H37)</f>
        <v>13.9063254466441</v>
      </c>
      <c r="K37" s="25" t="n">
        <v>10802</v>
      </c>
      <c r="L37" s="31" t="n">
        <f aca="false">K37/77520</f>
        <v>0.139344685242518</v>
      </c>
      <c r="M37" s="30" t="n">
        <v>12.4063892529489</v>
      </c>
      <c r="N37" s="30" t="n">
        <f aca="false">100*(G37-H37)-M37</f>
        <v>1.4999361936952</v>
      </c>
    </row>
    <row r="38" customFormat="false" ht="15" hidden="false" customHeight="true" outlineLevel="0" collapsed="false">
      <c r="B38" s="14" t="s">
        <v>405</v>
      </c>
      <c r="C38" s="14" t="s">
        <v>372</v>
      </c>
      <c r="D38" s="15" t="b">
        <f aca="false">FALSE()</f>
        <v>0</v>
      </c>
      <c r="E38" s="16" t="n">
        <v>17749</v>
      </c>
      <c r="F38" s="18" t="s">
        <v>688</v>
      </c>
      <c r="G38" s="17" t="n">
        <v>0.863259901966308</v>
      </c>
      <c r="H38" s="17" t="n">
        <v>0.837202688958014</v>
      </c>
      <c r="I38" s="17" t="n">
        <v>0.0772481856870341</v>
      </c>
      <c r="J38" s="21" t="n">
        <f aca="false">100*(G38-H38)</f>
        <v>2.6057213008294</v>
      </c>
      <c r="K38" s="16" t="n">
        <v>31045</v>
      </c>
      <c r="L38" s="22" t="n">
        <f aca="false">K38/77520</f>
        <v>0.400477296181631</v>
      </c>
      <c r="M38" s="21" t="n">
        <v>2.01510427146801</v>
      </c>
      <c r="N38" s="21" t="n">
        <f aca="false">100*(G38-H38)-M38</f>
        <v>0.59061702936139</v>
      </c>
    </row>
    <row r="39" customFormat="false" ht="15" hidden="false" customHeight="true" outlineLevel="0" collapsed="false">
      <c r="B39" s="14" t="s">
        <v>371</v>
      </c>
      <c r="C39" s="14" t="s">
        <v>372</v>
      </c>
      <c r="D39" s="15" t="b">
        <f aca="false">FALSE()</f>
        <v>0</v>
      </c>
      <c r="E39" s="16" t="n">
        <v>18216</v>
      </c>
      <c r="F39" s="18" t="s">
        <v>689</v>
      </c>
      <c r="G39" s="17" t="n">
        <v>0.986001317523057</v>
      </c>
      <c r="H39" s="17" t="n">
        <v>0.799570938215103</v>
      </c>
      <c r="I39" s="17" t="n">
        <v>0.143659294094702</v>
      </c>
      <c r="J39" s="21" t="n">
        <f aca="false">100*(G39-H39)</f>
        <v>18.6430379307954</v>
      </c>
      <c r="K39" s="16" t="n">
        <v>10186</v>
      </c>
      <c r="L39" s="22" t="n">
        <f aca="false">K39/77520</f>
        <v>0.13139834881321</v>
      </c>
      <c r="M39" s="21" t="n">
        <v>18.6970974913542</v>
      </c>
      <c r="N39" s="21" t="n">
        <f aca="false">100*(G39-H39)-M39</f>
        <v>-0.0540595605588088</v>
      </c>
    </row>
    <row r="40" customFormat="false" ht="15" hidden="false" customHeight="true" outlineLevel="0" collapsed="false">
      <c r="B40" s="14" t="s">
        <v>394</v>
      </c>
      <c r="C40" s="14" t="s">
        <v>372</v>
      </c>
      <c r="D40" s="15" t="b">
        <f aca="false">FALSE()</f>
        <v>0</v>
      </c>
      <c r="E40" s="16" t="n">
        <v>16664</v>
      </c>
      <c r="F40" s="18" t="s">
        <v>690</v>
      </c>
      <c r="G40" s="17" t="n">
        <v>0.90584493518963</v>
      </c>
      <c r="H40" s="17" t="n">
        <v>0.866610973545241</v>
      </c>
      <c r="I40" s="17" t="n">
        <v>0.0661089278331045</v>
      </c>
      <c r="J40" s="21" t="n">
        <f aca="false">100*(G40-H40)</f>
        <v>3.92339616443891</v>
      </c>
      <c r="K40" s="16" t="n">
        <v>27879</v>
      </c>
      <c r="L40" s="22" t="n">
        <f aca="false">K40/77520</f>
        <v>0.359636222910217</v>
      </c>
      <c r="M40" s="21" t="n">
        <v>3.62779634027158</v>
      </c>
      <c r="N40" s="21" t="n">
        <f aca="false">100*(G40-H40)-M40</f>
        <v>0.295599824167328</v>
      </c>
    </row>
    <row r="41" customFormat="false" ht="15" hidden="false" customHeight="true" outlineLevel="0" collapsed="false">
      <c r="B41" s="14" t="s">
        <v>377</v>
      </c>
      <c r="C41" s="14" t="s">
        <v>372</v>
      </c>
      <c r="D41" s="15" t="b">
        <f aca="false">FALSE()</f>
        <v>0</v>
      </c>
      <c r="E41" s="16" t="n">
        <v>18062</v>
      </c>
      <c r="F41" s="18" t="s">
        <v>691</v>
      </c>
      <c r="G41" s="17" t="n">
        <v>0.97951500387554</v>
      </c>
      <c r="H41" s="17" t="n">
        <v>0.956379779589601</v>
      </c>
      <c r="I41" s="17" t="n">
        <v>0.0255201572434712</v>
      </c>
      <c r="J41" s="21" t="n">
        <f aca="false">100*(G41-H41)</f>
        <v>2.31352242859391</v>
      </c>
      <c r="K41" s="16" t="n">
        <v>20165</v>
      </c>
      <c r="L41" s="22" t="n">
        <f aca="false">K41/77520</f>
        <v>0.260126418988648</v>
      </c>
      <c r="M41" s="21" t="n">
        <v>2.06334238894029</v>
      </c>
      <c r="N41" s="21" t="n">
        <f aca="false">100*(G41-H41)-M41</f>
        <v>0.250180039653616</v>
      </c>
    </row>
    <row r="42" customFormat="false" ht="15" hidden="false" customHeight="true" outlineLevel="0" collapsed="false">
      <c r="B42" s="14" t="s">
        <v>384</v>
      </c>
      <c r="C42" s="14" t="s">
        <v>372</v>
      </c>
      <c r="D42" s="15" t="b">
        <f aca="false">FALSE()</f>
        <v>0</v>
      </c>
      <c r="E42" s="16" t="n">
        <v>19836</v>
      </c>
      <c r="F42" s="18" t="s">
        <v>692</v>
      </c>
      <c r="G42" s="17" t="n">
        <v>0.940461786650534</v>
      </c>
      <c r="H42" s="17" t="n">
        <v>0.802032190276053</v>
      </c>
      <c r="I42" s="17" t="n">
        <v>0.135595400974884</v>
      </c>
      <c r="J42" s="21" t="n">
        <f aca="false">100*(G42-H42)</f>
        <v>13.8429596374481</v>
      </c>
      <c r="K42" s="16" t="n">
        <v>15743</v>
      </c>
      <c r="L42" s="22" t="n">
        <f aca="false">K42/77520</f>
        <v>0.203083075335397</v>
      </c>
      <c r="M42" s="21" t="n">
        <v>14.2134471415608</v>
      </c>
      <c r="N42" s="21" t="n">
        <f aca="false">100*(G42-H42)-M42</f>
        <v>-0.370487504112697</v>
      </c>
    </row>
    <row r="43" customFormat="false" ht="15" hidden="false" customHeight="true" outlineLevel="0" collapsed="false">
      <c r="B43" s="14" t="s">
        <v>436</v>
      </c>
      <c r="C43" s="14" t="s">
        <v>425</v>
      </c>
      <c r="D43" s="15" t="b">
        <f aca="false">FALSE()</f>
        <v>0</v>
      </c>
      <c r="E43" s="16" t="n">
        <v>10504</v>
      </c>
      <c r="F43" s="18" t="s">
        <v>693</v>
      </c>
      <c r="G43" s="17" t="n">
        <v>0.961728865194212</v>
      </c>
      <c r="H43" s="17" t="n">
        <v>0.936620635747785</v>
      </c>
      <c r="I43" s="17" t="n">
        <v>0.0355693169930449</v>
      </c>
      <c r="J43" s="21" t="n">
        <f aca="false">100*(G43-H43)</f>
        <v>2.5108229446427</v>
      </c>
      <c r="K43" s="16" t="n">
        <v>24601</v>
      </c>
      <c r="L43" s="22" t="n">
        <f aca="false">K43/77520</f>
        <v>0.31735036119711</v>
      </c>
      <c r="M43" s="21" t="n">
        <v>2.73133160156674</v>
      </c>
      <c r="N43" s="21" t="n">
        <f aca="false">100*(G43-H43)-M43</f>
        <v>-0.220508656924041</v>
      </c>
    </row>
    <row r="44" customFormat="false" ht="15" hidden="false" customHeight="true" outlineLevel="0" collapsed="false">
      <c r="B44" s="14" t="s">
        <v>440</v>
      </c>
      <c r="C44" s="14" t="s">
        <v>425</v>
      </c>
      <c r="D44" s="15" t="b">
        <f aca="false">FALSE()</f>
        <v>0</v>
      </c>
      <c r="E44" s="16" t="n">
        <v>12707</v>
      </c>
      <c r="F44" s="18" t="s">
        <v>694</v>
      </c>
      <c r="G44" s="17" t="n">
        <v>0.989375934524278</v>
      </c>
      <c r="H44" s="17" t="n">
        <v>0.976216590109886</v>
      </c>
      <c r="I44" s="17" t="n">
        <v>0.0139028612829222</v>
      </c>
      <c r="J44" s="21" t="n">
        <f aca="false">100*(G44-H44)</f>
        <v>1.31593444143919</v>
      </c>
      <c r="K44" s="16" t="n">
        <v>19555</v>
      </c>
      <c r="L44" s="22" t="n">
        <f aca="false">K44/77520</f>
        <v>0.252257481940144</v>
      </c>
      <c r="M44" s="21" t="n">
        <v>1.43568674184084</v>
      </c>
      <c r="N44" s="21" t="n">
        <f aca="false">100*(G44-H44)-M44</f>
        <v>-0.119752300401647</v>
      </c>
    </row>
    <row r="45" customFormat="false" ht="15" hidden="false" customHeight="true" outlineLevel="0" collapsed="false">
      <c r="B45" s="14" t="s">
        <v>424</v>
      </c>
      <c r="C45" s="14" t="s">
        <v>425</v>
      </c>
      <c r="D45" s="15" t="b">
        <f aca="false">FALSE()</f>
        <v>0</v>
      </c>
      <c r="E45" s="16" t="n">
        <v>84</v>
      </c>
      <c r="F45" s="18" t="s">
        <v>695</v>
      </c>
      <c r="G45" s="17" t="n">
        <v>0.94047619047619</v>
      </c>
      <c r="H45" s="17" t="n">
        <v>0.948684210526316</v>
      </c>
      <c r="I45" s="17" t="n">
        <v>0.0263194441906622</v>
      </c>
      <c r="J45" s="21" t="n">
        <f aca="false">100*(G45-H45)</f>
        <v>-0.8208020050126</v>
      </c>
      <c r="K45" s="16" t="n">
        <v>53587</v>
      </c>
      <c r="L45" s="22" t="n">
        <f aca="false">K45/77520</f>
        <v>0.691266769865841</v>
      </c>
      <c r="M45" s="21" t="n">
        <v>0.0181335034013629</v>
      </c>
      <c r="N45" s="21" t="n">
        <f aca="false">100*(G45-H45)-M45</f>
        <v>-0.838935508413963</v>
      </c>
    </row>
    <row r="46" customFormat="false" ht="15" hidden="false" customHeight="true" outlineLevel="0" collapsed="false">
      <c r="B46" s="14" t="s">
        <v>431</v>
      </c>
      <c r="C46" s="14" t="s">
        <v>425</v>
      </c>
      <c r="D46" s="15" t="b">
        <f aca="false">FALSE()</f>
        <v>0</v>
      </c>
      <c r="E46" s="16" t="n">
        <v>17642</v>
      </c>
      <c r="F46" s="18" t="s">
        <v>696</v>
      </c>
      <c r="G46" s="17" t="n">
        <v>0.935948305180818</v>
      </c>
      <c r="H46" s="17" t="n">
        <v>0.959712170120347</v>
      </c>
      <c r="I46" s="17" t="n">
        <v>0.0174704796234423</v>
      </c>
      <c r="J46" s="21" t="n">
        <f aca="false">100*(G46-H46)</f>
        <v>-2.37638649395291</v>
      </c>
      <c r="K46" s="16" t="n">
        <v>68994</v>
      </c>
      <c r="L46" s="22" t="n">
        <f aca="false">K46/77520</f>
        <v>0.890015479876161</v>
      </c>
      <c r="M46" s="21" t="n">
        <v>-1.96784661602993</v>
      </c>
      <c r="N46" s="21" t="n">
        <f aca="false">100*(G46-H46)-M46</f>
        <v>-0.408539877922979</v>
      </c>
    </row>
    <row r="47" customFormat="false" ht="15" hidden="false" customHeight="true" outlineLevel="0" collapsed="false">
      <c r="B47" s="14" t="s">
        <v>540</v>
      </c>
      <c r="C47" s="14" t="s">
        <v>444</v>
      </c>
      <c r="D47" s="15" t="b">
        <f aca="false">FALSE()</f>
        <v>0</v>
      </c>
      <c r="E47" s="16" t="n">
        <v>16427</v>
      </c>
      <c r="F47" s="18" t="s">
        <v>697</v>
      </c>
      <c r="G47" s="17" t="n">
        <v>0.602118463505205</v>
      </c>
      <c r="H47" s="17" t="n">
        <v>0.795907251540308</v>
      </c>
      <c r="I47" s="17" t="n">
        <v>0.131004085288762</v>
      </c>
      <c r="J47" s="21" t="n">
        <f aca="false">100*(G47-H47)</f>
        <v>-19.3788788035103</v>
      </c>
      <c r="K47" s="16" t="n">
        <v>72208</v>
      </c>
      <c r="L47" s="22" t="n">
        <f aca="false">K47/77520</f>
        <v>0.931475748194015</v>
      </c>
      <c r="M47" s="21" t="n">
        <v>-19.5037777526546</v>
      </c>
      <c r="N47" s="21" t="n">
        <f aca="false">100*(G47-H47)-M47</f>
        <v>0.12489894914431</v>
      </c>
    </row>
    <row r="48" customFormat="false" ht="15" hidden="false" customHeight="true" outlineLevel="0" collapsed="false">
      <c r="B48" s="14" t="s">
        <v>562</v>
      </c>
      <c r="C48" s="14" t="s">
        <v>444</v>
      </c>
      <c r="D48" s="15" t="b">
        <f aca="false">FALSE()</f>
        <v>0</v>
      </c>
      <c r="E48" s="16" t="n">
        <v>16823</v>
      </c>
      <c r="F48" s="18" t="s">
        <v>698</v>
      </c>
      <c r="G48" s="17" t="n">
        <v>0.683587945075195</v>
      </c>
      <c r="H48" s="17" t="n">
        <v>0.704579060026855</v>
      </c>
      <c r="I48" s="17" t="n">
        <v>0.129389246415214</v>
      </c>
      <c r="J48" s="21" t="n">
        <f aca="false">100*(G48-H48)</f>
        <v>-2.099111495166</v>
      </c>
      <c r="K48" s="16" t="n">
        <v>41316</v>
      </c>
      <c r="L48" s="22" t="n">
        <f aca="false">K48/77520</f>
        <v>0.53297213622291</v>
      </c>
      <c r="M48" s="21" t="n">
        <v>-2.10973964215656</v>
      </c>
      <c r="N48" s="21" t="n">
        <f aca="false">100*(G48-H48)-M48</f>
        <v>0.0106281469905651</v>
      </c>
    </row>
    <row r="49" customFormat="false" ht="15" hidden="false" customHeight="true" outlineLevel="0" collapsed="false">
      <c r="B49" s="14" t="s">
        <v>574</v>
      </c>
      <c r="C49" s="14" t="s">
        <v>444</v>
      </c>
      <c r="D49" s="15" t="b">
        <f aca="false">FALSE()</f>
        <v>0</v>
      </c>
      <c r="E49" s="16" t="n">
        <v>16749</v>
      </c>
      <c r="F49" s="18" t="s">
        <v>699</v>
      </c>
      <c r="G49" s="17" t="n">
        <v>0.858379604752523</v>
      </c>
      <c r="H49" s="17" t="n">
        <v>0.833545129167177</v>
      </c>
      <c r="I49" s="17" t="n">
        <v>0.0992976667626987</v>
      </c>
      <c r="J49" s="21" t="n">
        <f aca="false">100*(G49-H49)</f>
        <v>2.48344755853459</v>
      </c>
      <c r="K49" s="16" t="n">
        <v>37199</v>
      </c>
      <c r="L49" s="22" t="n">
        <f aca="false">K49/77520</f>
        <v>0.479863261093911</v>
      </c>
      <c r="M49" s="21" t="n">
        <v>2.10164636694727</v>
      </c>
      <c r="N49" s="21" t="n">
        <f aca="false">100*(G49-H49)-M49</f>
        <v>0.381801191587321</v>
      </c>
    </row>
    <row r="50" customFormat="false" ht="15" hidden="false" customHeight="true" outlineLevel="0" collapsed="false">
      <c r="B50" s="14" t="s">
        <v>515</v>
      </c>
      <c r="C50" s="14" t="s">
        <v>444</v>
      </c>
      <c r="D50" s="15" t="b">
        <f aca="false">FALSE()</f>
        <v>0</v>
      </c>
      <c r="E50" s="16" t="n">
        <v>14818</v>
      </c>
      <c r="F50" s="18" t="s">
        <v>700</v>
      </c>
      <c r="G50" s="17" t="n">
        <v>0.64671345660683</v>
      </c>
      <c r="H50" s="17" t="n">
        <v>0.709647874429908</v>
      </c>
      <c r="I50" s="17" t="n">
        <v>0.132064379515593</v>
      </c>
      <c r="J50" s="21" t="n">
        <f aca="false">100*(G50-H50)</f>
        <v>-6.2934417823078</v>
      </c>
      <c r="K50" s="16" t="n">
        <v>47029</v>
      </c>
      <c r="L50" s="22" t="n">
        <f aca="false">K50/77520</f>
        <v>0.606669246646027</v>
      </c>
      <c r="M50" s="21" t="n">
        <v>-5.4449681131057</v>
      </c>
      <c r="N50" s="21" t="n">
        <f aca="false">100*(G50-H50)-M50</f>
        <v>-0.848473669202096</v>
      </c>
    </row>
    <row r="51" customFormat="false" ht="15" hidden="false" customHeight="true" outlineLevel="0" collapsed="false">
      <c r="B51" s="14" t="s">
        <v>497</v>
      </c>
      <c r="C51" s="14" t="s">
        <v>444</v>
      </c>
      <c r="D51" s="15" t="b">
        <f aca="false">FALSE()</f>
        <v>0</v>
      </c>
      <c r="E51" s="16" t="n">
        <v>13058</v>
      </c>
      <c r="F51" s="18" t="s">
        <v>701</v>
      </c>
      <c r="G51" s="17" t="n">
        <v>0.73763210292541</v>
      </c>
      <c r="H51" s="17" t="n">
        <v>0.862235693384173</v>
      </c>
      <c r="I51" s="17" t="n">
        <v>0.126015230934306</v>
      </c>
      <c r="J51" s="21" t="n">
        <f aca="false">100*(G51-H51)</f>
        <v>-12.4603590458763</v>
      </c>
      <c r="K51" s="16" t="n">
        <v>50901</v>
      </c>
      <c r="L51" s="22" t="n">
        <f aca="false">K51/77520</f>
        <v>0.656617647058824</v>
      </c>
      <c r="M51" s="21" t="n">
        <v>-12.8561254184627</v>
      </c>
      <c r="N51" s="21" t="n">
        <f aca="false">100*(G51-H51)-M51</f>
        <v>0.395766372586397</v>
      </c>
    </row>
    <row r="52" customFormat="false" ht="15" hidden="false" customHeight="true" outlineLevel="0" collapsed="false">
      <c r="B52" s="14" t="s">
        <v>556</v>
      </c>
      <c r="C52" s="14" t="s">
        <v>444</v>
      </c>
      <c r="D52" s="15" t="b">
        <f aca="false">FALSE()</f>
        <v>0</v>
      </c>
      <c r="E52" s="16" t="n">
        <v>15127</v>
      </c>
      <c r="F52" s="18" t="s">
        <v>702</v>
      </c>
      <c r="G52" s="17" t="n">
        <v>0.649434785482911</v>
      </c>
      <c r="H52" s="17" t="n">
        <v>0.812784042475462</v>
      </c>
      <c r="I52" s="17" t="n">
        <v>0.124740412582115</v>
      </c>
      <c r="J52" s="21" t="n">
        <f aca="false">100*(G52-H52)</f>
        <v>-16.3349256992551</v>
      </c>
      <c r="K52" s="16" t="n">
        <v>70197</v>
      </c>
      <c r="L52" s="22" t="n">
        <f aca="false">K52/77520</f>
        <v>0.905534055727554</v>
      </c>
      <c r="M52" s="21" t="n">
        <v>-15.5283433595558</v>
      </c>
      <c r="N52" s="21" t="n">
        <f aca="false">100*(G52-H52)-M52</f>
        <v>-0.806582339699299</v>
      </c>
    </row>
    <row r="53" customFormat="false" ht="15" hidden="false" customHeight="true" outlineLevel="0" collapsed="false">
      <c r="B53" s="14" t="s">
        <v>586</v>
      </c>
      <c r="C53" s="14" t="s">
        <v>444</v>
      </c>
      <c r="D53" s="15" t="b">
        <f aca="false">FALSE()</f>
        <v>0</v>
      </c>
      <c r="E53" s="16" t="n">
        <v>16866</v>
      </c>
      <c r="F53" s="18" t="s">
        <v>703</v>
      </c>
      <c r="G53" s="17" t="n">
        <v>0.894165777303451</v>
      </c>
      <c r="H53" s="17" t="n">
        <v>0.721122015371084</v>
      </c>
      <c r="I53" s="17" t="n">
        <v>0.139907152004327</v>
      </c>
      <c r="J53" s="21" t="n">
        <f aca="false">100*(G53-H53)</f>
        <v>17.3043761932367</v>
      </c>
      <c r="K53" s="16" t="n">
        <v>14684</v>
      </c>
      <c r="L53" s="22" t="n">
        <f aca="false">K53/77520</f>
        <v>0.189422084623323</v>
      </c>
      <c r="M53" s="21" t="n">
        <v>17.0054890650675</v>
      </c>
      <c r="N53" s="21" t="n">
        <f aca="false">100*(G53-H53)-M53</f>
        <v>0.298887128169202</v>
      </c>
    </row>
    <row r="54" customFormat="false" ht="15" hidden="false" customHeight="true" outlineLevel="0" collapsed="false">
      <c r="B54" s="14" t="s">
        <v>512</v>
      </c>
      <c r="C54" s="14" t="s">
        <v>444</v>
      </c>
      <c r="D54" s="15" t="b">
        <f aca="false">FALSE()</f>
        <v>0</v>
      </c>
      <c r="E54" s="16" t="n">
        <v>11607</v>
      </c>
      <c r="F54" s="18" t="s">
        <v>704</v>
      </c>
      <c r="G54" s="17" t="n">
        <v>0.678814508486258</v>
      </c>
      <c r="H54" s="17" t="n">
        <v>0.694421433126855</v>
      </c>
      <c r="I54" s="17" t="n">
        <v>0.124554746361951</v>
      </c>
      <c r="J54" s="21" t="n">
        <f aca="false">100*(G54-H54)</f>
        <v>-1.5606924640597</v>
      </c>
      <c r="K54" s="16" t="n">
        <v>39308</v>
      </c>
      <c r="L54" s="22" t="n">
        <f aca="false">K54/77520</f>
        <v>0.507069143446852</v>
      </c>
      <c r="M54" s="21" t="n">
        <v>-7.81355493606074</v>
      </c>
      <c r="N54" s="21" t="n">
        <f aca="false">100*(G54-H54)-M54</f>
        <v>6.25286247200104</v>
      </c>
    </row>
    <row r="55" customFormat="false" ht="15" hidden="false" customHeight="true" outlineLevel="0" collapsed="false">
      <c r="B55" s="14" t="s">
        <v>565</v>
      </c>
      <c r="C55" s="14" t="s">
        <v>444</v>
      </c>
      <c r="D55" s="15" t="b">
        <f aca="false">FALSE()</f>
        <v>0</v>
      </c>
      <c r="E55" s="16" t="n">
        <v>16878</v>
      </c>
      <c r="F55" s="18" t="s">
        <v>705</v>
      </c>
      <c r="G55" s="17" t="n">
        <v>0.724374925939092</v>
      </c>
      <c r="H55" s="17" t="n">
        <v>0.760753331961258</v>
      </c>
      <c r="I55" s="17" t="n">
        <v>0.104416343658066</v>
      </c>
      <c r="J55" s="21" t="n">
        <f aca="false">100*(G55-H55)</f>
        <v>-3.6378406022166</v>
      </c>
      <c r="K55" s="16" t="n">
        <v>49626</v>
      </c>
      <c r="L55" s="22" t="n">
        <f aca="false">K55/77520</f>
        <v>0.640170278637771</v>
      </c>
      <c r="M55" s="21" t="n">
        <v>-2.55028354747516</v>
      </c>
      <c r="N55" s="21" t="n">
        <f aca="false">100*(G55-H55)-M55</f>
        <v>-1.08755705474144</v>
      </c>
    </row>
    <row r="56" customFormat="false" ht="15" hidden="false" customHeight="true" outlineLevel="0" collapsed="false">
      <c r="B56" s="14" t="s">
        <v>462</v>
      </c>
      <c r="C56" s="14" t="s">
        <v>444</v>
      </c>
      <c r="D56" s="15" t="b">
        <f aca="false">FALSE()</f>
        <v>0</v>
      </c>
      <c r="E56" s="16" t="n">
        <v>902</v>
      </c>
      <c r="F56" s="18" t="s">
        <v>706</v>
      </c>
      <c r="G56" s="17" t="n">
        <v>0.822616407982262</v>
      </c>
      <c r="H56" s="17" t="n">
        <v>0.713580187589098</v>
      </c>
      <c r="I56" s="17" t="n">
        <v>0.156645354412977</v>
      </c>
      <c r="J56" s="21" t="n">
        <f aca="false">100*(G56-H56)</f>
        <v>10.9036220393164</v>
      </c>
      <c r="K56" s="16" t="n">
        <v>28589</v>
      </c>
      <c r="L56" s="22" t="n">
        <f aca="false">K56/77520</f>
        <v>0.368795149638803</v>
      </c>
      <c r="M56" s="21" t="n">
        <v>10.4589523281596</v>
      </c>
      <c r="N56" s="21" t="n">
        <f aca="false">100*(G56-H56)-M56</f>
        <v>0.444669711156795</v>
      </c>
    </row>
    <row r="57" customFormat="false" ht="15" hidden="false" customHeight="true" outlineLevel="0" collapsed="false">
      <c r="B57" s="14" t="s">
        <v>506</v>
      </c>
      <c r="C57" s="14" t="s">
        <v>444</v>
      </c>
      <c r="D57" s="15" t="b">
        <f aca="false">FALSE()</f>
        <v>0</v>
      </c>
      <c r="E57" s="16" t="n">
        <v>879</v>
      </c>
      <c r="F57" s="18" t="s">
        <v>707</v>
      </c>
      <c r="G57" s="17" t="n">
        <v>0.691695108077361</v>
      </c>
      <c r="H57" s="17" t="n">
        <v>0.683283421445939</v>
      </c>
      <c r="I57" s="17" t="n">
        <v>0.117811233067397</v>
      </c>
      <c r="J57" s="21" t="n">
        <f aca="false">100*(G57-H57)</f>
        <v>0.8411686631422</v>
      </c>
      <c r="K57" s="16" t="n">
        <v>33210</v>
      </c>
      <c r="L57" s="22" t="n">
        <f aca="false">K57/77520</f>
        <v>0.428405572755418</v>
      </c>
      <c r="M57" s="21" t="n">
        <v>-1.96213635624898</v>
      </c>
      <c r="N57" s="21" t="n">
        <f aca="false">100*(G57-H57)-M57</f>
        <v>2.80330501939118</v>
      </c>
    </row>
    <row r="58" customFormat="false" ht="15" hidden="false" customHeight="true" outlineLevel="0" collapsed="false">
      <c r="B58" s="14" t="s">
        <v>527</v>
      </c>
      <c r="C58" s="14" t="s">
        <v>444</v>
      </c>
      <c r="D58" s="15" t="b">
        <f aca="false">FALSE()</f>
        <v>0</v>
      </c>
      <c r="E58" s="16" t="n">
        <v>827</v>
      </c>
      <c r="F58" s="18" t="s">
        <v>708</v>
      </c>
      <c r="G58" s="17" t="n">
        <v>0.538089480048368</v>
      </c>
      <c r="H58" s="17" t="n">
        <v>0.684581550433449</v>
      </c>
      <c r="I58" s="17" t="n">
        <v>0.111810323313293</v>
      </c>
      <c r="J58" s="21" t="n">
        <f aca="false">100*(G58-H58)</f>
        <v>-14.6492070385081</v>
      </c>
      <c r="K58" s="16" t="n">
        <v>66776</v>
      </c>
      <c r="L58" s="22" t="n">
        <f aca="false">K58/77520</f>
        <v>0.86140350877193</v>
      </c>
      <c r="M58" s="21" t="n">
        <v>-18.0593884954224</v>
      </c>
      <c r="N58" s="21" t="n">
        <f aca="false">100*(G58-H58)-M58</f>
        <v>3.41018145691429</v>
      </c>
    </row>
    <row r="59" customFormat="false" ht="15" hidden="false" customHeight="true" outlineLevel="0" collapsed="false">
      <c r="B59" s="14" t="s">
        <v>456</v>
      </c>
      <c r="C59" s="14" t="s">
        <v>444</v>
      </c>
      <c r="D59" s="15" t="b">
        <f aca="false">FALSE()</f>
        <v>0</v>
      </c>
      <c r="E59" s="16" t="n">
        <v>854</v>
      </c>
      <c r="F59" s="18" t="s">
        <v>709</v>
      </c>
      <c r="G59" s="17" t="n">
        <v>0.843091334894614</v>
      </c>
      <c r="H59" s="17" t="n">
        <v>0.737171007315782</v>
      </c>
      <c r="I59" s="17" t="n">
        <v>0.124513880884877</v>
      </c>
      <c r="J59" s="21" t="n">
        <f aca="false">100*(G59-H59)</f>
        <v>10.5920327578832</v>
      </c>
      <c r="K59" s="16" t="n">
        <v>18961</v>
      </c>
      <c r="L59" s="22" t="n">
        <f aca="false">K59/77520</f>
        <v>0.244594943240454</v>
      </c>
      <c r="M59" s="21" t="n">
        <v>10.1821449481432</v>
      </c>
      <c r="N59" s="21" t="n">
        <f aca="false">100*(G59-H59)-M59</f>
        <v>0.409887809739995</v>
      </c>
    </row>
    <row r="60" customFormat="false" ht="15" hidden="false" customHeight="true" outlineLevel="0" collapsed="false">
      <c r="B60" s="14" t="s">
        <v>554</v>
      </c>
      <c r="C60" s="14" t="s">
        <v>444</v>
      </c>
      <c r="D60" s="15" t="b">
        <f aca="false">FALSE()</f>
        <v>0</v>
      </c>
      <c r="E60" s="16" t="n">
        <v>1891</v>
      </c>
      <c r="F60" s="18" t="s">
        <v>710</v>
      </c>
      <c r="G60" s="17" t="n">
        <v>0.659968270756214</v>
      </c>
      <c r="H60" s="17" t="n">
        <v>0.721050666919889</v>
      </c>
      <c r="I60" s="17" t="n">
        <v>0.134819270449613</v>
      </c>
      <c r="J60" s="21" t="n">
        <f aca="false">100*(G60-H60)</f>
        <v>-6.1082396163675</v>
      </c>
      <c r="K60" s="16" t="n">
        <v>50661</v>
      </c>
      <c r="L60" s="22" t="n">
        <f aca="false">K60/77520</f>
        <v>0.653521671826625</v>
      </c>
      <c r="M60" s="21" t="n">
        <v>-4.15919014882527</v>
      </c>
      <c r="N60" s="21" t="n">
        <f aca="false">100*(G60-H60)-M60</f>
        <v>-1.94904946754223</v>
      </c>
    </row>
    <row r="61" customFormat="false" ht="15" hidden="false" customHeight="true" outlineLevel="0" collapsed="false">
      <c r="B61" s="14" t="s">
        <v>487</v>
      </c>
      <c r="C61" s="14" t="s">
        <v>444</v>
      </c>
      <c r="D61" s="15" t="b">
        <f aca="false">FALSE()</f>
        <v>0</v>
      </c>
      <c r="E61" s="16" t="n">
        <v>373</v>
      </c>
      <c r="F61" s="18" t="s">
        <v>711</v>
      </c>
      <c r="G61" s="17" t="n">
        <v>0.745308310991957</v>
      </c>
      <c r="H61" s="17" t="n">
        <v>0.726942074275738</v>
      </c>
      <c r="I61" s="17" t="n">
        <v>0.125815438833581</v>
      </c>
      <c r="J61" s="21" t="n">
        <f aca="false">100*(G61-H61)</f>
        <v>1.83662367162191</v>
      </c>
      <c r="K61" s="16" t="n">
        <v>36072</v>
      </c>
      <c r="L61" s="22" t="n">
        <f aca="false">K61/77520</f>
        <v>0.465325077399381</v>
      </c>
      <c r="M61" s="21" t="n">
        <v>2.9728073535044</v>
      </c>
      <c r="N61" s="21" t="n">
        <f aca="false">100*(G61-H61)-M61</f>
        <v>-1.13618368188249</v>
      </c>
    </row>
    <row r="62" customFormat="false" ht="15" hidden="false" customHeight="true" outlineLevel="0" collapsed="false">
      <c r="B62" s="14" t="s">
        <v>489</v>
      </c>
      <c r="C62" s="14" t="s">
        <v>444</v>
      </c>
      <c r="D62" s="15" t="b">
        <f aca="false">FALSE()</f>
        <v>0</v>
      </c>
      <c r="E62" s="16" t="n">
        <v>87</v>
      </c>
      <c r="F62" s="18" t="s">
        <v>712</v>
      </c>
      <c r="G62" s="17" t="n">
        <v>0.770114942528736</v>
      </c>
      <c r="H62" s="17" t="n">
        <v>0.768784029038113</v>
      </c>
      <c r="I62" s="17" t="n">
        <v>0.0834816363231267</v>
      </c>
      <c r="J62" s="21" t="n">
        <f aca="false">100*(G62-H62)</f>
        <v>0.133091349062298</v>
      </c>
      <c r="K62" s="16" t="n">
        <v>46209</v>
      </c>
      <c r="L62" s="22" t="n">
        <f aca="false">K62/77520</f>
        <v>0.59609133126935</v>
      </c>
      <c r="M62" s="21" t="n">
        <v>-3.10570607553367</v>
      </c>
      <c r="N62" s="21" t="n">
        <f aca="false">100*(G62-H62)-M62</f>
        <v>3.23879742459597</v>
      </c>
    </row>
    <row r="63" customFormat="false" ht="15" hidden="false" customHeight="true" outlineLevel="0" collapsed="false">
      <c r="B63" s="14" t="s">
        <v>485</v>
      </c>
      <c r="C63" s="14" t="s">
        <v>444</v>
      </c>
      <c r="D63" s="15" t="b">
        <f aca="false">FALSE()</f>
        <v>0</v>
      </c>
      <c r="E63" s="16" t="n">
        <v>858</v>
      </c>
      <c r="F63" s="18" t="s">
        <v>713</v>
      </c>
      <c r="G63" s="17" t="n">
        <v>0.749417249417249</v>
      </c>
      <c r="H63" s="17" t="n">
        <v>0.767783094098884</v>
      </c>
      <c r="I63" s="17" t="n">
        <v>0.11150976622369</v>
      </c>
      <c r="J63" s="21" t="n">
        <f aca="false">100*(G63-H63)</f>
        <v>-1.8365844681635</v>
      </c>
      <c r="K63" s="16" t="n">
        <v>44891</v>
      </c>
      <c r="L63" s="22" t="n">
        <f aca="false">K63/77520</f>
        <v>0.579089267285862</v>
      </c>
      <c r="M63" s="21" t="n">
        <v>-2.10853313353314</v>
      </c>
      <c r="N63" s="21" t="n">
        <f aca="false">100*(G63-H63)-M63</f>
        <v>0.271948665369635</v>
      </c>
    </row>
    <row r="64" customFormat="false" ht="15" hidden="false" customHeight="true" outlineLevel="0" collapsed="false">
      <c r="B64" s="14" t="s">
        <v>482</v>
      </c>
      <c r="C64" s="14" t="s">
        <v>444</v>
      </c>
      <c r="D64" s="15" t="b">
        <f aca="false">FALSE()</f>
        <v>0</v>
      </c>
      <c r="E64" s="16" t="n">
        <v>623</v>
      </c>
      <c r="F64" s="18" t="s">
        <v>714</v>
      </c>
      <c r="G64" s="17" t="n">
        <v>0.764044943820225</v>
      </c>
      <c r="H64" s="17" t="n">
        <v>0.734555199962895</v>
      </c>
      <c r="I64" s="17" t="n">
        <v>0.123088462409828</v>
      </c>
      <c r="J64" s="21" t="n">
        <f aca="false">100*(G64-H64)</f>
        <v>2.94897438573301</v>
      </c>
      <c r="K64" s="16" t="n">
        <v>34140</v>
      </c>
      <c r="L64" s="22" t="n">
        <f aca="false">K64/77520</f>
        <v>0.440402476780186</v>
      </c>
      <c r="M64" s="21" t="n">
        <v>-0.793163838569144</v>
      </c>
      <c r="N64" s="21" t="n">
        <f aca="false">100*(G64-H64)-M64</f>
        <v>3.74213822430215</v>
      </c>
    </row>
    <row r="65" customFormat="false" ht="15" hidden="false" customHeight="true" outlineLevel="0" collapsed="false">
      <c r="B65" s="14" t="s">
        <v>451</v>
      </c>
      <c r="C65" s="14" t="s">
        <v>444</v>
      </c>
      <c r="D65" s="15" t="b">
        <f aca="false">FALSE()</f>
        <v>0</v>
      </c>
      <c r="E65" s="16" t="n">
        <v>670</v>
      </c>
      <c r="F65" s="18" t="s">
        <v>715</v>
      </c>
      <c r="G65" s="17" t="n">
        <v>0.840298507462687</v>
      </c>
      <c r="H65" s="17" t="n">
        <v>0.706594465751737</v>
      </c>
      <c r="I65" s="17" t="n">
        <v>0.123413334348261</v>
      </c>
      <c r="J65" s="21" t="n">
        <f aca="false">100*(G65-H65)</f>
        <v>13.370404171095</v>
      </c>
      <c r="K65" s="16" t="n">
        <v>13539</v>
      </c>
      <c r="L65" s="22" t="n">
        <f aca="false">K65/77520</f>
        <v>0.174651702786378</v>
      </c>
      <c r="M65" s="21" t="n">
        <v>14.0171215351812</v>
      </c>
      <c r="N65" s="21" t="n">
        <f aca="false">100*(G65-H65)-M65</f>
        <v>-0.646717364086204</v>
      </c>
    </row>
    <row r="66" customFormat="false" ht="15" hidden="false" customHeight="true" outlineLevel="0" collapsed="false">
      <c r="B66" s="14" t="s">
        <v>559</v>
      </c>
      <c r="C66" s="14" t="s">
        <v>444</v>
      </c>
      <c r="D66" s="15" t="b">
        <f aca="false">FALSE()</f>
        <v>0</v>
      </c>
      <c r="E66" s="16" t="n">
        <v>873</v>
      </c>
      <c r="F66" s="18" t="s">
        <v>716</v>
      </c>
      <c r="G66" s="17" t="n">
        <v>0.691867124856816</v>
      </c>
      <c r="H66" s="17" t="n">
        <v>0.706759516370605</v>
      </c>
      <c r="I66" s="17" t="n">
        <v>0.140095195772497</v>
      </c>
      <c r="J66" s="21" t="n">
        <f aca="false">100*(G66-H66)</f>
        <v>-1.4892391513789</v>
      </c>
      <c r="K66" s="16" t="n">
        <v>34550</v>
      </c>
      <c r="L66" s="22" t="n">
        <f aca="false">K66/77520</f>
        <v>0.445691434468524</v>
      </c>
      <c r="M66" s="21" t="n">
        <v>-0.333390607101935</v>
      </c>
      <c r="N66" s="21" t="n">
        <f aca="false">100*(G66-H66)-M66</f>
        <v>-1.15584854427696</v>
      </c>
    </row>
    <row r="67" customFormat="false" ht="15" hidden="false" customHeight="true" outlineLevel="0" collapsed="false">
      <c r="B67" s="14" t="s">
        <v>443</v>
      </c>
      <c r="C67" s="14" t="s">
        <v>444</v>
      </c>
      <c r="D67" s="15" t="b">
        <f aca="false">FALSE()</f>
        <v>0</v>
      </c>
      <c r="E67" s="16" t="n">
        <v>510</v>
      </c>
      <c r="F67" s="18" t="s">
        <v>717</v>
      </c>
      <c r="G67" s="17" t="n">
        <v>0.856862745098039</v>
      </c>
      <c r="H67" s="17" t="n">
        <v>0.792456140350877</v>
      </c>
      <c r="I67" s="17" t="n">
        <v>0.0845120395170494</v>
      </c>
      <c r="J67" s="21" t="n">
        <f aca="false">100*(G67-H67)</f>
        <v>6.4406604747162</v>
      </c>
      <c r="K67" s="16" t="n">
        <v>20945</v>
      </c>
      <c r="L67" s="22" t="n">
        <f aca="false">K67/77520</f>
        <v>0.270188338493292</v>
      </c>
      <c r="M67" s="21" t="n">
        <v>5.69886904761904</v>
      </c>
      <c r="N67" s="21" t="n">
        <f aca="false">100*(G67-H67)-M67</f>
        <v>0.741791427097159</v>
      </c>
    </row>
    <row r="68" customFormat="false" ht="15" hidden="false" customHeight="true" outlineLevel="0" collapsed="false">
      <c r="B68" s="14" t="s">
        <v>580</v>
      </c>
      <c r="C68" s="14" t="s">
        <v>444</v>
      </c>
      <c r="D68" s="15" t="b">
        <f aca="false">FALSE()</f>
        <v>0</v>
      </c>
      <c r="E68" s="16" t="n">
        <v>453</v>
      </c>
      <c r="F68" s="18" t="s">
        <v>718</v>
      </c>
      <c r="G68" s="17" t="n">
        <v>0.900662251655629</v>
      </c>
      <c r="H68" s="17" t="n">
        <v>0.865725572208667</v>
      </c>
      <c r="I68" s="17" t="n">
        <v>0.0506472627567792</v>
      </c>
      <c r="J68" s="21" t="n">
        <f aca="false">100*(G68-H68)</f>
        <v>3.4936679446962</v>
      </c>
      <c r="K68" s="16" t="n">
        <v>26720</v>
      </c>
      <c r="L68" s="22" t="n">
        <f aca="false">K68/77520</f>
        <v>0.34468524251806</v>
      </c>
      <c r="M68" s="21" t="n">
        <v>3.30077656890569</v>
      </c>
      <c r="N68" s="21" t="n">
        <f aca="false">100*(G68-H68)-M68</f>
        <v>0.192891375790509</v>
      </c>
    </row>
    <row r="69" customFormat="false" ht="15" hidden="false" customHeight="true" outlineLevel="0" collapsed="false">
      <c r="B69" s="14" t="s">
        <v>572</v>
      </c>
      <c r="C69" s="14" t="s">
        <v>444</v>
      </c>
      <c r="D69" s="15" t="b">
        <f aca="false">FALSE()</f>
        <v>0</v>
      </c>
      <c r="E69" s="16" t="n">
        <v>671</v>
      </c>
      <c r="F69" s="18" t="s">
        <v>719</v>
      </c>
      <c r="G69" s="17" t="n">
        <v>0.816691505216095</v>
      </c>
      <c r="H69" s="17" t="n">
        <v>0.724385822648143</v>
      </c>
      <c r="I69" s="17" t="n">
        <v>0.155057009968068</v>
      </c>
      <c r="J69" s="21" t="n">
        <f aca="false">100*(G69-H69)</f>
        <v>9.2305682567952</v>
      </c>
      <c r="K69" s="16" t="n">
        <v>31208</v>
      </c>
      <c r="L69" s="22" t="n">
        <f aca="false">K69/77520</f>
        <v>0.402579979360165</v>
      </c>
      <c r="M69" s="21" t="n">
        <v>11.2678944006813</v>
      </c>
      <c r="N69" s="21" t="n">
        <f aca="false">100*(G69-H69)-M69</f>
        <v>-2.0373261438861</v>
      </c>
    </row>
    <row r="70" customFormat="false" ht="15" hidden="false" customHeight="true" outlineLevel="0" collapsed="false">
      <c r="B70" s="14" t="s">
        <v>474</v>
      </c>
      <c r="C70" s="14" t="s">
        <v>444</v>
      </c>
      <c r="D70" s="15" t="b">
        <f aca="false">FALSE()</f>
        <v>0</v>
      </c>
      <c r="E70" s="16" t="n">
        <v>597</v>
      </c>
      <c r="F70" s="18" t="s">
        <v>720</v>
      </c>
      <c r="G70" s="17" t="n">
        <v>0.795644891122278</v>
      </c>
      <c r="H70" s="17" t="n">
        <v>0.760927444238738</v>
      </c>
      <c r="I70" s="17" t="n">
        <v>0.104347160611072</v>
      </c>
      <c r="J70" s="21" t="n">
        <f aca="false">100*(G70-H70)</f>
        <v>3.471744688354</v>
      </c>
      <c r="K70" s="16" t="n">
        <v>32243</v>
      </c>
      <c r="L70" s="22" t="n">
        <f aca="false">K70/77520</f>
        <v>0.41593137254902</v>
      </c>
      <c r="M70" s="21" t="n">
        <v>4.25784278535535</v>
      </c>
      <c r="N70" s="21" t="n">
        <f aca="false">100*(G70-H70)-M70</f>
        <v>-0.786098097001355</v>
      </c>
    </row>
    <row r="71" customFormat="false" ht="15" hidden="false" customHeight="true" outlineLevel="0" collapsed="false">
      <c r="B71" s="14" t="s">
        <v>543</v>
      </c>
      <c r="C71" s="14" t="s">
        <v>444</v>
      </c>
      <c r="D71" s="15" t="b">
        <f aca="false">FALSE()</f>
        <v>0</v>
      </c>
      <c r="E71" s="16" t="n">
        <v>1337</v>
      </c>
      <c r="F71" s="18" t="s">
        <v>721</v>
      </c>
      <c r="G71" s="17" t="n">
        <v>0.572176514584892</v>
      </c>
      <c r="H71" s="17" t="n">
        <v>0.756049221838088</v>
      </c>
      <c r="I71" s="17" t="n">
        <v>0.160892539177426</v>
      </c>
      <c r="J71" s="21" t="n">
        <f aca="false">100*(G71-H71)</f>
        <v>-18.3872707253196</v>
      </c>
      <c r="K71" s="16" t="n">
        <v>64199</v>
      </c>
      <c r="L71" s="22" t="n">
        <f aca="false">K71/77520</f>
        <v>0.828160474716202</v>
      </c>
      <c r="M71" s="21" t="n">
        <v>-18.2443957687787</v>
      </c>
      <c r="N71" s="21" t="n">
        <f aca="false">100*(G71-H71)-M71</f>
        <v>-0.142874956540894</v>
      </c>
    </row>
    <row r="72" customFormat="false" ht="15" hidden="false" customHeight="true" outlineLevel="0" collapsed="false">
      <c r="B72" s="14" t="s">
        <v>503</v>
      </c>
      <c r="C72" s="14" t="s">
        <v>444</v>
      </c>
      <c r="D72" s="15" t="b">
        <f aca="false">FALSE()</f>
        <v>0</v>
      </c>
      <c r="E72" s="16" t="n">
        <v>792</v>
      </c>
      <c r="F72" s="18" t="s">
        <v>722</v>
      </c>
      <c r="G72" s="17" t="n">
        <v>0.751262626262626</v>
      </c>
      <c r="H72" s="17" t="n">
        <v>0.779272993088783</v>
      </c>
      <c r="I72" s="17" t="n">
        <v>0.107366166812803</v>
      </c>
      <c r="J72" s="21" t="n">
        <f aca="false">100*(G72-H72)</f>
        <v>-2.8010366826157</v>
      </c>
      <c r="K72" s="16" t="n">
        <v>44993</v>
      </c>
      <c r="L72" s="22" t="n">
        <f aca="false">K72/77520</f>
        <v>0.580405056759546</v>
      </c>
      <c r="M72" s="21" t="n">
        <v>-3.7247159090909</v>
      </c>
      <c r="N72" s="21" t="n">
        <f aca="false">100*(G72-H72)-M72</f>
        <v>0.923679226475202</v>
      </c>
    </row>
    <row r="73" customFormat="false" ht="15" hidden="false" customHeight="true" outlineLevel="0" collapsed="false">
      <c r="B73" s="14" t="s">
        <v>534</v>
      </c>
      <c r="C73" s="14" t="s">
        <v>444</v>
      </c>
      <c r="D73" s="15" t="b">
        <f aca="false">FALSE()</f>
        <v>0</v>
      </c>
      <c r="E73" s="16" t="n">
        <v>67</v>
      </c>
      <c r="F73" s="18" t="s">
        <v>723</v>
      </c>
      <c r="G73" s="17" t="n">
        <v>0.537313432835821</v>
      </c>
      <c r="H73" s="17" t="n">
        <v>0.655302435192459</v>
      </c>
      <c r="I73" s="17" t="n">
        <v>0.0864837934321341</v>
      </c>
      <c r="J73" s="21" t="n">
        <f aca="false">100*(G73-H73)</f>
        <v>-11.7989002356638</v>
      </c>
      <c r="K73" s="16" t="n">
        <v>71286</v>
      </c>
      <c r="L73" s="22" t="n">
        <f aca="false">K73/77520</f>
        <v>0.919582043343653</v>
      </c>
      <c r="M73" s="21" t="n">
        <v>-10.9418443496802</v>
      </c>
      <c r="N73" s="21" t="n">
        <f aca="false">100*(G73-H73)-M73</f>
        <v>-0.857055885983602</v>
      </c>
    </row>
    <row r="74" customFormat="false" ht="15" hidden="false" customHeight="true" outlineLevel="0" collapsed="false">
      <c r="B74" s="14" t="s">
        <v>548</v>
      </c>
      <c r="C74" s="14" t="s">
        <v>444</v>
      </c>
      <c r="D74" s="15" t="b">
        <f aca="false">FALSE()</f>
        <v>0</v>
      </c>
      <c r="E74" s="16" t="n">
        <v>662</v>
      </c>
      <c r="F74" s="18" t="s">
        <v>724</v>
      </c>
      <c r="G74" s="17" t="n">
        <v>0.637462235649547</v>
      </c>
      <c r="H74" s="17" t="n">
        <v>0.692217659841803</v>
      </c>
      <c r="I74" s="17" t="n">
        <v>0.125627900124812</v>
      </c>
      <c r="J74" s="21" t="n">
        <f aca="false">100*(G74-H74)</f>
        <v>-5.4755424192256</v>
      </c>
      <c r="K74" s="16" t="n">
        <v>47538</v>
      </c>
      <c r="L74" s="22" t="n">
        <f aca="false">K74/77520</f>
        <v>0.613235294117647</v>
      </c>
      <c r="M74" s="21" t="n">
        <v>-4.81074126025033</v>
      </c>
      <c r="N74" s="21" t="n">
        <f aca="false">100*(G74-H74)-M74</f>
        <v>-0.664801158975269</v>
      </c>
    </row>
    <row r="75" customFormat="false" ht="15" hidden="false" customHeight="true" outlineLevel="0" collapsed="false">
      <c r="B75" s="14" t="s">
        <v>493</v>
      </c>
      <c r="C75" s="14" t="s">
        <v>444</v>
      </c>
      <c r="D75" s="15" t="b">
        <f aca="false">FALSE()</f>
        <v>0</v>
      </c>
      <c r="E75" s="16" t="n">
        <v>17954</v>
      </c>
      <c r="F75" s="18" t="s">
        <v>725</v>
      </c>
      <c r="G75" s="17" t="n">
        <v>0.752255764732093</v>
      </c>
      <c r="H75" s="17" t="n">
        <v>0.713136608541976</v>
      </c>
      <c r="I75" s="17" t="n">
        <v>0.120512436362842</v>
      </c>
      <c r="J75" s="21" t="n">
        <f aca="false">100*(G75-H75)</f>
        <v>3.9119156190117</v>
      </c>
      <c r="K75" s="16" t="n">
        <v>31998</v>
      </c>
      <c r="L75" s="22" t="n">
        <f aca="false">K75/77520</f>
        <v>0.412770897832817</v>
      </c>
      <c r="M75" s="21" t="n">
        <v>2.73603554321361</v>
      </c>
      <c r="N75" s="21" t="n">
        <f aca="false">100*(G75-H75)-M75</f>
        <v>1.17588007579809</v>
      </c>
    </row>
    <row r="76" customFormat="false" ht="15" hidden="false" customHeight="true" outlineLevel="0" collapsed="false">
      <c r="B76" s="14" t="s">
        <v>568</v>
      </c>
      <c r="C76" s="14" t="s">
        <v>444</v>
      </c>
      <c r="D76" s="15" t="b">
        <f aca="false">FALSE()</f>
        <v>0</v>
      </c>
      <c r="E76" s="16" t="n">
        <v>18078</v>
      </c>
      <c r="F76" s="18" t="s">
        <v>726</v>
      </c>
      <c r="G76" s="17" t="n">
        <v>0.773426263967253</v>
      </c>
      <c r="H76" s="17" t="n">
        <v>0.707856823504522</v>
      </c>
      <c r="I76" s="17" t="n">
        <v>0.13389116261588</v>
      </c>
      <c r="J76" s="21" t="n">
        <f aca="false">100*(G76-H76)</f>
        <v>6.55694404627311</v>
      </c>
      <c r="K76" s="16" t="n">
        <v>29290</v>
      </c>
      <c r="L76" s="22" t="n">
        <f aca="false">K76/77520</f>
        <v>0.377837977296182</v>
      </c>
      <c r="M76" s="21" t="n">
        <v>9.83160461413242</v>
      </c>
      <c r="N76" s="21" t="n">
        <f aca="false">100*(G76-H76)-M76</f>
        <v>-3.27466056785931</v>
      </c>
    </row>
    <row r="77" customFormat="false" ht="15" hidden="false" customHeight="true" outlineLevel="0" collapsed="false">
      <c r="B77" s="14" t="s">
        <v>577</v>
      </c>
      <c r="C77" s="14" t="s">
        <v>444</v>
      </c>
      <c r="D77" s="15" t="b">
        <f aca="false">FALSE()</f>
        <v>0</v>
      </c>
      <c r="E77" s="16" t="n">
        <v>18192</v>
      </c>
      <c r="F77" s="18" t="s">
        <v>727</v>
      </c>
      <c r="G77" s="17" t="n">
        <v>0.891655672823219</v>
      </c>
      <c r="H77" s="17" t="n">
        <v>0.915146912465861</v>
      </c>
      <c r="I77" s="17" t="n">
        <v>0.0440259392498374</v>
      </c>
      <c r="J77" s="21" t="n">
        <f aca="false">100*(G77-H77)</f>
        <v>-2.3491239642642</v>
      </c>
      <c r="K77" s="16" t="n">
        <v>52687</v>
      </c>
      <c r="L77" s="22" t="n">
        <f aca="false">K77/77520</f>
        <v>0.679656862745098</v>
      </c>
      <c r="M77" s="21" t="n">
        <v>-1.82992173206334</v>
      </c>
      <c r="N77" s="21" t="n">
        <f aca="false">100*(G77-H77)-M77</f>
        <v>-0.519202232200859</v>
      </c>
    </row>
    <row r="78" customFormat="false" ht="15" hidden="false" customHeight="true" outlineLevel="0" collapsed="false">
      <c r="B78" s="14" t="s">
        <v>551</v>
      </c>
      <c r="C78" s="14" t="s">
        <v>444</v>
      </c>
      <c r="D78" s="15" t="b">
        <f aca="false">FALSE()</f>
        <v>0</v>
      </c>
      <c r="E78" s="16" t="n">
        <v>18625</v>
      </c>
      <c r="F78" s="18" t="s">
        <v>728</v>
      </c>
      <c r="G78" s="17" t="n">
        <v>0.666630872483222</v>
      </c>
      <c r="H78" s="17" t="n">
        <v>0.682438252955721</v>
      </c>
      <c r="I78" s="17" t="n">
        <v>0.111568731877515</v>
      </c>
      <c r="J78" s="21" t="n">
        <f aca="false">100*(G78-H78)</f>
        <v>-1.58073804724991</v>
      </c>
      <c r="K78" s="16" t="n">
        <v>42919</v>
      </c>
      <c r="L78" s="22" t="n">
        <f aca="false">K78/77520</f>
        <v>0.553650670794634</v>
      </c>
      <c r="M78" s="21" t="n">
        <v>1.68390757430489</v>
      </c>
      <c r="N78" s="21" t="n">
        <f aca="false">100*(G78-H78)-M78</f>
        <v>-3.2646456215548</v>
      </c>
    </row>
    <row r="79" customFormat="false" ht="15" hidden="false" customHeight="true" outlineLevel="0" collapsed="false">
      <c r="B79" s="14" t="s">
        <v>518</v>
      </c>
      <c r="C79" s="14" t="s">
        <v>444</v>
      </c>
      <c r="D79" s="15" t="b">
        <f aca="false">FALSE()</f>
        <v>0</v>
      </c>
      <c r="E79" s="16" t="n">
        <v>18622</v>
      </c>
      <c r="F79" s="18" t="s">
        <v>729</v>
      </c>
      <c r="G79" s="17" t="n">
        <v>0.590001073998496</v>
      </c>
      <c r="H79" s="17" t="n">
        <v>0.691366276824055</v>
      </c>
      <c r="I79" s="17" t="n">
        <v>0.114566913735158</v>
      </c>
      <c r="J79" s="21" t="n">
        <f aca="false">100*(G79-H79)</f>
        <v>-10.1365202825559</v>
      </c>
      <c r="K79" s="16" t="n">
        <v>57391</v>
      </c>
      <c r="L79" s="22" t="n">
        <f aca="false">K79/77520</f>
        <v>0.740337977296182</v>
      </c>
      <c r="M79" s="21" t="n">
        <v>-13.0874469713242</v>
      </c>
      <c r="N79" s="21" t="n">
        <f aca="false">100*(G79-H79)-M79</f>
        <v>2.9509266887683</v>
      </c>
    </row>
    <row r="80" customFormat="false" ht="15" hidden="false" customHeight="true" outlineLevel="0" collapsed="false">
      <c r="B80" s="14" t="s">
        <v>524</v>
      </c>
      <c r="C80" s="14" t="s">
        <v>444</v>
      </c>
      <c r="D80" s="15" t="b">
        <f aca="false">FALSE()</f>
        <v>0</v>
      </c>
      <c r="E80" s="16" t="n">
        <v>18977</v>
      </c>
      <c r="F80" s="18" t="s">
        <v>730</v>
      </c>
      <c r="G80" s="17" t="n">
        <v>0.512725931390631</v>
      </c>
      <c r="H80" s="17" t="n">
        <v>0.707598126225582</v>
      </c>
      <c r="I80" s="17" t="n">
        <v>0.124196767779337</v>
      </c>
      <c r="J80" s="21" t="n">
        <f aca="false">100*(G80-H80)</f>
        <v>-19.4872194834951</v>
      </c>
      <c r="K80" s="16" t="n">
        <v>74331</v>
      </c>
      <c r="L80" s="22" t="n">
        <f aca="false">K80/77520</f>
        <v>0.958862229102167</v>
      </c>
      <c r="M80" s="21" t="n">
        <v>-18.9513513538946</v>
      </c>
      <c r="N80" s="21" t="n">
        <f aca="false">100*(G80-H80)-M80</f>
        <v>-0.535868129600498</v>
      </c>
    </row>
    <row r="81" customFormat="false" ht="15" hidden="false" customHeight="true" outlineLevel="0" collapsed="false">
      <c r="B81" s="14" t="s">
        <v>521</v>
      </c>
      <c r="C81" s="14" t="s">
        <v>444</v>
      </c>
      <c r="D81" s="15" t="b">
        <f aca="false">FALSE()</f>
        <v>0</v>
      </c>
      <c r="E81" s="16" t="n">
        <v>18596</v>
      </c>
      <c r="F81" s="18" t="s">
        <v>731</v>
      </c>
      <c r="G81" s="17" t="n">
        <v>0.564906431490643</v>
      </c>
      <c r="H81" s="17" t="n">
        <v>0.681397979769055</v>
      </c>
      <c r="I81" s="17" t="n">
        <v>0.114925169495394</v>
      </c>
      <c r="J81" s="21" t="n">
        <f aca="false">100*(G81-H81)</f>
        <v>-11.6491548278412</v>
      </c>
      <c r="K81" s="16" t="n">
        <v>61937</v>
      </c>
      <c r="L81" s="22" t="n">
        <f aca="false">K81/77520</f>
        <v>0.798980908152735</v>
      </c>
      <c r="M81" s="21" t="n">
        <v>-10.3127623452048</v>
      </c>
      <c r="N81" s="21" t="n">
        <f aca="false">100*(G81-H81)-M81</f>
        <v>-1.3363924826364</v>
      </c>
    </row>
    <row r="82" customFormat="false" ht="15" hidden="false" customHeight="true" outlineLevel="0" collapsed="false">
      <c r="B82" s="14" t="s">
        <v>537</v>
      </c>
      <c r="C82" s="14" t="s">
        <v>444</v>
      </c>
      <c r="D82" s="15" t="b">
        <f aca="false">FALSE()</f>
        <v>0</v>
      </c>
      <c r="E82" s="16" t="n">
        <v>17589</v>
      </c>
      <c r="F82" s="18" t="s">
        <v>732</v>
      </c>
      <c r="G82" s="17" t="n">
        <v>0.524930354198647</v>
      </c>
      <c r="H82" s="17" t="n">
        <v>0.683907019004807</v>
      </c>
      <c r="I82" s="17" t="n">
        <v>0.114018249887112</v>
      </c>
      <c r="J82" s="21" t="n">
        <f aca="false">100*(G82-H82)</f>
        <v>-15.897666480616</v>
      </c>
      <c r="K82" s="16" t="n">
        <v>71156</v>
      </c>
      <c r="L82" s="22" t="n">
        <f aca="false">K82/77520</f>
        <v>0.917905056759546</v>
      </c>
      <c r="M82" s="21" t="n">
        <v>-14.1300047513462</v>
      </c>
      <c r="N82" s="21" t="n">
        <f aca="false">100*(G82-H82)-M82</f>
        <v>-1.7676617292698</v>
      </c>
    </row>
    <row r="83" customFormat="false" ht="15" hidden="false" customHeight="true" outlineLevel="0" collapsed="false">
      <c r="B83" s="14" t="s">
        <v>545</v>
      </c>
      <c r="C83" s="14" t="s">
        <v>444</v>
      </c>
      <c r="D83" s="15" t="b">
        <f aca="false">FALSE()</f>
        <v>0</v>
      </c>
      <c r="E83" s="16" t="n">
        <v>18083</v>
      </c>
      <c r="F83" s="18" t="s">
        <v>733</v>
      </c>
      <c r="G83" s="17" t="n">
        <v>0.631864181828236</v>
      </c>
      <c r="H83" s="17" t="n">
        <v>0.777729009799841</v>
      </c>
      <c r="I83" s="17" t="n">
        <v>0.135362742393669</v>
      </c>
      <c r="J83" s="21" t="n">
        <f aca="false">100*(G83-H83)</f>
        <v>-14.5864827971605</v>
      </c>
      <c r="K83" s="16" t="n">
        <v>62007</v>
      </c>
      <c r="L83" s="22" t="n">
        <f aca="false">K83/77520</f>
        <v>0.799883900928793</v>
      </c>
      <c r="M83" s="21" t="n">
        <v>-13.7082094666656</v>
      </c>
      <c r="N83" s="21" t="n">
        <f aca="false">100*(G83-H83)-M83</f>
        <v>-0.878273330494904</v>
      </c>
    </row>
    <row r="84" customFormat="false" ht="15" hidden="false" customHeight="true" outlineLevel="0" collapsed="false">
      <c r="B84" s="14" t="s">
        <v>500</v>
      </c>
      <c r="C84" s="14" t="s">
        <v>444</v>
      </c>
      <c r="D84" s="15" t="b">
        <f aca="false">FALSE()</f>
        <v>0</v>
      </c>
      <c r="E84" s="16" t="n">
        <v>18332</v>
      </c>
      <c r="F84" s="18" t="s">
        <v>734</v>
      </c>
      <c r="G84" s="17" t="n">
        <v>0.695068732271438</v>
      </c>
      <c r="H84" s="17" t="n">
        <v>0.687806488656535</v>
      </c>
      <c r="I84" s="17" t="n">
        <v>0.122029351958082</v>
      </c>
      <c r="J84" s="21" t="n">
        <f aca="false">100*(G84-H84)</f>
        <v>0.726224361490291</v>
      </c>
      <c r="K84" s="16" t="n">
        <v>33979</v>
      </c>
      <c r="L84" s="22" t="n">
        <f aca="false">K84/77520</f>
        <v>0.438325593395253</v>
      </c>
      <c r="M84" s="21" t="n">
        <v>-2.17373659642779</v>
      </c>
      <c r="N84" s="21" t="n">
        <f aca="false">100*(G84-H84)-M84</f>
        <v>2.89996095791808</v>
      </c>
    </row>
    <row r="85" customFormat="false" ht="15" hidden="false" customHeight="true" outlineLevel="0" collapsed="false">
      <c r="B85" s="14" t="s">
        <v>530</v>
      </c>
      <c r="C85" s="14" t="s">
        <v>444</v>
      </c>
      <c r="D85" s="15" t="b">
        <f aca="false">FALSE()</f>
        <v>0</v>
      </c>
      <c r="E85" s="16" t="n">
        <v>18615</v>
      </c>
      <c r="F85" s="18" t="s">
        <v>735</v>
      </c>
      <c r="G85" s="17" t="n">
        <v>0.512812248186946</v>
      </c>
      <c r="H85" s="17" t="n">
        <v>0.678001415489079</v>
      </c>
      <c r="I85" s="17" t="n">
        <v>0.115093636790315</v>
      </c>
      <c r="J85" s="21" t="n">
        <f aca="false">100*(G85-H85)</f>
        <v>-16.5189167302133</v>
      </c>
      <c r="K85" s="16" t="n">
        <v>74356</v>
      </c>
      <c r="L85" s="22" t="n">
        <f aca="false">K85/77520</f>
        <v>0.959184726522188</v>
      </c>
      <c r="M85" s="21" t="n">
        <v>-17.7610044702813</v>
      </c>
      <c r="N85" s="21" t="n">
        <f aca="false">100*(G85-H85)-M85</f>
        <v>1.242087740068</v>
      </c>
    </row>
    <row r="86" customFormat="false" ht="15" hidden="false" customHeight="true" outlineLevel="0" collapsed="false">
      <c r="B86" s="14" t="s">
        <v>459</v>
      </c>
      <c r="C86" s="14" t="s">
        <v>444</v>
      </c>
      <c r="D86" s="15" t="b">
        <f aca="false">FALSE()</f>
        <v>0</v>
      </c>
      <c r="E86" s="16" t="n">
        <v>18117</v>
      </c>
      <c r="F86" s="18" t="s">
        <v>736</v>
      </c>
      <c r="G86" s="17" t="n">
        <v>0.826130153999007</v>
      </c>
      <c r="H86" s="17" t="n">
        <v>0.736022510743577</v>
      </c>
      <c r="I86" s="17" t="n">
        <v>0.135475203466029</v>
      </c>
      <c r="J86" s="21" t="n">
        <f aca="false">100*(G86-H86)</f>
        <v>9.010764325543</v>
      </c>
      <c r="K86" s="16" t="n">
        <v>20839</v>
      </c>
      <c r="L86" s="22" t="n">
        <f aca="false">K86/77520</f>
        <v>0.268820949432405</v>
      </c>
      <c r="M86" s="21" t="n">
        <v>7.74530429486069</v>
      </c>
      <c r="N86" s="21" t="n">
        <f aca="false">100*(G86-H86)-M86</f>
        <v>1.26546003068231</v>
      </c>
    </row>
    <row r="87" customFormat="false" ht="15" hidden="false" customHeight="true" outlineLevel="0" collapsed="false">
      <c r="B87" s="14" t="s">
        <v>509</v>
      </c>
      <c r="C87" s="14" t="s">
        <v>444</v>
      </c>
      <c r="D87" s="15" t="b">
        <f aca="false">FALSE()</f>
        <v>0</v>
      </c>
      <c r="E87" s="16" t="n">
        <v>18347</v>
      </c>
      <c r="F87" s="18" t="s">
        <v>737</v>
      </c>
      <c r="G87" s="17" t="n">
        <v>0.669646263694337</v>
      </c>
      <c r="H87" s="17" t="n">
        <v>0.738007766009273</v>
      </c>
      <c r="I87" s="17" t="n">
        <v>0.133201621199545</v>
      </c>
      <c r="J87" s="21" t="n">
        <f aca="false">100*(G87-H87)</f>
        <v>-6.8361502314936</v>
      </c>
      <c r="K87" s="16" t="n">
        <v>53154</v>
      </c>
      <c r="L87" s="22" t="n">
        <f aca="false">K87/77520</f>
        <v>0.685681114551084</v>
      </c>
      <c r="M87" s="21" t="n">
        <v>-8.50853204883633</v>
      </c>
      <c r="N87" s="21" t="n">
        <f aca="false">100*(G87-H87)-M87</f>
        <v>1.67238181734273</v>
      </c>
    </row>
    <row r="88" customFormat="false" ht="15" hidden="false" customHeight="true" outlineLevel="0" collapsed="false">
      <c r="B88" s="14" t="s">
        <v>467</v>
      </c>
      <c r="C88" s="14" t="s">
        <v>444</v>
      </c>
      <c r="D88" s="15" t="b">
        <f aca="false">FALSE()</f>
        <v>0</v>
      </c>
      <c r="E88" s="16" t="n">
        <v>18675</v>
      </c>
      <c r="F88" s="18" t="s">
        <v>738</v>
      </c>
      <c r="G88" s="17" t="n">
        <v>0.794109772423026</v>
      </c>
      <c r="H88" s="17" t="n">
        <v>0.708574729602966</v>
      </c>
      <c r="I88" s="17" t="n">
        <v>0.14857805207469</v>
      </c>
      <c r="J88" s="21" t="n">
        <f aca="false">100*(G88-H88)</f>
        <v>8.55350428200601</v>
      </c>
      <c r="K88" s="16" t="n">
        <v>30092</v>
      </c>
      <c r="L88" s="22" t="n">
        <f aca="false">K88/77520</f>
        <v>0.388183694530444</v>
      </c>
      <c r="M88" s="21" t="n">
        <v>6.78428361063299</v>
      </c>
      <c r="N88" s="21" t="n">
        <f aca="false">100*(G88-H88)-M88</f>
        <v>1.76922067137302</v>
      </c>
    </row>
    <row r="89" customFormat="false" ht="15" hidden="false" customHeight="true" outlineLevel="0" collapsed="false">
      <c r="B89" s="14" t="s">
        <v>478</v>
      </c>
      <c r="C89" s="14" t="s">
        <v>444</v>
      </c>
      <c r="D89" s="15" t="b">
        <f aca="false">FALSE()</f>
        <v>0</v>
      </c>
      <c r="E89" s="16" t="n">
        <v>18662</v>
      </c>
      <c r="F89" s="18" t="s">
        <v>739</v>
      </c>
      <c r="G89" s="17" t="n">
        <v>0.767120351516451</v>
      </c>
      <c r="H89" s="17" t="n">
        <v>0.693575005317008</v>
      </c>
      <c r="I89" s="17" t="n">
        <v>0.129793382891656</v>
      </c>
      <c r="J89" s="21" t="n">
        <f aca="false">100*(G89-H89)</f>
        <v>7.3545346199443</v>
      </c>
      <c r="K89" s="16" t="n">
        <v>25019</v>
      </c>
      <c r="L89" s="22" t="n">
        <f aca="false">K89/77520</f>
        <v>0.322742518059856</v>
      </c>
      <c r="M89" s="21" t="n">
        <v>7.29480868303811</v>
      </c>
      <c r="N89" s="21" t="n">
        <f aca="false">100*(G89-H89)-M89</f>
        <v>0.0597259369061876</v>
      </c>
    </row>
    <row r="90" customFormat="false" ht="15" hidden="false" customHeight="true" outlineLevel="0" collapsed="false">
      <c r="B90" s="14" t="s">
        <v>470</v>
      </c>
      <c r="C90" s="14" t="s">
        <v>444</v>
      </c>
      <c r="D90" s="15" t="b">
        <f aca="false">FALSE()</f>
        <v>0</v>
      </c>
      <c r="E90" s="16" t="n">
        <v>19852</v>
      </c>
      <c r="F90" s="18" t="s">
        <v>740</v>
      </c>
      <c r="G90" s="17" t="n">
        <v>0.794126536369132</v>
      </c>
      <c r="H90" s="17" t="n">
        <v>0.783976690668844</v>
      </c>
      <c r="I90" s="17" t="n">
        <v>0.0968612530587975</v>
      </c>
      <c r="J90" s="21" t="n">
        <f aca="false">100*(G90-H90)</f>
        <v>1.0149845700288</v>
      </c>
      <c r="K90" s="16" t="n">
        <v>36675</v>
      </c>
      <c r="L90" s="22" t="n">
        <f aca="false">K90/77520</f>
        <v>0.473103715170279</v>
      </c>
      <c r="M90" s="21" t="n">
        <v>0.605850795889584</v>
      </c>
      <c r="N90" s="21" t="n">
        <f aca="false">100*(G90-H90)-M90</f>
        <v>0.409133774139215</v>
      </c>
    </row>
    <row r="91" customFormat="false" ht="15" hidden="false" customHeight="true" outlineLevel="0" collapsed="false">
      <c r="B91" s="14" t="s">
        <v>447</v>
      </c>
      <c r="C91" s="14" t="s">
        <v>444</v>
      </c>
      <c r="D91" s="15" t="b">
        <f aca="false">FALSE()</f>
        <v>0</v>
      </c>
      <c r="E91" s="16" t="n">
        <v>18293</v>
      </c>
      <c r="F91" s="18" t="s">
        <v>741</v>
      </c>
      <c r="G91" s="17" t="n">
        <v>0.838845460012027</v>
      </c>
      <c r="H91" s="17" t="n">
        <v>0.781327916631901</v>
      </c>
      <c r="I91" s="17" t="n">
        <v>0.142221388507871</v>
      </c>
      <c r="J91" s="21" t="n">
        <f aca="false">100*(G91-H91)</f>
        <v>5.75175433801259</v>
      </c>
      <c r="K91" s="16" t="n">
        <v>28825</v>
      </c>
      <c r="L91" s="22" t="n">
        <f aca="false">K91/77520</f>
        <v>0.371839525283798</v>
      </c>
      <c r="M91" s="21" t="n">
        <v>5.36504810583283</v>
      </c>
      <c r="N91" s="21" t="n">
        <f aca="false">100*(G91-H91)-M91</f>
        <v>0.386706232179764</v>
      </c>
    </row>
    <row r="92" customFormat="false" ht="15" hidden="false" customHeight="true" outlineLevel="0" collapsed="false">
      <c r="B92" s="14" t="s">
        <v>453</v>
      </c>
      <c r="C92" s="14" t="s">
        <v>444</v>
      </c>
      <c r="D92" s="15" t="b">
        <f aca="false">FALSE()</f>
        <v>0</v>
      </c>
      <c r="E92" s="16" t="n">
        <v>17776</v>
      </c>
      <c r="F92" s="18" t="s">
        <v>742</v>
      </c>
      <c r="G92" s="17" t="n">
        <v>0.826901440144015</v>
      </c>
      <c r="H92" s="17" t="n">
        <v>0.70545946622526</v>
      </c>
      <c r="I92" s="17" t="n">
        <v>0.138836518818277</v>
      </c>
      <c r="J92" s="21" t="n">
        <f aca="false">100*(G92-H92)</f>
        <v>12.1441973918755</v>
      </c>
      <c r="K92" s="16" t="n">
        <v>19692</v>
      </c>
      <c r="L92" s="22" t="n">
        <f aca="false">K92/77520</f>
        <v>0.254024767801858</v>
      </c>
      <c r="M92" s="21" t="n">
        <v>13.2628612414813</v>
      </c>
      <c r="N92" s="21" t="n">
        <f aca="false">100*(G92-H92)-M92</f>
        <v>-1.1186638496058</v>
      </c>
    </row>
    <row r="93" customFormat="false" ht="15" hidden="false" customHeight="true" outlineLevel="0" collapsed="false">
      <c r="B93" s="14" t="s">
        <v>465</v>
      </c>
      <c r="C93" s="14" t="s">
        <v>444</v>
      </c>
      <c r="D93" s="15" t="b">
        <f aca="false">FALSE()</f>
        <v>0</v>
      </c>
      <c r="E93" s="16" t="n">
        <v>17837</v>
      </c>
      <c r="F93" s="18" t="s">
        <v>743</v>
      </c>
      <c r="G93" s="17" t="n">
        <v>0.80265739754443</v>
      </c>
      <c r="H93" s="17" t="n">
        <v>0.765453536852728</v>
      </c>
      <c r="I93" s="17" t="n">
        <v>0.105886154826641</v>
      </c>
      <c r="J93" s="21" t="n">
        <f aca="false">100*(G93-H93)</f>
        <v>3.7203860691702</v>
      </c>
      <c r="K93" s="16" t="n">
        <v>31403</v>
      </c>
      <c r="L93" s="22" t="n">
        <f aca="false">K93/77520</f>
        <v>0.405095459236326</v>
      </c>
      <c r="M93" s="21" t="n">
        <v>2.60876829063184</v>
      </c>
      <c r="N93" s="21" t="n">
        <f aca="false">100*(G93-H93)-M93</f>
        <v>1.11161777853836</v>
      </c>
    </row>
    <row r="94" customFormat="false" ht="15" hidden="false" customHeight="true" outlineLevel="0" collapsed="false">
      <c r="B94" s="14" t="s">
        <v>595</v>
      </c>
      <c r="C94" s="18" t="s">
        <v>590</v>
      </c>
      <c r="D94" s="15" t="b">
        <f aca="false">FALSE()</f>
        <v>0</v>
      </c>
      <c r="E94" s="16" t="n">
        <v>16885</v>
      </c>
      <c r="F94" s="18" t="s">
        <v>744</v>
      </c>
      <c r="G94" s="17" t="n">
        <v>0.814273023393545</v>
      </c>
      <c r="H94" s="17" t="n">
        <v>0.90690522575316</v>
      </c>
      <c r="I94" s="17" t="n">
        <v>0.0670194137652854</v>
      </c>
      <c r="J94" s="21" t="n">
        <f aca="false">100*(G94-H94)</f>
        <v>-9.2632202359615</v>
      </c>
      <c r="K94" s="16" t="n">
        <v>76426</v>
      </c>
      <c r="L94" s="22" t="n">
        <f aca="false">K94/77520</f>
        <v>0.985887512899897</v>
      </c>
      <c r="M94" s="21" t="n">
        <v>-9.2614265620373</v>
      </c>
      <c r="N94" s="21" t="n">
        <f aca="false">100*(G94-H94)-M94</f>
        <v>-0.00179367392419927</v>
      </c>
    </row>
    <row r="95" customFormat="false" ht="15" hidden="false" customHeight="true" outlineLevel="0" collapsed="false">
      <c r="B95" s="14" t="s">
        <v>598</v>
      </c>
      <c r="C95" s="18" t="s">
        <v>590</v>
      </c>
      <c r="D95" s="15" t="b">
        <f aca="false">FALSE()</f>
        <v>0</v>
      </c>
      <c r="E95" s="16" t="n">
        <v>80</v>
      </c>
      <c r="F95" s="18" t="s">
        <v>745</v>
      </c>
      <c r="G95" s="17" t="n">
        <v>0.8</v>
      </c>
      <c r="H95" s="17" t="n">
        <v>0.715902992776058</v>
      </c>
      <c r="I95" s="17" t="n">
        <v>0.117271795527019</v>
      </c>
      <c r="J95" s="21" t="n">
        <f aca="false">100*(G95-H95)</f>
        <v>8.40970072239421</v>
      </c>
      <c r="K95" s="16" t="n">
        <v>22745</v>
      </c>
      <c r="L95" s="22" t="n">
        <f aca="false">K95/77520</f>
        <v>0.293408152734778</v>
      </c>
      <c r="M95" s="21" t="n">
        <v>5.22763392857143</v>
      </c>
      <c r="N95" s="21" t="n">
        <f aca="false">100*(G95-H95)-M95</f>
        <v>3.18206679382278</v>
      </c>
    </row>
    <row r="96" customFormat="false" ht="15" hidden="false" customHeight="true" outlineLevel="0" collapsed="false">
      <c r="B96" s="23" t="s">
        <v>600</v>
      </c>
      <c r="C96" s="27" t="s">
        <v>590</v>
      </c>
      <c r="D96" s="24" t="b">
        <f aca="false">TRUE()</f>
        <v>1</v>
      </c>
      <c r="E96" s="25" t="n">
        <v>555</v>
      </c>
      <c r="F96" s="27" t="s">
        <v>746</v>
      </c>
      <c r="G96" s="26" t="n">
        <v>0.814414414414414</v>
      </c>
      <c r="H96" s="26" t="n">
        <v>0.758368895211001</v>
      </c>
      <c r="I96" s="26" t="n">
        <v>0.101583067480502</v>
      </c>
      <c r="J96" s="30" t="n">
        <f aca="false">100*(G96-H96)</f>
        <v>5.60455192034129</v>
      </c>
      <c r="K96" s="25" t="n">
        <v>26671</v>
      </c>
      <c r="L96" s="31" t="n">
        <f aca="false">K96/77520</f>
        <v>0.344053147574819</v>
      </c>
      <c r="M96" s="30" t="n">
        <v>1.88283783783785</v>
      </c>
      <c r="N96" s="30" t="n">
        <f aca="false">100*(G96-H96)-M96</f>
        <v>3.72171408250344</v>
      </c>
    </row>
    <row r="97" customFormat="false" ht="15" hidden="false" customHeight="true" outlineLevel="0" collapsed="false">
      <c r="B97" s="14" t="s">
        <v>589</v>
      </c>
      <c r="C97" s="18" t="s">
        <v>590</v>
      </c>
      <c r="D97" s="15" t="b">
        <f aca="false">FALSE()</f>
        <v>0</v>
      </c>
      <c r="E97" s="16" t="n">
        <v>18165</v>
      </c>
      <c r="F97" s="18" t="s">
        <v>747</v>
      </c>
      <c r="G97" s="17" t="n">
        <v>0.979355904211396</v>
      </c>
      <c r="H97" s="17" t="n">
        <v>0.895878714126356</v>
      </c>
      <c r="I97" s="17" t="n">
        <v>0.0867886223184872</v>
      </c>
      <c r="J97" s="21" t="n">
        <f aca="false">100*(G97-H97)</f>
        <v>8.347719008504</v>
      </c>
      <c r="K97" s="16" t="n">
        <v>21539</v>
      </c>
      <c r="L97" s="22" t="n">
        <f aca="false">K97/77520</f>
        <v>0.277850877192982</v>
      </c>
      <c r="M97" s="21" t="n">
        <v>8.14789744799656</v>
      </c>
      <c r="N97" s="21" t="n">
        <f aca="false">100*(G97-H97)-M97</f>
        <v>0.199821560507436</v>
      </c>
    </row>
  </sheetData>
  <autoFilter ref="B5:N9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O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3" min="2" style="1" width="14"/>
    <col collapsed="false" customWidth="true" hidden="false" outlineLevel="0" max="4" min="4" style="1" width="11"/>
    <col collapsed="false" customWidth="true" hidden="false" outlineLevel="0" max="5" min="5" style="1" width="22"/>
    <col collapsed="false" customWidth="true" hidden="false" outlineLevel="0" max="6" min="6" style="1" width="11"/>
    <col collapsed="false" customWidth="true" hidden="false" outlineLevel="0" max="7" min="7" style="1" width="10"/>
    <col collapsed="false" customWidth="true" hidden="false" outlineLevel="0" max="8" min="8" style="1" width="11"/>
    <col collapsed="false" customWidth="true" hidden="false" outlineLevel="0" max="10" min="9" style="1" width="10"/>
    <col collapsed="false" customWidth="true" hidden="false" outlineLevel="0" max="11" min="11" style="1" width="30"/>
    <col collapsed="false" customWidth="true" hidden="false" outlineLevel="0" max="12" min="12" style="1" width="9"/>
    <col collapsed="false" customWidth="true" hidden="false" outlineLevel="0" max="13" min="13" style="1" width="10"/>
    <col collapsed="false" customWidth="true" hidden="false" outlineLevel="0" max="15" min="14" style="1" width="11"/>
  </cols>
  <sheetData>
    <row r="2" customFormat="false" ht="15" hidden="false" customHeight="true" outlineLevel="0" collapsed="false">
      <c r="B2" s="2" t="s">
        <v>748</v>
      </c>
    </row>
    <row r="3" customFormat="false" ht="15" hidden="false" customHeight="true" outlineLevel="0" collapsed="false">
      <c r="B3" s="12" t="s">
        <v>749</v>
      </c>
    </row>
    <row r="5" customFormat="false" ht="42" hidden="false" customHeight="true" outlineLevel="0" collapsed="false">
      <c r="B5" s="13" t="s">
        <v>750</v>
      </c>
      <c r="C5" s="13" t="s">
        <v>751</v>
      </c>
      <c r="D5" s="13" t="s">
        <v>752</v>
      </c>
      <c r="E5" s="13" t="s">
        <v>753</v>
      </c>
      <c r="F5" s="13" t="s">
        <v>89</v>
      </c>
      <c r="G5" s="13" t="s">
        <v>754</v>
      </c>
      <c r="H5" s="13" t="s">
        <v>91</v>
      </c>
      <c r="I5" s="13" t="s">
        <v>192</v>
      </c>
      <c r="J5" s="13" t="s">
        <v>193</v>
      </c>
      <c r="K5" s="13" t="s">
        <v>194</v>
      </c>
      <c r="L5" s="13" t="s">
        <v>196</v>
      </c>
      <c r="M5" s="13" t="s">
        <v>197</v>
      </c>
      <c r="N5" s="13" t="s">
        <v>198</v>
      </c>
      <c r="O5" s="13" t="s">
        <v>100</v>
      </c>
    </row>
    <row r="6" customFormat="false" ht="15" hidden="false" customHeight="true" outlineLevel="0" collapsed="false">
      <c r="B6" s="14" t="s">
        <v>755</v>
      </c>
      <c r="C6" s="14" t="s">
        <v>756</v>
      </c>
      <c r="D6" s="14" t="s">
        <v>757</v>
      </c>
      <c r="E6" s="18" t="s">
        <v>758</v>
      </c>
      <c r="F6" s="16" t="n">
        <v>233</v>
      </c>
      <c r="G6" s="16" t="n">
        <v>303</v>
      </c>
      <c r="H6" s="17" t="n">
        <v>0.343705293276109</v>
      </c>
      <c r="I6" s="17" t="n">
        <v>0.656294706723891</v>
      </c>
      <c r="J6" s="17" t="n">
        <v>0.227467811158798</v>
      </c>
      <c r="K6" s="18" t="s">
        <v>759</v>
      </c>
      <c r="L6" s="19" t="n">
        <v>3.42518560889698</v>
      </c>
      <c r="M6" s="20" t="n">
        <v>65.6652360515021</v>
      </c>
      <c r="N6" s="20" t="n">
        <v>60.7296137339056</v>
      </c>
      <c r="O6" s="21" t="n">
        <f aca="false">M6-N6</f>
        <v>4.9356223175965</v>
      </c>
    </row>
    <row r="7" customFormat="false" ht="15" hidden="false" customHeight="true" outlineLevel="0" collapsed="false">
      <c r="B7" s="14" t="s">
        <v>760</v>
      </c>
      <c r="C7" s="14" t="s">
        <v>756</v>
      </c>
      <c r="D7" s="14" t="s">
        <v>757</v>
      </c>
      <c r="E7" s="18" t="s">
        <v>758</v>
      </c>
      <c r="F7" s="16" t="n">
        <v>290</v>
      </c>
      <c r="G7" s="16" t="n">
        <v>328</v>
      </c>
      <c r="H7" s="17" t="n">
        <v>0.667241379310345</v>
      </c>
      <c r="I7" s="17" t="n">
        <v>0.667241379310345</v>
      </c>
      <c r="J7" s="17" t="n">
        <v>0.379310344827586</v>
      </c>
      <c r="K7" s="18" t="s">
        <v>761</v>
      </c>
      <c r="L7" s="19" t="n">
        <v>3.36129918704172</v>
      </c>
      <c r="M7" s="20" t="n">
        <v>67.2413793103448</v>
      </c>
      <c r="N7" s="20" t="n">
        <v>61.1494252873563</v>
      </c>
      <c r="O7" s="21" t="n">
        <f aca="false">M7-N7</f>
        <v>6.0919540229885</v>
      </c>
    </row>
    <row r="8" customFormat="false" ht="15" hidden="false" customHeight="true" outlineLevel="0" collapsed="false">
      <c r="B8" s="14" t="s">
        <v>762</v>
      </c>
      <c r="C8" s="14" t="s">
        <v>756</v>
      </c>
      <c r="D8" s="14" t="s">
        <v>757</v>
      </c>
      <c r="E8" s="18" t="s">
        <v>758</v>
      </c>
      <c r="F8" s="16" t="n">
        <v>294</v>
      </c>
      <c r="G8" s="16" t="n">
        <v>348</v>
      </c>
      <c r="H8" s="17" t="n">
        <v>0.698696145124717</v>
      </c>
      <c r="I8" s="17" t="n">
        <v>0.698696145124717</v>
      </c>
      <c r="J8" s="17" t="n">
        <v>0.401360544217687</v>
      </c>
      <c r="K8" s="18" t="s">
        <v>763</v>
      </c>
      <c r="L8" s="19" t="n">
        <v>3.1108470155113</v>
      </c>
      <c r="M8" s="20" t="n">
        <v>69.7278911564626</v>
      </c>
      <c r="N8" s="20" t="n">
        <v>66.8367346938776</v>
      </c>
      <c r="O8" s="21" t="n">
        <f aca="false">M8-N8</f>
        <v>2.891156462585</v>
      </c>
    </row>
    <row r="9" customFormat="false" ht="15" hidden="false" customHeight="true" outlineLevel="0" collapsed="false">
      <c r="B9" s="14" t="s">
        <v>764</v>
      </c>
      <c r="C9" s="14" t="s">
        <v>756</v>
      </c>
      <c r="D9" s="14" t="s">
        <v>757</v>
      </c>
      <c r="E9" s="18" t="s">
        <v>758</v>
      </c>
      <c r="F9" s="16" t="n">
        <v>197</v>
      </c>
      <c r="G9" s="16" t="n">
        <v>243</v>
      </c>
      <c r="H9" s="17" t="n">
        <v>0.650676818950931</v>
      </c>
      <c r="I9" s="17" t="n">
        <v>0.650676818950931</v>
      </c>
      <c r="J9" s="17" t="n">
        <v>0.248730964467005</v>
      </c>
      <c r="K9" s="18" t="s">
        <v>765</v>
      </c>
      <c r="L9" s="19" t="n">
        <v>3.35664402651568</v>
      </c>
      <c r="M9" s="20" t="n">
        <v>63.9593908629442</v>
      </c>
      <c r="N9" s="20" t="n">
        <v>61.7597292724196</v>
      </c>
      <c r="O9" s="21" t="n">
        <f aca="false">M9-N9</f>
        <v>2.1996615905246</v>
      </c>
    </row>
    <row r="10" customFormat="false" ht="15" hidden="false" customHeight="true" outlineLevel="0" collapsed="false">
      <c r="B10" s="14" t="s">
        <v>766</v>
      </c>
      <c r="C10" s="14" t="s">
        <v>756</v>
      </c>
      <c r="D10" s="14" t="s">
        <v>757</v>
      </c>
      <c r="E10" s="18" t="s">
        <v>758</v>
      </c>
      <c r="F10" s="16" t="n">
        <v>187</v>
      </c>
      <c r="G10" s="16" t="n">
        <v>207</v>
      </c>
      <c r="H10" s="17" t="n">
        <v>0.288770053475936</v>
      </c>
      <c r="I10" s="17" t="n">
        <v>0.711229946524064</v>
      </c>
      <c r="J10" s="17" t="n">
        <v>0.310160427807487</v>
      </c>
      <c r="K10" s="18" t="s">
        <v>767</v>
      </c>
      <c r="L10" s="19" t="n">
        <v>3.60872664421469</v>
      </c>
      <c r="M10" s="20" t="n">
        <v>71.1229946524064</v>
      </c>
      <c r="N10" s="20" t="n">
        <v>65.3297682709447</v>
      </c>
      <c r="O10" s="21" t="n">
        <f aca="false">M10-N10</f>
        <v>5.79322638146171</v>
      </c>
    </row>
    <row r="11" customFormat="false" ht="15" hidden="false" customHeight="true" outlineLevel="0" collapsed="false">
      <c r="B11" s="14" t="s">
        <v>768</v>
      </c>
      <c r="C11" s="14" t="s">
        <v>756</v>
      </c>
      <c r="D11" s="14" t="s">
        <v>757</v>
      </c>
      <c r="E11" s="18" t="s">
        <v>758</v>
      </c>
      <c r="F11" s="16" t="n">
        <v>312</v>
      </c>
      <c r="G11" s="16" t="n">
        <v>411</v>
      </c>
      <c r="H11" s="17" t="n">
        <v>0.688924501424501</v>
      </c>
      <c r="I11" s="17" t="n">
        <v>0.688924501424501</v>
      </c>
      <c r="J11" s="17" t="n">
        <v>0.310897435897436</v>
      </c>
      <c r="K11" s="18" t="s">
        <v>769</v>
      </c>
      <c r="L11" s="19" t="n">
        <v>3.15882284135992</v>
      </c>
      <c r="M11" s="20" t="n">
        <v>69.551282051282</v>
      </c>
      <c r="N11" s="20" t="n">
        <v>53.792735042735</v>
      </c>
      <c r="O11" s="21" t="n">
        <f aca="false">M11-N11</f>
        <v>15.758547008547</v>
      </c>
    </row>
    <row r="12" customFormat="false" ht="15" hidden="false" customHeight="true" outlineLevel="0" collapsed="false">
      <c r="B12" s="14" t="s">
        <v>770</v>
      </c>
      <c r="C12" s="14" t="s">
        <v>756</v>
      </c>
      <c r="D12" s="14" t="s">
        <v>757</v>
      </c>
      <c r="E12" s="18" t="s">
        <v>758</v>
      </c>
      <c r="F12" s="16" t="n">
        <v>99</v>
      </c>
      <c r="G12" s="16" t="n">
        <v>115</v>
      </c>
      <c r="H12" s="17" t="n">
        <v>0.580808080808081</v>
      </c>
      <c r="I12" s="17" t="n">
        <v>0.580808080808081</v>
      </c>
      <c r="J12" s="17" t="n">
        <v>0.222222222222222</v>
      </c>
      <c r="K12" s="18" t="s">
        <v>771</v>
      </c>
      <c r="L12" s="19" t="n">
        <v>3.51934782819536</v>
      </c>
      <c r="M12" s="20" t="n">
        <v>58.5858585858586</v>
      </c>
      <c r="N12" s="20" t="n">
        <v>56.9023569023569</v>
      </c>
      <c r="O12" s="21" t="n">
        <f aca="false">M12-N12</f>
        <v>1.6835016835017</v>
      </c>
    </row>
    <row r="13" customFormat="false" ht="15" hidden="false" customHeight="true" outlineLevel="0" collapsed="false">
      <c r="B13" s="14" t="s">
        <v>772</v>
      </c>
      <c r="C13" s="14" t="s">
        <v>756</v>
      </c>
      <c r="D13" s="14" t="s">
        <v>773</v>
      </c>
      <c r="E13" s="18" t="s">
        <v>758</v>
      </c>
      <c r="F13" s="16" t="n">
        <v>599</v>
      </c>
      <c r="G13" s="16" t="n">
        <v>859</v>
      </c>
      <c r="H13" s="17" t="n">
        <v>0.208124652198108</v>
      </c>
      <c r="I13" s="17" t="n">
        <v>0.791875347801892</v>
      </c>
      <c r="J13" s="17" t="n">
        <v>0.619365609348915</v>
      </c>
      <c r="K13" s="18" t="s">
        <v>774</v>
      </c>
      <c r="L13" s="19" t="n">
        <v>2.09526576529283</v>
      </c>
      <c r="M13" s="20" t="n">
        <v>79.2988313856427</v>
      </c>
      <c r="N13" s="20" t="n">
        <v>63.5225375626043</v>
      </c>
      <c r="O13" s="21" t="n">
        <f aca="false">M13-N13</f>
        <v>15.7762938230384</v>
      </c>
    </row>
    <row r="14" customFormat="false" ht="15" hidden="false" customHeight="true" outlineLevel="0" collapsed="false">
      <c r="B14" s="14" t="s">
        <v>775</v>
      </c>
      <c r="C14" s="14" t="s">
        <v>756</v>
      </c>
      <c r="D14" s="14" t="s">
        <v>757</v>
      </c>
      <c r="E14" s="18" t="s">
        <v>776</v>
      </c>
      <c r="F14" s="16" t="n">
        <v>308</v>
      </c>
      <c r="G14" s="16" t="n">
        <v>337</v>
      </c>
      <c r="H14" s="17" t="n">
        <v>0.569805194805195</v>
      </c>
      <c r="I14" s="17" t="n">
        <v>0.569805194805195</v>
      </c>
      <c r="J14" s="17" t="n">
        <v>0.311688311688312</v>
      </c>
      <c r="K14" s="18" t="s">
        <v>777</v>
      </c>
      <c r="L14" s="19" t="n">
        <v>3.24090752632485</v>
      </c>
      <c r="M14" s="20" t="n">
        <v>56.8181818181818</v>
      </c>
      <c r="N14" s="20" t="n">
        <v>57.0887445887446</v>
      </c>
      <c r="O14" s="21" t="n">
        <f aca="false">M14-N14</f>
        <v>-0.270562770562805</v>
      </c>
    </row>
    <row r="15" customFormat="false" ht="15" hidden="false" customHeight="true" outlineLevel="0" collapsed="false">
      <c r="B15" s="14" t="s">
        <v>778</v>
      </c>
      <c r="C15" s="14" t="s">
        <v>756</v>
      </c>
      <c r="D15" s="14" t="s">
        <v>757</v>
      </c>
      <c r="E15" s="18" t="s">
        <v>776</v>
      </c>
      <c r="F15" s="16" t="n">
        <v>79</v>
      </c>
      <c r="G15" s="16" t="n">
        <v>91</v>
      </c>
      <c r="H15" s="17" t="n">
        <v>0.329113924050633</v>
      </c>
      <c r="I15" s="17" t="n">
        <v>0.670886075949367</v>
      </c>
      <c r="J15" s="17" t="n">
        <v>0.291139240506329</v>
      </c>
      <c r="K15" s="18" t="s">
        <v>779</v>
      </c>
      <c r="L15" s="19" t="n">
        <v>3.43878702979927</v>
      </c>
      <c r="M15" s="20" t="n">
        <v>65.8227848101266</v>
      </c>
      <c r="N15" s="20" t="n">
        <v>64.3459915611814</v>
      </c>
      <c r="O15" s="21" t="n">
        <f aca="false">M15-N15</f>
        <v>1.4767932489452</v>
      </c>
    </row>
    <row r="16" customFormat="false" ht="15" hidden="false" customHeight="true" outlineLevel="0" collapsed="false">
      <c r="B16" s="14" t="s">
        <v>780</v>
      </c>
      <c r="C16" s="14" t="s">
        <v>756</v>
      </c>
      <c r="D16" s="14" t="s">
        <v>757</v>
      </c>
      <c r="E16" s="18" t="s">
        <v>758</v>
      </c>
      <c r="F16" s="16" t="n">
        <v>288</v>
      </c>
      <c r="G16" s="16" t="n">
        <v>415</v>
      </c>
      <c r="H16" s="17" t="n">
        <v>0.699518195521103</v>
      </c>
      <c r="I16" s="17" t="n">
        <v>0.699518195521103</v>
      </c>
      <c r="J16" s="17" t="n">
        <v>0.409722222222222</v>
      </c>
      <c r="K16" s="18" t="s">
        <v>781</v>
      </c>
      <c r="L16" s="19" t="n">
        <v>3.03383974976205</v>
      </c>
      <c r="M16" s="20" t="n">
        <v>70.8333333333333</v>
      </c>
      <c r="N16" s="20" t="n">
        <v>61.7476851851852</v>
      </c>
      <c r="O16" s="21" t="n">
        <f aca="false">M16-N16</f>
        <v>9.0856481481481</v>
      </c>
    </row>
    <row r="17" customFormat="false" ht="15" hidden="false" customHeight="true" outlineLevel="0" collapsed="false">
      <c r="B17" s="14" t="s">
        <v>782</v>
      </c>
      <c r="C17" s="14" t="s">
        <v>756</v>
      </c>
      <c r="D17" s="14" t="s">
        <v>757</v>
      </c>
      <c r="E17" s="18" t="s">
        <v>758</v>
      </c>
      <c r="F17" s="16" t="n">
        <v>282</v>
      </c>
      <c r="G17" s="16" t="n">
        <v>335</v>
      </c>
      <c r="H17" s="17" t="n">
        <v>0.337765957446809</v>
      </c>
      <c r="I17" s="17" t="n">
        <v>0.662234042553192</v>
      </c>
      <c r="J17" s="17" t="n">
        <v>0.301418439716312</v>
      </c>
      <c r="K17" s="18" t="s">
        <v>783</v>
      </c>
      <c r="L17" s="19" t="n">
        <v>3.64160741806048</v>
      </c>
      <c r="M17" s="20" t="n">
        <v>67.0212765957447</v>
      </c>
      <c r="N17" s="20" t="n">
        <v>55.6146572104019</v>
      </c>
      <c r="O17" s="21" t="n">
        <f aca="false">M17-N17</f>
        <v>11.4066193853428</v>
      </c>
    </row>
    <row r="18" customFormat="false" ht="15" hidden="false" customHeight="true" outlineLevel="0" collapsed="false">
      <c r="B18" s="14" t="s">
        <v>784</v>
      </c>
      <c r="C18" s="14" t="s">
        <v>756</v>
      </c>
      <c r="D18" s="14" t="s">
        <v>757</v>
      </c>
      <c r="E18" s="18" t="s">
        <v>776</v>
      </c>
      <c r="F18" s="16" t="n">
        <v>131</v>
      </c>
      <c r="G18" s="16" t="n">
        <v>151</v>
      </c>
      <c r="H18" s="17" t="n">
        <v>0.707379134860051</v>
      </c>
      <c r="I18" s="17" t="n">
        <v>0.707379134860051</v>
      </c>
      <c r="J18" s="17" t="n">
        <v>0.519083969465649</v>
      </c>
      <c r="K18" s="18" t="s">
        <v>785</v>
      </c>
      <c r="L18" s="19" t="n">
        <v>2.79573865863821</v>
      </c>
      <c r="M18" s="20" t="n">
        <v>70.9923664122137</v>
      </c>
      <c r="N18" s="20" t="n">
        <v>58.0152671755725</v>
      </c>
      <c r="O18" s="21" t="n">
        <f aca="false">M18-N18</f>
        <v>12.9770992366412</v>
      </c>
    </row>
    <row r="19" customFormat="false" ht="15" hidden="false" customHeight="true" outlineLevel="0" collapsed="false">
      <c r="B19" s="14" t="s">
        <v>786</v>
      </c>
      <c r="C19" s="14" t="s">
        <v>756</v>
      </c>
      <c r="D19" s="14" t="s">
        <v>757</v>
      </c>
      <c r="E19" s="18" t="s">
        <v>776</v>
      </c>
      <c r="F19" s="16" t="n">
        <v>299</v>
      </c>
      <c r="G19" s="16" t="n">
        <v>334</v>
      </c>
      <c r="H19" s="17" t="n">
        <v>0.820234113712375</v>
      </c>
      <c r="I19" s="17" t="n">
        <v>0.820234113712375</v>
      </c>
      <c r="J19" s="17" t="n">
        <v>0.595317725752508</v>
      </c>
      <c r="K19" s="18" t="s">
        <v>787</v>
      </c>
      <c r="L19" s="19" t="n">
        <v>2.33181956803857</v>
      </c>
      <c r="M19" s="20" t="n">
        <v>82.6086956521739</v>
      </c>
      <c r="N19" s="20" t="n">
        <v>68.1716833890747</v>
      </c>
      <c r="O19" s="21" t="n">
        <f aca="false">M19-N19</f>
        <v>14.4370122630992</v>
      </c>
    </row>
    <row r="20" customFormat="false" ht="15" hidden="false" customHeight="true" outlineLevel="0" collapsed="false">
      <c r="B20" s="14" t="s">
        <v>788</v>
      </c>
      <c r="C20" s="14" t="s">
        <v>756</v>
      </c>
      <c r="D20" s="14" t="s">
        <v>757</v>
      </c>
      <c r="E20" s="18" t="s">
        <v>776</v>
      </c>
      <c r="F20" s="16" t="n">
        <v>71</v>
      </c>
      <c r="G20" s="16" t="n">
        <v>84</v>
      </c>
      <c r="H20" s="17" t="n">
        <v>0.598591549295775</v>
      </c>
      <c r="I20" s="17" t="n">
        <v>0.598591549295775</v>
      </c>
      <c r="J20" s="17" t="n">
        <v>0.267605633802817</v>
      </c>
      <c r="K20" s="18" t="s">
        <v>789</v>
      </c>
      <c r="L20" s="19" t="n">
        <v>3.50861158843563</v>
      </c>
      <c r="M20" s="20" t="n">
        <v>59.1549295774648</v>
      </c>
      <c r="N20" s="20" t="n">
        <v>58.4507042253521</v>
      </c>
      <c r="O20" s="21" t="n">
        <f aca="false">M20-N20</f>
        <v>0.704225352112701</v>
      </c>
    </row>
    <row r="21" customFormat="false" ht="15" hidden="false" customHeight="true" outlineLevel="0" collapsed="false">
      <c r="B21" s="14" t="s">
        <v>790</v>
      </c>
      <c r="C21" s="14" t="s">
        <v>756</v>
      </c>
      <c r="D21" s="14" t="s">
        <v>773</v>
      </c>
      <c r="E21" s="18" t="s">
        <v>776</v>
      </c>
      <c r="F21" s="16" t="n">
        <v>574</v>
      </c>
      <c r="G21" s="16" t="n">
        <v>790</v>
      </c>
      <c r="H21" s="17" t="n">
        <v>0.227642276422764</v>
      </c>
      <c r="I21" s="17" t="n">
        <v>0.772357723577236</v>
      </c>
      <c r="J21" s="17" t="n">
        <v>0.313588850174216</v>
      </c>
      <c r="K21" s="18" t="s">
        <v>791</v>
      </c>
      <c r="L21" s="19" t="n">
        <v>3.45798801703828</v>
      </c>
      <c r="M21" s="20" t="n">
        <v>76.4808362369338</v>
      </c>
      <c r="N21" s="20" t="n">
        <v>58.5075493612079</v>
      </c>
      <c r="O21" s="21" t="n">
        <f aca="false">M21-N21</f>
        <v>17.9732868757259</v>
      </c>
    </row>
    <row r="22" customFormat="false" ht="15" hidden="false" customHeight="true" outlineLevel="0" collapsed="false">
      <c r="B22" s="14" t="s">
        <v>792</v>
      </c>
      <c r="C22" s="18" t="s">
        <v>793</v>
      </c>
      <c r="D22" s="14" t="s">
        <v>794</v>
      </c>
      <c r="E22" s="18" t="s">
        <v>758</v>
      </c>
      <c r="F22" s="16" t="n">
        <v>17581</v>
      </c>
      <c r="G22" s="16" t="n">
        <v>18619</v>
      </c>
      <c r="H22" s="17" t="n">
        <v>0.267889306908703</v>
      </c>
      <c r="I22" s="17" t="n">
        <v>0.732110693091297</v>
      </c>
      <c r="J22" s="17" t="n">
        <v>0.255616859109266</v>
      </c>
      <c r="K22" s="18" t="s">
        <v>795</v>
      </c>
      <c r="L22" s="19" t="n">
        <v>2.99836695289062</v>
      </c>
      <c r="M22" s="20" t="n">
        <v>73.5168647972243</v>
      </c>
      <c r="N22" s="20" t="n">
        <v>68.677360028819</v>
      </c>
      <c r="O22" s="21" t="n">
        <f aca="false">M22-N22</f>
        <v>4.83950476840531</v>
      </c>
    </row>
    <row r="23" customFormat="false" ht="15" hidden="false" customHeight="true" outlineLevel="0" collapsed="false">
      <c r="B23" s="14" t="s">
        <v>796</v>
      </c>
      <c r="C23" s="18" t="s">
        <v>793</v>
      </c>
      <c r="D23" s="14" t="s">
        <v>794</v>
      </c>
      <c r="E23" s="18" t="s">
        <v>758</v>
      </c>
      <c r="F23" s="16" t="n">
        <v>17524</v>
      </c>
      <c r="G23" s="16" t="n">
        <v>20928</v>
      </c>
      <c r="H23" s="17" t="n">
        <v>0.773338985773697</v>
      </c>
      <c r="I23" s="17" t="n">
        <v>0.773338985773697</v>
      </c>
      <c r="J23" s="17" t="n">
        <v>0.474320931294225</v>
      </c>
      <c r="K23" s="18" t="s">
        <v>797</v>
      </c>
      <c r="L23" s="19" t="n">
        <v>2.85045742138669</v>
      </c>
      <c r="M23" s="20" t="n">
        <v>78.7377311116183</v>
      </c>
      <c r="N23" s="20" t="n">
        <v>64.4658753709199</v>
      </c>
      <c r="O23" s="21" t="n">
        <f aca="false">M23-N23</f>
        <v>14.2718557406984</v>
      </c>
    </row>
    <row r="24" customFormat="false" ht="15" hidden="false" customHeight="true" outlineLevel="0" collapsed="false">
      <c r="B24" s="18" t="s">
        <v>798</v>
      </c>
      <c r="C24" s="18" t="s">
        <v>793</v>
      </c>
      <c r="D24" s="14" t="s">
        <v>794</v>
      </c>
      <c r="E24" s="18" t="s">
        <v>758</v>
      </c>
      <c r="F24" s="16" t="n">
        <v>17298</v>
      </c>
      <c r="G24" s="16" t="n">
        <v>17787</v>
      </c>
      <c r="H24" s="17" t="n">
        <v>0.218117701468378</v>
      </c>
      <c r="I24" s="17" t="n">
        <v>0.781882298531622</v>
      </c>
      <c r="J24" s="17" t="n">
        <v>0.24598219447335</v>
      </c>
      <c r="K24" s="18" t="s">
        <v>799</v>
      </c>
      <c r="L24" s="19" t="n">
        <v>3.08406891603374</v>
      </c>
      <c r="M24" s="20" t="n">
        <v>78.1882298531622</v>
      </c>
      <c r="N24" s="20" t="n">
        <v>83.1030562300073</v>
      </c>
      <c r="O24" s="21" t="n">
        <f aca="false">M24-N24</f>
        <v>-4.9148263768451</v>
      </c>
    </row>
    <row r="25" customFormat="false" ht="15" hidden="false" customHeight="true" outlineLevel="0" collapsed="false">
      <c r="B25" s="14" t="s">
        <v>800</v>
      </c>
      <c r="C25" s="18" t="s">
        <v>793</v>
      </c>
      <c r="D25" s="14" t="s">
        <v>794</v>
      </c>
      <c r="E25" s="18" t="s">
        <v>758</v>
      </c>
      <c r="F25" s="16" t="n">
        <v>16505</v>
      </c>
      <c r="G25" s="16" t="n">
        <v>17177</v>
      </c>
      <c r="H25" s="17" t="n">
        <v>0.702991012824397</v>
      </c>
      <c r="I25" s="17" t="n">
        <v>0.702991012824397</v>
      </c>
      <c r="J25" s="17" t="n">
        <v>0.494880339291124</v>
      </c>
      <c r="K25" s="18" t="s">
        <v>801</v>
      </c>
      <c r="L25" s="19" t="n">
        <v>2.58690374683798</v>
      </c>
      <c r="M25" s="20" t="n">
        <v>70.4210845198425</v>
      </c>
      <c r="N25" s="20" t="n">
        <v>71.9670806826214</v>
      </c>
      <c r="O25" s="21" t="n">
        <f aca="false">M25-N25</f>
        <v>-1.54599616277891</v>
      </c>
    </row>
    <row r="27" customFormat="false" ht="15" hidden="false" customHeight="true" outlineLevel="0" collapsed="false">
      <c r="B27" s="37" t="s">
        <v>802</v>
      </c>
    </row>
    <row r="28" customFormat="false" ht="39.75" hidden="false" customHeight="true" outlineLevel="0" collapsed="false">
      <c r="B28" s="44" t="s">
        <v>803</v>
      </c>
      <c r="C28" s="44" t="s">
        <v>804</v>
      </c>
      <c r="D28" s="44" t="s">
        <v>615</v>
      </c>
      <c r="E28" s="44" t="s">
        <v>805</v>
      </c>
      <c r="F28" s="44" t="s">
        <v>806</v>
      </c>
    </row>
    <row r="29" customFormat="false" ht="15" hidden="false" customHeight="true" outlineLevel="0" collapsed="false">
      <c r="B29" s="37" t="s">
        <v>807</v>
      </c>
      <c r="C29" s="38" t="n">
        <f aca="false" t="array" ref="C29:C29">SUM((C6:C25="proteasome")*(E6:E25="MetAP-made terminus"))</f>
        <v>10</v>
      </c>
      <c r="D29" s="39" t="n">
        <f aca="false" t="array" ref="D29:D29">MEDIAN(IF((C6:C25="proteasome")*(E6:E25="MetAP-made terminus"),O6:O25))</f>
        <v>5.9425902022251</v>
      </c>
      <c r="E29" s="38" t="n">
        <f aca="false" t="array" ref="E29:E29">SUM((C6:C25="proteasome")*(E6:E25="MetAP-made terminus")*(O6:O25&gt;0))</f>
        <v>10</v>
      </c>
      <c r="F29" s="45" t="n">
        <f aca="false" t="array" ref="F29:F29">MAX(IF((C6:C25="proteasome")*(E6:E25="MetAP-made terminus"),H6:H25))</f>
        <v>0.699518195521103</v>
      </c>
    </row>
    <row r="30" customFormat="false" ht="15" hidden="false" customHeight="true" outlineLevel="0" collapsed="false">
      <c r="B30" s="37" t="s">
        <v>808</v>
      </c>
      <c r="C30" s="38" t="n">
        <f aca="false" t="array" ref="C30:C30">SUM((C6:C25="proteasome")*(E6:E25="propeptide-cut terminus"))</f>
        <v>6</v>
      </c>
      <c r="D30" s="39" t="n">
        <f aca="false" t="array" ref="D30:D30">MEDIAN(IF((C6:C25="proteasome")*(E6:E25="propeptide-cut terminus"),O6:O25))</f>
        <v>7.2269462427932</v>
      </c>
      <c r="E30" s="38" t="n">
        <f aca="false" t="array" ref="E30:E30">SUM((C6:C25="proteasome")*(E6:E25="propeptide-cut terminus")*(O6:O25&gt;0))</f>
        <v>5</v>
      </c>
      <c r="F30" s="45" t="n">
        <f aca="false" t="array" ref="F30:F30">MAX(IF((C6:C25="proteasome")*(E6:E25="propeptide-cut terminus"),H6:H25))</f>
        <v>0.820234113712375</v>
      </c>
    </row>
    <row r="31" customFormat="false" ht="15" hidden="false" customHeight="true" outlineLevel="0" collapsed="false">
      <c r="B31" s="37" t="s">
        <v>809</v>
      </c>
      <c r="C31" s="38" t="n">
        <f aca="false" t="array" ref="C31:C31">SUM((C6:C25="RNA polymerase"))</f>
        <v>4</v>
      </c>
      <c r="D31" s="39" t="n">
        <f aca="false" t="array" ref="D31:D31">MEDIAN(IF((C6:C25="RNA polymerase"),O6:O25))</f>
        <v>1.6467543028132</v>
      </c>
      <c r="E31" s="38" t="n">
        <f aca="false" t="array" ref="E31:E31">SUM((C6:C25="RNA polymerase")*(O6:O25&gt;0))</f>
        <v>2</v>
      </c>
      <c r="F31" s="45" t="n">
        <f aca="false" t="array" ref="F31:F31">MAX(IF((C6:C25="RNA polymerase"),H6:H25))</f>
        <v>0.773338985773697</v>
      </c>
    </row>
    <row r="32" customFormat="false" ht="15" hidden="false" customHeight="true" outlineLevel="0" collapsed="false">
      <c r="B32" s="37" t="s">
        <v>810</v>
      </c>
      <c r="C32" s="38" t="n">
        <f aca="false" t="array" ref="C32:C32">SUM((C6:C25&lt;&gt;""))</f>
        <v>20</v>
      </c>
      <c r="D32" s="39" t="n">
        <f aca="false" t="array" ref="D32:D32">MEDIAN(IF((C6:C25&lt;&gt;""),O6:O25))</f>
        <v>5.36442434952911</v>
      </c>
      <c r="E32" s="38" t="n">
        <f aca="false" t="array" ref="E32:E32">SUM((C6:C25&lt;&gt;"")*(O6:O25&gt;0))</f>
        <v>17</v>
      </c>
      <c r="F32" s="45" t="n">
        <f aca="false" t="array" ref="F32:F32">MAX(IF((C6:C25&lt;&gt;""),H6:H25))</f>
        <v>0.820234113712375</v>
      </c>
    </row>
    <row r="34" customFormat="false" ht="15" hidden="false" customHeight="true" outlineLevel="0" collapsed="false">
      <c r="B34" s="37" t="s">
        <v>811</v>
      </c>
    </row>
    <row r="35" customFormat="false" ht="15" hidden="false" customHeight="true" outlineLevel="0" collapsed="false">
      <c r="B35" s="38" t="s">
        <v>812</v>
      </c>
      <c r="C35" s="38" t="n">
        <v>0.71</v>
      </c>
    </row>
    <row r="36" customFormat="false" ht="15" hidden="false" customHeight="true" outlineLevel="0" collapsed="false">
      <c r="B36" s="38" t="s">
        <v>813</v>
      </c>
      <c r="C36" s="38" t="n">
        <v>0.97</v>
      </c>
    </row>
    <row r="37" customFormat="false" ht="15" hidden="false" customHeight="true" outlineLevel="0" collapsed="false">
      <c r="B37" s="38" t="s">
        <v>814</v>
      </c>
      <c r="C37" s="46" t="n">
        <v>0.00021</v>
      </c>
    </row>
  </sheetData>
  <autoFilter ref="B5:O2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Q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9"/>
    <col collapsed="false" customWidth="true" hidden="false" outlineLevel="0" max="3" min="3" style="1" width="13"/>
    <col collapsed="false" customWidth="true" hidden="false" outlineLevel="0" max="7" min="4" style="1" width="10"/>
    <col collapsed="false" customWidth="true" hidden="false" outlineLevel="0" max="10" min="8" style="1" width="11"/>
    <col collapsed="false" customWidth="true" hidden="false" outlineLevel="0" max="12" min="11" style="1" width="10"/>
    <col collapsed="false" customWidth="true" hidden="false" outlineLevel="0" max="13" min="13" style="1" width="13"/>
    <col collapsed="false" customWidth="true" hidden="false" outlineLevel="0" max="14" min="14" style="1" width="40"/>
    <col collapsed="false" customWidth="true" hidden="false" outlineLevel="0" max="15" min="15" style="1" width="36"/>
    <col collapsed="false" customWidth="true" hidden="false" outlineLevel="0" max="16" min="16" style="1" width="40"/>
    <col collapsed="false" customWidth="true" hidden="false" outlineLevel="0" max="17" min="17" style="1" width="24"/>
  </cols>
  <sheetData>
    <row r="2" customFormat="false" ht="15" hidden="false" customHeight="true" outlineLevel="0" collapsed="false">
      <c r="B2" s="2" t="s">
        <v>815</v>
      </c>
    </row>
    <row r="3" customFormat="false" ht="15" hidden="false" customHeight="true" outlineLevel="0" collapsed="false">
      <c r="B3" s="12" t="s">
        <v>816</v>
      </c>
    </row>
    <row r="5" customFormat="false" ht="42" hidden="false" customHeight="true" outlineLevel="0" collapsed="false">
      <c r="B5" s="13" t="s">
        <v>76</v>
      </c>
      <c r="C5" s="13" t="s">
        <v>79</v>
      </c>
      <c r="D5" s="13" t="s">
        <v>81</v>
      </c>
      <c r="E5" s="13" t="s">
        <v>221</v>
      </c>
      <c r="F5" s="13" t="s">
        <v>817</v>
      </c>
      <c r="G5" s="13" t="s">
        <v>818</v>
      </c>
      <c r="H5" s="13" t="s">
        <v>819</v>
      </c>
      <c r="I5" s="13" t="s">
        <v>820</v>
      </c>
      <c r="J5" s="13" t="s">
        <v>821</v>
      </c>
      <c r="K5" s="13" t="s">
        <v>822</v>
      </c>
      <c r="L5" s="13" t="s">
        <v>823</v>
      </c>
      <c r="M5" s="13" t="s">
        <v>142</v>
      </c>
      <c r="N5" s="13" t="s">
        <v>824</v>
      </c>
      <c r="O5" s="13" t="s">
        <v>825</v>
      </c>
      <c r="P5" s="13" t="s">
        <v>826</v>
      </c>
      <c r="Q5" s="13" t="s">
        <v>827</v>
      </c>
    </row>
    <row r="6" customFormat="false" ht="15" hidden="false" customHeight="true" outlineLevel="0" collapsed="false">
      <c r="B6" s="14" t="s">
        <v>291</v>
      </c>
      <c r="C6" s="14" t="s">
        <v>234</v>
      </c>
      <c r="D6" s="15" t="b">
        <f aca="false">FALSE()</f>
        <v>0</v>
      </c>
      <c r="E6" s="16" t="n">
        <v>801</v>
      </c>
      <c r="F6" s="16" t="n">
        <v>9</v>
      </c>
      <c r="G6" s="16" t="n">
        <v>2</v>
      </c>
      <c r="H6" s="16" t="n">
        <v>0</v>
      </c>
      <c r="I6" s="16" t="n">
        <v>0</v>
      </c>
      <c r="J6" s="16" t="n">
        <v>0</v>
      </c>
      <c r="K6" s="16" t="n">
        <v>0</v>
      </c>
      <c r="L6" s="16" t="n">
        <v>0</v>
      </c>
      <c r="M6" s="47" t="b">
        <f aca="false">IF(OR(G6&gt;0,J6&gt;0,L6&gt;0),TRUE(),FALSE())</f>
        <v>1</v>
      </c>
      <c r="N6" s="18" t="s">
        <v>828</v>
      </c>
      <c r="O6" s="14"/>
      <c r="P6" s="14"/>
      <c r="Q6" s="14"/>
    </row>
    <row r="7" customFormat="false" ht="15" hidden="false" customHeight="true" outlineLevel="0" collapsed="false">
      <c r="B7" s="14" t="s">
        <v>269</v>
      </c>
      <c r="C7" s="14" t="s">
        <v>234</v>
      </c>
      <c r="D7" s="15" t="b">
        <f aca="false">FALSE()</f>
        <v>0</v>
      </c>
      <c r="E7" s="16" t="n">
        <v>743</v>
      </c>
      <c r="F7" s="16" t="n">
        <v>12</v>
      </c>
      <c r="G7" s="16" t="n">
        <v>4</v>
      </c>
      <c r="H7" s="16" t="n">
        <v>0</v>
      </c>
      <c r="I7" s="16" t="n">
        <v>0</v>
      </c>
      <c r="J7" s="16" t="n">
        <v>0</v>
      </c>
      <c r="K7" s="16" t="n">
        <v>0</v>
      </c>
      <c r="L7" s="16" t="n">
        <v>0</v>
      </c>
      <c r="M7" s="47" t="b">
        <f aca="false">IF(OR(G7&gt;0,J7&gt;0,L7&gt;0),TRUE(),FALSE())</f>
        <v>1</v>
      </c>
      <c r="N7" s="18" t="s">
        <v>829</v>
      </c>
      <c r="O7" s="14"/>
      <c r="P7" s="14"/>
      <c r="Q7" s="14"/>
    </row>
    <row r="8" customFormat="false" ht="15" hidden="false" customHeight="true" outlineLevel="0" collapsed="false">
      <c r="B8" s="14" t="s">
        <v>233</v>
      </c>
      <c r="C8" s="14" t="s">
        <v>234</v>
      </c>
      <c r="D8" s="15" t="b">
        <f aca="false">FALSE()</f>
        <v>0</v>
      </c>
      <c r="E8" s="16" t="n">
        <v>730</v>
      </c>
      <c r="F8" s="16" t="n">
        <v>52</v>
      </c>
      <c r="G8" s="16" t="n">
        <v>4</v>
      </c>
      <c r="H8" s="16" t="n">
        <v>0</v>
      </c>
      <c r="I8" s="16" t="n">
        <v>0</v>
      </c>
      <c r="J8" s="16" t="n">
        <v>0</v>
      </c>
      <c r="K8" s="16" t="n">
        <v>0</v>
      </c>
      <c r="L8" s="16" t="n">
        <v>0</v>
      </c>
      <c r="M8" s="47" t="b">
        <f aca="false">IF(OR(G8&gt;0,J8&gt;0,L8&gt;0),TRUE(),FALSE())</f>
        <v>1</v>
      </c>
      <c r="N8" s="18" t="s">
        <v>830</v>
      </c>
      <c r="O8" s="14"/>
      <c r="P8" s="14"/>
      <c r="Q8" s="14"/>
    </row>
    <row r="9" customFormat="false" ht="15" hidden="false" customHeight="true" outlineLevel="0" collapsed="false">
      <c r="B9" s="14" t="s">
        <v>275</v>
      </c>
      <c r="C9" s="14" t="s">
        <v>234</v>
      </c>
      <c r="D9" s="15" t="b">
        <f aca="false">FALSE()</f>
        <v>0</v>
      </c>
      <c r="E9" s="16" t="n">
        <v>755</v>
      </c>
      <c r="F9" s="16" t="n">
        <v>19</v>
      </c>
      <c r="G9" s="16" t="n">
        <v>3</v>
      </c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47" t="b">
        <f aca="false">IF(OR(G9&gt;0,J9&gt;0,L9&gt;0),TRUE(),FALSE())</f>
        <v>1</v>
      </c>
      <c r="N9" s="18" t="s">
        <v>831</v>
      </c>
      <c r="O9" s="14"/>
      <c r="P9" s="14"/>
      <c r="Q9" s="14"/>
    </row>
    <row r="10" customFormat="false" ht="15" hidden="false" customHeight="true" outlineLevel="0" collapsed="false">
      <c r="B10" s="14" t="s">
        <v>272</v>
      </c>
      <c r="C10" s="14" t="s">
        <v>234</v>
      </c>
      <c r="D10" s="15" t="b">
        <f aca="false">FALSE()</f>
        <v>0</v>
      </c>
      <c r="E10" s="16" t="n">
        <v>769</v>
      </c>
      <c r="F10" s="16" t="n">
        <v>13</v>
      </c>
      <c r="G10" s="16" t="n">
        <v>6</v>
      </c>
      <c r="H10" s="16" t="n">
        <v>0</v>
      </c>
      <c r="I10" s="16" t="n">
        <v>0</v>
      </c>
      <c r="J10" s="16" t="n">
        <v>0</v>
      </c>
      <c r="K10" s="16" t="n">
        <v>0</v>
      </c>
      <c r="L10" s="16" t="n">
        <v>0</v>
      </c>
      <c r="M10" s="47" t="b">
        <f aca="false">IF(OR(G10&gt;0,J10&gt;0,L10&gt;0),TRUE(),FALSE())</f>
        <v>1</v>
      </c>
      <c r="N10" s="18" t="s">
        <v>832</v>
      </c>
      <c r="O10" s="14"/>
      <c r="P10" s="14"/>
      <c r="Q10" s="14"/>
    </row>
    <row r="11" customFormat="false" ht="15" hidden="false" customHeight="true" outlineLevel="0" collapsed="false">
      <c r="B11" s="14" t="s">
        <v>285</v>
      </c>
      <c r="C11" s="14" t="s">
        <v>234</v>
      </c>
      <c r="D11" s="15" t="b">
        <f aca="false">FALSE()</f>
        <v>0</v>
      </c>
      <c r="E11" s="16" t="n">
        <v>216</v>
      </c>
      <c r="F11" s="16" t="n">
        <v>150</v>
      </c>
      <c r="G11" s="16" t="n">
        <v>4</v>
      </c>
      <c r="H11" s="16" t="n">
        <v>75</v>
      </c>
      <c r="I11" s="16" t="n">
        <v>1</v>
      </c>
      <c r="J11" s="16" t="n">
        <v>1</v>
      </c>
      <c r="K11" s="16" t="n">
        <v>0</v>
      </c>
      <c r="L11" s="16" t="n">
        <v>0</v>
      </c>
      <c r="M11" s="47" t="b">
        <f aca="false">IF(OR(G11&gt;0,J11&gt;0,L11&gt;0),TRUE(),FALSE())</f>
        <v>1</v>
      </c>
      <c r="N11" s="18" t="s">
        <v>833</v>
      </c>
      <c r="O11" s="18" t="s">
        <v>290</v>
      </c>
      <c r="P11" s="18" t="s">
        <v>834</v>
      </c>
      <c r="Q11" s="14"/>
    </row>
    <row r="12" customFormat="false" ht="15" hidden="false" customHeight="true" outlineLevel="0" collapsed="false">
      <c r="B12" s="14" t="s">
        <v>265</v>
      </c>
      <c r="C12" s="14" t="s">
        <v>234</v>
      </c>
      <c r="D12" s="15" t="b">
        <f aca="false">FALSE()</f>
        <v>0</v>
      </c>
      <c r="E12" s="16" t="n">
        <v>880</v>
      </c>
      <c r="F12" s="16" t="n">
        <v>23</v>
      </c>
      <c r="G12" s="16" t="n">
        <v>10</v>
      </c>
      <c r="H12" s="16" t="n">
        <v>0</v>
      </c>
      <c r="I12" s="16" t="n">
        <v>0</v>
      </c>
      <c r="J12" s="16" t="n">
        <v>0</v>
      </c>
      <c r="K12" s="16" t="n">
        <v>0</v>
      </c>
      <c r="L12" s="16" t="n">
        <v>0</v>
      </c>
      <c r="M12" s="47" t="b">
        <f aca="false">IF(OR(G12&gt;0,J12&gt;0,L12&gt;0),TRUE(),FALSE())</f>
        <v>1</v>
      </c>
      <c r="N12" s="18" t="s">
        <v>835</v>
      </c>
      <c r="O12" s="14"/>
      <c r="P12" s="14"/>
      <c r="Q12" s="14"/>
    </row>
    <row r="13" customFormat="false" ht="15" hidden="false" customHeight="true" outlineLevel="0" collapsed="false">
      <c r="B13" s="14" t="s">
        <v>258</v>
      </c>
      <c r="C13" s="14" t="s">
        <v>234</v>
      </c>
      <c r="D13" s="15" t="b">
        <f aca="false">FALSE()</f>
        <v>0</v>
      </c>
      <c r="E13" s="16" t="n">
        <v>866</v>
      </c>
      <c r="F13" s="16" t="n">
        <v>21</v>
      </c>
      <c r="G13" s="16" t="n">
        <v>10</v>
      </c>
      <c r="H13" s="16" t="n">
        <v>0</v>
      </c>
      <c r="I13" s="16" t="n">
        <v>0</v>
      </c>
      <c r="J13" s="16" t="n">
        <v>0</v>
      </c>
      <c r="K13" s="16" t="n">
        <v>0</v>
      </c>
      <c r="L13" s="16" t="n">
        <v>0</v>
      </c>
      <c r="M13" s="47" t="b">
        <f aca="false">IF(OR(G13&gt;0,J13&gt;0,L13&gt;0),TRUE(),FALSE())</f>
        <v>1</v>
      </c>
      <c r="N13" s="18" t="s">
        <v>836</v>
      </c>
      <c r="O13" s="14"/>
      <c r="P13" s="14"/>
      <c r="Q13" s="14"/>
    </row>
    <row r="14" customFormat="false" ht="15" hidden="false" customHeight="true" outlineLevel="0" collapsed="false">
      <c r="B14" s="14" t="s">
        <v>242</v>
      </c>
      <c r="C14" s="14" t="s">
        <v>234</v>
      </c>
      <c r="D14" s="15" t="b">
        <f aca="false">FALSE()</f>
        <v>0</v>
      </c>
      <c r="E14" s="16" t="n">
        <v>908</v>
      </c>
      <c r="F14" s="16" t="n">
        <v>30</v>
      </c>
      <c r="G14" s="16" t="n">
        <v>9</v>
      </c>
      <c r="H14" s="16" t="n">
        <v>12</v>
      </c>
      <c r="I14" s="16" t="n">
        <v>5</v>
      </c>
      <c r="J14" s="16" t="n">
        <v>4</v>
      </c>
      <c r="K14" s="16" t="n">
        <v>0</v>
      </c>
      <c r="L14" s="16" t="n">
        <v>0</v>
      </c>
      <c r="M14" s="47" t="b">
        <f aca="false">IF(OR(G14&gt;0,J14&gt;0,L14&gt;0),TRUE(),FALSE())</f>
        <v>1</v>
      </c>
      <c r="N14" s="18" t="s">
        <v>837</v>
      </c>
      <c r="O14" s="18" t="s">
        <v>247</v>
      </c>
      <c r="P14" s="18" t="s">
        <v>838</v>
      </c>
      <c r="Q14" s="14"/>
    </row>
    <row r="15" customFormat="false" ht="15" hidden="false" customHeight="true" outlineLevel="0" collapsed="false">
      <c r="B15" s="14" t="s">
        <v>249</v>
      </c>
      <c r="C15" s="14" t="s">
        <v>234</v>
      </c>
      <c r="D15" s="15" t="b">
        <f aca="false">FALSE()</f>
        <v>0</v>
      </c>
      <c r="E15" s="16" t="n">
        <v>837</v>
      </c>
      <c r="F15" s="16" t="n">
        <v>32</v>
      </c>
      <c r="G15" s="16" t="n">
        <v>8</v>
      </c>
      <c r="H15" s="16" t="n">
        <v>8</v>
      </c>
      <c r="I15" s="16" t="n">
        <v>1</v>
      </c>
      <c r="J15" s="16" t="n">
        <v>1</v>
      </c>
      <c r="K15" s="16" t="n">
        <v>1</v>
      </c>
      <c r="L15" s="16" t="n">
        <v>1</v>
      </c>
      <c r="M15" s="47" t="b">
        <f aca="false">IF(OR(G15&gt;0,J15&gt;0,L15&gt;0),TRUE(),FALSE())</f>
        <v>1</v>
      </c>
      <c r="N15" s="18" t="s">
        <v>839</v>
      </c>
      <c r="O15" s="14" t="s">
        <v>255</v>
      </c>
      <c r="P15" s="18" t="s">
        <v>840</v>
      </c>
      <c r="Q15" s="18" t="s">
        <v>256</v>
      </c>
    </row>
    <row r="16" customFormat="false" ht="15" hidden="false" customHeight="true" outlineLevel="0" collapsed="false">
      <c r="B16" s="14" t="s">
        <v>278</v>
      </c>
      <c r="C16" s="14" t="s">
        <v>234</v>
      </c>
      <c r="D16" s="15" t="b">
        <f aca="false">FALSE()</f>
        <v>0</v>
      </c>
      <c r="E16" s="16" t="n">
        <v>898</v>
      </c>
      <c r="F16" s="16" t="n">
        <v>17</v>
      </c>
      <c r="G16" s="16" t="n">
        <v>9</v>
      </c>
      <c r="H16" s="16" t="n">
        <v>0</v>
      </c>
      <c r="I16" s="16" t="n">
        <v>0</v>
      </c>
      <c r="J16" s="16" t="n">
        <v>0</v>
      </c>
      <c r="K16" s="16" t="n">
        <v>0</v>
      </c>
      <c r="L16" s="16" t="n">
        <v>0</v>
      </c>
      <c r="M16" s="47" t="b">
        <f aca="false">IF(OR(G16&gt;0,J16&gt;0,L16&gt;0),TRUE(),FALSE())</f>
        <v>1</v>
      </c>
      <c r="N16" s="18" t="s">
        <v>841</v>
      </c>
      <c r="O16" s="14"/>
      <c r="P16" s="14"/>
      <c r="Q16" s="14"/>
    </row>
    <row r="17" customFormat="false" ht="15" hidden="false" customHeight="true" outlineLevel="0" collapsed="false">
      <c r="B17" s="14" t="s">
        <v>294</v>
      </c>
      <c r="C17" s="14" t="s">
        <v>295</v>
      </c>
      <c r="D17" s="15" t="b">
        <f aca="false">FALSE()</f>
        <v>0</v>
      </c>
      <c r="E17" s="16" t="n">
        <v>774</v>
      </c>
      <c r="F17" s="16" t="n">
        <v>3</v>
      </c>
      <c r="G17" s="16" t="n">
        <v>3</v>
      </c>
      <c r="H17" s="16" t="n">
        <v>0</v>
      </c>
      <c r="I17" s="16" t="n">
        <v>0</v>
      </c>
      <c r="J17" s="16" t="n">
        <v>0</v>
      </c>
      <c r="K17" s="16" t="n">
        <v>0</v>
      </c>
      <c r="L17" s="16" t="n">
        <v>0</v>
      </c>
      <c r="M17" s="47" t="b">
        <f aca="false">IF(OR(G17&gt;0,J17&gt;0,L17&gt;0),TRUE(),FALSE())</f>
        <v>1</v>
      </c>
      <c r="N17" s="18" t="s">
        <v>842</v>
      </c>
      <c r="O17" s="14"/>
      <c r="P17" s="14"/>
      <c r="Q17" s="14"/>
    </row>
    <row r="18" customFormat="false" ht="15" hidden="false" customHeight="true" outlineLevel="0" collapsed="false">
      <c r="B18" s="14" t="s">
        <v>341</v>
      </c>
      <c r="C18" s="14" t="s">
        <v>295</v>
      </c>
      <c r="D18" s="15" t="b">
        <f aca="false">FALSE()</f>
        <v>0</v>
      </c>
      <c r="E18" s="16" t="n">
        <v>39</v>
      </c>
      <c r="F18" s="16" t="n">
        <v>0</v>
      </c>
      <c r="G18" s="16" t="n">
        <v>0</v>
      </c>
      <c r="H18" s="16" t="n">
        <v>0</v>
      </c>
      <c r="I18" s="16" t="n">
        <v>0</v>
      </c>
      <c r="J18" s="16" t="n">
        <v>0</v>
      </c>
      <c r="K18" s="16" t="n">
        <v>0</v>
      </c>
      <c r="L18" s="16" t="n">
        <v>0</v>
      </c>
      <c r="M18" s="47" t="b">
        <f aca="false">IF(OR(G18&gt;0,J18&gt;0,L18&gt;0),TRUE(),FALSE())</f>
        <v>0</v>
      </c>
      <c r="N18" s="14"/>
      <c r="O18" s="14"/>
      <c r="P18" s="14"/>
      <c r="Q18" s="14"/>
    </row>
    <row r="19" customFormat="false" ht="15" hidden="false" customHeight="true" outlineLevel="0" collapsed="false">
      <c r="B19" s="14" t="s">
        <v>367</v>
      </c>
      <c r="C19" s="14" t="s">
        <v>295</v>
      </c>
      <c r="D19" s="15" t="b">
        <f aca="false">FALSE()</f>
        <v>0</v>
      </c>
      <c r="E19" s="16" t="n">
        <v>58</v>
      </c>
      <c r="F19" s="16" t="n">
        <v>5</v>
      </c>
      <c r="G19" s="16" t="n">
        <v>3</v>
      </c>
      <c r="H19" s="16" t="n">
        <v>2</v>
      </c>
      <c r="I19" s="16" t="n">
        <v>1</v>
      </c>
      <c r="J19" s="16" t="n">
        <v>1</v>
      </c>
      <c r="K19" s="16" t="n">
        <v>0</v>
      </c>
      <c r="L19" s="16" t="n">
        <v>0</v>
      </c>
      <c r="M19" s="47" t="b">
        <f aca="false">IF(OR(G19&gt;0,J19&gt;0,L19&gt;0),TRUE(),FALSE())</f>
        <v>1</v>
      </c>
      <c r="N19" s="18" t="s">
        <v>381</v>
      </c>
      <c r="O19" s="18" t="s">
        <v>290</v>
      </c>
      <c r="P19" s="18" t="s">
        <v>290</v>
      </c>
      <c r="Q19" s="14"/>
    </row>
    <row r="20" customFormat="false" ht="15" hidden="false" customHeight="true" outlineLevel="0" collapsed="false">
      <c r="B20" s="14" t="s">
        <v>320</v>
      </c>
      <c r="C20" s="14" t="s">
        <v>295</v>
      </c>
      <c r="D20" s="15" t="b">
        <f aca="false">FALSE()</f>
        <v>0</v>
      </c>
      <c r="E20" s="16" t="n">
        <v>98</v>
      </c>
      <c r="F20" s="16" t="n">
        <v>34</v>
      </c>
      <c r="G20" s="16" t="n">
        <v>6</v>
      </c>
      <c r="H20" s="16" t="n">
        <v>0</v>
      </c>
      <c r="I20" s="16" t="n">
        <v>0</v>
      </c>
      <c r="J20" s="16" t="n">
        <v>0</v>
      </c>
      <c r="K20" s="16" t="n">
        <v>0</v>
      </c>
      <c r="L20" s="16" t="n">
        <v>0</v>
      </c>
      <c r="M20" s="47" t="b">
        <f aca="false">IF(OR(G20&gt;0,J20&gt;0,L20&gt;0),TRUE(),FALSE())</f>
        <v>1</v>
      </c>
      <c r="N20" s="18" t="s">
        <v>843</v>
      </c>
      <c r="O20" s="14"/>
      <c r="P20" s="14"/>
      <c r="Q20" s="14"/>
    </row>
    <row r="21" customFormat="false" ht="15" hidden="false" customHeight="true" outlineLevel="0" collapsed="false">
      <c r="B21" s="14" t="s">
        <v>309</v>
      </c>
      <c r="C21" s="14" t="s">
        <v>295</v>
      </c>
      <c r="D21" s="15" t="b">
        <f aca="false">FALSE()</f>
        <v>0</v>
      </c>
      <c r="E21" s="16" t="n">
        <v>79</v>
      </c>
      <c r="F21" s="16" t="n">
        <v>7</v>
      </c>
      <c r="G21" s="16" t="n">
        <v>4</v>
      </c>
      <c r="H21" s="16" t="n">
        <v>0</v>
      </c>
      <c r="I21" s="16" t="n">
        <v>0</v>
      </c>
      <c r="J21" s="16" t="n">
        <v>0</v>
      </c>
      <c r="K21" s="16" t="n">
        <v>0</v>
      </c>
      <c r="L21" s="16" t="n">
        <v>0</v>
      </c>
      <c r="M21" s="47" t="b">
        <f aca="false">IF(OR(G21&gt;0,J21&gt;0,L21&gt;0),TRUE(),FALSE())</f>
        <v>1</v>
      </c>
      <c r="N21" s="18" t="s">
        <v>844</v>
      </c>
      <c r="O21" s="14"/>
      <c r="P21" s="14"/>
      <c r="Q21" s="14"/>
    </row>
    <row r="22" customFormat="false" ht="15" hidden="false" customHeight="true" outlineLevel="0" collapsed="false">
      <c r="B22" s="14" t="s">
        <v>345</v>
      </c>
      <c r="C22" s="14" t="s">
        <v>295</v>
      </c>
      <c r="D22" s="15" t="b">
        <f aca="false">FALSE()</f>
        <v>0</v>
      </c>
      <c r="E22" s="16" t="n">
        <v>15</v>
      </c>
      <c r="F22" s="16" t="n">
        <v>6</v>
      </c>
      <c r="G22" s="16" t="n">
        <v>3</v>
      </c>
      <c r="H22" s="16" t="n">
        <v>6</v>
      </c>
      <c r="I22" s="16" t="n">
        <v>3</v>
      </c>
      <c r="J22" s="16" t="n">
        <v>3</v>
      </c>
      <c r="K22" s="16" t="n">
        <v>0</v>
      </c>
      <c r="L22" s="16" t="n">
        <v>0</v>
      </c>
      <c r="M22" s="47" t="b">
        <f aca="false">IF(OR(G22&gt;0,J22&gt;0,L22&gt;0),TRUE(),FALSE())</f>
        <v>1</v>
      </c>
      <c r="N22" s="18" t="s">
        <v>349</v>
      </c>
      <c r="O22" s="18" t="s">
        <v>349</v>
      </c>
      <c r="P22" s="18" t="s">
        <v>845</v>
      </c>
      <c r="Q22" s="14"/>
    </row>
    <row r="23" customFormat="false" ht="15" hidden="false" customHeight="true" outlineLevel="0" collapsed="false">
      <c r="B23" s="14" t="s">
        <v>357</v>
      </c>
      <c r="C23" s="14" t="s">
        <v>295</v>
      </c>
      <c r="D23" s="15" t="b">
        <f aca="false">FALSE()</f>
        <v>0</v>
      </c>
      <c r="E23" s="16" t="n">
        <v>58</v>
      </c>
      <c r="F23" s="16" t="n">
        <v>7</v>
      </c>
      <c r="G23" s="16" t="n">
        <v>2</v>
      </c>
      <c r="H23" s="16" t="n">
        <v>0</v>
      </c>
      <c r="I23" s="16" t="n">
        <v>0</v>
      </c>
      <c r="J23" s="16" t="n">
        <v>0</v>
      </c>
      <c r="K23" s="16" t="n">
        <v>0</v>
      </c>
      <c r="L23" s="16" t="n">
        <v>0</v>
      </c>
      <c r="M23" s="47" t="b">
        <f aca="false">IF(OR(G23&gt;0,J23&gt;0,L23&gt;0),TRUE(),FALSE())</f>
        <v>1</v>
      </c>
      <c r="N23" s="18" t="s">
        <v>398</v>
      </c>
      <c r="O23" s="14"/>
      <c r="P23" s="14"/>
      <c r="Q23" s="14"/>
    </row>
    <row r="24" customFormat="false" ht="15" hidden="false" customHeight="true" outlineLevel="0" collapsed="false">
      <c r="B24" s="14" t="s">
        <v>363</v>
      </c>
      <c r="C24" s="14" t="s">
        <v>295</v>
      </c>
      <c r="D24" s="15" t="b">
        <f aca="false">FALSE()</f>
        <v>0</v>
      </c>
      <c r="E24" s="16" t="n">
        <v>82</v>
      </c>
      <c r="F24" s="16" t="n">
        <v>9</v>
      </c>
      <c r="G24" s="16" t="n">
        <v>5</v>
      </c>
      <c r="H24" s="16" t="n">
        <v>0</v>
      </c>
      <c r="I24" s="16" t="n">
        <v>0</v>
      </c>
      <c r="J24" s="16" t="n">
        <v>0</v>
      </c>
      <c r="K24" s="16" t="n">
        <v>0</v>
      </c>
      <c r="L24" s="16" t="n">
        <v>0</v>
      </c>
      <c r="M24" s="47" t="b">
        <f aca="false">IF(OR(G24&gt;0,J24&gt;0,L24&gt;0),TRUE(),FALSE())</f>
        <v>1</v>
      </c>
      <c r="N24" s="18" t="s">
        <v>846</v>
      </c>
      <c r="O24" s="14"/>
      <c r="P24" s="14"/>
      <c r="Q24" s="14"/>
    </row>
    <row r="25" customFormat="false" ht="15" hidden="false" customHeight="true" outlineLevel="0" collapsed="false">
      <c r="B25" s="14" t="s">
        <v>354</v>
      </c>
      <c r="C25" s="14" t="s">
        <v>295</v>
      </c>
      <c r="D25" s="15" t="b">
        <f aca="false">FALSE()</f>
        <v>0</v>
      </c>
      <c r="E25" s="16" t="n">
        <v>39</v>
      </c>
      <c r="F25" s="16" t="n">
        <v>2</v>
      </c>
      <c r="G25" s="16" t="n">
        <v>2</v>
      </c>
      <c r="H25" s="16" t="n">
        <v>0</v>
      </c>
      <c r="I25" s="16" t="n">
        <v>0</v>
      </c>
      <c r="J25" s="16" t="n">
        <v>0</v>
      </c>
      <c r="K25" s="16" t="n">
        <v>0</v>
      </c>
      <c r="L25" s="16" t="n">
        <v>0</v>
      </c>
      <c r="M25" s="47" t="b">
        <f aca="false">IF(OR(G25&gt;0,J25&gt;0,L25&gt;0),TRUE(),FALSE())</f>
        <v>1</v>
      </c>
      <c r="N25" s="18" t="s">
        <v>847</v>
      </c>
      <c r="O25" s="14"/>
      <c r="P25" s="14"/>
      <c r="Q25" s="14"/>
    </row>
    <row r="26" customFormat="false" ht="15" hidden="false" customHeight="true" outlineLevel="0" collapsed="false">
      <c r="B26" s="14" t="s">
        <v>331</v>
      </c>
      <c r="C26" s="14" t="s">
        <v>295</v>
      </c>
      <c r="D26" s="15" t="b">
        <f aca="false">FALSE()</f>
        <v>0</v>
      </c>
      <c r="E26" s="16" t="n">
        <v>82</v>
      </c>
      <c r="F26" s="16" t="n">
        <v>9</v>
      </c>
      <c r="G26" s="16" t="n">
        <v>5</v>
      </c>
      <c r="H26" s="16" t="n">
        <v>0</v>
      </c>
      <c r="I26" s="16" t="n">
        <v>0</v>
      </c>
      <c r="J26" s="16" t="n">
        <v>0</v>
      </c>
      <c r="K26" s="16" t="n">
        <v>0</v>
      </c>
      <c r="L26" s="16" t="n">
        <v>0</v>
      </c>
      <c r="M26" s="47" t="b">
        <f aca="false">IF(OR(G26&gt;0,J26&gt;0,L26&gt;0),TRUE(),FALSE())</f>
        <v>1</v>
      </c>
      <c r="N26" s="18" t="s">
        <v>848</v>
      </c>
      <c r="O26" s="14"/>
      <c r="P26" s="14"/>
      <c r="Q26" s="14"/>
    </row>
    <row r="27" customFormat="false" ht="15" hidden="false" customHeight="true" outlineLevel="0" collapsed="false">
      <c r="B27" s="14" t="s">
        <v>305</v>
      </c>
      <c r="C27" s="14" t="s">
        <v>295</v>
      </c>
      <c r="D27" s="15" t="b">
        <f aca="false">FALSE()</f>
        <v>0</v>
      </c>
      <c r="E27" s="16" t="n">
        <v>70</v>
      </c>
      <c r="F27" s="16" t="n">
        <v>7</v>
      </c>
      <c r="G27" s="16" t="n">
        <v>3</v>
      </c>
      <c r="H27" s="16" t="n">
        <v>0</v>
      </c>
      <c r="I27" s="16" t="n">
        <v>0</v>
      </c>
      <c r="J27" s="16" t="n">
        <v>0</v>
      </c>
      <c r="K27" s="16" t="n">
        <v>0</v>
      </c>
      <c r="L27" s="16" t="n">
        <v>0</v>
      </c>
      <c r="M27" s="47" t="b">
        <f aca="false">IF(OR(G27&gt;0,J27&gt;0,L27&gt;0),TRUE(),FALSE())</f>
        <v>1</v>
      </c>
      <c r="N27" s="18" t="s">
        <v>847</v>
      </c>
      <c r="O27" s="14"/>
      <c r="P27" s="14"/>
      <c r="Q27" s="14"/>
    </row>
    <row r="28" customFormat="false" ht="15" hidden="false" customHeight="true" outlineLevel="0" collapsed="false">
      <c r="B28" s="14" t="s">
        <v>300</v>
      </c>
      <c r="C28" s="14" t="s">
        <v>295</v>
      </c>
      <c r="D28" s="15" t="b">
        <f aca="false">FALSE()</f>
        <v>0</v>
      </c>
      <c r="E28" s="16" t="n">
        <v>88</v>
      </c>
      <c r="F28" s="16" t="n">
        <v>10</v>
      </c>
      <c r="G28" s="16" t="n">
        <v>2</v>
      </c>
      <c r="H28" s="16" t="n">
        <v>0</v>
      </c>
      <c r="I28" s="16" t="n">
        <v>0</v>
      </c>
      <c r="J28" s="16" t="n">
        <v>0</v>
      </c>
      <c r="K28" s="16" t="n">
        <v>0</v>
      </c>
      <c r="L28" s="16" t="n">
        <v>0</v>
      </c>
      <c r="M28" s="47" t="b">
        <f aca="false">IF(OR(G28&gt;0,J28&gt;0,L28&gt;0),TRUE(),FALSE())</f>
        <v>1</v>
      </c>
      <c r="N28" s="18" t="s">
        <v>849</v>
      </c>
      <c r="O28" s="14"/>
      <c r="P28" s="14"/>
      <c r="Q28" s="14"/>
    </row>
    <row r="29" customFormat="false" ht="15" hidden="false" customHeight="true" outlineLevel="0" collapsed="false">
      <c r="B29" s="14" t="s">
        <v>337</v>
      </c>
      <c r="C29" s="14" t="s">
        <v>295</v>
      </c>
      <c r="D29" s="15" t="b">
        <f aca="false">FALSE()</f>
        <v>0</v>
      </c>
      <c r="E29" s="16" t="n">
        <v>47</v>
      </c>
      <c r="F29" s="16" t="n">
        <v>7</v>
      </c>
      <c r="G29" s="16" t="n">
        <v>4</v>
      </c>
      <c r="H29" s="16" t="n">
        <v>0</v>
      </c>
      <c r="I29" s="16" t="n">
        <v>0</v>
      </c>
      <c r="J29" s="16" t="n">
        <v>0</v>
      </c>
      <c r="K29" s="16" t="n">
        <v>0</v>
      </c>
      <c r="L29" s="16" t="n">
        <v>0</v>
      </c>
      <c r="M29" s="47" t="b">
        <f aca="false">IF(OR(G29&gt;0,J29&gt;0,L29&gt;0),TRUE(),FALSE())</f>
        <v>1</v>
      </c>
      <c r="N29" s="18" t="s">
        <v>833</v>
      </c>
      <c r="O29" s="14"/>
      <c r="P29" s="14"/>
      <c r="Q29" s="14"/>
    </row>
    <row r="30" customFormat="false" ht="15" hidden="false" customHeight="true" outlineLevel="0" collapsed="false">
      <c r="B30" s="14" t="s">
        <v>316</v>
      </c>
      <c r="C30" s="14" t="s">
        <v>295</v>
      </c>
      <c r="D30" s="15" t="b">
        <f aca="false">FALSE()</f>
        <v>0</v>
      </c>
      <c r="E30" s="16" t="n">
        <v>33</v>
      </c>
      <c r="F30" s="16" t="n">
        <v>2</v>
      </c>
      <c r="G30" s="16" t="n">
        <v>1</v>
      </c>
      <c r="H30" s="16" t="n">
        <v>0</v>
      </c>
      <c r="I30" s="16" t="n">
        <v>0</v>
      </c>
      <c r="J30" s="16" t="n">
        <v>0</v>
      </c>
      <c r="K30" s="16" t="n">
        <v>0</v>
      </c>
      <c r="L30" s="16" t="n">
        <v>0</v>
      </c>
      <c r="M30" s="47" t="b">
        <f aca="false">IF(OR(G30&gt;0,J30&gt;0,L30&gt;0),TRUE(),FALSE())</f>
        <v>1</v>
      </c>
      <c r="N30" s="14" t="s">
        <v>255</v>
      </c>
      <c r="O30" s="14"/>
      <c r="P30" s="14"/>
      <c r="Q30" s="14"/>
    </row>
    <row r="31" customFormat="false" ht="15" hidden="false" customHeight="true" outlineLevel="0" collapsed="false">
      <c r="B31" s="14" t="s">
        <v>350</v>
      </c>
      <c r="C31" s="14" t="s">
        <v>295</v>
      </c>
      <c r="D31" s="15" t="b">
        <f aca="false">FALSE()</f>
        <v>0</v>
      </c>
      <c r="E31" s="16" t="n">
        <v>106</v>
      </c>
      <c r="F31" s="16" t="n">
        <v>18</v>
      </c>
      <c r="G31" s="16" t="n">
        <v>4</v>
      </c>
      <c r="H31" s="16" t="n">
        <v>0</v>
      </c>
      <c r="I31" s="16" t="n">
        <v>0</v>
      </c>
      <c r="J31" s="16" t="n">
        <v>0</v>
      </c>
      <c r="K31" s="16" t="n">
        <v>0</v>
      </c>
      <c r="L31" s="16" t="n">
        <v>0</v>
      </c>
      <c r="M31" s="47" t="b">
        <f aca="false">IF(OR(G31&gt;0,J31&gt;0,L31&gt;0),TRUE(),FALSE())</f>
        <v>1</v>
      </c>
      <c r="N31" s="18" t="s">
        <v>850</v>
      </c>
      <c r="O31" s="14"/>
      <c r="P31" s="14"/>
      <c r="Q31" s="14"/>
    </row>
    <row r="32" customFormat="false" ht="15" hidden="false" customHeight="true" outlineLevel="0" collapsed="false">
      <c r="B32" s="14" t="s">
        <v>324</v>
      </c>
      <c r="C32" s="14" t="s">
        <v>295</v>
      </c>
      <c r="D32" s="15" t="b">
        <f aca="false">FALSE()</f>
        <v>0</v>
      </c>
      <c r="E32" s="16" t="n">
        <v>816</v>
      </c>
      <c r="F32" s="16" t="n">
        <v>16</v>
      </c>
      <c r="G32" s="16" t="n">
        <v>8</v>
      </c>
      <c r="H32" s="16" t="n">
        <v>0</v>
      </c>
      <c r="I32" s="16" t="n">
        <v>0</v>
      </c>
      <c r="J32" s="16" t="n">
        <v>0</v>
      </c>
      <c r="K32" s="16" t="n">
        <v>0</v>
      </c>
      <c r="L32" s="16" t="n">
        <v>0</v>
      </c>
      <c r="M32" s="47" t="b">
        <f aca="false">IF(OR(G32&gt;0,J32&gt;0,L32&gt;0),TRUE(),FALSE())</f>
        <v>1</v>
      </c>
      <c r="N32" s="18" t="s">
        <v>851</v>
      </c>
      <c r="O32" s="14"/>
      <c r="P32" s="14"/>
      <c r="Q32" s="14"/>
    </row>
    <row r="33" customFormat="false" ht="15" hidden="false" customHeight="true" outlineLevel="0" collapsed="false">
      <c r="B33" s="14" t="s">
        <v>401</v>
      </c>
      <c r="C33" s="14" t="s">
        <v>372</v>
      </c>
      <c r="D33" s="15" t="b">
        <f aca="false">FALSE()</f>
        <v>0</v>
      </c>
      <c r="E33" s="16" t="n">
        <v>87</v>
      </c>
      <c r="F33" s="16" t="n">
        <v>3</v>
      </c>
      <c r="G33" s="16" t="n">
        <v>2</v>
      </c>
      <c r="H33" s="16" t="n">
        <v>1</v>
      </c>
      <c r="I33" s="16" t="n">
        <v>1</v>
      </c>
      <c r="J33" s="16" t="n">
        <v>1</v>
      </c>
      <c r="K33" s="16" t="n">
        <v>8</v>
      </c>
      <c r="L33" s="16" t="n">
        <v>0</v>
      </c>
      <c r="M33" s="47" t="b">
        <f aca="false">IF(OR(G33&gt;0,J33&gt;0,L33&gt;0),TRUE(),FALSE())</f>
        <v>1</v>
      </c>
      <c r="N33" s="18" t="s">
        <v>852</v>
      </c>
      <c r="O33" s="18" t="s">
        <v>404</v>
      </c>
      <c r="P33" s="18" t="s">
        <v>404</v>
      </c>
      <c r="Q33" s="14"/>
    </row>
    <row r="34" customFormat="false" ht="15" hidden="false" customHeight="true" outlineLevel="0" collapsed="false">
      <c r="B34" s="14" t="s">
        <v>410</v>
      </c>
      <c r="C34" s="14" t="s">
        <v>372</v>
      </c>
      <c r="D34" s="15" t="b">
        <f aca="false">FALSE()</f>
        <v>0</v>
      </c>
      <c r="E34" s="16" t="n">
        <v>31</v>
      </c>
      <c r="F34" s="16" t="n">
        <v>6</v>
      </c>
      <c r="G34" s="16" t="n">
        <v>5</v>
      </c>
      <c r="H34" s="16" t="n">
        <v>2</v>
      </c>
      <c r="I34" s="16" t="n">
        <v>2</v>
      </c>
      <c r="J34" s="16" t="n">
        <v>2</v>
      </c>
      <c r="K34" s="16" t="n">
        <v>0</v>
      </c>
      <c r="L34" s="16" t="n">
        <v>0</v>
      </c>
      <c r="M34" s="47" t="b">
        <f aca="false">IF(OR(G34&gt;0,J34&gt;0,L34&gt;0),TRUE(),FALSE())</f>
        <v>1</v>
      </c>
      <c r="N34" s="18" t="s">
        <v>853</v>
      </c>
      <c r="O34" s="18" t="s">
        <v>414</v>
      </c>
      <c r="P34" s="18" t="s">
        <v>414</v>
      </c>
      <c r="Q34" s="14"/>
    </row>
    <row r="35" customFormat="false" ht="15" hidden="false" customHeight="true" outlineLevel="0" collapsed="false">
      <c r="B35" s="14" t="s">
        <v>421</v>
      </c>
      <c r="C35" s="14" t="s">
        <v>372</v>
      </c>
      <c r="D35" s="15" t="b">
        <f aca="false">TRUE()</f>
        <v>1</v>
      </c>
      <c r="E35" s="16" t="n">
        <v>93</v>
      </c>
      <c r="F35" s="16" t="n">
        <v>0</v>
      </c>
      <c r="G35" s="16" t="n">
        <v>0</v>
      </c>
      <c r="H35" s="16" t="n">
        <v>0</v>
      </c>
      <c r="I35" s="16" t="n">
        <v>0</v>
      </c>
      <c r="J35" s="16" t="n">
        <v>0</v>
      </c>
      <c r="K35" s="16" t="n">
        <v>0</v>
      </c>
      <c r="L35" s="16" t="n">
        <v>0</v>
      </c>
      <c r="M35" s="47" t="b">
        <f aca="false">IF(OR(G35&gt;0,J35&gt;0,L35&gt;0),TRUE(),FALSE())</f>
        <v>0</v>
      </c>
      <c r="N35" s="14"/>
      <c r="O35" s="14"/>
      <c r="P35" s="14"/>
      <c r="Q35" s="14"/>
    </row>
    <row r="36" customFormat="false" ht="15" hidden="false" customHeight="true" outlineLevel="0" collapsed="false">
      <c r="B36" s="14" t="s">
        <v>389</v>
      </c>
      <c r="C36" s="14" t="s">
        <v>372</v>
      </c>
      <c r="D36" s="15" t="b">
        <f aca="false">FALSE()</f>
        <v>0</v>
      </c>
      <c r="E36" s="16" t="n">
        <v>75</v>
      </c>
      <c r="F36" s="16" t="n">
        <v>10</v>
      </c>
      <c r="G36" s="16" t="n">
        <v>5</v>
      </c>
      <c r="H36" s="16" t="n">
        <v>1</v>
      </c>
      <c r="I36" s="16" t="n">
        <v>1</v>
      </c>
      <c r="J36" s="16" t="n">
        <v>1</v>
      </c>
      <c r="K36" s="16" t="n">
        <v>0</v>
      </c>
      <c r="L36" s="16" t="n">
        <v>0</v>
      </c>
      <c r="M36" s="47" t="b">
        <f aca="false">IF(OR(G36&gt;0,J36&gt;0,L36&gt;0),TRUE(),FALSE())</f>
        <v>1</v>
      </c>
      <c r="N36" s="18" t="s">
        <v>854</v>
      </c>
      <c r="O36" s="18" t="s">
        <v>393</v>
      </c>
      <c r="P36" s="18" t="s">
        <v>393</v>
      </c>
      <c r="Q36" s="14"/>
    </row>
    <row r="37" customFormat="false" ht="15" hidden="false" customHeight="true" outlineLevel="0" collapsed="false">
      <c r="B37" s="14" t="s">
        <v>415</v>
      </c>
      <c r="C37" s="14" t="s">
        <v>372</v>
      </c>
      <c r="D37" s="15" t="b">
        <f aca="false">TRUE()</f>
        <v>1</v>
      </c>
      <c r="E37" s="16" t="n">
        <v>24</v>
      </c>
      <c r="F37" s="16" t="n">
        <v>2</v>
      </c>
      <c r="G37" s="16" t="n">
        <v>2</v>
      </c>
      <c r="H37" s="16" t="n">
        <v>0</v>
      </c>
      <c r="I37" s="16" t="n">
        <v>0</v>
      </c>
      <c r="J37" s="16" t="n">
        <v>0</v>
      </c>
      <c r="K37" s="16" t="n">
        <v>0</v>
      </c>
      <c r="L37" s="16" t="n">
        <v>0</v>
      </c>
      <c r="M37" s="47" t="b">
        <f aca="false">IF(OR(G37&gt;0,J37&gt;0,L37&gt;0),TRUE(),FALSE())</f>
        <v>1</v>
      </c>
      <c r="N37" s="18" t="s">
        <v>290</v>
      </c>
      <c r="O37" s="14"/>
      <c r="P37" s="14"/>
      <c r="Q37" s="14"/>
    </row>
    <row r="38" customFormat="false" ht="15" hidden="false" customHeight="true" outlineLevel="0" collapsed="false">
      <c r="B38" s="14" t="s">
        <v>405</v>
      </c>
      <c r="C38" s="14" t="s">
        <v>372</v>
      </c>
      <c r="D38" s="15" t="b">
        <f aca="false">FALSE()</f>
        <v>0</v>
      </c>
      <c r="E38" s="16" t="n">
        <v>873</v>
      </c>
      <c r="F38" s="16" t="n">
        <v>24</v>
      </c>
      <c r="G38" s="16" t="n">
        <v>11</v>
      </c>
      <c r="H38" s="16" t="n">
        <v>8</v>
      </c>
      <c r="I38" s="16" t="n">
        <v>2</v>
      </c>
      <c r="J38" s="16" t="n">
        <v>2</v>
      </c>
      <c r="K38" s="16" t="n">
        <v>0</v>
      </c>
      <c r="L38" s="16" t="n">
        <v>0</v>
      </c>
      <c r="M38" s="47" t="b">
        <f aca="false">IF(OR(G38&gt;0,J38&gt;0,L38&gt;0),TRUE(),FALSE())</f>
        <v>1</v>
      </c>
      <c r="N38" s="18" t="s">
        <v>855</v>
      </c>
      <c r="O38" s="18" t="s">
        <v>290</v>
      </c>
      <c r="P38" s="18" t="s">
        <v>856</v>
      </c>
      <c r="Q38" s="14"/>
    </row>
    <row r="39" customFormat="false" ht="15" hidden="false" customHeight="true" outlineLevel="0" collapsed="false">
      <c r="B39" s="14" t="s">
        <v>371</v>
      </c>
      <c r="C39" s="14" t="s">
        <v>372</v>
      </c>
      <c r="D39" s="15" t="b">
        <f aca="false">FALSE()</f>
        <v>0</v>
      </c>
      <c r="E39" s="16" t="n">
        <v>901</v>
      </c>
      <c r="F39" s="16" t="n">
        <v>20</v>
      </c>
      <c r="G39" s="16" t="n">
        <v>7</v>
      </c>
      <c r="H39" s="16" t="n">
        <v>0</v>
      </c>
      <c r="I39" s="16" t="n">
        <v>0</v>
      </c>
      <c r="J39" s="16" t="n">
        <v>0</v>
      </c>
      <c r="K39" s="16" t="n">
        <v>0</v>
      </c>
      <c r="L39" s="16" t="n">
        <v>0</v>
      </c>
      <c r="M39" s="47" t="b">
        <f aca="false">IF(OR(G39&gt;0,J39&gt;0,L39&gt;0),TRUE(),FALSE())</f>
        <v>1</v>
      </c>
      <c r="N39" s="18" t="s">
        <v>857</v>
      </c>
      <c r="O39" s="14"/>
      <c r="P39" s="14"/>
      <c r="Q39" s="14"/>
    </row>
    <row r="40" customFormat="false" ht="15" hidden="false" customHeight="true" outlineLevel="0" collapsed="false">
      <c r="B40" s="14" t="s">
        <v>394</v>
      </c>
      <c r="C40" s="14" t="s">
        <v>372</v>
      </c>
      <c r="D40" s="15" t="b">
        <f aca="false">FALSE()</f>
        <v>0</v>
      </c>
      <c r="E40" s="16" t="n">
        <v>758</v>
      </c>
      <c r="F40" s="16" t="n">
        <v>15</v>
      </c>
      <c r="G40" s="16" t="n">
        <v>6</v>
      </c>
      <c r="H40" s="16" t="n">
        <v>0</v>
      </c>
      <c r="I40" s="16" t="n">
        <v>0</v>
      </c>
      <c r="J40" s="16" t="n">
        <v>0</v>
      </c>
      <c r="K40" s="16" t="n">
        <v>7</v>
      </c>
      <c r="L40" s="16" t="n">
        <v>2</v>
      </c>
      <c r="M40" s="47" t="b">
        <f aca="false">IF(OR(G40&gt;0,J40&gt;0,L40&gt;0),TRUE(),FALSE())</f>
        <v>1</v>
      </c>
      <c r="N40" s="18" t="s">
        <v>858</v>
      </c>
      <c r="O40" s="14"/>
      <c r="P40" s="14"/>
      <c r="Q40" s="18" t="s">
        <v>398</v>
      </c>
    </row>
    <row r="41" customFormat="false" ht="15" hidden="false" customHeight="true" outlineLevel="0" collapsed="false">
      <c r="B41" s="14" t="s">
        <v>377</v>
      </c>
      <c r="C41" s="14" t="s">
        <v>372</v>
      </c>
      <c r="D41" s="15" t="b">
        <f aca="false">FALSE()</f>
        <v>0</v>
      </c>
      <c r="E41" s="16" t="n">
        <v>824</v>
      </c>
      <c r="F41" s="16" t="n">
        <v>22</v>
      </c>
      <c r="G41" s="16" t="n">
        <v>9</v>
      </c>
      <c r="H41" s="16" t="n">
        <v>11</v>
      </c>
      <c r="I41" s="16" t="n">
        <v>5</v>
      </c>
      <c r="J41" s="16" t="n">
        <v>4</v>
      </c>
      <c r="K41" s="16" t="n">
        <v>0</v>
      </c>
      <c r="L41" s="16" t="n">
        <v>0</v>
      </c>
      <c r="M41" s="47" t="b">
        <f aca="false">IF(OR(G41&gt;0,J41&gt;0,L41&gt;0),TRUE(),FALSE())</f>
        <v>1</v>
      </c>
      <c r="N41" s="18" t="s">
        <v>859</v>
      </c>
      <c r="O41" s="18" t="s">
        <v>381</v>
      </c>
      <c r="P41" s="18" t="s">
        <v>860</v>
      </c>
      <c r="Q41" s="14"/>
    </row>
    <row r="42" customFormat="false" ht="15" hidden="false" customHeight="true" outlineLevel="0" collapsed="false">
      <c r="B42" s="14" t="s">
        <v>384</v>
      </c>
      <c r="C42" s="14" t="s">
        <v>372</v>
      </c>
      <c r="D42" s="15" t="b">
        <f aca="false">FALSE()</f>
        <v>0</v>
      </c>
      <c r="E42" s="16" t="n">
        <v>951</v>
      </c>
      <c r="F42" s="16" t="n">
        <v>89</v>
      </c>
      <c r="G42" s="16" t="n">
        <v>13</v>
      </c>
      <c r="H42" s="16" t="n">
        <v>46</v>
      </c>
      <c r="I42" s="16" t="n">
        <v>8</v>
      </c>
      <c r="J42" s="16" t="n">
        <v>6</v>
      </c>
      <c r="K42" s="16" t="n">
        <v>0</v>
      </c>
      <c r="L42" s="16" t="n">
        <v>0</v>
      </c>
      <c r="M42" s="47" t="b">
        <f aca="false">IF(OR(G42&gt;0,J42&gt;0,L42&gt;0),TRUE(),FALSE())</f>
        <v>1</v>
      </c>
      <c r="N42" s="18" t="s">
        <v>861</v>
      </c>
      <c r="O42" s="18" t="s">
        <v>388</v>
      </c>
      <c r="P42" s="18" t="s">
        <v>862</v>
      </c>
      <c r="Q42" s="14"/>
    </row>
    <row r="43" customFormat="false" ht="15" hidden="false" customHeight="true" outlineLevel="0" collapsed="false">
      <c r="B43" s="14" t="s">
        <v>436</v>
      </c>
      <c r="C43" s="14" t="s">
        <v>425</v>
      </c>
      <c r="D43" s="15" t="b">
        <f aca="false">FALSE()</f>
        <v>0</v>
      </c>
      <c r="E43" s="16" t="n">
        <v>787</v>
      </c>
      <c r="F43" s="16" t="n">
        <v>0</v>
      </c>
      <c r="G43" s="16" t="n">
        <v>0</v>
      </c>
      <c r="H43" s="16" t="n">
        <v>0</v>
      </c>
      <c r="I43" s="16" t="n">
        <v>0</v>
      </c>
      <c r="J43" s="16" t="n">
        <v>0</v>
      </c>
      <c r="K43" s="16" t="n">
        <v>0</v>
      </c>
      <c r="L43" s="16" t="n">
        <v>0</v>
      </c>
      <c r="M43" s="47" t="b">
        <f aca="false">IF(OR(G43&gt;0,J43&gt;0,L43&gt;0),TRUE(),FALSE())</f>
        <v>0</v>
      </c>
      <c r="N43" s="14"/>
      <c r="O43" s="14"/>
      <c r="P43" s="14"/>
      <c r="Q43" s="14"/>
    </row>
    <row r="44" customFormat="false" ht="15" hidden="false" customHeight="true" outlineLevel="0" collapsed="false">
      <c r="B44" s="14" t="s">
        <v>440</v>
      </c>
      <c r="C44" s="14" t="s">
        <v>425</v>
      </c>
      <c r="D44" s="15" t="b">
        <f aca="false">FALSE()</f>
        <v>0</v>
      </c>
      <c r="E44" s="16" t="n">
        <v>738</v>
      </c>
      <c r="F44" s="16" t="n">
        <v>0</v>
      </c>
      <c r="G44" s="16" t="n">
        <v>0</v>
      </c>
      <c r="H44" s="16" t="n">
        <v>0</v>
      </c>
      <c r="I44" s="16" t="n">
        <v>0</v>
      </c>
      <c r="J44" s="16" t="n">
        <v>0</v>
      </c>
      <c r="K44" s="16" t="n">
        <v>0</v>
      </c>
      <c r="L44" s="16" t="n">
        <v>0</v>
      </c>
      <c r="M44" s="47" t="b">
        <f aca="false">IF(OR(G44&gt;0,J44&gt;0,L44&gt;0),TRUE(),FALSE())</f>
        <v>0</v>
      </c>
      <c r="N44" s="14"/>
      <c r="O44" s="14"/>
      <c r="P44" s="14"/>
      <c r="Q44" s="14"/>
    </row>
    <row r="45" customFormat="false" ht="15" hidden="false" customHeight="true" outlineLevel="0" collapsed="false">
      <c r="B45" s="14" t="s">
        <v>424</v>
      </c>
      <c r="C45" s="14" t="s">
        <v>425</v>
      </c>
      <c r="D45" s="15" t="b">
        <f aca="false">FALSE()</f>
        <v>0</v>
      </c>
      <c r="E45" s="16" t="n">
        <v>22</v>
      </c>
      <c r="F45" s="16" t="n">
        <v>1</v>
      </c>
      <c r="G45" s="16" t="n">
        <v>1</v>
      </c>
      <c r="H45" s="16" t="n">
        <v>0</v>
      </c>
      <c r="I45" s="16" t="n">
        <v>0</v>
      </c>
      <c r="J45" s="16" t="n">
        <v>0</v>
      </c>
      <c r="K45" s="16" t="n">
        <v>0</v>
      </c>
      <c r="L45" s="16" t="n">
        <v>0</v>
      </c>
      <c r="M45" s="47" t="b">
        <f aca="false">IF(OR(G45&gt;0,J45&gt;0,L45&gt;0),TRUE(),FALSE())</f>
        <v>1</v>
      </c>
      <c r="N45" s="18" t="s">
        <v>256</v>
      </c>
      <c r="O45" s="14"/>
      <c r="P45" s="14"/>
      <c r="Q45" s="14"/>
    </row>
    <row r="46" customFormat="false" ht="15" hidden="false" customHeight="true" outlineLevel="0" collapsed="false">
      <c r="B46" s="14" t="s">
        <v>431</v>
      </c>
      <c r="C46" s="14" t="s">
        <v>425</v>
      </c>
      <c r="D46" s="15" t="b">
        <f aca="false">FALSE()</f>
        <v>0</v>
      </c>
      <c r="E46" s="16" t="n">
        <v>909</v>
      </c>
      <c r="F46" s="16" t="n">
        <v>5</v>
      </c>
      <c r="G46" s="16" t="n">
        <v>3</v>
      </c>
      <c r="H46" s="16" t="n">
        <v>0</v>
      </c>
      <c r="I46" s="16" t="n">
        <v>0</v>
      </c>
      <c r="J46" s="16" t="n">
        <v>0</v>
      </c>
      <c r="K46" s="16" t="n">
        <v>0</v>
      </c>
      <c r="L46" s="16" t="n">
        <v>0</v>
      </c>
      <c r="M46" s="47" t="b">
        <f aca="false">IF(OR(G46&gt;0,J46&gt;0,L46&gt;0),TRUE(),FALSE())</f>
        <v>1</v>
      </c>
      <c r="N46" s="18" t="s">
        <v>381</v>
      </c>
      <c r="O46" s="14"/>
      <c r="P46" s="14"/>
      <c r="Q46" s="14"/>
    </row>
    <row r="47" customFormat="false" ht="15" hidden="false" customHeight="true" outlineLevel="0" collapsed="false">
      <c r="B47" s="14" t="s">
        <v>540</v>
      </c>
      <c r="C47" s="14" t="s">
        <v>444</v>
      </c>
      <c r="D47" s="15" t="b">
        <f aca="false">FALSE()</f>
        <v>0</v>
      </c>
      <c r="E47" s="16" t="n">
        <v>788</v>
      </c>
      <c r="F47" s="16" t="n">
        <v>2</v>
      </c>
      <c r="G47" s="16" t="n">
        <v>1</v>
      </c>
      <c r="H47" s="16" t="n">
        <v>0</v>
      </c>
      <c r="I47" s="16" t="n">
        <v>0</v>
      </c>
      <c r="J47" s="16" t="n">
        <v>0</v>
      </c>
      <c r="K47" s="16" t="n">
        <v>0</v>
      </c>
      <c r="L47" s="16" t="n">
        <v>0</v>
      </c>
      <c r="M47" s="47" t="b">
        <f aca="false">IF(OR(G47&gt;0,J47&gt;0,L47&gt;0),TRUE(),FALSE())</f>
        <v>1</v>
      </c>
      <c r="N47" s="18" t="s">
        <v>863</v>
      </c>
      <c r="O47" s="14"/>
      <c r="P47" s="14"/>
      <c r="Q47" s="14"/>
    </row>
    <row r="48" customFormat="false" ht="15" hidden="false" customHeight="true" outlineLevel="0" collapsed="false">
      <c r="B48" s="14" t="s">
        <v>562</v>
      </c>
      <c r="C48" s="14" t="s">
        <v>444</v>
      </c>
      <c r="D48" s="15" t="b">
        <f aca="false">FALSE()</f>
        <v>0</v>
      </c>
      <c r="E48" s="16" t="n">
        <v>757</v>
      </c>
      <c r="F48" s="16" t="n">
        <v>13</v>
      </c>
      <c r="G48" s="16" t="n">
        <v>1</v>
      </c>
      <c r="H48" s="16" t="n">
        <v>0</v>
      </c>
      <c r="I48" s="16" t="n">
        <v>0</v>
      </c>
      <c r="J48" s="16" t="n">
        <v>0</v>
      </c>
      <c r="K48" s="16" t="n">
        <v>0</v>
      </c>
      <c r="L48" s="16" t="n">
        <v>0</v>
      </c>
      <c r="M48" s="47" t="b">
        <f aca="false">IF(OR(G48&gt;0,J48&gt;0,L48&gt;0),TRUE(),FALSE())</f>
        <v>1</v>
      </c>
      <c r="N48" s="18" t="s">
        <v>864</v>
      </c>
      <c r="O48" s="14"/>
      <c r="P48" s="14"/>
      <c r="Q48" s="14"/>
    </row>
    <row r="49" customFormat="false" ht="15" hidden="false" customHeight="true" outlineLevel="0" collapsed="false">
      <c r="B49" s="14" t="s">
        <v>574</v>
      </c>
      <c r="C49" s="14" t="s">
        <v>444</v>
      </c>
      <c r="D49" s="15" t="b">
        <f aca="false">FALSE()</f>
        <v>0</v>
      </c>
      <c r="E49" s="16" t="n">
        <v>743</v>
      </c>
      <c r="F49" s="16" t="n">
        <v>2</v>
      </c>
      <c r="G49" s="16" t="n">
        <v>2</v>
      </c>
      <c r="H49" s="16" t="n">
        <v>0</v>
      </c>
      <c r="I49" s="16" t="n">
        <v>0</v>
      </c>
      <c r="J49" s="16" t="n">
        <v>0</v>
      </c>
      <c r="K49" s="16" t="n">
        <v>0</v>
      </c>
      <c r="L49" s="16" t="n">
        <v>0</v>
      </c>
      <c r="M49" s="47" t="b">
        <f aca="false">IF(OR(G49&gt;0,J49&gt;0,L49&gt;0),TRUE(),FALSE())</f>
        <v>1</v>
      </c>
      <c r="N49" s="18" t="s">
        <v>865</v>
      </c>
      <c r="O49" s="14"/>
      <c r="P49" s="14"/>
      <c r="Q49" s="14"/>
    </row>
    <row r="50" customFormat="false" ht="15" hidden="false" customHeight="true" outlineLevel="0" collapsed="false">
      <c r="B50" s="14" t="s">
        <v>515</v>
      </c>
      <c r="C50" s="14" t="s">
        <v>444</v>
      </c>
      <c r="D50" s="15" t="b">
        <f aca="false">FALSE()</f>
        <v>0</v>
      </c>
      <c r="E50" s="16" t="n">
        <v>565</v>
      </c>
      <c r="F50" s="16" t="n">
        <v>2</v>
      </c>
      <c r="G50" s="16" t="n">
        <v>2</v>
      </c>
      <c r="H50" s="16" t="n">
        <v>0</v>
      </c>
      <c r="I50" s="16" t="n">
        <v>0</v>
      </c>
      <c r="J50" s="16" t="n">
        <v>0</v>
      </c>
      <c r="K50" s="16" t="n">
        <v>0</v>
      </c>
      <c r="L50" s="16" t="n">
        <v>0</v>
      </c>
      <c r="M50" s="47" t="b">
        <f aca="false">IF(OR(G50&gt;0,J50&gt;0,L50&gt;0),TRUE(),FALSE())</f>
        <v>1</v>
      </c>
      <c r="N50" s="18" t="s">
        <v>866</v>
      </c>
      <c r="O50" s="14"/>
      <c r="P50" s="14"/>
      <c r="Q50" s="14"/>
    </row>
    <row r="51" customFormat="false" ht="15" hidden="false" customHeight="true" outlineLevel="0" collapsed="false">
      <c r="B51" s="14" t="s">
        <v>497</v>
      </c>
      <c r="C51" s="14" t="s">
        <v>444</v>
      </c>
      <c r="D51" s="15" t="b">
        <f aca="false">FALSE()</f>
        <v>0</v>
      </c>
      <c r="E51" s="16" t="n">
        <v>840</v>
      </c>
      <c r="F51" s="16" t="n">
        <v>8</v>
      </c>
      <c r="G51" s="16" t="n">
        <v>3</v>
      </c>
      <c r="H51" s="16" t="n">
        <v>0</v>
      </c>
      <c r="I51" s="16" t="n">
        <v>0</v>
      </c>
      <c r="J51" s="16" t="n">
        <v>0</v>
      </c>
      <c r="K51" s="16" t="n">
        <v>0</v>
      </c>
      <c r="L51" s="16" t="n">
        <v>0</v>
      </c>
      <c r="M51" s="47" t="b">
        <f aca="false">IF(OR(G51&gt;0,J51&gt;0,L51&gt;0),TRUE(),FALSE())</f>
        <v>1</v>
      </c>
      <c r="N51" s="18" t="s">
        <v>831</v>
      </c>
      <c r="O51" s="14"/>
      <c r="P51" s="14"/>
      <c r="Q51" s="14"/>
    </row>
    <row r="52" customFormat="false" ht="15" hidden="false" customHeight="true" outlineLevel="0" collapsed="false">
      <c r="B52" s="14" t="s">
        <v>556</v>
      </c>
      <c r="C52" s="14" t="s">
        <v>444</v>
      </c>
      <c r="D52" s="15" t="b">
        <f aca="false">FALSE()</f>
        <v>0</v>
      </c>
      <c r="E52" s="16" t="n">
        <v>715</v>
      </c>
      <c r="F52" s="16" t="n">
        <v>0</v>
      </c>
      <c r="G52" s="16" t="n">
        <v>0</v>
      </c>
      <c r="H52" s="16" t="n">
        <v>0</v>
      </c>
      <c r="I52" s="16" t="n">
        <v>0</v>
      </c>
      <c r="J52" s="16" t="n">
        <v>0</v>
      </c>
      <c r="K52" s="16" t="n">
        <v>0</v>
      </c>
      <c r="L52" s="16" t="n">
        <v>0</v>
      </c>
      <c r="M52" s="47" t="b">
        <f aca="false">IF(OR(G52&gt;0,J52&gt;0,L52&gt;0),TRUE(),FALSE())</f>
        <v>0</v>
      </c>
      <c r="N52" s="14"/>
      <c r="O52" s="14"/>
      <c r="P52" s="14"/>
      <c r="Q52" s="14"/>
    </row>
    <row r="53" customFormat="false" ht="15" hidden="false" customHeight="true" outlineLevel="0" collapsed="false">
      <c r="B53" s="14" t="s">
        <v>586</v>
      </c>
      <c r="C53" s="14" t="s">
        <v>444</v>
      </c>
      <c r="D53" s="15" t="b">
        <f aca="false">FALSE()</f>
        <v>0</v>
      </c>
      <c r="E53" s="16" t="n">
        <v>790</v>
      </c>
      <c r="F53" s="16" t="n">
        <v>0</v>
      </c>
      <c r="G53" s="16" t="n">
        <v>0</v>
      </c>
      <c r="H53" s="16" t="n">
        <v>0</v>
      </c>
      <c r="I53" s="16" t="n">
        <v>0</v>
      </c>
      <c r="J53" s="16" t="n">
        <v>0</v>
      </c>
      <c r="K53" s="16" t="n">
        <v>0</v>
      </c>
      <c r="L53" s="16" t="n">
        <v>0</v>
      </c>
      <c r="M53" s="47" t="b">
        <f aca="false">IF(OR(G53&gt;0,J53&gt;0,L53&gt;0),TRUE(),FALSE())</f>
        <v>0</v>
      </c>
      <c r="N53" s="14"/>
      <c r="O53" s="14"/>
      <c r="P53" s="14"/>
      <c r="Q53" s="14"/>
    </row>
    <row r="54" customFormat="false" ht="15" hidden="false" customHeight="true" outlineLevel="0" collapsed="false">
      <c r="B54" s="14" t="s">
        <v>512</v>
      </c>
      <c r="C54" s="14" t="s">
        <v>444</v>
      </c>
      <c r="D54" s="15" t="b">
        <f aca="false">FALSE()</f>
        <v>0</v>
      </c>
      <c r="E54" s="16" t="n">
        <v>653</v>
      </c>
      <c r="F54" s="16" t="n">
        <v>24</v>
      </c>
      <c r="G54" s="16" t="n">
        <v>5</v>
      </c>
      <c r="H54" s="16" t="n">
        <v>0</v>
      </c>
      <c r="I54" s="16" t="n">
        <v>0</v>
      </c>
      <c r="J54" s="16" t="n">
        <v>0</v>
      </c>
      <c r="K54" s="16" t="n">
        <v>0</v>
      </c>
      <c r="L54" s="16" t="n">
        <v>0</v>
      </c>
      <c r="M54" s="47" t="b">
        <f aca="false">IF(OR(G54&gt;0,J54&gt;0,L54&gt;0),TRUE(),FALSE())</f>
        <v>1</v>
      </c>
      <c r="N54" s="18" t="s">
        <v>867</v>
      </c>
      <c r="O54" s="14"/>
      <c r="P54" s="14"/>
      <c r="Q54" s="14"/>
    </row>
    <row r="55" customFormat="false" ht="15" hidden="false" customHeight="true" outlineLevel="0" collapsed="false">
      <c r="B55" s="14" t="s">
        <v>565</v>
      </c>
      <c r="C55" s="14" t="s">
        <v>444</v>
      </c>
      <c r="D55" s="15" t="b">
        <f aca="false">FALSE()</f>
        <v>0</v>
      </c>
      <c r="E55" s="16" t="n">
        <v>712</v>
      </c>
      <c r="F55" s="16" t="n">
        <v>1</v>
      </c>
      <c r="G55" s="16" t="n">
        <v>0</v>
      </c>
      <c r="H55" s="16" t="n">
        <v>0</v>
      </c>
      <c r="I55" s="16" t="n">
        <v>0</v>
      </c>
      <c r="J55" s="16" t="n">
        <v>0</v>
      </c>
      <c r="K55" s="16" t="n">
        <v>0</v>
      </c>
      <c r="L55" s="16" t="n">
        <v>0</v>
      </c>
      <c r="M55" s="47" t="b">
        <f aca="false">IF(OR(G55&gt;0,J55&gt;0,L55&gt;0),TRUE(),FALSE())</f>
        <v>0</v>
      </c>
      <c r="N55" s="14"/>
      <c r="O55" s="14"/>
      <c r="P55" s="14"/>
      <c r="Q55" s="14"/>
    </row>
    <row r="56" customFormat="false" ht="15" hidden="false" customHeight="true" outlineLevel="0" collapsed="false">
      <c r="B56" s="14" t="s">
        <v>462</v>
      </c>
      <c r="C56" s="14" t="s">
        <v>444</v>
      </c>
      <c r="D56" s="15" t="b">
        <f aca="false">FALSE()</f>
        <v>0</v>
      </c>
      <c r="E56" s="16" t="n">
        <v>72</v>
      </c>
      <c r="F56" s="16" t="n">
        <v>5</v>
      </c>
      <c r="G56" s="16" t="n">
        <v>4</v>
      </c>
      <c r="H56" s="16" t="n">
        <v>0</v>
      </c>
      <c r="I56" s="16" t="n">
        <v>0</v>
      </c>
      <c r="J56" s="16" t="n">
        <v>0</v>
      </c>
      <c r="K56" s="16" t="n">
        <v>0</v>
      </c>
      <c r="L56" s="16" t="n">
        <v>0</v>
      </c>
      <c r="M56" s="47" t="b">
        <f aca="false">IF(OR(G56&gt;0,J56&gt;0,L56&gt;0),TRUE(),FALSE())</f>
        <v>1</v>
      </c>
      <c r="N56" s="18" t="s">
        <v>833</v>
      </c>
      <c r="O56" s="14"/>
      <c r="P56" s="14"/>
      <c r="Q56" s="14"/>
    </row>
    <row r="57" customFormat="false" ht="15" hidden="false" customHeight="true" outlineLevel="0" collapsed="false">
      <c r="B57" s="14" t="s">
        <v>506</v>
      </c>
      <c r="C57" s="14" t="s">
        <v>444</v>
      </c>
      <c r="D57" s="15" t="b">
        <f aca="false">FALSE()</f>
        <v>0</v>
      </c>
      <c r="E57" s="16" t="n">
        <v>41</v>
      </c>
      <c r="F57" s="16" t="n">
        <v>5</v>
      </c>
      <c r="G57" s="16" t="n">
        <v>4</v>
      </c>
      <c r="H57" s="16" t="n">
        <v>0</v>
      </c>
      <c r="I57" s="16" t="n">
        <v>0</v>
      </c>
      <c r="J57" s="16" t="n">
        <v>0</v>
      </c>
      <c r="K57" s="16" t="n">
        <v>0</v>
      </c>
      <c r="L57" s="16" t="n">
        <v>0</v>
      </c>
      <c r="M57" s="47" t="b">
        <f aca="false">IF(OR(G57&gt;0,J57&gt;0,L57&gt;0),TRUE(),FALSE())</f>
        <v>1</v>
      </c>
      <c r="N57" s="18" t="s">
        <v>868</v>
      </c>
      <c r="O57" s="14"/>
      <c r="P57" s="14"/>
      <c r="Q57" s="14"/>
    </row>
    <row r="58" customFormat="false" ht="15" hidden="false" customHeight="true" outlineLevel="0" collapsed="false">
      <c r="B58" s="14" t="s">
        <v>527</v>
      </c>
      <c r="C58" s="14" t="s">
        <v>444</v>
      </c>
      <c r="D58" s="15" t="b">
        <f aca="false">FALSE()</f>
        <v>0</v>
      </c>
      <c r="E58" s="16" t="n">
        <v>67</v>
      </c>
      <c r="F58" s="16" t="n">
        <v>4</v>
      </c>
      <c r="G58" s="16" t="n">
        <v>4</v>
      </c>
      <c r="H58" s="16" t="n">
        <v>0</v>
      </c>
      <c r="I58" s="16" t="n">
        <v>0</v>
      </c>
      <c r="J58" s="16" t="n">
        <v>0</v>
      </c>
      <c r="K58" s="16" t="n">
        <v>0</v>
      </c>
      <c r="L58" s="16" t="n">
        <v>0</v>
      </c>
      <c r="M58" s="47" t="b">
        <f aca="false">IF(OR(G58&gt;0,J58&gt;0,L58&gt;0),TRUE(),FALSE())</f>
        <v>1</v>
      </c>
      <c r="N58" s="18" t="s">
        <v>869</v>
      </c>
      <c r="O58" s="14"/>
      <c r="P58" s="14"/>
      <c r="Q58" s="14"/>
    </row>
    <row r="59" customFormat="false" ht="15" hidden="false" customHeight="true" outlineLevel="0" collapsed="false">
      <c r="B59" s="14" t="s">
        <v>456</v>
      </c>
      <c r="C59" s="14" t="s">
        <v>444</v>
      </c>
      <c r="D59" s="15" t="b">
        <f aca="false">FALSE()</f>
        <v>0</v>
      </c>
      <c r="E59" s="16" t="n">
        <v>29</v>
      </c>
      <c r="F59" s="16" t="n">
        <v>4</v>
      </c>
      <c r="G59" s="16" t="n">
        <v>2</v>
      </c>
      <c r="H59" s="16" t="n">
        <v>0</v>
      </c>
      <c r="I59" s="16" t="n">
        <v>0</v>
      </c>
      <c r="J59" s="16" t="n">
        <v>0</v>
      </c>
      <c r="K59" s="16" t="n">
        <v>0</v>
      </c>
      <c r="L59" s="16" t="n">
        <v>0</v>
      </c>
      <c r="M59" s="47" t="b">
        <f aca="false">IF(OR(G59&gt;0,J59&gt;0,L59&gt;0),TRUE(),FALSE())</f>
        <v>1</v>
      </c>
      <c r="N59" s="18" t="s">
        <v>511</v>
      </c>
      <c r="O59" s="14"/>
      <c r="P59" s="14"/>
      <c r="Q59" s="14"/>
    </row>
    <row r="60" customFormat="false" ht="15" hidden="false" customHeight="true" outlineLevel="0" collapsed="false">
      <c r="B60" s="14" t="s">
        <v>554</v>
      </c>
      <c r="C60" s="14" t="s">
        <v>444</v>
      </c>
      <c r="D60" s="15" t="b">
        <f aca="false">FALSE()</f>
        <v>0</v>
      </c>
      <c r="E60" s="16" t="n">
        <v>84</v>
      </c>
      <c r="F60" s="16" t="n">
        <v>1</v>
      </c>
      <c r="G60" s="16" t="n">
        <v>1</v>
      </c>
      <c r="H60" s="16" t="n">
        <v>0</v>
      </c>
      <c r="I60" s="16" t="n">
        <v>0</v>
      </c>
      <c r="J60" s="16" t="n">
        <v>0</v>
      </c>
      <c r="K60" s="16" t="n">
        <v>0</v>
      </c>
      <c r="L60" s="16" t="n">
        <v>0</v>
      </c>
      <c r="M60" s="47" t="b">
        <f aca="false">IF(OR(G60&gt;0,J60&gt;0,L60&gt;0),TRUE(),FALSE())</f>
        <v>1</v>
      </c>
      <c r="N60" s="18" t="s">
        <v>404</v>
      </c>
      <c r="O60" s="14"/>
      <c r="P60" s="14"/>
      <c r="Q60" s="14"/>
    </row>
    <row r="61" customFormat="false" ht="15" hidden="false" customHeight="true" outlineLevel="0" collapsed="false">
      <c r="B61" s="14" t="s">
        <v>487</v>
      </c>
      <c r="C61" s="14" t="s">
        <v>444</v>
      </c>
      <c r="D61" s="15" t="b">
        <f aca="false">FALSE()</f>
        <v>0</v>
      </c>
      <c r="E61" s="16" t="n">
        <v>28</v>
      </c>
      <c r="F61" s="16" t="n">
        <v>1</v>
      </c>
      <c r="G61" s="16" t="n">
        <v>1</v>
      </c>
      <c r="H61" s="16" t="n">
        <v>0</v>
      </c>
      <c r="I61" s="16" t="n">
        <v>0</v>
      </c>
      <c r="J61" s="16" t="n">
        <v>0</v>
      </c>
      <c r="K61" s="16" t="n">
        <v>0</v>
      </c>
      <c r="L61" s="16" t="n">
        <v>0</v>
      </c>
      <c r="M61" s="47" t="b">
        <f aca="false">IF(OR(G61&gt;0,J61&gt;0,L61&gt;0),TRUE(),FALSE())</f>
        <v>1</v>
      </c>
      <c r="N61" s="18" t="s">
        <v>290</v>
      </c>
      <c r="O61" s="14"/>
      <c r="P61" s="14"/>
      <c r="Q61" s="14"/>
    </row>
    <row r="62" customFormat="false" ht="15" hidden="false" customHeight="true" outlineLevel="0" collapsed="false">
      <c r="B62" s="14" t="s">
        <v>489</v>
      </c>
      <c r="C62" s="14" t="s">
        <v>444</v>
      </c>
      <c r="D62" s="15" t="b">
        <f aca="false">FALSE()</f>
        <v>0</v>
      </c>
      <c r="E62" s="16" t="n">
        <v>15</v>
      </c>
      <c r="F62" s="16" t="n">
        <v>5</v>
      </c>
      <c r="G62" s="16" t="n">
        <v>3</v>
      </c>
      <c r="H62" s="16" t="n">
        <v>0</v>
      </c>
      <c r="I62" s="16" t="n">
        <v>0</v>
      </c>
      <c r="J62" s="16" t="n">
        <v>0</v>
      </c>
      <c r="K62" s="16" t="n">
        <v>0</v>
      </c>
      <c r="L62" s="16" t="n">
        <v>0</v>
      </c>
      <c r="M62" s="47" t="b">
        <f aca="false">IF(OR(G62&gt;0,J62&gt;0,L62&gt;0),TRUE(),FALSE())</f>
        <v>1</v>
      </c>
      <c r="N62" s="18" t="s">
        <v>381</v>
      </c>
      <c r="O62" s="14"/>
      <c r="P62" s="14"/>
      <c r="Q62" s="14"/>
    </row>
    <row r="63" customFormat="false" ht="15" hidden="false" customHeight="true" outlineLevel="0" collapsed="false">
      <c r="B63" s="14" t="s">
        <v>485</v>
      </c>
      <c r="C63" s="14" t="s">
        <v>444</v>
      </c>
      <c r="D63" s="15" t="b">
        <f aca="false">FALSE()</f>
        <v>0</v>
      </c>
      <c r="E63" s="16" t="n">
        <v>65</v>
      </c>
      <c r="F63" s="16" t="n">
        <v>3</v>
      </c>
      <c r="G63" s="16" t="n">
        <v>1</v>
      </c>
      <c r="H63" s="16" t="n">
        <v>0</v>
      </c>
      <c r="I63" s="16" t="n">
        <v>0</v>
      </c>
      <c r="J63" s="16" t="n">
        <v>0</v>
      </c>
      <c r="K63" s="16" t="n">
        <v>0</v>
      </c>
      <c r="L63" s="16" t="n">
        <v>0</v>
      </c>
      <c r="M63" s="47" t="b">
        <f aca="false">IF(OR(G63&gt;0,J63&gt;0,L63&gt;0),TRUE(),FALSE())</f>
        <v>1</v>
      </c>
      <c r="N63" s="18" t="s">
        <v>290</v>
      </c>
      <c r="O63" s="14"/>
      <c r="P63" s="14"/>
      <c r="Q63" s="14"/>
    </row>
    <row r="64" customFormat="false" ht="15" hidden="false" customHeight="true" outlineLevel="0" collapsed="false">
      <c r="B64" s="14" t="s">
        <v>482</v>
      </c>
      <c r="C64" s="14" t="s">
        <v>444</v>
      </c>
      <c r="D64" s="15" t="b">
        <f aca="false">FALSE()</f>
        <v>0</v>
      </c>
      <c r="E64" s="16" t="n">
        <v>77</v>
      </c>
      <c r="F64" s="16" t="n">
        <v>6</v>
      </c>
      <c r="G64" s="16" t="n">
        <v>5</v>
      </c>
      <c r="H64" s="16" t="n">
        <v>0</v>
      </c>
      <c r="I64" s="16" t="n">
        <v>0</v>
      </c>
      <c r="J64" s="16" t="n">
        <v>0</v>
      </c>
      <c r="K64" s="16" t="n">
        <v>0</v>
      </c>
      <c r="L64" s="16" t="n">
        <v>0</v>
      </c>
      <c r="M64" s="47" t="b">
        <f aca="false">IF(OR(G64&gt;0,J64&gt;0,L64&gt;0),TRUE(),FALSE())</f>
        <v>1</v>
      </c>
      <c r="N64" s="18" t="s">
        <v>870</v>
      </c>
      <c r="O64" s="14"/>
      <c r="P64" s="14"/>
      <c r="Q64" s="14"/>
    </row>
    <row r="65" customFormat="false" ht="15" hidden="false" customHeight="true" outlineLevel="0" collapsed="false">
      <c r="B65" s="14" t="s">
        <v>451</v>
      </c>
      <c r="C65" s="14" t="s">
        <v>444</v>
      </c>
      <c r="D65" s="15" t="b">
        <f aca="false">FALSE()</f>
        <v>0</v>
      </c>
      <c r="E65" s="16" t="n">
        <v>27</v>
      </c>
      <c r="F65" s="16" t="n">
        <v>3</v>
      </c>
      <c r="G65" s="16" t="n">
        <v>3</v>
      </c>
      <c r="H65" s="16" t="n">
        <v>3</v>
      </c>
      <c r="I65" s="16" t="n">
        <v>2</v>
      </c>
      <c r="J65" s="16" t="n">
        <v>2</v>
      </c>
      <c r="K65" s="16" t="n">
        <v>0</v>
      </c>
      <c r="L65" s="16" t="n">
        <v>0</v>
      </c>
      <c r="M65" s="47" t="b">
        <f aca="false">IF(OR(G65&gt;0,J65&gt;0,L65&gt;0),TRUE(),FALSE())</f>
        <v>1</v>
      </c>
      <c r="N65" s="18" t="s">
        <v>414</v>
      </c>
      <c r="O65" s="18" t="s">
        <v>414</v>
      </c>
      <c r="P65" s="18" t="s">
        <v>414</v>
      </c>
      <c r="Q65" s="14"/>
    </row>
    <row r="66" customFormat="false" ht="15" hidden="false" customHeight="true" outlineLevel="0" collapsed="false">
      <c r="B66" s="14" t="s">
        <v>559</v>
      </c>
      <c r="C66" s="14" t="s">
        <v>444</v>
      </c>
      <c r="D66" s="15" t="b">
        <f aca="false">FALSE()</f>
        <v>0</v>
      </c>
      <c r="E66" s="16" t="n">
        <v>63</v>
      </c>
      <c r="F66" s="16" t="n">
        <v>30</v>
      </c>
      <c r="G66" s="16" t="n">
        <v>2</v>
      </c>
      <c r="H66" s="16" t="n">
        <v>0</v>
      </c>
      <c r="I66" s="16" t="n">
        <v>0</v>
      </c>
      <c r="J66" s="16" t="n">
        <v>0</v>
      </c>
      <c r="K66" s="16" t="n">
        <v>0</v>
      </c>
      <c r="L66" s="16" t="n">
        <v>0</v>
      </c>
      <c r="M66" s="47" t="b">
        <f aca="false">IF(OR(G66&gt;0,J66&gt;0,L66&gt;0),TRUE(),FALSE())</f>
        <v>1</v>
      </c>
      <c r="N66" s="18" t="s">
        <v>290</v>
      </c>
      <c r="O66" s="14"/>
      <c r="P66" s="14"/>
      <c r="Q66" s="14"/>
    </row>
    <row r="67" customFormat="false" ht="15" hidden="false" customHeight="true" outlineLevel="0" collapsed="false">
      <c r="B67" s="14" t="s">
        <v>443</v>
      </c>
      <c r="C67" s="14" t="s">
        <v>444</v>
      </c>
      <c r="D67" s="15" t="b">
        <f aca="false">FALSE()</f>
        <v>0</v>
      </c>
      <c r="E67" s="16" t="n">
        <v>19</v>
      </c>
      <c r="F67" s="16" t="n">
        <v>5</v>
      </c>
      <c r="G67" s="16" t="n">
        <v>4</v>
      </c>
      <c r="H67" s="16" t="n">
        <v>1</v>
      </c>
      <c r="I67" s="16" t="n">
        <v>1</v>
      </c>
      <c r="J67" s="16" t="n">
        <v>1</v>
      </c>
      <c r="K67" s="16" t="n">
        <v>0</v>
      </c>
      <c r="L67" s="16" t="n">
        <v>0</v>
      </c>
      <c r="M67" s="47" t="b">
        <f aca="false">IF(OR(G67&gt;0,J67&gt;0,L67&gt;0),TRUE(),FALSE())</f>
        <v>1</v>
      </c>
      <c r="N67" s="18" t="s">
        <v>381</v>
      </c>
      <c r="O67" s="18" t="s">
        <v>290</v>
      </c>
      <c r="P67" s="18" t="s">
        <v>290</v>
      </c>
      <c r="Q67" s="14"/>
    </row>
    <row r="68" customFormat="false" ht="15" hidden="false" customHeight="true" outlineLevel="0" collapsed="false">
      <c r="B68" s="14" t="s">
        <v>580</v>
      </c>
      <c r="C68" s="14" t="s">
        <v>444</v>
      </c>
      <c r="D68" s="15" t="b">
        <f aca="false">FALSE()</f>
        <v>0</v>
      </c>
      <c r="E68" s="16" t="n">
        <v>50</v>
      </c>
      <c r="F68" s="16" t="n">
        <v>0</v>
      </c>
      <c r="G68" s="16" t="n">
        <v>0</v>
      </c>
      <c r="H68" s="16" t="n">
        <v>0</v>
      </c>
      <c r="I68" s="16" t="n">
        <v>0</v>
      </c>
      <c r="J68" s="16" t="n">
        <v>0</v>
      </c>
      <c r="K68" s="16" t="n">
        <v>11</v>
      </c>
      <c r="L68" s="16" t="n">
        <v>5</v>
      </c>
      <c r="M68" s="47" t="b">
        <f aca="false">IF(OR(G68&gt;0,J68&gt;0,L68&gt;0),TRUE(),FALSE())</f>
        <v>1</v>
      </c>
      <c r="N68" s="14"/>
      <c r="O68" s="14"/>
      <c r="P68" s="14"/>
      <c r="Q68" s="18" t="s">
        <v>585</v>
      </c>
    </row>
    <row r="69" customFormat="false" ht="15" hidden="false" customHeight="true" outlineLevel="0" collapsed="false">
      <c r="B69" s="14" t="s">
        <v>572</v>
      </c>
      <c r="C69" s="14" t="s">
        <v>444</v>
      </c>
      <c r="D69" s="15" t="b">
        <f aca="false">FALSE()</f>
        <v>0</v>
      </c>
      <c r="E69" s="16" t="n">
        <v>75</v>
      </c>
      <c r="F69" s="16" t="n">
        <v>4</v>
      </c>
      <c r="G69" s="16" t="n">
        <v>2</v>
      </c>
      <c r="H69" s="16" t="n">
        <v>4</v>
      </c>
      <c r="I69" s="16" t="n">
        <v>2</v>
      </c>
      <c r="J69" s="16" t="n">
        <v>2</v>
      </c>
      <c r="K69" s="16" t="n">
        <v>8</v>
      </c>
      <c r="L69" s="16" t="n">
        <v>1</v>
      </c>
      <c r="M69" s="47" t="b">
        <f aca="false">IF(OR(G69&gt;0,J69&gt;0,L69&gt;0),TRUE(),FALSE())</f>
        <v>1</v>
      </c>
      <c r="N69" s="18" t="s">
        <v>290</v>
      </c>
      <c r="O69" s="18" t="s">
        <v>290</v>
      </c>
      <c r="P69" s="18" t="s">
        <v>871</v>
      </c>
      <c r="Q69" s="14" t="s">
        <v>255</v>
      </c>
    </row>
    <row r="70" customFormat="false" ht="15" hidden="false" customHeight="true" outlineLevel="0" collapsed="false">
      <c r="B70" s="14" t="s">
        <v>474</v>
      </c>
      <c r="C70" s="14" t="s">
        <v>444</v>
      </c>
      <c r="D70" s="15" t="b">
        <f aca="false">FALSE()</f>
        <v>0</v>
      </c>
      <c r="E70" s="16" t="n">
        <v>60</v>
      </c>
      <c r="F70" s="16" t="n">
        <v>6</v>
      </c>
      <c r="G70" s="16" t="n">
        <v>3</v>
      </c>
      <c r="H70" s="16" t="n">
        <v>0</v>
      </c>
      <c r="I70" s="16" t="n">
        <v>0</v>
      </c>
      <c r="J70" s="16" t="n">
        <v>0</v>
      </c>
      <c r="K70" s="16" t="n">
        <v>0</v>
      </c>
      <c r="L70" s="16" t="n">
        <v>0</v>
      </c>
      <c r="M70" s="47" t="b">
        <f aca="false">IF(OR(G70&gt;0,J70&gt;0,L70&gt;0),TRUE(),FALSE())</f>
        <v>1</v>
      </c>
      <c r="N70" s="18" t="s">
        <v>872</v>
      </c>
      <c r="O70" s="14"/>
      <c r="P70" s="14"/>
      <c r="Q70" s="14"/>
    </row>
    <row r="71" customFormat="false" ht="15" hidden="false" customHeight="true" outlineLevel="0" collapsed="false">
      <c r="B71" s="14" t="s">
        <v>543</v>
      </c>
      <c r="C71" s="14" t="s">
        <v>444</v>
      </c>
      <c r="D71" s="15" t="b">
        <f aca="false">FALSE()</f>
        <v>0</v>
      </c>
      <c r="E71" s="16" t="n">
        <v>67</v>
      </c>
      <c r="F71" s="16" t="n">
        <v>0</v>
      </c>
      <c r="G71" s="16" t="n">
        <v>0</v>
      </c>
      <c r="H71" s="16" t="n">
        <v>0</v>
      </c>
      <c r="I71" s="16" t="n">
        <v>0</v>
      </c>
      <c r="J71" s="16" t="n">
        <v>0</v>
      </c>
      <c r="K71" s="16" t="n">
        <v>10</v>
      </c>
      <c r="L71" s="16" t="n">
        <v>2</v>
      </c>
      <c r="M71" s="47" t="b">
        <f aca="false">IF(OR(G71&gt;0,J71&gt;0,L71&gt;0),TRUE(),FALSE())</f>
        <v>1</v>
      </c>
      <c r="N71" s="14"/>
      <c r="O71" s="14"/>
      <c r="P71" s="14"/>
      <c r="Q71" s="18" t="s">
        <v>290</v>
      </c>
    </row>
    <row r="72" customFormat="false" ht="15" hidden="false" customHeight="true" outlineLevel="0" collapsed="false">
      <c r="B72" s="14" t="s">
        <v>503</v>
      </c>
      <c r="C72" s="14" t="s">
        <v>444</v>
      </c>
      <c r="D72" s="15" t="b">
        <f aca="false">FALSE()</f>
        <v>0</v>
      </c>
      <c r="E72" s="16" t="n">
        <v>94</v>
      </c>
      <c r="F72" s="16" t="n">
        <v>1</v>
      </c>
      <c r="G72" s="16" t="n">
        <v>1</v>
      </c>
      <c r="H72" s="16" t="n">
        <v>0</v>
      </c>
      <c r="I72" s="16" t="n">
        <v>0</v>
      </c>
      <c r="J72" s="16" t="n">
        <v>0</v>
      </c>
      <c r="K72" s="16" t="n">
        <v>0</v>
      </c>
      <c r="L72" s="16" t="n">
        <v>0</v>
      </c>
      <c r="M72" s="47" t="b">
        <f aca="false">IF(OR(G72&gt;0,J72&gt;0,L72&gt;0),TRUE(),FALSE())</f>
        <v>1</v>
      </c>
      <c r="N72" s="18" t="s">
        <v>404</v>
      </c>
      <c r="O72" s="14"/>
      <c r="P72" s="14"/>
      <c r="Q72" s="14"/>
    </row>
    <row r="73" customFormat="false" ht="15" hidden="false" customHeight="true" outlineLevel="0" collapsed="false">
      <c r="B73" s="14" t="s">
        <v>534</v>
      </c>
      <c r="C73" s="14" t="s">
        <v>444</v>
      </c>
      <c r="D73" s="15" t="b">
        <f aca="false">FALSE()</f>
        <v>0</v>
      </c>
      <c r="E73" s="16" t="n">
        <v>33</v>
      </c>
      <c r="F73" s="16" t="n">
        <v>2</v>
      </c>
      <c r="G73" s="16" t="n">
        <v>2</v>
      </c>
      <c r="H73" s="16" t="n">
        <v>2</v>
      </c>
      <c r="I73" s="16" t="n">
        <v>2</v>
      </c>
      <c r="J73" s="16" t="n">
        <v>2</v>
      </c>
      <c r="K73" s="16" t="n">
        <v>10</v>
      </c>
      <c r="L73" s="16" t="n">
        <v>1</v>
      </c>
      <c r="M73" s="47" t="b">
        <f aca="false">IF(OR(G73&gt;0,J73&gt;0,L73&gt;0),TRUE(),FALSE())</f>
        <v>1</v>
      </c>
      <c r="N73" s="18" t="s">
        <v>290</v>
      </c>
      <c r="O73" s="18" t="s">
        <v>290</v>
      </c>
      <c r="P73" s="18" t="s">
        <v>290</v>
      </c>
      <c r="Q73" s="18" t="s">
        <v>536</v>
      </c>
    </row>
    <row r="74" customFormat="false" ht="15" hidden="false" customHeight="true" outlineLevel="0" collapsed="false">
      <c r="B74" s="14" t="s">
        <v>548</v>
      </c>
      <c r="C74" s="14" t="s">
        <v>444</v>
      </c>
      <c r="D74" s="15" t="b">
        <f aca="false">FALSE()</f>
        <v>0</v>
      </c>
      <c r="E74" s="16" t="n">
        <v>85</v>
      </c>
      <c r="F74" s="16" t="n">
        <v>11</v>
      </c>
      <c r="G74" s="16" t="n">
        <v>3</v>
      </c>
      <c r="H74" s="16" t="n">
        <v>0</v>
      </c>
      <c r="I74" s="16" t="n">
        <v>0</v>
      </c>
      <c r="J74" s="16" t="n">
        <v>0</v>
      </c>
      <c r="K74" s="16" t="n">
        <v>0</v>
      </c>
      <c r="L74" s="16" t="n">
        <v>0</v>
      </c>
      <c r="M74" s="47" t="b">
        <f aca="false">IF(OR(G74&gt;0,J74&gt;0,L74&gt;0),TRUE(),FALSE())</f>
        <v>1</v>
      </c>
      <c r="N74" s="18" t="s">
        <v>511</v>
      </c>
      <c r="O74" s="14"/>
      <c r="P74" s="14"/>
      <c r="Q74" s="14"/>
    </row>
    <row r="75" customFormat="false" ht="15" hidden="false" customHeight="true" outlineLevel="0" collapsed="false">
      <c r="B75" s="14" t="s">
        <v>493</v>
      </c>
      <c r="C75" s="14" t="s">
        <v>444</v>
      </c>
      <c r="D75" s="15" t="b">
        <f aca="false">FALSE()</f>
        <v>0</v>
      </c>
      <c r="E75" s="16" t="n">
        <v>789</v>
      </c>
      <c r="F75" s="16" t="n">
        <v>26</v>
      </c>
      <c r="G75" s="16" t="n">
        <v>10</v>
      </c>
      <c r="H75" s="16" t="n">
        <v>0</v>
      </c>
      <c r="I75" s="16" t="n">
        <v>0</v>
      </c>
      <c r="J75" s="16" t="n">
        <v>0</v>
      </c>
      <c r="K75" s="16" t="n">
        <v>0</v>
      </c>
      <c r="L75" s="16" t="n">
        <v>0</v>
      </c>
      <c r="M75" s="47" t="b">
        <f aca="false">IF(OR(G75&gt;0,J75&gt;0,L75&gt;0),TRUE(),FALSE())</f>
        <v>1</v>
      </c>
      <c r="N75" s="18" t="s">
        <v>873</v>
      </c>
      <c r="O75" s="14"/>
      <c r="P75" s="14"/>
      <c r="Q75" s="14"/>
    </row>
    <row r="76" customFormat="false" ht="15" hidden="false" customHeight="true" outlineLevel="0" collapsed="false">
      <c r="B76" s="14" t="s">
        <v>568</v>
      </c>
      <c r="C76" s="14" t="s">
        <v>444</v>
      </c>
      <c r="D76" s="15" t="b">
        <f aca="false">FALSE()</f>
        <v>0</v>
      </c>
      <c r="E76" s="16" t="n">
        <v>702</v>
      </c>
      <c r="F76" s="16" t="n">
        <v>11</v>
      </c>
      <c r="G76" s="16" t="n">
        <v>6</v>
      </c>
      <c r="H76" s="16" t="n">
        <v>10</v>
      </c>
      <c r="I76" s="16" t="n">
        <v>4</v>
      </c>
      <c r="J76" s="16" t="n">
        <v>4</v>
      </c>
      <c r="K76" s="16" t="n">
        <v>0</v>
      </c>
      <c r="L76" s="16" t="n">
        <v>0</v>
      </c>
      <c r="M76" s="47" t="b">
        <f aca="false">IF(OR(G76&gt;0,J76&gt;0,L76&gt;0),TRUE(),FALSE())</f>
        <v>1</v>
      </c>
      <c r="N76" s="18" t="s">
        <v>874</v>
      </c>
      <c r="O76" s="18" t="s">
        <v>571</v>
      </c>
      <c r="P76" s="18" t="s">
        <v>875</v>
      </c>
      <c r="Q76" s="14"/>
    </row>
    <row r="77" customFormat="false" ht="15" hidden="false" customHeight="true" outlineLevel="0" collapsed="false">
      <c r="B77" s="14" t="s">
        <v>577</v>
      </c>
      <c r="C77" s="14" t="s">
        <v>444</v>
      </c>
      <c r="D77" s="15" t="b">
        <f aca="false">FALSE()</f>
        <v>0</v>
      </c>
      <c r="E77" s="16" t="n">
        <v>891</v>
      </c>
      <c r="F77" s="16" t="n">
        <v>2</v>
      </c>
      <c r="G77" s="16" t="n">
        <v>2</v>
      </c>
      <c r="H77" s="16" t="n">
        <v>2</v>
      </c>
      <c r="I77" s="16" t="n">
        <v>2</v>
      </c>
      <c r="J77" s="16" t="n">
        <v>2</v>
      </c>
      <c r="K77" s="16" t="n">
        <v>0</v>
      </c>
      <c r="L77" s="16" t="n">
        <v>0</v>
      </c>
      <c r="M77" s="47" t="b">
        <f aca="false">IF(OR(G77&gt;0,J77&gt;0,L77&gt;0),TRUE(),FALSE())</f>
        <v>1</v>
      </c>
      <c r="N77" s="18" t="s">
        <v>290</v>
      </c>
      <c r="O77" s="18" t="s">
        <v>290</v>
      </c>
      <c r="P77" s="18" t="s">
        <v>290</v>
      </c>
      <c r="Q77" s="14"/>
    </row>
    <row r="78" customFormat="false" ht="15" hidden="false" customHeight="true" outlineLevel="0" collapsed="false">
      <c r="B78" s="14" t="s">
        <v>551</v>
      </c>
      <c r="C78" s="14" t="s">
        <v>444</v>
      </c>
      <c r="D78" s="15" t="b">
        <f aca="false">FALSE()</f>
        <v>0</v>
      </c>
      <c r="E78" s="16" t="n">
        <v>819</v>
      </c>
      <c r="F78" s="16" t="n">
        <v>4</v>
      </c>
      <c r="G78" s="16" t="n">
        <v>4</v>
      </c>
      <c r="H78" s="16" t="n">
        <v>0</v>
      </c>
      <c r="I78" s="16" t="n">
        <v>0</v>
      </c>
      <c r="J78" s="16" t="n">
        <v>0</v>
      </c>
      <c r="K78" s="16" t="n">
        <v>0</v>
      </c>
      <c r="L78" s="16" t="n">
        <v>0</v>
      </c>
      <c r="M78" s="47" t="b">
        <f aca="false">IF(OR(G78&gt;0,J78&gt;0,L78&gt;0),TRUE(),FALSE())</f>
        <v>1</v>
      </c>
      <c r="N78" s="18" t="s">
        <v>876</v>
      </c>
      <c r="O78" s="14"/>
      <c r="P78" s="14"/>
      <c r="Q78" s="14"/>
    </row>
    <row r="79" customFormat="false" ht="15" hidden="false" customHeight="true" outlineLevel="0" collapsed="false">
      <c r="B79" s="14" t="s">
        <v>518</v>
      </c>
      <c r="C79" s="14" t="s">
        <v>444</v>
      </c>
      <c r="D79" s="15" t="b">
        <f aca="false">FALSE()</f>
        <v>0</v>
      </c>
      <c r="E79" s="16" t="n">
        <v>859</v>
      </c>
      <c r="F79" s="16" t="n">
        <v>21</v>
      </c>
      <c r="G79" s="16" t="n">
        <v>8</v>
      </c>
      <c r="H79" s="16" t="n">
        <v>7</v>
      </c>
      <c r="I79" s="16" t="n">
        <v>1</v>
      </c>
      <c r="J79" s="16" t="n">
        <v>0</v>
      </c>
      <c r="K79" s="16" t="n">
        <v>0</v>
      </c>
      <c r="L79" s="16" t="n">
        <v>0</v>
      </c>
      <c r="M79" s="47" t="b">
        <f aca="false">IF(OR(G79&gt;0,J79&gt;0,L79&gt;0),TRUE(),FALSE())</f>
        <v>1</v>
      </c>
      <c r="N79" s="18" t="s">
        <v>877</v>
      </c>
      <c r="O79" s="14"/>
      <c r="P79" s="18" t="s">
        <v>878</v>
      </c>
      <c r="Q79" s="14"/>
    </row>
    <row r="80" customFormat="false" ht="15" hidden="false" customHeight="true" outlineLevel="0" collapsed="false">
      <c r="B80" s="14" t="s">
        <v>524</v>
      </c>
      <c r="C80" s="14" t="s">
        <v>444</v>
      </c>
      <c r="D80" s="15" t="b">
        <f aca="false">FALSE()</f>
        <v>0</v>
      </c>
      <c r="E80" s="16" t="n">
        <v>872</v>
      </c>
      <c r="F80" s="16" t="n">
        <v>9</v>
      </c>
      <c r="G80" s="16" t="n">
        <v>7</v>
      </c>
      <c r="H80" s="16" t="n">
        <v>1</v>
      </c>
      <c r="I80" s="16" t="n">
        <v>1</v>
      </c>
      <c r="J80" s="16" t="n">
        <v>0</v>
      </c>
      <c r="K80" s="16" t="n">
        <v>0</v>
      </c>
      <c r="L80" s="16" t="n">
        <v>0</v>
      </c>
      <c r="M80" s="47" t="b">
        <f aca="false">IF(OR(G80&gt;0,J80&gt;0,L80&gt;0),TRUE(),FALSE())</f>
        <v>1</v>
      </c>
      <c r="N80" s="18" t="s">
        <v>879</v>
      </c>
      <c r="O80" s="14"/>
      <c r="P80" s="18" t="s">
        <v>880</v>
      </c>
      <c r="Q80" s="14"/>
    </row>
    <row r="81" customFormat="false" ht="15" hidden="false" customHeight="true" outlineLevel="0" collapsed="false">
      <c r="B81" s="14" t="s">
        <v>521</v>
      </c>
      <c r="C81" s="14" t="s">
        <v>444</v>
      </c>
      <c r="D81" s="15" t="b">
        <f aca="false">FALSE()</f>
        <v>0</v>
      </c>
      <c r="E81" s="16" t="n">
        <v>700</v>
      </c>
      <c r="F81" s="16" t="n">
        <v>10</v>
      </c>
      <c r="G81" s="16" t="n">
        <v>6</v>
      </c>
      <c r="H81" s="16" t="n">
        <v>0</v>
      </c>
      <c r="I81" s="16" t="n">
        <v>0</v>
      </c>
      <c r="J81" s="16" t="n">
        <v>0</v>
      </c>
      <c r="K81" s="16" t="n">
        <v>0</v>
      </c>
      <c r="L81" s="16" t="n">
        <v>0</v>
      </c>
      <c r="M81" s="47" t="b">
        <f aca="false">IF(OR(G81&gt;0,J81&gt;0,L81&gt;0),TRUE(),FALSE())</f>
        <v>1</v>
      </c>
      <c r="N81" s="18" t="s">
        <v>881</v>
      </c>
      <c r="O81" s="14"/>
      <c r="P81" s="14"/>
      <c r="Q81" s="14"/>
    </row>
    <row r="82" customFormat="false" ht="15" hidden="false" customHeight="true" outlineLevel="0" collapsed="false">
      <c r="B82" s="14" t="s">
        <v>537</v>
      </c>
      <c r="C82" s="14" t="s">
        <v>444</v>
      </c>
      <c r="D82" s="15" t="b">
        <f aca="false">FALSE()</f>
        <v>0</v>
      </c>
      <c r="E82" s="16" t="n">
        <v>869</v>
      </c>
      <c r="F82" s="16" t="n">
        <v>11</v>
      </c>
      <c r="G82" s="16" t="n">
        <v>5</v>
      </c>
      <c r="H82" s="16" t="n">
        <v>0</v>
      </c>
      <c r="I82" s="16" t="n">
        <v>0</v>
      </c>
      <c r="J82" s="16" t="n">
        <v>0</v>
      </c>
      <c r="K82" s="16" t="n">
        <v>0</v>
      </c>
      <c r="L82" s="16" t="n">
        <v>0</v>
      </c>
      <c r="M82" s="47" t="b">
        <f aca="false">IF(OR(G82&gt;0,J82&gt;0,L82&gt;0),TRUE(),FALSE())</f>
        <v>1</v>
      </c>
      <c r="N82" s="18" t="s">
        <v>882</v>
      </c>
      <c r="O82" s="14"/>
      <c r="P82" s="14"/>
      <c r="Q82" s="14"/>
    </row>
    <row r="83" customFormat="false" ht="15" hidden="false" customHeight="true" outlineLevel="0" collapsed="false">
      <c r="B83" s="14" t="s">
        <v>545</v>
      </c>
      <c r="C83" s="14" t="s">
        <v>444</v>
      </c>
      <c r="D83" s="15" t="b">
        <f aca="false">FALSE()</f>
        <v>0</v>
      </c>
      <c r="E83" s="16" t="n">
        <v>760</v>
      </c>
      <c r="F83" s="16" t="n">
        <v>8</v>
      </c>
      <c r="G83" s="16" t="n">
        <v>6</v>
      </c>
      <c r="H83" s="16" t="n">
        <v>0</v>
      </c>
      <c r="I83" s="16" t="n">
        <v>0</v>
      </c>
      <c r="J83" s="16" t="n">
        <v>0</v>
      </c>
      <c r="K83" s="16" t="n">
        <v>0</v>
      </c>
      <c r="L83" s="16" t="n">
        <v>0</v>
      </c>
      <c r="M83" s="47" t="b">
        <f aca="false">IF(OR(G83&gt;0,J83&gt;0,L83&gt;0),TRUE(),FALSE())</f>
        <v>1</v>
      </c>
      <c r="N83" s="18" t="s">
        <v>883</v>
      </c>
      <c r="O83" s="14"/>
      <c r="P83" s="14"/>
      <c r="Q83" s="14"/>
    </row>
    <row r="84" customFormat="false" ht="15" hidden="false" customHeight="true" outlineLevel="0" collapsed="false">
      <c r="B84" s="14" t="s">
        <v>500</v>
      </c>
      <c r="C84" s="14" t="s">
        <v>444</v>
      </c>
      <c r="D84" s="15" t="b">
        <f aca="false">FALSE()</f>
        <v>0</v>
      </c>
      <c r="E84" s="16" t="n">
        <v>845</v>
      </c>
      <c r="F84" s="16" t="n">
        <v>12</v>
      </c>
      <c r="G84" s="16" t="n">
        <v>5</v>
      </c>
      <c r="H84" s="16" t="n">
        <v>0</v>
      </c>
      <c r="I84" s="16" t="n">
        <v>0</v>
      </c>
      <c r="J84" s="16" t="n">
        <v>0</v>
      </c>
      <c r="K84" s="16" t="n">
        <v>0</v>
      </c>
      <c r="L84" s="16" t="n">
        <v>0</v>
      </c>
      <c r="M84" s="47" t="b">
        <f aca="false">IF(OR(G84&gt;0,J84&gt;0,L84&gt;0),TRUE(),FALSE())</f>
        <v>1</v>
      </c>
      <c r="N84" s="18" t="s">
        <v>585</v>
      </c>
      <c r="O84" s="14"/>
      <c r="P84" s="14"/>
      <c r="Q84" s="14"/>
    </row>
    <row r="85" customFormat="false" ht="15" hidden="false" customHeight="true" outlineLevel="0" collapsed="false">
      <c r="B85" s="14" t="s">
        <v>530</v>
      </c>
      <c r="C85" s="14" t="s">
        <v>444</v>
      </c>
      <c r="D85" s="15" t="b">
        <f aca="false">FALSE()</f>
        <v>0</v>
      </c>
      <c r="E85" s="16" t="n">
        <v>833</v>
      </c>
      <c r="F85" s="16" t="n">
        <v>15</v>
      </c>
      <c r="G85" s="16" t="n">
        <v>8</v>
      </c>
      <c r="H85" s="16" t="n">
        <v>12</v>
      </c>
      <c r="I85" s="16" t="n">
        <v>6</v>
      </c>
      <c r="J85" s="16" t="n">
        <v>6</v>
      </c>
      <c r="K85" s="16" t="n">
        <v>0</v>
      </c>
      <c r="L85" s="16" t="n">
        <v>0</v>
      </c>
      <c r="M85" s="47" t="b">
        <f aca="false">IF(OR(G85&gt;0,J85&gt;0,L85&gt;0),TRUE(),FALSE())</f>
        <v>1</v>
      </c>
      <c r="N85" s="18" t="s">
        <v>884</v>
      </c>
      <c r="O85" s="18" t="s">
        <v>533</v>
      </c>
      <c r="P85" s="18" t="s">
        <v>885</v>
      </c>
      <c r="Q85" s="14"/>
    </row>
    <row r="86" customFormat="false" ht="15" hidden="false" customHeight="true" outlineLevel="0" collapsed="false">
      <c r="B86" s="14" t="s">
        <v>459</v>
      </c>
      <c r="C86" s="14" t="s">
        <v>444</v>
      </c>
      <c r="D86" s="15" t="b">
        <f aca="false">FALSE()</f>
        <v>0</v>
      </c>
      <c r="E86" s="16" t="n">
        <v>830</v>
      </c>
      <c r="F86" s="16" t="n">
        <v>28</v>
      </c>
      <c r="G86" s="16" t="n">
        <v>13</v>
      </c>
      <c r="H86" s="16" t="n">
        <v>10</v>
      </c>
      <c r="I86" s="16" t="n">
        <v>4</v>
      </c>
      <c r="J86" s="16" t="n">
        <v>4</v>
      </c>
      <c r="K86" s="16" t="n">
        <v>0</v>
      </c>
      <c r="L86" s="16" t="n">
        <v>0</v>
      </c>
      <c r="M86" s="47" t="b">
        <f aca="false">IF(OR(G86&gt;0,J86&gt;0,L86&gt;0),TRUE(),FALSE())</f>
        <v>1</v>
      </c>
      <c r="N86" s="18" t="s">
        <v>886</v>
      </c>
      <c r="O86" s="18" t="s">
        <v>381</v>
      </c>
      <c r="P86" s="18" t="s">
        <v>887</v>
      </c>
      <c r="Q86" s="14"/>
    </row>
    <row r="87" customFormat="false" ht="15" hidden="false" customHeight="true" outlineLevel="0" collapsed="false">
      <c r="B87" s="14" t="s">
        <v>509</v>
      </c>
      <c r="C87" s="14" t="s">
        <v>444</v>
      </c>
      <c r="D87" s="15" t="b">
        <f aca="false">FALSE()</f>
        <v>0</v>
      </c>
      <c r="E87" s="16" t="n">
        <v>844</v>
      </c>
      <c r="F87" s="16" t="n">
        <v>14</v>
      </c>
      <c r="G87" s="16" t="n">
        <v>5</v>
      </c>
      <c r="H87" s="16" t="n">
        <v>9</v>
      </c>
      <c r="I87" s="16" t="n">
        <v>2</v>
      </c>
      <c r="J87" s="16" t="n">
        <v>2</v>
      </c>
      <c r="K87" s="16" t="n">
        <v>0</v>
      </c>
      <c r="L87" s="16" t="n">
        <v>0</v>
      </c>
      <c r="M87" s="47" t="b">
        <f aca="false">IF(OR(G87&gt;0,J87&gt;0,L87&gt;0),TRUE(),FALSE())</f>
        <v>1</v>
      </c>
      <c r="N87" s="18" t="s">
        <v>888</v>
      </c>
      <c r="O87" s="18" t="s">
        <v>511</v>
      </c>
      <c r="P87" s="18" t="s">
        <v>889</v>
      </c>
      <c r="Q87" s="14"/>
    </row>
    <row r="88" customFormat="false" ht="15" hidden="false" customHeight="true" outlineLevel="0" collapsed="false">
      <c r="B88" s="14" t="s">
        <v>467</v>
      </c>
      <c r="C88" s="14" t="s">
        <v>444</v>
      </c>
      <c r="D88" s="15" t="b">
        <f aca="false">FALSE()</f>
        <v>0</v>
      </c>
      <c r="E88" s="16" t="n">
        <v>880</v>
      </c>
      <c r="F88" s="16" t="n">
        <v>36</v>
      </c>
      <c r="G88" s="16" t="n">
        <v>9</v>
      </c>
      <c r="H88" s="16" t="n">
        <v>0</v>
      </c>
      <c r="I88" s="16" t="n">
        <v>0</v>
      </c>
      <c r="J88" s="16" t="n">
        <v>0</v>
      </c>
      <c r="K88" s="16" t="n">
        <v>0</v>
      </c>
      <c r="L88" s="16" t="n">
        <v>0</v>
      </c>
      <c r="M88" s="47" t="b">
        <f aca="false">IF(OR(G88&gt;0,J88&gt;0,L88&gt;0),TRUE(),FALSE())</f>
        <v>1</v>
      </c>
      <c r="N88" s="18" t="s">
        <v>890</v>
      </c>
      <c r="O88" s="14"/>
      <c r="P88" s="14"/>
      <c r="Q88" s="14"/>
    </row>
    <row r="89" customFormat="false" ht="15" hidden="false" customHeight="true" outlineLevel="0" collapsed="false">
      <c r="B89" s="14" t="s">
        <v>478</v>
      </c>
      <c r="C89" s="14" t="s">
        <v>444</v>
      </c>
      <c r="D89" s="15" t="b">
        <f aca="false">FALSE()</f>
        <v>0</v>
      </c>
      <c r="E89" s="16" t="n">
        <v>781</v>
      </c>
      <c r="F89" s="16" t="n">
        <v>29</v>
      </c>
      <c r="G89" s="16" t="n">
        <v>12</v>
      </c>
      <c r="H89" s="16" t="n">
        <v>13</v>
      </c>
      <c r="I89" s="16" t="n">
        <v>5</v>
      </c>
      <c r="J89" s="16" t="n">
        <v>5</v>
      </c>
      <c r="K89" s="16" t="n">
        <v>0</v>
      </c>
      <c r="L89" s="16" t="n">
        <v>0</v>
      </c>
      <c r="M89" s="47" t="b">
        <f aca="false">IF(OR(G89&gt;0,J89&gt;0,L89&gt;0),TRUE(),FALSE())</f>
        <v>1</v>
      </c>
      <c r="N89" s="18" t="s">
        <v>891</v>
      </c>
      <c r="O89" s="18" t="s">
        <v>481</v>
      </c>
      <c r="P89" s="18" t="s">
        <v>892</v>
      </c>
      <c r="Q89" s="14"/>
    </row>
    <row r="90" customFormat="false" ht="15" hidden="false" customHeight="true" outlineLevel="0" collapsed="false">
      <c r="B90" s="14" t="s">
        <v>470</v>
      </c>
      <c r="C90" s="14" t="s">
        <v>444</v>
      </c>
      <c r="D90" s="15" t="b">
        <f aca="false">FALSE()</f>
        <v>0</v>
      </c>
      <c r="E90" s="16" t="n">
        <v>714</v>
      </c>
      <c r="F90" s="16" t="n">
        <v>20</v>
      </c>
      <c r="G90" s="16" t="n">
        <v>7</v>
      </c>
      <c r="H90" s="16" t="n">
        <v>15</v>
      </c>
      <c r="I90" s="16" t="n">
        <v>5</v>
      </c>
      <c r="J90" s="16" t="n">
        <v>3</v>
      </c>
      <c r="K90" s="16" t="n">
        <v>0</v>
      </c>
      <c r="L90" s="16" t="n">
        <v>0</v>
      </c>
      <c r="M90" s="47" t="b">
        <f aca="false">IF(OR(G90&gt;0,J90&gt;0,L90&gt;0),TRUE(),FALSE())</f>
        <v>1</v>
      </c>
      <c r="N90" s="18" t="s">
        <v>893</v>
      </c>
      <c r="O90" s="18" t="s">
        <v>473</v>
      </c>
      <c r="P90" s="18" t="s">
        <v>894</v>
      </c>
      <c r="Q90" s="14"/>
    </row>
    <row r="91" customFormat="false" ht="15" hidden="false" customHeight="true" outlineLevel="0" collapsed="false">
      <c r="B91" s="14" t="s">
        <v>447</v>
      </c>
      <c r="C91" s="14" t="s">
        <v>444</v>
      </c>
      <c r="D91" s="15" t="b">
        <f aca="false">FALSE()</f>
        <v>0</v>
      </c>
      <c r="E91" s="16" t="n">
        <v>888</v>
      </c>
      <c r="F91" s="16" t="n">
        <v>27</v>
      </c>
      <c r="G91" s="16" t="n">
        <v>9</v>
      </c>
      <c r="H91" s="16" t="n">
        <v>9</v>
      </c>
      <c r="I91" s="16" t="n">
        <v>6</v>
      </c>
      <c r="J91" s="16" t="n">
        <v>4</v>
      </c>
      <c r="K91" s="16" t="n">
        <v>5</v>
      </c>
      <c r="L91" s="16" t="n">
        <v>1</v>
      </c>
      <c r="M91" s="47" t="b">
        <f aca="false">IF(OR(G91&gt;0,J91&gt;0,L91&gt;0),TRUE(),FALSE())</f>
        <v>1</v>
      </c>
      <c r="N91" s="18" t="s">
        <v>895</v>
      </c>
      <c r="O91" s="18" t="s">
        <v>450</v>
      </c>
      <c r="P91" s="18" t="s">
        <v>896</v>
      </c>
      <c r="Q91" s="14" t="s">
        <v>255</v>
      </c>
    </row>
    <row r="92" customFormat="false" ht="15" hidden="false" customHeight="true" outlineLevel="0" collapsed="false">
      <c r="B92" s="14" t="s">
        <v>453</v>
      </c>
      <c r="C92" s="14" t="s">
        <v>444</v>
      </c>
      <c r="D92" s="15" t="b">
        <f aca="false">FALSE()</f>
        <v>0</v>
      </c>
      <c r="E92" s="16" t="n">
        <v>887</v>
      </c>
      <c r="F92" s="16" t="n">
        <v>54</v>
      </c>
      <c r="G92" s="16" t="n">
        <v>9</v>
      </c>
      <c r="H92" s="16" t="n">
        <v>0</v>
      </c>
      <c r="I92" s="16" t="n">
        <v>0</v>
      </c>
      <c r="J92" s="16" t="n">
        <v>0</v>
      </c>
      <c r="K92" s="16" t="n">
        <v>0</v>
      </c>
      <c r="L92" s="16" t="n">
        <v>0</v>
      </c>
      <c r="M92" s="47" t="b">
        <f aca="false">IF(OR(G92&gt;0,J92&gt;0,L92&gt;0),TRUE(),FALSE())</f>
        <v>1</v>
      </c>
      <c r="N92" s="18" t="s">
        <v>897</v>
      </c>
      <c r="O92" s="14"/>
      <c r="P92" s="14"/>
      <c r="Q92" s="14"/>
    </row>
    <row r="93" customFormat="false" ht="15" hidden="false" customHeight="true" outlineLevel="0" collapsed="false">
      <c r="B93" s="14" t="s">
        <v>465</v>
      </c>
      <c r="C93" s="14" t="s">
        <v>444</v>
      </c>
      <c r="D93" s="15" t="b">
        <f aca="false">FALSE()</f>
        <v>0</v>
      </c>
      <c r="E93" s="16" t="n">
        <v>704</v>
      </c>
      <c r="F93" s="16" t="n">
        <v>22</v>
      </c>
      <c r="G93" s="16" t="n">
        <v>10</v>
      </c>
      <c r="H93" s="16" t="n">
        <v>5</v>
      </c>
      <c r="I93" s="16" t="n">
        <v>4</v>
      </c>
      <c r="J93" s="16" t="n">
        <v>3</v>
      </c>
      <c r="K93" s="16" t="n">
        <v>0</v>
      </c>
      <c r="L93" s="16" t="n">
        <v>0</v>
      </c>
      <c r="M93" s="47" t="b">
        <f aca="false">IF(OR(G93&gt;0,J93&gt;0,L93&gt;0),TRUE(),FALSE())</f>
        <v>1</v>
      </c>
      <c r="N93" s="18" t="s">
        <v>898</v>
      </c>
      <c r="O93" s="18" t="s">
        <v>414</v>
      </c>
      <c r="P93" s="18" t="s">
        <v>899</v>
      </c>
      <c r="Q93" s="14"/>
    </row>
    <row r="94" customFormat="false" ht="15" hidden="false" customHeight="true" outlineLevel="0" collapsed="false">
      <c r="B94" s="14" t="s">
        <v>595</v>
      </c>
      <c r="C94" s="18" t="s">
        <v>590</v>
      </c>
      <c r="D94" s="15" t="b">
        <f aca="false">FALSE()</f>
        <v>0</v>
      </c>
      <c r="E94" s="16" t="n">
        <v>773</v>
      </c>
      <c r="F94" s="16" t="n">
        <v>12</v>
      </c>
      <c r="G94" s="16" t="n">
        <v>4</v>
      </c>
      <c r="H94" s="16" t="n">
        <v>0</v>
      </c>
      <c r="I94" s="16" t="n">
        <v>0</v>
      </c>
      <c r="J94" s="16" t="n">
        <v>0</v>
      </c>
      <c r="K94" s="16" t="n">
        <v>0</v>
      </c>
      <c r="L94" s="16" t="n">
        <v>0</v>
      </c>
      <c r="M94" s="47" t="b">
        <f aca="false">IF(OR(G94&gt;0,J94&gt;0,L94&gt;0),TRUE(),FALSE())</f>
        <v>1</v>
      </c>
      <c r="N94" s="18" t="s">
        <v>900</v>
      </c>
      <c r="O94" s="14"/>
      <c r="P94" s="14"/>
      <c r="Q94" s="14"/>
    </row>
    <row r="95" customFormat="false" ht="15" hidden="false" customHeight="true" outlineLevel="0" collapsed="false">
      <c r="B95" s="14" t="s">
        <v>598</v>
      </c>
      <c r="C95" s="18" t="s">
        <v>590</v>
      </c>
      <c r="D95" s="15" t="b">
        <f aca="false">FALSE()</f>
        <v>0</v>
      </c>
      <c r="E95" s="16" t="n">
        <v>35</v>
      </c>
      <c r="F95" s="16" t="n">
        <v>2</v>
      </c>
      <c r="G95" s="16" t="n">
        <v>0</v>
      </c>
      <c r="H95" s="16" t="n">
        <v>0</v>
      </c>
      <c r="I95" s="16" t="n">
        <v>0</v>
      </c>
      <c r="J95" s="16" t="n">
        <v>0</v>
      </c>
      <c r="K95" s="16" t="n">
        <v>0</v>
      </c>
      <c r="L95" s="16" t="n">
        <v>0</v>
      </c>
      <c r="M95" s="47" t="b">
        <f aca="false">IF(OR(G95&gt;0,J95&gt;0,L95&gt;0),TRUE(),FALSE())</f>
        <v>0</v>
      </c>
      <c r="N95" s="14"/>
      <c r="O95" s="14"/>
      <c r="P95" s="14"/>
      <c r="Q95" s="14"/>
    </row>
    <row r="96" customFormat="false" ht="15" hidden="false" customHeight="true" outlineLevel="0" collapsed="false">
      <c r="B96" s="14" t="s">
        <v>600</v>
      </c>
      <c r="C96" s="18" t="s">
        <v>590</v>
      </c>
      <c r="D96" s="15" t="b">
        <f aca="false">TRUE()</f>
        <v>1</v>
      </c>
      <c r="E96" s="16" t="n">
        <v>74</v>
      </c>
      <c r="F96" s="16" t="n">
        <v>1</v>
      </c>
      <c r="G96" s="16" t="n">
        <v>1</v>
      </c>
      <c r="H96" s="16" t="n">
        <v>0</v>
      </c>
      <c r="I96" s="16" t="n">
        <v>0</v>
      </c>
      <c r="J96" s="16" t="n">
        <v>0</v>
      </c>
      <c r="K96" s="16" t="n">
        <v>0</v>
      </c>
      <c r="L96" s="16" t="n">
        <v>0</v>
      </c>
      <c r="M96" s="47" t="b">
        <f aca="false">IF(OR(G96&gt;0,J96&gt;0,L96&gt;0),TRUE(),FALSE())</f>
        <v>1</v>
      </c>
      <c r="N96" s="18" t="s">
        <v>404</v>
      </c>
      <c r="O96" s="14"/>
      <c r="P96" s="14"/>
      <c r="Q96" s="14"/>
    </row>
    <row r="97" customFormat="false" ht="15" hidden="false" customHeight="true" outlineLevel="0" collapsed="false">
      <c r="B97" s="14" t="s">
        <v>589</v>
      </c>
      <c r="C97" s="18" t="s">
        <v>590</v>
      </c>
      <c r="D97" s="15" t="b">
        <f aca="false">FALSE()</f>
        <v>0</v>
      </c>
      <c r="E97" s="16" t="n">
        <v>860</v>
      </c>
      <c r="F97" s="16" t="n">
        <v>36</v>
      </c>
      <c r="G97" s="16" t="n">
        <v>7</v>
      </c>
      <c r="H97" s="16" t="n">
        <v>0</v>
      </c>
      <c r="I97" s="16" t="n">
        <v>0</v>
      </c>
      <c r="J97" s="16" t="n">
        <v>0</v>
      </c>
      <c r="K97" s="16" t="n">
        <v>0</v>
      </c>
      <c r="L97" s="16" t="n">
        <v>0</v>
      </c>
      <c r="M97" s="47" t="b">
        <f aca="false">IF(OR(G97&gt;0,J97&gt;0,L97&gt;0),TRUE(),FALSE())</f>
        <v>1</v>
      </c>
      <c r="N97" s="18" t="s">
        <v>901</v>
      </c>
      <c r="O97" s="14"/>
      <c r="P97" s="14"/>
      <c r="Q97" s="14"/>
    </row>
    <row r="98" customFormat="false" ht="15" hidden="false" customHeight="true" outlineLevel="0" collapsed="false">
      <c r="B98" s="14" t="s">
        <v>609</v>
      </c>
      <c r="C98" s="14" t="s">
        <v>603</v>
      </c>
      <c r="D98" s="15" t="b">
        <f aca="false">FALSE()</f>
        <v>0</v>
      </c>
      <c r="E98" s="16" t="n">
        <v>2</v>
      </c>
      <c r="F98" s="16" t="n">
        <v>0</v>
      </c>
      <c r="G98" s="16" t="n">
        <v>0</v>
      </c>
      <c r="H98" s="16" t="n">
        <v>0</v>
      </c>
      <c r="I98" s="16" t="n">
        <v>0</v>
      </c>
      <c r="J98" s="16" t="n">
        <v>0</v>
      </c>
      <c r="K98" s="16" t="n">
        <v>0</v>
      </c>
      <c r="L98" s="16" t="n">
        <v>0</v>
      </c>
      <c r="M98" s="47" t="b">
        <f aca="false">IF(OR(G98&gt;0,J98&gt;0,L98&gt;0),TRUE(),FALSE())</f>
        <v>0</v>
      </c>
      <c r="N98" s="14"/>
      <c r="O98" s="14"/>
      <c r="P98" s="14"/>
      <c r="Q98" s="14"/>
    </row>
    <row r="99" customFormat="false" ht="15" hidden="false" customHeight="true" outlineLevel="0" collapsed="false">
      <c r="B99" s="14" t="s">
        <v>602</v>
      </c>
      <c r="C99" s="14" t="s">
        <v>603</v>
      </c>
      <c r="D99" s="15" t="b">
        <f aca="false">FALSE()</f>
        <v>0</v>
      </c>
      <c r="E99" s="16" t="n">
        <v>9</v>
      </c>
      <c r="F99" s="16" t="n">
        <v>0</v>
      </c>
      <c r="G99" s="16" t="n">
        <v>0</v>
      </c>
      <c r="H99" s="16" t="n">
        <v>0</v>
      </c>
      <c r="I99" s="16" t="n">
        <v>0</v>
      </c>
      <c r="J99" s="16" t="n">
        <v>0</v>
      </c>
      <c r="K99" s="16" t="n">
        <v>0</v>
      </c>
      <c r="L99" s="16" t="n">
        <v>0</v>
      </c>
      <c r="M99" s="47" t="b">
        <f aca="false">IF(OR(G99&gt;0,J99&gt;0,L99&gt;0),TRUE(),FALSE())</f>
        <v>0</v>
      </c>
      <c r="N99" s="14"/>
      <c r="O99" s="14"/>
      <c r="P99" s="14"/>
      <c r="Q99" s="14"/>
    </row>
    <row r="100" customFormat="false" ht="15" hidden="false" customHeight="true" outlineLevel="0" collapsed="false">
      <c r="B100" s="14" t="s">
        <v>605</v>
      </c>
      <c r="C100" s="14" t="s">
        <v>603</v>
      </c>
      <c r="D100" s="15" t="b">
        <f aca="false">FALSE()</f>
        <v>0</v>
      </c>
      <c r="E100" s="16" t="n">
        <v>29</v>
      </c>
      <c r="F100" s="16" t="n">
        <v>0</v>
      </c>
      <c r="G100" s="16" t="n">
        <v>0</v>
      </c>
      <c r="H100" s="16" t="n">
        <v>0</v>
      </c>
      <c r="I100" s="16" t="n">
        <v>0</v>
      </c>
      <c r="J100" s="16" t="n">
        <v>0</v>
      </c>
      <c r="K100" s="16" t="n">
        <v>0</v>
      </c>
      <c r="L100" s="16" t="n">
        <v>0</v>
      </c>
      <c r="M100" s="47" t="b">
        <f aca="false">IF(OR(G100&gt;0,J100&gt;0,L100&gt;0),TRUE(),FALSE())</f>
        <v>0</v>
      </c>
      <c r="N100" s="14"/>
      <c r="O100" s="14"/>
      <c r="P100" s="14"/>
      <c r="Q100" s="14"/>
    </row>
    <row r="101" customFormat="false" ht="15" hidden="false" customHeight="true" outlineLevel="0" collapsed="false">
      <c r="B101" s="14" t="s">
        <v>902</v>
      </c>
      <c r="C101" s="18" t="s">
        <v>903</v>
      </c>
      <c r="D101" s="15" t="b">
        <f aca="false">FALSE()</f>
        <v>0</v>
      </c>
      <c r="E101" s="16" t="n">
        <v>755</v>
      </c>
      <c r="F101" s="16" t="n">
        <v>34</v>
      </c>
      <c r="G101" s="16" t="n">
        <v>12</v>
      </c>
      <c r="H101" s="16" t="n">
        <v>5</v>
      </c>
      <c r="I101" s="16" t="n">
        <v>1</v>
      </c>
      <c r="J101" s="16" t="n">
        <v>1</v>
      </c>
      <c r="K101" s="16" t="n">
        <v>1</v>
      </c>
      <c r="L101" s="16" t="n">
        <v>1</v>
      </c>
      <c r="M101" s="47" t="b">
        <f aca="false">IF(OR(G101&gt;0,J101&gt;0,L101&gt;0),TRUE(),FALSE())</f>
        <v>1</v>
      </c>
      <c r="N101" s="18" t="s">
        <v>904</v>
      </c>
      <c r="O101" s="18" t="s">
        <v>864</v>
      </c>
      <c r="P101" s="18" t="s">
        <v>905</v>
      </c>
      <c r="Q101" s="18" t="s">
        <v>906</v>
      </c>
    </row>
    <row r="102" customFormat="false" ht="15" hidden="false" customHeight="true" outlineLevel="0" collapsed="false">
      <c r="B102" s="14" t="s">
        <v>907</v>
      </c>
      <c r="C102" s="18" t="s">
        <v>903</v>
      </c>
      <c r="D102" s="15" t="b">
        <f aca="false">FALSE()</f>
        <v>0</v>
      </c>
      <c r="E102" s="16" t="n">
        <v>46</v>
      </c>
      <c r="F102" s="16" t="n">
        <v>2</v>
      </c>
      <c r="G102" s="16" t="n">
        <v>1</v>
      </c>
      <c r="H102" s="16" t="n">
        <v>0</v>
      </c>
      <c r="I102" s="16" t="n">
        <v>0</v>
      </c>
      <c r="J102" s="16" t="n">
        <v>0</v>
      </c>
      <c r="K102" s="16" t="n">
        <v>0</v>
      </c>
      <c r="L102" s="16" t="n">
        <v>0</v>
      </c>
      <c r="M102" s="47" t="b">
        <f aca="false">IF(OR(G102&gt;0,J102&gt;0,L102&gt;0),TRUE(),FALSE())</f>
        <v>1</v>
      </c>
      <c r="N102" s="18" t="s">
        <v>908</v>
      </c>
      <c r="O102" s="14"/>
      <c r="P102" s="14"/>
      <c r="Q102" s="14"/>
    </row>
    <row r="103" customFormat="false" ht="15" hidden="false" customHeight="true" outlineLevel="0" collapsed="false">
      <c r="B103" s="14" t="s">
        <v>909</v>
      </c>
      <c r="C103" s="18" t="s">
        <v>903</v>
      </c>
      <c r="D103" s="15" t="b">
        <f aca="false">FALSE()</f>
        <v>0</v>
      </c>
      <c r="E103" s="16" t="n">
        <v>767</v>
      </c>
      <c r="F103" s="16" t="n">
        <v>15</v>
      </c>
      <c r="G103" s="16" t="n">
        <v>5</v>
      </c>
      <c r="H103" s="16" t="n">
        <v>9</v>
      </c>
      <c r="I103" s="16" t="n">
        <v>1</v>
      </c>
      <c r="J103" s="16" t="n">
        <v>1</v>
      </c>
      <c r="K103" s="16" t="n">
        <v>0</v>
      </c>
      <c r="L103" s="16" t="n">
        <v>0</v>
      </c>
      <c r="M103" s="47" t="b">
        <f aca="false">IF(OR(G103&gt;0,J103&gt;0,L103&gt;0),TRUE(),FALSE())</f>
        <v>1</v>
      </c>
      <c r="N103" s="18" t="s">
        <v>910</v>
      </c>
      <c r="O103" s="18" t="s">
        <v>864</v>
      </c>
      <c r="P103" s="18" t="s">
        <v>911</v>
      </c>
      <c r="Q103" s="14"/>
    </row>
    <row r="104" customFormat="false" ht="15" hidden="false" customHeight="true" outlineLevel="0" collapsed="false">
      <c r="B104" s="14" t="s">
        <v>912</v>
      </c>
      <c r="C104" s="18" t="s">
        <v>903</v>
      </c>
      <c r="D104" s="15" t="b">
        <f aca="false">FALSE()</f>
        <v>0</v>
      </c>
      <c r="E104" s="16" t="n">
        <v>23</v>
      </c>
      <c r="F104" s="16" t="n">
        <v>12</v>
      </c>
      <c r="G104" s="16" t="n">
        <v>3</v>
      </c>
      <c r="H104" s="16" t="n">
        <v>8</v>
      </c>
      <c r="I104" s="16" t="n">
        <v>4</v>
      </c>
      <c r="J104" s="16" t="n">
        <v>3</v>
      </c>
      <c r="K104" s="16" t="n">
        <v>0</v>
      </c>
      <c r="L104" s="16" t="n">
        <v>0</v>
      </c>
      <c r="M104" s="47" t="b">
        <f aca="false">IF(OR(G104&gt;0,J104&gt;0,L104&gt;0),TRUE(),FALSE())</f>
        <v>1</v>
      </c>
      <c r="N104" s="18" t="s">
        <v>913</v>
      </c>
      <c r="O104" s="18" t="s">
        <v>913</v>
      </c>
      <c r="P104" s="18" t="s">
        <v>914</v>
      </c>
      <c r="Q104" s="14"/>
    </row>
    <row r="105" customFormat="false" ht="15" hidden="false" customHeight="true" outlineLevel="0" collapsed="false">
      <c r="B105" s="14" t="s">
        <v>915</v>
      </c>
      <c r="C105" s="18" t="s">
        <v>903</v>
      </c>
      <c r="D105" s="15" t="b">
        <f aca="false">FALSE()</f>
        <v>0</v>
      </c>
      <c r="E105" s="16" t="n">
        <v>850</v>
      </c>
      <c r="F105" s="16" t="n">
        <v>13</v>
      </c>
      <c r="G105" s="16" t="n">
        <v>7</v>
      </c>
      <c r="H105" s="16" t="n">
        <v>1</v>
      </c>
      <c r="I105" s="16" t="n">
        <v>1</v>
      </c>
      <c r="J105" s="16" t="n">
        <v>1</v>
      </c>
      <c r="K105" s="16" t="n">
        <v>0</v>
      </c>
      <c r="L105" s="16" t="n">
        <v>0</v>
      </c>
      <c r="M105" s="47" t="b">
        <f aca="false">IF(OR(G105&gt;0,J105&gt;0,L105&gt;0),TRUE(),FALSE())</f>
        <v>1</v>
      </c>
      <c r="N105" s="18" t="s">
        <v>916</v>
      </c>
      <c r="O105" s="18" t="s">
        <v>290</v>
      </c>
      <c r="P105" s="18" t="s">
        <v>290</v>
      </c>
      <c r="Q105" s="14"/>
    </row>
  </sheetData>
  <autoFilter ref="B5:Q10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Q17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11"/>
    <col collapsed="false" customWidth="true" hidden="false" outlineLevel="0" max="3" min="3" style="1" width="16"/>
    <col collapsed="false" customWidth="true" hidden="false" outlineLevel="0" max="4" min="4" style="1" width="34"/>
    <col collapsed="false" customWidth="true" hidden="false" outlineLevel="0" max="5" min="5" style="1" width="9"/>
    <col collapsed="false" customWidth="true" hidden="false" outlineLevel="0" max="6" min="6" style="1" width="10"/>
    <col collapsed="false" customWidth="true" hidden="false" outlineLevel="0" max="7" min="7" style="1" width="9"/>
    <col collapsed="false" customWidth="true" hidden="false" outlineLevel="0" max="8" min="8" style="1" width="13"/>
    <col collapsed="false" customWidth="true" hidden="false" outlineLevel="0" max="9" min="9" style="1" width="9"/>
    <col collapsed="false" customWidth="true" hidden="false" outlineLevel="0" max="10" min="10" style="1" width="26"/>
    <col collapsed="false" customWidth="true" hidden="false" outlineLevel="0" max="11" min="11" style="1" width="8"/>
    <col collapsed="false" customWidth="true" hidden="false" outlineLevel="0" max="12" min="12" style="1" width="20"/>
    <col collapsed="false" customWidth="true" hidden="false" outlineLevel="0" max="13" min="13" style="1" width="40"/>
    <col collapsed="false" customWidth="true" hidden="false" outlineLevel="0" max="14" min="14" style="1" width="26"/>
    <col collapsed="false" customWidth="true" hidden="false" outlineLevel="0" max="16" min="16" style="1" width="34"/>
  </cols>
  <sheetData>
    <row r="2" customFormat="false" ht="15" hidden="false" customHeight="true" outlineLevel="0" collapsed="false">
      <c r="B2" s="2" t="s">
        <v>917</v>
      </c>
    </row>
    <row r="3" customFormat="false" ht="15" hidden="false" customHeight="true" outlineLevel="0" collapsed="false">
      <c r="B3" s="12" t="s">
        <v>918</v>
      </c>
    </row>
    <row r="5" customFormat="false" ht="42" hidden="false" customHeight="true" outlineLevel="0" collapsed="false">
      <c r="B5" s="13" t="s">
        <v>919</v>
      </c>
      <c r="C5" s="13" t="s">
        <v>920</v>
      </c>
      <c r="D5" s="13" t="s">
        <v>921</v>
      </c>
      <c r="E5" s="13" t="s">
        <v>922</v>
      </c>
      <c r="F5" s="13" t="s">
        <v>923</v>
      </c>
      <c r="G5" s="13" t="s">
        <v>76</v>
      </c>
      <c r="H5" s="13" t="s">
        <v>79</v>
      </c>
      <c r="I5" s="13" t="s">
        <v>924</v>
      </c>
      <c r="J5" s="13" t="s">
        <v>925</v>
      </c>
      <c r="K5" s="13" t="s">
        <v>926</v>
      </c>
      <c r="L5" s="13" t="s">
        <v>927</v>
      </c>
      <c r="M5" s="13" t="s">
        <v>146</v>
      </c>
      <c r="N5" s="13" t="s">
        <v>148</v>
      </c>
      <c r="P5" s="10" t="s">
        <v>928</v>
      </c>
      <c r="Q5" s="10" t="s">
        <v>929</v>
      </c>
    </row>
    <row r="6" customFormat="false" ht="15" hidden="false" customHeight="true" outlineLevel="0" collapsed="false">
      <c r="B6" s="14" t="s">
        <v>930</v>
      </c>
      <c r="C6" s="14" t="s">
        <v>931</v>
      </c>
      <c r="D6" s="18" t="s">
        <v>932</v>
      </c>
      <c r="E6" s="48" t="n">
        <v>107806</v>
      </c>
      <c r="F6" s="14" t="s">
        <v>291</v>
      </c>
      <c r="G6" s="14" t="s">
        <v>291</v>
      </c>
      <c r="H6" s="14" t="s">
        <v>234</v>
      </c>
      <c r="I6" s="15" t="b">
        <f aca="false">FALSE()</f>
        <v>0</v>
      </c>
      <c r="J6" s="18" t="s">
        <v>933</v>
      </c>
      <c r="K6" s="48" t="n">
        <v>1</v>
      </c>
      <c r="L6" s="14" t="s">
        <v>934</v>
      </c>
      <c r="M6" s="14" t="s">
        <v>935</v>
      </c>
      <c r="N6" s="18" t="s">
        <v>936</v>
      </c>
      <c r="P6" s="37" t="s">
        <v>937</v>
      </c>
      <c r="Q6" s="49" t="n">
        <f aca="false">COUNTIFS(J6:J1715,"Initiator methionine removed")</f>
        <v>1351</v>
      </c>
    </row>
    <row r="7" customFormat="false" ht="15" hidden="false" customHeight="true" outlineLevel="0" collapsed="false">
      <c r="B7" s="14" t="s">
        <v>938</v>
      </c>
      <c r="C7" s="14" t="s">
        <v>939</v>
      </c>
      <c r="D7" s="18" t="s">
        <v>940</v>
      </c>
      <c r="E7" s="48" t="n">
        <v>198804</v>
      </c>
      <c r="F7" s="14" t="s">
        <v>291</v>
      </c>
      <c r="G7" s="14" t="s">
        <v>291</v>
      </c>
      <c r="H7" s="14" t="s">
        <v>234</v>
      </c>
      <c r="I7" s="15" t="b">
        <f aca="false">FALSE()</f>
        <v>0</v>
      </c>
      <c r="J7" s="18" t="s">
        <v>933</v>
      </c>
      <c r="K7" s="48" t="n">
        <v>1</v>
      </c>
      <c r="L7" s="14" t="s">
        <v>934</v>
      </c>
      <c r="M7" s="14" t="s">
        <v>935</v>
      </c>
      <c r="N7" s="18" t="s">
        <v>936</v>
      </c>
      <c r="P7" s="37" t="s">
        <v>941</v>
      </c>
      <c r="Q7" s="49" t="n">
        <f aca="false">COUNTIFS(J6:J1715,"Initiator methionine removed",N6:N1715,"experimental (ECO:0000269)")</f>
        <v>428</v>
      </c>
    </row>
    <row r="8" customFormat="false" ht="15" hidden="false" customHeight="true" outlineLevel="0" collapsed="false">
      <c r="B8" s="14" t="s">
        <v>942</v>
      </c>
      <c r="C8" s="14" t="s">
        <v>943</v>
      </c>
      <c r="D8" s="18" t="s">
        <v>944</v>
      </c>
      <c r="E8" s="48" t="n">
        <v>83333</v>
      </c>
      <c r="F8" s="14" t="s">
        <v>291</v>
      </c>
      <c r="G8" s="14" t="s">
        <v>291</v>
      </c>
      <c r="H8" s="14" t="s">
        <v>234</v>
      </c>
      <c r="I8" s="15" t="b">
        <f aca="false">FALSE()</f>
        <v>0</v>
      </c>
      <c r="J8" s="18" t="s">
        <v>933</v>
      </c>
      <c r="K8" s="48" t="n">
        <v>1</v>
      </c>
      <c r="L8" s="14" t="s">
        <v>934</v>
      </c>
      <c r="M8" s="18" t="s">
        <v>945</v>
      </c>
      <c r="N8" s="18" t="s">
        <v>946</v>
      </c>
      <c r="P8" s="37" t="s">
        <v>947</v>
      </c>
      <c r="Q8" s="49" t="n">
        <f aca="false">COUNTIFS(J6:J1715,"N-acetylation of residue 2")</f>
        <v>298</v>
      </c>
    </row>
    <row r="9" customFormat="false" ht="15" hidden="false" customHeight="true" outlineLevel="0" collapsed="false">
      <c r="B9" s="14" t="s">
        <v>948</v>
      </c>
      <c r="C9" s="14" t="s">
        <v>949</v>
      </c>
      <c r="D9" s="18" t="s">
        <v>950</v>
      </c>
      <c r="E9" s="48" t="n">
        <v>83334</v>
      </c>
      <c r="F9" s="14" t="s">
        <v>291</v>
      </c>
      <c r="G9" s="14" t="s">
        <v>291</v>
      </c>
      <c r="H9" s="14" t="s">
        <v>234</v>
      </c>
      <c r="I9" s="15" t="b">
        <f aca="false">FALSE()</f>
        <v>0</v>
      </c>
      <c r="J9" s="18" t="s">
        <v>933</v>
      </c>
      <c r="K9" s="48" t="n">
        <v>1</v>
      </c>
      <c r="L9" s="14" t="s">
        <v>934</v>
      </c>
      <c r="M9" s="14" t="s">
        <v>935</v>
      </c>
      <c r="N9" s="18" t="s">
        <v>936</v>
      </c>
      <c r="P9" s="37" t="s">
        <v>951</v>
      </c>
      <c r="Q9" s="49" t="n">
        <f aca="false">COUNTIFS(J6:J1715,"N-acetylation of residue 2",N6:N1715,"experimental (ECO:0000269)")</f>
        <v>72</v>
      </c>
    </row>
    <row r="10" customFormat="false" ht="15" hidden="false" customHeight="true" outlineLevel="0" collapsed="false">
      <c r="B10" s="14" t="s">
        <v>952</v>
      </c>
      <c r="C10" s="14" t="s">
        <v>953</v>
      </c>
      <c r="D10" s="18" t="s">
        <v>954</v>
      </c>
      <c r="E10" s="48" t="n">
        <v>199310</v>
      </c>
      <c r="F10" s="14" t="s">
        <v>291</v>
      </c>
      <c r="G10" s="14" t="s">
        <v>291</v>
      </c>
      <c r="H10" s="14" t="s">
        <v>234</v>
      </c>
      <c r="I10" s="15" t="b">
        <f aca="false">FALSE()</f>
        <v>0</v>
      </c>
      <c r="J10" s="18" t="s">
        <v>933</v>
      </c>
      <c r="K10" s="48" t="n">
        <v>1</v>
      </c>
      <c r="L10" s="14" t="s">
        <v>934</v>
      </c>
      <c r="M10" s="14" t="s">
        <v>935</v>
      </c>
      <c r="N10" s="18" t="s">
        <v>936</v>
      </c>
      <c r="P10" s="37" t="s">
        <v>955</v>
      </c>
      <c r="Q10" s="49" t="n">
        <f aca="false">COUNTIFS(J6:J1715,"N-acetylation of residue 2",N6:N1715,"high-throughput (ECO:0007744)")</f>
        <v>12</v>
      </c>
    </row>
    <row r="11" customFormat="false" ht="15" hidden="false" customHeight="true" outlineLevel="0" collapsed="false">
      <c r="B11" s="14" t="s">
        <v>956</v>
      </c>
      <c r="C11" s="14" t="s">
        <v>957</v>
      </c>
      <c r="D11" s="18" t="s">
        <v>958</v>
      </c>
      <c r="E11" s="48" t="n">
        <v>71421</v>
      </c>
      <c r="F11" s="14" t="s">
        <v>291</v>
      </c>
      <c r="G11" s="14" t="s">
        <v>291</v>
      </c>
      <c r="H11" s="14" t="s">
        <v>234</v>
      </c>
      <c r="I11" s="15" t="b">
        <f aca="false">FALSE()</f>
        <v>0</v>
      </c>
      <c r="J11" s="18" t="s">
        <v>933</v>
      </c>
      <c r="K11" s="48" t="n">
        <v>1</v>
      </c>
      <c r="L11" s="14" t="s">
        <v>934</v>
      </c>
      <c r="M11" s="14" t="s">
        <v>935</v>
      </c>
      <c r="N11" s="18" t="s">
        <v>936</v>
      </c>
      <c r="P11" s="37" t="s">
        <v>959</v>
      </c>
      <c r="Q11" s="49" t="n">
        <f aca="false">COUNTIFS(J6:J1715,"N-acetylation of retained Met1")</f>
        <v>61</v>
      </c>
    </row>
    <row r="12" customFormat="false" ht="15" hidden="false" customHeight="true" outlineLevel="0" collapsed="false">
      <c r="B12" s="14" t="s">
        <v>960</v>
      </c>
      <c r="C12" s="14" t="s">
        <v>961</v>
      </c>
      <c r="D12" s="18" t="s">
        <v>962</v>
      </c>
      <c r="E12" s="48" t="n">
        <v>90370</v>
      </c>
      <c r="F12" s="14" t="s">
        <v>291</v>
      </c>
      <c r="G12" s="14" t="s">
        <v>291</v>
      </c>
      <c r="H12" s="14" t="s">
        <v>234</v>
      </c>
      <c r="I12" s="15" t="b">
        <f aca="false">FALSE()</f>
        <v>0</v>
      </c>
      <c r="J12" s="18" t="s">
        <v>933</v>
      </c>
      <c r="K12" s="48" t="n">
        <v>1</v>
      </c>
      <c r="L12" s="14" t="s">
        <v>934</v>
      </c>
      <c r="M12" s="14" t="s">
        <v>935</v>
      </c>
      <c r="N12" s="18" t="s">
        <v>936</v>
      </c>
      <c r="P12" s="37" t="s">
        <v>963</v>
      </c>
      <c r="Q12" s="49" t="n">
        <f aca="false">COUNTIFS(J6:J1715,"N-acetylation of retained Met1",N6:N1715,"experimental (ECO:0000269)")</f>
        <v>14</v>
      </c>
    </row>
    <row r="13" customFormat="false" ht="15" hidden="false" customHeight="true" outlineLevel="0" collapsed="false">
      <c r="B13" s="14" t="s">
        <v>964</v>
      </c>
      <c r="C13" s="14" t="s">
        <v>965</v>
      </c>
      <c r="D13" s="18" t="s">
        <v>966</v>
      </c>
      <c r="E13" s="48" t="n">
        <v>99287</v>
      </c>
      <c r="F13" s="14" t="s">
        <v>291</v>
      </c>
      <c r="G13" s="14" t="s">
        <v>291</v>
      </c>
      <c r="H13" s="14" t="s">
        <v>234</v>
      </c>
      <c r="I13" s="15" t="b">
        <f aca="false">FALSE()</f>
        <v>0</v>
      </c>
      <c r="J13" s="18" t="s">
        <v>933</v>
      </c>
      <c r="K13" s="48" t="n">
        <v>1</v>
      </c>
      <c r="L13" s="14" t="s">
        <v>934</v>
      </c>
      <c r="M13" s="14" t="s">
        <v>935</v>
      </c>
      <c r="N13" s="18" t="s">
        <v>936</v>
      </c>
    </row>
    <row r="14" customFormat="false" ht="15" hidden="false" customHeight="true" outlineLevel="0" collapsed="false">
      <c r="B14" s="14" t="s">
        <v>967</v>
      </c>
      <c r="C14" s="14" t="s">
        <v>968</v>
      </c>
      <c r="D14" s="18" t="s">
        <v>969</v>
      </c>
      <c r="E14" s="48" t="n">
        <v>300852</v>
      </c>
      <c r="F14" s="14" t="s">
        <v>291</v>
      </c>
      <c r="G14" s="14" t="s">
        <v>291</v>
      </c>
      <c r="H14" s="14" t="s">
        <v>234</v>
      </c>
      <c r="I14" s="15" t="b">
        <f aca="false">FALSE()</f>
        <v>0</v>
      </c>
      <c r="J14" s="18" t="s">
        <v>933</v>
      </c>
      <c r="K14" s="48" t="n">
        <v>1</v>
      </c>
      <c r="L14" s="14" t="s">
        <v>934</v>
      </c>
      <c r="M14" s="18" t="s">
        <v>970</v>
      </c>
      <c r="N14" s="18" t="s">
        <v>946</v>
      </c>
    </row>
    <row r="15" customFormat="false" ht="15" hidden="false" customHeight="true" outlineLevel="0" collapsed="false">
      <c r="B15" s="14" t="s">
        <v>971</v>
      </c>
      <c r="C15" s="14" t="s">
        <v>972</v>
      </c>
      <c r="D15" s="18" t="s">
        <v>944</v>
      </c>
      <c r="E15" s="48" t="n">
        <v>83333</v>
      </c>
      <c r="F15" s="14" t="s">
        <v>269</v>
      </c>
      <c r="G15" s="14" t="s">
        <v>269</v>
      </c>
      <c r="H15" s="14" t="s">
        <v>234</v>
      </c>
      <c r="I15" s="15" t="b">
        <f aca="false">FALSE()</f>
        <v>0</v>
      </c>
      <c r="J15" s="18" t="s">
        <v>933</v>
      </c>
      <c r="K15" s="48" t="n">
        <v>1</v>
      </c>
      <c r="L15" s="14" t="s">
        <v>934</v>
      </c>
      <c r="M15" s="18" t="s">
        <v>973</v>
      </c>
      <c r="N15" s="18" t="s">
        <v>946</v>
      </c>
    </row>
    <row r="16" customFormat="false" ht="15" hidden="false" customHeight="true" outlineLevel="0" collapsed="false">
      <c r="B16" s="14" t="s">
        <v>974</v>
      </c>
      <c r="C16" s="14" t="s">
        <v>975</v>
      </c>
      <c r="D16" s="18" t="s">
        <v>950</v>
      </c>
      <c r="E16" s="48" t="n">
        <v>83334</v>
      </c>
      <c r="F16" s="14" t="s">
        <v>269</v>
      </c>
      <c r="G16" s="14" t="s">
        <v>269</v>
      </c>
      <c r="H16" s="14" t="s">
        <v>234</v>
      </c>
      <c r="I16" s="15" t="b">
        <f aca="false">FALSE()</f>
        <v>0</v>
      </c>
      <c r="J16" s="18" t="s">
        <v>933</v>
      </c>
      <c r="K16" s="48" t="n">
        <v>1</v>
      </c>
      <c r="L16" s="14" t="s">
        <v>934</v>
      </c>
      <c r="M16" s="14" t="s">
        <v>935</v>
      </c>
      <c r="N16" s="18" t="s">
        <v>936</v>
      </c>
    </row>
    <row r="17" customFormat="false" ht="15" hidden="false" customHeight="true" outlineLevel="0" collapsed="false">
      <c r="B17" s="14" t="s">
        <v>976</v>
      </c>
      <c r="C17" s="14" t="s">
        <v>977</v>
      </c>
      <c r="D17" s="18" t="s">
        <v>954</v>
      </c>
      <c r="E17" s="48" t="n">
        <v>199310</v>
      </c>
      <c r="F17" s="14" t="s">
        <v>269</v>
      </c>
      <c r="G17" s="14" t="s">
        <v>269</v>
      </c>
      <c r="H17" s="14" t="s">
        <v>234</v>
      </c>
      <c r="I17" s="15" t="b">
        <f aca="false">FALSE()</f>
        <v>0</v>
      </c>
      <c r="J17" s="18" t="s">
        <v>933</v>
      </c>
      <c r="K17" s="48" t="n">
        <v>1</v>
      </c>
      <c r="L17" s="14" t="s">
        <v>934</v>
      </c>
      <c r="M17" s="14" t="s">
        <v>935</v>
      </c>
      <c r="N17" s="18" t="s">
        <v>936</v>
      </c>
    </row>
    <row r="18" customFormat="false" ht="15" hidden="false" customHeight="true" outlineLevel="0" collapsed="false">
      <c r="B18" s="14" t="s">
        <v>978</v>
      </c>
      <c r="C18" s="14" t="s">
        <v>979</v>
      </c>
      <c r="D18" s="18" t="s">
        <v>980</v>
      </c>
      <c r="E18" s="48" t="n">
        <v>1422</v>
      </c>
      <c r="F18" s="14" t="s">
        <v>269</v>
      </c>
      <c r="G18" s="14" t="s">
        <v>269</v>
      </c>
      <c r="H18" s="14" t="s">
        <v>234</v>
      </c>
      <c r="I18" s="15" t="b">
        <f aca="false">FALSE()</f>
        <v>0</v>
      </c>
      <c r="J18" s="18" t="s">
        <v>933</v>
      </c>
      <c r="K18" s="48" t="n">
        <v>1</v>
      </c>
      <c r="L18" s="14" t="s">
        <v>934</v>
      </c>
      <c r="M18" s="18" t="s">
        <v>981</v>
      </c>
      <c r="N18" s="18" t="s">
        <v>946</v>
      </c>
    </row>
    <row r="19" customFormat="false" ht="15" hidden="false" customHeight="true" outlineLevel="0" collapsed="false">
      <c r="B19" s="14" t="s">
        <v>982</v>
      </c>
      <c r="C19" s="14" t="s">
        <v>983</v>
      </c>
      <c r="D19" s="18" t="s">
        <v>958</v>
      </c>
      <c r="E19" s="48" t="n">
        <v>71421</v>
      </c>
      <c r="F19" s="14" t="s">
        <v>269</v>
      </c>
      <c r="G19" s="14" t="s">
        <v>269</v>
      </c>
      <c r="H19" s="14" t="s">
        <v>234</v>
      </c>
      <c r="I19" s="15" t="b">
        <f aca="false">FALSE()</f>
        <v>0</v>
      </c>
      <c r="J19" s="18" t="s">
        <v>933</v>
      </c>
      <c r="K19" s="48" t="n">
        <v>1</v>
      </c>
      <c r="L19" s="14" t="s">
        <v>934</v>
      </c>
      <c r="M19" s="14" t="s">
        <v>935</v>
      </c>
      <c r="N19" s="18" t="s">
        <v>936</v>
      </c>
    </row>
    <row r="20" customFormat="false" ht="15" hidden="false" customHeight="true" outlineLevel="0" collapsed="false">
      <c r="B20" s="14" t="s">
        <v>984</v>
      </c>
      <c r="C20" s="14" t="s">
        <v>985</v>
      </c>
      <c r="D20" s="18" t="s">
        <v>986</v>
      </c>
      <c r="E20" s="48" t="n">
        <v>83332</v>
      </c>
      <c r="F20" s="14" t="s">
        <v>987</v>
      </c>
      <c r="G20" s="14" t="s">
        <v>269</v>
      </c>
      <c r="H20" s="14" t="s">
        <v>234</v>
      </c>
      <c r="I20" s="15" t="b">
        <f aca="false">FALSE()</f>
        <v>0</v>
      </c>
      <c r="J20" s="18" t="s">
        <v>933</v>
      </c>
      <c r="K20" s="48" t="n">
        <v>1</v>
      </c>
      <c r="L20" s="14" t="s">
        <v>934</v>
      </c>
      <c r="M20" s="18" t="s">
        <v>988</v>
      </c>
      <c r="N20" s="18" t="s">
        <v>946</v>
      </c>
    </row>
    <row r="21" customFormat="false" ht="15" hidden="false" customHeight="true" outlineLevel="0" collapsed="false">
      <c r="B21" s="14" t="s">
        <v>989</v>
      </c>
      <c r="C21" s="14" t="s">
        <v>990</v>
      </c>
      <c r="D21" s="18" t="s">
        <v>991</v>
      </c>
      <c r="E21" s="48" t="n">
        <v>258594</v>
      </c>
      <c r="F21" s="14" t="s">
        <v>269</v>
      </c>
      <c r="G21" s="14" t="s">
        <v>269</v>
      </c>
      <c r="H21" s="14" t="s">
        <v>234</v>
      </c>
      <c r="I21" s="15" t="b">
        <f aca="false">FALSE()</f>
        <v>0</v>
      </c>
      <c r="J21" s="18" t="s">
        <v>933</v>
      </c>
      <c r="K21" s="48" t="n">
        <v>1</v>
      </c>
      <c r="L21" s="14" t="s">
        <v>934</v>
      </c>
      <c r="M21" s="18" t="s">
        <v>992</v>
      </c>
      <c r="N21" s="14" t="s">
        <v>993</v>
      </c>
    </row>
    <row r="22" customFormat="false" ht="15" hidden="false" customHeight="true" outlineLevel="0" collapsed="false">
      <c r="B22" s="14" t="s">
        <v>994</v>
      </c>
      <c r="C22" s="14" t="s">
        <v>995</v>
      </c>
      <c r="D22" s="18" t="s">
        <v>996</v>
      </c>
      <c r="E22" s="48" t="n">
        <v>295319</v>
      </c>
      <c r="F22" s="14" t="s">
        <v>269</v>
      </c>
      <c r="G22" s="14" t="s">
        <v>269</v>
      </c>
      <c r="H22" s="14" t="s">
        <v>234</v>
      </c>
      <c r="I22" s="15" t="b">
        <f aca="false">FALSE()</f>
        <v>0</v>
      </c>
      <c r="J22" s="18" t="s">
        <v>933</v>
      </c>
      <c r="K22" s="48" t="n">
        <v>1</v>
      </c>
      <c r="L22" s="14" t="s">
        <v>934</v>
      </c>
      <c r="M22" s="14" t="s">
        <v>935</v>
      </c>
      <c r="N22" s="18" t="s">
        <v>936</v>
      </c>
    </row>
    <row r="23" customFormat="false" ht="15" hidden="false" customHeight="true" outlineLevel="0" collapsed="false">
      <c r="B23" s="14" t="s">
        <v>997</v>
      </c>
      <c r="C23" s="14" t="s">
        <v>998</v>
      </c>
      <c r="D23" s="18" t="s">
        <v>962</v>
      </c>
      <c r="E23" s="48" t="n">
        <v>90370</v>
      </c>
      <c r="F23" s="14" t="s">
        <v>269</v>
      </c>
      <c r="G23" s="14" t="s">
        <v>269</v>
      </c>
      <c r="H23" s="14" t="s">
        <v>234</v>
      </c>
      <c r="I23" s="15" t="b">
        <f aca="false">FALSE()</f>
        <v>0</v>
      </c>
      <c r="J23" s="18" t="s">
        <v>933</v>
      </c>
      <c r="K23" s="48" t="n">
        <v>1</v>
      </c>
      <c r="L23" s="14" t="s">
        <v>934</v>
      </c>
      <c r="M23" s="14" t="s">
        <v>935</v>
      </c>
      <c r="N23" s="18" t="s">
        <v>936</v>
      </c>
    </row>
    <row r="24" customFormat="false" ht="15" hidden="false" customHeight="true" outlineLevel="0" collapsed="false">
      <c r="B24" s="14" t="s">
        <v>999</v>
      </c>
      <c r="C24" s="14" t="s">
        <v>1000</v>
      </c>
      <c r="D24" s="18" t="s">
        <v>966</v>
      </c>
      <c r="E24" s="48" t="n">
        <v>99287</v>
      </c>
      <c r="F24" s="14" t="s">
        <v>269</v>
      </c>
      <c r="G24" s="14" t="s">
        <v>269</v>
      </c>
      <c r="H24" s="14" t="s">
        <v>234</v>
      </c>
      <c r="I24" s="15" t="b">
        <f aca="false">FALSE()</f>
        <v>0</v>
      </c>
      <c r="J24" s="18" t="s">
        <v>933</v>
      </c>
      <c r="K24" s="48" t="n">
        <v>1</v>
      </c>
      <c r="L24" s="14" t="s">
        <v>934</v>
      </c>
      <c r="M24" s="14" t="s">
        <v>935</v>
      </c>
      <c r="N24" s="18" t="s">
        <v>936</v>
      </c>
    </row>
    <row r="25" customFormat="false" ht="15" hidden="false" customHeight="true" outlineLevel="0" collapsed="false">
      <c r="B25" s="14" t="s">
        <v>1001</v>
      </c>
      <c r="C25" s="14" t="s">
        <v>1002</v>
      </c>
      <c r="D25" s="18" t="s">
        <v>1003</v>
      </c>
      <c r="E25" s="48" t="n">
        <v>623</v>
      </c>
      <c r="F25" s="14" t="s">
        <v>269</v>
      </c>
      <c r="G25" s="14" t="s">
        <v>269</v>
      </c>
      <c r="H25" s="14" t="s">
        <v>234</v>
      </c>
      <c r="I25" s="15" t="b">
        <f aca="false">FALSE()</f>
        <v>0</v>
      </c>
      <c r="J25" s="18" t="s">
        <v>933</v>
      </c>
      <c r="K25" s="48" t="n">
        <v>1</v>
      </c>
      <c r="L25" s="14" t="s">
        <v>934</v>
      </c>
      <c r="M25" s="14" t="s">
        <v>935</v>
      </c>
      <c r="N25" s="18" t="s">
        <v>936</v>
      </c>
    </row>
    <row r="26" customFormat="false" ht="15" hidden="false" customHeight="true" outlineLevel="0" collapsed="false">
      <c r="B26" s="14" t="s">
        <v>1004</v>
      </c>
      <c r="C26" s="14" t="s">
        <v>1005</v>
      </c>
      <c r="D26" s="18" t="s">
        <v>969</v>
      </c>
      <c r="E26" s="48" t="n">
        <v>300852</v>
      </c>
      <c r="F26" s="14" t="s">
        <v>269</v>
      </c>
      <c r="G26" s="14" t="s">
        <v>269</v>
      </c>
      <c r="H26" s="14" t="s">
        <v>234</v>
      </c>
      <c r="I26" s="15" t="b">
        <f aca="false">FALSE()</f>
        <v>0</v>
      </c>
      <c r="J26" s="18" t="s">
        <v>933</v>
      </c>
      <c r="K26" s="48" t="n">
        <v>1</v>
      </c>
      <c r="L26" s="14" t="s">
        <v>934</v>
      </c>
      <c r="M26" s="18" t="s">
        <v>970</v>
      </c>
      <c r="N26" s="18" t="s">
        <v>946</v>
      </c>
    </row>
    <row r="27" customFormat="false" ht="15" hidden="false" customHeight="true" outlineLevel="0" collapsed="false">
      <c r="B27" s="14" t="s">
        <v>1006</v>
      </c>
      <c r="C27" s="14" t="s">
        <v>1007</v>
      </c>
      <c r="D27" s="18" t="s">
        <v>1008</v>
      </c>
      <c r="E27" s="48" t="n">
        <v>224324</v>
      </c>
      <c r="F27" s="14" t="s">
        <v>233</v>
      </c>
      <c r="G27" s="14" t="s">
        <v>233</v>
      </c>
      <c r="H27" s="14" t="s">
        <v>234</v>
      </c>
      <c r="I27" s="15" t="b">
        <f aca="false">FALSE()</f>
        <v>0</v>
      </c>
      <c r="J27" s="18" t="s">
        <v>933</v>
      </c>
      <c r="K27" s="48" t="n">
        <v>1</v>
      </c>
      <c r="L27" s="14" t="s">
        <v>934</v>
      </c>
      <c r="M27" s="14" t="s">
        <v>935</v>
      </c>
      <c r="N27" s="18" t="s">
        <v>936</v>
      </c>
    </row>
    <row r="28" customFormat="false" ht="15" hidden="false" customHeight="true" outlineLevel="0" collapsed="false">
      <c r="B28" s="14" t="s">
        <v>1009</v>
      </c>
      <c r="C28" s="14" t="s">
        <v>1010</v>
      </c>
      <c r="D28" s="18" t="s">
        <v>1011</v>
      </c>
      <c r="E28" s="48" t="n">
        <v>224308</v>
      </c>
      <c r="F28" s="14" t="s">
        <v>233</v>
      </c>
      <c r="G28" s="14" t="s">
        <v>233</v>
      </c>
      <c r="H28" s="14" t="s">
        <v>234</v>
      </c>
      <c r="I28" s="15" t="b">
        <f aca="false">FALSE()</f>
        <v>0</v>
      </c>
      <c r="J28" s="18" t="s">
        <v>933</v>
      </c>
      <c r="K28" s="48" t="n">
        <v>1</v>
      </c>
      <c r="L28" s="14" t="s">
        <v>934</v>
      </c>
      <c r="M28" s="14" t="s">
        <v>935</v>
      </c>
      <c r="N28" s="18" t="s">
        <v>936</v>
      </c>
    </row>
    <row r="29" customFormat="false" ht="15" hidden="false" customHeight="true" outlineLevel="0" collapsed="false">
      <c r="B29" s="14" t="s">
        <v>1012</v>
      </c>
      <c r="C29" s="14" t="s">
        <v>1013</v>
      </c>
      <c r="D29" s="18" t="s">
        <v>1014</v>
      </c>
      <c r="E29" s="48" t="n">
        <v>224326</v>
      </c>
      <c r="F29" s="14" t="s">
        <v>233</v>
      </c>
      <c r="G29" s="14" t="s">
        <v>233</v>
      </c>
      <c r="H29" s="14" t="s">
        <v>234</v>
      </c>
      <c r="I29" s="15" t="b">
        <f aca="false">FALSE()</f>
        <v>0</v>
      </c>
      <c r="J29" s="18" t="s">
        <v>933</v>
      </c>
      <c r="K29" s="48" t="n">
        <v>1</v>
      </c>
      <c r="L29" s="14" t="s">
        <v>934</v>
      </c>
      <c r="M29" s="14" t="s">
        <v>935</v>
      </c>
      <c r="N29" s="18" t="s">
        <v>936</v>
      </c>
    </row>
    <row r="30" customFormat="false" ht="15" hidden="false" customHeight="true" outlineLevel="0" collapsed="false">
      <c r="B30" s="14" t="s">
        <v>1015</v>
      </c>
      <c r="C30" s="14" t="s">
        <v>1016</v>
      </c>
      <c r="D30" s="18" t="s">
        <v>932</v>
      </c>
      <c r="E30" s="48" t="n">
        <v>107806</v>
      </c>
      <c r="F30" s="14" t="s">
        <v>233</v>
      </c>
      <c r="G30" s="14" t="s">
        <v>233</v>
      </c>
      <c r="H30" s="14" t="s">
        <v>234</v>
      </c>
      <c r="I30" s="15" t="b">
        <f aca="false">FALSE()</f>
        <v>0</v>
      </c>
      <c r="J30" s="18" t="s">
        <v>933</v>
      </c>
      <c r="K30" s="48" t="n">
        <v>1</v>
      </c>
      <c r="L30" s="14" t="s">
        <v>934</v>
      </c>
      <c r="M30" s="14" t="s">
        <v>935</v>
      </c>
      <c r="N30" s="18" t="s">
        <v>936</v>
      </c>
    </row>
    <row r="31" customFormat="false" ht="15" hidden="false" customHeight="true" outlineLevel="0" collapsed="false">
      <c r="B31" s="14" t="s">
        <v>1017</v>
      </c>
      <c r="C31" s="14" t="s">
        <v>1018</v>
      </c>
      <c r="D31" s="18" t="s">
        <v>1019</v>
      </c>
      <c r="E31" s="48" t="n">
        <v>224915</v>
      </c>
      <c r="F31" s="14" t="s">
        <v>233</v>
      </c>
      <c r="G31" s="14" t="s">
        <v>233</v>
      </c>
      <c r="H31" s="14" t="s">
        <v>234</v>
      </c>
      <c r="I31" s="15" t="b">
        <f aca="false">FALSE()</f>
        <v>0</v>
      </c>
      <c r="J31" s="18" t="s">
        <v>933</v>
      </c>
      <c r="K31" s="48" t="n">
        <v>1</v>
      </c>
      <c r="L31" s="14" t="s">
        <v>934</v>
      </c>
      <c r="M31" s="14" t="s">
        <v>935</v>
      </c>
      <c r="N31" s="18" t="s">
        <v>936</v>
      </c>
    </row>
    <row r="32" customFormat="false" ht="15" hidden="false" customHeight="true" outlineLevel="0" collapsed="false">
      <c r="B32" s="14" t="s">
        <v>1020</v>
      </c>
      <c r="C32" s="14" t="s">
        <v>1021</v>
      </c>
      <c r="D32" s="18" t="s">
        <v>940</v>
      </c>
      <c r="E32" s="48" t="n">
        <v>198804</v>
      </c>
      <c r="F32" s="14" t="s">
        <v>233</v>
      </c>
      <c r="G32" s="14" t="s">
        <v>233</v>
      </c>
      <c r="H32" s="14" t="s">
        <v>234</v>
      </c>
      <c r="I32" s="15" t="b">
        <f aca="false">FALSE()</f>
        <v>0</v>
      </c>
      <c r="J32" s="18" t="s">
        <v>933</v>
      </c>
      <c r="K32" s="48" t="n">
        <v>1</v>
      </c>
      <c r="L32" s="14" t="s">
        <v>934</v>
      </c>
      <c r="M32" s="14" t="s">
        <v>935</v>
      </c>
      <c r="N32" s="18" t="s">
        <v>936</v>
      </c>
    </row>
    <row r="33" customFormat="false" ht="15" hidden="false" customHeight="true" outlineLevel="0" collapsed="false">
      <c r="B33" s="14" t="s">
        <v>1022</v>
      </c>
      <c r="C33" s="14" t="s">
        <v>1023</v>
      </c>
      <c r="D33" s="18" t="s">
        <v>1024</v>
      </c>
      <c r="E33" s="48" t="n">
        <v>192222</v>
      </c>
      <c r="F33" s="14" t="s">
        <v>233</v>
      </c>
      <c r="G33" s="14" t="s">
        <v>233</v>
      </c>
      <c r="H33" s="14" t="s">
        <v>234</v>
      </c>
      <c r="I33" s="15" t="b">
        <f aca="false">FALSE()</f>
        <v>0</v>
      </c>
      <c r="J33" s="18" t="s">
        <v>933</v>
      </c>
      <c r="K33" s="48" t="n">
        <v>1</v>
      </c>
      <c r="L33" s="14" t="s">
        <v>934</v>
      </c>
      <c r="M33" s="14" t="s">
        <v>935</v>
      </c>
      <c r="N33" s="18" t="s">
        <v>936</v>
      </c>
    </row>
    <row r="34" customFormat="false" ht="15" hidden="false" customHeight="true" outlineLevel="0" collapsed="false">
      <c r="B34" s="14" t="s">
        <v>1025</v>
      </c>
      <c r="C34" s="14" t="s">
        <v>1026</v>
      </c>
      <c r="D34" s="18" t="s">
        <v>1027</v>
      </c>
      <c r="E34" s="48" t="n">
        <v>227941</v>
      </c>
      <c r="F34" s="14" t="s">
        <v>233</v>
      </c>
      <c r="G34" s="14" t="s">
        <v>233</v>
      </c>
      <c r="H34" s="14" t="s">
        <v>234</v>
      </c>
      <c r="I34" s="15" t="b">
        <f aca="false">FALSE()</f>
        <v>0</v>
      </c>
      <c r="J34" s="18" t="s">
        <v>933</v>
      </c>
      <c r="K34" s="48" t="n">
        <v>1</v>
      </c>
      <c r="L34" s="14" t="s">
        <v>934</v>
      </c>
      <c r="M34" s="14" t="s">
        <v>935</v>
      </c>
      <c r="N34" s="18" t="s">
        <v>936</v>
      </c>
    </row>
    <row r="35" customFormat="false" ht="15" hidden="false" customHeight="true" outlineLevel="0" collapsed="false">
      <c r="B35" s="14" t="s">
        <v>1028</v>
      </c>
      <c r="C35" s="14" t="s">
        <v>1029</v>
      </c>
      <c r="D35" s="18" t="s">
        <v>1030</v>
      </c>
      <c r="E35" s="48" t="n">
        <v>243161</v>
      </c>
      <c r="F35" s="14" t="s">
        <v>233</v>
      </c>
      <c r="G35" s="14" t="s">
        <v>233</v>
      </c>
      <c r="H35" s="14" t="s">
        <v>234</v>
      </c>
      <c r="I35" s="15" t="b">
        <f aca="false">FALSE()</f>
        <v>0</v>
      </c>
      <c r="J35" s="18" t="s">
        <v>933</v>
      </c>
      <c r="K35" s="48" t="n">
        <v>1</v>
      </c>
      <c r="L35" s="14" t="s">
        <v>934</v>
      </c>
      <c r="M35" s="14" t="s">
        <v>935</v>
      </c>
      <c r="N35" s="18" t="s">
        <v>936</v>
      </c>
    </row>
    <row r="36" customFormat="false" ht="15" hidden="false" customHeight="true" outlineLevel="0" collapsed="false">
      <c r="B36" s="14" t="s">
        <v>1031</v>
      </c>
      <c r="C36" s="14" t="s">
        <v>1032</v>
      </c>
      <c r="D36" s="18" t="s">
        <v>1033</v>
      </c>
      <c r="E36" s="48" t="n">
        <v>83558</v>
      </c>
      <c r="F36" s="14" t="s">
        <v>233</v>
      </c>
      <c r="G36" s="14" t="s">
        <v>233</v>
      </c>
      <c r="H36" s="14" t="s">
        <v>234</v>
      </c>
      <c r="I36" s="15" t="b">
        <f aca="false">FALSE()</f>
        <v>0</v>
      </c>
      <c r="J36" s="18" t="s">
        <v>933</v>
      </c>
      <c r="K36" s="48" t="n">
        <v>1</v>
      </c>
      <c r="L36" s="14" t="s">
        <v>934</v>
      </c>
      <c r="M36" s="14" t="s">
        <v>935</v>
      </c>
      <c r="N36" s="18" t="s">
        <v>936</v>
      </c>
    </row>
    <row r="37" customFormat="false" ht="15" hidden="false" customHeight="true" outlineLevel="0" collapsed="false">
      <c r="B37" s="14" t="s">
        <v>1034</v>
      </c>
      <c r="C37" s="14" t="s">
        <v>1035</v>
      </c>
      <c r="D37" s="18" t="s">
        <v>1036</v>
      </c>
      <c r="E37" s="48" t="n">
        <v>272561</v>
      </c>
      <c r="F37" s="14" t="s">
        <v>233</v>
      </c>
      <c r="G37" s="14" t="s">
        <v>233</v>
      </c>
      <c r="H37" s="14" t="s">
        <v>234</v>
      </c>
      <c r="I37" s="15" t="b">
        <f aca="false">FALSE()</f>
        <v>0</v>
      </c>
      <c r="J37" s="18" t="s">
        <v>933</v>
      </c>
      <c r="K37" s="48" t="n">
        <v>1</v>
      </c>
      <c r="L37" s="14" t="s">
        <v>934</v>
      </c>
      <c r="M37" s="14" t="s">
        <v>935</v>
      </c>
      <c r="N37" s="18" t="s">
        <v>936</v>
      </c>
    </row>
    <row r="38" customFormat="false" ht="15" hidden="false" customHeight="true" outlineLevel="0" collapsed="false">
      <c r="B38" s="14" t="s">
        <v>1037</v>
      </c>
      <c r="C38" s="14" t="s">
        <v>1038</v>
      </c>
      <c r="D38" s="18" t="s">
        <v>1039</v>
      </c>
      <c r="E38" s="48" t="n">
        <v>243230</v>
      </c>
      <c r="F38" s="14" t="s">
        <v>233</v>
      </c>
      <c r="G38" s="14" t="s">
        <v>233</v>
      </c>
      <c r="H38" s="14" t="s">
        <v>234</v>
      </c>
      <c r="I38" s="15" t="b">
        <f aca="false">FALSE()</f>
        <v>0</v>
      </c>
      <c r="J38" s="18" t="s">
        <v>933</v>
      </c>
      <c r="K38" s="48" t="n">
        <v>1</v>
      </c>
      <c r="L38" s="14" t="s">
        <v>934</v>
      </c>
      <c r="M38" s="14"/>
      <c r="N38" s="18" t="s">
        <v>1040</v>
      </c>
    </row>
    <row r="39" customFormat="false" ht="15" hidden="false" customHeight="true" outlineLevel="0" collapsed="false">
      <c r="B39" s="14" t="s">
        <v>1041</v>
      </c>
      <c r="C39" s="14" t="s">
        <v>1042</v>
      </c>
      <c r="D39" s="18" t="s">
        <v>944</v>
      </c>
      <c r="E39" s="48" t="n">
        <v>83333</v>
      </c>
      <c r="F39" s="14" t="s">
        <v>233</v>
      </c>
      <c r="G39" s="14" t="s">
        <v>233</v>
      </c>
      <c r="H39" s="14" t="s">
        <v>234</v>
      </c>
      <c r="I39" s="15" t="b">
        <f aca="false">FALSE()</f>
        <v>0</v>
      </c>
      <c r="J39" s="18" t="s">
        <v>933</v>
      </c>
      <c r="K39" s="48" t="n">
        <v>1</v>
      </c>
      <c r="L39" s="14" t="s">
        <v>934</v>
      </c>
      <c r="M39" s="18" t="s">
        <v>1043</v>
      </c>
      <c r="N39" s="18" t="s">
        <v>946</v>
      </c>
    </row>
    <row r="40" customFormat="false" ht="15" hidden="false" customHeight="true" outlineLevel="0" collapsed="false">
      <c r="B40" s="14" t="s">
        <v>1044</v>
      </c>
      <c r="C40" s="14" t="s">
        <v>1045</v>
      </c>
      <c r="D40" s="18" t="s">
        <v>950</v>
      </c>
      <c r="E40" s="48" t="n">
        <v>83334</v>
      </c>
      <c r="F40" s="14" t="s">
        <v>233</v>
      </c>
      <c r="G40" s="14" t="s">
        <v>233</v>
      </c>
      <c r="H40" s="14" t="s">
        <v>234</v>
      </c>
      <c r="I40" s="15" t="b">
        <f aca="false">FALSE()</f>
        <v>0</v>
      </c>
      <c r="J40" s="18" t="s">
        <v>933</v>
      </c>
      <c r="K40" s="48" t="n">
        <v>1</v>
      </c>
      <c r="L40" s="14" t="s">
        <v>934</v>
      </c>
      <c r="M40" s="14" t="s">
        <v>935</v>
      </c>
      <c r="N40" s="18" t="s">
        <v>936</v>
      </c>
    </row>
    <row r="41" customFormat="false" ht="15" hidden="false" customHeight="true" outlineLevel="0" collapsed="false">
      <c r="B41" s="14" t="s">
        <v>1046</v>
      </c>
      <c r="C41" s="14" t="s">
        <v>1047</v>
      </c>
      <c r="D41" s="18" t="s">
        <v>980</v>
      </c>
      <c r="E41" s="48" t="n">
        <v>1422</v>
      </c>
      <c r="F41" s="14" t="s">
        <v>233</v>
      </c>
      <c r="G41" s="14" t="s">
        <v>233</v>
      </c>
      <c r="H41" s="14" t="s">
        <v>234</v>
      </c>
      <c r="I41" s="15" t="b">
        <f aca="false">FALSE()</f>
        <v>0</v>
      </c>
      <c r="J41" s="18" t="s">
        <v>933</v>
      </c>
      <c r="K41" s="48" t="n">
        <v>1</v>
      </c>
      <c r="L41" s="14" t="s">
        <v>934</v>
      </c>
      <c r="M41" s="18" t="s">
        <v>1048</v>
      </c>
      <c r="N41" s="18" t="s">
        <v>946</v>
      </c>
    </row>
    <row r="42" customFormat="false" ht="15" hidden="false" customHeight="true" outlineLevel="0" collapsed="false">
      <c r="B42" s="14" t="s">
        <v>1049</v>
      </c>
      <c r="C42" s="14" t="s">
        <v>1050</v>
      </c>
      <c r="D42" s="18" t="s">
        <v>1051</v>
      </c>
      <c r="E42" s="48" t="n">
        <v>233412</v>
      </c>
      <c r="F42" s="14" t="s">
        <v>233</v>
      </c>
      <c r="G42" s="14" t="s">
        <v>233</v>
      </c>
      <c r="H42" s="14" t="s">
        <v>234</v>
      </c>
      <c r="I42" s="15" t="b">
        <f aca="false">FALSE()</f>
        <v>0</v>
      </c>
      <c r="J42" s="18" t="s">
        <v>933</v>
      </c>
      <c r="K42" s="48" t="n">
        <v>1</v>
      </c>
      <c r="L42" s="14" t="s">
        <v>934</v>
      </c>
      <c r="M42" s="14" t="s">
        <v>935</v>
      </c>
      <c r="N42" s="18" t="s">
        <v>936</v>
      </c>
    </row>
    <row r="43" customFormat="false" ht="15" hidden="false" customHeight="true" outlineLevel="0" collapsed="false">
      <c r="B43" s="14" t="s">
        <v>1052</v>
      </c>
      <c r="C43" s="14" t="s">
        <v>1053</v>
      </c>
      <c r="D43" s="18" t="s">
        <v>958</v>
      </c>
      <c r="E43" s="48" t="n">
        <v>71421</v>
      </c>
      <c r="F43" s="14" t="s">
        <v>233</v>
      </c>
      <c r="G43" s="14" t="s">
        <v>233</v>
      </c>
      <c r="H43" s="14" t="s">
        <v>234</v>
      </c>
      <c r="I43" s="15" t="b">
        <f aca="false">FALSE()</f>
        <v>0</v>
      </c>
      <c r="J43" s="18" t="s">
        <v>933</v>
      </c>
      <c r="K43" s="48" t="n">
        <v>1</v>
      </c>
      <c r="L43" s="14" t="s">
        <v>934</v>
      </c>
      <c r="M43" s="14" t="s">
        <v>935</v>
      </c>
      <c r="N43" s="18" t="s">
        <v>936</v>
      </c>
    </row>
    <row r="44" customFormat="false" ht="15" hidden="false" customHeight="true" outlineLevel="0" collapsed="false">
      <c r="B44" s="14" t="s">
        <v>1054</v>
      </c>
      <c r="C44" s="14" t="s">
        <v>1055</v>
      </c>
      <c r="D44" s="18" t="s">
        <v>1056</v>
      </c>
      <c r="E44" s="48" t="n">
        <v>272558</v>
      </c>
      <c r="F44" s="14" t="s">
        <v>233</v>
      </c>
      <c r="G44" s="14" t="s">
        <v>233</v>
      </c>
      <c r="H44" s="14" t="s">
        <v>234</v>
      </c>
      <c r="I44" s="15" t="b">
        <f aca="false">FALSE()</f>
        <v>0</v>
      </c>
      <c r="J44" s="18" t="s">
        <v>933</v>
      </c>
      <c r="K44" s="48" t="n">
        <v>1</v>
      </c>
      <c r="L44" s="14" t="s">
        <v>934</v>
      </c>
      <c r="M44" s="14" t="s">
        <v>935</v>
      </c>
      <c r="N44" s="18" t="s">
        <v>936</v>
      </c>
    </row>
    <row r="45" customFormat="false" ht="15" hidden="false" customHeight="true" outlineLevel="0" collapsed="false">
      <c r="B45" s="14" t="s">
        <v>1057</v>
      </c>
      <c r="C45" s="14" t="s">
        <v>1058</v>
      </c>
      <c r="D45" s="18" t="s">
        <v>1059</v>
      </c>
      <c r="E45" s="48" t="n">
        <v>85962</v>
      </c>
      <c r="F45" s="14" t="s">
        <v>233</v>
      </c>
      <c r="G45" s="14" t="s">
        <v>233</v>
      </c>
      <c r="H45" s="14" t="s">
        <v>234</v>
      </c>
      <c r="I45" s="15" t="b">
        <f aca="false">FALSE()</f>
        <v>0</v>
      </c>
      <c r="J45" s="18" t="s">
        <v>933</v>
      </c>
      <c r="K45" s="48" t="n">
        <v>1</v>
      </c>
      <c r="L45" s="14" t="s">
        <v>934</v>
      </c>
      <c r="M45" s="14" t="s">
        <v>935</v>
      </c>
      <c r="N45" s="18" t="s">
        <v>936</v>
      </c>
    </row>
    <row r="46" customFormat="false" ht="15" hidden="false" customHeight="true" outlineLevel="0" collapsed="false">
      <c r="B46" s="14" t="s">
        <v>1060</v>
      </c>
      <c r="C46" s="14" t="s">
        <v>1061</v>
      </c>
      <c r="D46" s="18" t="s">
        <v>1062</v>
      </c>
      <c r="E46" s="48" t="n">
        <v>85963</v>
      </c>
      <c r="F46" s="14" t="s">
        <v>233</v>
      </c>
      <c r="G46" s="14" t="s">
        <v>233</v>
      </c>
      <c r="H46" s="14" t="s">
        <v>234</v>
      </c>
      <c r="I46" s="15" t="b">
        <f aca="false">FALSE()</f>
        <v>0</v>
      </c>
      <c r="J46" s="18" t="s">
        <v>933</v>
      </c>
      <c r="K46" s="48" t="n">
        <v>1</v>
      </c>
      <c r="L46" s="14" t="s">
        <v>934</v>
      </c>
      <c r="M46" s="14" t="s">
        <v>935</v>
      </c>
      <c r="N46" s="18" t="s">
        <v>936</v>
      </c>
    </row>
    <row r="47" customFormat="false" ht="15" hidden="false" customHeight="true" outlineLevel="0" collapsed="false">
      <c r="B47" s="14" t="s">
        <v>1063</v>
      </c>
      <c r="C47" s="14" t="s">
        <v>1064</v>
      </c>
      <c r="D47" s="18" t="s">
        <v>1065</v>
      </c>
      <c r="E47" s="48" t="n">
        <v>1359</v>
      </c>
      <c r="F47" s="14" t="s">
        <v>233</v>
      </c>
      <c r="G47" s="14" t="s">
        <v>233</v>
      </c>
      <c r="H47" s="14" t="s">
        <v>234</v>
      </c>
      <c r="I47" s="15" t="b">
        <f aca="false">FALSE()</f>
        <v>0</v>
      </c>
      <c r="J47" s="18" t="s">
        <v>933</v>
      </c>
      <c r="K47" s="48" t="n">
        <v>1</v>
      </c>
      <c r="L47" s="14" t="s">
        <v>934</v>
      </c>
      <c r="M47" s="14" t="s">
        <v>935</v>
      </c>
      <c r="N47" s="18" t="s">
        <v>936</v>
      </c>
    </row>
    <row r="48" customFormat="false" ht="15" hidden="false" customHeight="true" outlineLevel="0" collapsed="false">
      <c r="B48" s="14" t="s">
        <v>1066</v>
      </c>
      <c r="C48" s="14" t="s">
        <v>1067</v>
      </c>
      <c r="D48" s="18" t="s">
        <v>1068</v>
      </c>
      <c r="E48" s="48" t="n">
        <v>272623</v>
      </c>
      <c r="F48" s="14" t="s">
        <v>233</v>
      </c>
      <c r="G48" s="14" t="s">
        <v>233</v>
      </c>
      <c r="H48" s="14" t="s">
        <v>234</v>
      </c>
      <c r="I48" s="15" t="b">
        <f aca="false">FALSE()</f>
        <v>0</v>
      </c>
      <c r="J48" s="18" t="s">
        <v>933</v>
      </c>
      <c r="K48" s="48" t="n">
        <v>1</v>
      </c>
      <c r="L48" s="14" t="s">
        <v>934</v>
      </c>
      <c r="M48" s="14" t="s">
        <v>935</v>
      </c>
      <c r="N48" s="18" t="s">
        <v>936</v>
      </c>
    </row>
    <row r="49" customFormat="false" ht="15" hidden="false" customHeight="true" outlineLevel="0" collapsed="false">
      <c r="B49" s="14" t="s">
        <v>1069</v>
      </c>
      <c r="C49" s="14" t="s">
        <v>1070</v>
      </c>
      <c r="D49" s="18" t="s">
        <v>1071</v>
      </c>
      <c r="E49" s="48" t="n">
        <v>90736</v>
      </c>
      <c r="F49" s="14" t="s">
        <v>233</v>
      </c>
      <c r="G49" s="14" t="s">
        <v>233</v>
      </c>
      <c r="H49" s="14" t="s">
        <v>234</v>
      </c>
      <c r="I49" s="15" t="b">
        <f aca="false">FALSE()</f>
        <v>0</v>
      </c>
      <c r="J49" s="18" t="s">
        <v>933</v>
      </c>
      <c r="K49" s="48" t="n">
        <v>1</v>
      </c>
      <c r="L49" s="14" t="s">
        <v>934</v>
      </c>
      <c r="M49" s="14" t="s">
        <v>935</v>
      </c>
      <c r="N49" s="18" t="s">
        <v>936</v>
      </c>
    </row>
    <row r="50" customFormat="false" ht="15" hidden="false" customHeight="true" outlineLevel="0" collapsed="false">
      <c r="B50" s="14" t="s">
        <v>1072</v>
      </c>
      <c r="C50" s="14" t="s">
        <v>1073</v>
      </c>
      <c r="D50" s="18" t="s">
        <v>1074</v>
      </c>
      <c r="E50" s="48" t="n">
        <v>243273</v>
      </c>
      <c r="F50" s="14" t="s">
        <v>233</v>
      </c>
      <c r="G50" s="14" t="s">
        <v>233</v>
      </c>
      <c r="H50" s="14" t="s">
        <v>234</v>
      </c>
      <c r="I50" s="15" t="b">
        <f aca="false">FALSE()</f>
        <v>0</v>
      </c>
      <c r="J50" s="18" t="s">
        <v>933</v>
      </c>
      <c r="K50" s="48" t="n">
        <v>1</v>
      </c>
      <c r="L50" s="14" t="s">
        <v>934</v>
      </c>
      <c r="M50" s="14" t="s">
        <v>935</v>
      </c>
      <c r="N50" s="18" t="s">
        <v>936</v>
      </c>
    </row>
    <row r="51" customFormat="false" ht="15" hidden="false" customHeight="true" outlineLevel="0" collapsed="false">
      <c r="B51" s="14" t="s">
        <v>1075</v>
      </c>
      <c r="C51" s="14" t="s">
        <v>1076</v>
      </c>
      <c r="D51" s="18" t="s">
        <v>1077</v>
      </c>
      <c r="E51" s="48" t="n">
        <v>272634</v>
      </c>
      <c r="F51" s="14" t="s">
        <v>233</v>
      </c>
      <c r="G51" s="14" t="s">
        <v>233</v>
      </c>
      <c r="H51" s="14" t="s">
        <v>234</v>
      </c>
      <c r="I51" s="15" t="b">
        <f aca="false">FALSE()</f>
        <v>0</v>
      </c>
      <c r="J51" s="18" t="s">
        <v>933</v>
      </c>
      <c r="K51" s="48" t="n">
        <v>1</v>
      </c>
      <c r="L51" s="14" t="s">
        <v>934</v>
      </c>
      <c r="M51" s="14" t="s">
        <v>935</v>
      </c>
      <c r="N51" s="18" t="s">
        <v>936</v>
      </c>
    </row>
    <row r="52" customFormat="false" ht="15" hidden="false" customHeight="true" outlineLevel="0" collapsed="false">
      <c r="B52" s="14" t="s">
        <v>1078</v>
      </c>
      <c r="C52" s="14" t="s">
        <v>1079</v>
      </c>
      <c r="D52" s="18" t="s">
        <v>1080</v>
      </c>
      <c r="E52" s="48" t="n">
        <v>122587</v>
      </c>
      <c r="F52" s="14" t="s">
        <v>233</v>
      </c>
      <c r="G52" s="14" t="s">
        <v>233</v>
      </c>
      <c r="H52" s="14" t="s">
        <v>234</v>
      </c>
      <c r="I52" s="15" t="b">
        <f aca="false">FALSE()</f>
        <v>0</v>
      </c>
      <c r="J52" s="18" t="s">
        <v>933</v>
      </c>
      <c r="K52" s="48" t="n">
        <v>1</v>
      </c>
      <c r="L52" s="14" t="s">
        <v>934</v>
      </c>
      <c r="M52" s="14" t="s">
        <v>935</v>
      </c>
      <c r="N52" s="18" t="s">
        <v>936</v>
      </c>
    </row>
    <row r="53" customFormat="false" ht="15" hidden="false" customHeight="true" outlineLevel="0" collapsed="false">
      <c r="B53" s="14" t="s">
        <v>1081</v>
      </c>
      <c r="C53" s="14" t="s">
        <v>1082</v>
      </c>
      <c r="D53" s="18" t="s">
        <v>1083</v>
      </c>
      <c r="E53" s="48" t="n">
        <v>122586</v>
      </c>
      <c r="F53" s="14" t="s">
        <v>233</v>
      </c>
      <c r="G53" s="14" t="s">
        <v>233</v>
      </c>
      <c r="H53" s="14" t="s">
        <v>234</v>
      </c>
      <c r="I53" s="15" t="b">
        <f aca="false">FALSE()</f>
        <v>0</v>
      </c>
      <c r="J53" s="18" t="s">
        <v>933</v>
      </c>
      <c r="K53" s="48" t="n">
        <v>1</v>
      </c>
      <c r="L53" s="14" t="s">
        <v>934</v>
      </c>
      <c r="M53" s="14" t="s">
        <v>935</v>
      </c>
      <c r="N53" s="18" t="s">
        <v>936</v>
      </c>
    </row>
    <row r="54" customFormat="false" ht="15" hidden="false" customHeight="true" outlineLevel="0" collapsed="false">
      <c r="B54" s="14" t="s">
        <v>1084</v>
      </c>
      <c r="C54" s="14" t="s">
        <v>1085</v>
      </c>
      <c r="D54" s="18" t="s">
        <v>1086</v>
      </c>
      <c r="E54" s="48" t="n">
        <v>272843</v>
      </c>
      <c r="F54" s="14" t="s">
        <v>233</v>
      </c>
      <c r="G54" s="14" t="s">
        <v>233</v>
      </c>
      <c r="H54" s="14" t="s">
        <v>234</v>
      </c>
      <c r="I54" s="15" t="b">
        <f aca="false">FALSE()</f>
        <v>0</v>
      </c>
      <c r="J54" s="18" t="s">
        <v>933</v>
      </c>
      <c r="K54" s="48" t="n">
        <v>1</v>
      </c>
      <c r="L54" s="14" t="s">
        <v>934</v>
      </c>
      <c r="M54" s="14" t="s">
        <v>935</v>
      </c>
      <c r="N54" s="18" t="s">
        <v>936</v>
      </c>
    </row>
    <row r="55" customFormat="false" ht="15" hidden="false" customHeight="true" outlineLevel="0" collapsed="false">
      <c r="B55" s="14" t="s">
        <v>1087</v>
      </c>
      <c r="C55" s="14" t="s">
        <v>1088</v>
      </c>
      <c r="D55" s="18" t="s">
        <v>1089</v>
      </c>
      <c r="E55" s="48" t="n">
        <v>208964</v>
      </c>
      <c r="F55" s="14" t="s">
        <v>233</v>
      </c>
      <c r="G55" s="14" t="s">
        <v>233</v>
      </c>
      <c r="H55" s="14" t="s">
        <v>234</v>
      </c>
      <c r="I55" s="15" t="b">
        <f aca="false">FALSE()</f>
        <v>0</v>
      </c>
      <c r="J55" s="18" t="s">
        <v>933</v>
      </c>
      <c r="K55" s="48" t="n">
        <v>1</v>
      </c>
      <c r="L55" s="14" t="s">
        <v>934</v>
      </c>
      <c r="M55" s="14" t="s">
        <v>935</v>
      </c>
      <c r="N55" s="18" t="s">
        <v>936</v>
      </c>
    </row>
    <row r="56" customFormat="false" ht="15" hidden="false" customHeight="true" outlineLevel="0" collapsed="false">
      <c r="B56" s="14" t="s">
        <v>1090</v>
      </c>
      <c r="C56" s="14" t="s">
        <v>1091</v>
      </c>
      <c r="D56" s="18" t="s">
        <v>1092</v>
      </c>
      <c r="E56" s="48" t="n">
        <v>160488</v>
      </c>
      <c r="F56" s="14" t="s">
        <v>233</v>
      </c>
      <c r="G56" s="14" t="s">
        <v>233</v>
      </c>
      <c r="H56" s="14" t="s">
        <v>234</v>
      </c>
      <c r="I56" s="15" t="b">
        <f aca="false">FALSE()</f>
        <v>0</v>
      </c>
      <c r="J56" s="18" t="s">
        <v>933</v>
      </c>
      <c r="K56" s="48" t="n">
        <v>1</v>
      </c>
      <c r="L56" s="14" t="s">
        <v>934</v>
      </c>
      <c r="M56" s="14" t="s">
        <v>935</v>
      </c>
      <c r="N56" s="18" t="s">
        <v>936</v>
      </c>
    </row>
    <row r="57" customFormat="false" ht="15" hidden="false" customHeight="true" outlineLevel="0" collapsed="false">
      <c r="B57" s="14" t="s">
        <v>1093</v>
      </c>
      <c r="C57" s="14" t="s">
        <v>1094</v>
      </c>
      <c r="D57" s="18" t="s">
        <v>1095</v>
      </c>
      <c r="E57" s="48" t="n">
        <v>223283</v>
      </c>
      <c r="F57" s="14" t="s">
        <v>233</v>
      </c>
      <c r="G57" s="14" t="s">
        <v>233</v>
      </c>
      <c r="H57" s="14" t="s">
        <v>234</v>
      </c>
      <c r="I57" s="15" t="b">
        <f aca="false">FALSE()</f>
        <v>0</v>
      </c>
      <c r="J57" s="18" t="s">
        <v>933</v>
      </c>
      <c r="K57" s="48" t="n">
        <v>1</v>
      </c>
      <c r="L57" s="14" t="s">
        <v>934</v>
      </c>
      <c r="M57" s="14" t="s">
        <v>935</v>
      </c>
      <c r="N57" s="18" t="s">
        <v>936</v>
      </c>
    </row>
    <row r="58" customFormat="false" ht="15" hidden="false" customHeight="true" outlineLevel="0" collapsed="false">
      <c r="B58" s="14" t="s">
        <v>1096</v>
      </c>
      <c r="C58" s="14" t="s">
        <v>1097</v>
      </c>
      <c r="D58" s="18" t="s">
        <v>1098</v>
      </c>
      <c r="E58" s="48" t="n">
        <v>267608</v>
      </c>
      <c r="F58" s="14" t="s">
        <v>233</v>
      </c>
      <c r="G58" s="14" t="s">
        <v>233</v>
      </c>
      <c r="H58" s="14" t="s">
        <v>234</v>
      </c>
      <c r="I58" s="15" t="b">
        <f aca="false">FALSE()</f>
        <v>0</v>
      </c>
      <c r="J58" s="18" t="s">
        <v>933</v>
      </c>
      <c r="K58" s="48" t="n">
        <v>1</v>
      </c>
      <c r="L58" s="14" t="s">
        <v>934</v>
      </c>
      <c r="M58" s="14" t="s">
        <v>935</v>
      </c>
      <c r="N58" s="18" t="s">
        <v>936</v>
      </c>
    </row>
    <row r="59" customFormat="false" ht="15" hidden="false" customHeight="true" outlineLevel="0" collapsed="false">
      <c r="B59" s="14" t="s">
        <v>1099</v>
      </c>
      <c r="C59" s="14" t="s">
        <v>1100</v>
      </c>
      <c r="D59" s="18" t="s">
        <v>1101</v>
      </c>
      <c r="E59" s="48" t="n">
        <v>1061</v>
      </c>
      <c r="F59" s="14" t="s">
        <v>233</v>
      </c>
      <c r="G59" s="14" t="s">
        <v>233</v>
      </c>
      <c r="H59" s="14" t="s">
        <v>234</v>
      </c>
      <c r="I59" s="15" t="b">
        <f aca="false">FALSE()</f>
        <v>0</v>
      </c>
      <c r="J59" s="18" t="s">
        <v>933</v>
      </c>
      <c r="K59" s="48" t="n">
        <v>1</v>
      </c>
      <c r="L59" s="14" t="s">
        <v>934</v>
      </c>
      <c r="M59" s="14" t="s">
        <v>935</v>
      </c>
      <c r="N59" s="18" t="s">
        <v>936</v>
      </c>
    </row>
    <row r="60" customFormat="false" ht="15" hidden="false" customHeight="true" outlineLevel="0" collapsed="false">
      <c r="B60" s="14" t="s">
        <v>1102</v>
      </c>
      <c r="C60" s="14" t="s">
        <v>1103</v>
      </c>
      <c r="D60" s="18" t="s">
        <v>991</v>
      </c>
      <c r="E60" s="48" t="n">
        <v>258594</v>
      </c>
      <c r="F60" s="14" t="s">
        <v>233</v>
      </c>
      <c r="G60" s="14" t="s">
        <v>233</v>
      </c>
      <c r="H60" s="14" t="s">
        <v>234</v>
      </c>
      <c r="I60" s="15" t="b">
        <f aca="false">FALSE()</f>
        <v>0</v>
      </c>
      <c r="J60" s="18" t="s">
        <v>933</v>
      </c>
      <c r="K60" s="48" t="n">
        <v>1</v>
      </c>
      <c r="L60" s="14" t="s">
        <v>934</v>
      </c>
      <c r="M60" s="18" t="s">
        <v>1104</v>
      </c>
      <c r="N60" s="18" t="s">
        <v>946</v>
      </c>
    </row>
    <row r="61" customFormat="false" ht="15" hidden="false" customHeight="true" outlineLevel="0" collapsed="false">
      <c r="B61" s="14" t="s">
        <v>1105</v>
      </c>
      <c r="C61" s="14" t="s">
        <v>1106</v>
      </c>
      <c r="D61" s="18" t="s">
        <v>1107</v>
      </c>
      <c r="E61" s="48" t="n">
        <v>272944</v>
      </c>
      <c r="F61" s="14" t="s">
        <v>233</v>
      </c>
      <c r="G61" s="14" t="s">
        <v>233</v>
      </c>
      <c r="H61" s="14" t="s">
        <v>234</v>
      </c>
      <c r="I61" s="15" t="b">
        <f aca="false">FALSE()</f>
        <v>0</v>
      </c>
      <c r="J61" s="18" t="s">
        <v>933</v>
      </c>
      <c r="K61" s="48" t="n">
        <v>1</v>
      </c>
      <c r="L61" s="14" t="s">
        <v>934</v>
      </c>
      <c r="M61" s="14" t="s">
        <v>935</v>
      </c>
      <c r="N61" s="18" t="s">
        <v>936</v>
      </c>
    </row>
    <row r="62" customFormat="false" ht="15" hidden="false" customHeight="true" outlineLevel="0" collapsed="false">
      <c r="B62" s="14" t="s">
        <v>1108</v>
      </c>
      <c r="C62" s="14" t="s">
        <v>1109</v>
      </c>
      <c r="D62" s="18" t="s">
        <v>1110</v>
      </c>
      <c r="E62" s="48" t="n">
        <v>272947</v>
      </c>
      <c r="F62" s="14" t="s">
        <v>233</v>
      </c>
      <c r="G62" s="14" t="s">
        <v>233</v>
      </c>
      <c r="H62" s="14" t="s">
        <v>234</v>
      </c>
      <c r="I62" s="15" t="b">
        <f aca="false">FALSE()</f>
        <v>0</v>
      </c>
      <c r="J62" s="18" t="s">
        <v>933</v>
      </c>
      <c r="K62" s="48" t="n">
        <v>1</v>
      </c>
      <c r="L62" s="14" t="s">
        <v>934</v>
      </c>
      <c r="M62" s="14" t="s">
        <v>935</v>
      </c>
      <c r="N62" s="18" t="s">
        <v>936</v>
      </c>
    </row>
    <row r="63" customFormat="false" ht="15" hidden="false" customHeight="true" outlineLevel="0" collapsed="false">
      <c r="B63" s="14" t="s">
        <v>1111</v>
      </c>
      <c r="C63" s="14" t="s">
        <v>1112</v>
      </c>
      <c r="D63" s="18" t="s">
        <v>962</v>
      </c>
      <c r="E63" s="48" t="n">
        <v>90370</v>
      </c>
      <c r="F63" s="14" t="s">
        <v>233</v>
      </c>
      <c r="G63" s="14" t="s">
        <v>233</v>
      </c>
      <c r="H63" s="14" t="s">
        <v>234</v>
      </c>
      <c r="I63" s="15" t="b">
        <f aca="false">FALSE()</f>
        <v>0</v>
      </c>
      <c r="J63" s="18" t="s">
        <v>933</v>
      </c>
      <c r="K63" s="48" t="n">
        <v>1</v>
      </c>
      <c r="L63" s="14" t="s">
        <v>934</v>
      </c>
      <c r="M63" s="14" t="s">
        <v>935</v>
      </c>
      <c r="N63" s="18" t="s">
        <v>936</v>
      </c>
    </row>
    <row r="64" customFormat="false" ht="15" hidden="false" customHeight="true" outlineLevel="0" collapsed="false">
      <c r="B64" s="14" t="s">
        <v>1113</v>
      </c>
      <c r="C64" s="14" t="s">
        <v>1114</v>
      </c>
      <c r="D64" s="18" t="s">
        <v>966</v>
      </c>
      <c r="E64" s="48" t="n">
        <v>99287</v>
      </c>
      <c r="F64" s="14" t="s">
        <v>233</v>
      </c>
      <c r="G64" s="14" t="s">
        <v>233</v>
      </c>
      <c r="H64" s="14" t="s">
        <v>234</v>
      </c>
      <c r="I64" s="15" t="b">
        <f aca="false">FALSE()</f>
        <v>0</v>
      </c>
      <c r="J64" s="18" t="s">
        <v>933</v>
      </c>
      <c r="K64" s="48" t="n">
        <v>1</v>
      </c>
      <c r="L64" s="14" t="s">
        <v>934</v>
      </c>
      <c r="M64" s="14" t="s">
        <v>935</v>
      </c>
      <c r="N64" s="18" t="s">
        <v>936</v>
      </c>
    </row>
    <row r="65" customFormat="false" ht="15" hidden="false" customHeight="true" outlineLevel="0" collapsed="false">
      <c r="B65" s="14" t="s">
        <v>1115</v>
      </c>
      <c r="C65" s="14" t="s">
        <v>1116</v>
      </c>
      <c r="D65" s="18" t="s">
        <v>1003</v>
      </c>
      <c r="E65" s="48" t="n">
        <v>623</v>
      </c>
      <c r="F65" s="14" t="s">
        <v>233</v>
      </c>
      <c r="G65" s="14" t="s">
        <v>233</v>
      </c>
      <c r="H65" s="14" t="s">
        <v>234</v>
      </c>
      <c r="I65" s="15" t="b">
        <f aca="false">FALSE()</f>
        <v>0</v>
      </c>
      <c r="J65" s="18" t="s">
        <v>933</v>
      </c>
      <c r="K65" s="48" t="n">
        <v>1</v>
      </c>
      <c r="L65" s="14" t="s">
        <v>934</v>
      </c>
      <c r="M65" s="14" t="s">
        <v>935</v>
      </c>
      <c r="N65" s="18" t="s">
        <v>936</v>
      </c>
    </row>
    <row r="66" customFormat="false" ht="15" hidden="false" customHeight="true" outlineLevel="0" collapsed="false">
      <c r="B66" s="14" t="s">
        <v>1117</v>
      </c>
      <c r="C66" s="14" t="s">
        <v>1118</v>
      </c>
      <c r="D66" s="18" t="s">
        <v>1119</v>
      </c>
      <c r="E66" s="48" t="n">
        <v>1111708</v>
      </c>
      <c r="F66" s="14" t="s">
        <v>233</v>
      </c>
      <c r="G66" s="14" t="s">
        <v>233</v>
      </c>
      <c r="H66" s="14" t="s">
        <v>234</v>
      </c>
      <c r="I66" s="15" t="b">
        <f aca="false">FALSE()</f>
        <v>0</v>
      </c>
      <c r="J66" s="18" t="s">
        <v>933</v>
      </c>
      <c r="K66" s="48" t="n">
        <v>1</v>
      </c>
      <c r="L66" s="14" t="s">
        <v>934</v>
      </c>
      <c r="M66" s="14" t="s">
        <v>935</v>
      </c>
      <c r="N66" s="18" t="s">
        <v>936</v>
      </c>
    </row>
    <row r="67" customFormat="false" ht="15" hidden="false" customHeight="true" outlineLevel="0" collapsed="false">
      <c r="B67" s="14" t="s">
        <v>1120</v>
      </c>
      <c r="C67" s="14" t="s">
        <v>1121</v>
      </c>
      <c r="D67" s="18" t="s">
        <v>1122</v>
      </c>
      <c r="E67" s="48" t="n">
        <v>243274</v>
      </c>
      <c r="F67" s="14" t="s">
        <v>233</v>
      </c>
      <c r="G67" s="14" t="s">
        <v>233</v>
      </c>
      <c r="H67" s="14" t="s">
        <v>234</v>
      </c>
      <c r="I67" s="15" t="b">
        <f aca="false">FALSE()</f>
        <v>0</v>
      </c>
      <c r="J67" s="18" t="s">
        <v>933</v>
      </c>
      <c r="K67" s="48" t="n">
        <v>1</v>
      </c>
      <c r="L67" s="14" t="s">
        <v>934</v>
      </c>
      <c r="M67" s="14" t="s">
        <v>935</v>
      </c>
      <c r="N67" s="18" t="s">
        <v>936</v>
      </c>
    </row>
    <row r="68" customFormat="false" ht="15" hidden="false" customHeight="true" outlineLevel="0" collapsed="false">
      <c r="B68" s="14" t="s">
        <v>1123</v>
      </c>
      <c r="C68" s="14" t="s">
        <v>1124</v>
      </c>
      <c r="D68" s="18" t="s">
        <v>969</v>
      </c>
      <c r="E68" s="48" t="n">
        <v>300852</v>
      </c>
      <c r="F68" s="14" t="s">
        <v>233</v>
      </c>
      <c r="G68" s="14" t="s">
        <v>233</v>
      </c>
      <c r="H68" s="14" t="s">
        <v>234</v>
      </c>
      <c r="I68" s="15" t="b">
        <f aca="false">FALSE()</f>
        <v>0</v>
      </c>
      <c r="J68" s="18" t="s">
        <v>933</v>
      </c>
      <c r="K68" s="48" t="n">
        <v>1</v>
      </c>
      <c r="L68" s="14" t="s">
        <v>934</v>
      </c>
      <c r="M68" s="18" t="s">
        <v>1125</v>
      </c>
      <c r="N68" s="18" t="s">
        <v>946</v>
      </c>
    </row>
    <row r="69" customFormat="false" ht="15" hidden="false" customHeight="true" outlineLevel="0" collapsed="false">
      <c r="B69" s="14" t="s">
        <v>1126</v>
      </c>
      <c r="C69" s="14" t="s">
        <v>1127</v>
      </c>
      <c r="D69" s="18" t="s">
        <v>1128</v>
      </c>
      <c r="E69" s="48" t="n">
        <v>262724</v>
      </c>
      <c r="F69" s="14" t="s">
        <v>233</v>
      </c>
      <c r="G69" s="14" t="s">
        <v>233</v>
      </c>
      <c r="H69" s="14" t="s">
        <v>234</v>
      </c>
      <c r="I69" s="15" t="b">
        <f aca="false">FALSE()</f>
        <v>0</v>
      </c>
      <c r="J69" s="18" t="s">
        <v>933</v>
      </c>
      <c r="K69" s="48" t="n">
        <v>1</v>
      </c>
      <c r="L69" s="14" t="s">
        <v>934</v>
      </c>
      <c r="M69" s="14" t="s">
        <v>935</v>
      </c>
      <c r="N69" s="18" t="s">
        <v>936</v>
      </c>
    </row>
    <row r="70" customFormat="false" ht="15" hidden="false" customHeight="true" outlineLevel="0" collapsed="false">
      <c r="B70" s="14" t="s">
        <v>1129</v>
      </c>
      <c r="C70" s="14" t="s">
        <v>1130</v>
      </c>
      <c r="D70" s="18" t="s">
        <v>1131</v>
      </c>
      <c r="E70" s="48" t="n">
        <v>243276</v>
      </c>
      <c r="F70" s="14" t="s">
        <v>233</v>
      </c>
      <c r="G70" s="14" t="s">
        <v>233</v>
      </c>
      <c r="H70" s="14" t="s">
        <v>234</v>
      </c>
      <c r="I70" s="15" t="b">
        <f aca="false">FALSE()</f>
        <v>0</v>
      </c>
      <c r="J70" s="18" t="s">
        <v>933</v>
      </c>
      <c r="K70" s="48" t="n">
        <v>1</v>
      </c>
      <c r="L70" s="14" t="s">
        <v>934</v>
      </c>
      <c r="M70" s="14" t="s">
        <v>935</v>
      </c>
      <c r="N70" s="18" t="s">
        <v>936</v>
      </c>
    </row>
    <row r="71" customFormat="false" ht="15" hidden="false" customHeight="true" outlineLevel="0" collapsed="false">
      <c r="B71" s="14" t="s">
        <v>1132</v>
      </c>
      <c r="C71" s="14" t="s">
        <v>1133</v>
      </c>
      <c r="D71" s="18" t="s">
        <v>1134</v>
      </c>
      <c r="E71" s="48" t="n">
        <v>273119</v>
      </c>
      <c r="F71" s="14" t="s">
        <v>233</v>
      </c>
      <c r="G71" s="14" t="s">
        <v>233</v>
      </c>
      <c r="H71" s="14" t="s">
        <v>234</v>
      </c>
      <c r="I71" s="15" t="b">
        <f aca="false">FALSE()</f>
        <v>0</v>
      </c>
      <c r="J71" s="18" t="s">
        <v>933</v>
      </c>
      <c r="K71" s="48" t="n">
        <v>1</v>
      </c>
      <c r="L71" s="14" t="s">
        <v>934</v>
      </c>
      <c r="M71" s="14" t="s">
        <v>935</v>
      </c>
      <c r="N71" s="18" t="s">
        <v>936</v>
      </c>
    </row>
    <row r="72" customFormat="false" ht="15" hidden="false" customHeight="true" outlineLevel="0" collapsed="false">
      <c r="B72" s="14" t="s">
        <v>1135</v>
      </c>
      <c r="C72" s="14" t="s">
        <v>1136</v>
      </c>
      <c r="D72" s="18" t="s">
        <v>1137</v>
      </c>
      <c r="E72" s="48" t="n">
        <v>243277</v>
      </c>
      <c r="F72" s="14" t="s">
        <v>233</v>
      </c>
      <c r="G72" s="14" t="s">
        <v>233</v>
      </c>
      <c r="H72" s="14" t="s">
        <v>234</v>
      </c>
      <c r="I72" s="15" t="b">
        <f aca="false">FALSE()</f>
        <v>0</v>
      </c>
      <c r="J72" s="18" t="s">
        <v>933</v>
      </c>
      <c r="K72" s="48" t="n">
        <v>1</v>
      </c>
      <c r="L72" s="14" t="s">
        <v>934</v>
      </c>
      <c r="M72" s="14" t="s">
        <v>935</v>
      </c>
      <c r="N72" s="18" t="s">
        <v>936</v>
      </c>
    </row>
    <row r="73" customFormat="false" ht="15" hidden="false" customHeight="true" outlineLevel="0" collapsed="false">
      <c r="B73" s="14" t="s">
        <v>1138</v>
      </c>
      <c r="C73" s="14" t="s">
        <v>1139</v>
      </c>
      <c r="D73" s="18" t="s">
        <v>1140</v>
      </c>
      <c r="E73" s="48" t="n">
        <v>223926</v>
      </c>
      <c r="F73" s="14" t="s">
        <v>233</v>
      </c>
      <c r="G73" s="14" t="s">
        <v>233</v>
      </c>
      <c r="H73" s="14" t="s">
        <v>234</v>
      </c>
      <c r="I73" s="15" t="b">
        <f aca="false">FALSE()</f>
        <v>0</v>
      </c>
      <c r="J73" s="18" t="s">
        <v>933</v>
      </c>
      <c r="K73" s="48" t="n">
        <v>1</v>
      </c>
      <c r="L73" s="14" t="s">
        <v>934</v>
      </c>
      <c r="M73" s="14" t="s">
        <v>935</v>
      </c>
      <c r="N73" s="18" t="s">
        <v>936</v>
      </c>
    </row>
    <row r="74" customFormat="false" ht="15" hidden="false" customHeight="true" outlineLevel="0" collapsed="false">
      <c r="B74" s="14" t="s">
        <v>1141</v>
      </c>
      <c r="C74" s="14" t="s">
        <v>1142</v>
      </c>
      <c r="D74" s="18" t="s">
        <v>1143</v>
      </c>
      <c r="E74" s="48" t="n">
        <v>216895</v>
      </c>
      <c r="F74" s="14" t="s">
        <v>233</v>
      </c>
      <c r="G74" s="14" t="s">
        <v>233</v>
      </c>
      <c r="H74" s="14" t="s">
        <v>234</v>
      </c>
      <c r="I74" s="15" t="b">
        <f aca="false">FALSE()</f>
        <v>0</v>
      </c>
      <c r="J74" s="18" t="s">
        <v>933</v>
      </c>
      <c r="K74" s="48" t="n">
        <v>1</v>
      </c>
      <c r="L74" s="14" t="s">
        <v>934</v>
      </c>
      <c r="M74" s="14" t="s">
        <v>935</v>
      </c>
      <c r="N74" s="18" t="s">
        <v>936</v>
      </c>
    </row>
    <row r="75" customFormat="false" ht="15" hidden="false" customHeight="true" outlineLevel="0" collapsed="false">
      <c r="B75" s="14" t="s">
        <v>1144</v>
      </c>
      <c r="C75" s="14" t="s">
        <v>1145</v>
      </c>
      <c r="D75" s="18" t="s">
        <v>1146</v>
      </c>
      <c r="E75" s="48" t="n">
        <v>196600</v>
      </c>
      <c r="F75" s="14" t="s">
        <v>233</v>
      </c>
      <c r="G75" s="14" t="s">
        <v>233</v>
      </c>
      <c r="H75" s="14" t="s">
        <v>234</v>
      </c>
      <c r="I75" s="15" t="b">
        <f aca="false">FALSE()</f>
        <v>0</v>
      </c>
      <c r="J75" s="18" t="s">
        <v>933</v>
      </c>
      <c r="K75" s="48" t="n">
        <v>1</v>
      </c>
      <c r="L75" s="14" t="s">
        <v>934</v>
      </c>
      <c r="M75" s="14" t="s">
        <v>935</v>
      </c>
      <c r="N75" s="18" t="s">
        <v>936</v>
      </c>
    </row>
    <row r="76" customFormat="false" ht="15" hidden="false" customHeight="true" outlineLevel="0" collapsed="false">
      <c r="B76" s="14" t="s">
        <v>1147</v>
      </c>
      <c r="C76" s="14" t="s">
        <v>1148</v>
      </c>
      <c r="D76" s="18" t="s">
        <v>1149</v>
      </c>
      <c r="E76" s="48" t="n">
        <v>160492</v>
      </c>
      <c r="F76" s="14" t="s">
        <v>233</v>
      </c>
      <c r="G76" s="14" t="s">
        <v>233</v>
      </c>
      <c r="H76" s="14" t="s">
        <v>234</v>
      </c>
      <c r="I76" s="15" t="b">
        <f aca="false">FALSE()</f>
        <v>0</v>
      </c>
      <c r="J76" s="18" t="s">
        <v>933</v>
      </c>
      <c r="K76" s="48" t="n">
        <v>1</v>
      </c>
      <c r="L76" s="14" t="s">
        <v>934</v>
      </c>
      <c r="M76" s="14" t="s">
        <v>935</v>
      </c>
      <c r="N76" s="18" t="s">
        <v>936</v>
      </c>
    </row>
    <row r="77" customFormat="false" ht="15" hidden="false" customHeight="true" outlineLevel="0" collapsed="false">
      <c r="B77" s="14" t="s">
        <v>1150</v>
      </c>
      <c r="C77" s="14" t="s">
        <v>1151</v>
      </c>
      <c r="D77" s="18" t="s">
        <v>1152</v>
      </c>
      <c r="E77" s="48" t="n">
        <v>183190</v>
      </c>
      <c r="F77" s="14" t="s">
        <v>233</v>
      </c>
      <c r="G77" s="14" t="s">
        <v>233</v>
      </c>
      <c r="H77" s="14" t="s">
        <v>234</v>
      </c>
      <c r="I77" s="15" t="b">
        <f aca="false">FALSE()</f>
        <v>0</v>
      </c>
      <c r="J77" s="18" t="s">
        <v>933</v>
      </c>
      <c r="K77" s="48" t="n">
        <v>1</v>
      </c>
      <c r="L77" s="14" t="s">
        <v>934</v>
      </c>
      <c r="M77" s="14" t="s">
        <v>935</v>
      </c>
      <c r="N77" s="18" t="s">
        <v>936</v>
      </c>
    </row>
    <row r="78" customFormat="false" ht="15" hidden="false" customHeight="true" outlineLevel="0" collapsed="false">
      <c r="B78" s="14" t="s">
        <v>1153</v>
      </c>
      <c r="C78" s="14" t="s">
        <v>1154</v>
      </c>
      <c r="D78" s="18" t="s">
        <v>1155</v>
      </c>
      <c r="E78" s="48" t="n">
        <v>632</v>
      </c>
      <c r="F78" s="14" t="s">
        <v>233</v>
      </c>
      <c r="G78" s="14" t="s">
        <v>233</v>
      </c>
      <c r="H78" s="14" t="s">
        <v>234</v>
      </c>
      <c r="I78" s="15" t="b">
        <f aca="false">FALSE()</f>
        <v>0</v>
      </c>
      <c r="J78" s="18" t="s">
        <v>933</v>
      </c>
      <c r="K78" s="48" t="n">
        <v>1</v>
      </c>
      <c r="L78" s="14" t="s">
        <v>934</v>
      </c>
      <c r="M78" s="14" t="s">
        <v>935</v>
      </c>
      <c r="N78" s="18" t="s">
        <v>936</v>
      </c>
    </row>
    <row r="79" customFormat="false" ht="15" hidden="false" customHeight="true" outlineLevel="0" collapsed="false">
      <c r="B79" s="14" t="s">
        <v>1156</v>
      </c>
      <c r="C79" s="14" t="s">
        <v>1157</v>
      </c>
      <c r="D79" s="18" t="s">
        <v>1011</v>
      </c>
      <c r="E79" s="48" t="n">
        <v>224308</v>
      </c>
      <c r="F79" s="14" t="s">
        <v>275</v>
      </c>
      <c r="G79" s="14" t="s">
        <v>275</v>
      </c>
      <c r="H79" s="14" t="s">
        <v>234</v>
      </c>
      <c r="I79" s="15" t="b">
        <f aca="false">FALSE()</f>
        <v>0</v>
      </c>
      <c r="J79" s="18" t="s">
        <v>933</v>
      </c>
      <c r="K79" s="48" t="n">
        <v>1</v>
      </c>
      <c r="L79" s="14" t="s">
        <v>934</v>
      </c>
      <c r="M79" s="14" t="s">
        <v>935</v>
      </c>
      <c r="N79" s="18" t="s">
        <v>936</v>
      </c>
    </row>
    <row r="80" customFormat="false" ht="15" hidden="false" customHeight="true" outlineLevel="0" collapsed="false">
      <c r="B80" s="14" t="s">
        <v>1158</v>
      </c>
      <c r="C80" s="14" t="s">
        <v>1159</v>
      </c>
      <c r="D80" s="18" t="s">
        <v>1039</v>
      </c>
      <c r="E80" s="48" t="n">
        <v>243230</v>
      </c>
      <c r="F80" s="14" t="s">
        <v>275</v>
      </c>
      <c r="G80" s="14" t="s">
        <v>275</v>
      </c>
      <c r="H80" s="14" t="s">
        <v>234</v>
      </c>
      <c r="I80" s="15" t="b">
        <f aca="false">FALSE()</f>
        <v>0</v>
      </c>
      <c r="J80" s="18" t="s">
        <v>933</v>
      </c>
      <c r="K80" s="48" t="n">
        <v>1</v>
      </c>
      <c r="L80" s="14" t="s">
        <v>934</v>
      </c>
      <c r="M80" s="14"/>
      <c r="N80" s="18" t="s">
        <v>1040</v>
      </c>
    </row>
    <row r="81" customFormat="false" ht="15" hidden="false" customHeight="true" outlineLevel="0" collapsed="false">
      <c r="B81" s="14" t="s">
        <v>1160</v>
      </c>
      <c r="C81" s="14" t="s">
        <v>1161</v>
      </c>
      <c r="D81" s="18" t="s">
        <v>944</v>
      </c>
      <c r="E81" s="48" t="n">
        <v>83333</v>
      </c>
      <c r="F81" s="14" t="s">
        <v>275</v>
      </c>
      <c r="G81" s="14" t="s">
        <v>275</v>
      </c>
      <c r="H81" s="14" t="s">
        <v>234</v>
      </c>
      <c r="I81" s="15" t="b">
        <f aca="false">FALSE()</f>
        <v>0</v>
      </c>
      <c r="J81" s="18" t="s">
        <v>933</v>
      </c>
      <c r="K81" s="48" t="n">
        <v>1</v>
      </c>
      <c r="L81" s="14" t="s">
        <v>934</v>
      </c>
      <c r="M81" s="18" t="s">
        <v>1162</v>
      </c>
      <c r="N81" s="18" t="s">
        <v>946</v>
      </c>
    </row>
    <row r="82" customFormat="false" ht="15" hidden="false" customHeight="true" outlineLevel="0" collapsed="false">
      <c r="B82" s="14" t="s">
        <v>1163</v>
      </c>
      <c r="C82" s="14" t="s">
        <v>1164</v>
      </c>
      <c r="D82" s="18" t="s">
        <v>950</v>
      </c>
      <c r="E82" s="48" t="n">
        <v>83334</v>
      </c>
      <c r="F82" s="14" t="s">
        <v>275</v>
      </c>
      <c r="G82" s="14" t="s">
        <v>275</v>
      </c>
      <c r="H82" s="14" t="s">
        <v>234</v>
      </c>
      <c r="I82" s="15" t="b">
        <f aca="false">FALSE()</f>
        <v>0</v>
      </c>
      <c r="J82" s="18" t="s">
        <v>933</v>
      </c>
      <c r="K82" s="48" t="n">
        <v>1</v>
      </c>
      <c r="L82" s="14" t="s">
        <v>934</v>
      </c>
      <c r="M82" s="14" t="s">
        <v>935</v>
      </c>
      <c r="N82" s="18" t="s">
        <v>936</v>
      </c>
    </row>
    <row r="83" customFormat="false" ht="15" hidden="false" customHeight="true" outlineLevel="0" collapsed="false">
      <c r="B83" s="14" t="s">
        <v>1165</v>
      </c>
      <c r="C83" s="14" t="s">
        <v>1166</v>
      </c>
      <c r="D83" s="18" t="s">
        <v>980</v>
      </c>
      <c r="E83" s="48" t="n">
        <v>1422</v>
      </c>
      <c r="F83" s="14" t="s">
        <v>275</v>
      </c>
      <c r="G83" s="14" t="s">
        <v>275</v>
      </c>
      <c r="H83" s="14" t="s">
        <v>234</v>
      </c>
      <c r="I83" s="15" t="b">
        <f aca="false">FALSE()</f>
        <v>0</v>
      </c>
      <c r="J83" s="18" t="s">
        <v>933</v>
      </c>
      <c r="K83" s="48" t="n">
        <v>1</v>
      </c>
      <c r="L83" s="14" t="s">
        <v>934</v>
      </c>
      <c r="M83" s="14" t="s">
        <v>935</v>
      </c>
      <c r="N83" s="18" t="s">
        <v>936</v>
      </c>
    </row>
    <row r="84" customFormat="false" ht="15" hidden="false" customHeight="true" outlineLevel="0" collapsed="false">
      <c r="B84" s="14" t="s">
        <v>1167</v>
      </c>
      <c r="C84" s="14" t="s">
        <v>1168</v>
      </c>
      <c r="D84" s="18" t="s">
        <v>958</v>
      </c>
      <c r="E84" s="48" t="n">
        <v>71421</v>
      </c>
      <c r="F84" s="14" t="s">
        <v>275</v>
      </c>
      <c r="G84" s="14" t="s">
        <v>275</v>
      </c>
      <c r="H84" s="14" t="s">
        <v>234</v>
      </c>
      <c r="I84" s="15" t="b">
        <f aca="false">FALSE()</f>
        <v>0</v>
      </c>
      <c r="J84" s="18" t="s">
        <v>933</v>
      </c>
      <c r="K84" s="48" t="n">
        <v>1</v>
      </c>
      <c r="L84" s="14" t="s">
        <v>934</v>
      </c>
      <c r="M84" s="14" t="s">
        <v>935</v>
      </c>
      <c r="N84" s="18" t="s">
        <v>936</v>
      </c>
    </row>
    <row r="85" customFormat="false" ht="15" hidden="false" customHeight="true" outlineLevel="0" collapsed="false">
      <c r="B85" s="14" t="s">
        <v>1169</v>
      </c>
      <c r="C85" s="14" t="s">
        <v>1170</v>
      </c>
      <c r="D85" s="18" t="s">
        <v>1056</v>
      </c>
      <c r="E85" s="48" t="n">
        <v>272558</v>
      </c>
      <c r="F85" s="14" t="s">
        <v>275</v>
      </c>
      <c r="G85" s="14" t="s">
        <v>275</v>
      </c>
      <c r="H85" s="14" t="s">
        <v>234</v>
      </c>
      <c r="I85" s="15" t="b">
        <f aca="false">FALSE()</f>
        <v>0</v>
      </c>
      <c r="J85" s="18" t="s">
        <v>933</v>
      </c>
      <c r="K85" s="48" t="n">
        <v>1</v>
      </c>
      <c r="L85" s="14" t="s">
        <v>934</v>
      </c>
      <c r="M85" s="14" t="s">
        <v>935</v>
      </c>
      <c r="N85" s="18" t="s">
        <v>936</v>
      </c>
    </row>
    <row r="86" customFormat="false" ht="15" hidden="false" customHeight="true" outlineLevel="0" collapsed="false">
      <c r="B86" s="14" t="s">
        <v>1171</v>
      </c>
      <c r="C86" s="14" t="s">
        <v>1172</v>
      </c>
      <c r="D86" s="18" t="s">
        <v>1173</v>
      </c>
      <c r="E86" s="48" t="n">
        <v>272626</v>
      </c>
      <c r="F86" s="14" t="s">
        <v>275</v>
      </c>
      <c r="G86" s="14" t="s">
        <v>275</v>
      </c>
      <c r="H86" s="14" t="s">
        <v>234</v>
      </c>
      <c r="I86" s="15" t="b">
        <f aca="false">FALSE()</f>
        <v>0</v>
      </c>
      <c r="J86" s="18" t="s">
        <v>933</v>
      </c>
      <c r="K86" s="48" t="n">
        <v>1</v>
      </c>
      <c r="L86" s="14" t="s">
        <v>934</v>
      </c>
      <c r="M86" s="14" t="s">
        <v>935</v>
      </c>
      <c r="N86" s="18" t="s">
        <v>936</v>
      </c>
    </row>
    <row r="87" customFormat="false" ht="15" hidden="false" customHeight="true" outlineLevel="0" collapsed="false">
      <c r="B87" s="14" t="s">
        <v>1174</v>
      </c>
      <c r="C87" s="14" t="s">
        <v>1175</v>
      </c>
      <c r="D87" s="18" t="s">
        <v>1176</v>
      </c>
      <c r="E87" s="48" t="n">
        <v>265669</v>
      </c>
      <c r="F87" s="14" t="s">
        <v>275</v>
      </c>
      <c r="G87" s="14" t="s">
        <v>275</v>
      </c>
      <c r="H87" s="14" t="s">
        <v>234</v>
      </c>
      <c r="I87" s="15" t="b">
        <f aca="false">FALSE()</f>
        <v>0</v>
      </c>
      <c r="J87" s="18" t="s">
        <v>933</v>
      </c>
      <c r="K87" s="48" t="n">
        <v>1</v>
      </c>
      <c r="L87" s="14" t="s">
        <v>934</v>
      </c>
      <c r="M87" s="14" t="s">
        <v>935</v>
      </c>
      <c r="N87" s="18" t="s">
        <v>936</v>
      </c>
    </row>
    <row r="88" customFormat="false" ht="15" hidden="false" customHeight="true" outlineLevel="0" collapsed="false">
      <c r="B88" s="14" t="s">
        <v>1177</v>
      </c>
      <c r="C88" s="14" t="s">
        <v>1178</v>
      </c>
      <c r="D88" s="18" t="s">
        <v>1179</v>
      </c>
      <c r="E88" s="48" t="n">
        <v>169963</v>
      </c>
      <c r="F88" s="14" t="s">
        <v>275</v>
      </c>
      <c r="G88" s="14" t="s">
        <v>275</v>
      </c>
      <c r="H88" s="14" t="s">
        <v>234</v>
      </c>
      <c r="I88" s="15" t="b">
        <f aca="false">FALSE()</f>
        <v>0</v>
      </c>
      <c r="J88" s="18" t="s">
        <v>933</v>
      </c>
      <c r="K88" s="48" t="n">
        <v>1</v>
      </c>
      <c r="L88" s="14" t="s">
        <v>934</v>
      </c>
      <c r="M88" s="14" t="s">
        <v>935</v>
      </c>
      <c r="N88" s="18" t="s">
        <v>936</v>
      </c>
    </row>
    <row r="89" customFormat="false" ht="15" hidden="false" customHeight="true" outlineLevel="0" collapsed="false">
      <c r="B89" s="14" t="s">
        <v>1180</v>
      </c>
      <c r="C89" s="14" t="s">
        <v>1181</v>
      </c>
      <c r="D89" s="18" t="s">
        <v>1182</v>
      </c>
      <c r="E89" s="48" t="n">
        <v>2115</v>
      </c>
      <c r="F89" s="14" t="s">
        <v>275</v>
      </c>
      <c r="G89" s="14" t="s">
        <v>275</v>
      </c>
      <c r="H89" s="14" t="s">
        <v>234</v>
      </c>
      <c r="I89" s="15" t="b">
        <f aca="false">FALSE()</f>
        <v>0</v>
      </c>
      <c r="J89" s="18" t="s">
        <v>933</v>
      </c>
      <c r="K89" s="48" t="n">
        <v>1</v>
      </c>
      <c r="L89" s="14" t="s">
        <v>934</v>
      </c>
      <c r="M89" s="14" t="s">
        <v>935</v>
      </c>
      <c r="N89" s="18" t="s">
        <v>936</v>
      </c>
    </row>
    <row r="90" customFormat="false" ht="15" hidden="false" customHeight="true" outlineLevel="0" collapsed="false">
      <c r="B90" s="14" t="s">
        <v>1183</v>
      </c>
      <c r="C90" s="14" t="s">
        <v>1184</v>
      </c>
      <c r="D90" s="18" t="s">
        <v>1086</v>
      </c>
      <c r="E90" s="48" t="n">
        <v>272843</v>
      </c>
      <c r="F90" s="14" t="s">
        <v>275</v>
      </c>
      <c r="G90" s="14" t="s">
        <v>275</v>
      </c>
      <c r="H90" s="14" t="s">
        <v>234</v>
      </c>
      <c r="I90" s="15" t="b">
        <f aca="false">FALSE()</f>
        <v>0</v>
      </c>
      <c r="J90" s="18" t="s">
        <v>933</v>
      </c>
      <c r="K90" s="48" t="n">
        <v>1</v>
      </c>
      <c r="L90" s="14" t="s">
        <v>934</v>
      </c>
      <c r="M90" s="14" t="s">
        <v>935</v>
      </c>
      <c r="N90" s="18" t="s">
        <v>936</v>
      </c>
    </row>
    <row r="91" customFormat="false" ht="15" hidden="false" customHeight="true" outlineLevel="0" collapsed="false">
      <c r="B91" s="14" t="s">
        <v>1185</v>
      </c>
      <c r="C91" s="14" t="s">
        <v>1186</v>
      </c>
      <c r="D91" s="18" t="s">
        <v>991</v>
      </c>
      <c r="E91" s="48" t="n">
        <v>258594</v>
      </c>
      <c r="F91" s="14" t="s">
        <v>275</v>
      </c>
      <c r="G91" s="14" t="s">
        <v>275</v>
      </c>
      <c r="H91" s="14" t="s">
        <v>234</v>
      </c>
      <c r="I91" s="15" t="b">
        <f aca="false">FALSE()</f>
        <v>0</v>
      </c>
      <c r="J91" s="18" t="s">
        <v>933</v>
      </c>
      <c r="K91" s="48" t="n">
        <v>1</v>
      </c>
      <c r="L91" s="14" t="s">
        <v>934</v>
      </c>
      <c r="M91" s="18" t="s">
        <v>1104</v>
      </c>
      <c r="N91" s="18" t="s">
        <v>946</v>
      </c>
    </row>
    <row r="92" customFormat="false" ht="15" hidden="false" customHeight="true" outlineLevel="0" collapsed="false">
      <c r="B92" s="14" t="s">
        <v>1187</v>
      </c>
      <c r="C92" s="14" t="s">
        <v>1188</v>
      </c>
      <c r="D92" s="18" t="s">
        <v>962</v>
      </c>
      <c r="E92" s="48" t="n">
        <v>90370</v>
      </c>
      <c r="F92" s="14" t="s">
        <v>275</v>
      </c>
      <c r="G92" s="14" t="s">
        <v>275</v>
      </c>
      <c r="H92" s="14" t="s">
        <v>234</v>
      </c>
      <c r="I92" s="15" t="b">
        <f aca="false">FALSE()</f>
        <v>0</v>
      </c>
      <c r="J92" s="18" t="s">
        <v>933</v>
      </c>
      <c r="K92" s="48" t="n">
        <v>1</v>
      </c>
      <c r="L92" s="14" t="s">
        <v>934</v>
      </c>
      <c r="M92" s="14" t="s">
        <v>935</v>
      </c>
      <c r="N92" s="18" t="s">
        <v>936</v>
      </c>
    </row>
    <row r="93" customFormat="false" ht="15" hidden="false" customHeight="true" outlineLevel="0" collapsed="false">
      <c r="B93" s="14" t="s">
        <v>1189</v>
      </c>
      <c r="C93" s="14" t="s">
        <v>1190</v>
      </c>
      <c r="D93" s="18" t="s">
        <v>966</v>
      </c>
      <c r="E93" s="48" t="n">
        <v>99287</v>
      </c>
      <c r="F93" s="14" t="s">
        <v>275</v>
      </c>
      <c r="G93" s="14" t="s">
        <v>275</v>
      </c>
      <c r="H93" s="14" t="s">
        <v>234</v>
      </c>
      <c r="I93" s="15" t="b">
        <f aca="false">FALSE()</f>
        <v>0</v>
      </c>
      <c r="J93" s="18" t="s">
        <v>933</v>
      </c>
      <c r="K93" s="48" t="n">
        <v>1</v>
      </c>
      <c r="L93" s="14" t="s">
        <v>934</v>
      </c>
      <c r="M93" s="14" t="s">
        <v>935</v>
      </c>
      <c r="N93" s="18" t="s">
        <v>936</v>
      </c>
    </row>
    <row r="94" customFormat="false" ht="15" hidden="false" customHeight="true" outlineLevel="0" collapsed="false">
      <c r="B94" s="14" t="s">
        <v>1191</v>
      </c>
      <c r="C94" s="14" t="s">
        <v>1192</v>
      </c>
      <c r="D94" s="18" t="s">
        <v>1003</v>
      </c>
      <c r="E94" s="48" t="n">
        <v>623</v>
      </c>
      <c r="F94" s="14" t="s">
        <v>275</v>
      </c>
      <c r="G94" s="14" t="s">
        <v>275</v>
      </c>
      <c r="H94" s="14" t="s">
        <v>234</v>
      </c>
      <c r="I94" s="15" t="b">
        <f aca="false">FALSE()</f>
        <v>0</v>
      </c>
      <c r="J94" s="18" t="s">
        <v>933</v>
      </c>
      <c r="K94" s="48" t="n">
        <v>1</v>
      </c>
      <c r="L94" s="14" t="s">
        <v>934</v>
      </c>
      <c r="M94" s="14" t="s">
        <v>935</v>
      </c>
      <c r="N94" s="18" t="s">
        <v>936</v>
      </c>
    </row>
    <row r="95" customFormat="false" ht="15" hidden="false" customHeight="true" outlineLevel="0" collapsed="false">
      <c r="B95" s="14" t="s">
        <v>1193</v>
      </c>
      <c r="C95" s="14" t="s">
        <v>1194</v>
      </c>
      <c r="D95" s="18" t="s">
        <v>1195</v>
      </c>
      <c r="E95" s="48" t="n">
        <v>274</v>
      </c>
      <c r="F95" s="14" t="s">
        <v>275</v>
      </c>
      <c r="G95" s="14" t="s">
        <v>275</v>
      </c>
      <c r="H95" s="14" t="s">
        <v>234</v>
      </c>
      <c r="I95" s="15" t="b">
        <f aca="false">FALSE()</f>
        <v>0</v>
      </c>
      <c r="J95" s="18" t="s">
        <v>933</v>
      </c>
      <c r="K95" s="48" t="n">
        <v>1</v>
      </c>
      <c r="L95" s="14" t="s">
        <v>934</v>
      </c>
      <c r="M95" s="14" t="s">
        <v>935</v>
      </c>
      <c r="N95" s="18" t="s">
        <v>936</v>
      </c>
    </row>
    <row r="96" customFormat="false" ht="15" hidden="false" customHeight="true" outlineLevel="0" collapsed="false">
      <c r="B96" s="14" t="s">
        <v>1196</v>
      </c>
      <c r="C96" s="14" t="s">
        <v>1197</v>
      </c>
      <c r="D96" s="18" t="s">
        <v>969</v>
      </c>
      <c r="E96" s="48" t="n">
        <v>300852</v>
      </c>
      <c r="F96" s="14" t="s">
        <v>275</v>
      </c>
      <c r="G96" s="14" t="s">
        <v>275</v>
      </c>
      <c r="H96" s="14" t="s">
        <v>234</v>
      </c>
      <c r="I96" s="15" t="b">
        <f aca="false">FALSE()</f>
        <v>0</v>
      </c>
      <c r="J96" s="18" t="s">
        <v>933</v>
      </c>
      <c r="K96" s="48" t="n">
        <v>1</v>
      </c>
      <c r="L96" s="14" t="s">
        <v>934</v>
      </c>
      <c r="M96" s="18" t="s">
        <v>1125</v>
      </c>
      <c r="N96" s="18" t="s">
        <v>946</v>
      </c>
    </row>
    <row r="97" customFormat="false" ht="15" hidden="false" customHeight="true" outlineLevel="0" collapsed="false">
      <c r="B97" s="14" t="s">
        <v>1198</v>
      </c>
      <c r="C97" s="14" t="s">
        <v>1199</v>
      </c>
      <c r="D97" s="18" t="s">
        <v>1128</v>
      </c>
      <c r="E97" s="48" t="n">
        <v>262724</v>
      </c>
      <c r="F97" s="14" t="s">
        <v>275</v>
      </c>
      <c r="G97" s="14" t="s">
        <v>275</v>
      </c>
      <c r="H97" s="14" t="s">
        <v>234</v>
      </c>
      <c r="I97" s="15" t="b">
        <f aca="false">FALSE()</f>
        <v>0</v>
      </c>
      <c r="J97" s="18" t="s">
        <v>933</v>
      </c>
      <c r="K97" s="48" t="n">
        <v>1</v>
      </c>
      <c r="L97" s="14" t="s">
        <v>934</v>
      </c>
      <c r="M97" s="14" t="s">
        <v>935</v>
      </c>
      <c r="N97" s="18" t="s">
        <v>936</v>
      </c>
    </row>
    <row r="98" customFormat="false" ht="15" hidden="false" customHeight="true" outlineLevel="0" collapsed="false">
      <c r="B98" s="14" t="s">
        <v>1200</v>
      </c>
      <c r="C98" s="14" t="s">
        <v>1201</v>
      </c>
      <c r="D98" s="18" t="s">
        <v>1011</v>
      </c>
      <c r="E98" s="48" t="n">
        <v>224308</v>
      </c>
      <c r="F98" s="14" t="s">
        <v>272</v>
      </c>
      <c r="G98" s="14" t="s">
        <v>272</v>
      </c>
      <c r="H98" s="14" t="s">
        <v>234</v>
      </c>
      <c r="I98" s="15" t="b">
        <f aca="false">FALSE()</f>
        <v>0</v>
      </c>
      <c r="J98" s="18" t="s">
        <v>933</v>
      </c>
      <c r="K98" s="48" t="n">
        <v>1</v>
      </c>
      <c r="L98" s="14" t="s">
        <v>934</v>
      </c>
      <c r="M98" s="18" t="s">
        <v>1202</v>
      </c>
      <c r="N98" s="18" t="s">
        <v>946</v>
      </c>
    </row>
    <row r="99" customFormat="false" ht="15" hidden="false" customHeight="true" outlineLevel="0" collapsed="false">
      <c r="B99" s="14" t="s">
        <v>1203</v>
      </c>
      <c r="C99" s="14" t="s">
        <v>1204</v>
      </c>
      <c r="D99" s="18" t="s">
        <v>944</v>
      </c>
      <c r="E99" s="48" t="n">
        <v>83333</v>
      </c>
      <c r="F99" s="14" t="s">
        <v>272</v>
      </c>
      <c r="G99" s="14" t="s">
        <v>272</v>
      </c>
      <c r="H99" s="14" t="s">
        <v>234</v>
      </c>
      <c r="I99" s="15" t="b">
        <f aca="false">FALSE()</f>
        <v>0</v>
      </c>
      <c r="J99" s="18" t="s">
        <v>933</v>
      </c>
      <c r="K99" s="48" t="n">
        <v>1</v>
      </c>
      <c r="L99" s="14" t="s">
        <v>934</v>
      </c>
      <c r="M99" s="18" t="s">
        <v>1205</v>
      </c>
      <c r="N99" s="18" t="s">
        <v>946</v>
      </c>
    </row>
    <row r="100" customFormat="false" ht="15" hidden="false" customHeight="true" outlineLevel="0" collapsed="false">
      <c r="B100" s="14" t="s">
        <v>1206</v>
      </c>
      <c r="C100" s="14" t="s">
        <v>1207</v>
      </c>
      <c r="D100" s="18" t="s">
        <v>950</v>
      </c>
      <c r="E100" s="48" t="n">
        <v>83334</v>
      </c>
      <c r="F100" s="14" t="s">
        <v>272</v>
      </c>
      <c r="G100" s="14" t="s">
        <v>272</v>
      </c>
      <c r="H100" s="14" t="s">
        <v>234</v>
      </c>
      <c r="I100" s="15" t="b">
        <f aca="false">FALSE()</f>
        <v>0</v>
      </c>
      <c r="J100" s="18" t="s">
        <v>933</v>
      </c>
      <c r="K100" s="48" t="n">
        <v>1</v>
      </c>
      <c r="L100" s="14" t="s">
        <v>934</v>
      </c>
      <c r="M100" s="14" t="s">
        <v>935</v>
      </c>
      <c r="N100" s="18" t="s">
        <v>936</v>
      </c>
    </row>
    <row r="101" customFormat="false" ht="15" hidden="false" customHeight="true" outlineLevel="0" collapsed="false">
      <c r="B101" s="14" t="s">
        <v>1208</v>
      </c>
      <c r="C101" s="14" t="s">
        <v>1209</v>
      </c>
      <c r="D101" s="18" t="s">
        <v>954</v>
      </c>
      <c r="E101" s="48" t="n">
        <v>199310</v>
      </c>
      <c r="F101" s="14" t="s">
        <v>272</v>
      </c>
      <c r="G101" s="14" t="s">
        <v>272</v>
      </c>
      <c r="H101" s="14" t="s">
        <v>234</v>
      </c>
      <c r="I101" s="15" t="b">
        <f aca="false">FALSE()</f>
        <v>0</v>
      </c>
      <c r="J101" s="18" t="s">
        <v>933</v>
      </c>
      <c r="K101" s="48" t="n">
        <v>1</v>
      </c>
      <c r="L101" s="14" t="s">
        <v>934</v>
      </c>
      <c r="M101" s="14" t="s">
        <v>935</v>
      </c>
      <c r="N101" s="18" t="s">
        <v>936</v>
      </c>
    </row>
    <row r="102" customFormat="false" ht="15" hidden="false" customHeight="true" outlineLevel="0" collapsed="false">
      <c r="B102" s="14" t="s">
        <v>1210</v>
      </c>
      <c r="C102" s="14" t="s">
        <v>1211</v>
      </c>
      <c r="D102" s="18" t="s">
        <v>980</v>
      </c>
      <c r="E102" s="48" t="n">
        <v>1422</v>
      </c>
      <c r="F102" s="14" t="s">
        <v>272</v>
      </c>
      <c r="G102" s="14" t="s">
        <v>272</v>
      </c>
      <c r="H102" s="14" t="s">
        <v>234</v>
      </c>
      <c r="I102" s="15" t="b">
        <f aca="false">FALSE()</f>
        <v>0</v>
      </c>
      <c r="J102" s="18" t="s">
        <v>933</v>
      </c>
      <c r="K102" s="48" t="n">
        <v>1</v>
      </c>
      <c r="L102" s="14" t="s">
        <v>934</v>
      </c>
      <c r="M102" s="18" t="s">
        <v>1212</v>
      </c>
      <c r="N102" s="18" t="s">
        <v>946</v>
      </c>
    </row>
    <row r="103" customFormat="false" ht="15" hidden="false" customHeight="true" outlineLevel="0" collapsed="false">
      <c r="B103" s="14" t="s">
        <v>1213</v>
      </c>
      <c r="C103" s="14" t="s">
        <v>1214</v>
      </c>
      <c r="D103" s="18" t="s">
        <v>958</v>
      </c>
      <c r="E103" s="48" t="n">
        <v>71421</v>
      </c>
      <c r="F103" s="14" t="s">
        <v>272</v>
      </c>
      <c r="G103" s="14" t="s">
        <v>272</v>
      </c>
      <c r="H103" s="14" t="s">
        <v>234</v>
      </c>
      <c r="I103" s="15" t="b">
        <f aca="false">FALSE()</f>
        <v>0</v>
      </c>
      <c r="J103" s="18" t="s">
        <v>933</v>
      </c>
      <c r="K103" s="48" t="n">
        <v>1</v>
      </c>
      <c r="L103" s="14" t="s">
        <v>934</v>
      </c>
      <c r="M103" s="14" t="s">
        <v>935</v>
      </c>
      <c r="N103" s="18" t="s">
        <v>936</v>
      </c>
    </row>
    <row r="104" customFormat="false" ht="15" hidden="false" customHeight="true" outlineLevel="0" collapsed="false">
      <c r="B104" s="14" t="s">
        <v>1215</v>
      </c>
      <c r="C104" s="14" t="s">
        <v>1216</v>
      </c>
      <c r="D104" s="18" t="s">
        <v>1089</v>
      </c>
      <c r="E104" s="48" t="n">
        <v>208964</v>
      </c>
      <c r="F104" s="14" t="s">
        <v>272</v>
      </c>
      <c r="G104" s="14" t="s">
        <v>272</v>
      </c>
      <c r="H104" s="14" t="s">
        <v>234</v>
      </c>
      <c r="I104" s="15" t="b">
        <f aca="false">FALSE()</f>
        <v>0</v>
      </c>
      <c r="J104" s="18" t="s">
        <v>933</v>
      </c>
      <c r="K104" s="48" t="n">
        <v>1</v>
      </c>
      <c r="L104" s="14" t="s">
        <v>934</v>
      </c>
      <c r="M104" s="18" t="s">
        <v>1217</v>
      </c>
      <c r="N104" s="18" t="s">
        <v>946</v>
      </c>
    </row>
    <row r="105" customFormat="false" ht="15" hidden="false" customHeight="true" outlineLevel="0" collapsed="false">
      <c r="B105" s="14" t="s">
        <v>1218</v>
      </c>
      <c r="C105" s="14" t="s">
        <v>1219</v>
      </c>
      <c r="D105" s="18" t="s">
        <v>991</v>
      </c>
      <c r="E105" s="48" t="n">
        <v>258594</v>
      </c>
      <c r="F105" s="14" t="s">
        <v>272</v>
      </c>
      <c r="G105" s="14" t="s">
        <v>272</v>
      </c>
      <c r="H105" s="14" t="s">
        <v>234</v>
      </c>
      <c r="I105" s="15" t="b">
        <f aca="false">FALSE()</f>
        <v>0</v>
      </c>
      <c r="J105" s="18" t="s">
        <v>933</v>
      </c>
      <c r="K105" s="48" t="n">
        <v>1</v>
      </c>
      <c r="L105" s="14" t="s">
        <v>934</v>
      </c>
      <c r="M105" s="18" t="s">
        <v>1104</v>
      </c>
      <c r="N105" s="18" t="s">
        <v>946</v>
      </c>
    </row>
    <row r="106" customFormat="false" ht="15" hidden="false" customHeight="true" outlineLevel="0" collapsed="false">
      <c r="B106" s="14" t="s">
        <v>1220</v>
      </c>
      <c r="C106" s="14" t="s">
        <v>1221</v>
      </c>
      <c r="D106" s="18" t="s">
        <v>962</v>
      </c>
      <c r="E106" s="48" t="n">
        <v>90370</v>
      </c>
      <c r="F106" s="14" t="s">
        <v>272</v>
      </c>
      <c r="G106" s="14" t="s">
        <v>272</v>
      </c>
      <c r="H106" s="14" t="s">
        <v>234</v>
      </c>
      <c r="I106" s="15" t="b">
        <f aca="false">FALSE()</f>
        <v>0</v>
      </c>
      <c r="J106" s="18" t="s">
        <v>933</v>
      </c>
      <c r="K106" s="48" t="n">
        <v>1</v>
      </c>
      <c r="L106" s="14" t="s">
        <v>934</v>
      </c>
      <c r="M106" s="14" t="s">
        <v>935</v>
      </c>
      <c r="N106" s="18" t="s">
        <v>936</v>
      </c>
    </row>
    <row r="107" customFormat="false" ht="15" hidden="false" customHeight="true" outlineLevel="0" collapsed="false">
      <c r="B107" s="14" t="s">
        <v>1222</v>
      </c>
      <c r="C107" s="14" t="s">
        <v>1223</v>
      </c>
      <c r="D107" s="18" t="s">
        <v>966</v>
      </c>
      <c r="E107" s="48" t="n">
        <v>99287</v>
      </c>
      <c r="F107" s="14" t="s">
        <v>272</v>
      </c>
      <c r="G107" s="14" t="s">
        <v>272</v>
      </c>
      <c r="H107" s="14" t="s">
        <v>234</v>
      </c>
      <c r="I107" s="15" t="b">
        <f aca="false">FALSE()</f>
        <v>0</v>
      </c>
      <c r="J107" s="18" t="s">
        <v>933</v>
      </c>
      <c r="K107" s="48" t="n">
        <v>1</v>
      </c>
      <c r="L107" s="14" t="s">
        <v>934</v>
      </c>
      <c r="M107" s="14" t="s">
        <v>935</v>
      </c>
      <c r="N107" s="18" t="s">
        <v>936</v>
      </c>
    </row>
    <row r="108" customFormat="false" ht="15" hidden="false" customHeight="true" outlineLevel="0" collapsed="false">
      <c r="B108" s="14" t="s">
        <v>1224</v>
      </c>
      <c r="C108" s="14" t="s">
        <v>1225</v>
      </c>
      <c r="D108" s="18" t="s">
        <v>1003</v>
      </c>
      <c r="E108" s="48" t="n">
        <v>623</v>
      </c>
      <c r="F108" s="14" t="s">
        <v>272</v>
      </c>
      <c r="G108" s="14" t="s">
        <v>272</v>
      </c>
      <c r="H108" s="14" t="s">
        <v>234</v>
      </c>
      <c r="I108" s="15" t="b">
        <f aca="false">FALSE()</f>
        <v>0</v>
      </c>
      <c r="J108" s="18" t="s">
        <v>933</v>
      </c>
      <c r="K108" s="48" t="n">
        <v>1</v>
      </c>
      <c r="L108" s="14" t="s">
        <v>934</v>
      </c>
      <c r="M108" s="14" t="s">
        <v>935</v>
      </c>
      <c r="N108" s="18" t="s">
        <v>936</v>
      </c>
    </row>
    <row r="109" customFormat="false" ht="15" hidden="false" customHeight="true" outlineLevel="0" collapsed="false">
      <c r="B109" s="14" t="s">
        <v>1226</v>
      </c>
      <c r="C109" s="14" t="s">
        <v>1227</v>
      </c>
      <c r="D109" s="18" t="s">
        <v>969</v>
      </c>
      <c r="E109" s="48" t="n">
        <v>300852</v>
      </c>
      <c r="F109" s="14" t="s">
        <v>272</v>
      </c>
      <c r="G109" s="14" t="s">
        <v>272</v>
      </c>
      <c r="H109" s="14" t="s">
        <v>234</v>
      </c>
      <c r="I109" s="15" t="b">
        <f aca="false">FALSE()</f>
        <v>0</v>
      </c>
      <c r="J109" s="18" t="s">
        <v>933</v>
      </c>
      <c r="K109" s="48" t="n">
        <v>1</v>
      </c>
      <c r="L109" s="14" t="s">
        <v>934</v>
      </c>
      <c r="M109" s="18" t="s">
        <v>1228</v>
      </c>
      <c r="N109" s="18" t="s">
        <v>946</v>
      </c>
    </row>
    <row r="110" customFormat="false" ht="15" hidden="false" customHeight="true" outlineLevel="0" collapsed="false">
      <c r="B110" s="14" t="s">
        <v>1229</v>
      </c>
      <c r="C110" s="14" t="s">
        <v>1230</v>
      </c>
      <c r="D110" s="18" t="s">
        <v>1128</v>
      </c>
      <c r="E110" s="48" t="n">
        <v>262724</v>
      </c>
      <c r="F110" s="14" t="s">
        <v>272</v>
      </c>
      <c r="G110" s="14" t="s">
        <v>272</v>
      </c>
      <c r="H110" s="14" t="s">
        <v>234</v>
      </c>
      <c r="I110" s="15" t="b">
        <f aca="false">FALSE()</f>
        <v>0</v>
      </c>
      <c r="J110" s="18" t="s">
        <v>933</v>
      </c>
      <c r="K110" s="48" t="n">
        <v>1</v>
      </c>
      <c r="L110" s="14" t="s">
        <v>934</v>
      </c>
      <c r="M110" s="14" t="s">
        <v>935</v>
      </c>
      <c r="N110" s="18" t="s">
        <v>936</v>
      </c>
    </row>
    <row r="111" customFormat="false" ht="15" hidden="false" customHeight="true" outlineLevel="0" collapsed="false">
      <c r="B111" s="14" t="s">
        <v>1231</v>
      </c>
      <c r="C111" s="14" t="s">
        <v>1232</v>
      </c>
      <c r="D111" s="18" t="s">
        <v>1233</v>
      </c>
      <c r="E111" s="48" t="n">
        <v>7159</v>
      </c>
      <c r="F111" s="14" t="s">
        <v>285</v>
      </c>
      <c r="G111" s="14" t="s">
        <v>285</v>
      </c>
      <c r="H111" s="14" t="s">
        <v>234</v>
      </c>
      <c r="I111" s="15" t="b">
        <f aca="false">FALSE()</f>
        <v>0</v>
      </c>
      <c r="J111" s="18" t="s">
        <v>933</v>
      </c>
      <c r="K111" s="48" t="n">
        <v>1</v>
      </c>
      <c r="L111" s="14" t="s">
        <v>934</v>
      </c>
      <c r="M111" s="18" t="s">
        <v>1234</v>
      </c>
      <c r="N111" s="18" t="s">
        <v>1235</v>
      </c>
    </row>
    <row r="112" customFormat="false" ht="15" hidden="false" customHeight="true" outlineLevel="0" collapsed="false">
      <c r="B112" s="14" t="s">
        <v>1236</v>
      </c>
      <c r="C112" s="14" t="s">
        <v>1237</v>
      </c>
      <c r="D112" s="18" t="s">
        <v>1238</v>
      </c>
      <c r="E112" s="48" t="n">
        <v>447093</v>
      </c>
      <c r="F112" s="14" t="s">
        <v>285</v>
      </c>
      <c r="G112" s="14" t="s">
        <v>285</v>
      </c>
      <c r="H112" s="14" t="s">
        <v>234</v>
      </c>
      <c r="I112" s="15" t="b">
        <f aca="false">FALSE()</f>
        <v>0</v>
      </c>
      <c r="J112" s="18" t="s">
        <v>933</v>
      </c>
      <c r="K112" s="48" t="n">
        <v>1</v>
      </c>
      <c r="L112" s="14" t="s">
        <v>934</v>
      </c>
      <c r="M112" s="18" t="s">
        <v>1234</v>
      </c>
      <c r="N112" s="18" t="s">
        <v>1235</v>
      </c>
    </row>
    <row r="113" customFormat="false" ht="15" hidden="false" customHeight="true" outlineLevel="0" collapsed="false">
      <c r="B113" s="14" t="s">
        <v>1239</v>
      </c>
      <c r="C113" s="14" t="s">
        <v>1240</v>
      </c>
      <c r="D113" s="18" t="s">
        <v>1241</v>
      </c>
      <c r="E113" s="48" t="n">
        <v>544712</v>
      </c>
      <c r="F113" s="14" t="s">
        <v>285</v>
      </c>
      <c r="G113" s="14" t="s">
        <v>285</v>
      </c>
      <c r="H113" s="14" t="s">
        <v>234</v>
      </c>
      <c r="I113" s="15" t="b">
        <f aca="false">FALSE()</f>
        <v>0</v>
      </c>
      <c r="J113" s="18" t="s">
        <v>933</v>
      </c>
      <c r="K113" s="48" t="n">
        <v>1</v>
      </c>
      <c r="L113" s="14" t="s">
        <v>934</v>
      </c>
      <c r="M113" s="18" t="s">
        <v>1234</v>
      </c>
      <c r="N113" s="18" t="s">
        <v>1235</v>
      </c>
    </row>
    <row r="114" customFormat="false" ht="15" hidden="false" customHeight="true" outlineLevel="0" collapsed="false">
      <c r="B114" s="14" t="s">
        <v>1242</v>
      </c>
      <c r="C114" s="14" t="s">
        <v>1243</v>
      </c>
      <c r="D114" s="18" t="s">
        <v>1244</v>
      </c>
      <c r="E114" s="48" t="n">
        <v>559297</v>
      </c>
      <c r="F114" s="14" t="s">
        <v>285</v>
      </c>
      <c r="G114" s="14" t="s">
        <v>285</v>
      </c>
      <c r="H114" s="14" t="s">
        <v>234</v>
      </c>
      <c r="I114" s="15" t="b">
        <f aca="false">FALSE()</f>
        <v>0</v>
      </c>
      <c r="J114" s="18" t="s">
        <v>933</v>
      </c>
      <c r="K114" s="48" t="n">
        <v>1</v>
      </c>
      <c r="L114" s="14" t="s">
        <v>934</v>
      </c>
      <c r="M114" s="18" t="s">
        <v>1234</v>
      </c>
      <c r="N114" s="18" t="s">
        <v>1235</v>
      </c>
    </row>
    <row r="115" customFormat="false" ht="15" hidden="false" customHeight="true" outlineLevel="0" collapsed="false">
      <c r="B115" s="14" t="s">
        <v>1245</v>
      </c>
      <c r="C115" s="14" t="s">
        <v>1246</v>
      </c>
      <c r="D115" s="18" t="s">
        <v>1247</v>
      </c>
      <c r="E115" s="48" t="n">
        <v>43151</v>
      </c>
      <c r="F115" s="14" t="s">
        <v>285</v>
      </c>
      <c r="G115" s="14" t="s">
        <v>285</v>
      </c>
      <c r="H115" s="14" t="s">
        <v>234</v>
      </c>
      <c r="I115" s="15" t="b">
        <f aca="false">FALSE()</f>
        <v>0</v>
      </c>
      <c r="J115" s="18" t="s">
        <v>933</v>
      </c>
      <c r="K115" s="48" t="n">
        <v>1</v>
      </c>
      <c r="L115" s="14" t="s">
        <v>934</v>
      </c>
      <c r="M115" s="18" t="s">
        <v>1234</v>
      </c>
      <c r="N115" s="18" t="s">
        <v>1235</v>
      </c>
    </row>
    <row r="116" customFormat="false" ht="15" hidden="false" customHeight="true" outlineLevel="0" collapsed="false">
      <c r="B116" s="14" t="s">
        <v>1248</v>
      </c>
      <c r="C116" s="14" t="s">
        <v>1249</v>
      </c>
      <c r="D116" s="18" t="s">
        <v>1250</v>
      </c>
      <c r="E116" s="48" t="n">
        <v>7165</v>
      </c>
      <c r="F116" s="14" t="s">
        <v>285</v>
      </c>
      <c r="G116" s="14" t="s">
        <v>285</v>
      </c>
      <c r="H116" s="14" t="s">
        <v>234</v>
      </c>
      <c r="I116" s="15" t="b">
        <f aca="false">FALSE()</f>
        <v>0</v>
      </c>
      <c r="J116" s="18" t="s">
        <v>933</v>
      </c>
      <c r="K116" s="48" t="n">
        <v>1</v>
      </c>
      <c r="L116" s="14" t="s">
        <v>934</v>
      </c>
      <c r="M116" s="18" t="s">
        <v>1234</v>
      </c>
      <c r="N116" s="18" t="s">
        <v>1235</v>
      </c>
    </row>
    <row r="117" customFormat="false" ht="15" hidden="false" customHeight="true" outlineLevel="0" collapsed="false">
      <c r="B117" s="14" t="s">
        <v>1251</v>
      </c>
      <c r="C117" s="14" t="s">
        <v>1252</v>
      </c>
      <c r="D117" s="18" t="s">
        <v>1253</v>
      </c>
      <c r="E117" s="48" t="n">
        <v>6500</v>
      </c>
      <c r="F117" s="14" t="s">
        <v>285</v>
      </c>
      <c r="G117" s="14" t="s">
        <v>285</v>
      </c>
      <c r="H117" s="14" t="s">
        <v>234</v>
      </c>
      <c r="I117" s="15" t="b">
        <f aca="false">FALSE()</f>
        <v>0</v>
      </c>
      <c r="J117" s="18" t="s">
        <v>933</v>
      </c>
      <c r="K117" s="48" t="n">
        <v>1</v>
      </c>
      <c r="L117" s="14" t="s">
        <v>934</v>
      </c>
      <c r="M117" s="18" t="s">
        <v>1234</v>
      </c>
      <c r="N117" s="18" t="s">
        <v>1235</v>
      </c>
    </row>
    <row r="118" customFormat="false" ht="15" hidden="false" customHeight="true" outlineLevel="0" collapsed="false">
      <c r="B118" s="14" t="s">
        <v>1254</v>
      </c>
      <c r="C118" s="14" t="s">
        <v>1255</v>
      </c>
      <c r="D118" s="18" t="s">
        <v>1256</v>
      </c>
      <c r="E118" s="48" t="n">
        <v>6661</v>
      </c>
      <c r="F118" s="14" t="s">
        <v>285</v>
      </c>
      <c r="G118" s="14" t="s">
        <v>285</v>
      </c>
      <c r="H118" s="14" t="s">
        <v>234</v>
      </c>
      <c r="I118" s="15" t="b">
        <f aca="false">FALSE()</f>
        <v>0</v>
      </c>
      <c r="J118" s="18" t="s">
        <v>933</v>
      </c>
      <c r="K118" s="48" t="n">
        <v>1</v>
      </c>
      <c r="L118" s="14" t="s">
        <v>934</v>
      </c>
      <c r="M118" s="18" t="s">
        <v>1234</v>
      </c>
      <c r="N118" s="18" t="s">
        <v>1235</v>
      </c>
    </row>
    <row r="119" customFormat="false" ht="15" hidden="false" customHeight="true" outlineLevel="0" collapsed="false">
      <c r="B119" s="14" t="s">
        <v>1257</v>
      </c>
      <c r="C119" s="14" t="s">
        <v>1258</v>
      </c>
      <c r="D119" s="18" t="s">
        <v>1259</v>
      </c>
      <c r="E119" s="48" t="n">
        <v>554155</v>
      </c>
      <c r="F119" s="14" t="s">
        <v>285</v>
      </c>
      <c r="G119" s="14" t="s">
        <v>285</v>
      </c>
      <c r="H119" s="14" t="s">
        <v>234</v>
      </c>
      <c r="I119" s="15" t="b">
        <f aca="false">FALSE()</f>
        <v>0</v>
      </c>
      <c r="J119" s="18" t="s">
        <v>933</v>
      </c>
      <c r="K119" s="48" t="n">
        <v>1</v>
      </c>
      <c r="L119" s="14" t="s">
        <v>934</v>
      </c>
      <c r="M119" s="18" t="s">
        <v>1234</v>
      </c>
      <c r="N119" s="18" t="s">
        <v>1235</v>
      </c>
    </row>
    <row r="120" customFormat="false" ht="15" hidden="false" customHeight="true" outlineLevel="0" collapsed="false">
      <c r="B120" s="14" t="s">
        <v>1260</v>
      </c>
      <c r="C120" s="14" t="s">
        <v>1261</v>
      </c>
      <c r="D120" s="18" t="s">
        <v>1262</v>
      </c>
      <c r="E120" s="48" t="n">
        <v>344612</v>
      </c>
      <c r="F120" s="14" t="s">
        <v>285</v>
      </c>
      <c r="G120" s="14" t="s">
        <v>285</v>
      </c>
      <c r="H120" s="14" t="s">
        <v>234</v>
      </c>
      <c r="I120" s="15" t="b">
        <f aca="false">FALSE()</f>
        <v>0</v>
      </c>
      <c r="J120" s="18" t="s">
        <v>933</v>
      </c>
      <c r="K120" s="48" t="n">
        <v>1</v>
      </c>
      <c r="L120" s="14" t="s">
        <v>934</v>
      </c>
      <c r="M120" s="18" t="s">
        <v>1234</v>
      </c>
      <c r="N120" s="18" t="s">
        <v>1235</v>
      </c>
    </row>
    <row r="121" customFormat="false" ht="15" hidden="false" customHeight="true" outlineLevel="0" collapsed="false">
      <c r="B121" s="14" t="s">
        <v>1263</v>
      </c>
      <c r="C121" s="14" t="s">
        <v>1264</v>
      </c>
      <c r="D121" s="18" t="s">
        <v>1265</v>
      </c>
      <c r="E121" s="48" t="n">
        <v>331117</v>
      </c>
      <c r="F121" s="14" t="s">
        <v>285</v>
      </c>
      <c r="G121" s="14" t="s">
        <v>285</v>
      </c>
      <c r="H121" s="14" t="s">
        <v>234</v>
      </c>
      <c r="I121" s="15" t="b">
        <f aca="false">FALSE()</f>
        <v>0</v>
      </c>
      <c r="J121" s="18" t="s">
        <v>933</v>
      </c>
      <c r="K121" s="48" t="n">
        <v>1</v>
      </c>
      <c r="L121" s="14" t="s">
        <v>934</v>
      </c>
      <c r="M121" s="18" t="s">
        <v>1234</v>
      </c>
      <c r="N121" s="18" t="s">
        <v>1235</v>
      </c>
    </row>
    <row r="122" customFormat="false" ht="15" hidden="false" customHeight="true" outlineLevel="0" collapsed="false">
      <c r="B122" s="14" t="s">
        <v>1266</v>
      </c>
      <c r="C122" s="14" t="s">
        <v>1267</v>
      </c>
      <c r="D122" s="18" t="s">
        <v>1268</v>
      </c>
      <c r="E122" s="48" t="n">
        <v>332952</v>
      </c>
      <c r="F122" s="14" t="s">
        <v>285</v>
      </c>
      <c r="G122" s="14" t="s">
        <v>285</v>
      </c>
      <c r="H122" s="14" t="s">
        <v>234</v>
      </c>
      <c r="I122" s="15" t="b">
        <f aca="false">FALSE()</f>
        <v>0</v>
      </c>
      <c r="J122" s="18" t="s">
        <v>933</v>
      </c>
      <c r="K122" s="48" t="n">
        <v>1</v>
      </c>
      <c r="L122" s="14" t="s">
        <v>934</v>
      </c>
      <c r="M122" s="18" t="s">
        <v>1234</v>
      </c>
      <c r="N122" s="18" t="s">
        <v>1235</v>
      </c>
    </row>
    <row r="123" customFormat="false" ht="15" hidden="false" customHeight="true" outlineLevel="0" collapsed="false">
      <c r="B123" s="14" t="s">
        <v>1269</v>
      </c>
      <c r="C123" s="14" t="s">
        <v>1270</v>
      </c>
      <c r="D123" s="18" t="s">
        <v>1271</v>
      </c>
      <c r="E123" s="48" t="n">
        <v>330879</v>
      </c>
      <c r="F123" s="14" t="s">
        <v>285</v>
      </c>
      <c r="G123" s="14" t="s">
        <v>285</v>
      </c>
      <c r="H123" s="14" t="s">
        <v>234</v>
      </c>
      <c r="I123" s="15" t="b">
        <f aca="false">FALSE()</f>
        <v>0</v>
      </c>
      <c r="J123" s="18" t="s">
        <v>933</v>
      </c>
      <c r="K123" s="48" t="n">
        <v>1</v>
      </c>
      <c r="L123" s="14" t="s">
        <v>934</v>
      </c>
      <c r="M123" s="18" t="s">
        <v>1234</v>
      </c>
      <c r="N123" s="18" t="s">
        <v>1235</v>
      </c>
    </row>
    <row r="124" customFormat="false" ht="15" hidden="false" customHeight="true" outlineLevel="0" collapsed="false">
      <c r="B124" s="14" t="s">
        <v>1272</v>
      </c>
      <c r="C124" s="14" t="s">
        <v>1273</v>
      </c>
      <c r="D124" s="18" t="s">
        <v>1274</v>
      </c>
      <c r="E124" s="48" t="n">
        <v>451804</v>
      </c>
      <c r="F124" s="14" t="s">
        <v>285</v>
      </c>
      <c r="G124" s="14" t="s">
        <v>285</v>
      </c>
      <c r="H124" s="14" t="s">
        <v>234</v>
      </c>
      <c r="I124" s="15" t="b">
        <f aca="false">FALSE()</f>
        <v>0</v>
      </c>
      <c r="J124" s="18" t="s">
        <v>933</v>
      </c>
      <c r="K124" s="48" t="n">
        <v>1</v>
      </c>
      <c r="L124" s="14" t="s">
        <v>934</v>
      </c>
      <c r="M124" s="18" t="s">
        <v>1234</v>
      </c>
      <c r="N124" s="18" t="s">
        <v>1235</v>
      </c>
    </row>
    <row r="125" customFormat="false" ht="15" hidden="false" customHeight="true" outlineLevel="0" collapsed="false">
      <c r="B125" s="14" t="s">
        <v>1275</v>
      </c>
      <c r="C125" s="14" t="s">
        <v>1276</v>
      </c>
      <c r="D125" s="18" t="s">
        <v>1277</v>
      </c>
      <c r="E125" s="48" t="n">
        <v>425011</v>
      </c>
      <c r="F125" s="14" t="s">
        <v>285</v>
      </c>
      <c r="G125" s="14" t="s">
        <v>285</v>
      </c>
      <c r="H125" s="14" t="s">
        <v>234</v>
      </c>
      <c r="I125" s="15" t="b">
        <f aca="false">FALSE()</f>
        <v>0</v>
      </c>
      <c r="J125" s="18" t="s">
        <v>933</v>
      </c>
      <c r="K125" s="48" t="n">
        <v>1</v>
      </c>
      <c r="L125" s="14" t="s">
        <v>934</v>
      </c>
      <c r="M125" s="18" t="s">
        <v>1234</v>
      </c>
      <c r="N125" s="18" t="s">
        <v>1235</v>
      </c>
    </row>
    <row r="126" customFormat="false" ht="15" hidden="false" customHeight="true" outlineLevel="0" collapsed="false">
      <c r="B126" s="14" t="s">
        <v>1278</v>
      </c>
      <c r="C126" s="14" t="s">
        <v>1279</v>
      </c>
      <c r="D126" s="18" t="s">
        <v>1280</v>
      </c>
      <c r="E126" s="48" t="n">
        <v>510516</v>
      </c>
      <c r="F126" s="14" t="s">
        <v>285</v>
      </c>
      <c r="G126" s="14" t="s">
        <v>285</v>
      </c>
      <c r="H126" s="14" t="s">
        <v>234</v>
      </c>
      <c r="I126" s="15" t="b">
        <f aca="false">FALSE()</f>
        <v>0</v>
      </c>
      <c r="J126" s="18" t="s">
        <v>933</v>
      </c>
      <c r="K126" s="48" t="n">
        <v>1</v>
      </c>
      <c r="L126" s="14" t="s">
        <v>934</v>
      </c>
      <c r="M126" s="18" t="s">
        <v>1234</v>
      </c>
      <c r="N126" s="18" t="s">
        <v>1235</v>
      </c>
    </row>
    <row r="127" customFormat="false" ht="15" hidden="false" customHeight="true" outlineLevel="0" collapsed="false">
      <c r="B127" s="14" t="s">
        <v>1281</v>
      </c>
      <c r="C127" s="14" t="s">
        <v>1282</v>
      </c>
      <c r="D127" s="18" t="s">
        <v>1283</v>
      </c>
      <c r="E127" s="48" t="n">
        <v>341663</v>
      </c>
      <c r="F127" s="14" t="s">
        <v>285</v>
      </c>
      <c r="G127" s="14" t="s">
        <v>285</v>
      </c>
      <c r="H127" s="14" t="s">
        <v>234</v>
      </c>
      <c r="I127" s="15" t="b">
        <f aca="false">FALSE()</f>
        <v>0</v>
      </c>
      <c r="J127" s="18" t="s">
        <v>933</v>
      </c>
      <c r="K127" s="48" t="n">
        <v>1</v>
      </c>
      <c r="L127" s="14" t="s">
        <v>934</v>
      </c>
      <c r="M127" s="18" t="s">
        <v>1234</v>
      </c>
      <c r="N127" s="18" t="s">
        <v>1235</v>
      </c>
    </row>
    <row r="128" customFormat="false" ht="15" hidden="false" customHeight="true" outlineLevel="0" collapsed="false">
      <c r="B128" s="14" t="s">
        <v>1284</v>
      </c>
      <c r="C128" s="14" t="s">
        <v>1285</v>
      </c>
      <c r="D128" s="18" t="s">
        <v>1286</v>
      </c>
      <c r="E128" s="48" t="n">
        <v>5865</v>
      </c>
      <c r="F128" s="14" t="s">
        <v>285</v>
      </c>
      <c r="G128" s="14" t="s">
        <v>285</v>
      </c>
      <c r="H128" s="14" t="s">
        <v>234</v>
      </c>
      <c r="I128" s="15" t="b">
        <f aca="false">FALSE()</f>
        <v>0</v>
      </c>
      <c r="J128" s="18" t="s">
        <v>933</v>
      </c>
      <c r="K128" s="48" t="n">
        <v>1</v>
      </c>
      <c r="L128" s="14" t="s">
        <v>934</v>
      </c>
      <c r="M128" s="18" t="s">
        <v>1234</v>
      </c>
      <c r="N128" s="18" t="s">
        <v>1235</v>
      </c>
    </row>
    <row r="129" customFormat="false" ht="15" hidden="false" customHeight="true" outlineLevel="0" collapsed="false">
      <c r="B129" s="14" t="s">
        <v>1287</v>
      </c>
      <c r="C129" s="14" t="s">
        <v>1288</v>
      </c>
      <c r="D129" s="18" t="s">
        <v>1289</v>
      </c>
      <c r="E129" s="48" t="n">
        <v>197003</v>
      </c>
      <c r="F129" s="14" t="s">
        <v>285</v>
      </c>
      <c r="G129" s="14" t="s">
        <v>285</v>
      </c>
      <c r="H129" s="14" t="s">
        <v>234</v>
      </c>
      <c r="I129" s="15" t="b">
        <f aca="false">FALSE()</f>
        <v>0</v>
      </c>
      <c r="J129" s="18" t="s">
        <v>933</v>
      </c>
      <c r="K129" s="48" t="n">
        <v>1</v>
      </c>
      <c r="L129" s="14" t="s">
        <v>934</v>
      </c>
      <c r="M129" s="18" t="s">
        <v>1234</v>
      </c>
      <c r="N129" s="18" t="s">
        <v>1235</v>
      </c>
    </row>
    <row r="130" customFormat="false" ht="15" hidden="false" customHeight="true" outlineLevel="0" collapsed="false">
      <c r="B130" s="14" t="s">
        <v>1290</v>
      </c>
      <c r="C130" s="14" t="s">
        <v>1291</v>
      </c>
      <c r="D130" s="18" t="s">
        <v>1292</v>
      </c>
      <c r="E130" s="48" t="n">
        <v>559298</v>
      </c>
      <c r="F130" s="14" t="s">
        <v>285</v>
      </c>
      <c r="G130" s="14" t="s">
        <v>285</v>
      </c>
      <c r="H130" s="14" t="s">
        <v>234</v>
      </c>
      <c r="I130" s="15" t="b">
        <f aca="false">FALSE()</f>
        <v>0</v>
      </c>
      <c r="J130" s="18" t="s">
        <v>933</v>
      </c>
      <c r="K130" s="48" t="n">
        <v>1</v>
      </c>
      <c r="L130" s="14" t="s">
        <v>934</v>
      </c>
      <c r="M130" s="18" t="s">
        <v>1234</v>
      </c>
      <c r="N130" s="18" t="s">
        <v>1235</v>
      </c>
    </row>
    <row r="131" customFormat="false" ht="15" hidden="false" customHeight="true" outlineLevel="0" collapsed="false">
      <c r="B131" s="14" t="s">
        <v>1293</v>
      </c>
      <c r="C131" s="14" t="s">
        <v>1294</v>
      </c>
      <c r="D131" s="18" t="s">
        <v>1295</v>
      </c>
      <c r="E131" s="48" t="n">
        <v>7092</v>
      </c>
      <c r="F131" s="14" t="s">
        <v>285</v>
      </c>
      <c r="G131" s="14" t="s">
        <v>285</v>
      </c>
      <c r="H131" s="14" t="s">
        <v>234</v>
      </c>
      <c r="I131" s="15" t="b">
        <f aca="false">FALSE()</f>
        <v>0</v>
      </c>
      <c r="J131" s="18" t="s">
        <v>933</v>
      </c>
      <c r="K131" s="48" t="n">
        <v>1</v>
      </c>
      <c r="L131" s="14" t="s">
        <v>934</v>
      </c>
      <c r="M131" s="18" t="s">
        <v>1234</v>
      </c>
      <c r="N131" s="18" t="s">
        <v>1235</v>
      </c>
    </row>
    <row r="132" customFormat="false" ht="15" hidden="false" customHeight="true" outlineLevel="0" collapsed="false">
      <c r="B132" s="14" t="s">
        <v>1296</v>
      </c>
      <c r="C132" s="14" t="s">
        <v>1297</v>
      </c>
      <c r="D132" s="18" t="s">
        <v>1298</v>
      </c>
      <c r="E132" s="48" t="n">
        <v>7091</v>
      </c>
      <c r="F132" s="14" t="s">
        <v>285</v>
      </c>
      <c r="G132" s="14" t="s">
        <v>285</v>
      </c>
      <c r="H132" s="14" t="s">
        <v>234</v>
      </c>
      <c r="I132" s="15" t="b">
        <f aca="false">FALSE()</f>
        <v>0</v>
      </c>
      <c r="J132" s="18" t="s">
        <v>933</v>
      </c>
      <c r="K132" s="48" t="n">
        <v>1</v>
      </c>
      <c r="L132" s="14" t="s">
        <v>934</v>
      </c>
      <c r="M132" s="18" t="s">
        <v>1234</v>
      </c>
      <c r="N132" s="18" t="s">
        <v>1235</v>
      </c>
    </row>
    <row r="133" customFormat="false" ht="15" hidden="false" customHeight="true" outlineLevel="0" collapsed="false">
      <c r="B133" s="14" t="s">
        <v>1299</v>
      </c>
      <c r="C133" s="14" t="s">
        <v>1300</v>
      </c>
      <c r="D133" s="18" t="s">
        <v>1301</v>
      </c>
      <c r="E133" s="48" t="n">
        <v>332648</v>
      </c>
      <c r="F133" s="14" t="s">
        <v>285</v>
      </c>
      <c r="G133" s="14" t="s">
        <v>285</v>
      </c>
      <c r="H133" s="14" t="s">
        <v>234</v>
      </c>
      <c r="I133" s="15" t="b">
        <f aca="false">FALSE()</f>
        <v>0</v>
      </c>
      <c r="J133" s="18" t="s">
        <v>933</v>
      </c>
      <c r="K133" s="48" t="n">
        <v>1</v>
      </c>
      <c r="L133" s="14" t="s">
        <v>934</v>
      </c>
      <c r="M133" s="18" t="s">
        <v>1234</v>
      </c>
      <c r="N133" s="18" t="s">
        <v>1235</v>
      </c>
    </row>
    <row r="134" customFormat="false" ht="15" hidden="false" customHeight="true" outlineLevel="0" collapsed="false">
      <c r="B134" s="14" t="s">
        <v>1302</v>
      </c>
      <c r="C134" s="14" t="s">
        <v>1303</v>
      </c>
      <c r="D134" s="18" t="s">
        <v>1304</v>
      </c>
      <c r="E134" s="48" t="n">
        <v>6279</v>
      </c>
      <c r="F134" s="14" t="s">
        <v>285</v>
      </c>
      <c r="G134" s="14" t="s">
        <v>285</v>
      </c>
      <c r="H134" s="14" t="s">
        <v>234</v>
      </c>
      <c r="I134" s="15" t="b">
        <f aca="false">FALSE()</f>
        <v>0</v>
      </c>
      <c r="J134" s="18" t="s">
        <v>933</v>
      </c>
      <c r="K134" s="48" t="n">
        <v>1</v>
      </c>
      <c r="L134" s="14" t="s">
        <v>934</v>
      </c>
      <c r="M134" s="18" t="s">
        <v>1234</v>
      </c>
      <c r="N134" s="18" t="s">
        <v>1235</v>
      </c>
    </row>
    <row r="135" customFormat="false" ht="15" hidden="false" customHeight="true" outlineLevel="0" collapsed="false">
      <c r="B135" s="14" t="s">
        <v>1305</v>
      </c>
      <c r="C135" s="14" t="s">
        <v>1306</v>
      </c>
      <c r="D135" s="18" t="s">
        <v>1307</v>
      </c>
      <c r="E135" s="48" t="n">
        <v>6238</v>
      </c>
      <c r="F135" s="14" t="s">
        <v>285</v>
      </c>
      <c r="G135" s="14" t="s">
        <v>285</v>
      </c>
      <c r="H135" s="14" t="s">
        <v>234</v>
      </c>
      <c r="I135" s="15" t="b">
        <f aca="false">FALSE()</f>
        <v>0</v>
      </c>
      <c r="J135" s="18" t="s">
        <v>933</v>
      </c>
      <c r="K135" s="48" t="n">
        <v>1</v>
      </c>
      <c r="L135" s="14" t="s">
        <v>934</v>
      </c>
      <c r="M135" s="18" t="s">
        <v>1234</v>
      </c>
      <c r="N135" s="18" t="s">
        <v>1235</v>
      </c>
    </row>
    <row r="136" customFormat="false" ht="15" hidden="false" customHeight="true" outlineLevel="0" collapsed="false">
      <c r="B136" s="14" t="s">
        <v>1308</v>
      </c>
      <c r="C136" s="14" t="s">
        <v>1309</v>
      </c>
      <c r="D136" s="18" t="s">
        <v>1310</v>
      </c>
      <c r="E136" s="48" t="n">
        <v>6239</v>
      </c>
      <c r="F136" s="14" t="s">
        <v>285</v>
      </c>
      <c r="G136" s="14" t="s">
        <v>285</v>
      </c>
      <c r="H136" s="14" t="s">
        <v>234</v>
      </c>
      <c r="I136" s="15" t="b">
        <f aca="false">FALSE()</f>
        <v>0</v>
      </c>
      <c r="J136" s="18" t="s">
        <v>933</v>
      </c>
      <c r="K136" s="48" t="n">
        <v>1</v>
      </c>
      <c r="L136" s="14" t="s">
        <v>934</v>
      </c>
      <c r="M136" s="18" t="s">
        <v>1234</v>
      </c>
      <c r="N136" s="18" t="s">
        <v>1235</v>
      </c>
    </row>
    <row r="137" customFormat="false" ht="15" hidden="false" customHeight="true" outlineLevel="0" collapsed="false">
      <c r="B137" s="14" t="s">
        <v>1311</v>
      </c>
      <c r="C137" s="14" t="s">
        <v>1312</v>
      </c>
      <c r="D137" s="18" t="s">
        <v>1313</v>
      </c>
      <c r="E137" s="48" t="n">
        <v>237561</v>
      </c>
      <c r="F137" s="14" t="s">
        <v>285</v>
      </c>
      <c r="G137" s="14" t="s">
        <v>285</v>
      </c>
      <c r="H137" s="14" t="s">
        <v>234</v>
      </c>
      <c r="I137" s="15" t="b">
        <f aca="false">FALSE()</f>
        <v>0</v>
      </c>
      <c r="J137" s="18" t="s">
        <v>933</v>
      </c>
      <c r="K137" s="48" t="n">
        <v>1</v>
      </c>
      <c r="L137" s="14" t="s">
        <v>934</v>
      </c>
      <c r="M137" s="18" t="s">
        <v>1234</v>
      </c>
      <c r="N137" s="18" t="s">
        <v>1235</v>
      </c>
    </row>
    <row r="138" customFormat="false" ht="15" hidden="false" customHeight="true" outlineLevel="0" collapsed="false">
      <c r="B138" s="14" t="s">
        <v>1314</v>
      </c>
      <c r="C138" s="14" t="s">
        <v>1315</v>
      </c>
      <c r="D138" s="18" t="s">
        <v>1316</v>
      </c>
      <c r="E138" s="48" t="n">
        <v>294748</v>
      </c>
      <c r="F138" s="14" t="s">
        <v>285</v>
      </c>
      <c r="G138" s="14" t="s">
        <v>285</v>
      </c>
      <c r="H138" s="14" t="s">
        <v>234</v>
      </c>
      <c r="I138" s="15" t="b">
        <f aca="false">FALSE()</f>
        <v>0</v>
      </c>
      <c r="J138" s="18" t="s">
        <v>933</v>
      </c>
      <c r="K138" s="48" t="n">
        <v>1</v>
      </c>
      <c r="L138" s="14" t="s">
        <v>934</v>
      </c>
      <c r="M138" s="18" t="s">
        <v>1234</v>
      </c>
      <c r="N138" s="18" t="s">
        <v>1235</v>
      </c>
    </row>
    <row r="139" customFormat="false" ht="15" hidden="false" customHeight="true" outlineLevel="0" collapsed="false">
      <c r="B139" s="14" t="s">
        <v>1317</v>
      </c>
      <c r="C139" s="14" t="s">
        <v>1318</v>
      </c>
      <c r="D139" s="18" t="s">
        <v>1319</v>
      </c>
      <c r="E139" s="48" t="n">
        <v>573826</v>
      </c>
      <c r="F139" s="14" t="s">
        <v>285</v>
      </c>
      <c r="G139" s="14" t="s">
        <v>285</v>
      </c>
      <c r="H139" s="14" t="s">
        <v>234</v>
      </c>
      <c r="I139" s="15" t="b">
        <f aca="false">FALSE()</f>
        <v>0</v>
      </c>
      <c r="J139" s="18" t="s">
        <v>933</v>
      </c>
      <c r="K139" s="48" t="n">
        <v>1</v>
      </c>
      <c r="L139" s="14" t="s">
        <v>934</v>
      </c>
      <c r="M139" s="18" t="s">
        <v>1234</v>
      </c>
      <c r="N139" s="18" t="s">
        <v>1235</v>
      </c>
    </row>
    <row r="140" customFormat="false" ht="15" hidden="false" customHeight="true" outlineLevel="0" collapsed="false">
      <c r="B140" s="14" t="s">
        <v>1320</v>
      </c>
      <c r="C140" s="14" t="s">
        <v>1321</v>
      </c>
      <c r="D140" s="18" t="s">
        <v>1322</v>
      </c>
      <c r="E140" s="48" t="n">
        <v>284593</v>
      </c>
      <c r="F140" s="14" t="s">
        <v>285</v>
      </c>
      <c r="G140" s="14" t="s">
        <v>285</v>
      </c>
      <c r="H140" s="14" t="s">
        <v>234</v>
      </c>
      <c r="I140" s="15" t="b">
        <f aca="false">FALSE()</f>
        <v>0</v>
      </c>
      <c r="J140" s="18" t="s">
        <v>933</v>
      </c>
      <c r="K140" s="48" t="n">
        <v>1</v>
      </c>
      <c r="L140" s="14" t="s">
        <v>934</v>
      </c>
      <c r="M140" s="18" t="s">
        <v>1234</v>
      </c>
      <c r="N140" s="18" t="s">
        <v>1235</v>
      </c>
    </row>
    <row r="141" customFormat="false" ht="15" hidden="false" customHeight="true" outlineLevel="0" collapsed="false">
      <c r="B141" s="14" t="s">
        <v>1323</v>
      </c>
      <c r="C141" s="14" t="s">
        <v>1324</v>
      </c>
      <c r="D141" s="18" t="s">
        <v>1325</v>
      </c>
      <c r="E141" s="48" t="n">
        <v>294747</v>
      </c>
      <c r="F141" s="14" t="s">
        <v>285</v>
      </c>
      <c r="G141" s="14" t="s">
        <v>285</v>
      </c>
      <c r="H141" s="14" t="s">
        <v>234</v>
      </c>
      <c r="I141" s="15" t="b">
        <f aca="false">FALSE()</f>
        <v>0</v>
      </c>
      <c r="J141" s="18" t="s">
        <v>933</v>
      </c>
      <c r="K141" s="48" t="n">
        <v>1</v>
      </c>
      <c r="L141" s="14" t="s">
        <v>934</v>
      </c>
      <c r="M141" s="18" t="s">
        <v>1234</v>
      </c>
      <c r="N141" s="18" t="s">
        <v>1235</v>
      </c>
    </row>
    <row r="142" customFormat="false" ht="15" hidden="false" customHeight="true" outlineLevel="0" collapsed="false">
      <c r="B142" s="14" t="s">
        <v>1326</v>
      </c>
      <c r="C142" s="14" t="s">
        <v>1327</v>
      </c>
      <c r="D142" s="18" t="s">
        <v>1328</v>
      </c>
      <c r="E142" s="48" t="n">
        <v>4058</v>
      </c>
      <c r="F142" s="14" t="s">
        <v>285</v>
      </c>
      <c r="G142" s="14" t="s">
        <v>285</v>
      </c>
      <c r="H142" s="14" t="s">
        <v>234</v>
      </c>
      <c r="I142" s="15" t="b">
        <f aca="false">FALSE()</f>
        <v>0</v>
      </c>
      <c r="J142" s="18" t="s">
        <v>933</v>
      </c>
      <c r="K142" s="48" t="n">
        <v>1</v>
      </c>
      <c r="L142" s="14" t="s">
        <v>934</v>
      </c>
      <c r="M142" s="18" t="s">
        <v>1234</v>
      </c>
      <c r="N142" s="18" t="s">
        <v>1235</v>
      </c>
    </row>
    <row r="143" customFormat="false" ht="15" hidden="false" customHeight="true" outlineLevel="0" collapsed="false">
      <c r="B143" s="14" t="s">
        <v>1329</v>
      </c>
      <c r="C143" s="14" t="s">
        <v>1330</v>
      </c>
      <c r="D143" s="18" t="s">
        <v>1331</v>
      </c>
      <c r="E143" s="48" t="n">
        <v>306901</v>
      </c>
      <c r="F143" s="14" t="s">
        <v>285</v>
      </c>
      <c r="G143" s="14" t="s">
        <v>285</v>
      </c>
      <c r="H143" s="14" t="s">
        <v>234</v>
      </c>
      <c r="I143" s="15" t="b">
        <f aca="false">FALSE()</f>
        <v>0</v>
      </c>
      <c r="J143" s="18" t="s">
        <v>933</v>
      </c>
      <c r="K143" s="48" t="n">
        <v>1</v>
      </c>
      <c r="L143" s="14" t="s">
        <v>934</v>
      </c>
      <c r="M143" s="18" t="s">
        <v>1234</v>
      </c>
      <c r="N143" s="18" t="s">
        <v>1235</v>
      </c>
    </row>
    <row r="144" customFormat="false" ht="15" hidden="false" customHeight="true" outlineLevel="0" collapsed="false">
      <c r="B144" s="14" t="s">
        <v>1332</v>
      </c>
      <c r="C144" s="14" t="s">
        <v>1333</v>
      </c>
      <c r="D144" s="18" t="s">
        <v>1334</v>
      </c>
      <c r="E144" s="48" t="n">
        <v>3055</v>
      </c>
      <c r="F144" s="14" t="s">
        <v>285</v>
      </c>
      <c r="G144" s="14" t="s">
        <v>285</v>
      </c>
      <c r="H144" s="14" t="s">
        <v>234</v>
      </c>
      <c r="I144" s="15" t="b">
        <f aca="false">FALSE()</f>
        <v>0</v>
      </c>
      <c r="J144" s="18" t="s">
        <v>933</v>
      </c>
      <c r="K144" s="48" t="n">
        <v>1</v>
      </c>
      <c r="L144" s="14" t="s">
        <v>934</v>
      </c>
      <c r="M144" s="18" t="s">
        <v>1234</v>
      </c>
      <c r="N144" s="18" t="s">
        <v>1235</v>
      </c>
    </row>
    <row r="145" customFormat="false" ht="15" hidden="false" customHeight="true" outlineLevel="0" collapsed="false">
      <c r="B145" s="14" t="s">
        <v>1335</v>
      </c>
      <c r="C145" s="14" t="s">
        <v>1336</v>
      </c>
      <c r="D145" s="18" t="s">
        <v>1337</v>
      </c>
      <c r="E145" s="48" t="n">
        <v>3827</v>
      </c>
      <c r="F145" s="14" t="s">
        <v>285</v>
      </c>
      <c r="G145" s="14" t="s">
        <v>285</v>
      </c>
      <c r="H145" s="14" t="s">
        <v>234</v>
      </c>
      <c r="I145" s="15" t="b">
        <f aca="false">FALSE()</f>
        <v>0</v>
      </c>
      <c r="J145" s="18" t="s">
        <v>933</v>
      </c>
      <c r="K145" s="48" t="n">
        <v>1</v>
      </c>
      <c r="L145" s="14" t="s">
        <v>934</v>
      </c>
      <c r="M145" s="18" t="s">
        <v>1234</v>
      </c>
      <c r="N145" s="18" t="s">
        <v>1235</v>
      </c>
    </row>
    <row r="146" customFormat="false" ht="15" hidden="false" customHeight="true" outlineLevel="0" collapsed="false">
      <c r="B146" s="14" t="s">
        <v>1338</v>
      </c>
      <c r="C146" s="14" t="s">
        <v>1339</v>
      </c>
      <c r="D146" s="18" t="s">
        <v>1340</v>
      </c>
      <c r="E146" s="48" t="n">
        <v>306902</v>
      </c>
      <c r="F146" s="14" t="s">
        <v>1341</v>
      </c>
      <c r="G146" s="14" t="s">
        <v>285</v>
      </c>
      <c r="H146" s="14" t="s">
        <v>234</v>
      </c>
      <c r="I146" s="15" t="b">
        <f aca="false">FALSE()</f>
        <v>0</v>
      </c>
      <c r="J146" s="18" t="s">
        <v>933</v>
      </c>
      <c r="K146" s="48" t="n">
        <v>1</v>
      </c>
      <c r="L146" s="14" t="s">
        <v>934</v>
      </c>
      <c r="M146" s="18" t="s">
        <v>1234</v>
      </c>
      <c r="N146" s="18" t="s">
        <v>1235</v>
      </c>
    </row>
    <row r="147" customFormat="false" ht="15" hidden="false" customHeight="true" outlineLevel="0" collapsed="false">
      <c r="B147" s="14" t="s">
        <v>1342</v>
      </c>
      <c r="C147" s="14" t="s">
        <v>1343</v>
      </c>
      <c r="D147" s="18" t="s">
        <v>1340</v>
      </c>
      <c r="E147" s="48" t="n">
        <v>306902</v>
      </c>
      <c r="F147" s="14" t="s">
        <v>1344</v>
      </c>
      <c r="G147" s="14" t="s">
        <v>285</v>
      </c>
      <c r="H147" s="14" t="s">
        <v>234</v>
      </c>
      <c r="I147" s="15" t="b">
        <f aca="false">FALSE()</f>
        <v>0</v>
      </c>
      <c r="J147" s="18" t="s">
        <v>933</v>
      </c>
      <c r="K147" s="48" t="n">
        <v>1</v>
      </c>
      <c r="L147" s="14" t="s">
        <v>934</v>
      </c>
      <c r="M147" s="18" t="s">
        <v>1234</v>
      </c>
      <c r="N147" s="18" t="s">
        <v>1235</v>
      </c>
    </row>
    <row r="148" customFormat="false" ht="15" hidden="false" customHeight="true" outlineLevel="0" collapsed="false">
      <c r="B148" s="14" t="s">
        <v>1345</v>
      </c>
      <c r="C148" s="14" t="s">
        <v>1346</v>
      </c>
      <c r="D148" s="18" t="s">
        <v>1347</v>
      </c>
      <c r="E148" s="48" t="n">
        <v>246410</v>
      </c>
      <c r="F148" s="14" t="s">
        <v>285</v>
      </c>
      <c r="G148" s="14" t="s">
        <v>285</v>
      </c>
      <c r="H148" s="14" t="s">
        <v>234</v>
      </c>
      <c r="I148" s="15" t="b">
        <f aca="false">FALSE()</f>
        <v>0</v>
      </c>
      <c r="J148" s="18" t="s">
        <v>933</v>
      </c>
      <c r="K148" s="48" t="n">
        <v>1</v>
      </c>
      <c r="L148" s="14" t="s">
        <v>934</v>
      </c>
      <c r="M148" s="18" t="s">
        <v>1234</v>
      </c>
      <c r="N148" s="18" t="s">
        <v>1235</v>
      </c>
    </row>
    <row r="149" customFormat="false" ht="15" hidden="false" customHeight="true" outlineLevel="0" collapsed="false">
      <c r="B149" s="14" t="s">
        <v>1348</v>
      </c>
      <c r="C149" s="14" t="s">
        <v>1349</v>
      </c>
      <c r="D149" s="18" t="s">
        <v>1350</v>
      </c>
      <c r="E149" s="48" t="n">
        <v>222929</v>
      </c>
      <c r="F149" s="14" t="s">
        <v>285</v>
      </c>
      <c r="G149" s="14" t="s">
        <v>285</v>
      </c>
      <c r="H149" s="14" t="s">
        <v>234</v>
      </c>
      <c r="I149" s="15" t="b">
        <f aca="false">FALSE()</f>
        <v>0</v>
      </c>
      <c r="J149" s="18" t="s">
        <v>933</v>
      </c>
      <c r="K149" s="48" t="n">
        <v>1</v>
      </c>
      <c r="L149" s="14" t="s">
        <v>934</v>
      </c>
      <c r="M149" s="18" t="s">
        <v>1234</v>
      </c>
      <c r="N149" s="18" t="s">
        <v>1235</v>
      </c>
    </row>
    <row r="150" customFormat="false" ht="15" hidden="false" customHeight="true" outlineLevel="0" collapsed="false">
      <c r="B150" s="14" t="s">
        <v>1351</v>
      </c>
      <c r="C150" s="14" t="s">
        <v>1352</v>
      </c>
      <c r="D150" s="18" t="s">
        <v>1353</v>
      </c>
      <c r="E150" s="48" t="n">
        <v>240176</v>
      </c>
      <c r="F150" s="14" t="s">
        <v>285</v>
      </c>
      <c r="G150" s="14" t="s">
        <v>285</v>
      </c>
      <c r="H150" s="14" t="s">
        <v>234</v>
      </c>
      <c r="I150" s="15" t="b">
        <f aca="false">FALSE()</f>
        <v>0</v>
      </c>
      <c r="J150" s="18" t="s">
        <v>933</v>
      </c>
      <c r="K150" s="48" t="n">
        <v>1</v>
      </c>
      <c r="L150" s="14" t="s">
        <v>934</v>
      </c>
      <c r="M150" s="18" t="s">
        <v>1234</v>
      </c>
      <c r="N150" s="18" t="s">
        <v>1235</v>
      </c>
    </row>
    <row r="151" customFormat="false" ht="15" hidden="false" customHeight="true" outlineLevel="0" collapsed="false">
      <c r="B151" s="14" t="s">
        <v>1354</v>
      </c>
      <c r="C151" s="14" t="s">
        <v>1355</v>
      </c>
      <c r="D151" s="18" t="s">
        <v>1356</v>
      </c>
      <c r="E151" s="48" t="n">
        <v>283643</v>
      </c>
      <c r="F151" s="14" t="s">
        <v>285</v>
      </c>
      <c r="G151" s="14" t="s">
        <v>285</v>
      </c>
      <c r="H151" s="14" t="s">
        <v>234</v>
      </c>
      <c r="I151" s="15" t="b">
        <f aca="false">FALSE()</f>
        <v>0</v>
      </c>
      <c r="J151" s="18" t="s">
        <v>933</v>
      </c>
      <c r="K151" s="48" t="n">
        <v>1</v>
      </c>
      <c r="L151" s="14" t="s">
        <v>934</v>
      </c>
      <c r="M151" s="18" t="s">
        <v>1234</v>
      </c>
      <c r="N151" s="18" t="s">
        <v>1235</v>
      </c>
    </row>
    <row r="152" customFormat="false" ht="15" hidden="false" customHeight="true" outlineLevel="0" collapsed="false">
      <c r="B152" s="14" t="s">
        <v>1357</v>
      </c>
      <c r="C152" s="14" t="s">
        <v>1358</v>
      </c>
      <c r="D152" s="18" t="s">
        <v>1359</v>
      </c>
      <c r="E152" s="48" t="n">
        <v>214684</v>
      </c>
      <c r="F152" s="14" t="s">
        <v>285</v>
      </c>
      <c r="G152" s="14" t="s">
        <v>285</v>
      </c>
      <c r="H152" s="14" t="s">
        <v>234</v>
      </c>
      <c r="I152" s="15" t="b">
        <f aca="false">FALSE()</f>
        <v>0</v>
      </c>
      <c r="J152" s="18" t="s">
        <v>933</v>
      </c>
      <c r="K152" s="48" t="n">
        <v>1</v>
      </c>
      <c r="L152" s="14" t="s">
        <v>934</v>
      </c>
      <c r="M152" s="18" t="s">
        <v>1234</v>
      </c>
      <c r="N152" s="18" t="s">
        <v>1235</v>
      </c>
    </row>
    <row r="153" customFormat="false" ht="15" hidden="false" customHeight="true" outlineLevel="0" collapsed="false">
      <c r="B153" s="14" t="s">
        <v>1360</v>
      </c>
      <c r="C153" s="14" t="s">
        <v>1361</v>
      </c>
      <c r="D153" s="18" t="s">
        <v>1362</v>
      </c>
      <c r="E153" s="48" t="n">
        <v>237895</v>
      </c>
      <c r="F153" s="14" t="s">
        <v>285</v>
      </c>
      <c r="G153" s="14" t="s">
        <v>285</v>
      </c>
      <c r="H153" s="14" t="s">
        <v>234</v>
      </c>
      <c r="I153" s="15" t="b">
        <f aca="false">FALSE()</f>
        <v>0</v>
      </c>
      <c r="J153" s="18" t="s">
        <v>933</v>
      </c>
      <c r="K153" s="48" t="n">
        <v>1</v>
      </c>
      <c r="L153" s="14" t="s">
        <v>934</v>
      </c>
      <c r="M153" s="18" t="s">
        <v>1234</v>
      </c>
      <c r="N153" s="18" t="s">
        <v>1235</v>
      </c>
    </row>
    <row r="154" customFormat="false" ht="15" hidden="false" customHeight="true" outlineLevel="0" collapsed="false">
      <c r="B154" s="14" t="s">
        <v>1363</v>
      </c>
      <c r="C154" s="14" t="s">
        <v>1364</v>
      </c>
      <c r="D154" s="18" t="s">
        <v>1365</v>
      </c>
      <c r="E154" s="48" t="n">
        <v>7176</v>
      </c>
      <c r="F154" s="14" t="s">
        <v>285</v>
      </c>
      <c r="G154" s="14" t="s">
        <v>285</v>
      </c>
      <c r="H154" s="14" t="s">
        <v>234</v>
      </c>
      <c r="I154" s="15" t="b">
        <f aca="false">FALSE()</f>
        <v>0</v>
      </c>
      <c r="J154" s="18" t="s">
        <v>933</v>
      </c>
      <c r="K154" s="48" t="n">
        <v>1</v>
      </c>
      <c r="L154" s="14" t="s">
        <v>934</v>
      </c>
      <c r="M154" s="18" t="s">
        <v>1234</v>
      </c>
      <c r="N154" s="18" t="s">
        <v>1235</v>
      </c>
    </row>
    <row r="155" customFormat="false" ht="15" hidden="false" customHeight="true" outlineLevel="0" collapsed="false">
      <c r="B155" s="14" t="s">
        <v>1366</v>
      </c>
      <c r="C155" s="14" t="s">
        <v>1367</v>
      </c>
      <c r="D155" s="18" t="s">
        <v>1368</v>
      </c>
      <c r="E155" s="48" t="n">
        <v>7955</v>
      </c>
      <c r="F155" s="14" t="s">
        <v>285</v>
      </c>
      <c r="G155" s="14" t="s">
        <v>285</v>
      </c>
      <c r="H155" s="14" t="s">
        <v>234</v>
      </c>
      <c r="I155" s="15" t="b">
        <f aca="false">FALSE()</f>
        <v>0</v>
      </c>
      <c r="J155" s="18" t="s">
        <v>933</v>
      </c>
      <c r="K155" s="48" t="n">
        <v>1</v>
      </c>
      <c r="L155" s="14" t="s">
        <v>934</v>
      </c>
      <c r="M155" s="18" t="s">
        <v>1234</v>
      </c>
      <c r="N155" s="18" t="s">
        <v>1235</v>
      </c>
    </row>
    <row r="156" customFormat="false" ht="15" hidden="false" customHeight="true" outlineLevel="0" collapsed="false">
      <c r="B156" s="14" t="s">
        <v>1369</v>
      </c>
      <c r="C156" s="14" t="s">
        <v>1370</v>
      </c>
      <c r="D156" s="18" t="s">
        <v>1371</v>
      </c>
      <c r="E156" s="48" t="n">
        <v>4039</v>
      </c>
      <c r="F156" s="14" t="s">
        <v>285</v>
      </c>
      <c r="G156" s="14" t="s">
        <v>285</v>
      </c>
      <c r="H156" s="14" t="s">
        <v>234</v>
      </c>
      <c r="I156" s="15" t="b">
        <f aca="false">FALSE()</f>
        <v>0</v>
      </c>
      <c r="J156" s="18" t="s">
        <v>933</v>
      </c>
      <c r="K156" s="48" t="n">
        <v>1</v>
      </c>
      <c r="L156" s="14" t="s">
        <v>934</v>
      </c>
      <c r="M156" s="18" t="s">
        <v>1234</v>
      </c>
      <c r="N156" s="18" t="s">
        <v>1235</v>
      </c>
    </row>
    <row r="157" customFormat="false" ht="15" hidden="false" customHeight="true" outlineLevel="0" collapsed="false">
      <c r="B157" s="14" t="s">
        <v>1372</v>
      </c>
      <c r="C157" s="14" t="s">
        <v>1373</v>
      </c>
      <c r="D157" s="18" t="s">
        <v>1374</v>
      </c>
      <c r="E157" s="48" t="n">
        <v>284592</v>
      </c>
      <c r="F157" s="14" t="s">
        <v>1344</v>
      </c>
      <c r="G157" s="14" t="s">
        <v>285</v>
      </c>
      <c r="H157" s="14" t="s">
        <v>234</v>
      </c>
      <c r="I157" s="15" t="b">
        <f aca="false">FALSE()</f>
        <v>0</v>
      </c>
      <c r="J157" s="18" t="s">
        <v>933</v>
      </c>
      <c r="K157" s="48" t="n">
        <v>1</v>
      </c>
      <c r="L157" s="14" t="s">
        <v>934</v>
      </c>
      <c r="M157" s="18" t="s">
        <v>1234</v>
      </c>
      <c r="N157" s="18" t="s">
        <v>1235</v>
      </c>
    </row>
    <row r="158" customFormat="false" ht="15" hidden="false" customHeight="true" outlineLevel="0" collapsed="false">
      <c r="B158" s="14" t="s">
        <v>1375</v>
      </c>
      <c r="C158" s="14" t="s">
        <v>1376</v>
      </c>
      <c r="D158" s="18" t="s">
        <v>1374</v>
      </c>
      <c r="E158" s="48" t="n">
        <v>284592</v>
      </c>
      <c r="F158" s="14" t="s">
        <v>1341</v>
      </c>
      <c r="G158" s="14" t="s">
        <v>285</v>
      </c>
      <c r="H158" s="14" t="s">
        <v>234</v>
      </c>
      <c r="I158" s="15" t="b">
        <f aca="false">FALSE()</f>
        <v>0</v>
      </c>
      <c r="J158" s="18" t="s">
        <v>933</v>
      </c>
      <c r="K158" s="48" t="n">
        <v>1</v>
      </c>
      <c r="L158" s="14" t="s">
        <v>934</v>
      </c>
      <c r="M158" s="18" t="s">
        <v>1234</v>
      </c>
      <c r="N158" s="18" t="s">
        <v>1235</v>
      </c>
    </row>
    <row r="159" customFormat="false" ht="15" hidden="false" customHeight="true" outlineLevel="0" collapsed="false">
      <c r="B159" s="14" t="s">
        <v>1377</v>
      </c>
      <c r="C159" s="14" t="s">
        <v>1378</v>
      </c>
      <c r="D159" s="18" t="s">
        <v>1379</v>
      </c>
      <c r="E159" s="48" t="n">
        <v>7217</v>
      </c>
      <c r="F159" s="14" t="s">
        <v>285</v>
      </c>
      <c r="G159" s="14" t="s">
        <v>285</v>
      </c>
      <c r="H159" s="14" t="s">
        <v>234</v>
      </c>
      <c r="I159" s="15" t="b">
        <f aca="false">FALSE()</f>
        <v>0</v>
      </c>
      <c r="J159" s="18" t="s">
        <v>933</v>
      </c>
      <c r="K159" s="48" t="n">
        <v>1</v>
      </c>
      <c r="L159" s="14" t="s">
        <v>934</v>
      </c>
      <c r="M159" s="18" t="s">
        <v>1234</v>
      </c>
      <c r="N159" s="18" t="s">
        <v>1235</v>
      </c>
    </row>
    <row r="160" customFormat="false" ht="15" hidden="false" customHeight="true" outlineLevel="0" collapsed="false">
      <c r="B160" s="14" t="s">
        <v>1380</v>
      </c>
      <c r="C160" s="14" t="s">
        <v>1381</v>
      </c>
      <c r="D160" s="18" t="s">
        <v>1382</v>
      </c>
      <c r="E160" s="48" t="n">
        <v>7220</v>
      </c>
      <c r="F160" s="14" t="s">
        <v>285</v>
      </c>
      <c r="G160" s="14" t="s">
        <v>285</v>
      </c>
      <c r="H160" s="14" t="s">
        <v>234</v>
      </c>
      <c r="I160" s="15" t="b">
        <f aca="false">FALSE()</f>
        <v>0</v>
      </c>
      <c r="J160" s="18" t="s">
        <v>933</v>
      </c>
      <c r="K160" s="48" t="n">
        <v>1</v>
      </c>
      <c r="L160" s="14" t="s">
        <v>934</v>
      </c>
      <c r="M160" s="18" t="s">
        <v>1234</v>
      </c>
      <c r="N160" s="18" t="s">
        <v>1235</v>
      </c>
    </row>
    <row r="161" customFormat="false" ht="15" hidden="false" customHeight="true" outlineLevel="0" collapsed="false">
      <c r="B161" s="14" t="s">
        <v>1383</v>
      </c>
      <c r="C161" s="14" t="s">
        <v>1384</v>
      </c>
      <c r="D161" s="18" t="s">
        <v>1385</v>
      </c>
      <c r="E161" s="48" t="n">
        <v>7222</v>
      </c>
      <c r="F161" s="14" t="s">
        <v>285</v>
      </c>
      <c r="G161" s="14" t="s">
        <v>285</v>
      </c>
      <c r="H161" s="14" t="s">
        <v>234</v>
      </c>
      <c r="I161" s="15" t="b">
        <f aca="false">FALSE()</f>
        <v>0</v>
      </c>
      <c r="J161" s="18" t="s">
        <v>933</v>
      </c>
      <c r="K161" s="48" t="n">
        <v>1</v>
      </c>
      <c r="L161" s="14" t="s">
        <v>934</v>
      </c>
      <c r="M161" s="18" t="s">
        <v>1234</v>
      </c>
      <c r="N161" s="18" t="s">
        <v>1235</v>
      </c>
    </row>
    <row r="162" customFormat="false" ht="15" hidden="false" customHeight="true" outlineLevel="0" collapsed="false">
      <c r="B162" s="14" t="s">
        <v>1386</v>
      </c>
      <c r="C162" s="14" t="s">
        <v>1387</v>
      </c>
      <c r="D162" s="18" t="s">
        <v>1388</v>
      </c>
      <c r="E162" s="48" t="n">
        <v>7227</v>
      </c>
      <c r="F162" s="14" t="s">
        <v>285</v>
      </c>
      <c r="G162" s="14" t="s">
        <v>285</v>
      </c>
      <c r="H162" s="14" t="s">
        <v>234</v>
      </c>
      <c r="I162" s="15" t="b">
        <f aca="false">FALSE()</f>
        <v>0</v>
      </c>
      <c r="J162" s="18" t="s">
        <v>933</v>
      </c>
      <c r="K162" s="48" t="n">
        <v>1</v>
      </c>
      <c r="L162" s="14" t="s">
        <v>934</v>
      </c>
      <c r="M162" s="18" t="s">
        <v>1234</v>
      </c>
      <c r="N162" s="18" t="s">
        <v>1235</v>
      </c>
    </row>
    <row r="163" customFormat="false" ht="15" hidden="false" customHeight="true" outlineLevel="0" collapsed="false">
      <c r="B163" s="14" t="s">
        <v>1389</v>
      </c>
      <c r="C163" s="14" t="s">
        <v>1390</v>
      </c>
      <c r="D163" s="18" t="s">
        <v>1391</v>
      </c>
      <c r="E163" s="48" t="n">
        <v>7230</v>
      </c>
      <c r="F163" s="14" t="s">
        <v>285</v>
      </c>
      <c r="G163" s="14" t="s">
        <v>285</v>
      </c>
      <c r="H163" s="14" t="s">
        <v>234</v>
      </c>
      <c r="I163" s="15" t="b">
        <f aca="false">FALSE()</f>
        <v>0</v>
      </c>
      <c r="J163" s="18" t="s">
        <v>933</v>
      </c>
      <c r="K163" s="48" t="n">
        <v>1</v>
      </c>
      <c r="L163" s="14" t="s">
        <v>934</v>
      </c>
      <c r="M163" s="18" t="s">
        <v>1234</v>
      </c>
      <c r="N163" s="18" t="s">
        <v>1235</v>
      </c>
    </row>
    <row r="164" customFormat="false" ht="15" hidden="false" customHeight="true" outlineLevel="0" collapsed="false">
      <c r="B164" s="14" t="s">
        <v>1392</v>
      </c>
      <c r="C164" s="14" t="s">
        <v>1393</v>
      </c>
      <c r="D164" s="18" t="s">
        <v>1394</v>
      </c>
      <c r="E164" s="48" t="n">
        <v>7234</v>
      </c>
      <c r="F164" s="14" t="s">
        <v>285</v>
      </c>
      <c r="G164" s="14" t="s">
        <v>285</v>
      </c>
      <c r="H164" s="14" t="s">
        <v>234</v>
      </c>
      <c r="I164" s="15" t="b">
        <f aca="false">FALSE()</f>
        <v>0</v>
      </c>
      <c r="J164" s="18" t="s">
        <v>933</v>
      </c>
      <c r="K164" s="48" t="n">
        <v>1</v>
      </c>
      <c r="L164" s="14" t="s">
        <v>934</v>
      </c>
      <c r="M164" s="18" t="s">
        <v>1234</v>
      </c>
      <c r="N164" s="18" t="s">
        <v>1235</v>
      </c>
    </row>
    <row r="165" customFormat="false" ht="15" hidden="false" customHeight="true" outlineLevel="0" collapsed="false">
      <c r="B165" s="14" t="s">
        <v>1395</v>
      </c>
      <c r="C165" s="14" t="s">
        <v>1396</v>
      </c>
      <c r="D165" s="18" t="s">
        <v>1397</v>
      </c>
      <c r="E165" s="48" t="n">
        <v>46245</v>
      </c>
      <c r="F165" s="14" t="s">
        <v>285</v>
      </c>
      <c r="G165" s="14" t="s">
        <v>285</v>
      </c>
      <c r="H165" s="14" t="s">
        <v>234</v>
      </c>
      <c r="I165" s="15" t="b">
        <f aca="false">FALSE()</f>
        <v>0</v>
      </c>
      <c r="J165" s="18" t="s">
        <v>933</v>
      </c>
      <c r="K165" s="48" t="n">
        <v>1</v>
      </c>
      <c r="L165" s="14" t="s">
        <v>934</v>
      </c>
      <c r="M165" s="18" t="s">
        <v>1234</v>
      </c>
      <c r="N165" s="18" t="s">
        <v>1235</v>
      </c>
    </row>
    <row r="166" customFormat="false" ht="15" hidden="false" customHeight="true" outlineLevel="0" collapsed="false">
      <c r="B166" s="14" t="s">
        <v>1398</v>
      </c>
      <c r="C166" s="14" t="s">
        <v>1399</v>
      </c>
      <c r="D166" s="18" t="s">
        <v>1400</v>
      </c>
      <c r="E166" s="48" t="n">
        <v>7238</v>
      </c>
      <c r="F166" s="14" t="s">
        <v>285</v>
      </c>
      <c r="G166" s="14" t="s">
        <v>285</v>
      </c>
      <c r="H166" s="14" t="s">
        <v>234</v>
      </c>
      <c r="I166" s="15" t="b">
        <f aca="false">FALSE()</f>
        <v>0</v>
      </c>
      <c r="J166" s="18" t="s">
        <v>933</v>
      </c>
      <c r="K166" s="48" t="n">
        <v>1</v>
      </c>
      <c r="L166" s="14" t="s">
        <v>934</v>
      </c>
      <c r="M166" s="18" t="s">
        <v>1234</v>
      </c>
      <c r="N166" s="18" t="s">
        <v>1235</v>
      </c>
    </row>
    <row r="167" customFormat="false" ht="15" hidden="false" customHeight="true" outlineLevel="0" collapsed="false">
      <c r="B167" s="14" t="s">
        <v>1401</v>
      </c>
      <c r="C167" s="14" t="s">
        <v>1402</v>
      </c>
      <c r="D167" s="18" t="s">
        <v>1403</v>
      </c>
      <c r="E167" s="48" t="n">
        <v>7244</v>
      </c>
      <c r="F167" s="14" t="s">
        <v>285</v>
      </c>
      <c r="G167" s="14" t="s">
        <v>285</v>
      </c>
      <c r="H167" s="14" t="s">
        <v>234</v>
      </c>
      <c r="I167" s="15" t="b">
        <f aca="false">FALSE()</f>
        <v>0</v>
      </c>
      <c r="J167" s="18" t="s">
        <v>933</v>
      </c>
      <c r="K167" s="48" t="n">
        <v>1</v>
      </c>
      <c r="L167" s="14" t="s">
        <v>934</v>
      </c>
      <c r="M167" s="18" t="s">
        <v>1234</v>
      </c>
      <c r="N167" s="18" t="s">
        <v>1235</v>
      </c>
    </row>
    <row r="168" customFormat="false" ht="15" hidden="false" customHeight="true" outlineLevel="0" collapsed="false">
      <c r="B168" s="14" t="s">
        <v>1404</v>
      </c>
      <c r="C168" s="14" t="s">
        <v>1405</v>
      </c>
      <c r="D168" s="18" t="s">
        <v>1406</v>
      </c>
      <c r="E168" s="48" t="n">
        <v>7260</v>
      </c>
      <c r="F168" s="14" t="s">
        <v>285</v>
      </c>
      <c r="G168" s="14" t="s">
        <v>285</v>
      </c>
      <c r="H168" s="14" t="s">
        <v>234</v>
      </c>
      <c r="I168" s="15" t="b">
        <f aca="false">FALSE()</f>
        <v>0</v>
      </c>
      <c r="J168" s="18" t="s">
        <v>933</v>
      </c>
      <c r="K168" s="48" t="n">
        <v>1</v>
      </c>
      <c r="L168" s="14" t="s">
        <v>934</v>
      </c>
      <c r="M168" s="18" t="s">
        <v>1234</v>
      </c>
      <c r="N168" s="18" t="s">
        <v>1235</v>
      </c>
    </row>
    <row r="169" customFormat="false" ht="15" hidden="false" customHeight="true" outlineLevel="0" collapsed="false">
      <c r="B169" s="14" t="s">
        <v>1407</v>
      </c>
      <c r="C169" s="14" t="s">
        <v>1408</v>
      </c>
      <c r="D169" s="18" t="s">
        <v>1409</v>
      </c>
      <c r="E169" s="48" t="n">
        <v>5802</v>
      </c>
      <c r="F169" s="14" t="s">
        <v>285</v>
      </c>
      <c r="G169" s="14" t="s">
        <v>285</v>
      </c>
      <c r="H169" s="14" t="s">
        <v>234</v>
      </c>
      <c r="I169" s="15" t="b">
        <f aca="false">FALSE()</f>
        <v>0</v>
      </c>
      <c r="J169" s="18" t="s">
        <v>933</v>
      </c>
      <c r="K169" s="48" t="n">
        <v>1</v>
      </c>
      <c r="L169" s="14" t="s">
        <v>934</v>
      </c>
      <c r="M169" s="18" t="s">
        <v>1234</v>
      </c>
      <c r="N169" s="18" t="s">
        <v>1235</v>
      </c>
    </row>
    <row r="170" customFormat="false" ht="15" hidden="false" customHeight="true" outlineLevel="0" collapsed="false">
      <c r="B170" s="14" t="s">
        <v>1410</v>
      </c>
      <c r="C170" s="14" t="s">
        <v>1411</v>
      </c>
      <c r="D170" s="18" t="s">
        <v>1412</v>
      </c>
      <c r="E170" s="48" t="n">
        <v>227321</v>
      </c>
      <c r="F170" s="14" t="s">
        <v>285</v>
      </c>
      <c r="G170" s="14" t="s">
        <v>285</v>
      </c>
      <c r="H170" s="14" t="s">
        <v>234</v>
      </c>
      <c r="I170" s="15" t="b">
        <f aca="false">FALSE()</f>
        <v>0</v>
      </c>
      <c r="J170" s="18" t="s">
        <v>933</v>
      </c>
      <c r="K170" s="48" t="n">
        <v>1</v>
      </c>
      <c r="L170" s="14" t="s">
        <v>934</v>
      </c>
      <c r="M170" s="18" t="s">
        <v>1234</v>
      </c>
      <c r="N170" s="18" t="s">
        <v>1235</v>
      </c>
    </row>
    <row r="171" customFormat="false" ht="15" hidden="false" customHeight="true" outlineLevel="0" collapsed="false">
      <c r="B171" s="14" t="s">
        <v>1413</v>
      </c>
      <c r="C171" s="14" t="s">
        <v>1414</v>
      </c>
      <c r="D171" s="18" t="s">
        <v>1415</v>
      </c>
      <c r="E171" s="48" t="n">
        <v>284811</v>
      </c>
      <c r="F171" s="14" t="s">
        <v>285</v>
      </c>
      <c r="G171" s="14" t="s">
        <v>285</v>
      </c>
      <c r="H171" s="14" t="s">
        <v>234</v>
      </c>
      <c r="I171" s="15" t="b">
        <f aca="false">FALSE()</f>
        <v>0</v>
      </c>
      <c r="J171" s="18" t="s">
        <v>933</v>
      </c>
      <c r="K171" s="48" t="n">
        <v>1</v>
      </c>
      <c r="L171" s="14" t="s">
        <v>934</v>
      </c>
      <c r="M171" s="18" t="s">
        <v>1234</v>
      </c>
      <c r="N171" s="18" t="s">
        <v>1235</v>
      </c>
    </row>
    <row r="172" customFormat="false" ht="15" hidden="false" customHeight="true" outlineLevel="0" collapsed="false">
      <c r="B172" s="14" t="s">
        <v>1416</v>
      </c>
      <c r="C172" s="14" t="s">
        <v>1417</v>
      </c>
      <c r="D172" s="18" t="s">
        <v>1418</v>
      </c>
      <c r="E172" s="48" t="n">
        <v>660122</v>
      </c>
      <c r="F172" s="14" t="s">
        <v>285</v>
      </c>
      <c r="G172" s="14" t="s">
        <v>285</v>
      </c>
      <c r="H172" s="14" t="s">
        <v>234</v>
      </c>
      <c r="I172" s="15" t="b">
        <f aca="false">FALSE()</f>
        <v>0</v>
      </c>
      <c r="J172" s="18" t="s">
        <v>933</v>
      </c>
      <c r="K172" s="48" t="n">
        <v>1</v>
      </c>
      <c r="L172" s="14" t="s">
        <v>934</v>
      </c>
      <c r="M172" s="18" t="s">
        <v>1234</v>
      </c>
      <c r="N172" s="18" t="s">
        <v>1235</v>
      </c>
    </row>
    <row r="173" customFormat="false" ht="15" hidden="false" customHeight="true" outlineLevel="0" collapsed="false">
      <c r="B173" s="14" t="s">
        <v>1419</v>
      </c>
      <c r="C173" s="14" t="s">
        <v>1420</v>
      </c>
      <c r="D173" s="18" t="s">
        <v>1421</v>
      </c>
      <c r="E173" s="48" t="n">
        <v>184922</v>
      </c>
      <c r="F173" s="14" t="s">
        <v>285</v>
      </c>
      <c r="G173" s="14" t="s">
        <v>285</v>
      </c>
      <c r="H173" s="14" t="s">
        <v>234</v>
      </c>
      <c r="I173" s="15" t="b">
        <f aca="false">FALSE()</f>
        <v>0</v>
      </c>
      <c r="J173" s="18" t="s">
        <v>933</v>
      </c>
      <c r="K173" s="48" t="n">
        <v>1</v>
      </c>
      <c r="L173" s="14" t="s">
        <v>934</v>
      </c>
      <c r="M173" s="18" t="s">
        <v>1234</v>
      </c>
      <c r="N173" s="18" t="s">
        <v>1235</v>
      </c>
    </row>
    <row r="174" customFormat="false" ht="15" hidden="false" customHeight="true" outlineLevel="0" collapsed="false">
      <c r="B174" s="14" t="s">
        <v>1422</v>
      </c>
      <c r="C174" s="14" t="s">
        <v>1423</v>
      </c>
      <c r="D174" s="18" t="s">
        <v>1424</v>
      </c>
      <c r="E174" s="48" t="n">
        <v>55529</v>
      </c>
      <c r="F174" s="14" t="s">
        <v>285</v>
      </c>
      <c r="G174" s="14" t="s">
        <v>285</v>
      </c>
      <c r="H174" s="14" t="s">
        <v>234</v>
      </c>
      <c r="I174" s="15" t="b">
        <f aca="false">FALSE()</f>
        <v>0</v>
      </c>
      <c r="J174" s="18" t="s">
        <v>933</v>
      </c>
      <c r="K174" s="48" t="n">
        <v>1</v>
      </c>
      <c r="L174" s="14" t="s">
        <v>934</v>
      </c>
      <c r="M174" s="18" t="s">
        <v>1234</v>
      </c>
      <c r="N174" s="18" t="s">
        <v>1235</v>
      </c>
    </row>
    <row r="175" customFormat="false" ht="15" hidden="false" customHeight="true" outlineLevel="0" collapsed="false">
      <c r="B175" s="14" t="s">
        <v>1425</v>
      </c>
      <c r="C175" s="14" t="s">
        <v>1426</v>
      </c>
      <c r="D175" s="18" t="s">
        <v>1427</v>
      </c>
      <c r="E175" s="48" t="n">
        <v>272569</v>
      </c>
      <c r="F175" s="14" t="s">
        <v>285</v>
      </c>
      <c r="G175" s="14" t="s">
        <v>285</v>
      </c>
      <c r="H175" s="14" t="s">
        <v>234</v>
      </c>
      <c r="I175" s="15" t="b">
        <f aca="false">FALSE()</f>
        <v>0</v>
      </c>
      <c r="J175" s="18" t="s">
        <v>933</v>
      </c>
      <c r="K175" s="48" t="n">
        <v>1</v>
      </c>
      <c r="L175" s="14" t="s">
        <v>934</v>
      </c>
      <c r="M175" s="18" t="s">
        <v>1428</v>
      </c>
      <c r="N175" s="18" t="s">
        <v>946</v>
      </c>
    </row>
    <row r="176" customFormat="false" ht="15" hidden="false" customHeight="true" outlineLevel="0" collapsed="false">
      <c r="B176" s="14" t="s">
        <v>1429</v>
      </c>
      <c r="C176" s="14" t="s">
        <v>1430</v>
      </c>
      <c r="D176" s="18" t="s">
        <v>1431</v>
      </c>
      <c r="E176" s="48" t="n">
        <v>4232</v>
      </c>
      <c r="F176" s="14" t="s">
        <v>285</v>
      </c>
      <c r="G176" s="14" t="s">
        <v>285</v>
      </c>
      <c r="H176" s="14" t="s">
        <v>234</v>
      </c>
      <c r="I176" s="15" t="b">
        <f aca="false">FALSE()</f>
        <v>0</v>
      </c>
      <c r="J176" s="18" t="s">
        <v>933</v>
      </c>
      <c r="K176" s="48" t="n">
        <v>1</v>
      </c>
      <c r="L176" s="14" t="s">
        <v>934</v>
      </c>
      <c r="M176" s="18" t="s">
        <v>1234</v>
      </c>
      <c r="N176" s="18" t="s">
        <v>1235</v>
      </c>
    </row>
    <row r="177" customFormat="false" ht="15" hidden="false" customHeight="true" outlineLevel="0" collapsed="false">
      <c r="B177" s="14" t="s">
        <v>1432</v>
      </c>
      <c r="C177" s="14" t="s">
        <v>1433</v>
      </c>
      <c r="D177" s="18" t="s">
        <v>1434</v>
      </c>
      <c r="E177" s="48" t="n">
        <v>2059318</v>
      </c>
      <c r="F177" s="14" t="s">
        <v>285</v>
      </c>
      <c r="G177" s="14" t="s">
        <v>285</v>
      </c>
      <c r="H177" s="14" t="s">
        <v>234</v>
      </c>
      <c r="I177" s="15" t="b">
        <f aca="false">FALSE()</f>
        <v>0</v>
      </c>
      <c r="J177" s="18" t="s">
        <v>933</v>
      </c>
      <c r="K177" s="48" t="n">
        <v>1</v>
      </c>
      <c r="L177" s="14" t="s">
        <v>934</v>
      </c>
      <c r="M177" s="18" t="s">
        <v>1234</v>
      </c>
      <c r="N177" s="18" t="s">
        <v>1235</v>
      </c>
    </row>
    <row r="178" customFormat="false" ht="15" hidden="false" customHeight="true" outlineLevel="0" collapsed="false">
      <c r="B178" s="14" t="s">
        <v>1435</v>
      </c>
      <c r="C178" s="14" t="s">
        <v>1436</v>
      </c>
      <c r="D178" s="18" t="s">
        <v>1437</v>
      </c>
      <c r="E178" s="48" t="n">
        <v>9606</v>
      </c>
      <c r="F178" s="14" t="s">
        <v>285</v>
      </c>
      <c r="G178" s="14" t="s">
        <v>285</v>
      </c>
      <c r="H178" s="14" t="s">
        <v>234</v>
      </c>
      <c r="I178" s="15" t="b">
        <f aca="false">FALSE()</f>
        <v>0</v>
      </c>
      <c r="J178" s="18" t="s">
        <v>933</v>
      </c>
      <c r="K178" s="48" t="n">
        <v>1</v>
      </c>
      <c r="L178" s="14" t="s">
        <v>934</v>
      </c>
      <c r="M178" s="18" t="s">
        <v>1438</v>
      </c>
      <c r="N178" s="18" t="s">
        <v>946</v>
      </c>
    </row>
    <row r="179" customFormat="false" ht="15" hidden="false" customHeight="true" outlineLevel="0" collapsed="false">
      <c r="B179" s="14" t="s">
        <v>1439</v>
      </c>
      <c r="C179" s="14" t="s">
        <v>1440</v>
      </c>
      <c r="D179" s="18" t="s">
        <v>1441</v>
      </c>
      <c r="E179" s="48" t="n">
        <v>6945</v>
      </c>
      <c r="F179" s="14" t="s">
        <v>285</v>
      </c>
      <c r="G179" s="14" t="s">
        <v>285</v>
      </c>
      <c r="H179" s="14" t="s">
        <v>234</v>
      </c>
      <c r="I179" s="15" t="b">
        <f aca="false">FALSE()</f>
        <v>0</v>
      </c>
      <c r="J179" s="18" t="s">
        <v>933</v>
      </c>
      <c r="K179" s="48" t="n">
        <v>1</v>
      </c>
      <c r="L179" s="14" t="s">
        <v>934</v>
      </c>
      <c r="M179" s="18" t="s">
        <v>1234</v>
      </c>
      <c r="N179" s="18" t="s">
        <v>1235</v>
      </c>
    </row>
    <row r="180" customFormat="false" ht="15" hidden="false" customHeight="true" outlineLevel="0" collapsed="false">
      <c r="B180" s="14" t="s">
        <v>1442</v>
      </c>
      <c r="C180" s="14" t="s">
        <v>1443</v>
      </c>
      <c r="D180" s="18" t="s">
        <v>1444</v>
      </c>
      <c r="E180" s="48" t="n">
        <v>284590</v>
      </c>
      <c r="F180" s="14" t="s">
        <v>285</v>
      </c>
      <c r="G180" s="14" t="s">
        <v>285</v>
      </c>
      <c r="H180" s="14" t="s">
        <v>234</v>
      </c>
      <c r="I180" s="15" t="b">
        <f aca="false">FALSE()</f>
        <v>0</v>
      </c>
      <c r="J180" s="18" t="s">
        <v>933</v>
      </c>
      <c r="K180" s="48" t="n">
        <v>1</v>
      </c>
      <c r="L180" s="14" t="s">
        <v>934</v>
      </c>
      <c r="M180" s="18" t="s">
        <v>1234</v>
      </c>
      <c r="N180" s="18" t="s">
        <v>1235</v>
      </c>
    </row>
    <row r="181" customFormat="false" ht="15" hidden="false" customHeight="true" outlineLevel="0" collapsed="false">
      <c r="B181" s="14" t="s">
        <v>1445</v>
      </c>
      <c r="C181" s="14" t="s">
        <v>1446</v>
      </c>
      <c r="D181" s="18" t="s">
        <v>1447</v>
      </c>
      <c r="E181" s="48" t="n">
        <v>644223</v>
      </c>
      <c r="F181" s="14" t="s">
        <v>285</v>
      </c>
      <c r="G181" s="14" t="s">
        <v>285</v>
      </c>
      <c r="H181" s="14" t="s">
        <v>234</v>
      </c>
      <c r="I181" s="15" t="b">
        <f aca="false">FALSE()</f>
        <v>0</v>
      </c>
      <c r="J181" s="18" t="s">
        <v>933</v>
      </c>
      <c r="K181" s="48" t="n">
        <v>1</v>
      </c>
      <c r="L181" s="14" t="s">
        <v>934</v>
      </c>
      <c r="M181" s="18" t="s">
        <v>1234</v>
      </c>
      <c r="N181" s="18" t="s">
        <v>1235</v>
      </c>
    </row>
    <row r="182" customFormat="false" ht="15" hidden="false" customHeight="true" outlineLevel="0" collapsed="false">
      <c r="B182" s="14" t="s">
        <v>1448</v>
      </c>
      <c r="C182" s="14" t="s">
        <v>1449</v>
      </c>
      <c r="D182" s="18" t="s">
        <v>1450</v>
      </c>
      <c r="E182" s="48" t="n">
        <v>486041</v>
      </c>
      <c r="F182" s="14" t="s">
        <v>285</v>
      </c>
      <c r="G182" s="14" t="s">
        <v>285</v>
      </c>
      <c r="H182" s="14" t="s">
        <v>234</v>
      </c>
      <c r="I182" s="15" t="b">
        <f aca="false">FALSE()</f>
        <v>0</v>
      </c>
      <c r="J182" s="18" t="s">
        <v>933</v>
      </c>
      <c r="K182" s="48" t="n">
        <v>1</v>
      </c>
      <c r="L182" s="14" t="s">
        <v>934</v>
      </c>
      <c r="M182" s="18" t="s">
        <v>1234</v>
      </c>
      <c r="N182" s="18" t="s">
        <v>1235</v>
      </c>
    </row>
    <row r="183" customFormat="false" ht="15" hidden="false" customHeight="true" outlineLevel="0" collapsed="false">
      <c r="B183" s="14" t="s">
        <v>1451</v>
      </c>
      <c r="C183" s="14" t="s">
        <v>1452</v>
      </c>
      <c r="D183" s="18" t="s">
        <v>1453</v>
      </c>
      <c r="E183" s="48" t="n">
        <v>559295</v>
      </c>
      <c r="F183" s="14" t="s">
        <v>285</v>
      </c>
      <c r="G183" s="14" t="s">
        <v>285</v>
      </c>
      <c r="H183" s="14" t="s">
        <v>234</v>
      </c>
      <c r="I183" s="15" t="b">
        <f aca="false">FALSE()</f>
        <v>0</v>
      </c>
      <c r="J183" s="18" t="s">
        <v>933</v>
      </c>
      <c r="K183" s="48" t="n">
        <v>1</v>
      </c>
      <c r="L183" s="14" t="s">
        <v>934</v>
      </c>
      <c r="M183" s="18" t="s">
        <v>1234</v>
      </c>
      <c r="N183" s="18" t="s">
        <v>1235</v>
      </c>
    </row>
    <row r="184" customFormat="false" ht="15" hidden="false" customHeight="true" outlineLevel="0" collapsed="false">
      <c r="B184" s="14" t="s">
        <v>1454</v>
      </c>
      <c r="C184" s="14" t="s">
        <v>1455</v>
      </c>
      <c r="D184" s="18" t="s">
        <v>1456</v>
      </c>
      <c r="E184" s="48" t="n">
        <v>5660</v>
      </c>
      <c r="F184" s="14" t="s">
        <v>285</v>
      </c>
      <c r="G184" s="14" t="s">
        <v>285</v>
      </c>
      <c r="H184" s="14" t="s">
        <v>234</v>
      </c>
      <c r="I184" s="15" t="b">
        <f aca="false">FALSE()</f>
        <v>0</v>
      </c>
      <c r="J184" s="18" t="s">
        <v>933</v>
      </c>
      <c r="K184" s="48" t="n">
        <v>1</v>
      </c>
      <c r="L184" s="14" t="s">
        <v>934</v>
      </c>
      <c r="M184" s="18" t="s">
        <v>1234</v>
      </c>
      <c r="N184" s="18" t="s">
        <v>1235</v>
      </c>
    </row>
    <row r="185" customFormat="false" ht="15" hidden="false" customHeight="true" outlineLevel="0" collapsed="false">
      <c r="B185" s="14" t="s">
        <v>1457</v>
      </c>
      <c r="C185" s="14" t="s">
        <v>1458</v>
      </c>
      <c r="D185" s="18" t="s">
        <v>1459</v>
      </c>
      <c r="E185" s="48" t="n">
        <v>5671</v>
      </c>
      <c r="F185" s="14" t="s">
        <v>1341</v>
      </c>
      <c r="G185" s="14" t="s">
        <v>285</v>
      </c>
      <c r="H185" s="14" t="s">
        <v>234</v>
      </c>
      <c r="I185" s="15" t="b">
        <f aca="false">FALSE()</f>
        <v>0</v>
      </c>
      <c r="J185" s="18" t="s">
        <v>933</v>
      </c>
      <c r="K185" s="48" t="n">
        <v>1</v>
      </c>
      <c r="L185" s="14" t="s">
        <v>934</v>
      </c>
      <c r="M185" s="18" t="s">
        <v>1234</v>
      </c>
      <c r="N185" s="18" t="s">
        <v>1235</v>
      </c>
    </row>
    <row r="186" customFormat="false" ht="15" hidden="false" customHeight="true" outlineLevel="0" collapsed="false">
      <c r="B186" s="14" t="s">
        <v>1460</v>
      </c>
      <c r="C186" s="14" t="s">
        <v>1461</v>
      </c>
      <c r="D186" s="18" t="s">
        <v>1459</v>
      </c>
      <c r="E186" s="48" t="n">
        <v>5671</v>
      </c>
      <c r="F186" s="14" t="s">
        <v>1344</v>
      </c>
      <c r="G186" s="14" t="s">
        <v>285</v>
      </c>
      <c r="H186" s="14" t="s">
        <v>234</v>
      </c>
      <c r="I186" s="15" t="b">
        <f aca="false">FALSE()</f>
        <v>0</v>
      </c>
      <c r="J186" s="18" t="s">
        <v>933</v>
      </c>
      <c r="K186" s="48" t="n">
        <v>1</v>
      </c>
      <c r="L186" s="14" t="s">
        <v>934</v>
      </c>
      <c r="M186" s="18" t="s">
        <v>1234</v>
      </c>
      <c r="N186" s="18" t="s">
        <v>1235</v>
      </c>
    </row>
    <row r="187" customFormat="false" ht="15" hidden="false" customHeight="true" outlineLevel="0" collapsed="false">
      <c r="B187" s="14" t="s">
        <v>1462</v>
      </c>
      <c r="C187" s="14" t="s">
        <v>1463</v>
      </c>
      <c r="D187" s="18" t="s">
        <v>1464</v>
      </c>
      <c r="E187" s="48" t="n">
        <v>5664</v>
      </c>
      <c r="F187" s="14" t="s">
        <v>285</v>
      </c>
      <c r="G187" s="14" t="s">
        <v>285</v>
      </c>
      <c r="H187" s="14" t="s">
        <v>234</v>
      </c>
      <c r="I187" s="15" t="b">
        <f aca="false">FALSE()</f>
        <v>0</v>
      </c>
      <c r="J187" s="18" t="s">
        <v>933</v>
      </c>
      <c r="K187" s="48" t="n">
        <v>1</v>
      </c>
      <c r="L187" s="14" t="s">
        <v>934</v>
      </c>
      <c r="M187" s="18" t="s">
        <v>1234</v>
      </c>
      <c r="N187" s="18" t="s">
        <v>1235</v>
      </c>
    </row>
    <row r="188" customFormat="false" ht="15" hidden="false" customHeight="true" outlineLevel="0" collapsed="false">
      <c r="B188" s="14" t="s">
        <v>1465</v>
      </c>
      <c r="C188" s="14" t="s">
        <v>1466</v>
      </c>
      <c r="D188" s="18" t="s">
        <v>1467</v>
      </c>
      <c r="E188" s="48" t="n">
        <v>5353</v>
      </c>
      <c r="F188" s="14" t="s">
        <v>285</v>
      </c>
      <c r="G188" s="14" t="s">
        <v>285</v>
      </c>
      <c r="H188" s="14" t="s">
        <v>234</v>
      </c>
      <c r="I188" s="15" t="b">
        <f aca="false">FALSE()</f>
        <v>0</v>
      </c>
      <c r="J188" s="18" t="s">
        <v>933</v>
      </c>
      <c r="K188" s="48" t="n">
        <v>1</v>
      </c>
      <c r="L188" s="14" t="s">
        <v>934</v>
      </c>
      <c r="M188" s="18" t="s">
        <v>1234</v>
      </c>
      <c r="N188" s="18" t="s">
        <v>1235</v>
      </c>
    </row>
    <row r="189" customFormat="false" ht="15" hidden="false" customHeight="true" outlineLevel="0" collapsed="false">
      <c r="B189" s="14" t="s">
        <v>1468</v>
      </c>
      <c r="C189" s="14" t="s">
        <v>1469</v>
      </c>
      <c r="D189" s="18" t="s">
        <v>1470</v>
      </c>
      <c r="E189" s="48" t="n">
        <v>77504</v>
      </c>
      <c r="F189" s="14" t="s">
        <v>285</v>
      </c>
      <c r="G189" s="14" t="s">
        <v>285</v>
      </c>
      <c r="H189" s="14" t="s">
        <v>234</v>
      </c>
      <c r="I189" s="15" t="b">
        <f aca="false">FALSE()</f>
        <v>0</v>
      </c>
      <c r="J189" s="18" t="s">
        <v>933</v>
      </c>
      <c r="K189" s="48" t="n">
        <v>1</v>
      </c>
      <c r="L189" s="14" t="s">
        <v>934</v>
      </c>
      <c r="M189" s="18" t="s">
        <v>1234</v>
      </c>
      <c r="N189" s="18" t="s">
        <v>1235</v>
      </c>
    </row>
    <row r="190" customFormat="false" ht="15" hidden="false" customHeight="true" outlineLevel="0" collapsed="false">
      <c r="B190" s="14" t="s">
        <v>1471</v>
      </c>
      <c r="C190" s="14" t="s">
        <v>1472</v>
      </c>
      <c r="D190" s="18" t="s">
        <v>1473</v>
      </c>
      <c r="E190" s="48" t="n">
        <v>425265</v>
      </c>
      <c r="F190" s="14" t="s">
        <v>285</v>
      </c>
      <c r="G190" s="14" t="s">
        <v>285</v>
      </c>
      <c r="H190" s="14" t="s">
        <v>234</v>
      </c>
      <c r="I190" s="15" t="b">
        <f aca="false">FALSE()</f>
        <v>0</v>
      </c>
      <c r="J190" s="18" t="s">
        <v>933</v>
      </c>
      <c r="K190" s="48" t="n">
        <v>1</v>
      </c>
      <c r="L190" s="14" t="s">
        <v>934</v>
      </c>
      <c r="M190" s="18" t="s">
        <v>1234</v>
      </c>
      <c r="N190" s="18" t="s">
        <v>1235</v>
      </c>
    </row>
    <row r="191" customFormat="false" ht="15" hidden="false" customHeight="true" outlineLevel="0" collapsed="false">
      <c r="B191" s="14" t="s">
        <v>1474</v>
      </c>
      <c r="C191" s="14" t="s">
        <v>1475</v>
      </c>
      <c r="D191" s="18" t="s">
        <v>1476</v>
      </c>
      <c r="E191" s="48" t="n">
        <v>294746</v>
      </c>
      <c r="F191" s="14" t="s">
        <v>285</v>
      </c>
      <c r="G191" s="14" t="s">
        <v>285</v>
      </c>
      <c r="H191" s="14" t="s">
        <v>234</v>
      </c>
      <c r="I191" s="15" t="b">
        <f aca="false">FALSE()</f>
        <v>0</v>
      </c>
      <c r="J191" s="18" t="s">
        <v>933</v>
      </c>
      <c r="K191" s="48" t="n">
        <v>1</v>
      </c>
      <c r="L191" s="14" t="s">
        <v>934</v>
      </c>
      <c r="M191" s="18" t="s">
        <v>1234</v>
      </c>
      <c r="N191" s="18" t="s">
        <v>1235</v>
      </c>
    </row>
    <row r="192" customFormat="false" ht="15" hidden="false" customHeight="true" outlineLevel="0" collapsed="false">
      <c r="B192" s="14" t="s">
        <v>1477</v>
      </c>
      <c r="C192" s="14" t="s">
        <v>1478</v>
      </c>
      <c r="D192" s="18" t="s">
        <v>1479</v>
      </c>
      <c r="E192" s="48" t="n">
        <v>81824</v>
      </c>
      <c r="F192" s="14" t="s">
        <v>285</v>
      </c>
      <c r="G192" s="14" t="s">
        <v>285</v>
      </c>
      <c r="H192" s="14" t="s">
        <v>234</v>
      </c>
      <c r="I192" s="15" t="b">
        <f aca="false">FALSE()</f>
        <v>0</v>
      </c>
      <c r="J192" s="18" t="s">
        <v>933</v>
      </c>
      <c r="K192" s="48" t="n">
        <v>1</v>
      </c>
      <c r="L192" s="14" t="s">
        <v>934</v>
      </c>
      <c r="M192" s="18" t="s">
        <v>1234</v>
      </c>
      <c r="N192" s="18" t="s">
        <v>1235</v>
      </c>
    </row>
    <row r="193" customFormat="false" ht="15" hidden="false" customHeight="true" outlineLevel="0" collapsed="false">
      <c r="B193" s="14" t="s">
        <v>1480</v>
      </c>
      <c r="C193" s="14" t="s">
        <v>1481</v>
      </c>
      <c r="D193" s="18" t="s">
        <v>1482</v>
      </c>
      <c r="E193" s="48" t="n">
        <v>5270</v>
      </c>
      <c r="F193" s="14" t="s">
        <v>285</v>
      </c>
      <c r="G193" s="14" t="s">
        <v>285</v>
      </c>
      <c r="H193" s="14" t="s">
        <v>234</v>
      </c>
      <c r="I193" s="15" t="b">
        <f aca="false">FALSE()</f>
        <v>0</v>
      </c>
      <c r="J193" s="18" t="s">
        <v>933</v>
      </c>
      <c r="K193" s="48" t="n">
        <v>1</v>
      </c>
      <c r="L193" s="14" t="s">
        <v>934</v>
      </c>
      <c r="M193" s="18" t="s">
        <v>1234</v>
      </c>
      <c r="N193" s="18" t="s">
        <v>1235</v>
      </c>
    </row>
    <row r="194" customFormat="false" ht="15" hidden="false" customHeight="true" outlineLevel="0" collapsed="false">
      <c r="B194" s="14" t="s">
        <v>1483</v>
      </c>
      <c r="C194" s="14" t="s">
        <v>1484</v>
      </c>
      <c r="D194" s="18" t="s">
        <v>1485</v>
      </c>
      <c r="E194" s="48" t="n">
        <v>45351</v>
      </c>
      <c r="F194" s="14" t="s">
        <v>285</v>
      </c>
      <c r="G194" s="14" t="s">
        <v>285</v>
      </c>
      <c r="H194" s="14" t="s">
        <v>234</v>
      </c>
      <c r="I194" s="15" t="b">
        <f aca="false">FALSE()</f>
        <v>0</v>
      </c>
      <c r="J194" s="18" t="s">
        <v>933</v>
      </c>
      <c r="K194" s="48" t="n">
        <v>1</v>
      </c>
      <c r="L194" s="14" t="s">
        <v>934</v>
      </c>
      <c r="M194" s="18" t="s">
        <v>1234</v>
      </c>
      <c r="N194" s="18" t="s">
        <v>1235</v>
      </c>
    </row>
    <row r="195" customFormat="false" ht="15" hidden="false" customHeight="true" outlineLevel="0" collapsed="false">
      <c r="B195" s="14" t="s">
        <v>1486</v>
      </c>
      <c r="C195" s="14" t="s">
        <v>1487</v>
      </c>
      <c r="D195" s="18" t="s">
        <v>1488</v>
      </c>
      <c r="E195" s="48" t="n">
        <v>367110</v>
      </c>
      <c r="F195" s="14" t="s">
        <v>285</v>
      </c>
      <c r="G195" s="14" t="s">
        <v>285</v>
      </c>
      <c r="H195" s="14" t="s">
        <v>234</v>
      </c>
      <c r="I195" s="15" t="b">
        <f aca="false">FALSE()</f>
        <v>0</v>
      </c>
      <c r="J195" s="18" t="s">
        <v>933</v>
      </c>
      <c r="K195" s="48" t="n">
        <v>1</v>
      </c>
      <c r="L195" s="14" t="s">
        <v>934</v>
      </c>
      <c r="M195" s="18" t="s">
        <v>1234</v>
      </c>
      <c r="N195" s="18" t="s">
        <v>1235</v>
      </c>
    </row>
    <row r="196" customFormat="false" ht="15" hidden="false" customHeight="true" outlineLevel="0" collapsed="false">
      <c r="B196" s="14" t="s">
        <v>1489</v>
      </c>
      <c r="C196" s="14" t="s">
        <v>1490</v>
      </c>
      <c r="D196" s="18" t="s">
        <v>1491</v>
      </c>
      <c r="E196" s="48" t="n">
        <v>4097</v>
      </c>
      <c r="F196" s="14" t="s">
        <v>285</v>
      </c>
      <c r="G196" s="14" t="s">
        <v>285</v>
      </c>
      <c r="H196" s="14" t="s">
        <v>234</v>
      </c>
      <c r="I196" s="15" t="b">
        <f aca="false">FALSE()</f>
        <v>0</v>
      </c>
      <c r="J196" s="18" t="s">
        <v>933</v>
      </c>
      <c r="K196" s="48" t="n">
        <v>1</v>
      </c>
      <c r="L196" s="14" t="s">
        <v>934</v>
      </c>
      <c r="M196" s="18" t="s">
        <v>1234</v>
      </c>
      <c r="N196" s="18" t="s">
        <v>1235</v>
      </c>
    </row>
    <row r="197" customFormat="false" ht="15" hidden="false" customHeight="true" outlineLevel="0" collapsed="false">
      <c r="B197" s="14" t="s">
        <v>1492</v>
      </c>
      <c r="C197" s="14" t="s">
        <v>1493</v>
      </c>
      <c r="D197" s="18" t="s">
        <v>1494</v>
      </c>
      <c r="E197" s="48" t="n">
        <v>8665</v>
      </c>
      <c r="F197" s="14" t="s">
        <v>285</v>
      </c>
      <c r="G197" s="14" t="s">
        <v>285</v>
      </c>
      <c r="H197" s="14" t="s">
        <v>234</v>
      </c>
      <c r="I197" s="15" t="b">
        <f aca="false">FALSE()</f>
        <v>0</v>
      </c>
      <c r="J197" s="18" t="s">
        <v>933</v>
      </c>
      <c r="K197" s="48" t="n">
        <v>1</v>
      </c>
      <c r="L197" s="14" t="s">
        <v>934</v>
      </c>
      <c r="M197" s="18" t="s">
        <v>1234</v>
      </c>
      <c r="N197" s="18" t="s">
        <v>1235</v>
      </c>
    </row>
    <row r="198" customFormat="false" ht="15" hidden="false" customHeight="true" outlineLevel="0" collapsed="false">
      <c r="B198" s="14" t="s">
        <v>1495</v>
      </c>
      <c r="C198" s="14" t="s">
        <v>1496</v>
      </c>
      <c r="D198" s="18" t="s">
        <v>1497</v>
      </c>
      <c r="E198" s="48" t="n">
        <v>9986</v>
      </c>
      <c r="F198" s="14" t="s">
        <v>285</v>
      </c>
      <c r="G198" s="14" t="s">
        <v>285</v>
      </c>
      <c r="H198" s="14" t="s">
        <v>234</v>
      </c>
      <c r="I198" s="15" t="b">
        <f aca="false">FALSE()</f>
        <v>0</v>
      </c>
      <c r="J198" s="18" t="s">
        <v>933</v>
      </c>
      <c r="K198" s="48" t="n">
        <v>1</v>
      </c>
      <c r="L198" s="14" t="s">
        <v>934</v>
      </c>
      <c r="M198" s="18" t="s">
        <v>1498</v>
      </c>
      <c r="N198" s="18" t="s">
        <v>936</v>
      </c>
    </row>
    <row r="199" customFormat="false" ht="15" hidden="false" customHeight="true" outlineLevel="0" collapsed="false">
      <c r="B199" s="14" t="s">
        <v>1499</v>
      </c>
      <c r="C199" s="14" t="s">
        <v>1500</v>
      </c>
      <c r="D199" s="18" t="s">
        <v>1501</v>
      </c>
      <c r="E199" s="48" t="n">
        <v>39947</v>
      </c>
      <c r="F199" s="14" t="s">
        <v>285</v>
      </c>
      <c r="G199" s="14" t="s">
        <v>285</v>
      </c>
      <c r="H199" s="14" t="s">
        <v>234</v>
      </c>
      <c r="I199" s="15" t="b">
        <f aca="false">FALSE()</f>
        <v>0</v>
      </c>
      <c r="J199" s="18" t="s">
        <v>933</v>
      </c>
      <c r="K199" s="48" t="n">
        <v>1</v>
      </c>
      <c r="L199" s="14" t="s">
        <v>934</v>
      </c>
      <c r="M199" s="18" t="s">
        <v>1234</v>
      </c>
      <c r="N199" s="18" t="s">
        <v>1235</v>
      </c>
    </row>
    <row r="200" customFormat="false" ht="15" hidden="false" customHeight="true" outlineLevel="0" collapsed="false">
      <c r="B200" s="14" t="s">
        <v>1502</v>
      </c>
      <c r="C200" s="14" t="s">
        <v>1503</v>
      </c>
      <c r="D200" s="18" t="s">
        <v>1504</v>
      </c>
      <c r="E200" s="48" t="n">
        <v>8090</v>
      </c>
      <c r="F200" s="14" t="s">
        <v>285</v>
      </c>
      <c r="G200" s="14" t="s">
        <v>285</v>
      </c>
      <c r="H200" s="14" t="s">
        <v>234</v>
      </c>
      <c r="I200" s="15" t="b">
        <f aca="false">FALSE()</f>
        <v>0</v>
      </c>
      <c r="J200" s="18" t="s">
        <v>933</v>
      </c>
      <c r="K200" s="48" t="n">
        <v>1</v>
      </c>
      <c r="L200" s="14" t="s">
        <v>934</v>
      </c>
      <c r="M200" s="18" t="s">
        <v>1234</v>
      </c>
      <c r="N200" s="18" t="s">
        <v>1235</v>
      </c>
    </row>
    <row r="201" customFormat="false" ht="15" hidden="false" customHeight="true" outlineLevel="0" collapsed="false">
      <c r="B201" s="14" t="s">
        <v>1505</v>
      </c>
      <c r="C201" s="14" t="s">
        <v>1506</v>
      </c>
      <c r="D201" s="18" t="s">
        <v>1507</v>
      </c>
      <c r="E201" s="48" t="n">
        <v>436017</v>
      </c>
      <c r="F201" s="14" t="s">
        <v>285</v>
      </c>
      <c r="G201" s="14" t="s">
        <v>285</v>
      </c>
      <c r="H201" s="14" t="s">
        <v>234</v>
      </c>
      <c r="I201" s="15" t="b">
        <f aca="false">FALSE()</f>
        <v>0</v>
      </c>
      <c r="J201" s="18" t="s">
        <v>933</v>
      </c>
      <c r="K201" s="48" t="n">
        <v>1</v>
      </c>
      <c r="L201" s="14" t="s">
        <v>934</v>
      </c>
      <c r="M201" s="18" t="s">
        <v>1234</v>
      </c>
      <c r="N201" s="18" t="s">
        <v>1235</v>
      </c>
    </row>
    <row r="202" customFormat="false" ht="15" hidden="false" customHeight="true" outlineLevel="0" collapsed="false">
      <c r="B202" s="14" t="s">
        <v>1508</v>
      </c>
      <c r="C202" s="14" t="s">
        <v>1509</v>
      </c>
      <c r="D202" s="18" t="s">
        <v>1510</v>
      </c>
      <c r="E202" s="48" t="n">
        <v>482561</v>
      </c>
      <c r="F202" s="14" t="s">
        <v>285</v>
      </c>
      <c r="G202" s="14" t="s">
        <v>285</v>
      </c>
      <c r="H202" s="14" t="s">
        <v>234</v>
      </c>
      <c r="I202" s="15" t="b">
        <f aca="false">FALSE()</f>
        <v>0</v>
      </c>
      <c r="J202" s="18" t="s">
        <v>933</v>
      </c>
      <c r="K202" s="48" t="n">
        <v>1</v>
      </c>
      <c r="L202" s="14" t="s">
        <v>934</v>
      </c>
      <c r="M202" s="18" t="s">
        <v>1234</v>
      </c>
      <c r="N202" s="18" t="s">
        <v>1235</v>
      </c>
    </row>
    <row r="203" customFormat="false" ht="15" hidden="false" customHeight="true" outlineLevel="0" collapsed="false">
      <c r="B203" s="14" t="s">
        <v>1511</v>
      </c>
      <c r="C203" s="14" t="s">
        <v>1512</v>
      </c>
      <c r="D203" s="18" t="s">
        <v>1513</v>
      </c>
      <c r="E203" s="48" t="n">
        <v>502780</v>
      </c>
      <c r="F203" s="14" t="s">
        <v>285</v>
      </c>
      <c r="G203" s="14" t="s">
        <v>285</v>
      </c>
      <c r="H203" s="14" t="s">
        <v>234</v>
      </c>
      <c r="I203" s="15" t="b">
        <f aca="false">FALSE()</f>
        <v>0</v>
      </c>
      <c r="J203" s="18" t="s">
        <v>933</v>
      </c>
      <c r="K203" s="48" t="n">
        <v>1</v>
      </c>
      <c r="L203" s="14" t="s">
        <v>934</v>
      </c>
      <c r="M203" s="18" t="s">
        <v>1234</v>
      </c>
      <c r="N203" s="18" t="s">
        <v>1235</v>
      </c>
    </row>
    <row r="204" customFormat="false" ht="15" hidden="false" customHeight="true" outlineLevel="0" collapsed="false">
      <c r="B204" s="14" t="s">
        <v>1514</v>
      </c>
      <c r="C204" s="14" t="s">
        <v>1515</v>
      </c>
      <c r="D204" s="18" t="s">
        <v>1516</v>
      </c>
      <c r="E204" s="48" t="n">
        <v>502779</v>
      </c>
      <c r="F204" s="14" t="s">
        <v>285</v>
      </c>
      <c r="G204" s="14" t="s">
        <v>285</v>
      </c>
      <c r="H204" s="14" t="s">
        <v>234</v>
      </c>
      <c r="I204" s="15" t="b">
        <f aca="false">FALSE()</f>
        <v>0</v>
      </c>
      <c r="J204" s="18" t="s">
        <v>933</v>
      </c>
      <c r="K204" s="48" t="n">
        <v>1</v>
      </c>
      <c r="L204" s="14" t="s">
        <v>934</v>
      </c>
      <c r="M204" s="18" t="s">
        <v>1234</v>
      </c>
      <c r="N204" s="18" t="s">
        <v>1235</v>
      </c>
    </row>
    <row r="205" customFormat="false" ht="15" hidden="false" customHeight="true" outlineLevel="0" collapsed="false">
      <c r="B205" s="14" t="s">
        <v>1517</v>
      </c>
      <c r="C205" s="14" t="s">
        <v>1518</v>
      </c>
      <c r="D205" s="18" t="s">
        <v>1519</v>
      </c>
      <c r="E205" s="48" t="n">
        <v>500485</v>
      </c>
      <c r="F205" s="14" t="s">
        <v>285</v>
      </c>
      <c r="G205" s="14" t="s">
        <v>285</v>
      </c>
      <c r="H205" s="14" t="s">
        <v>234</v>
      </c>
      <c r="I205" s="15" t="b">
        <f aca="false">FALSE()</f>
        <v>0</v>
      </c>
      <c r="J205" s="18" t="s">
        <v>933</v>
      </c>
      <c r="K205" s="48" t="n">
        <v>1</v>
      </c>
      <c r="L205" s="14" t="s">
        <v>934</v>
      </c>
      <c r="M205" s="18" t="s">
        <v>1234</v>
      </c>
      <c r="N205" s="18" t="s">
        <v>1235</v>
      </c>
    </row>
    <row r="206" customFormat="false" ht="15" hidden="false" customHeight="true" outlineLevel="0" collapsed="false">
      <c r="B206" s="14" t="s">
        <v>1520</v>
      </c>
      <c r="C206" s="14" t="s">
        <v>1521</v>
      </c>
      <c r="D206" s="18" t="s">
        <v>1522</v>
      </c>
      <c r="E206" s="48" t="n">
        <v>6978</v>
      </c>
      <c r="F206" s="14" t="s">
        <v>285</v>
      </c>
      <c r="G206" s="14" t="s">
        <v>285</v>
      </c>
      <c r="H206" s="14" t="s">
        <v>234</v>
      </c>
      <c r="I206" s="15" t="b">
        <f aca="false">FALSE()</f>
        <v>0</v>
      </c>
      <c r="J206" s="18" t="s">
        <v>933</v>
      </c>
      <c r="K206" s="48" t="n">
        <v>1</v>
      </c>
      <c r="L206" s="14" t="s">
        <v>934</v>
      </c>
      <c r="M206" s="18" t="s">
        <v>1234</v>
      </c>
      <c r="N206" s="18" t="s">
        <v>1235</v>
      </c>
    </row>
    <row r="207" customFormat="false" ht="15" hidden="false" customHeight="true" outlineLevel="0" collapsed="false">
      <c r="B207" s="14" t="s">
        <v>1523</v>
      </c>
      <c r="C207" s="14" t="s">
        <v>1524</v>
      </c>
      <c r="D207" s="18" t="s">
        <v>1525</v>
      </c>
      <c r="E207" s="48" t="n">
        <v>321614</v>
      </c>
      <c r="F207" s="14" t="s">
        <v>285</v>
      </c>
      <c r="G207" s="14" t="s">
        <v>285</v>
      </c>
      <c r="H207" s="14" t="s">
        <v>234</v>
      </c>
      <c r="I207" s="15" t="b">
        <f aca="false">FALSE()</f>
        <v>0</v>
      </c>
      <c r="J207" s="18" t="s">
        <v>933</v>
      </c>
      <c r="K207" s="48" t="n">
        <v>1</v>
      </c>
      <c r="L207" s="14" t="s">
        <v>934</v>
      </c>
      <c r="M207" s="18" t="s">
        <v>1234</v>
      </c>
      <c r="N207" s="18" t="s">
        <v>1235</v>
      </c>
    </row>
    <row r="208" customFormat="false" ht="15" hidden="false" customHeight="true" outlineLevel="0" collapsed="false">
      <c r="B208" s="14" t="s">
        <v>1526</v>
      </c>
      <c r="C208" s="14" t="s">
        <v>1527</v>
      </c>
      <c r="D208" s="18" t="s">
        <v>1528</v>
      </c>
      <c r="E208" s="48" t="n">
        <v>36329</v>
      </c>
      <c r="F208" s="14" t="s">
        <v>285</v>
      </c>
      <c r="G208" s="14" t="s">
        <v>285</v>
      </c>
      <c r="H208" s="14" t="s">
        <v>234</v>
      </c>
      <c r="I208" s="15" t="b">
        <f aca="false">FALSE()</f>
        <v>0</v>
      </c>
      <c r="J208" s="18" t="s">
        <v>933</v>
      </c>
      <c r="K208" s="48" t="n">
        <v>1</v>
      </c>
      <c r="L208" s="14" t="s">
        <v>934</v>
      </c>
      <c r="M208" s="18" t="s">
        <v>1234</v>
      </c>
      <c r="N208" s="18" t="s">
        <v>1235</v>
      </c>
    </row>
    <row r="209" customFormat="false" ht="15" hidden="false" customHeight="true" outlineLevel="0" collapsed="false">
      <c r="B209" s="14" t="s">
        <v>1529</v>
      </c>
      <c r="C209" s="14" t="s">
        <v>1530</v>
      </c>
      <c r="D209" s="18" t="s">
        <v>1531</v>
      </c>
      <c r="E209" s="48" t="n">
        <v>5851</v>
      </c>
      <c r="F209" s="14" t="s">
        <v>285</v>
      </c>
      <c r="G209" s="14" t="s">
        <v>285</v>
      </c>
      <c r="H209" s="14" t="s">
        <v>234</v>
      </c>
      <c r="I209" s="15" t="b">
        <f aca="false">FALSE()</f>
        <v>0</v>
      </c>
      <c r="J209" s="18" t="s">
        <v>933</v>
      </c>
      <c r="K209" s="48" t="n">
        <v>1</v>
      </c>
      <c r="L209" s="14" t="s">
        <v>934</v>
      </c>
      <c r="M209" s="18" t="s">
        <v>1234</v>
      </c>
      <c r="N209" s="18" t="s">
        <v>1235</v>
      </c>
    </row>
    <row r="210" customFormat="false" ht="15" hidden="false" customHeight="true" outlineLevel="0" collapsed="false">
      <c r="B210" s="14" t="s">
        <v>1532</v>
      </c>
      <c r="C210" s="14" t="s">
        <v>1533</v>
      </c>
      <c r="D210" s="18" t="s">
        <v>1534</v>
      </c>
      <c r="E210" s="48" t="n">
        <v>126793</v>
      </c>
      <c r="F210" s="14" t="s">
        <v>285</v>
      </c>
      <c r="G210" s="14" t="s">
        <v>285</v>
      </c>
      <c r="H210" s="14" t="s">
        <v>234</v>
      </c>
      <c r="I210" s="15" t="b">
        <f aca="false">FALSE()</f>
        <v>0</v>
      </c>
      <c r="J210" s="18" t="s">
        <v>933</v>
      </c>
      <c r="K210" s="48" t="n">
        <v>1</v>
      </c>
      <c r="L210" s="14" t="s">
        <v>934</v>
      </c>
      <c r="M210" s="18" t="s">
        <v>1234</v>
      </c>
      <c r="N210" s="18" t="s">
        <v>1235</v>
      </c>
    </row>
    <row r="211" customFormat="false" ht="15" hidden="false" customHeight="true" outlineLevel="0" collapsed="false">
      <c r="B211" s="14" t="s">
        <v>1535</v>
      </c>
      <c r="C211" s="14" t="s">
        <v>1536</v>
      </c>
      <c r="D211" s="18" t="s">
        <v>1537</v>
      </c>
      <c r="E211" s="48" t="n">
        <v>73239</v>
      </c>
      <c r="F211" s="14" t="s">
        <v>285</v>
      </c>
      <c r="G211" s="14" t="s">
        <v>285</v>
      </c>
      <c r="H211" s="14" t="s">
        <v>234</v>
      </c>
      <c r="I211" s="15" t="b">
        <f aca="false">FALSE()</f>
        <v>0</v>
      </c>
      <c r="J211" s="18" t="s">
        <v>933</v>
      </c>
      <c r="K211" s="48" t="n">
        <v>1</v>
      </c>
      <c r="L211" s="14" t="s">
        <v>934</v>
      </c>
      <c r="M211" s="18" t="s">
        <v>1234</v>
      </c>
      <c r="N211" s="18" t="s">
        <v>1235</v>
      </c>
    </row>
    <row r="212" customFormat="false" ht="15" hidden="false" customHeight="true" outlineLevel="0" collapsed="false">
      <c r="B212" s="14" t="s">
        <v>1538</v>
      </c>
      <c r="C212" s="14" t="s">
        <v>1539</v>
      </c>
      <c r="D212" s="18" t="s">
        <v>1540</v>
      </c>
      <c r="E212" s="48" t="n">
        <v>515849</v>
      </c>
      <c r="F212" s="14" t="s">
        <v>285</v>
      </c>
      <c r="G212" s="14" t="s">
        <v>285</v>
      </c>
      <c r="H212" s="14" t="s">
        <v>234</v>
      </c>
      <c r="I212" s="15" t="b">
        <f aca="false">FALSE()</f>
        <v>0</v>
      </c>
      <c r="J212" s="18" t="s">
        <v>933</v>
      </c>
      <c r="K212" s="48" t="n">
        <v>1</v>
      </c>
      <c r="L212" s="14" t="s">
        <v>934</v>
      </c>
      <c r="M212" s="18" t="s">
        <v>1234</v>
      </c>
      <c r="N212" s="18" t="s">
        <v>1235</v>
      </c>
    </row>
    <row r="213" customFormat="false" ht="15" hidden="false" customHeight="true" outlineLevel="0" collapsed="false">
      <c r="B213" s="14" t="s">
        <v>1541</v>
      </c>
      <c r="C213" s="14" t="s">
        <v>1542</v>
      </c>
      <c r="D213" s="18" t="s">
        <v>1543</v>
      </c>
      <c r="E213" s="48" t="n">
        <v>561896</v>
      </c>
      <c r="F213" s="14" t="s">
        <v>285</v>
      </c>
      <c r="G213" s="14" t="s">
        <v>285</v>
      </c>
      <c r="H213" s="14" t="s">
        <v>234</v>
      </c>
      <c r="I213" s="15" t="b">
        <f aca="false">FALSE()</f>
        <v>0</v>
      </c>
      <c r="J213" s="18" t="s">
        <v>933</v>
      </c>
      <c r="K213" s="48" t="n">
        <v>1</v>
      </c>
      <c r="L213" s="14" t="s">
        <v>934</v>
      </c>
      <c r="M213" s="18" t="s">
        <v>1234</v>
      </c>
      <c r="N213" s="18" t="s">
        <v>1235</v>
      </c>
    </row>
    <row r="214" customFormat="false" ht="15" hidden="false" customHeight="true" outlineLevel="0" collapsed="false">
      <c r="B214" s="14" t="s">
        <v>1544</v>
      </c>
      <c r="C214" s="14" t="s">
        <v>1545</v>
      </c>
      <c r="D214" s="18" t="s">
        <v>1546</v>
      </c>
      <c r="E214" s="48" t="n">
        <v>426418</v>
      </c>
      <c r="F214" s="14" t="s">
        <v>285</v>
      </c>
      <c r="G214" s="14" t="s">
        <v>285</v>
      </c>
      <c r="H214" s="14" t="s">
        <v>234</v>
      </c>
      <c r="I214" s="15" t="b">
        <f aca="false">FALSE()</f>
        <v>0</v>
      </c>
      <c r="J214" s="18" t="s">
        <v>933</v>
      </c>
      <c r="K214" s="48" t="n">
        <v>1</v>
      </c>
      <c r="L214" s="14" t="s">
        <v>934</v>
      </c>
      <c r="M214" s="18" t="s">
        <v>1234</v>
      </c>
      <c r="N214" s="18" t="s">
        <v>1235</v>
      </c>
    </row>
    <row r="215" customFormat="false" ht="15" hidden="false" customHeight="true" outlineLevel="0" collapsed="false">
      <c r="B215" s="14" t="s">
        <v>1547</v>
      </c>
      <c r="C215" s="14" t="s">
        <v>1548</v>
      </c>
      <c r="D215" s="18" t="s">
        <v>1549</v>
      </c>
      <c r="E215" s="48" t="n">
        <v>242507</v>
      </c>
      <c r="F215" s="14" t="s">
        <v>285</v>
      </c>
      <c r="G215" s="14" t="s">
        <v>285</v>
      </c>
      <c r="H215" s="14" t="s">
        <v>234</v>
      </c>
      <c r="I215" s="15" t="b">
        <f aca="false">FALSE()</f>
        <v>0</v>
      </c>
      <c r="J215" s="18" t="s">
        <v>933</v>
      </c>
      <c r="K215" s="48" t="n">
        <v>1</v>
      </c>
      <c r="L215" s="14" t="s">
        <v>934</v>
      </c>
      <c r="M215" s="18" t="s">
        <v>1234</v>
      </c>
      <c r="N215" s="18" t="s">
        <v>1235</v>
      </c>
    </row>
    <row r="216" customFormat="false" ht="15" hidden="false" customHeight="true" outlineLevel="0" collapsed="false">
      <c r="B216" s="14" t="s">
        <v>1550</v>
      </c>
      <c r="C216" s="14" t="s">
        <v>1551</v>
      </c>
      <c r="D216" s="18" t="s">
        <v>1552</v>
      </c>
      <c r="E216" s="48" t="n">
        <v>1143189</v>
      </c>
      <c r="F216" s="14" t="s">
        <v>285</v>
      </c>
      <c r="G216" s="14" t="s">
        <v>285</v>
      </c>
      <c r="H216" s="14" t="s">
        <v>234</v>
      </c>
      <c r="I216" s="15" t="b">
        <f aca="false">FALSE()</f>
        <v>0</v>
      </c>
      <c r="J216" s="18" t="s">
        <v>933</v>
      </c>
      <c r="K216" s="48" t="n">
        <v>1</v>
      </c>
      <c r="L216" s="14" t="s">
        <v>934</v>
      </c>
      <c r="M216" s="18" t="s">
        <v>1234</v>
      </c>
      <c r="N216" s="18" t="s">
        <v>1235</v>
      </c>
    </row>
    <row r="217" customFormat="false" ht="15" hidden="false" customHeight="true" outlineLevel="0" collapsed="false">
      <c r="B217" s="14" t="s">
        <v>1553</v>
      </c>
      <c r="C217" s="14" t="s">
        <v>1554</v>
      </c>
      <c r="D217" s="18" t="s">
        <v>1555</v>
      </c>
      <c r="E217" s="48" t="n">
        <v>559292</v>
      </c>
      <c r="F217" s="14" t="s">
        <v>1344</v>
      </c>
      <c r="G217" s="14" t="s">
        <v>285</v>
      </c>
      <c r="H217" s="14" t="s">
        <v>234</v>
      </c>
      <c r="I217" s="15" t="b">
        <f aca="false">FALSE()</f>
        <v>0</v>
      </c>
      <c r="J217" s="18" t="s">
        <v>933</v>
      </c>
      <c r="K217" s="48" t="n">
        <v>1</v>
      </c>
      <c r="L217" s="14" t="s">
        <v>934</v>
      </c>
      <c r="M217" s="18" t="s">
        <v>1556</v>
      </c>
      <c r="N217" s="18" t="s">
        <v>946</v>
      </c>
    </row>
    <row r="218" customFormat="false" ht="15" hidden="false" customHeight="true" outlineLevel="0" collapsed="false">
      <c r="B218" s="14" t="s">
        <v>1557</v>
      </c>
      <c r="C218" s="14" t="s">
        <v>1558</v>
      </c>
      <c r="D218" s="18" t="s">
        <v>1555</v>
      </c>
      <c r="E218" s="48" t="n">
        <v>559292</v>
      </c>
      <c r="F218" s="14" t="s">
        <v>1341</v>
      </c>
      <c r="G218" s="14" t="s">
        <v>285</v>
      </c>
      <c r="H218" s="14" t="s">
        <v>234</v>
      </c>
      <c r="I218" s="15" t="b">
        <f aca="false">FALSE()</f>
        <v>0</v>
      </c>
      <c r="J218" s="18" t="s">
        <v>933</v>
      </c>
      <c r="K218" s="48" t="n">
        <v>1</v>
      </c>
      <c r="L218" s="14" t="s">
        <v>934</v>
      </c>
      <c r="M218" s="18" t="s">
        <v>1559</v>
      </c>
      <c r="N218" s="18" t="s">
        <v>946</v>
      </c>
    </row>
    <row r="219" customFormat="false" ht="15" hidden="false" customHeight="true" outlineLevel="0" collapsed="false">
      <c r="B219" s="14" t="s">
        <v>1560</v>
      </c>
      <c r="C219" s="14" t="s">
        <v>1561</v>
      </c>
      <c r="D219" s="18" t="s">
        <v>1562</v>
      </c>
      <c r="E219" s="48" t="n">
        <v>545124</v>
      </c>
      <c r="F219" s="14" t="s">
        <v>1341</v>
      </c>
      <c r="G219" s="14" t="s">
        <v>285</v>
      </c>
      <c r="H219" s="14" t="s">
        <v>234</v>
      </c>
      <c r="I219" s="15" t="b">
        <f aca="false">FALSE()</f>
        <v>0</v>
      </c>
      <c r="J219" s="18" t="s">
        <v>933</v>
      </c>
      <c r="K219" s="48" t="n">
        <v>1</v>
      </c>
      <c r="L219" s="14" t="s">
        <v>934</v>
      </c>
      <c r="M219" s="18" t="s">
        <v>1234</v>
      </c>
      <c r="N219" s="18" t="s">
        <v>1235</v>
      </c>
    </row>
    <row r="220" customFormat="false" ht="15" hidden="false" customHeight="true" outlineLevel="0" collapsed="false">
      <c r="B220" s="14" t="s">
        <v>1563</v>
      </c>
      <c r="C220" s="14" t="s">
        <v>1564</v>
      </c>
      <c r="D220" s="18" t="s">
        <v>1562</v>
      </c>
      <c r="E220" s="48" t="n">
        <v>545124</v>
      </c>
      <c r="F220" s="14" t="s">
        <v>1344</v>
      </c>
      <c r="G220" s="14" t="s">
        <v>285</v>
      </c>
      <c r="H220" s="14" t="s">
        <v>234</v>
      </c>
      <c r="I220" s="15" t="b">
        <f aca="false">FALSE()</f>
        <v>0</v>
      </c>
      <c r="J220" s="18" t="s">
        <v>933</v>
      </c>
      <c r="K220" s="48" t="n">
        <v>1</v>
      </c>
      <c r="L220" s="14" t="s">
        <v>934</v>
      </c>
      <c r="M220" s="18" t="s">
        <v>1234</v>
      </c>
      <c r="N220" s="18" t="s">
        <v>1235</v>
      </c>
    </row>
    <row r="221" customFormat="false" ht="15" hidden="false" customHeight="true" outlineLevel="0" collapsed="false">
      <c r="B221" s="14" t="s">
        <v>1565</v>
      </c>
      <c r="C221" s="14" t="s">
        <v>1566</v>
      </c>
      <c r="D221" s="18" t="s">
        <v>1567</v>
      </c>
      <c r="E221" s="48" t="n">
        <v>574961</v>
      </c>
      <c r="F221" s="14" t="s">
        <v>1341</v>
      </c>
      <c r="G221" s="14" t="s">
        <v>285</v>
      </c>
      <c r="H221" s="14" t="s">
        <v>234</v>
      </c>
      <c r="I221" s="15" t="b">
        <f aca="false">FALSE()</f>
        <v>0</v>
      </c>
      <c r="J221" s="18" t="s">
        <v>933</v>
      </c>
      <c r="K221" s="48" t="n">
        <v>1</v>
      </c>
      <c r="L221" s="14" t="s">
        <v>934</v>
      </c>
      <c r="M221" s="18" t="s">
        <v>1234</v>
      </c>
      <c r="N221" s="18" t="s">
        <v>1235</v>
      </c>
    </row>
    <row r="222" customFormat="false" ht="15" hidden="false" customHeight="true" outlineLevel="0" collapsed="false">
      <c r="B222" s="14" t="s">
        <v>1568</v>
      </c>
      <c r="C222" s="14" t="s">
        <v>1569</v>
      </c>
      <c r="D222" s="18" t="s">
        <v>1567</v>
      </c>
      <c r="E222" s="48" t="n">
        <v>574961</v>
      </c>
      <c r="F222" s="14" t="s">
        <v>1344</v>
      </c>
      <c r="G222" s="14" t="s">
        <v>285</v>
      </c>
      <c r="H222" s="14" t="s">
        <v>234</v>
      </c>
      <c r="I222" s="15" t="b">
        <f aca="false">FALSE()</f>
        <v>0</v>
      </c>
      <c r="J222" s="18" t="s">
        <v>933</v>
      </c>
      <c r="K222" s="48" t="n">
        <v>1</v>
      </c>
      <c r="L222" s="14" t="s">
        <v>934</v>
      </c>
      <c r="M222" s="18" t="s">
        <v>1234</v>
      </c>
      <c r="N222" s="18" t="s">
        <v>1235</v>
      </c>
    </row>
    <row r="223" customFormat="false" ht="15" hidden="false" customHeight="true" outlineLevel="0" collapsed="false">
      <c r="B223" s="14" t="s">
        <v>1570</v>
      </c>
      <c r="C223" s="14" t="s">
        <v>1571</v>
      </c>
      <c r="D223" s="18" t="s">
        <v>1572</v>
      </c>
      <c r="E223" s="48" t="n">
        <v>285006</v>
      </c>
      <c r="F223" s="14" t="s">
        <v>1344</v>
      </c>
      <c r="G223" s="14" t="s">
        <v>285</v>
      </c>
      <c r="H223" s="14" t="s">
        <v>234</v>
      </c>
      <c r="I223" s="15" t="b">
        <f aca="false">FALSE()</f>
        <v>0</v>
      </c>
      <c r="J223" s="18" t="s">
        <v>933</v>
      </c>
      <c r="K223" s="48" t="n">
        <v>1</v>
      </c>
      <c r="L223" s="14" t="s">
        <v>934</v>
      </c>
      <c r="M223" s="18" t="s">
        <v>1234</v>
      </c>
      <c r="N223" s="18" t="s">
        <v>1235</v>
      </c>
    </row>
    <row r="224" customFormat="false" ht="15" hidden="false" customHeight="true" outlineLevel="0" collapsed="false">
      <c r="B224" s="14" t="s">
        <v>1573</v>
      </c>
      <c r="C224" s="14" t="s">
        <v>1574</v>
      </c>
      <c r="D224" s="18" t="s">
        <v>1572</v>
      </c>
      <c r="E224" s="48" t="n">
        <v>285006</v>
      </c>
      <c r="F224" s="14" t="s">
        <v>1341</v>
      </c>
      <c r="G224" s="14" t="s">
        <v>285</v>
      </c>
      <c r="H224" s="14" t="s">
        <v>234</v>
      </c>
      <c r="I224" s="15" t="b">
        <f aca="false">FALSE()</f>
        <v>0</v>
      </c>
      <c r="J224" s="18" t="s">
        <v>933</v>
      </c>
      <c r="K224" s="48" t="n">
        <v>1</v>
      </c>
      <c r="L224" s="14" t="s">
        <v>934</v>
      </c>
      <c r="M224" s="18" t="s">
        <v>1234</v>
      </c>
      <c r="N224" s="18" t="s">
        <v>1235</v>
      </c>
    </row>
    <row r="225" customFormat="false" ht="15" hidden="false" customHeight="true" outlineLevel="0" collapsed="false">
      <c r="B225" s="14" t="s">
        <v>1575</v>
      </c>
      <c r="C225" s="14" t="s">
        <v>1576</v>
      </c>
      <c r="D225" s="18" t="s">
        <v>1577</v>
      </c>
      <c r="E225" s="48" t="n">
        <v>307796</v>
      </c>
      <c r="F225" s="14" t="s">
        <v>1344</v>
      </c>
      <c r="G225" s="14" t="s">
        <v>285</v>
      </c>
      <c r="H225" s="14" t="s">
        <v>234</v>
      </c>
      <c r="I225" s="15" t="b">
        <f aca="false">FALSE()</f>
        <v>0</v>
      </c>
      <c r="J225" s="18" t="s">
        <v>933</v>
      </c>
      <c r="K225" s="48" t="n">
        <v>1</v>
      </c>
      <c r="L225" s="14" t="s">
        <v>934</v>
      </c>
      <c r="M225" s="18" t="s">
        <v>1234</v>
      </c>
      <c r="N225" s="18" t="s">
        <v>1235</v>
      </c>
    </row>
    <row r="226" customFormat="false" ht="15" hidden="false" customHeight="true" outlineLevel="0" collapsed="false">
      <c r="B226" s="14" t="s">
        <v>1578</v>
      </c>
      <c r="C226" s="14" t="s">
        <v>1579</v>
      </c>
      <c r="D226" s="18" t="s">
        <v>1577</v>
      </c>
      <c r="E226" s="48" t="n">
        <v>307796</v>
      </c>
      <c r="F226" s="14" t="s">
        <v>1341</v>
      </c>
      <c r="G226" s="14" t="s">
        <v>285</v>
      </c>
      <c r="H226" s="14" t="s">
        <v>234</v>
      </c>
      <c r="I226" s="15" t="b">
        <f aca="false">FALSE()</f>
        <v>0</v>
      </c>
      <c r="J226" s="18" t="s">
        <v>933</v>
      </c>
      <c r="K226" s="48" t="n">
        <v>1</v>
      </c>
      <c r="L226" s="14" t="s">
        <v>934</v>
      </c>
      <c r="M226" s="18" t="s">
        <v>1234</v>
      </c>
      <c r="N226" s="18" t="s">
        <v>1235</v>
      </c>
    </row>
    <row r="227" customFormat="false" ht="15" hidden="false" customHeight="true" outlineLevel="0" collapsed="false">
      <c r="B227" s="14" t="s">
        <v>1580</v>
      </c>
      <c r="C227" s="14" t="s">
        <v>1581</v>
      </c>
      <c r="D227" s="18" t="s">
        <v>1582</v>
      </c>
      <c r="E227" s="48" t="n">
        <v>8030</v>
      </c>
      <c r="F227" s="14" t="s">
        <v>285</v>
      </c>
      <c r="G227" s="14" t="s">
        <v>285</v>
      </c>
      <c r="H227" s="14" t="s">
        <v>234</v>
      </c>
      <c r="I227" s="15" t="b">
        <f aca="false">FALSE()</f>
        <v>0</v>
      </c>
      <c r="J227" s="18" t="s">
        <v>933</v>
      </c>
      <c r="K227" s="48" t="n">
        <v>1</v>
      </c>
      <c r="L227" s="14" t="s">
        <v>934</v>
      </c>
      <c r="M227" s="18" t="s">
        <v>1234</v>
      </c>
      <c r="N227" s="18" t="s">
        <v>1235</v>
      </c>
    </row>
    <row r="228" customFormat="false" ht="15" hidden="false" customHeight="true" outlineLevel="0" collapsed="false">
      <c r="B228" s="14" t="s">
        <v>1583</v>
      </c>
      <c r="C228" s="14" t="s">
        <v>1584</v>
      </c>
      <c r="D228" s="18" t="s">
        <v>1585</v>
      </c>
      <c r="E228" s="48" t="n">
        <v>322104</v>
      </c>
      <c r="F228" s="14" t="s">
        <v>1341</v>
      </c>
      <c r="G228" s="14" t="s">
        <v>285</v>
      </c>
      <c r="H228" s="14" t="s">
        <v>234</v>
      </c>
      <c r="I228" s="15" t="b">
        <f aca="false">FALSE()</f>
        <v>0</v>
      </c>
      <c r="J228" s="18" t="s">
        <v>933</v>
      </c>
      <c r="K228" s="48" t="n">
        <v>1</v>
      </c>
      <c r="L228" s="14" t="s">
        <v>934</v>
      </c>
      <c r="M228" s="18" t="s">
        <v>1234</v>
      </c>
      <c r="N228" s="18" t="s">
        <v>1235</v>
      </c>
    </row>
    <row r="229" customFormat="false" ht="15" hidden="false" customHeight="true" outlineLevel="0" collapsed="false">
      <c r="B229" s="14" t="s">
        <v>1586</v>
      </c>
      <c r="C229" s="14" t="s">
        <v>1587</v>
      </c>
      <c r="D229" s="18" t="s">
        <v>1585</v>
      </c>
      <c r="E229" s="48" t="n">
        <v>322104</v>
      </c>
      <c r="F229" s="14" t="s">
        <v>1344</v>
      </c>
      <c r="G229" s="14" t="s">
        <v>285</v>
      </c>
      <c r="H229" s="14" t="s">
        <v>234</v>
      </c>
      <c r="I229" s="15" t="b">
        <f aca="false">FALSE()</f>
        <v>0</v>
      </c>
      <c r="J229" s="18" t="s">
        <v>933</v>
      </c>
      <c r="K229" s="48" t="n">
        <v>1</v>
      </c>
      <c r="L229" s="14" t="s">
        <v>934</v>
      </c>
      <c r="M229" s="18" t="s">
        <v>1234</v>
      </c>
      <c r="N229" s="18" t="s">
        <v>1235</v>
      </c>
    </row>
    <row r="230" customFormat="false" ht="15" hidden="false" customHeight="true" outlineLevel="0" collapsed="false">
      <c r="B230" s="14" t="s">
        <v>1588</v>
      </c>
      <c r="C230" s="14" t="s">
        <v>1589</v>
      </c>
      <c r="D230" s="18" t="s">
        <v>1590</v>
      </c>
      <c r="E230" s="48" t="n">
        <v>6182</v>
      </c>
      <c r="F230" s="14" t="s">
        <v>285</v>
      </c>
      <c r="G230" s="14" t="s">
        <v>285</v>
      </c>
      <c r="H230" s="14" t="s">
        <v>234</v>
      </c>
      <c r="I230" s="15" t="b">
        <f aca="false">FALSE()</f>
        <v>0</v>
      </c>
      <c r="J230" s="18" t="s">
        <v>933</v>
      </c>
      <c r="K230" s="48" t="n">
        <v>1</v>
      </c>
      <c r="L230" s="14" t="s">
        <v>934</v>
      </c>
      <c r="M230" s="18" t="s">
        <v>1234</v>
      </c>
      <c r="N230" s="18" t="s">
        <v>1235</v>
      </c>
    </row>
    <row r="231" customFormat="false" ht="15" hidden="false" customHeight="true" outlineLevel="0" collapsed="false">
      <c r="B231" s="14" t="s">
        <v>1591</v>
      </c>
      <c r="C231" s="14" t="s">
        <v>1592</v>
      </c>
      <c r="D231" s="18" t="s">
        <v>1593</v>
      </c>
      <c r="E231" s="48" t="n">
        <v>402676</v>
      </c>
      <c r="F231" s="14" t="s">
        <v>285</v>
      </c>
      <c r="G231" s="14" t="s">
        <v>285</v>
      </c>
      <c r="H231" s="14" t="s">
        <v>234</v>
      </c>
      <c r="I231" s="15" t="b">
        <f aca="false">FALSE()</f>
        <v>0</v>
      </c>
      <c r="J231" s="18" t="s">
        <v>933</v>
      </c>
      <c r="K231" s="48" t="n">
        <v>1</v>
      </c>
      <c r="L231" s="14" t="s">
        <v>934</v>
      </c>
      <c r="M231" s="18" t="s">
        <v>1234</v>
      </c>
      <c r="N231" s="18" t="s">
        <v>1235</v>
      </c>
    </row>
    <row r="232" customFormat="false" ht="15" hidden="false" customHeight="true" outlineLevel="0" collapsed="false">
      <c r="B232" s="14" t="s">
        <v>1594</v>
      </c>
      <c r="C232" s="14" t="s">
        <v>1595</v>
      </c>
      <c r="D232" s="18" t="s">
        <v>1596</v>
      </c>
      <c r="E232" s="48" t="n">
        <v>284812</v>
      </c>
      <c r="F232" s="14" t="s">
        <v>1344</v>
      </c>
      <c r="G232" s="14" t="s">
        <v>285</v>
      </c>
      <c r="H232" s="14" t="s">
        <v>234</v>
      </c>
      <c r="I232" s="15" t="b">
        <f aca="false">FALSE()</f>
        <v>0</v>
      </c>
      <c r="J232" s="18" t="s">
        <v>933</v>
      </c>
      <c r="K232" s="48" t="n">
        <v>1</v>
      </c>
      <c r="L232" s="14" t="s">
        <v>934</v>
      </c>
      <c r="M232" s="18" t="s">
        <v>1234</v>
      </c>
      <c r="N232" s="18" t="s">
        <v>1235</v>
      </c>
    </row>
    <row r="233" customFormat="false" ht="15" hidden="false" customHeight="true" outlineLevel="0" collapsed="false">
      <c r="B233" s="14" t="s">
        <v>1597</v>
      </c>
      <c r="C233" s="14" t="s">
        <v>1598</v>
      </c>
      <c r="D233" s="18" t="s">
        <v>1596</v>
      </c>
      <c r="E233" s="48" t="n">
        <v>284812</v>
      </c>
      <c r="F233" s="14" t="s">
        <v>1341</v>
      </c>
      <c r="G233" s="14" t="s">
        <v>285</v>
      </c>
      <c r="H233" s="14" t="s">
        <v>234</v>
      </c>
      <c r="I233" s="15" t="b">
        <f aca="false">FALSE()</f>
        <v>0</v>
      </c>
      <c r="J233" s="18" t="s">
        <v>933</v>
      </c>
      <c r="K233" s="48" t="n">
        <v>1</v>
      </c>
      <c r="L233" s="14" t="s">
        <v>934</v>
      </c>
      <c r="M233" s="18" t="s">
        <v>1234</v>
      </c>
      <c r="N233" s="18" t="s">
        <v>1235</v>
      </c>
    </row>
    <row r="234" customFormat="false" ht="15" hidden="false" customHeight="true" outlineLevel="0" collapsed="false">
      <c r="B234" s="14" t="s">
        <v>1599</v>
      </c>
      <c r="C234" s="14" t="s">
        <v>1600</v>
      </c>
      <c r="D234" s="18" t="s">
        <v>1601</v>
      </c>
      <c r="E234" s="48" t="n">
        <v>665079</v>
      </c>
      <c r="F234" s="14" t="s">
        <v>285</v>
      </c>
      <c r="G234" s="14" t="s">
        <v>285</v>
      </c>
      <c r="H234" s="14" t="s">
        <v>234</v>
      </c>
      <c r="I234" s="15" t="b">
        <f aca="false">FALSE()</f>
        <v>0</v>
      </c>
      <c r="J234" s="18" t="s">
        <v>933</v>
      </c>
      <c r="K234" s="48" t="n">
        <v>1</v>
      </c>
      <c r="L234" s="14" t="s">
        <v>934</v>
      </c>
      <c r="M234" s="18" t="s">
        <v>1234</v>
      </c>
      <c r="N234" s="18" t="s">
        <v>1235</v>
      </c>
    </row>
    <row r="235" customFormat="false" ht="15" hidden="false" customHeight="true" outlineLevel="0" collapsed="false">
      <c r="B235" s="14" t="s">
        <v>1602</v>
      </c>
      <c r="C235" s="14" t="s">
        <v>1603</v>
      </c>
      <c r="D235" s="18" t="s">
        <v>1604</v>
      </c>
      <c r="E235" s="48" t="n">
        <v>28829</v>
      </c>
      <c r="F235" s="14" t="s">
        <v>285</v>
      </c>
      <c r="G235" s="14" t="s">
        <v>285</v>
      </c>
      <c r="H235" s="14" t="s">
        <v>234</v>
      </c>
      <c r="I235" s="15" t="b">
        <f aca="false">FALSE()</f>
        <v>0</v>
      </c>
      <c r="J235" s="18" t="s">
        <v>933</v>
      </c>
      <c r="K235" s="48" t="n">
        <v>1</v>
      </c>
      <c r="L235" s="14" t="s">
        <v>934</v>
      </c>
      <c r="M235" s="18" t="s">
        <v>1234</v>
      </c>
      <c r="N235" s="18" t="s">
        <v>1235</v>
      </c>
    </row>
    <row r="236" customFormat="false" ht="15" hidden="false" customHeight="true" outlineLevel="0" collapsed="false">
      <c r="B236" s="14" t="s">
        <v>1605</v>
      </c>
      <c r="C236" s="14" t="s">
        <v>1606</v>
      </c>
      <c r="D236" s="18" t="s">
        <v>1607</v>
      </c>
      <c r="E236" s="48" t="n">
        <v>7108</v>
      </c>
      <c r="F236" s="14" t="s">
        <v>285</v>
      </c>
      <c r="G236" s="14" t="s">
        <v>285</v>
      </c>
      <c r="H236" s="14" t="s">
        <v>234</v>
      </c>
      <c r="I236" s="15" t="b">
        <f aca="false">FALSE()</f>
        <v>0</v>
      </c>
      <c r="J236" s="18" t="s">
        <v>933</v>
      </c>
      <c r="K236" s="48" t="n">
        <v>1</v>
      </c>
      <c r="L236" s="14" t="s">
        <v>934</v>
      </c>
      <c r="M236" s="18" t="s">
        <v>1234</v>
      </c>
      <c r="N236" s="18" t="s">
        <v>1235</v>
      </c>
    </row>
    <row r="237" customFormat="false" ht="15" hidden="false" customHeight="true" outlineLevel="0" collapsed="false">
      <c r="B237" s="14" t="s">
        <v>1608</v>
      </c>
      <c r="C237" s="14" t="s">
        <v>1609</v>
      </c>
      <c r="D237" s="18" t="s">
        <v>1610</v>
      </c>
      <c r="E237" s="48" t="n">
        <v>55567</v>
      </c>
      <c r="F237" s="14" t="s">
        <v>285</v>
      </c>
      <c r="G237" s="14" t="s">
        <v>285</v>
      </c>
      <c r="H237" s="14" t="s">
        <v>234</v>
      </c>
      <c r="I237" s="15" t="b">
        <f aca="false">FALSE()</f>
        <v>0</v>
      </c>
      <c r="J237" s="18" t="s">
        <v>933</v>
      </c>
      <c r="K237" s="48" t="n">
        <v>1</v>
      </c>
      <c r="L237" s="14" t="s">
        <v>934</v>
      </c>
      <c r="M237" s="18" t="s">
        <v>1234</v>
      </c>
      <c r="N237" s="18" t="s">
        <v>1235</v>
      </c>
    </row>
    <row r="238" customFormat="false" ht="15" hidden="false" customHeight="true" outlineLevel="0" collapsed="false">
      <c r="B238" s="14" t="s">
        <v>1611</v>
      </c>
      <c r="C238" s="14" t="s">
        <v>1612</v>
      </c>
      <c r="D238" s="18" t="s">
        <v>1613</v>
      </c>
      <c r="E238" s="48" t="n">
        <v>38588</v>
      </c>
      <c r="F238" s="14" t="s">
        <v>285</v>
      </c>
      <c r="G238" s="14" t="s">
        <v>285</v>
      </c>
      <c r="H238" s="14" t="s">
        <v>234</v>
      </c>
      <c r="I238" s="15" t="b">
        <f aca="false">FALSE()</f>
        <v>0</v>
      </c>
      <c r="J238" s="18" t="s">
        <v>933</v>
      </c>
      <c r="K238" s="48" t="n">
        <v>1</v>
      </c>
      <c r="L238" s="14" t="s">
        <v>934</v>
      </c>
      <c r="M238" s="18" t="s">
        <v>1234</v>
      </c>
      <c r="N238" s="18" t="s">
        <v>1235</v>
      </c>
    </row>
    <row r="239" customFormat="false" ht="15" hidden="false" customHeight="true" outlineLevel="0" collapsed="false">
      <c r="B239" s="14" t="s">
        <v>1614</v>
      </c>
      <c r="C239" s="14" t="s">
        <v>1615</v>
      </c>
      <c r="D239" s="18" t="s">
        <v>1616</v>
      </c>
      <c r="E239" s="48" t="n">
        <v>6204</v>
      </c>
      <c r="F239" s="14" t="s">
        <v>285</v>
      </c>
      <c r="G239" s="14" t="s">
        <v>285</v>
      </c>
      <c r="H239" s="14" t="s">
        <v>234</v>
      </c>
      <c r="I239" s="15" t="b">
        <f aca="false">FALSE()</f>
        <v>0</v>
      </c>
      <c r="J239" s="18" t="s">
        <v>933</v>
      </c>
      <c r="K239" s="48" t="n">
        <v>1</v>
      </c>
      <c r="L239" s="14" t="s">
        <v>934</v>
      </c>
      <c r="M239" s="18" t="s">
        <v>1234</v>
      </c>
      <c r="N239" s="18" t="s">
        <v>1235</v>
      </c>
    </row>
    <row r="240" customFormat="false" ht="15" hidden="false" customHeight="true" outlineLevel="0" collapsed="false">
      <c r="B240" s="14" t="s">
        <v>1617</v>
      </c>
      <c r="C240" s="14" t="s">
        <v>1618</v>
      </c>
      <c r="D240" s="18" t="s">
        <v>1619</v>
      </c>
      <c r="E240" s="48" t="n">
        <v>59729</v>
      </c>
      <c r="F240" s="14" t="s">
        <v>285</v>
      </c>
      <c r="G240" s="14" t="s">
        <v>285</v>
      </c>
      <c r="H240" s="14" t="s">
        <v>234</v>
      </c>
      <c r="I240" s="15" t="b">
        <f aca="false">FALSE()</f>
        <v>0</v>
      </c>
      <c r="J240" s="18" t="s">
        <v>933</v>
      </c>
      <c r="K240" s="48" t="n">
        <v>1</v>
      </c>
      <c r="L240" s="14" t="s">
        <v>934</v>
      </c>
      <c r="M240" s="18" t="s">
        <v>1234</v>
      </c>
      <c r="N240" s="18" t="s">
        <v>1235</v>
      </c>
    </row>
    <row r="241" customFormat="false" ht="15" hidden="false" customHeight="true" outlineLevel="0" collapsed="false">
      <c r="B241" s="14" t="s">
        <v>1620</v>
      </c>
      <c r="C241" s="14" t="s">
        <v>1621</v>
      </c>
      <c r="D241" s="18" t="s">
        <v>1622</v>
      </c>
      <c r="E241" s="48" t="n">
        <v>441960</v>
      </c>
      <c r="F241" s="14" t="s">
        <v>285</v>
      </c>
      <c r="G241" s="14" t="s">
        <v>285</v>
      </c>
      <c r="H241" s="14" t="s">
        <v>234</v>
      </c>
      <c r="I241" s="15" t="b">
        <f aca="false">FALSE()</f>
        <v>0</v>
      </c>
      <c r="J241" s="18" t="s">
        <v>933</v>
      </c>
      <c r="K241" s="48" t="n">
        <v>1</v>
      </c>
      <c r="L241" s="14" t="s">
        <v>934</v>
      </c>
      <c r="M241" s="18" t="s">
        <v>1234</v>
      </c>
      <c r="N241" s="18" t="s">
        <v>1235</v>
      </c>
    </row>
    <row r="242" customFormat="false" ht="15" hidden="false" customHeight="true" outlineLevel="0" collapsed="false">
      <c r="B242" s="14" t="s">
        <v>1623</v>
      </c>
      <c r="C242" s="14" t="s">
        <v>1624</v>
      </c>
      <c r="D242" s="18" t="s">
        <v>1625</v>
      </c>
      <c r="E242" s="48" t="n">
        <v>441959</v>
      </c>
      <c r="F242" s="14" t="s">
        <v>285</v>
      </c>
      <c r="G242" s="14" t="s">
        <v>285</v>
      </c>
      <c r="H242" s="14" t="s">
        <v>234</v>
      </c>
      <c r="I242" s="15" t="b">
        <f aca="false">FALSE()</f>
        <v>0</v>
      </c>
      <c r="J242" s="18" t="s">
        <v>933</v>
      </c>
      <c r="K242" s="48" t="n">
        <v>1</v>
      </c>
      <c r="L242" s="14" t="s">
        <v>934</v>
      </c>
      <c r="M242" s="18" t="s">
        <v>1234</v>
      </c>
      <c r="N242" s="18" t="s">
        <v>1235</v>
      </c>
    </row>
    <row r="243" customFormat="false" ht="15" hidden="false" customHeight="true" outlineLevel="0" collapsed="false">
      <c r="B243" s="14" t="s">
        <v>1626</v>
      </c>
      <c r="C243" s="14" t="s">
        <v>1627</v>
      </c>
      <c r="D243" s="18" t="s">
        <v>1628</v>
      </c>
      <c r="E243" s="48" t="n">
        <v>312017</v>
      </c>
      <c r="F243" s="14" t="s">
        <v>285</v>
      </c>
      <c r="G243" s="14" t="s">
        <v>285</v>
      </c>
      <c r="H243" s="14" t="s">
        <v>234</v>
      </c>
      <c r="I243" s="15" t="b">
        <f aca="false">FALSE()</f>
        <v>0</v>
      </c>
      <c r="J243" s="18" t="s">
        <v>933</v>
      </c>
      <c r="K243" s="48" t="n">
        <v>1</v>
      </c>
      <c r="L243" s="14" t="s">
        <v>934</v>
      </c>
      <c r="M243" s="18" t="s">
        <v>1234</v>
      </c>
      <c r="N243" s="18" t="s">
        <v>1235</v>
      </c>
    </row>
    <row r="244" customFormat="false" ht="15" hidden="false" customHeight="true" outlineLevel="0" collapsed="false">
      <c r="B244" s="14" t="s">
        <v>1629</v>
      </c>
      <c r="C244" s="14" t="s">
        <v>1630</v>
      </c>
      <c r="D244" s="18" t="s">
        <v>1631</v>
      </c>
      <c r="E244" s="48" t="n">
        <v>99883</v>
      </c>
      <c r="F244" s="14" t="s">
        <v>285</v>
      </c>
      <c r="G244" s="14" t="s">
        <v>285</v>
      </c>
      <c r="H244" s="14" t="s">
        <v>234</v>
      </c>
      <c r="I244" s="15" t="b">
        <f aca="false">FALSE()</f>
        <v>0</v>
      </c>
      <c r="J244" s="18" t="s">
        <v>933</v>
      </c>
      <c r="K244" s="48" t="n">
        <v>1</v>
      </c>
      <c r="L244" s="14" t="s">
        <v>934</v>
      </c>
      <c r="M244" s="18" t="s">
        <v>1234</v>
      </c>
      <c r="N244" s="18" t="s">
        <v>1235</v>
      </c>
    </row>
    <row r="245" customFormat="false" ht="15" hidden="false" customHeight="true" outlineLevel="0" collapsed="false">
      <c r="B245" s="14" t="s">
        <v>1632</v>
      </c>
      <c r="C245" s="14" t="s">
        <v>1633</v>
      </c>
      <c r="D245" s="18" t="s">
        <v>1634</v>
      </c>
      <c r="E245" s="48" t="n">
        <v>5874</v>
      </c>
      <c r="F245" s="14" t="s">
        <v>285</v>
      </c>
      <c r="G245" s="14" t="s">
        <v>285</v>
      </c>
      <c r="H245" s="14" t="s">
        <v>234</v>
      </c>
      <c r="I245" s="15" t="b">
        <f aca="false">FALSE()</f>
        <v>0</v>
      </c>
      <c r="J245" s="18" t="s">
        <v>933</v>
      </c>
      <c r="K245" s="48" t="n">
        <v>1</v>
      </c>
      <c r="L245" s="14" t="s">
        <v>934</v>
      </c>
      <c r="M245" s="18" t="s">
        <v>1234</v>
      </c>
      <c r="N245" s="18" t="s">
        <v>1235</v>
      </c>
    </row>
    <row r="246" customFormat="false" ht="15" hidden="false" customHeight="true" outlineLevel="0" collapsed="false">
      <c r="B246" s="14" t="s">
        <v>1635</v>
      </c>
      <c r="C246" s="14" t="s">
        <v>1636</v>
      </c>
      <c r="D246" s="18" t="s">
        <v>1637</v>
      </c>
      <c r="E246" s="48" t="n">
        <v>5875</v>
      </c>
      <c r="F246" s="14" t="s">
        <v>285</v>
      </c>
      <c r="G246" s="14" t="s">
        <v>285</v>
      </c>
      <c r="H246" s="14" t="s">
        <v>234</v>
      </c>
      <c r="I246" s="15" t="b">
        <f aca="false">FALSE()</f>
        <v>0</v>
      </c>
      <c r="J246" s="18" t="s">
        <v>933</v>
      </c>
      <c r="K246" s="48" t="n">
        <v>1</v>
      </c>
      <c r="L246" s="14" t="s">
        <v>934</v>
      </c>
      <c r="M246" s="18" t="s">
        <v>1234</v>
      </c>
      <c r="N246" s="18" t="s">
        <v>1235</v>
      </c>
    </row>
    <row r="247" customFormat="false" ht="15" hidden="false" customHeight="true" outlineLevel="0" collapsed="false">
      <c r="B247" s="14" t="s">
        <v>1638</v>
      </c>
      <c r="C247" s="14" t="s">
        <v>1639</v>
      </c>
      <c r="D247" s="18" t="s">
        <v>1640</v>
      </c>
      <c r="E247" s="48" t="n">
        <v>30076</v>
      </c>
      <c r="F247" s="14" t="s">
        <v>285</v>
      </c>
      <c r="G247" s="14" t="s">
        <v>285</v>
      </c>
      <c r="H247" s="14" t="s">
        <v>234</v>
      </c>
      <c r="I247" s="15" t="b">
        <f aca="false">FALSE()</f>
        <v>0</v>
      </c>
      <c r="J247" s="18" t="s">
        <v>933</v>
      </c>
      <c r="K247" s="48" t="n">
        <v>1</v>
      </c>
      <c r="L247" s="14" t="s">
        <v>934</v>
      </c>
      <c r="M247" s="18" t="s">
        <v>1234</v>
      </c>
      <c r="N247" s="18" t="s">
        <v>1235</v>
      </c>
    </row>
    <row r="248" customFormat="false" ht="15" hidden="false" customHeight="true" outlineLevel="0" collapsed="false">
      <c r="B248" s="14" t="s">
        <v>1641</v>
      </c>
      <c r="C248" s="14" t="s">
        <v>1642</v>
      </c>
      <c r="D248" s="18" t="s">
        <v>1643</v>
      </c>
      <c r="E248" s="48" t="n">
        <v>10228</v>
      </c>
      <c r="F248" s="14" t="s">
        <v>285</v>
      </c>
      <c r="G248" s="14" t="s">
        <v>285</v>
      </c>
      <c r="H248" s="14" t="s">
        <v>234</v>
      </c>
      <c r="I248" s="15" t="b">
        <f aca="false">FALSE()</f>
        <v>0</v>
      </c>
      <c r="J248" s="18" t="s">
        <v>933</v>
      </c>
      <c r="K248" s="48" t="n">
        <v>1</v>
      </c>
      <c r="L248" s="14" t="s">
        <v>934</v>
      </c>
      <c r="M248" s="18" t="s">
        <v>1234</v>
      </c>
      <c r="N248" s="18" t="s">
        <v>1235</v>
      </c>
    </row>
    <row r="249" customFormat="false" ht="15" hidden="false" customHeight="true" outlineLevel="0" collapsed="false">
      <c r="B249" s="14" t="s">
        <v>1644</v>
      </c>
      <c r="C249" s="14" t="s">
        <v>1645</v>
      </c>
      <c r="D249" s="18" t="s">
        <v>1646</v>
      </c>
      <c r="E249" s="48" t="n">
        <v>353153</v>
      </c>
      <c r="F249" s="14" t="s">
        <v>1341</v>
      </c>
      <c r="G249" s="14" t="s">
        <v>285</v>
      </c>
      <c r="H249" s="14" t="s">
        <v>234</v>
      </c>
      <c r="I249" s="15" t="b">
        <f aca="false">FALSE()</f>
        <v>0</v>
      </c>
      <c r="J249" s="18" t="s">
        <v>933</v>
      </c>
      <c r="K249" s="48" t="n">
        <v>1</v>
      </c>
      <c r="L249" s="14" t="s">
        <v>934</v>
      </c>
      <c r="M249" s="18" t="s">
        <v>1234</v>
      </c>
      <c r="N249" s="18" t="s">
        <v>1235</v>
      </c>
    </row>
    <row r="250" customFormat="false" ht="15" hidden="false" customHeight="true" outlineLevel="0" collapsed="false">
      <c r="B250" s="14" t="s">
        <v>1647</v>
      </c>
      <c r="C250" s="14" t="s">
        <v>1648</v>
      </c>
      <c r="D250" s="18" t="s">
        <v>1646</v>
      </c>
      <c r="E250" s="48" t="n">
        <v>353153</v>
      </c>
      <c r="F250" s="14" t="s">
        <v>1344</v>
      </c>
      <c r="G250" s="14" t="s">
        <v>285</v>
      </c>
      <c r="H250" s="14" t="s">
        <v>234</v>
      </c>
      <c r="I250" s="15" t="b">
        <f aca="false">FALSE()</f>
        <v>0</v>
      </c>
      <c r="J250" s="18" t="s">
        <v>933</v>
      </c>
      <c r="K250" s="48" t="n">
        <v>1</v>
      </c>
      <c r="L250" s="14" t="s">
        <v>934</v>
      </c>
      <c r="M250" s="18" t="s">
        <v>1234</v>
      </c>
      <c r="N250" s="18" t="s">
        <v>1235</v>
      </c>
    </row>
    <row r="251" customFormat="false" ht="15" hidden="false" customHeight="true" outlineLevel="0" collapsed="false">
      <c r="B251" s="14" t="s">
        <v>1649</v>
      </c>
      <c r="C251" s="14" t="s">
        <v>1650</v>
      </c>
      <c r="D251" s="18" t="s">
        <v>1651</v>
      </c>
      <c r="E251" s="48" t="n">
        <v>336963</v>
      </c>
      <c r="F251" s="14" t="s">
        <v>285</v>
      </c>
      <c r="G251" s="14" t="s">
        <v>285</v>
      </c>
      <c r="H251" s="14" t="s">
        <v>234</v>
      </c>
      <c r="I251" s="15" t="b">
        <f aca="false">FALSE()</f>
        <v>0</v>
      </c>
      <c r="J251" s="18" t="s">
        <v>933</v>
      </c>
      <c r="K251" s="48" t="n">
        <v>1</v>
      </c>
      <c r="L251" s="14" t="s">
        <v>934</v>
      </c>
      <c r="M251" s="18" t="s">
        <v>1234</v>
      </c>
      <c r="N251" s="18" t="s">
        <v>1235</v>
      </c>
    </row>
    <row r="252" customFormat="false" ht="15" hidden="false" customHeight="true" outlineLevel="0" collapsed="false">
      <c r="B252" s="14" t="s">
        <v>1652</v>
      </c>
      <c r="C252" s="14" t="s">
        <v>1653</v>
      </c>
      <c r="D252" s="18" t="s">
        <v>1654</v>
      </c>
      <c r="E252" s="48" t="n">
        <v>578460</v>
      </c>
      <c r="F252" s="14" t="s">
        <v>285</v>
      </c>
      <c r="G252" s="14" t="s">
        <v>285</v>
      </c>
      <c r="H252" s="14" t="s">
        <v>234</v>
      </c>
      <c r="I252" s="15" t="b">
        <f aca="false">FALSE()</f>
        <v>0</v>
      </c>
      <c r="J252" s="18" t="s">
        <v>933</v>
      </c>
      <c r="K252" s="48" t="n">
        <v>1</v>
      </c>
      <c r="L252" s="14" t="s">
        <v>934</v>
      </c>
      <c r="M252" s="18" t="s">
        <v>1234</v>
      </c>
      <c r="N252" s="18" t="s">
        <v>1235</v>
      </c>
    </row>
    <row r="253" customFormat="false" ht="15" hidden="false" customHeight="true" outlineLevel="0" collapsed="false">
      <c r="B253" s="14" t="s">
        <v>1655</v>
      </c>
      <c r="C253" s="14" t="s">
        <v>1656</v>
      </c>
      <c r="D253" s="18" t="s">
        <v>1657</v>
      </c>
      <c r="E253" s="48" t="n">
        <v>436907</v>
      </c>
      <c r="F253" s="14" t="s">
        <v>285</v>
      </c>
      <c r="G253" s="14" t="s">
        <v>285</v>
      </c>
      <c r="H253" s="14" t="s">
        <v>234</v>
      </c>
      <c r="I253" s="15" t="b">
        <f aca="false">FALSE()</f>
        <v>0</v>
      </c>
      <c r="J253" s="18" t="s">
        <v>933</v>
      </c>
      <c r="K253" s="48" t="n">
        <v>1</v>
      </c>
      <c r="L253" s="14" t="s">
        <v>934</v>
      </c>
      <c r="M253" s="18" t="s">
        <v>1234</v>
      </c>
      <c r="N253" s="18" t="s">
        <v>1235</v>
      </c>
    </row>
    <row r="254" customFormat="false" ht="15" hidden="false" customHeight="true" outlineLevel="0" collapsed="false">
      <c r="B254" s="14" t="s">
        <v>1658</v>
      </c>
      <c r="C254" s="14" t="s">
        <v>1659</v>
      </c>
      <c r="D254" s="18" t="s">
        <v>1660</v>
      </c>
      <c r="E254" s="48" t="n">
        <v>29760</v>
      </c>
      <c r="F254" s="14" t="s">
        <v>1661</v>
      </c>
      <c r="G254" s="14" t="s">
        <v>285</v>
      </c>
      <c r="H254" s="14" t="s">
        <v>234</v>
      </c>
      <c r="I254" s="15" t="b">
        <f aca="false">FALSE()</f>
        <v>0</v>
      </c>
      <c r="J254" s="18" t="s">
        <v>933</v>
      </c>
      <c r="K254" s="48" t="n">
        <v>1</v>
      </c>
      <c r="L254" s="14" t="s">
        <v>934</v>
      </c>
      <c r="M254" s="18" t="s">
        <v>1234</v>
      </c>
      <c r="N254" s="18" t="s">
        <v>1235</v>
      </c>
    </row>
    <row r="255" customFormat="false" ht="15" hidden="false" customHeight="true" outlineLevel="0" collapsed="false">
      <c r="B255" s="14" t="s">
        <v>1662</v>
      </c>
      <c r="C255" s="14" t="s">
        <v>1663</v>
      </c>
      <c r="D255" s="18" t="s">
        <v>1660</v>
      </c>
      <c r="E255" s="48" t="n">
        <v>29760</v>
      </c>
      <c r="F255" s="14" t="s">
        <v>1664</v>
      </c>
      <c r="G255" s="14" t="s">
        <v>285</v>
      </c>
      <c r="H255" s="14" t="s">
        <v>234</v>
      </c>
      <c r="I255" s="15" t="b">
        <f aca="false">FALSE()</f>
        <v>0</v>
      </c>
      <c r="J255" s="18" t="s">
        <v>933</v>
      </c>
      <c r="K255" s="48" t="n">
        <v>1</v>
      </c>
      <c r="L255" s="14" t="s">
        <v>934</v>
      </c>
      <c r="M255" s="18" t="s">
        <v>1234</v>
      </c>
      <c r="N255" s="18" t="s">
        <v>1235</v>
      </c>
    </row>
    <row r="256" customFormat="false" ht="15" hidden="false" customHeight="true" outlineLevel="0" collapsed="false">
      <c r="B256" s="14" t="s">
        <v>1665</v>
      </c>
      <c r="C256" s="14" t="s">
        <v>1666</v>
      </c>
      <c r="D256" s="18" t="s">
        <v>1667</v>
      </c>
      <c r="E256" s="48" t="n">
        <v>8355</v>
      </c>
      <c r="F256" s="14" t="s">
        <v>1344</v>
      </c>
      <c r="G256" s="14" t="s">
        <v>285</v>
      </c>
      <c r="H256" s="14" t="s">
        <v>234</v>
      </c>
      <c r="I256" s="15" t="b">
        <f aca="false">FALSE()</f>
        <v>0</v>
      </c>
      <c r="J256" s="18" t="s">
        <v>933</v>
      </c>
      <c r="K256" s="48" t="n">
        <v>1</v>
      </c>
      <c r="L256" s="14" t="s">
        <v>934</v>
      </c>
      <c r="M256" s="18" t="s">
        <v>1234</v>
      </c>
      <c r="N256" s="18" t="s">
        <v>1235</v>
      </c>
    </row>
    <row r="257" customFormat="false" ht="15" hidden="false" customHeight="true" outlineLevel="0" collapsed="false">
      <c r="B257" s="14" t="s">
        <v>1668</v>
      </c>
      <c r="C257" s="14" t="s">
        <v>1669</v>
      </c>
      <c r="D257" s="18" t="s">
        <v>1667</v>
      </c>
      <c r="E257" s="48" t="n">
        <v>8355</v>
      </c>
      <c r="F257" s="14" t="s">
        <v>1341</v>
      </c>
      <c r="G257" s="14" t="s">
        <v>285</v>
      </c>
      <c r="H257" s="14" t="s">
        <v>234</v>
      </c>
      <c r="I257" s="15" t="b">
        <f aca="false">FALSE()</f>
        <v>0</v>
      </c>
      <c r="J257" s="18" t="s">
        <v>933</v>
      </c>
      <c r="K257" s="48" t="n">
        <v>1</v>
      </c>
      <c r="L257" s="14" t="s">
        <v>934</v>
      </c>
      <c r="M257" s="18" t="s">
        <v>1234</v>
      </c>
      <c r="N257" s="18" t="s">
        <v>1235</v>
      </c>
    </row>
    <row r="258" customFormat="false" ht="15" hidden="false" customHeight="true" outlineLevel="0" collapsed="false">
      <c r="B258" s="14" t="s">
        <v>1670</v>
      </c>
      <c r="C258" s="14" t="s">
        <v>1671</v>
      </c>
      <c r="D258" s="18" t="s">
        <v>1672</v>
      </c>
      <c r="E258" s="48" t="n">
        <v>8364</v>
      </c>
      <c r="F258" s="14" t="s">
        <v>285</v>
      </c>
      <c r="G258" s="14" t="s">
        <v>285</v>
      </c>
      <c r="H258" s="14" t="s">
        <v>234</v>
      </c>
      <c r="I258" s="15" t="b">
        <f aca="false">FALSE()</f>
        <v>0</v>
      </c>
      <c r="J258" s="18" t="s">
        <v>933</v>
      </c>
      <c r="K258" s="48" t="n">
        <v>1</v>
      </c>
      <c r="L258" s="14" t="s">
        <v>934</v>
      </c>
      <c r="M258" s="18" t="s">
        <v>1234</v>
      </c>
      <c r="N258" s="18" t="s">
        <v>1235</v>
      </c>
    </row>
    <row r="259" customFormat="false" ht="15" hidden="false" customHeight="true" outlineLevel="0" collapsed="false">
      <c r="B259" s="14" t="s">
        <v>1673</v>
      </c>
      <c r="C259" s="14" t="s">
        <v>1674</v>
      </c>
      <c r="D259" s="18" t="s">
        <v>1675</v>
      </c>
      <c r="E259" s="48" t="n">
        <v>284591</v>
      </c>
      <c r="F259" s="14" t="s">
        <v>285</v>
      </c>
      <c r="G259" s="14" t="s">
        <v>285</v>
      </c>
      <c r="H259" s="14" t="s">
        <v>234</v>
      </c>
      <c r="I259" s="15" t="b">
        <f aca="false">FALSE()</f>
        <v>0</v>
      </c>
      <c r="J259" s="18" t="s">
        <v>933</v>
      </c>
      <c r="K259" s="48" t="n">
        <v>1</v>
      </c>
      <c r="L259" s="14" t="s">
        <v>934</v>
      </c>
      <c r="M259" s="18" t="s">
        <v>1234</v>
      </c>
      <c r="N259" s="18" t="s">
        <v>1235</v>
      </c>
    </row>
    <row r="260" customFormat="false" ht="15" hidden="false" customHeight="true" outlineLevel="0" collapsed="false">
      <c r="B260" s="14" t="s">
        <v>1676</v>
      </c>
      <c r="C260" s="14" t="s">
        <v>1677</v>
      </c>
      <c r="D260" s="18" t="s">
        <v>1678</v>
      </c>
      <c r="E260" s="48" t="n">
        <v>559307</v>
      </c>
      <c r="F260" s="14" t="s">
        <v>285</v>
      </c>
      <c r="G260" s="14" t="s">
        <v>285</v>
      </c>
      <c r="H260" s="14" t="s">
        <v>234</v>
      </c>
      <c r="I260" s="15" t="b">
        <f aca="false">FALSE()</f>
        <v>0</v>
      </c>
      <c r="J260" s="18" t="s">
        <v>933</v>
      </c>
      <c r="K260" s="48" t="n">
        <v>1</v>
      </c>
      <c r="L260" s="14" t="s">
        <v>934</v>
      </c>
      <c r="M260" s="18" t="s">
        <v>1234</v>
      </c>
      <c r="N260" s="18" t="s">
        <v>1235</v>
      </c>
    </row>
    <row r="261" customFormat="false" ht="15" hidden="false" customHeight="true" outlineLevel="0" collapsed="false">
      <c r="B261" s="14" t="s">
        <v>1236</v>
      </c>
      <c r="C261" s="14" t="s">
        <v>1237</v>
      </c>
      <c r="D261" s="18" t="s">
        <v>1238</v>
      </c>
      <c r="E261" s="48" t="n">
        <v>447093</v>
      </c>
      <c r="F261" s="14" t="s">
        <v>285</v>
      </c>
      <c r="G261" s="14" t="s">
        <v>285</v>
      </c>
      <c r="H261" s="14" t="s">
        <v>234</v>
      </c>
      <c r="I261" s="15" t="b">
        <f aca="false">FALSE()</f>
        <v>0</v>
      </c>
      <c r="J261" s="18" t="s">
        <v>1679</v>
      </c>
      <c r="K261" s="48" t="n">
        <v>2</v>
      </c>
      <c r="L261" s="18" t="s">
        <v>1680</v>
      </c>
      <c r="M261" s="18" t="s">
        <v>1234</v>
      </c>
      <c r="N261" s="18" t="s">
        <v>1235</v>
      </c>
    </row>
    <row r="262" customFormat="false" ht="15" hidden="false" customHeight="true" outlineLevel="0" collapsed="false">
      <c r="B262" s="14" t="s">
        <v>1239</v>
      </c>
      <c r="C262" s="14" t="s">
        <v>1240</v>
      </c>
      <c r="D262" s="18" t="s">
        <v>1241</v>
      </c>
      <c r="E262" s="48" t="n">
        <v>544712</v>
      </c>
      <c r="F262" s="14" t="s">
        <v>285</v>
      </c>
      <c r="G262" s="14" t="s">
        <v>285</v>
      </c>
      <c r="H262" s="14" t="s">
        <v>234</v>
      </c>
      <c r="I262" s="15" t="b">
        <f aca="false">FALSE()</f>
        <v>0</v>
      </c>
      <c r="J262" s="18" t="s">
        <v>1679</v>
      </c>
      <c r="K262" s="48" t="n">
        <v>2</v>
      </c>
      <c r="L262" s="18" t="s">
        <v>1680</v>
      </c>
      <c r="M262" s="18" t="s">
        <v>1234</v>
      </c>
      <c r="N262" s="18" t="s">
        <v>1235</v>
      </c>
    </row>
    <row r="263" customFormat="false" ht="15" hidden="false" customHeight="true" outlineLevel="0" collapsed="false">
      <c r="B263" s="14" t="s">
        <v>1242</v>
      </c>
      <c r="C263" s="14" t="s">
        <v>1243</v>
      </c>
      <c r="D263" s="18" t="s">
        <v>1244</v>
      </c>
      <c r="E263" s="48" t="n">
        <v>559297</v>
      </c>
      <c r="F263" s="14" t="s">
        <v>285</v>
      </c>
      <c r="G263" s="14" t="s">
        <v>285</v>
      </c>
      <c r="H263" s="14" t="s">
        <v>234</v>
      </c>
      <c r="I263" s="15" t="b">
        <f aca="false">FALSE()</f>
        <v>0</v>
      </c>
      <c r="J263" s="18" t="s">
        <v>1679</v>
      </c>
      <c r="K263" s="48" t="n">
        <v>2</v>
      </c>
      <c r="L263" s="18" t="s">
        <v>1680</v>
      </c>
      <c r="M263" s="18" t="s">
        <v>1234</v>
      </c>
      <c r="N263" s="18" t="s">
        <v>1235</v>
      </c>
    </row>
    <row r="264" customFormat="false" ht="15" hidden="false" customHeight="true" outlineLevel="0" collapsed="false">
      <c r="B264" s="14" t="s">
        <v>1257</v>
      </c>
      <c r="C264" s="14" t="s">
        <v>1258</v>
      </c>
      <c r="D264" s="18" t="s">
        <v>1259</v>
      </c>
      <c r="E264" s="48" t="n">
        <v>554155</v>
      </c>
      <c r="F264" s="14" t="s">
        <v>285</v>
      </c>
      <c r="G264" s="14" t="s">
        <v>285</v>
      </c>
      <c r="H264" s="14" t="s">
        <v>234</v>
      </c>
      <c r="I264" s="15" t="b">
        <f aca="false">FALSE()</f>
        <v>0</v>
      </c>
      <c r="J264" s="18" t="s">
        <v>1679</v>
      </c>
      <c r="K264" s="48" t="n">
        <v>2</v>
      </c>
      <c r="L264" s="18" t="s">
        <v>1680</v>
      </c>
      <c r="M264" s="18" t="s">
        <v>1234</v>
      </c>
      <c r="N264" s="18" t="s">
        <v>1235</v>
      </c>
    </row>
    <row r="265" customFormat="false" ht="15" hidden="false" customHeight="true" outlineLevel="0" collapsed="false">
      <c r="B265" s="14" t="s">
        <v>1260</v>
      </c>
      <c r="C265" s="14" t="s">
        <v>1261</v>
      </c>
      <c r="D265" s="18" t="s">
        <v>1262</v>
      </c>
      <c r="E265" s="48" t="n">
        <v>344612</v>
      </c>
      <c r="F265" s="14" t="s">
        <v>285</v>
      </c>
      <c r="G265" s="14" t="s">
        <v>285</v>
      </c>
      <c r="H265" s="14" t="s">
        <v>234</v>
      </c>
      <c r="I265" s="15" t="b">
        <f aca="false">FALSE()</f>
        <v>0</v>
      </c>
      <c r="J265" s="18" t="s">
        <v>1679</v>
      </c>
      <c r="K265" s="48" t="n">
        <v>2</v>
      </c>
      <c r="L265" s="18" t="s">
        <v>1680</v>
      </c>
      <c r="M265" s="18" t="s">
        <v>1234</v>
      </c>
      <c r="N265" s="18" t="s">
        <v>1235</v>
      </c>
    </row>
    <row r="266" customFormat="false" ht="15" hidden="false" customHeight="true" outlineLevel="0" collapsed="false">
      <c r="B266" s="14" t="s">
        <v>1263</v>
      </c>
      <c r="C266" s="14" t="s">
        <v>1264</v>
      </c>
      <c r="D266" s="18" t="s">
        <v>1265</v>
      </c>
      <c r="E266" s="48" t="n">
        <v>331117</v>
      </c>
      <c r="F266" s="14" t="s">
        <v>285</v>
      </c>
      <c r="G266" s="14" t="s">
        <v>285</v>
      </c>
      <c r="H266" s="14" t="s">
        <v>234</v>
      </c>
      <c r="I266" s="15" t="b">
        <f aca="false">FALSE()</f>
        <v>0</v>
      </c>
      <c r="J266" s="18" t="s">
        <v>1679</v>
      </c>
      <c r="K266" s="48" t="n">
        <v>2</v>
      </c>
      <c r="L266" s="18" t="s">
        <v>1680</v>
      </c>
      <c r="M266" s="18" t="s">
        <v>1234</v>
      </c>
      <c r="N266" s="18" t="s">
        <v>1235</v>
      </c>
    </row>
    <row r="267" customFormat="false" ht="15" hidden="false" customHeight="true" outlineLevel="0" collapsed="false">
      <c r="B267" s="14" t="s">
        <v>1266</v>
      </c>
      <c r="C267" s="14" t="s">
        <v>1267</v>
      </c>
      <c r="D267" s="18" t="s">
        <v>1268</v>
      </c>
      <c r="E267" s="48" t="n">
        <v>332952</v>
      </c>
      <c r="F267" s="14" t="s">
        <v>285</v>
      </c>
      <c r="G267" s="14" t="s">
        <v>285</v>
      </c>
      <c r="H267" s="14" t="s">
        <v>234</v>
      </c>
      <c r="I267" s="15" t="b">
        <f aca="false">FALSE()</f>
        <v>0</v>
      </c>
      <c r="J267" s="18" t="s">
        <v>1679</v>
      </c>
      <c r="K267" s="48" t="n">
        <v>2</v>
      </c>
      <c r="L267" s="18" t="s">
        <v>1680</v>
      </c>
      <c r="M267" s="18" t="s">
        <v>1234</v>
      </c>
      <c r="N267" s="18" t="s">
        <v>1235</v>
      </c>
    </row>
    <row r="268" customFormat="false" ht="15" hidden="false" customHeight="true" outlineLevel="0" collapsed="false">
      <c r="B268" s="14" t="s">
        <v>1269</v>
      </c>
      <c r="C268" s="14" t="s">
        <v>1270</v>
      </c>
      <c r="D268" s="18" t="s">
        <v>1271</v>
      </c>
      <c r="E268" s="48" t="n">
        <v>330879</v>
      </c>
      <c r="F268" s="14" t="s">
        <v>285</v>
      </c>
      <c r="G268" s="14" t="s">
        <v>285</v>
      </c>
      <c r="H268" s="14" t="s">
        <v>234</v>
      </c>
      <c r="I268" s="15" t="b">
        <f aca="false">FALSE()</f>
        <v>0</v>
      </c>
      <c r="J268" s="18" t="s">
        <v>1679</v>
      </c>
      <c r="K268" s="48" t="n">
        <v>2</v>
      </c>
      <c r="L268" s="18" t="s">
        <v>1680</v>
      </c>
      <c r="M268" s="18" t="s">
        <v>1234</v>
      </c>
      <c r="N268" s="18" t="s">
        <v>1235</v>
      </c>
    </row>
    <row r="269" customFormat="false" ht="15" hidden="false" customHeight="true" outlineLevel="0" collapsed="false">
      <c r="B269" s="14" t="s">
        <v>1272</v>
      </c>
      <c r="C269" s="14" t="s">
        <v>1273</v>
      </c>
      <c r="D269" s="18" t="s">
        <v>1274</v>
      </c>
      <c r="E269" s="48" t="n">
        <v>451804</v>
      </c>
      <c r="F269" s="14" t="s">
        <v>285</v>
      </c>
      <c r="G269" s="14" t="s">
        <v>285</v>
      </c>
      <c r="H269" s="14" t="s">
        <v>234</v>
      </c>
      <c r="I269" s="15" t="b">
        <f aca="false">FALSE()</f>
        <v>0</v>
      </c>
      <c r="J269" s="18" t="s">
        <v>1679</v>
      </c>
      <c r="K269" s="48" t="n">
        <v>2</v>
      </c>
      <c r="L269" s="18" t="s">
        <v>1680</v>
      </c>
      <c r="M269" s="18" t="s">
        <v>1234</v>
      </c>
      <c r="N269" s="18" t="s">
        <v>1235</v>
      </c>
    </row>
    <row r="270" customFormat="false" ht="15" hidden="false" customHeight="true" outlineLevel="0" collapsed="false">
      <c r="B270" s="14" t="s">
        <v>1275</v>
      </c>
      <c r="C270" s="14" t="s">
        <v>1276</v>
      </c>
      <c r="D270" s="18" t="s">
        <v>1277</v>
      </c>
      <c r="E270" s="48" t="n">
        <v>425011</v>
      </c>
      <c r="F270" s="14" t="s">
        <v>285</v>
      </c>
      <c r="G270" s="14" t="s">
        <v>285</v>
      </c>
      <c r="H270" s="14" t="s">
        <v>234</v>
      </c>
      <c r="I270" s="15" t="b">
        <f aca="false">FALSE()</f>
        <v>0</v>
      </c>
      <c r="J270" s="18" t="s">
        <v>1679</v>
      </c>
      <c r="K270" s="48" t="n">
        <v>2</v>
      </c>
      <c r="L270" s="18" t="s">
        <v>1680</v>
      </c>
      <c r="M270" s="18" t="s">
        <v>1234</v>
      </c>
      <c r="N270" s="18" t="s">
        <v>1235</v>
      </c>
    </row>
    <row r="271" customFormat="false" ht="15" hidden="false" customHeight="true" outlineLevel="0" collapsed="false">
      <c r="B271" s="14" t="s">
        <v>1278</v>
      </c>
      <c r="C271" s="14" t="s">
        <v>1279</v>
      </c>
      <c r="D271" s="18" t="s">
        <v>1280</v>
      </c>
      <c r="E271" s="48" t="n">
        <v>510516</v>
      </c>
      <c r="F271" s="14" t="s">
        <v>285</v>
      </c>
      <c r="G271" s="14" t="s">
        <v>285</v>
      </c>
      <c r="H271" s="14" t="s">
        <v>234</v>
      </c>
      <c r="I271" s="15" t="b">
        <f aca="false">FALSE()</f>
        <v>0</v>
      </c>
      <c r="J271" s="18" t="s">
        <v>1679</v>
      </c>
      <c r="K271" s="48" t="n">
        <v>2</v>
      </c>
      <c r="L271" s="18" t="s">
        <v>1680</v>
      </c>
      <c r="M271" s="18" t="s">
        <v>1234</v>
      </c>
      <c r="N271" s="18" t="s">
        <v>1235</v>
      </c>
    </row>
    <row r="272" customFormat="false" ht="15" hidden="false" customHeight="true" outlineLevel="0" collapsed="false">
      <c r="B272" s="14" t="s">
        <v>1281</v>
      </c>
      <c r="C272" s="14" t="s">
        <v>1282</v>
      </c>
      <c r="D272" s="18" t="s">
        <v>1283</v>
      </c>
      <c r="E272" s="48" t="n">
        <v>341663</v>
      </c>
      <c r="F272" s="14" t="s">
        <v>285</v>
      </c>
      <c r="G272" s="14" t="s">
        <v>285</v>
      </c>
      <c r="H272" s="14" t="s">
        <v>234</v>
      </c>
      <c r="I272" s="15" t="b">
        <f aca="false">FALSE()</f>
        <v>0</v>
      </c>
      <c r="J272" s="18" t="s">
        <v>1679</v>
      </c>
      <c r="K272" s="48" t="n">
        <v>2</v>
      </c>
      <c r="L272" s="18" t="s">
        <v>1680</v>
      </c>
      <c r="M272" s="18" t="s">
        <v>1234</v>
      </c>
      <c r="N272" s="18" t="s">
        <v>1235</v>
      </c>
    </row>
    <row r="273" customFormat="false" ht="15" hidden="false" customHeight="true" outlineLevel="0" collapsed="false">
      <c r="B273" s="14" t="s">
        <v>1290</v>
      </c>
      <c r="C273" s="14" t="s">
        <v>1291</v>
      </c>
      <c r="D273" s="18" t="s">
        <v>1292</v>
      </c>
      <c r="E273" s="48" t="n">
        <v>559298</v>
      </c>
      <c r="F273" s="14" t="s">
        <v>285</v>
      </c>
      <c r="G273" s="14" t="s">
        <v>285</v>
      </c>
      <c r="H273" s="14" t="s">
        <v>234</v>
      </c>
      <c r="I273" s="15" t="b">
        <f aca="false">FALSE()</f>
        <v>0</v>
      </c>
      <c r="J273" s="18" t="s">
        <v>1679</v>
      </c>
      <c r="K273" s="48" t="n">
        <v>2</v>
      </c>
      <c r="L273" s="18" t="s">
        <v>1680</v>
      </c>
      <c r="M273" s="18" t="s">
        <v>1234</v>
      </c>
      <c r="N273" s="18" t="s">
        <v>1235</v>
      </c>
    </row>
    <row r="274" customFormat="false" ht="15" hidden="false" customHeight="true" outlineLevel="0" collapsed="false">
      <c r="B274" s="14" t="s">
        <v>1299</v>
      </c>
      <c r="C274" s="14" t="s">
        <v>1300</v>
      </c>
      <c r="D274" s="18" t="s">
        <v>1301</v>
      </c>
      <c r="E274" s="48" t="n">
        <v>332648</v>
      </c>
      <c r="F274" s="14" t="s">
        <v>285</v>
      </c>
      <c r="G274" s="14" t="s">
        <v>285</v>
      </c>
      <c r="H274" s="14" t="s">
        <v>234</v>
      </c>
      <c r="I274" s="15" t="b">
        <f aca="false">FALSE()</f>
        <v>0</v>
      </c>
      <c r="J274" s="18" t="s">
        <v>1679</v>
      </c>
      <c r="K274" s="48" t="n">
        <v>2</v>
      </c>
      <c r="L274" s="18" t="s">
        <v>1680</v>
      </c>
      <c r="M274" s="18" t="s">
        <v>1234</v>
      </c>
      <c r="N274" s="18" t="s">
        <v>1235</v>
      </c>
    </row>
    <row r="275" customFormat="false" ht="15" hidden="false" customHeight="true" outlineLevel="0" collapsed="false">
      <c r="B275" s="14" t="s">
        <v>1311</v>
      </c>
      <c r="C275" s="14" t="s">
        <v>1312</v>
      </c>
      <c r="D275" s="18" t="s">
        <v>1313</v>
      </c>
      <c r="E275" s="48" t="n">
        <v>237561</v>
      </c>
      <c r="F275" s="14" t="s">
        <v>285</v>
      </c>
      <c r="G275" s="14" t="s">
        <v>285</v>
      </c>
      <c r="H275" s="14" t="s">
        <v>234</v>
      </c>
      <c r="I275" s="15" t="b">
        <f aca="false">FALSE()</f>
        <v>0</v>
      </c>
      <c r="J275" s="18" t="s">
        <v>1679</v>
      </c>
      <c r="K275" s="48" t="n">
        <v>2</v>
      </c>
      <c r="L275" s="18" t="s">
        <v>1680</v>
      </c>
      <c r="M275" s="18" t="s">
        <v>1234</v>
      </c>
      <c r="N275" s="18" t="s">
        <v>1235</v>
      </c>
    </row>
    <row r="276" customFormat="false" ht="15" hidden="false" customHeight="true" outlineLevel="0" collapsed="false">
      <c r="B276" s="14" t="s">
        <v>1314</v>
      </c>
      <c r="C276" s="14" t="s">
        <v>1315</v>
      </c>
      <c r="D276" s="18" t="s">
        <v>1316</v>
      </c>
      <c r="E276" s="48" t="n">
        <v>294748</v>
      </c>
      <c r="F276" s="14" t="s">
        <v>285</v>
      </c>
      <c r="G276" s="14" t="s">
        <v>285</v>
      </c>
      <c r="H276" s="14" t="s">
        <v>234</v>
      </c>
      <c r="I276" s="15" t="b">
        <f aca="false">FALSE()</f>
        <v>0</v>
      </c>
      <c r="J276" s="18" t="s">
        <v>1679</v>
      </c>
      <c r="K276" s="48" t="n">
        <v>2</v>
      </c>
      <c r="L276" s="18" t="s">
        <v>1680</v>
      </c>
      <c r="M276" s="18" t="s">
        <v>1234</v>
      </c>
      <c r="N276" s="18" t="s">
        <v>1235</v>
      </c>
    </row>
    <row r="277" customFormat="false" ht="15" hidden="false" customHeight="true" outlineLevel="0" collapsed="false">
      <c r="B277" s="14" t="s">
        <v>1317</v>
      </c>
      <c r="C277" s="14" t="s">
        <v>1318</v>
      </c>
      <c r="D277" s="18" t="s">
        <v>1319</v>
      </c>
      <c r="E277" s="48" t="n">
        <v>573826</v>
      </c>
      <c r="F277" s="14" t="s">
        <v>285</v>
      </c>
      <c r="G277" s="14" t="s">
        <v>285</v>
      </c>
      <c r="H277" s="14" t="s">
        <v>234</v>
      </c>
      <c r="I277" s="15" t="b">
        <f aca="false">FALSE()</f>
        <v>0</v>
      </c>
      <c r="J277" s="18" t="s">
        <v>1679</v>
      </c>
      <c r="K277" s="48" t="n">
        <v>2</v>
      </c>
      <c r="L277" s="18" t="s">
        <v>1680</v>
      </c>
      <c r="M277" s="18" t="s">
        <v>1234</v>
      </c>
      <c r="N277" s="18" t="s">
        <v>1235</v>
      </c>
    </row>
    <row r="278" customFormat="false" ht="15" hidden="false" customHeight="true" outlineLevel="0" collapsed="false">
      <c r="B278" s="14" t="s">
        <v>1320</v>
      </c>
      <c r="C278" s="14" t="s">
        <v>1321</v>
      </c>
      <c r="D278" s="18" t="s">
        <v>1322</v>
      </c>
      <c r="E278" s="48" t="n">
        <v>284593</v>
      </c>
      <c r="F278" s="14" t="s">
        <v>285</v>
      </c>
      <c r="G278" s="14" t="s">
        <v>285</v>
      </c>
      <c r="H278" s="14" t="s">
        <v>234</v>
      </c>
      <c r="I278" s="15" t="b">
        <f aca="false">FALSE()</f>
        <v>0</v>
      </c>
      <c r="J278" s="18" t="s">
        <v>1679</v>
      </c>
      <c r="K278" s="48" t="n">
        <v>2</v>
      </c>
      <c r="L278" s="18" t="s">
        <v>1680</v>
      </c>
      <c r="M278" s="18" t="s">
        <v>1234</v>
      </c>
      <c r="N278" s="18" t="s">
        <v>1235</v>
      </c>
    </row>
    <row r="279" customFormat="false" ht="15" hidden="false" customHeight="true" outlineLevel="0" collapsed="false">
      <c r="B279" s="14" t="s">
        <v>1323</v>
      </c>
      <c r="C279" s="14" t="s">
        <v>1324</v>
      </c>
      <c r="D279" s="18" t="s">
        <v>1325</v>
      </c>
      <c r="E279" s="48" t="n">
        <v>294747</v>
      </c>
      <c r="F279" s="14" t="s">
        <v>285</v>
      </c>
      <c r="G279" s="14" t="s">
        <v>285</v>
      </c>
      <c r="H279" s="14" t="s">
        <v>234</v>
      </c>
      <c r="I279" s="15" t="b">
        <f aca="false">FALSE()</f>
        <v>0</v>
      </c>
      <c r="J279" s="18" t="s">
        <v>1679</v>
      </c>
      <c r="K279" s="48" t="n">
        <v>2</v>
      </c>
      <c r="L279" s="18" t="s">
        <v>1680</v>
      </c>
      <c r="M279" s="18" t="s">
        <v>1234</v>
      </c>
      <c r="N279" s="18" t="s">
        <v>1235</v>
      </c>
    </row>
    <row r="280" customFormat="false" ht="15" hidden="false" customHeight="true" outlineLevel="0" collapsed="false">
      <c r="B280" s="14" t="s">
        <v>1329</v>
      </c>
      <c r="C280" s="14" t="s">
        <v>1330</v>
      </c>
      <c r="D280" s="18" t="s">
        <v>1331</v>
      </c>
      <c r="E280" s="48" t="n">
        <v>306901</v>
      </c>
      <c r="F280" s="14" t="s">
        <v>285</v>
      </c>
      <c r="G280" s="14" t="s">
        <v>285</v>
      </c>
      <c r="H280" s="14" t="s">
        <v>234</v>
      </c>
      <c r="I280" s="15" t="b">
        <f aca="false">FALSE()</f>
        <v>0</v>
      </c>
      <c r="J280" s="18" t="s">
        <v>1679</v>
      </c>
      <c r="K280" s="48" t="n">
        <v>2</v>
      </c>
      <c r="L280" s="18" t="s">
        <v>1680</v>
      </c>
      <c r="M280" s="18" t="s">
        <v>1234</v>
      </c>
      <c r="N280" s="18" t="s">
        <v>1235</v>
      </c>
    </row>
    <row r="281" customFormat="false" ht="15" hidden="false" customHeight="true" outlineLevel="0" collapsed="false">
      <c r="B281" s="14" t="s">
        <v>1338</v>
      </c>
      <c r="C281" s="14" t="s">
        <v>1339</v>
      </c>
      <c r="D281" s="18" t="s">
        <v>1340</v>
      </c>
      <c r="E281" s="48" t="n">
        <v>306902</v>
      </c>
      <c r="F281" s="14" t="s">
        <v>1341</v>
      </c>
      <c r="G281" s="14" t="s">
        <v>285</v>
      </c>
      <c r="H281" s="14" t="s">
        <v>234</v>
      </c>
      <c r="I281" s="15" t="b">
        <f aca="false">FALSE()</f>
        <v>0</v>
      </c>
      <c r="J281" s="18" t="s">
        <v>1679</v>
      </c>
      <c r="K281" s="48" t="n">
        <v>2</v>
      </c>
      <c r="L281" s="18" t="s">
        <v>1680</v>
      </c>
      <c r="M281" s="18" t="s">
        <v>1234</v>
      </c>
      <c r="N281" s="18" t="s">
        <v>1235</v>
      </c>
    </row>
    <row r="282" customFormat="false" ht="15" hidden="false" customHeight="true" outlineLevel="0" collapsed="false">
      <c r="B282" s="14" t="s">
        <v>1342</v>
      </c>
      <c r="C282" s="14" t="s">
        <v>1343</v>
      </c>
      <c r="D282" s="18" t="s">
        <v>1340</v>
      </c>
      <c r="E282" s="48" t="n">
        <v>306902</v>
      </c>
      <c r="F282" s="14" t="s">
        <v>1344</v>
      </c>
      <c r="G282" s="14" t="s">
        <v>285</v>
      </c>
      <c r="H282" s="14" t="s">
        <v>234</v>
      </c>
      <c r="I282" s="15" t="b">
        <f aca="false">FALSE()</f>
        <v>0</v>
      </c>
      <c r="J282" s="18" t="s">
        <v>1679</v>
      </c>
      <c r="K282" s="48" t="n">
        <v>2</v>
      </c>
      <c r="L282" s="18" t="s">
        <v>1680</v>
      </c>
      <c r="M282" s="18" t="s">
        <v>1234</v>
      </c>
      <c r="N282" s="18" t="s">
        <v>1235</v>
      </c>
    </row>
    <row r="283" customFormat="false" ht="15" hidden="false" customHeight="true" outlineLevel="0" collapsed="false">
      <c r="B283" s="14" t="s">
        <v>1345</v>
      </c>
      <c r="C283" s="14" t="s">
        <v>1346</v>
      </c>
      <c r="D283" s="18" t="s">
        <v>1347</v>
      </c>
      <c r="E283" s="48" t="n">
        <v>246410</v>
      </c>
      <c r="F283" s="14" t="s">
        <v>285</v>
      </c>
      <c r="G283" s="14" t="s">
        <v>285</v>
      </c>
      <c r="H283" s="14" t="s">
        <v>234</v>
      </c>
      <c r="I283" s="15" t="b">
        <f aca="false">FALSE()</f>
        <v>0</v>
      </c>
      <c r="J283" s="18" t="s">
        <v>1679</v>
      </c>
      <c r="K283" s="48" t="n">
        <v>2</v>
      </c>
      <c r="L283" s="18" t="s">
        <v>1680</v>
      </c>
      <c r="M283" s="18" t="s">
        <v>1234</v>
      </c>
      <c r="N283" s="18" t="s">
        <v>1235</v>
      </c>
    </row>
    <row r="284" customFormat="false" ht="15" hidden="false" customHeight="true" outlineLevel="0" collapsed="false">
      <c r="B284" s="14" t="s">
        <v>1348</v>
      </c>
      <c r="C284" s="14" t="s">
        <v>1349</v>
      </c>
      <c r="D284" s="18" t="s">
        <v>1350</v>
      </c>
      <c r="E284" s="48" t="n">
        <v>222929</v>
      </c>
      <c r="F284" s="14" t="s">
        <v>285</v>
      </c>
      <c r="G284" s="14" t="s">
        <v>285</v>
      </c>
      <c r="H284" s="14" t="s">
        <v>234</v>
      </c>
      <c r="I284" s="15" t="b">
        <f aca="false">FALSE()</f>
        <v>0</v>
      </c>
      <c r="J284" s="18" t="s">
        <v>1679</v>
      </c>
      <c r="K284" s="48" t="n">
        <v>2</v>
      </c>
      <c r="L284" s="18" t="s">
        <v>1680</v>
      </c>
      <c r="M284" s="18" t="s">
        <v>1234</v>
      </c>
      <c r="N284" s="18" t="s">
        <v>1235</v>
      </c>
    </row>
    <row r="285" customFormat="false" ht="15" hidden="false" customHeight="true" outlineLevel="0" collapsed="false">
      <c r="B285" s="14" t="s">
        <v>1351</v>
      </c>
      <c r="C285" s="14" t="s">
        <v>1352</v>
      </c>
      <c r="D285" s="18" t="s">
        <v>1353</v>
      </c>
      <c r="E285" s="48" t="n">
        <v>240176</v>
      </c>
      <c r="F285" s="14" t="s">
        <v>285</v>
      </c>
      <c r="G285" s="14" t="s">
        <v>285</v>
      </c>
      <c r="H285" s="14" t="s">
        <v>234</v>
      </c>
      <c r="I285" s="15" t="b">
        <f aca="false">FALSE()</f>
        <v>0</v>
      </c>
      <c r="J285" s="18" t="s">
        <v>1679</v>
      </c>
      <c r="K285" s="48" t="n">
        <v>2</v>
      </c>
      <c r="L285" s="18" t="s">
        <v>1680</v>
      </c>
      <c r="M285" s="18" t="s">
        <v>1234</v>
      </c>
      <c r="N285" s="18" t="s">
        <v>1235</v>
      </c>
    </row>
    <row r="286" customFormat="false" ht="15" hidden="false" customHeight="true" outlineLevel="0" collapsed="false">
      <c r="B286" s="14" t="s">
        <v>1354</v>
      </c>
      <c r="C286" s="14" t="s">
        <v>1355</v>
      </c>
      <c r="D286" s="18" t="s">
        <v>1356</v>
      </c>
      <c r="E286" s="48" t="n">
        <v>283643</v>
      </c>
      <c r="F286" s="14" t="s">
        <v>285</v>
      </c>
      <c r="G286" s="14" t="s">
        <v>285</v>
      </c>
      <c r="H286" s="14" t="s">
        <v>234</v>
      </c>
      <c r="I286" s="15" t="b">
        <f aca="false">FALSE()</f>
        <v>0</v>
      </c>
      <c r="J286" s="18" t="s">
        <v>1679</v>
      </c>
      <c r="K286" s="48" t="n">
        <v>2</v>
      </c>
      <c r="L286" s="18" t="s">
        <v>1680</v>
      </c>
      <c r="M286" s="18" t="s">
        <v>1234</v>
      </c>
      <c r="N286" s="18" t="s">
        <v>1235</v>
      </c>
    </row>
    <row r="287" customFormat="false" ht="15" hidden="false" customHeight="true" outlineLevel="0" collapsed="false">
      <c r="B287" s="14" t="s">
        <v>1357</v>
      </c>
      <c r="C287" s="14" t="s">
        <v>1358</v>
      </c>
      <c r="D287" s="18" t="s">
        <v>1359</v>
      </c>
      <c r="E287" s="48" t="n">
        <v>214684</v>
      </c>
      <c r="F287" s="14" t="s">
        <v>285</v>
      </c>
      <c r="G287" s="14" t="s">
        <v>285</v>
      </c>
      <c r="H287" s="14" t="s">
        <v>234</v>
      </c>
      <c r="I287" s="15" t="b">
        <f aca="false">FALSE()</f>
        <v>0</v>
      </c>
      <c r="J287" s="18" t="s">
        <v>1679</v>
      </c>
      <c r="K287" s="48" t="n">
        <v>2</v>
      </c>
      <c r="L287" s="18" t="s">
        <v>1680</v>
      </c>
      <c r="M287" s="18" t="s">
        <v>1234</v>
      </c>
      <c r="N287" s="18" t="s">
        <v>1235</v>
      </c>
    </row>
    <row r="288" customFormat="false" ht="15" hidden="false" customHeight="true" outlineLevel="0" collapsed="false">
      <c r="B288" s="14" t="s">
        <v>1372</v>
      </c>
      <c r="C288" s="14" t="s">
        <v>1373</v>
      </c>
      <c r="D288" s="18" t="s">
        <v>1374</v>
      </c>
      <c r="E288" s="48" t="n">
        <v>284592</v>
      </c>
      <c r="F288" s="14" t="s">
        <v>1344</v>
      </c>
      <c r="G288" s="14" t="s">
        <v>285</v>
      </c>
      <c r="H288" s="14" t="s">
        <v>234</v>
      </c>
      <c r="I288" s="15" t="b">
        <f aca="false">FALSE()</f>
        <v>0</v>
      </c>
      <c r="J288" s="18" t="s">
        <v>1679</v>
      </c>
      <c r="K288" s="48" t="n">
        <v>2</v>
      </c>
      <c r="L288" s="18" t="s">
        <v>1680</v>
      </c>
      <c r="M288" s="18" t="s">
        <v>1234</v>
      </c>
      <c r="N288" s="18" t="s">
        <v>1235</v>
      </c>
    </row>
    <row r="289" customFormat="false" ht="15" hidden="false" customHeight="true" outlineLevel="0" collapsed="false">
      <c r="B289" s="14" t="s">
        <v>1375</v>
      </c>
      <c r="C289" s="14" t="s">
        <v>1376</v>
      </c>
      <c r="D289" s="18" t="s">
        <v>1374</v>
      </c>
      <c r="E289" s="48" t="n">
        <v>284592</v>
      </c>
      <c r="F289" s="14" t="s">
        <v>1341</v>
      </c>
      <c r="G289" s="14" t="s">
        <v>285</v>
      </c>
      <c r="H289" s="14" t="s">
        <v>234</v>
      </c>
      <c r="I289" s="15" t="b">
        <f aca="false">FALSE()</f>
        <v>0</v>
      </c>
      <c r="J289" s="18" t="s">
        <v>1679</v>
      </c>
      <c r="K289" s="48" t="n">
        <v>2</v>
      </c>
      <c r="L289" s="18" t="s">
        <v>1680</v>
      </c>
      <c r="M289" s="18" t="s">
        <v>1234</v>
      </c>
      <c r="N289" s="18" t="s">
        <v>1235</v>
      </c>
    </row>
    <row r="290" customFormat="false" ht="15" hidden="false" customHeight="true" outlineLevel="0" collapsed="false">
      <c r="B290" s="14" t="s">
        <v>1410</v>
      </c>
      <c r="C290" s="14" t="s">
        <v>1411</v>
      </c>
      <c r="D290" s="18" t="s">
        <v>1412</v>
      </c>
      <c r="E290" s="48" t="n">
        <v>227321</v>
      </c>
      <c r="F290" s="14" t="s">
        <v>285</v>
      </c>
      <c r="G290" s="14" t="s">
        <v>285</v>
      </c>
      <c r="H290" s="14" t="s">
        <v>234</v>
      </c>
      <c r="I290" s="15" t="b">
        <f aca="false">FALSE()</f>
        <v>0</v>
      </c>
      <c r="J290" s="18" t="s">
        <v>1679</v>
      </c>
      <c r="K290" s="48" t="n">
        <v>2</v>
      </c>
      <c r="L290" s="18" t="s">
        <v>1680</v>
      </c>
      <c r="M290" s="18" t="s">
        <v>1234</v>
      </c>
      <c r="N290" s="18" t="s">
        <v>1235</v>
      </c>
    </row>
    <row r="291" customFormat="false" ht="15" hidden="false" customHeight="true" outlineLevel="0" collapsed="false">
      <c r="B291" s="14" t="s">
        <v>1413</v>
      </c>
      <c r="C291" s="14" t="s">
        <v>1414</v>
      </c>
      <c r="D291" s="18" t="s">
        <v>1415</v>
      </c>
      <c r="E291" s="48" t="n">
        <v>284811</v>
      </c>
      <c r="F291" s="14" t="s">
        <v>285</v>
      </c>
      <c r="G291" s="14" t="s">
        <v>285</v>
      </c>
      <c r="H291" s="14" t="s">
        <v>234</v>
      </c>
      <c r="I291" s="15" t="b">
        <f aca="false">FALSE()</f>
        <v>0</v>
      </c>
      <c r="J291" s="18" t="s">
        <v>1679</v>
      </c>
      <c r="K291" s="48" t="n">
        <v>2</v>
      </c>
      <c r="L291" s="18" t="s">
        <v>1680</v>
      </c>
      <c r="M291" s="18" t="s">
        <v>1234</v>
      </c>
      <c r="N291" s="18" t="s">
        <v>1235</v>
      </c>
    </row>
    <row r="292" customFormat="false" ht="15" hidden="false" customHeight="true" outlineLevel="0" collapsed="false">
      <c r="B292" s="14" t="s">
        <v>1416</v>
      </c>
      <c r="C292" s="14" t="s">
        <v>1417</v>
      </c>
      <c r="D292" s="18" t="s">
        <v>1418</v>
      </c>
      <c r="E292" s="48" t="n">
        <v>660122</v>
      </c>
      <c r="F292" s="14" t="s">
        <v>285</v>
      </c>
      <c r="G292" s="14" t="s">
        <v>285</v>
      </c>
      <c r="H292" s="14" t="s">
        <v>234</v>
      </c>
      <c r="I292" s="15" t="b">
        <f aca="false">FALSE()</f>
        <v>0</v>
      </c>
      <c r="J292" s="18" t="s">
        <v>1679</v>
      </c>
      <c r="K292" s="48" t="n">
        <v>2</v>
      </c>
      <c r="L292" s="18" t="s">
        <v>1680</v>
      </c>
      <c r="M292" s="18" t="s">
        <v>1234</v>
      </c>
      <c r="N292" s="18" t="s">
        <v>1235</v>
      </c>
    </row>
    <row r="293" customFormat="false" ht="15" hidden="false" customHeight="true" outlineLevel="0" collapsed="false">
      <c r="B293" s="14" t="s">
        <v>1432</v>
      </c>
      <c r="C293" s="14" t="s">
        <v>1433</v>
      </c>
      <c r="D293" s="18" t="s">
        <v>1434</v>
      </c>
      <c r="E293" s="48" t="n">
        <v>2059318</v>
      </c>
      <c r="F293" s="14" t="s">
        <v>285</v>
      </c>
      <c r="G293" s="14" t="s">
        <v>285</v>
      </c>
      <c r="H293" s="14" t="s">
        <v>234</v>
      </c>
      <c r="I293" s="15" t="b">
        <f aca="false">FALSE()</f>
        <v>0</v>
      </c>
      <c r="J293" s="18" t="s">
        <v>1679</v>
      </c>
      <c r="K293" s="48" t="n">
        <v>2</v>
      </c>
      <c r="L293" s="18" t="s">
        <v>1680</v>
      </c>
      <c r="M293" s="18" t="s">
        <v>1234</v>
      </c>
      <c r="N293" s="18" t="s">
        <v>1235</v>
      </c>
    </row>
    <row r="294" customFormat="false" ht="15" hidden="false" customHeight="true" outlineLevel="0" collapsed="false">
      <c r="B294" s="14" t="s">
        <v>1442</v>
      </c>
      <c r="C294" s="14" t="s">
        <v>1443</v>
      </c>
      <c r="D294" s="18" t="s">
        <v>1444</v>
      </c>
      <c r="E294" s="48" t="n">
        <v>284590</v>
      </c>
      <c r="F294" s="14" t="s">
        <v>285</v>
      </c>
      <c r="G294" s="14" t="s">
        <v>285</v>
      </c>
      <c r="H294" s="14" t="s">
        <v>234</v>
      </c>
      <c r="I294" s="15" t="b">
        <f aca="false">FALSE()</f>
        <v>0</v>
      </c>
      <c r="J294" s="18" t="s">
        <v>1679</v>
      </c>
      <c r="K294" s="48" t="n">
        <v>2</v>
      </c>
      <c r="L294" s="18" t="s">
        <v>1680</v>
      </c>
      <c r="M294" s="18" t="s">
        <v>1234</v>
      </c>
      <c r="N294" s="18" t="s">
        <v>1235</v>
      </c>
    </row>
    <row r="295" customFormat="false" ht="15" hidden="false" customHeight="true" outlineLevel="0" collapsed="false">
      <c r="B295" s="14" t="s">
        <v>1445</v>
      </c>
      <c r="C295" s="14" t="s">
        <v>1446</v>
      </c>
      <c r="D295" s="18" t="s">
        <v>1447</v>
      </c>
      <c r="E295" s="48" t="n">
        <v>644223</v>
      </c>
      <c r="F295" s="14" t="s">
        <v>285</v>
      </c>
      <c r="G295" s="14" t="s">
        <v>285</v>
      </c>
      <c r="H295" s="14" t="s">
        <v>234</v>
      </c>
      <c r="I295" s="15" t="b">
        <f aca="false">FALSE()</f>
        <v>0</v>
      </c>
      <c r="J295" s="18" t="s">
        <v>1679</v>
      </c>
      <c r="K295" s="48" t="n">
        <v>2</v>
      </c>
      <c r="L295" s="18" t="s">
        <v>1680</v>
      </c>
      <c r="M295" s="18" t="s">
        <v>1234</v>
      </c>
      <c r="N295" s="18" t="s">
        <v>1235</v>
      </c>
    </row>
    <row r="296" customFormat="false" ht="15" hidden="false" customHeight="true" outlineLevel="0" collapsed="false">
      <c r="B296" s="14" t="s">
        <v>1448</v>
      </c>
      <c r="C296" s="14" t="s">
        <v>1449</v>
      </c>
      <c r="D296" s="18" t="s">
        <v>1450</v>
      </c>
      <c r="E296" s="48" t="n">
        <v>486041</v>
      </c>
      <c r="F296" s="14" t="s">
        <v>285</v>
      </c>
      <c r="G296" s="14" t="s">
        <v>285</v>
      </c>
      <c r="H296" s="14" t="s">
        <v>234</v>
      </c>
      <c r="I296" s="15" t="b">
        <f aca="false">FALSE()</f>
        <v>0</v>
      </c>
      <c r="J296" s="18" t="s">
        <v>1679</v>
      </c>
      <c r="K296" s="48" t="n">
        <v>2</v>
      </c>
      <c r="L296" s="18" t="s">
        <v>1680</v>
      </c>
      <c r="M296" s="18" t="s">
        <v>1234</v>
      </c>
      <c r="N296" s="18" t="s">
        <v>1235</v>
      </c>
    </row>
    <row r="297" customFormat="false" ht="15" hidden="false" customHeight="true" outlineLevel="0" collapsed="false">
      <c r="B297" s="14" t="s">
        <v>1451</v>
      </c>
      <c r="C297" s="14" t="s">
        <v>1452</v>
      </c>
      <c r="D297" s="18" t="s">
        <v>1453</v>
      </c>
      <c r="E297" s="48" t="n">
        <v>559295</v>
      </c>
      <c r="F297" s="14" t="s">
        <v>285</v>
      </c>
      <c r="G297" s="14" t="s">
        <v>285</v>
      </c>
      <c r="H297" s="14" t="s">
        <v>234</v>
      </c>
      <c r="I297" s="15" t="b">
        <f aca="false">FALSE()</f>
        <v>0</v>
      </c>
      <c r="J297" s="18" t="s">
        <v>1679</v>
      </c>
      <c r="K297" s="48" t="n">
        <v>2</v>
      </c>
      <c r="L297" s="18" t="s">
        <v>1680</v>
      </c>
      <c r="M297" s="18" t="s">
        <v>1234</v>
      </c>
      <c r="N297" s="18" t="s">
        <v>1235</v>
      </c>
    </row>
    <row r="298" customFormat="false" ht="15" hidden="false" customHeight="true" outlineLevel="0" collapsed="false">
      <c r="B298" s="14" t="s">
        <v>1465</v>
      </c>
      <c r="C298" s="14" t="s">
        <v>1466</v>
      </c>
      <c r="D298" s="18" t="s">
        <v>1467</v>
      </c>
      <c r="E298" s="48" t="n">
        <v>5353</v>
      </c>
      <c r="F298" s="14" t="s">
        <v>285</v>
      </c>
      <c r="G298" s="14" t="s">
        <v>285</v>
      </c>
      <c r="H298" s="14" t="s">
        <v>234</v>
      </c>
      <c r="I298" s="15" t="b">
        <f aca="false">FALSE()</f>
        <v>0</v>
      </c>
      <c r="J298" s="18" t="s">
        <v>1679</v>
      </c>
      <c r="K298" s="48" t="n">
        <v>2</v>
      </c>
      <c r="L298" s="18" t="s">
        <v>1680</v>
      </c>
      <c r="M298" s="18" t="s">
        <v>1234</v>
      </c>
      <c r="N298" s="18" t="s">
        <v>1235</v>
      </c>
    </row>
    <row r="299" customFormat="false" ht="15" hidden="false" customHeight="true" outlineLevel="0" collapsed="false">
      <c r="B299" s="14" t="s">
        <v>1471</v>
      </c>
      <c r="C299" s="14" t="s">
        <v>1472</v>
      </c>
      <c r="D299" s="18" t="s">
        <v>1473</v>
      </c>
      <c r="E299" s="48" t="n">
        <v>425265</v>
      </c>
      <c r="F299" s="14" t="s">
        <v>285</v>
      </c>
      <c r="G299" s="14" t="s">
        <v>285</v>
      </c>
      <c r="H299" s="14" t="s">
        <v>234</v>
      </c>
      <c r="I299" s="15" t="b">
        <f aca="false">FALSE()</f>
        <v>0</v>
      </c>
      <c r="J299" s="18" t="s">
        <v>1679</v>
      </c>
      <c r="K299" s="48" t="n">
        <v>2</v>
      </c>
      <c r="L299" s="18" t="s">
        <v>1680</v>
      </c>
      <c r="M299" s="18" t="s">
        <v>1234</v>
      </c>
      <c r="N299" s="18" t="s">
        <v>1235</v>
      </c>
    </row>
    <row r="300" customFormat="false" ht="15" hidden="false" customHeight="true" outlineLevel="0" collapsed="false">
      <c r="B300" s="14" t="s">
        <v>1474</v>
      </c>
      <c r="C300" s="14" t="s">
        <v>1475</v>
      </c>
      <c r="D300" s="18" t="s">
        <v>1476</v>
      </c>
      <c r="E300" s="48" t="n">
        <v>294746</v>
      </c>
      <c r="F300" s="14" t="s">
        <v>285</v>
      </c>
      <c r="G300" s="14" t="s">
        <v>285</v>
      </c>
      <c r="H300" s="14" t="s">
        <v>234</v>
      </c>
      <c r="I300" s="15" t="b">
        <f aca="false">FALSE()</f>
        <v>0</v>
      </c>
      <c r="J300" s="18" t="s">
        <v>1679</v>
      </c>
      <c r="K300" s="48" t="n">
        <v>2</v>
      </c>
      <c r="L300" s="18" t="s">
        <v>1680</v>
      </c>
      <c r="M300" s="18" t="s">
        <v>1234</v>
      </c>
      <c r="N300" s="18" t="s">
        <v>1235</v>
      </c>
    </row>
    <row r="301" customFormat="false" ht="15" hidden="false" customHeight="true" outlineLevel="0" collapsed="false">
      <c r="B301" s="14" t="s">
        <v>1480</v>
      </c>
      <c r="C301" s="14" t="s">
        <v>1481</v>
      </c>
      <c r="D301" s="18" t="s">
        <v>1482</v>
      </c>
      <c r="E301" s="48" t="n">
        <v>5270</v>
      </c>
      <c r="F301" s="14" t="s">
        <v>285</v>
      </c>
      <c r="G301" s="14" t="s">
        <v>285</v>
      </c>
      <c r="H301" s="14" t="s">
        <v>234</v>
      </c>
      <c r="I301" s="15" t="b">
        <f aca="false">FALSE()</f>
        <v>0</v>
      </c>
      <c r="J301" s="18" t="s">
        <v>1679</v>
      </c>
      <c r="K301" s="48" t="n">
        <v>2</v>
      </c>
      <c r="L301" s="18" t="s">
        <v>1680</v>
      </c>
      <c r="M301" s="18" t="s">
        <v>1234</v>
      </c>
      <c r="N301" s="18" t="s">
        <v>1235</v>
      </c>
    </row>
    <row r="302" customFormat="false" ht="15" hidden="false" customHeight="true" outlineLevel="0" collapsed="false">
      <c r="B302" s="14" t="s">
        <v>1486</v>
      </c>
      <c r="C302" s="14" t="s">
        <v>1487</v>
      </c>
      <c r="D302" s="18" t="s">
        <v>1488</v>
      </c>
      <c r="E302" s="48" t="n">
        <v>367110</v>
      </c>
      <c r="F302" s="14" t="s">
        <v>285</v>
      </c>
      <c r="G302" s="14" t="s">
        <v>285</v>
      </c>
      <c r="H302" s="14" t="s">
        <v>234</v>
      </c>
      <c r="I302" s="15" t="b">
        <f aca="false">FALSE()</f>
        <v>0</v>
      </c>
      <c r="J302" s="18" t="s">
        <v>1679</v>
      </c>
      <c r="K302" s="48" t="n">
        <v>2</v>
      </c>
      <c r="L302" s="18" t="s">
        <v>1680</v>
      </c>
      <c r="M302" s="18" t="s">
        <v>1234</v>
      </c>
      <c r="N302" s="18" t="s">
        <v>1235</v>
      </c>
    </row>
    <row r="303" customFormat="false" ht="15" hidden="false" customHeight="true" outlineLevel="0" collapsed="false">
      <c r="B303" s="14" t="s">
        <v>1508</v>
      </c>
      <c r="C303" s="14" t="s">
        <v>1509</v>
      </c>
      <c r="D303" s="18" t="s">
        <v>1510</v>
      </c>
      <c r="E303" s="48" t="n">
        <v>482561</v>
      </c>
      <c r="F303" s="14" t="s">
        <v>285</v>
      </c>
      <c r="G303" s="14" t="s">
        <v>285</v>
      </c>
      <c r="H303" s="14" t="s">
        <v>234</v>
      </c>
      <c r="I303" s="15" t="b">
        <f aca="false">FALSE()</f>
        <v>0</v>
      </c>
      <c r="J303" s="18" t="s">
        <v>1679</v>
      </c>
      <c r="K303" s="48" t="n">
        <v>2</v>
      </c>
      <c r="L303" s="18" t="s">
        <v>1680</v>
      </c>
      <c r="M303" s="18" t="s">
        <v>1234</v>
      </c>
      <c r="N303" s="18" t="s">
        <v>1235</v>
      </c>
    </row>
    <row r="304" customFormat="false" ht="15" hidden="false" customHeight="true" outlineLevel="0" collapsed="false">
      <c r="B304" s="14" t="s">
        <v>1511</v>
      </c>
      <c r="C304" s="14" t="s">
        <v>1512</v>
      </c>
      <c r="D304" s="18" t="s">
        <v>1513</v>
      </c>
      <c r="E304" s="48" t="n">
        <v>502780</v>
      </c>
      <c r="F304" s="14" t="s">
        <v>285</v>
      </c>
      <c r="G304" s="14" t="s">
        <v>285</v>
      </c>
      <c r="H304" s="14" t="s">
        <v>234</v>
      </c>
      <c r="I304" s="15" t="b">
        <f aca="false">FALSE()</f>
        <v>0</v>
      </c>
      <c r="J304" s="18" t="s">
        <v>1679</v>
      </c>
      <c r="K304" s="48" t="n">
        <v>2</v>
      </c>
      <c r="L304" s="18" t="s">
        <v>1680</v>
      </c>
      <c r="M304" s="18" t="s">
        <v>1234</v>
      </c>
      <c r="N304" s="18" t="s">
        <v>1235</v>
      </c>
    </row>
    <row r="305" customFormat="false" ht="15" hidden="false" customHeight="true" outlineLevel="0" collapsed="false">
      <c r="B305" s="14" t="s">
        <v>1514</v>
      </c>
      <c r="C305" s="14" t="s">
        <v>1515</v>
      </c>
      <c r="D305" s="18" t="s">
        <v>1516</v>
      </c>
      <c r="E305" s="48" t="n">
        <v>502779</v>
      </c>
      <c r="F305" s="14" t="s">
        <v>285</v>
      </c>
      <c r="G305" s="14" t="s">
        <v>285</v>
      </c>
      <c r="H305" s="14" t="s">
        <v>234</v>
      </c>
      <c r="I305" s="15" t="b">
        <f aca="false">FALSE()</f>
        <v>0</v>
      </c>
      <c r="J305" s="18" t="s">
        <v>1679</v>
      </c>
      <c r="K305" s="48" t="n">
        <v>2</v>
      </c>
      <c r="L305" s="18" t="s">
        <v>1680</v>
      </c>
      <c r="M305" s="18" t="s">
        <v>1234</v>
      </c>
      <c r="N305" s="18" t="s">
        <v>1235</v>
      </c>
    </row>
    <row r="306" customFormat="false" ht="15" hidden="false" customHeight="true" outlineLevel="0" collapsed="false">
      <c r="B306" s="14" t="s">
        <v>1517</v>
      </c>
      <c r="C306" s="14" t="s">
        <v>1518</v>
      </c>
      <c r="D306" s="18" t="s">
        <v>1519</v>
      </c>
      <c r="E306" s="48" t="n">
        <v>500485</v>
      </c>
      <c r="F306" s="14" t="s">
        <v>285</v>
      </c>
      <c r="G306" s="14" t="s">
        <v>285</v>
      </c>
      <c r="H306" s="14" t="s">
        <v>234</v>
      </c>
      <c r="I306" s="15" t="b">
        <f aca="false">FALSE()</f>
        <v>0</v>
      </c>
      <c r="J306" s="18" t="s">
        <v>1679</v>
      </c>
      <c r="K306" s="48" t="n">
        <v>2</v>
      </c>
      <c r="L306" s="18" t="s">
        <v>1680</v>
      </c>
      <c r="M306" s="18" t="s">
        <v>1234</v>
      </c>
      <c r="N306" s="18" t="s">
        <v>1235</v>
      </c>
    </row>
    <row r="307" customFormat="false" ht="15" hidden="false" customHeight="true" outlineLevel="0" collapsed="false">
      <c r="B307" s="14" t="s">
        <v>1523</v>
      </c>
      <c r="C307" s="14" t="s">
        <v>1524</v>
      </c>
      <c r="D307" s="18" t="s">
        <v>1525</v>
      </c>
      <c r="E307" s="48" t="n">
        <v>321614</v>
      </c>
      <c r="F307" s="14" t="s">
        <v>285</v>
      </c>
      <c r="G307" s="14" t="s">
        <v>285</v>
      </c>
      <c r="H307" s="14" t="s">
        <v>234</v>
      </c>
      <c r="I307" s="15" t="b">
        <f aca="false">FALSE()</f>
        <v>0</v>
      </c>
      <c r="J307" s="18" t="s">
        <v>1679</v>
      </c>
      <c r="K307" s="48" t="n">
        <v>2</v>
      </c>
      <c r="L307" s="18" t="s">
        <v>1680</v>
      </c>
      <c r="M307" s="18" t="s">
        <v>1234</v>
      </c>
      <c r="N307" s="18" t="s">
        <v>1235</v>
      </c>
    </row>
    <row r="308" customFormat="false" ht="15" hidden="false" customHeight="true" outlineLevel="0" collapsed="false">
      <c r="B308" s="14" t="s">
        <v>1538</v>
      </c>
      <c r="C308" s="14" t="s">
        <v>1539</v>
      </c>
      <c r="D308" s="18" t="s">
        <v>1540</v>
      </c>
      <c r="E308" s="48" t="n">
        <v>515849</v>
      </c>
      <c r="F308" s="14" t="s">
        <v>285</v>
      </c>
      <c r="G308" s="14" t="s">
        <v>285</v>
      </c>
      <c r="H308" s="14" t="s">
        <v>234</v>
      </c>
      <c r="I308" s="15" t="b">
        <f aca="false">FALSE()</f>
        <v>0</v>
      </c>
      <c r="J308" s="18" t="s">
        <v>1679</v>
      </c>
      <c r="K308" s="48" t="n">
        <v>2</v>
      </c>
      <c r="L308" s="18" t="s">
        <v>1680</v>
      </c>
      <c r="M308" s="18" t="s">
        <v>1234</v>
      </c>
      <c r="N308" s="18" t="s">
        <v>1235</v>
      </c>
    </row>
    <row r="309" customFormat="false" ht="15" hidden="false" customHeight="true" outlineLevel="0" collapsed="false">
      <c r="B309" s="14" t="s">
        <v>1541</v>
      </c>
      <c r="C309" s="14" t="s">
        <v>1542</v>
      </c>
      <c r="D309" s="18" t="s">
        <v>1543</v>
      </c>
      <c r="E309" s="48" t="n">
        <v>561896</v>
      </c>
      <c r="F309" s="14" t="s">
        <v>285</v>
      </c>
      <c r="G309" s="14" t="s">
        <v>285</v>
      </c>
      <c r="H309" s="14" t="s">
        <v>234</v>
      </c>
      <c r="I309" s="15" t="b">
        <f aca="false">FALSE()</f>
        <v>0</v>
      </c>
      <c r="J309" s="18" t="s">
        <v>1679</v>
      </c>
      <c r="K309" s="48" t="n">
        <v>2</v>
      </c>
      <c r="L309" s="18" t="s">
        <v>1680</v>
      </c>
      <c r="M309" s="18" t="s">
        <v>1234</v>
      </c>
      <c r="N309" s="18" t="s">
        <v>1235</v>
      </c>
    </row>
    <row r="310" customFormat="false" ht="15" hidden="false" customHeight="true" outlineLevel="0" collapsed="false">
      <c r="B310" s="14" t="s">
        <v>1544</v>
      </c>
      <c r="C310" s="14" t="s">
        <v>1545</v>
      </c>
      <c r="D310" s="18" t="s">
        <v>1546</v>
      </c>
      <c r="E310" s="48" t="n">
        <v>426418</v>
      </c>
      <c r="F310" s="14" t="s">
        <v>285</v>
      </c>
      <c r="G310" s="14" t="s">
        <v>285</v>
      </c>
      <c r="H310" s="14" t="s">
        <v>234</v>
      </c>
      <c r="I310" s="15" t="b">
        <f aca="false">FALSE()</f>
        <v>0</v>
      </c>
      <c r="J310" s="18" t="s">
        <v>1679</v>
      </c>
      <c r="K310" s="48" t="n">
        <v>2</v>
      </c>
      <c r="L310" s="18" t="s">
        <v>1680</v>
      </c>
      <c r="M310" s="18" t="s">
        <v>1234</v>
      </c>
      <c r="N310" s="18" t="s">
        <v>1235</v>
      </c>
    </row>
    <row r="311" customFormat="false" ht="15" hidden="false" customHeight="true" outlineLevel="0" collapsed="false">
      <c r="B311" s="14" t="s">
        <v>1547</v>
      </c>
      <c r="C311" s="14" t="s">
        <v>1548</v>
      </c>
      <c r="D311" s="18" t="s">
        <v>1549</v>
      </c>
      <c r="E311" s="48" t="n">
        <v>242507</v>
      </c>
      <c r="F311" s="14" t="s">
        <v>285</v>
      </c>
      <c r="G311" s="14" t="s">
        <v>285</v>
      </c>
      <c r="H311" s="14" t="s">
        <v>234</v>
      </c>
      <c r="I311" s="15" t="b">
        <f aca="false">FALSE()</f>
        <v>0</v>
      </c>
      <c r="J311" s="18" t="s">
        <v>1679</v>
      </c>
      <c r="K311" s="48" t="n">
        <v>2</v>
      </c>
      <c r="L311" s="18" t="s">
        <v>1680</v>
      </c>
      <c r="M311" s="18" t="s">
        <v>1234</v>
      </c>
      <c r="N311" s="18" t="s">
        <v>1235</v>
      </c>
    </row>
    <row r="312" customFormat="false" ht="15" hidden="false" customHeight="true" outlineLevel="0" collapsed="false">
      <c r="B312" s="14" t="s">
        <v>1550</v>
      </c>
      <c r="C312" s="14" t="s">
        <v>1551</v>
      </c>
      <c r="D312" s="18" t="s">
        <v>1552</v>
      </c>
      <c r="E312" s="48" t="n">
        <v>1143189</v>
      </c>
      <c r="F312" s="14" t="s">
        <v>285</v>
      </c>
      <c r="G312" s="14" t="s">
        <v>285</v>
      </c>
      <c r="H312" s="14" t="s">
        <v>234</v>
      </c>
      <c r="I312" s="15" t="b">
        <f aca="false">FALSE()</f>
        <v>0</v>
      </c>
      <c r="J312" s="18" t="s">
        <v>1679</v>
      </c>
      <c r="K312" s="48" t="n">
        <v>2</v>
      </c>
      <c r="L312" s="18" t="s">
        <v>1680</v>
      </c>
      <c r="M312" s="18" t="s">
        <v>1234</v>
      </c>
      <c r="N312" s="18" t="s">
        <v>1235</v>
      </c>
    </row>
    <row r="313" customFormat="false" ht="15" hidden="false" customHeight="true" outlineLevel="0" collapsed="false">
      <c r="B313" s="14" t="s">
        <v>1553</v>
      </c>
      <c r="C313" s="14" t="s">
        <v>1554</v>
      </c>
      <c r="D313" s="18" t="s">
        <v>1555</v>
      </c>
      <c r="E313" s="48" t="n">
        <v>559292</v>
      </c>
      <c r="F313" s="14" t="s">
        <v>1344</v>
      </c>
      <c r="G313" s="14" t="s">
        <v>285</v>
      </c>
      <c r="H313" s="14" t="s">
        <v>234</v>
      </c>
      <c r="I313" s="15" t="b">
        <f aca="false">FALSE()</f>
        <v>0</v>
      </c>
      <c r="J313" s="18" t="s">
        <v>1679</v>
      </c>
      <c r="K313" s="48" t="n">
        <v>2</v>
      </c>
      <c r="L313" s="18" t="s">
        <v>1680</v>
      </c>
      <c r="M313" s="18" t="s">
        <v>1681</v>
      </c>
      <c r="N313" s="18" t="s">
        <v>936</v>
      </c>
    </row>
    <row r="314" customFormat="false" ht="15" hidden="false" customHeight="true" outlineLevel="0" collapsed="false">
      <c r="B314" s="14" t="s">
        <v>1557</v>
      </c>
      <c r="C314" s="14" t="s">
        <v>1558</v>
      </c>
      <c r="D314" s="18" t="s">
        <v>1555</v>
      </c>
      <c r="E314" s="48" t="n">
        <v>559292</v>
      </c>
      <c r="F314" s="14" t="s">
        <v>1341</v>
      </c>
      <c r="G314" s="14" t="s">
        <v>285</v>
      </c>
      <c r="H314" s="14" t="s">
        <v>234</v>
      </c>
      <c r="I314" s="15" t="b">
        <f aca="false">FALSE()</f>
        <v>0</v>
      </c>
      <c r="J314" s="18" t="s">
        <v>1679</v>
      </c>
      <c r="K314" s="48" t="n">
        <v>2</v>
      </c>
      <c r="L314" s="18" t="s">
        <v>1680</v>
      </c>
      <c r="M314" s="18" t="s">
        <v>1559</v>
      </c>
      <c r="N314" s="18" t="s">
        <v>946</v>
      </c>
    </row>
    <row r="315" customFormat="false" ht="15" hidden="false" customHeight="true" outlineLevel="0" collapsed="false">
      <c r="B315" s="14" t="s">
        <v>1560</v>
      </c>
      <c r="C315" s="14" t="s">
        <v>1561</v>
      </c>
      <c r="D315" s="18" t="s">
        <v>1562</v>
      </c>
      <c r="E315" s="48" t="n">
        <v>545124</v>
      </c>
      <c r="F315" s="14" t="s">
        <v>1341</v>
      </c>
      <c r="G315" s="14" t="s">
        <v>285</v>
      </c>
      <c r="H315" s="14" t="s">
        <v>234</v>
      </c>
      <c r="I315" s="15" t="b">
        <f aca="false">FALSE()</f>
        <v>0</v>
      </c>
      <c r="J315" s="18" t="s">
        <v>1679</v>
      </c>
      <c r="K315" s="48" t="n">
        <v>2</v>
      </c>
      <c r="L315" s="18" t="s">
        <v>1680</v>
      </c>
      <c r="M315" s="18" t="s">
        <v>1681</v>
      </c>
      <c r="N315" s="18" t="s">
        <v>936</v>
      </c>
    </row>
    <row r="316" customFormat="false" ht="15" hidden="false" customHeight="true" outlineLevel="0" collapsed="false">
      <c r="B316" s="14" t="s">
        <v>1563</v>
      </c>
      <c r="C316" s="14" t="s">
        <v>1564</v>
      </c>
      <c r="D316" s="18" t="s">
        <v>1562</v>
      </c>
      <c r="E316" s="48" t="n">
        <v>545124</v>
      </c>
      <c r="F316" s="14" t="s">
        <v>1344</v>
      </c>
      <c r="G316" s="14" t="s">
        <v>285</v>
      </c>
      <c r="H316" s="14" t="s">
        <v>234</v>
      </c>
      <c r="I316" s="15" t="b">
        <f aca="false">FALSE()</f>
        <v>0</v>
      </c>
      <c r="J316" s="18" t="s">
        <v>1679</v>
      </c>
      <c r="K316" s="48" t="n">
        <v>2</v>
      </c>
      <c r="L316" s="18" t="s">
        <v>1680</v>
      </c>
      <c r="M316" s="18" t="s">
        <v>1681</v>
      </c>
      <c r="N316" s="18" t="s">
        <v>936</v>
      </c>
    </row>
    <row r="317" customFormat="false" ht="15" hidden="false" customHeight="true" outlineLevel="0" collapsed="false">
      <c r="B317" s="14" t="s">
        <v>1565</v>
      </c>
      <c r="C317" s="14" t="s">
        <v>1566</v>
      </c>
      <c r="D317" s="18" t="s">
        <v>1567</v>
      </c>
      <c r="E317" s="48" t="n">
        <v>574961</v>
      </c>
      <c r="F317" s="14" t="s">
        <v>1341</v>
      </c>
      <c r="G317" s="14" t="s">
        <v>285</v>
      </c>
      <c r="H317" s="14" t="s">
        <v>234</v>
      </c>
      <c r="I317" s="15" t="b">
        <f aca="false">FALSE()</f>
        <v>0</v>
      </c>
      <c r="J317" s="18" t="s">
        <v>1679</v>
      </c>
      <c r="K317" s="48" t="n">
        <v>2</v>
      </c>
      <c r="L317" s="18" t="s">
        <v>1680</v>
      </c>
      <c r="M317" s="18" t="s">
        <v>1681</v>
      </c>
      <c r="N317" s="18" t="s">
        <v>936</v>
      </c>
    </row>
    <row r="318" customFormat="false" ht="15" hidden="false" customHeight="true" outlineLevel="0" collapsed="false">
      <c r="B318" s="14" t="s">
        <v>1568</v>
      </c>
      <c r="C318" s="14" t="s">
        <v>1569</v>
      </c>
      <c r="D318" s="18" t="s">
        <v>1567</v>
      </c>
      <c r="E318" s="48" t="n">
        <v>574961</v>
      </c>
      <c r="F318" s="14" t="s">
        <v>1344</v>
      </c>
      <c r="G318" s="14" t="s">
        <v>285</v>
      </c>
      <c r="H318" s="14" t="s">
        <v>234</v>
      </c>
      <c r="I318" s="15" t="b">
        <f aca="false">FALSE()</f>
        <v>0</v>
      </c>
      <c r="J318" s="18" t="s">
        <v>1679</v>
      </c>
      <c r="K318" s="48" t="n">
        <v>2</v>
      </c>
      <c r="L318" s="18" t="s">
        <v>1680</v>
      </c>
      <c r="M318" s="18" t="s">
        <v>1681</v>
      </c>
      <c r="N318" s="18" t="s">
        <v>936</v>
      </c>
    </row>
    <row r="319" customFormat="false" ht="15" hidden="false" customHeight="true" outlineLevel="0" collapsed="false">
      <c r="B319" s="14" t="s">
        <v>1570</v>
      </c>
      <c r="C319" s="14" t="s">
        <v>1571</v>
      </c>
      <c r="D319" s="18" t="s">
        <v>1572</v>
      </c>
      <c r="E319" s="48" t="n">
        <v>285006</v>
      </c>
      <c r="F319" s="14" t="s">
        <v>1344</v>
      </c>
      <c r="G319" s="14" t="s">
        <v>285</v>
      </c>
      <c r="H319" s="14" t="s">
        <v>234</v>
      </c>
      <c r="I319" s="15" t="b">
        <f aca="false">FALSE()</f>
        <v>0</v>
      </c>
      <c r="J319" s="18" t="s">
        <v>1679</v>
      </c>
      <c r="K319" s="48" t="n">
        <v>2</v>
      </c>
      <c r="L319" s="18" t="s">
        <v>1680</v>
      </c>
      <c r="M319" s="18" t="s">
        <v>1681</v>
      </c>
      <c r="N319" s="18" t="s">
        <v>936</v>
      </c>
    </row>
    <row r="320" customFormat="false" ht="15" hidden="false" customHeight="true" outlineLevel="0" collapsed="false">
      <c r="B320" s="14" t="s">
        <v>1573</v>
      </c>
      <c r="C320" s="14" t="s">
        <v>1574</v>
      </c>
      <c r="D320" s="18" t="s">
        <v>1572</v>
      </c>
      <c r="E320" s="48" t="n">
        <v>285006</v>
      </c>
      <c r="F320" s="14" t="s">
        <v>1341</v>
      </c>
      <c r="G320" s="14" t="s">
        <v>285</v>
      </c>
      <c r="H320" s="14" t="s">
        <v>234</v>
      </c>
      <c r="I320" s="15" t="b">
        <f aca="false">FALSE()</f>
        <v>0</v>
      </c>
      <c r="J320" s="18" t="s">
        <v>1679</v>
      </c>
      <c r="K320" s="48" t="n">
        <v>2</v>
      </c>
      <c r="L320" s="18" t="s">
        <v>1680</v>
      </c>
      <c r="M320" s="18" t="s">
        <v>1681</v>
      </c>
      <c r="N320" s="18" t="s">
        <v>936</v>
      </c>
    </row>
    <row r="321" customFormat="false" ht="15" hidden="false" customHeight="true" outlineLevel="0" collapsed="false">
      <c r="B321" s="14" t="s">
        <v>1575</v>
      </c>
      <c r="C321" s="14" t="s">
        <v>1576</v>
      </c>
      <c r="D321" s="18" t="s">
        <v>1577</v>
      </c>
      <c r="E321" s="48" t="n">
        <v>307796</v>
      </c>
      <c r="F321" s="14" t="s">
        <v>1344</v>
      </c>
      <c r="G321" s="14" t="s">
        <v>285</v>
      </c>
      <c r="H321" s="14" t="s">
        <v>234</v>
      </c>
      <c r="I321" s="15" t="b">
        <f aca="false">FALSE()</f>
        <v>0</v>
      </c>
      <c r="J321" s="18" t="s">
        <v>1679</v>
      </c>
      <c r="K321" s="48" t="n">
        <v>2</v>
      </c>
      <c r="L321" s="18" t="s">
        <v>1680</v>
      </c>
      <c r="M321" s="18" t="s">
        <v>1681</v>
      </c>
      <c r="N321" s="18" t="s">
        <v>936</v>
      </c>
    </row>
    <row r="322" customFormat="false" ht="15" hidden="false" customHeight="true" outlineLevel="0" collapsed="false">
      <c r="B322" s="14" t="s">
        <v>1578</v>
      </c>
      <c r="C322" s="14" t="s">
        <v>1579</v>
      </c>
      <c r="D322" s="18" t="s">
        <v>1577</v>
      </c>
      <c r="E322" s="48" t="n">
        <v>307796</v>
      </c>
      <c r="F322" s="14" t="s">
        <v>1341</v>
      </c>
      <c r="G322" s="14" t="s">
        <v>285</v>
      </c>
      <c r="H322" s="14" t="s">
        <v>234</v>
      </c>
      <c r="I322" s="15" t="b">
        <f aca="false">FALSE()</f>
        <v>0</v>
      </c>
      <c r="J322" s="18" t="s">
        <v>1679</v>
      </c>
      <c r="K322" s="48" t="n">
        <v>2</v>
      </c>
      <c r="L322" s="18" t="s">
        <v>1680</v>
      </c>
      <c r="M322" s="18" t="s">
        <v>1681</v>
      </c>
      <c r="N322" s="18" t="s">
        <v>936</v>
      </c>
    </row>
    <row r="323" customFormat="false" ht="15" hidden="false" customHeight="true" outlineLevel="0" collapsed="false">
      <c r="B323" s="14" t="s">
        <v>1583</v>
      </c>
      <c r="C323" s="14" t="s">
        <v>1584</v>
      </c>
      <c r="D323" s="18" t="s">
        <v>1585</v>
      </c>
      <c r="E323" s="48" t="n">
        <v>322104</v>
      </c>
      <c r="F323" s="14" t="s">
        <v>1341</v>
      </c>
      <c r="G323" s="14" t="s">
        <v>285</v>
      </c>
      <c r="H323" s="14" t="s">
        <v>234</v>
      </c>
      <c r="I323" s="15" t="b">
        <f aca="false">FALSE()</f>
        <v>0</v>
      </c>
      <c r="J323" s="18" t="s">
        <v>1679</v>
      </c>
      <c r="K323" s="48" t="n">
        <v>2</v>
      </c>
      <c r="L323" s="18" t="s">
        <v>1680</v>
      </c>
      <c r="M323" s="18" t="s">
        <v>1234</v>
      </c>
      <c r="N323" s="18" t="s">
        <v>1235</v>
      </c>
    </row>
    <row r="324" customFormat="false" ht="15" hidden="false" customHeight="true" outlineLevel="0" collapsed="false">
      <c r="B324" s="14" t="s">
        <v>1586</v>
      </c>
      <c r="C324" s="14" t="s">
        <v>1587</v>
      </c>
      <c r="D324" s="18" t="s">
        <v>1585</v>
      </c>
      <c r="E324" s="48" t="n">
        <v>322104</v>
      </c>
      <c r="F324" s="14" t="s">
        <v>1344</v>
      </c>
      <c r="G324" s="14" t="s">
        <v>285</v>
      </c>
      <c r="H324" s="14" t="s">
        <v>234</v>
      </c>
      <c r="I324" s="15" t="b">
        <f aca="false">FALSE()</f>
        <v>0</v>
      </c>
      <c r="J324" s="18" t="s">
        <v>1679</v>
      </c>
      <c r="K324" s="48" t="n">
        <v>2</v>
      </c>
      <c r="L324" s="18" t="s">
        <v>1680</v>
      </c>
      <c r="M324" s="18" t="s">
        <v>1234</v>
      </c>
      <c r="N324" s="18" t="s">
        <v>1235</v>
      </c>
    </row>
    <row r="325" customFormat="false" ht="15" hidden="false" customHeight="true" outlineLevel="0" collapsed="false">
      <c r="B325" s="14" t="s">
        <v>1591</v>
      </c>
      <c r="C325" s="14" t="s">
        <v>1592</v>
      </c>
      <c r="D325" s="18" t="s">
        <v>1593</v>
      </c>
      <c r="E325" s="48" t="n">
        <v>402676</v>
      </c>
      <c r="F325" s="14" t="s">
        <v>285</v>
      </c>
      <c r="G325" s="14" t="s">
        <v>285</v>
      </c>
      <c r="H325" s="14" t="s">
        <v>234</v>
      </c>
      <c r="I325" s="15" t="b">
        <f aca="false">FALSE()</f>
        <v>0</v>
      </c>
      <c r="J325" s="18" t="s">
        <v>1679</v>
      </c>
      <c r="K325" s="48" t="n">
        <v>2</v>
      </c>
      <c r="L325" s="18" t="s">
        <v>1680</v>
      </c>
      <c r="M325" s="18" t="s">
        <v>1234</v>
      </c>
      <c r="N325" s="18" t="s">
        <v>1235</v>
      </c>
    </row>
    <row r="326" customFormat="false" ht="15" hidden="false" customHeight="true" outlineLevel="0" collapsed="false">
      <c r="B326" s="14" t="s">
        <v>1594</v>
      </c>
      <c r="C326" s="14" t="s">
        <v>1595</v>
      </c>
      <c r="D326" s="18" t="s">
        <v>1596</v>
      </c>
      <c r="E326" s="48" t="n">
        <v>284812</v>
      </c>
      <c r="F326" s="14" t="s">
        <v>1344</v>
      </c>
      <c r="G326" s="14" t="s">
        <v>285</v>
      </c>
      <c r="H326" s="14" t="s">
        <v>234</v>
      </c>
      <c r="I326" s="15" t="b">
        <f aca="false">FALSE()</f>
        <v>0</v>
      </c>
      <c r="J326" s="18" t="s">
        <v>1679</v>
      </c>
      <c r="K326" s="48" t="n">
        <v>2</v>
      </c>
      <c r="L326" s="18" t="s">
        <v>1680</v>
      </c>
      <c r="M326" s="18" t="s">
        <v>1234</v>
      </c>
      <c r="N326" s="18" t="s">
        <v>1235</v>
      </c>
    </row>
    <row r="327" customFormat="false" ht="15" hidden="false" customHeight="true" outlineLevel="0" collapsed="false">
      <c r="B327" s="14" t="s">
        <v>1597</v>
      </c>
      <c r="C327" s="14" t="s">
        <v>1598</v>
      </c>
      <c r="D327" s="18" t="s">
        <v>1596</v>
      </c>
      <c r="E327" s="48" t="n">
        <v>284812</v>
      </c>
      <c r="F327" s="14" t="s">
        <v>1341</v>
      </c>
      <c r="G327" s="14" t="s">
        <v>285</v>
      </c>
      <c r="H327" s="14" t="s">
        <v>234</v>
      </c>
      <c r="I327" s="15" t="b">
        <f aca="false">FALSE()</f>
        <v>0</v>
      </c>
      <c r="J327" s="18" t="s">
        <v>1679</v>
      </c>
      <c r="K327" s="48" t="n">
        <v>2</v>
      </c>
      <c r="L327" s="18" t="s">
        <v>1680</v>
      </c>
      <c r="M327" s="18" t="s">
        <v>1234</v>
      </c>
      <c r="N327" s="18" t="s">
        <v>1235</v>
      </c>
    </row>
    <row r="328" customFormat="false" ht="15" hidden="false" customHeight="true" outlineLevel="0" collapsed="false">
      <c r="B328" s="14" t="s">
        <v>1599</v>
      </c>
      <c r="C328" s="14" t="s">
        <v>1600</v>
      </c>
      <c r="D328" s="18" t="s">
        <v>1601</v>
      </c>
      <c r="E328" s="48" t="n">
        <v>665079</v>
      </c>
      <c r="F328" s="14" t="s">
        <v>285</v>
      </c>
      <c r="G328" s="14" t="s">
        <v>285</v>
      </c>
      <c r="H328" s="14" t="s">
        <v>234</v>
      </c>
      <c r="I328" s="15" t="b">
        <f aca="false">FALSE()</f>
        <v>0</v>
      </c>
      <c r="J328" s="18" t="s">
        <v>1679</v>
      </c>
      <c r="K328" s="48" t="n">
        <v>2</v>
      </c>
      <c r="L328" s="18" t="s">
        <v>1680</v>
      </c>
      <c r="M328" s="18" t="s">
        <v>1234</v>
      </c>
      <c r="N328" s="18" t="s">
        <v>1235</v>
      </c>
    </row>
    <row r="329" customFormat="false" ht="15" hidden="false" customHeight="true" outlineLevel="0" collapsed="false">
      <c r="B329" s="14" t="s">
        <v>1620</v>
      </c>
      <c r="C329" s="14" t="s">
        <v>1621</v>
      </c>
      <c r="D329" s="18" t="s">
        <v>1622</v>
      </c>
      <c r="E329" s="48" t="n">
        <v>441960</v>
      </c>
      <c r="F329" s="14" t="s">
        <v>285</v>
      </c>
      <c r="G329" s="14" t="s">
        <v>285</v>
      </c>
      <c r="H329" s="14" t="s">
        <v>234</v>
      </c>
      <c r="I329" s="15" t="b">
        <f aca="false">FALSE()</f>
        <v>0</v>
      </c>
      <c r="J329" s="18" t="s">
        <v>1679</v>
      </c>
      <c r="K329" s="48" t="n">
        <v>2</v>
      </c>
      <c r="L329" s="18" t="s">
        <v>1680</v>
      </c>
      <c r="M329" s="18" t="s">
        <v>1234</v>
      </c>
      <c r="N329" s="18" t="s">
        <v>1235</v>
      </c>
    </row>
    <row r="330" customFormat="false" ht="15" hidden="false" customHeight="true" outlineLevel="0" collapsed="false">
      <c r="B330" s="14" t="s">
        <v>1623</v>
      </c>
      <c r="C330" s="14" t="s">
        <v>1624</v>
      </c>
      <c r="D330" s="18" t="s">
        <v>1625</v>
      </c>
      <c r="E330" s="48" t="n">
        <v>441959</v>
      </c>
      <c r="F330" s="14" t="s">
        <v>285</v>
      </c>
      <c r="G330" s="14" t="s">
        <v>285</v>
      </c>
      <c r="H330" s="14" t="s">
        <v>234</v>
      </c>
      <c r="I330" s="15" t="b">
        <f aca="false">FALSE()</f>
        <v>0</v>
      </c>
      <c r="J330" s="18" t="s">
        <v>1679</v>
      </c>
      <c r="K330" s="48" t="n">
        <v>2</v>
      </c>
      <c r="L330" s="18" t="s">
        <v>1680</v>
      </c>
      <c r="M330" s="18" t="s">
        <v>1234</v>
      </c>
      <c r="N330" s="18" t="s">
        <v>1235</v>
      </c>
    </row>
    <row r="331" customFormat="false" ht="15" hidden="false" customHeight="true" outlineLevel="0" collapsed="false">
      <c r="B331" s="14" t="s">
        <v>1649</v>
      </c>
      <c r="C331" s="14" t="s">
        <v>1650</v>
      </c>
      <c r="D331" s="18" t="s">
        <v>1651</v>
      </c>
      <c r="E331" s="48" t="n">
        <v>336963</v>
      </c>
      <c r="F331" s="14" t="s">
        <v>285</v>
      </c>
      <c r="G331" s="14" t="s">
        <v>285</v>
      </c>
      <c r="H331" s="14" t="s">
        <v>234</v>
      </c>
      <c r="I331" s="15" t="b">
        <f aca="false">FALSE()</f>
        <v>0</v>
      </c>
      <c r="J331" s="18" t="s">
        <v>1679</v>
      </c>
      <c r="K331" s="48" t="n">
        <v>2</v>
      </c>
      <c r="L331" s="18" t="s">
        <v>1680</v>
      </c>
      <c r="M331" s="18" t="s">
        <v>1234</v>
      </c>
      <c r="N331" s="18" t="s">
        <v>1235</v>
      </c>
    </row>
    <row r="332" customFormat="false" ht="15" hidden="false" customHeight="true" outlineLevel="0" collapsed="false">
      <c r="B332" s="14" t="s">
        <v>1652</v>
      </c>
      <c r="C332" s="14" t="s">
        <v>1653</v>
      </c>
      <c r="D332" s="18" t="s">
        <v>1654</v>
      </c>
      <c r="E332" s="48" t="n">
        <v>578460</v>
      </c>
      <c r="F332" s="14" t="s">
        <v>285</v>
      </c>
      <c r="G332" s="14" t="s">
        <v>285</v>
      </c>
      <c r="H332" s="14" t="s">
        <v>234</v>
      </c>
      <c r="I332" s="15" t="b">
        <f aca="false">FALSE()</f>
        <v>0</v>
      </c>
      <c r="J332" s="18" t="s">
        <v>1679</v>
      </c>
      <c r="K332" s="48" t="n">
        <v>2</v>
      </c>
      <c r="L332" s="18" t="s">
        <v>1680</v>
      </c>
      <c r="M332" s="18" t="s">
        <v>1234</v>
      </c>
      <c r="N332" s="18" t="s">
        <v>1235</v>
      </c>
    </row>
    <row r="333" customFormat="false" ht="15" hidden="false" customHeight="true" outlineLevel="0" collapsed="false">
      <c r="B333" s="14" t="s">
        <v>1655</v>
      </c>
      <c r="C333" s="14" t="s">
        <v>1656</v>
      </c>
      <c r="D333" s="18" t="s">
        <v>1657</v>
      </c>
      <c r="E333" s="48" t="n">
        <v>436907</v>
      </c>
      <c r="F333" s="14" t="s">
        <v>285</v>
      </c>
      <c r="G333" s="14" t="s">
        <v>285</v>
      </c>
      <c r="H333" s="14" t="s">
        <v>234</v>
      </c>
      <c r="I333" s="15" t="b">
        <f aca="false">FALSE()</f>
        <v>0</v>
      </c>
      <c r="J333" s="18" t="s">
        <v>1679</v>
      </c>
      <c r="K333" s="48" t="n">
        <v>2</v>
      </c>
      <c r="L333" s="18" t="s">
        <v>1680</v>
      </c>
      <c r="M333" s="18" t="s">
        <v>1234</v>
      </c>
      <c r="N333" s="18" t="s">
        <v>1235</v>
      </c>
    </row>
    <row r="334" customFormat="false" ht="15" hidden="false" customHeight="true" outlineLevel="0" collapsed="false">
      <c r="B334" s="14" t="s">
        <v>1673</v>
      </c>
      <c r="C334" s="14" t="s">
        <v>1674</v>
      </c>
      <c r="D334" s="18" t="s">
        <v>1675</v>
      </c>
      <c r="E334" s="48" t="n">
        <v>284591</v>
      </c>
      <c r="F334" s="14" t="s">
        <v>285</v>
      </c>
      <c r="G334" s="14" t="s">
        <v>285</v>
      </c>
      <c r="H334" s="14" t="s">
        <v>234</v>
      </c>
      <c r="I334" s="15" t="b">
        <f aca="false">FALSE()</f>
        <v>0</v>
      </c>
      <c r="J334" s="18" t="s">
        <v>1679</v>
      </c>
      <c r="K334" s="48" t="n">
        <v>2</v>
      </c>
      <c r="L334" s="18" t="s">
        <v>1680</v>
      </c>
      <c r="M334" s="18" t="s">
        <v>1234</v>
      </c>
      <c r="N334" s="18" t="s">
        <v>1235</v>
      </c>
    </row>
    <row r="335" customFormat="false" ht="15" hidden="false" customHeight="true" outlineLevel="0" collapsed="false">
      <c r="B335" s="14" t="s">
        <v>1676</v>
      </c>
      <c r="C335" s="14" t="s">
        <v>1677</v>
      </c>
      <c r="D335" s="18" t="s">
        <v>1678</v>
      </c>
      <c r="E335" s="48" t="n">
        <v>559307</v>
      </c>
      <c r="F335" s="14" t="s">
        <v>285</v>
      </c>
      <c r="G335" s="14" t="s">
        <v>285</v>
      </c>
      <c r="H335" s="14" t="s">
        <v>234</v>
      </c>
      <c r="I335" s="15" t="b">
        <f aca="false">FALSE()</f>
        <v>0</v>
      </c>
      <c r="J335" s="18" t="s">
        <v>1679</v>
      </c>
      <c r="K335" s="48" t="n">
        <v>2</v>
      </c>
      <c r="L335" s="18" t="s">
        <v>1680</v>
      </c>
      <c r="M335" s="18" t="s">
        <v>1234</v>
      </c>
      <c r="N335" s="18" t="s">
        <v>1235</v>
      </c>
    </row>
    <row r="336" customFormat="false" ht="15" hidden="false" customHeight="true" outlineLevel="0" collapsed="false">
      <c r="B336" s="14" t="s">
        <v>1682</v>
      </c>
      <c r="C336" s="14" t="s">
        <v>1683</v>
      </c>
      <c r="D336" s="18" t="s">
        <v>1011</v>
      </c>
      <c r="E336" s="48" t="n">
        <v>224308</v>
      </c>
      <c r="F336" s="14" t="s">
        <v>265</v>
      </c>
      <c r="G336" s="14" t="s">
        <v>265</v>
      </c>
      <c r="H336" s="14" t="s">
        <v>234</v>
      </c>
      <c r="I336" s="15" t="b">
        <f aca="false">FALSE()</f>
        <v>0</v>
      </c>
      <c r="J336" s="18" t="s">
        <v>933</v>
      </c>
      <c r="K336" s="48" t="n">
        <v>1</v>
      </c>
      <c r="L336" s="14" t="s">
        <v>934</v>
      </c>
      <c r="M336" s="18" t="s">
        <v>1202</v>
      </c>
      <c r="N336" s="18" t="s">
        <v>946</v>
      </c>
    </row>
    <row r="337" customFormat="false" ht="15" hidden="false" customHeight="true" outlineLevel="0" collapsed="false">
      <c r="B337" s="14" t="s">
        <v>1684</v>
      </c>
      <c r="C337" s="14" t="s">
        <v>1685</v>
      </c>
      <c r="D337" s="18" t="s">
        <v>1014</v>
      </c>
      <c r="E337" s="48" t="n">
        <v>224326</v>
      </c>
      <c r="F337" s="14" t="s">
        <v>265</v>
      </c>
      <c r="G337" s="14" t="s">
        <v>265</v>
      </c>
      <c r="H337" s="14" t="s">
        <v>234</v>
      </c>
      <c r="I337" s="15" t="b">
        <f aca="false">FALSE()</f>
        <v>0</v>
      </c>
      <c r="J337" s="18" t="s">
        <v>933</v>
      </c>
      <c r="K337" s="48" t="n">
        <v>1</v>
      </c>
      <c r="L337" s="14" t="s">
        <v>934</v>
      </c>
      <c r="M337" s="14" t="s">
        <v>935</v>
      </c>
      <c r="N337" s="18" t="s">
        <v>936</v>
      </c>
    </row>
    <row r="338" customFormat="false" ht="15" hidden="false" customHeight="true" outlineLevel="0" collapsed="false">
      <c r="B338" s="14" t="s">
        <v>1686</v>
      </c>
      <c r="C338" s="14" t="s">
        <v>1687</v>
      </c>
      <c r="D338" s="18" t="s">
        <v>944</v>
      </c>
      <c r="E338" s="48" t="n">
        <v>83333</v>
      </c>
      <c r="F338" s="14" t="s">
        <v>265</v>
      </c>
      <c r="G338" s="14" t="s">
        <v>265</v>
      </c>
      <c r="H338" s="14" t="s">
        <v>234</v>
      </c>
      <c r="I338" s="15" t="b">
        <f aca="false">FALSE()</f>
        <v>0</v>
      </c>
      <c r="J338" s="18" t="s">
        <v>933</v>
      </c>
      <c r="K338" s="48" t="n">
        <v>1</v>
      </c>
      <c r="L338" s="14" t="s">
        <v>934</v>
      </c>
      <c r="M338" s="18" t="s">
        <v>1688</v>
      </c>
      <c r="N338" s="18" t="s">
        <v>946</v>
      </c>
    </row>
    <row r="339" customFormat="false" ht="15" hidden="false" customHeight="true" outlineLevel="0" collapsed="false">
      <c r="B339" s="14" t="s">
        <v>1689</v>
      </c>
      <c r="C339" s="14" t="s">
        <v>1690</v>
      </c>
      <c r="D339" s="18" t="s">
        <v>950</v>
      </c>
      <c r="E339" s="48" t="n">
        <v>83334</v>
      </c>
      <c r="F339" s="14" t="s">
        <v>265</v>
      </c>
      <c r="G339" s="14" t="s">
        <v>265</v>
      </c>
      <c r="H339" s="14" t="s">
        <v>234</v>
      </c>
      <c r="I339" s="15" t="b">
        <f aca="false">FALSE()</f>
        <v>0</v>
      </c>
      <c r="J339" s="18" t="s">
        <v>933</v>
      </c>
      <c r="K339" s="48" t="n">
        <v>1</v>
      </c>
      <c r="L339" s="14" t="s">
        <v>934</v>
      </c>
      <c r="M339" s="14" t="s">
        <v>935</v>
      </c>
      <c r="N339" s="18" t="s">
        <v>936</v>
      </c>
    </row>
    <row r="340" customFormat="false" ht="15" hidden="false" customHeight="true" outlineLevel="0" collapsed="false">
      <c r="B340" s="14" t="s">
        <v>1691</v>
      </c>
      <c r="C340" s="14" t="s">
        <v>1692</v>
      </c>
      <c r="D340" s="18" t="s">
        <v>954</v>
      </c>
      <c r="E340" s="48" t="n">
        <v>199310</v>
      </c>
      <c r="F340" s="14" t="s">
        <v>265</v>
      </c>
      <c r="G340" s="14" t="s">
        <v>265</v>
      </c>
      <c r="H340" s="14" t="s">
        <v>234</v>
      </c>
      <c r="I340" s="15" t="b">
        <f aca="false">FALSE()</f>
        <v>0</v>
      </c>
      <c r="J340" s="18" t="s">
        <v>933</v>
      </c>
      <c r="K340" s="48" t="n">
        <v>1</v>
      </c>
      <c r="L340" s="14" t="s">
        <v>934</v>
      </c>
      <c r="M340" s="14" t="s">
        <v>935</v>
      </c>
      <c r="N340" s="18" t="s">
        <v>936</v>
      </c>
    </row>
    <row r="341" customFormat="false" ht="15" hidden="false" customHeight="true" outlineLevel="0" collapsed="false">
      <c r="B341" s="14" t="s">
        <v>1693</v>
      </c>
      <c r="C341" s="14" t="s">
        <v>1694</v>
      </c>
      <c r="D341" s="18" t="s">
        <v>980</v>
      </c>
      <c r="E341" s="48" t="n">
        <v>1422</v>
      </c>
      <c r="F341" s="14" t="s">
        <v>265</v>
      </c>
      <c r="G341" s="14" t="s">
        <v>265</v>
      </c>
      <c r="H341" s="14" t="s">
        <v>234</v>
      </c>
      <c r="I341" s="15" t="b">
        <f aca="false">FALSE()</f>
        <v>0</v>
      </c>
      <c r="J341" s="18" t="s">
        <v>933</v>
      </c>
      <c r="K341" s="48" t="n">
        <v>1</v>
      </c>
      <c r="L341" s="14" t="s">
        <v>934</v>
      </c>
      <c r="M341" s="18" t="s">
        <v>1695</v>
      </c>
      <c r="N341" s="18" t="s">
        <v>946</v>
      </c>
    </row>
    <row r="342" customFormat="false" ht="15" hidden="false" customHeight="true" outlineLevel="0" collapsed="false">
      <c r="B342" s="14" t="s">
        <v>1696</v>
      </c>
      <c r="C342" s="14" t="s">
        <v>1697</v>
      </c>
      <c r="D342" s="18" t="s">
        <v>1698</v>
      </c>
      <c r="E342" s="48" t="n">
        <v>738</v>
      </c>
      <c r="F342" s="14" t="s">
        <v>265</v>
      </c>
      <c r="G342" s="14" t="s">
        <v>265</v>
      </c>
      <c r="H342" s="14" t="s">
        <v>234</v>
      </c>
      <c r="I342" s="15" t="b">
        <f aca="false">FALSE()</f>
        <v>0</v>
      </c>
      <c r="J342" s="18" t="s">
        <v>933</v>
      </c>
      <c r="K342" s="48" t="n">
        <v>1</v>
      </c>
      <c r="L342" s="14" t="s">
        <v>934</v>
      </c>
      <c r="M342" s="14" t="s">
        <v>935</v>
      </c>
      <c r="N342" s="18" t="s">
        <v>936</v>
      </c>
    </row>
    <row r="343" customFormat="false" ht="15" hidden="false" customHeight="true" outlineLevel="0" collapsed="false">
      <c r="B343" s="14" t="s">
        <v>1699</v>
      </c>
      <c r="C343" s="14" t="s">
        <v>1700</v>
      </c>
      <c r="D343" s="18" t="s">
        <v>958</v>
      </c>
      <c r="E343" s="48" t="n">
        <v>71421</v>
      </c>
      <c r="F343" s="14" t="s">
        <v>265</v>
      </c>
      <c r="G343" s="14" t="s">
        <v>265</v>
      </c>
      <c r="H343" s="14" t="s">
        <v>234</v>
      </c>
      <c r="I343" s="15" t="b">
        <f aca="false">FALSE()</f>
        <v>0</v>
      </c>
      <c r="J343" s="18" t="s">
        <v>933</v>
      </c>
      <c r="K343" s="48" t="n">
        <v>1</v>
      </c>
      <c r="L343" s="14" t="s">
        <v>934</v>
      </c>
      <c r="M343" s="14" t="s">
        <v>935</v>
      </c>
      <c r="N343" s="18" t="s">
        <v>936</v>
      </c>
    </row>
    <row r="344" customFormat="false" ht="15" hidden="false" customHeight="true" outlineLevel="0" collapsed="false">
      <c r="B344" s="14" t="s">
        <v>1701</v>
      </c>
      <c r="C344" s="14" t="s">
        <v>1702</v>
      </c>
      <c r="D344" s="18" t="s">
        <v>1427</v>
      </c>
      <c r="E344" s="48" t="n">
        <v>272569</v>
      </c>
      <c r="F344" s="14" t="s">
        <v>265</v>
      </c>
      <c r="G344" s="14" t="s">
        <v>265</v>
      </c>
      <c r="H344" s="14" t="s">
        <v>234</v>
      </c>
      <c r="I344" s="15" t="b">
        <f aca="false">FALSE()</f>
        <v>0</v>
      </c>
      <c r="J344" s="18" t="s">
        <v>933</v>
      </c>
      <c r="K344" s="48" t="n">
        <v>1</v>
      </c>
      <c r="L344" s="14" t="s">
        <v>934</v>
      </c>
      <c r="M344" s="18" t="s">
        <v>1428</v>
      </c>
      <c r="N344" s="18" t="s">
        <v>946</v>
      </c>
    </row>
    <row r="345" customFormat="false" ht="15" hidden="false" customHeight="true" outlineLevel="0" collapsed="false">
      <c r="B345" s="14" t="s">
        <v>1703</v>
      </c>
      <c r="C345" s="14" t="s">
        <v>1704</v>
      </c>
      <c r="D345" s="18" t="s">
        <v>1437</v>
      </c>
      <c r="E345" s="48" t="n">
        <v>9606</v>
      </c>
      <c r="F345" s="14" t="s">
        <v>265</v>
      </c>
      <c r="G345" s="14" t="s">
        <v>265</v>
      </c>
      <c r="H345" s="14" t="s">
        <v>234</v>
      </c>
      <c r="I345" s="15" t="b">
        <f aca="false">FALSE()</f>
        <v>0</v>
      </c>
      <c r="J345" s="18" t="s">
        <v>933</v>
      </c>
      <c r="K345" s="48" t="n">
        <v>1</v>
      </c>
      <c r="L345" s="14" t="s">
        <v>934</v>
      </c>
      <c r="M345" s="18" t="s">
        <v>1705</v>
      </c>
      <c r="N345" s="18" t="s">
        <v>946</v>
      </c>
    </row>
    <row r="346" customFormat="false" ht="15" hidden="false" customHeight="true" outlineLevel="0" collapsed="false">
      <c r="B346" s="14" t="s">
        <v>1706</v>
      </c>
      <c r="C346" s="14" t="s">
        <v>1707</v>
      </c>
      <c r="D346" s="18" t="s">
        <v>1708</v>
      </c>
      <c r="E346" s="48" t="n">
        <v>75985</v>
      </c>
      <c r="F346" s="14" t="s">
        <v>265</v>
      </c>
      <c r="G346" s="14" t="s">
        <v>265</v>
      </c>
      <c r="H346" s="14" t="s">
        <v>234</v>
      </c>
      <c r="I346" s="15" t="b">
        <f aca="false">FALSE()</f>
        <v>0</v>
      </c>
      <c r="J346" s="18" t="s">
        <v>933</v>
      </c>
      <c r="K346" s="48" t="n">
        <v>1</v>
      </c>
      <c r="L346" s="14" t="s">
        <v>934</v>
      </c>
      <c r="M346" s="14" t="s">
        <v>935</v>
      </c>
      <c r="N346" s="18" t="s">
        <v>936</v>
      </c>
    </row>
    <row r="347" customFormat="false" ht="15" hidden="false" customHeight="true" outlineLevel="0" collapsed="false">
      <c r="B347" s="14" t="s">
        <v>1709</v>
      </c>
      <c r="C347" s="14" t="s">
        <v>1710</v>
      </c>
      <c r="D347" s="18" t="s">
        <v>1711</v>
      </c>
      <c r="E347" s="48" t="n">
        <v>233413</v>
      </c>
      <c r="F347" s="14" t="s">
        <v>265</v>
      </c>
      <c r="G347" s="14" t="s">
        <v>265</v>
      </c>
      <c r="H347" s="14" t="s">
        <v>234</v>
      </c>
      <c r="I347" s="15" t="b">
        <f aca="false">FALSE()</f>
        <v>0</v>
      </c>
      <c r="J347" s="18" t="s">
        <v>933</v>
      </c>
      <c r="K347" s="48" t="n">
        <v>1</v>
      </c>
      <c r="L347" s="14" t="s">
        <v>934</v>
      </c>
      <c r="M347" s="18" t="s">
        <v>1712</v>
      </c>
      <c r="N347" s="18" t="s">
        <v>946</v>
      </c>
    </row>
    <row r="348" customFormat="false" ht="15" hidden="false" customHeight="true" outlineLevel="0" collapsed="false">
      <c r="B348" s="14" t="s">
        <v>1713</v>
      </c>
      <c r="C348" s="14" t="s">
        <v>1714</v>
      </c>
      <c r="D348" s="18" t="s">
        <v>1497</v>
      </c>
      <c r="E348" s="48" t="n">
        <v>9986</v>
      </c>
      <c r="F348" s="14" t="s">
        <v>265</v>
      </c>
      <c r="G348" s="14" t="s">
        <v>265</v>
      </c>
      <c r="H348" s="14" t="s">
        <v>234</v>
      </c>
      <c r="I348" s="15" t="b">
        <f aca="false">FALSE()</f>
        <v>0</v>
      </c>
      <c r="J348" s="18" t="s">
        <v>933</v>
      </c>
      <c r="K348" s="48" t="n">
        <v>1</v>
      </c>
      <c r="L348" s="14" t="s">
        <v>934</v>
      </c>
      <c r="M348" s="18" t="s">
        <v>1715</v>
      </c>
      <c r="N348" s="18" t="s">
        <v>936</v>
      </c>
    </row>
    <row r="349" customFormat="false" ht="15" hidden="false" customHeight="true" outlineLevel="0" collapsed="false">
      <c r="B349" s="14" t="s">
        <v>1716</v>
      </c>
      <c r="C349" s="14" t="s">
        <v>1717</v>
      </c>
      <c r="D349" s="18" t="s">
        <v>1086</v>
      </c>
      <c r="E349" s="48" t="n">
        <v>272843</v>
      </c>
      <c r="F349" s="14" t="s">
        <v>265</v>
      </c>
      <c r="G349" s="14" t="s">
        <v>265</v>
      </c>
      <c r="H349" s="14" t="s">
        <v>234</v>
      </c>
      <c r="I349" s="15" t="b">
        <f aca="false">FALSE()</f>
        <v>0</v>
      </c>
      <c r="J349" s="18" t="s">
        <v>933</v>
      </c>
      <c r="K349" s="48" t="n">
        <v>1</v>
      </c>
      <c r="L349" s="14" t="s">
        <v>934</v>
      </c>
      <c r="M349" s="14" t="s">
        <v>935</v>
      </c>
      <c r="N349" s="18" t="s">
        <v>936</v>
      </c>
    </row>
    <row r="350" customFormat="false" ht="15" hidden="false" customHeight="true" outlineLevel="0" collapsed="false">
      <c r="B350" s="14" t="s">
        <v>1718</v>
      </c>
      <c r="C350" s="14" t="s">
        <v>1719</v>
      </c>
      <c r="D350" s="18" t="s">
        <v>1720</v>
      </c>
      <c r="E350" s="48" t="n">
        <v>10116</v>
      </c>
      <c r="F350" s="14" t="s">
        <v>265</v>
      </c>
      <c r="G350" s="14" t="s">
        <v>265</v>
      </c>
      <c r="H350" s="14" t="s">
        <v>234</v>
      </c>
      <c r="I350" s="15" t="b">
        <f aca="false">FALSE()</f>
        <v>0</v>
      </c>
      <c r="J350" s="18" t="s">
        <v>933</v>
      </c>
      <c r="K350" s="48" t="n">
        <v>1</v>
      </c>
      <c r="L350" s="14" t="s">
        <v>934</v>
      </c>
      <c r="M350" s="18" t="s">
        <v>1721</v>
      </c>
      <c r="N350" s="18" t="s">
        <v>946</v>
      </c>
    </row>
    <row r="351" customFormat="false" ht="15" hidden="false" customHeight="true" outlineLevel="0" collapsed="false">
      <c r="B351" s="14" t="s">
        <v>1722</v>
      </c>
      <c r="C351" s="14" t="s">
        <v>1723</v>
      </c>
      <c r="D351" s="18" t="s">
        <v>991</v>
      </c>
      <c r="E351" s="48" t="n">
        <v>258594</v>
      </c>
      <c r="F351" s="14" t="s">
        <v>265</v>
      </c>
      <c r="G351" s="14" t="s">
        <v>265</v>
      </c>
      <c r="H351" s="14" t="s">
        <v>234</v>
      </c>
      <c r="I351" s="15" t="b">
        <f aca="false">FALSE()</f>
        <v>0</v>
      </c>
      <c r="J351" s="18" t="s">
        <v>933</v>
      </c>
      <c r="K351" s="48" t="n">
        <v>1</v>
      </c>
      <c r="L351" s="18" t="s">
        <v>1724</v>
      </c>
      <c r="M351" s="18" t="s">
        <v>1104</v>
      </c>
      <c r="N351" s="18" t="s">
        <v>946</v>
      </c>
    </row>
    <row r="352" customFormat="false" ht="15" hidden="false" customHeight="true" outlineLevel="0" collapsed="false">
      <c r="B352" s="14" t="s">
        <v>1725</v>
      </c>
      <c r="C352" s="14" t="s">
        <v>1726</v>
      </c>
      <c r="D352" s="18" t="s">
        <v>996</v>
      </c>
      <c r="E352" s="48" t="n">
        <v>295319</v>
      </c>
      <c r="F352" s="14" t="s">
        <v>265</v>
      </c>
      <c r="G352" s="14" t="s">
        <v>265</v>
      </c>
      <c r="H352" s="14" t="s">
        <v>234</v>
      </c>
      <c r="I352" s="15" t="b">
        <f aca="false">FALSE()</f>
        <v>0</v>
      </c>
      <c r="J352" s="18" t="s">
        <v>933</v>
      </c>
      <c r="K352" s="48" t="n">
        <v>1</v>
      </c>
      <c r="L352" s="14" t="s">
        <v>934</v>
      </c>
      <c r="M352" s="14" t="s">
        <v>935</v>
      </c>
      <c r="N352" s="18" t="s">
        <v>936</v>
      </c>
    </row>
    <row r="353" customFormat="false" ht="15" hidden="false" customHeight="true" outlineLevel="0" collapsed="false">
      <c r="B353" s="14" t="s">
        <v>1727</v>
      </c>
      <c r="C353" s="14" t="s">
        <v>1728</v>
      </c>
      <c r="D353" s="18" t="s">
        <v>962</v>
      </c>
      <c r="E353" s="48" t="n">
        <v>90370</v>
      </c>
      <c r="F353" s="14" t="s">
        <v>265</v>
      </c>
      <c r="G353" s="14" t="s">
        <v>265</v>
      </c>
      <c r="H353" s="14" t="s">
        <v>234</v>
      </c>
      <c r="I353" s="15" t="b">
        <f aca="false">FALSE()</f>
        <v>0</v>
      </c>
      <c r="J353" s="18" t="s">
        <v>933</v>
      </c>
      <c r="K353" s="48" t="n">
        <v>1</v>
      </c>
      <c r="L353" s="14" t="s">
        <v>934</v>
      </c>
      <c r="M353" s="14" t="s">
        <v>935</v>
      </c>
      <c r="N353" s="18" t="s">
        <v>936</v>
      </c>
    </row>
    <row r="354" customFormat="false" ht="15" hidden="false" customHeight="true" outlineLevel="0" collapsed="false">
      <c r="B354" s="14" t="s">
        <v>1729</v>
      </c>
      <c r="C354" s="14" t="s">
        <v>1730</v>
      </c>
      <c r="D354" s="18" t="s">
        <v>966</v>
      </c>
      <c r="E354" s="48" t="n">
        <v>99287</v>
      </c>
      <c r="F354" s="14" t="s">
        <v>265</v>
      </c>
      <c r="G354" s="14" t="s">
        <v>265</v>
      </c>
      <c r="H354" s="14" t="s">
        <v>234</v>
      </c>
      <c r="I354" s="15" t="b">
        <f aca="false">FALSE()</f>
        <v>0</v>
      </c>
      <c r="J354" s="18" t="s">
        <v>933</v>
      </c>
      <c r="K354" s="48" t="n">
        <v>1</v>
      </c>
      <c r="L354" s="14" t="s">
        <v>934</v>
      </c>
      <c r="M354" s="14" t="s">
        <v>935</v>
      </c>
      <c r="N354" s="18" t="s">
        <v>936</v>
      </c>
    </row>
    <row r="355" customFormat="false" ht="15" hidden="false" customHeight="true" outlineLevel="0" collapsed="false">
      <c r="B355" s="14" t="s">
        <v>1731</v>
      </c>
      <c r="C355" s="14" t="s">
        <v>1732</v>
      </c>
      <c r="D355" s="18" t="s">
        <v>1003</v>
      </c>
      <c r="E355" s="48" t="n">
        <v>623</v>
      </c>
      <c r="F355" s="14" t="s">
        <v>265</v>
      </c>
      <c r="G355" s="14" t="s">
        <v>265</v>
      </c>
      <c r="H355" s="14" t="s">
        <v>234</v>
      </c>
      <c r="I355" s="15" t="b">
        <f aca="false">FALSE()</f>
        <v>0</v>
      </c>
      <c r="J355" s="18" t="s">
        <v>933</v>
      </c>
      <c r="K355" s="48" t="n">
        <v>1</v>
      </c>
      <c r="L355" s="14" t="s">
        <v>934</v>
      </c>
      <c r="M355" s="14" t="s">
        <v>935</v>
      </c>
      <c r="N355" s="18" t="s">
        <v>936</v>
      </c>
    </row>
    <row r="356" customFormat="false" ht="15" hidden="false" customHeight="true" outlineLevel="0" collapsed="false">
      <c r="B356" s="14" t="s">
        <v>1733</v>
      </c>
      <c r="C356" s="14" t="s">
        <v>1734</v>
      </c>
      <c r="D356" s="18" t="s">
        <v>1195</v>
      </c>
      <c r="E356" s="48" t="n">
        <v>274</v>
      </c>
      <c r="F356" s="14" t="s">
        <v>265</v>
      </c>
      <c r="G356" s="14" t="s">
        <v>265</v>
      </c>
      <c r="H356" s="14" t="s">
        <v>234</v>
      </c>
      <c r="I356" s="15" t="b">
        <f aca="false">FALSE()</f>
        <v>0</v>
      </c>
      <c r="J356" s="18" t="s">
        <v>933</v>
      </c>
      <c r="K356" s="48" t="n">
        <v>1</v>
      </c>
      <c r="L356" s="14" t="s">
        <v>934</v>
      </c>
      <c r="M356" s="18" t="s">
        <v>1735</v>
      </c>
      <c r="N356" s="18" t="s">
        <v>946</v>
      </c>
    </row>
    <row r="357" customFormat="false" ht="15" hidden="false" customHeight="true" outlineLevel="0" collapsed="false">
      <c r="B357" s="14" t="s">
        <v>1736</v>
      </c>
      <c r="C357" s="14" t="s">
        <v>1737</v>
      </c>
      <c r="D357" s="18" t="s">
        <v>969</v>
      </c>
      <c r="E357" s="48" t="n">
        <v>300852</v>
      </c>
      <c r="F357" s="14" t="s">
        <v>265</v>
      </c>
      <c r="G357" s="14" t="s">
        <v>265</v>
      </c>
      <c r="H357" s="14" t="s">
        <v>234</v>
      </c>
      <c r="I357" s="15" t="b">
        <f aca="false">FALSE()</f>
        <v>0</v>
      </c>
      <c r="J357" s="18" t="s">
        <v>933</v>
      </c>
      <c r="K357" s="48" t="n">
        <v>1</v>
      </c>
      <c r="L357" s="14" t="s">
        <v>934</v>
      </c>
      <c r="M357" s="18" t="s">
        <v>1228</v>
      </c>
      <c r="N357" s="18" t="s">
        <v>946</v>
      </c>
    </row>
    <row r="358" customFormat="false" ht="15" hidden="false" customHeight="true" outlineLevel="0" collapsed="false">
      <c r="B358" s="14" t="s">
        <v>1738</v>
      </c>
      <c r="C358" s="14" t="s">
        <v>1739</v>
      </c>
      <c r="D358" s="18" t="s">
        <v>1128</v>
      </c>
      <c r="E358" s="48" t="n">
        <v>262724</v>
      </c>
      <c r="F358" s="14" t="s">
        <v>265</v>
      </c>
      <c r="G358" s="14" t="s">
        <v>265</v>
      </c>
      <c r="H358" s="14" t="s">
        <v>234</v>
      </c>
      <c r="I358" s="15" t="b">
        <f aca="false">FALSE()</f>
        <v>0</v>
      </c>
      <c r="J358" s="18" t="s">
        <v>933</v>
      </c>
      <c r="K358" s="48" t="n">
        <v>1</v>
      </c>
      <c r="L358" s="14" t="s">
        <v>934</v>
      </c>
      <c r="M358" s="14" t="s">
        <v>935</v>
      </c>
      <c r="N358" s="18" t="s">
        <v>936</v>
      </c>
    </row>
    <row r="359" customFormat="false" ht="15" hidden="false" customHeight="true" outlineLevel="0" collapsed="false">
      <c r="B359" s="14" t="s">
        <v>1740</v>
      </c>
      <c r="C359" s="14" t="s">
        <v>1741</v>
      </c>
      <c r="D359" s="18" t="s">
        <v>1011</v>
      </c>
      <c r="E359" s="48" t="n">
        <v>224308</v>
      </c>
      <c r="F359" s="14" t="s">
        <v>1742</v>
      </c>
      <c r="G359" s="14" t="s">
        <v>258</v>
      </c>
      <c r="H359" s="14" t="s">
        <v>234</v>
      </c>
      <c r="I359" s="15" t="b">
        <f aca="false">FALSE()</f>
        <v>0</v>
      </c>
      <c r="J359" s="18" t="s">
        <v>933</v>
      </c>
      <c r="K359" s="48" t="n">
        <v>1</v>
      </c>
      <c r="L359" s="14" t="s">
        <v>934</v>
      </c>
      <c r="M359" s="18" t="s">
        <v>1202</v>
      </c>
      <c r="N359" s="18" t="s">
        <v>946</v>
      </c>
    </row>
    <row r="360" customFormat="false" ht="15" hidden="false" customHeight="true" outlineLevel="0" collapsed="false">
      <c r="B360" s="14" t="s">
        <v>1743</v>
      </c>
      <c r="C360" s="14" t="s">
        <v>1744</v>
      </c>
      <c r="D360" s="18" t="s">
        <v>944</v>
      </c>
      <c r="E360" s="48" t="n">
        <v>83333</v>
      </c>
      <c r="F360" s="14" t="s">
        <v>258</v>
      </c>
      <c r="G360" s="14" t="s">
        <v>258</v>
      </c>
      <c r="H360" s="14" t="s">
        <v>234</v>
      </c>
      <c r="I360" s="15" t="b">
        <f aca="false">FALSE()</f>
        <v>0</v>
      </c>
      <c r="J360" s="18" t="s">
        <v>933</v>
      </c>
      <c r="K360" s="48" t="n">
        <v>1</v>
      </c>
      <c r="L360" s="14" t="s">
        <v>934</v>
      </c>
      <c r="M360" s="14"/>
      <c r="N360" s="18" t="s">
        <v>1040</v>
      </c>
    </row>
    <row r="361" customFormat="false" ht="15" hidden="false" customHeight="true" outlineLevel="0" collapsed="false">
      <c r="B361" s="14" t="s">
        <v>1745</v>
      </c>
      <c r="C361" s="14" t="s">
        <v>1746</v>
      </c>
      <c r="D361" s="18" t="s">
        <v>950</v>
      </c>
      <c r="E361" s="48" t="n">
        <v>83334</v>
      </c>
      <c r="F361" s="14" t="s">
        <v>258</v>
      </c>
      <c r="G361" s="14" t="s">
        <v>258</v>
      </c>
      <c r="H361" s="14" t="s">
        <v>234</v>
      </c>
      <c r="I361" s="15" t="b">
        <f aca="false">FALSE()</f>
        <v>0</v>
      </c>
      <c r="J361" s="18" t="s">
        <v>933</v>
      </c>
      <c r="K361" s="48" t="n">
        <v>1</v>
      </c>
      <c r="L361" s="14" t="s">
        <v>934</v>
      </c>
      <c r="M361" s="14" t="s">
        <v>935</v>
      </c>
      <c r="N361" s="18" t="s">
        <v>936</v>
      </c>
    </row>
    <row r="362" customFormat="false" ht="15" hidden="false" customHeight="true" outlineLevel="0" collapsed="false">
      <c r="B362" s="14" t="s">
        <v>1747</v>
      </c>
      <c r="C362" s="14" t="s">
        <v>1748</v>
      </c>
      <c r="D362" s="18" t="s">
        <v>954</v>
      </c>
      <c r="E362" s="48" t="n">
        <v>199310</v>
      </c>
      <c r="F362" s="14" t="s">
        <v>258</v>
      </c>
      <c r="G362" s="14" t="s">
        <v>258</v>
      </c>
      <c r="H362" s="14" t="s">
        <v>234</v>
      </c>
      <c r="I362" s="15" t="b">
        <f aca="false">FALSE()</f>
        <v>0</v>
      </c>
      <c r="J362" s="18" t="s">
        <v>933</v>
      </c>
      <c r="K362" s="48" t="n">
        <v>1</v>
      </c>
      <c r="L362" s="14" t="s">
        <v>934</v>
      </c>
      <c r="M362" s="14" t="s">
        <v>935</v>
      </c>
      <c r="N362" s="18" t="s">
        <v>936</v>
      </c>
    </row>
    <row r="363" customFormat="false" ht="15" hidden="false" customHeight="true" outlineLevel="0" collapsed="false">
      <c r="B363" s="14" t="s">
        <v>1749</v>
      </c>
      <c r="C363" s="14" t="s">
        <v>1750</v>
      </c>
      <c r="D363" s="18" t="s">
        <v>980</v>
      </c>
      <c r="E363" s="48" t="n">
        <v>1422</v>
      </c>
      <c r="F363" s="14" t="s">
        <v>258</v>
      </c>
      <c r="G363" s="14" t="s">
        <v>258</v>
      </c>
      <c r="H363" s="14" t="s">
        <v>234</v>
      </c>
      <c r="I363" s="15" t="b">
        <f aca="false">FALSE()</f>
        <v>0</v>
      </c>
      <c r="J363" s="18" t="s">
        <v>933</v>
      </c>
      <c r="K363" s="48" t="n">
        <v>1</v>
      </c>
      <c r="L363" s="14" t="s">
        <v>934</v>
      </c>
      <c r="M363" s="18" t="s">
        <v>1751</v>
      </c>
      <c r="N363" s="18" t="s">
        <v>946</v>
      </c>
    </row>
    <row r="364" customFormat="false" ht="15" hidden="false" customHeight="true" outlineLevel="0" collapsed="false">
      <c r="B364" s="14" t="s">
        <v>1752</v>
      </c>
      <c r="C364" s="14" t="s">
        <v>1753</v>
      </c>
      <c r="D364" s="18" t="s">
        <v>958</v>
      </c>
      <c r="E364" s="48" t="n">
        <v>71421</v>
      </c>
      <c r="F364" s="14" t="s">
        <v>258</v>
      </c>
      <c r="G364" s="14" t="s">
        <v>258</v>
      </c>
      <c r="H364" s="14" t="s">
        <v>234</v>
      </c>
      <c r="I364" s="15" t="b">
        <f aca="false">FALSE()</f>
        <v>0</v>
      </c>
      <c r="J364" s="18" t="s">
        <v>933</v>
      </c>
      <c r="K364" s="48" t="n">
        <v>1</v>
      </c>
      <c r="L364" s="14" t="s">
        <v>934</v>
      </c>
      <c r="M364" s="14" t="s">
        <v>935</v>
      </c>
      <c r="N364" s="18" t="s">
        <v>936</v>
      </c>
    </row>
    <row r="365" customFormat="false" ht="15" hidden="false" customHeight="true" outlineLevel="0" collapsed="false">
      <c r="B365" s="14" t="s">
        <v>1754</v>
      </c>
      <c r="C365" s="14" t="s">
        <v>1755</v>
      </c>
      <c r="D365" s="18" t="s">
        <v>1427</v>
      </c>
      <c r="E365" s="48" t="n">
        <v>272569</v>
      </c>
      <c r="F365" s="14" t="s">
        <v>258</v>
      </c>
      <c r="G365" s="14" t="s">
        <v>258</v>
      </c>
      <c r="H365" s="14" t="s">
        <v>234</v>
      </c>
      <c r="I365" s="15" t="b">
        <f aca="false">FALSE()</f>
        <v>0</v>
      </c>
      <c r="J365" s="18" t="s">
        <v>933</v>
      </c>
      <c r="K365" s="48" t="n">
        <v>1</v>
      </c>
      <c r="L365" s="14" t="s">
        <v>934</v>
      </c>
      <c r="M365" s="18" t="s">
        <v>1428</v>
      </c>
      <c r="N365" s="18" t="s">
        <v>946</v>
      </c>
    </row>
    <row r="366" customFormat="false" ht="15" hidden="false" customHeight="true" outlineLevel="0" collapsed="false">
      <c r="B366" s="14" t="s">
        <v>1756</v>
      </c>
      <c r="C366" s="14" t="s">
        <v>1757</v>
      </c>
      <c r="D366" s="18" t="s">
        <v>1437</v>
      </c>
      <c r="E366" s="48" t="n">
        <v>9606</v>
      </c>
      <c r="F366" s="14" t="s">
        <v>258</v>
      </c>
      <c r="G366" s="14" t="s">
        <v>258</v>
      </c>
      <c r="H366" s="14" t="s">
        <v>234</v>
      </c>
      <c r="I366" s="15" t="b">
        <f aca="false">FALSE()</f>
        <v>0</v>
      </c>
      <c r="J366" s="18" t="s">
        <v>933</v>
      </c>
      <c r="K366" s="48" t="n">
        <v>1</v>
      </c>
      <c r="L366" s="14" t="s">
        <v>934</v>
      </c>
      <c r="M366" s="18" t="s">
        <v>1758</v>
      </c>
      <c r="N366" s="18" t="s">
        <v>946</v>
      </c>
    </row>
    <row r="367" customFormat="false" ht="15" hidden="false" customHeight="true" outlineLevel="0" collapsed="false">
      <c r="B367" s="14" t="s">
        <v>1759</v>
      </c>
      <c r="C367" s="14" t="s">
        <v>1760</v>
      </c>
      <c r="D367" s="18" t="s">
        <v>1761</v>
      </c>
      <c r="E367" s="48" t="n">
        <v>246196</v>
      </c>
      <c r="F367" s="14" t="s">
        <v>1762</v>
      </c>
      <c r="G367" s="14" t="s">
        <v>258</v>
      </c>
      <c r="H367" s="14" t="s">
        <v>234</v>
      </c>
      <c r="I367" s="15" t="b">
        <f aca="false">FALSE()</f>
        <v>0</v>
      </c>
      <c r="J367" s="18" t="s">
        <v>933</v>
      </c>
      <c r="K367" s="48" t="n">
        <v>1</v>
      </c>
      <c r="L367" s="14" t="s">
        <v>934</v>
      </c>
      <c r="M367" s="18" t="s">
        <v>1763</v>
      </c>
      <c r="N367" s="18" t="s">
        <v>946</v>
      </c>
    </row>
    <row r="368" customFormat="false" ht="15" hidden="false" customHeight="true" outlineLevel="0" collapsed="false">
      <c r="B368" s="14" t="s">
        <v>1764</v>
      </c>
      <c r="C368" s="14" t="s">
        <v>1765</v>
      </c>
      <c r="D368" s="18" t="s">
        <v>1497</v>
      </c>
      <c r="E368" s="48" t="n">
        <v>9986</v>
      </c>
      <c r="F368" s="14" t="s">
        <v>258</v>
      </c>
      <c r="G368" s="14" t="s">
        <v>258</v>
      </c>
      <c r="H368" s="14" t="s">
        <v>234</v>
      </c>
      <c r="I368" s="15" t="b">
        <f aca="false">FALSE()</f>
        <v>0</v>
      </c>
      <c r="J368" s="18" t="s">
        <v>933</v>
      </c>
      <c r="K368" s="48" t="n">
        <v>1</v>
      </c>
      <c r="L368" s="14" t="s">
        <v>934</v>
      </c>
      <c r="M368" s="18" t="s">
        <v>1766</v>
      </c>
      <c r="N368" s="18" t="s">
        <v>936</v>
      </c>
    </row>
    <row r="369" customFormat="false" ht="15" hidden="false" customHeight="true" outlineLevel="0" collapsed="false">
      <c r="B369" s="14" t="s">
        <v>1767</v>
      </c>
      <c r="C369" s="14" t="s">
        <v>1768</v>
      </c>
      <c r="D369" s="18" t="s">
        <v>1720</v>
      </c>
      <c r="E369" s="48" t="n">
        <v>10116</v>
      </c>
      <c r="F369" s="14" t="s">
        <v>258</v>
      </c>
      <c r="G369" s="14" t="s">
        <v>258</v>
      </c>
      <c r="H369" s="14" t="s">
        <v>234</v>
      </c>
      <c r="I369" s="15" t="b">
        <f aca="false">FALSE()</f>
        <v>0</v>
      </c>
      <c r="J369" s="18" t="s">
        <v>933</v>
      </c>
      <c r="K369" s="48" t="n">
        <v>1</v>
      </c>
      <c r="L369" s="14" t="s">
        <v>934</v>
      </c>
      <c r="M369" s="18" t="s">
        <v>1769</v>
      </c>
      <c r="N369" s="18" t="s">
        <v>946</v>
      </c>
    </row>
    <row r="370" customFormat="false" ht="15" hidden="false" customHeight="true" outlineLevel="0" collapsed="false">
      <c r="B370" s="14" t="s">
        <v>1770</v>
      </c>
      <c r="C370" s="14" t="s">
        <v>1771</v>
      </c>
      <c r="D370" s="18" t="s">
        <v>991</v>
      </c>
      <c r="E370" s="48" t="n">
        <v>258594</v>
      </c>
      <c r="F370" s="14" t="s">
        <v>258</v>
      </c>
      <c r="G370" s="14" t="s">
        <v>258</v>
      </c>
      <c r="H370" s="14" t="s">
        <v>234</v>
      </c>
      <c r="I370" s="15" t="b">
        <f aca="false">FALSE()</f>
        <v>0</v>
      </c>
      <c r="J370" s="18" t="s">
        <v>933</v>
      </c>
      <c r="K370" s="48" t="n">
        <v>1</v>
      </c>
      <c r="L370" s="14" t="s">
        <v>934</v>
      </c>
      <c r="M370" s="18" t="s">
        <v>1104</v>
      </c>
      <c r="N370" s="18" t="s">
        <v>946</v>
      </c>
    </row>
    <row r="371" customFormat="false" ht="15" hidden="false" customHeight="true" outlineLevel="0" collapsed="false">
      <c r="B371" s="14" t="s">
        <v>1772</v>
      </c>
      <c r="C371" s="14" t="s">
        <v>1773</v>
      </c>
      <c r="D371" s="18" t="s">
        <v>1555</v>
      </c>
      <c r="E371" s="48" t="n">
        <v>559292</v>
      </c>
      <c r="F371" s="14" t="s">
        <v>1762</v>
      </c>
      <c r="G371" s="14" t="s">
        <v>258</v>
      </c>
      <c r="H371" s="14" t="s">
        <v>234</v>
      </c>
      <c r="I371" s="15" t="b">
        <f aca="false">FALSE()</f>
        <v>0</v>
      </c>
      <c r="J371" s="18" t="s">
        <v>933</v>
      </c>
      <c r="K371" s="48" t="n">
        <v>1</v>
      </c>
      <c r="L371" s="14" t="s">
        <v>934</v>
      </c>
      <c r="M371" s="18" t="s">
        <v>1774</v>
      </c>
      <c r="N371" s="18" t="s">
        <v>946</v>
      </c>
    </row>
    <row r="372" customFormat="false" ht="15" hidden="false" customHeight="true" outlineLevel="0" collapsed="false">
      <c r="B372" s="14" t="s">
        <v>1775</v>
      </c>
      <c r="C372" s="14" t="s">
        <v>1776</v>
      </c>
      <c r="D372" s="18" t="s">
        <v>1555</v>
      </c>
      <c r="E372" s="48" t="n">
        <v>559292</v>
      </c>
      <c r="F372" s="14" t="s">
        <v>1742</v>
      </c>
      <c r="G372" s="14" t="s">
        <v>258</v>
      </c>
      <c r="H372" s="14" t="s">
        <v>234</v>
      </c>
      <c r="I372" s="15" t="b">
        <f aca="false">FALSE()</f>
        <v>0</v>
      </c>
      <c r="J372" s="18" t="s">
        <v>933</v>
      </c>
      <c r="K372" s="48" t="n">
        <v>1</v>
      </c>
      <c r="L372" s="14" t="s">
        <v>934</v>
      </c>
      <c r="M372" s="18" t="s">
        <v>1774</v>
      </c>
      <c r="N372" s="18" t="s">
        <v>946</v>
      </c>
    </row>
    <row r="373" customFormat="false" ht="15" hidden="false" customHeight="true" outlineLevel="0" collapsed="false">
      <c r="B373" s="14" t="s">
        <v>1777</v>
      </c>
      <c r="C373" s="14" t="s">
        <v>1778</v>
      </c>
      <c r="D373" s="18" t="s">
        <v>962</v>
      </c>
      <c r="E373" s="48" t="n">
        <v>90370</v>
      </c>
      <c r="F373" s="14" t="s">
        <v>258</v>
      </c>
      <c r="G373" s="14" t="s">
        <v>258</v>
      </c>
      <c r="H373" s="14" t="s">
        <v>234</v>
      </c>
      <c r="I373" s="15" t="b">
        <f aca="false">FALSE()</f>
        <v>0</v>
      </c>
      <c r="J373" s="18" t="s">
        <v>933</v>
      </c>
      <c r="K373" s="48" t="n">
        <v>1</v>
      </c>
      <c r="L373" s="14" t="s">
        <v>934</v>
      </c>
      <c r="M373" s="14" t="s">
        <v>935</v>
      </c>
      <c r="N373" s="18" t="s">
        <v>936</v>
      </c>
    </row>
    <row r="374" customFormat="false" ht="15" hidden="false" customHeight="true" outlineLevel="0" collapsed="false">
      <c r="B374" s="14" t="s">
        <v>1779</v>
      </c>
      <c r="C374" s="14" t="s">
        <v>1780</v>
      </c>
      <c r="D374" s="18" t="s">
        <v>966</v>
      </c>
      <c r="E374" s="48" t="n">
        <v>99287</v>
      </c>
      <c r="F374" s="14" t="s">
        <v>258</v>
      </c>
      <c r="G374" s="14" t="s">
        <v>258</v>
      </c>
      <c r="H374" s="14" t="s">
        <v>234</v>
      </c>
      <c r="I374" s="15" t="b">
        <f aca="false">FALSE()</f>
        <v>0</v>
      </c>
      <c r="J374" s="18" t="s">
        <v>933</v>
      </c>
      <c r="K374" s="48" t="n">
        <v>1</v>
      </c>
      <c r="L374" s="14" t="s">
        <v>934</v>
      </c>
      <c r="M374" s="14" t="s">
        <v>935</v>
      </c>
      <c r="N374" s="18" t="s">
        <v>936</v>
      </c>
    </row>
    <row r="375" customFormat="false" ht="15" hidden="false" customHeight="true" outlineLevel="0" collapsed="false">
      <c r="B375" s="14" t="s">
        <v>1781</v>
      </c>
      <c r="C375" s="14" t="s">
        <v>1782</v>
      </c>
      <c r="D375" s="18" t="s">
        <v>1596</v>
      </c>
      <c r="E375" s="48" t="n">
        <v>284812</v>
      </c>
      <c r="F375" s="14" t="s">
        <v>258</v>
      </c>
      <c r="G375" s="14" t="s">
        <v>258</v>
      </c>
      <c r="H375" s="14" t="s">
        <v>234</v>
      </c>
      <c r="I375" s="15" t="b">
        <f aca="false">FALSE()</f>
        <v>0</v>
      </c>
      <c r="J375" s="18" t="s">
        <v>933</v>
      </c>
      <c r="K375" s="48" t="n">
        <v>1</v>
      </c>
      <c r="L375" s="14" t="s">
        <v>934</v>
      </c>
      <c r="M375" s="14" t="s">
        <v>935</v>
      </c>
      <c r="N375" s="18" t="s">
        <v>936</v>
      </c>
    </row>
    <row r="376" customFormat="false" ht="15" hidden="false" customHeight="true" outlineLevel="0" collapsed="false">
      <c r="B376" s="14" t="s">
        <v>1783</v>
      </c>
      <c r="C376" s="14" t="s">
        <v>1784</v>
      </c>
      <c r="D376" s="18" t="s">
        <v>1003</v>
      </c>
      <c r="E376" s="48" t="n">
        <v>623</v>
      </c>
      <c r="F376" s="14" t="s">
        <v>258</v>
      </c>
      <c r="G376" s="14" t="s">
        <v>258</v>
      </c>
      <c r="H376" s="14" t="s">
        <v>234</v>
      </c>
      <c r="I376" s="15" t="b">
        <f aca="false">FALSE()</f>
        <v>0</v>
      </c>
      <c r="J376" s="18" t="s">
        <v>933</v>
      </c>
      <c r="K376" s="48" t="n">
        <v>1</v>
      </c>
      <c r="L376" s="14" t="s">
        <v>934</v>
      </c>
      <c r="M376" s="14" t="s">
        <v>935</v>
      </c>
      <c r="N376" s="18" t="s">
        <v>936</v>
      </c>
    </row>
    <row r="377" customFormat="false" ht="15" hidden="false" customHeight="true" outlineLevel="0" collapsed="false">
      <c r="B377" s="14" t="s">
        <v>1785</v>
      </c>
      <c r="C377" s="14" t="s">
        <v>1786</v>
      </c>
      <c r="D377" s="18" t="s">
        <v>1195</v>
      </c>
      <c r="E377" s="48" t="n">
        <v>274</v>
      </c>
      <c r="F377" s="14" t="s">
        <v>258</v>
      </c>
      <c r="G377" s="14" t="s">
        <v>258</v>
      </c>
      <c r="H377" s="14" t="s">
        <v>234</v>
      </c>
      <c r="I377" s="15" t="b">
        <f aca="false">FALSE()</f>
        <v>0</v>
      </c>
      <c r="J377" s="18" t="s">
        <v>933</v>
      </c>
      <c r="K377" s="48" t="n">
        <v>1</v>
      </c>
      <c r="L377" s="14" t="s">
        <v>934</v>
      </c>
      <c r="M377" s="14" t="s">
        <v>935</v>
      </c>
      <c r="N377" s="18" t="s">
        <v>936</v>
      </c>
    </row>
    <row r="378" customFormat="false" ht="15" hidden="false" customHeight="true" outlineLevel="0" collapsed="false">
      <c r="B378" s="14" t="s">
        <v>1787</v>
      </c>
      <c r="C378" s="14" t="s">
        <v>1788</v>
      </c>
      <c r="D378" s="18" t="s">
        <v>969</v>
      </c>
      <c r="E378" s="48" t="n">
        <v>300852</v>
      </c>
      <c r="F378" s="14" t="s">
        <v>258</v>
      </c>
      <c r="G378" s="14" t="s">
        <v>258</v>
      </c>
      <c r="H378" s="14" t="s">
        <v>234</v>
      </c>
      <c r="I378" s="15" t="b">
        <f aca="false">FALSE()</f>
        <v>0</v>
      </c>
      <c r="J378" s="18" t="s">
        <v>933</v>
      </c>
      <c r="K378" s="48" t="n">
        <v>1</v>
      </c>
      <c r="L378" s="14" t="s">
        <v>934</v>
      </c>
      <c r="M378" s="18" t="s">
        <v>1789</v>
      </c>
      <c r="N378" s="18" t="s">
        <v>946</v>
      </c>
    </row>
    <row r="379" customFormat="false" ht="15" hidden="false" customHeight="true" outlineLevel="0" collapsed="false">
      <c r="B379" s="14" t="s">
        <v>1790</v>
      </c>
      <c r="C379" s="14" t="s">
        <v>1791</v>
      </c>
      <c r="D379" s="18" t="s">
        <v>1128</v>
      </c>
      <c r="E379" s="48" t="n">
        <v>262724</v>
      </c>
      <c r="F379" s="14" t="s">
        <v>258</v>
      </c>
      <c r="G379" s="14" t="s">
        <v>258</v>
      </c>
      <c r="H379" s="14" t="s">
        <v>234</v>
      </c>
      <c r="I379" s="15" t="b">
        <f aca="false">FALSE()</f>
        <v>0</v>
      </c>
      <c r="J379" s="18" t="s">
        <v>933</v>
      </c>
      <c r="K379" s="48" t="n">
        <v>1</v>
      </c>
      <c r="L379" s="14" t="s">
        <v>934</v>
      </c>
      <c r="M379" s="14" t="s">
        <v>935</v>
      </c>
      <c r="N379" s="18" t="s">
        <v>936</v>
      </c>
    </row>
    <row r="380" customFormat="false" ht="15" hidden="false" customHeight="true" outlineLevel="0" collapsed="false">
      <c r="B380" s="14" t="s">
        <v>1792</v>
      </c>
      <c r="C380" s="14" t="s">
        <v>1793</v>
      </c>
      <c r="D380" s="18" t="s">
        <v>1794</v>
      </c>
      <c r="E380" s="48" t="n">
        <v>714</v>
      </c>
      <c r="F380" s="14" t="s">
        <v>242</v>
      </c>
      <c r="G380" s="14" t="s">
        <v>242</v>
      </c>
      <c r="H380" s="14" t="s">
        <v>234</v>
      </c>
      <c r="I380" s="15" t="b">
        <f aca="false">FALSE()</f>
        <v>0</v>
      </c>
      <c r="J380" s="18" t="s">
        <v>933</v>
      </c>
      <c r="K380" s="48" t="n">
        <v>1</v>
      </c>
      <c r="L380" s="14" t="s">
        <v>934</v>
      </c>
      <c r="M380" s="14" t="s">
        <v>935</v>
      </c>
      <c r="N380" s="18" t="s">
        <v>936</v>
      </c>
    </row>
    <row r="381" customFormat="false" ht="15" hidden="false" customHeight="true" outlineLevel="0" collapsed="false">
      <c r="B381" s="14" t="s">
        <v>1795</v>
      </c>
      <c r="C381" s="14" t="s">
        <v>1796</v>
      </c>
      <c r="D381" s="18" t="s">
        <v>1011</v>
      </c>
      <c r="E381" s="48" t="n">
        <v>224308</v>
      </c>
      <c r="F381" s="14" t="s">
        <v>242</v>
      </c>
      <c r="G381" s="14" t="s">
        <v>242</v>
      </c>
      <c r="H381" s="14" t="s">
        <v>234</v>
      </c>
      <c r="I381" s="15" t="b">
        <f aca="false">FALSE()</f>
        <v>0</v>
      </c>
      <c r="J381" s="18" t="s">
        <v>933</v>
      </c>
      <c r="K381" s="48" t="n">
        <v>1</v>
      </c>
      <c r="L381" s="14" t="s">
        <v>934</v>
      </c>
      <c r="M381" s="18" t="s">
        <v>1202</v>
      </c>
      <c r="N381" s="18" t="s">
        <v>946</v>
      </c>
    </row>
    <row r="382" customFormat="false" ht="15" hidden="false" customHeight="true" outlineLevel="0" collapsed="false">
      <c r="B382" s="14" t="s">
        <v>1797</v>
      </c>
      <c r="C382" s="14" t="s">
        <v>1798</v>
      </c>
      <c r="D382" s="18" t="s">
        <v>1799</v>
      </c>
      <c r="E382" s="48" t="n">
        <v>9913</v>
      </c>
      <c r="F382" s="14" t="s">
        <v>242</v>
      </c>
      <c r="G382" s="14" t="s">
        <v>242</v>
      </c>
      <c r="H382" s="14" t="s">
        <v>234</v>
      </c>
      <c r="I382" s="15" t="b">
        <f aca="false">FALSE()</f>
        <v>0</v>
      </c>
      <c r="J382" s="18" t="s">
        <v>933</v>
      </c>
      <c r="K382" s="48" t="n">
        <v>1</v>
      </c>
      <c r="L382" s="14" t="s">
        <v>934</v>
      </c>
      <c r="M382" s="18" t="s">
        <v>1800</v>
      </c>
      <c r="N382" s="18" t="s">
        <v>936</v>
      </c>
    </row>
    <row r="383" customFormat="false" ht="15" hidden="false" customHeight="true" outlineLevel="0" collapsed="false">
      <c r="B383" s="14" t="s">
        <v>1801</v>
      </c>
      <c r="C383" s="14" t="s">
        <v>1802</v>
      </c>
      <c r="D383" s="18" t="s">
        <v>1310</v>
      </c>
      <c r="E383" s="48" t="n">
        <v>6239</v>
      </c>
      <c r="F383" s="14" t="s">
        <v>242</v>
      </c>
      <c r="G383" s="14" t="s">
        <v>242</v>
      </c>
      <c r="H383" s="14" t="s">
        <v>234</v>
      </c>
      <c r="I383" s="15" t="b">
        <f aca="false">FALSE()</f>
        <v>0</v>
      </c>
      <c r="J383" s="18" t="s">
        <v>933</v>
      </c>
      <c r="K383" s="48" t="n">
        <v>1</v>
      </c>
      <c r="L383" s="14" t="s">
        <v>934</v>
      </c>
      <c r="M383" s="18" t="s">
        <v>1803</v>
      </c>
      <c r="N383" s="18" t="s">
        <v>946</v>
      </c>
    </row>
    <row r="384" customFormat="false" ht="15" hidden="false" customHeight="true" outlineLevel="0" collapsed="false">
      <c r="B384" s="14" t="s">
        <v>1804</v>
      </c>
      <c r="C384" s="14" t="s">
        <v>1805</v>
      </c>
      <c r="D384" s="18" t="s">
        <v>944</v>
      </c>
      <c r="E384" s="48" t="n">
        <v>83333</v>
      </c>
      <c r="F384" s="14" t="s">
        <v>242</v>
      </c>
      <c r="G384" s="14" t="s">
        <v>242</v>
      </c>
      <c r="H384" s="14" t="s">
        <v>234</v>
      </c>
      <c r="I384" s="15" t="b">
        <f aca="false">FALSE()</f>
        <v>0</v>
      </c>
      <c r="J384" s="18" t="s">
        <v>933</v>
      </c>
      <c r="K384" s="48" t="n">
        <v>1</v>
      </c>
      <c r="L384" s="14" t="s">
        <v>934</v>
      </c>
      <c r="M384" s="18" t="s">
        <v>1806</v>
      </c>
      <c r="N384" s="18" t="s">
        <v>946</v>
      </c>
    </row>
    <row r="385" customFormat="false" ht="15" hidden="false" customHeight="true" outlineLevel="0" collapsed="false">
      <c r="B385" s="14" t="s">
        <v>1807</v>
      </c>
      <c r="C385" s="14" t="s">
        <v>1808</v>
      </c>
      <c r="D385" s="18" t="s">
        <v>950</v>
      </c>
      <c r="E385" s="48" t="n">
        <v>83334</v>
      </c>
      <c r="F385" s="14" t="s">
        <v>242</v>
      </c>
      <c r="G385" s="14" t="s">
        <v>242</v>
      </c>
      <c r="H385" s="14" t="s">
        <v>234</v>
      </c>
      <c r="I385" s="15" t="b">
        <f aca="false">FALSE()</f>
        <v>0</v>
      </c>
      <c r="J385" s="18" t="s">
        <v>933</v>
      </c>
      <c r="K385" s="48" t="n">
        <v>1</v>
      </c>
      <c r="L385" s="14" t="s">
        <v>934</v>
      </c>
      <c r="M385" s="14" t="s">
        <v>935</v>
      </c>
      <c r="N385" s="18" t="s">
        <v>936</v>
      </c>
    </row>
    <row r="386" customFormat="false" ht="15" hidden="false" customHeight="true" outlineLevel="0" collapsed="false">
      <c r="B386" s="14" t="s">
        <v>1809</v>
      </c>
      <c r="C386" s="14" t="s">
        <v>1810</v>
      </c>
      <c r="D386" s="18" t="s">
        <v>954</v>
      </c>
      <c r="E386" s="48" t="n">
        <v>199310</v>
      </c>
      <c r="F386" s="14" t="s">
        <v>242</v>
      </c>
      <c r="G386" s="14" t="s">
        <v>242</v>
      </c>
      <c r="H386" s="14" t="s">
        <v>234</v>
      </c>
      <c r="I386" s="15" t="b">
        <f aca="false">FALSE()</f>
        <v>0</v>
      </c>
      <c r="J386" s="18" t="s">
        <v>933</v>
      </c>
      <c r="K386" s="48" t="n">
        <v>1</v>
      </c>
      <c r="L386" s="14" t="s">
        <v>934</v>
      </c>
      <c r="M386" s="14" t="s">
        <v>935</v>
      </c>
      <c r="N386" s="18" t="s">
        <v>936</v>
      </c>
    </row>
    <row r="387" customFormat="false" ht="15" hidden="false" customHeight="true" outlineLevel="0" collapsed="false">
      <c r="B387" s="14" t="s">
        <v>1811</v>
      </c>
      <c r="C387" s="14" t="s">
        <v>1812</v>
      </c>
      <c r="D387" s="18" t="s">
        <v>1813</v>
      </c>
      <c r="E387" s="48" t="n">
        <v>9031</v>
      </c>
      <c r="F387" s="14" t="s">
        <v>242</v>
      </c>
      <c r="G387" s="14" t="s">
        <v>242</v>
      </c>
      <c r="H387" s="14" t="s">
        <v>234</v>
      </c>
      <c r="I387" s="15" t="b">
        <f aca="false">FALSE()</f>
        <v>0</v>
      </c>
      <c r="J387" s="18" t="s">
        <v>933</v>
      </c>
      <c r="K387" s="48" t="n">
        <v>1</v>
      </c>
      <c r="L387" s="14" t="s">
        <v>934</v>
      </c>
      <c r="M387" s="14" t="s">
        <v>935</v>
      </c>
      <c r="N387" s="18" t="s">
        <v>936</v>
      </c>
    </row>
    <row r="388" customFormat="false" ht="15" hidden="false" customHeight="true" outlineLevel="0" collapsed="false">
      <c r="B388" s="14" t="s">
        <v>1814</v>
      </c>
      <c r="C388" s="14" t="s">
        <v>1815</v>
      </c>
      <c r="D388" s="18" t="s">
        <v>980</v>
      </c>
      <c r="E388" s="48" t="n">
        <v>1422</v>
      </c>
      <c r="F388" s="14" t="s">
        <v>242</v>
      </c>
      <c r="G388" s="14" t="s">
        <v>242</v>
      </c>
      <c r="H388" s="14" t="s">
        <v>234</v>
      </c>
      <c r="I388" s="15" t="b">
        <f aca="false">FALSE()</f>
        <v>0</v>
      </c>
      <c r="J388" s="18" t="s">
        <v>933</v>
      </c>
      <c r="K388" s="48" t="n">
        <v>1</v>
      </c>
      <c r="L388" s="14" t="s">
        <v>934</v>
      </c>
      <c r="M388" s="18" t="s">
        <v>1816</v>
      </c>
      <c r="N388" s="18" t="s">
        <v>946</v>
      </c>
    </row>
    <row r="389" customFormat="false" ht="15" hidden="false" customHeight="true" outlineLevel="0" collapsed="false">
      <c r="B389" s="14" t="s">
        <v>1817</v>
      </c>
      <c r="C389" s="14" t="s">
        <v>1818</v>
      </c>
      <c r="D389" s="18" t="s">
        <v>1051</v>
      </c>
      <c r="E389" s="48" t="n">
        <v>233412</v>
      </c>
      <c r="F389" s="14" t="s">
        <v>242</v>
      </c>
      <c r="G389" s="14" t="s">
        <v>242</v>
      </c>
      <c r="H389" s="14" t="s">
        <v>234</v>
      </c>
      <c r="I389" s="15" t="b">
        <f aca="false">FALSE()</f>
        <v>0</v>
      </c>
      <c r="J389" s="18" t="s">
        <v>933</v>
      </c>
      <c r="K389" s="48" t="n">
        <v>1</v>
      </c>
      <c r="L389" s="14" t="s">
        <v>934</v>
      </c>
      <c r="M389" s="14" t="s">
        <v>935</v>
      </c>
      <c r="N389" s="18" t="s">
        <v>936</v>
      </c>
    </row>
    <row r="390" customFormat="false" ht="15" hidden="false" customHeight="true" outlineLevel="0" collapsed="false">
      <c r="B390" s="14" t="s">
        <v>1819</v>
      </c>
      <c r="C390" s="14" t="s">
        <v>1820</v>
      </c>
      <c r="D390" s="18" t="s">
        <v>958</v>
      </c>
      <c r="E390" s="48" t="n">
        <v>71421</v>
      </c>
      <c r="F390" s="14" t="s">
        <v>242</v>
      </c>
      <c r="G390" s="14" t="s">
        <v>242</v>
      </c>
      <c r="H390" s="14" t="s">
        <v>234</v>
      </c>
      <c r="I390" s="15" t="b">
        <f aca="false">FALSE()</f>
        <v>0</v>
      </c>
      <c r="J390" s="18" t="s">
        <v>933</v>
      </c>
      <c r="K390" s="48" t="n">
        <v>1</v>
      </c>
      <c r="L390" s="14" t="s">
        <v>934</v>
      </c>
      <c r="M390" s="14" t="s">
        <v>935</v>
      </c>
      <c r="N390" s="18" t="s">
        <v>936</v>
      </c>
    </row>
    <row r="391" customFormat="false" ht="15" hidden="false" customHeight="true" outlineLevel="0" collapsed="false">
      <c r="B391" s="14" t="s">
        <v>1821</v>
      </c>
      <c r="C391" s="14" t="s">
        <v>1822</v>
      </c>
      <c r="D391" s="18" t="s">
        <v>1427</v>
      </c>
      <c r="E391" s="48" t="n">
        <v>272569</v>
      </c>
      <c r="F391" s="14" t="s">
        <v>242</v>
      </c>
      <c r="G391" s="14" t="s">
        <v>242</v>
      </c>
      <c r="H391" s="14" t="s">
        <v>234</v>
      </c>
      <c r="I391" s="15" t="b">
        <f aca="false">FALSE()</f>
        <v>0</v>
      </c>
      <c r="J391" s="18" t="s">
        <v>933</v>
      </c>
      <c r="K391" s="48" t="n">
        <v>1</v>
      </c>
      <c r="L391" s="14" t="s">
        <v>934</v>
      </c>
      <c r="M391" s="18" t="s">
        <v>1823</v>
      </c>
      <c r="N391" s="18" t="s">
        <v>946</v>
      </c>
    </row>
    <row r="392" customFormat="false" ht="15" hidden="false" customHeight="true" outlineLevel="0" collapsed="false">
      <c r="B392" s="14" t="s">
        <v>1824</v>
      </c>
      <c r="C392" s="14" t="s">
        <v>1825</v>
      </c>
      <c r="D392" s="18" t="s">
        <v>1437</v>
      </c>
      <c r="E392" s="48" t="n">
        <v>9606</v>
      </c>
      <c r="F392" s="14" t="s">
        <v>242</v>
      </c>
      <c r="G392" s="14" t="s">
        <v>242</v>
      </c>
      <c r="H392" s="14" t="s">
        <v>234</v>
      </c>
      <c r="I392" s="15" t="b">
        <f aca="false">FALSE()</f>
        <v>0</v>
      </c>
      <c r="J392" s="18" t="s">
        <v>933</v>
      </c>
      <c r="K392" s="48" t="n">
        <v>1</v>
      </c>
      <c r="L392" s="14" t="s">
        <v>934</v>
      </c>
      <c r="M392" s="18" t="s">
        <v>1826</v>
      </c>
      <c r="N392" s="18" t="s">
        <v>1827</v>
      </c>
    </row>
    <row r="393" customFormat="false" ht="15" hidden="false" customHeight="true" outlineLevel="0" collapsed="false">
      <c r="B393" s="14" t="s">
        <v>1828</v>
      </c>
      <c r="C393" s="14" t="s">
        <v>1829</v>
      </c>
      <c r="D393" s="18" t="s">
        <v>1830</v>
      </c>
      <c r="E393" s="48" t="n">
        <v>10036</v>
      </c>
      <c r="F393" s="14" t="s">
        <v>242</v>
      </c>
      <c r="G393" s="14" t="s">
        <v>242</v>
      </c>
      <c r="H393" s="14" t="s">
        <v>234</v>
      </c>
      <c r="I393" s="15" t="b">
        <f aca="false">FALSE()</f>
        <v>0</v>
      </c>
      <c r="J393" s="18" t="s">
        <v>933</v>
      </c>
      <c r="K393" s="48" t="n">
        <v>1</v>
      </c>
      <c r="L393" s="14" t="s">
        <v>934</v>
      </c>
      <c r="M393" s="18" t="s">
        <v>1800</v>
      </c>
      <c r="N393" s="18" t="s">
        <v>936</v>
      </c>
    </row>
    <row r="394" customFormat="false" ht="15" hidden="false" customHeight="true" outlineLevel="0" collapsed="false">
      <c r="B394" s="14" t="s">
        <v>1831</v>
      </c>
      <c r="C394" s="14" t="s">
        <v>1832</v>
      </c>
      <c r="D394" s="18" t="s">
        <v>1833</v>
      </c>
      <c r="E394" s="48" t="n">
        <v>10090</v>
      </c>
      <c r="F394" s="14" t="s">
        <v>242</v>
      </c>
      <c r="G394" s="14" t="s">
        <v>242</v>
      </c>
      <c r="H394" s="14" t="s">
        <v>234</v>
      </c>
      <c r="I394" s="15" t="b">
        <f aca="false">FALSE()</f>
        <v>0</v>
      </c>
      <c r="J394" s="18" t="s">
        <v>933</v>
      </c>
      <c r="K394" s="48" t="n">
        <v>1</v>
      </c>
      <c r="L394" s="14" t="s">
        <v>934</v>
      </c>
      <c r="M394" s="18" t="s">
        <v>1800</v>
      </c>
      <c r="N394" s="18" t="s">
        <v>936</v>
      </c>
    </row>
    <row r="395" customFormat="false" ht="15" hidden="false" customHeight="true" outlineLevel="0" collapsed="false">
      <c r="B395" s="14" t="s">
        <v>1834</v>
      </c>
      <c r="C395" s="14" t="s">
        <v>1835</v>
      </c>
      <c r="D395" s="18" t="s">
        <v>1497</v>
      </c>
      <c r="E395" s="48" t="n">
        <v>9986</v>
      </c>
      <c r="F395" s="14" t="s">
        <v>242</v>
      </c>
      <c r="G395" s="14" t="s">
        <v>242</v>
      </c>
      <c r="H395" s="14" t="s">
        <v>234</v>
      </c>
      <c r="I395" s="15" t="b">
        <f aca="false">FALSE()</f>
        <v>0</v>
      </c>
      <c r="J395" s="18" t="s">
        <v>933</v>
      </c>
      <c r="K395" s="48" t="n">
        <v>1</v>
      </c>
      <c r="L395" s="14" t="s">
        <v>934</v>
      </c>
      <c r="M395" s="18" t="s">
        <v>1800</v>
      </c>
      <c r="N395" s="18" t="s">
        <v>936</v>
      </c>
    </row>
    <row r="396" customFormat="false" ht="15" hidden="false" customHeight="true" outlineLevel="0" collapsed="false">
      <c r="B396" s="14" t="s">
        <v>1836</v>
      </c>
      <c r="C396" s="14" t="s">
        <v>1837</v>
      </c>
      <c r="D396" s="18" t="s">
        <v>1086</v>
      </c>
      <c r="E396" s="48" t="n">
        <v>272843</v>
      </c>
      <c r="F396" s="14" t="s">
        <v>242</v>
      </c>
      <c r="G396" s="14" t="s">
        <v>242</v>
      </c>
      <c r="H396" s="14" t="s">
        <v>234</v>
      </c>
      <c r="I396" s="15" t="b">
        <f aca="false">FALSE()</f>
        <v>0</v>
      </c>
      <c r="J396" s="18" t="s">
        <v>933</v>
      </c>
      <c r="K396" s="48" t="n">
        <v>1</v>
      </c>
      <c r="L396" s="14" t="s">
        <v>934</v>
      </c>
      <c r="M396" s="14" t="s">
        <v>935</v>
      </c>
      <c r="N396" s="18" t="s">
        <v>936</v>
      </c>
    </row>
    <row r="397" customFormat="false" ht="15" hidden="false" customHeight="true" outlineLevel="0" collapsed="false">
      <c r="B397" s="14" t="s">
        <v>1838</v>
      </c>
      <c r="C397" s="14" t="s">
        <v>1839</v>
      </c>
      <c r="D397" s="18" t="s">
        <v>1840</v>
      </c>
      <c r="E397" s="48" t="n">
        <v>9601</v>
      </c>
      <c r="F397" s="14" t="s">
        <v>242</v>
      </c>
      <c r="G397" s="14" t="s">
        <v>242</v>
      </c>
      <c r="H397" s="14" t="s">
        <v>234</v>
      </c>
      <c r="I397" s="15" t="b">
        <f aca="false">FALSE()</f>
        <v>0</v>
      </c>
      <c r="J397" s="18" t="s">
        <v>933</v>
      </c>
      <c r="K397" s="48" t="n">
        <v>1</v>
      </c>
      <c r="L397" s="14" t="s">
        <v>934</v>
      </c>
      <c r="M397" s="18" t="s">
        <v>1800</v>
      </c>
      <c r="N397" s="18" t="s">
        <v>936</v>
      </c>
    </row>
    <row r="398" customFormat="false" ht="15" hidden="false" customHeight="true" outlineLevel="0" collapsed="false">
      <c r="B398" s="14" t="s">
        <v>1841</v>
      </c>
      <c r="C398" s="14" t="s">
        <v>1842</v>
      </c>
      <c r="D398" s="18" t="s">
        <v>1720</v>
      </c>
      <c r="E398" s="48" t="n">
        <v>10116</v>
      </c>
      <c r="F398" s="14" t="s">
        <v>242</v>
      </c>
      <c r="G398" s="14" t="s">
        <v>242</v>
      </c>
      <c r="H398" s="14" t="s">
        <v>234</v>
      </c>
      <c r="I398" s="15" t="b">
        <f aca="false">FALSE()</f>
        <v>0</v>
      </c>
      <c r="J398" s="18" t="s">
        <v>933</v>
      </c>
      <c r="K398" s="48" t="n">
        <v>1</v>
      </c>
      <c r="L398" s="14" t="s">
        <v>934</v>
      </c>
      <c r="M398" s="18" t="s">
        <v>1843</v>
      </c>
      <c r="N398" s="18" t="s">
        <v>946</v>
      </c>
    </row>
    <row r="399" customFormat="false" ht="15" hidden="false" customHeight="true" outlineLevel="0" collapsed="false">
      <c r="B399" s="14" t="s">
        <v>1844</v>
      </c>
      <c r="C399" s="14" t="s">
        <v>1845</v>
      </c>
      <c r="D399" s="18" t="s">
        <v>991</v>
      </c>
      <c r="E399" s="48" t="n">
        <v>258594</v>
      </c>
      <c r="F399" s="14" t="s">
        <v>242</v>
      </c>
      <c r="G399" s="14" t="s">
        <v>242</v>
      </c>
      <c r="H399" s="14" t="s">
        <v>234</v>
      </c>
      <c r="I399" s="15" t="b">
        <f aca="false">FALSE()</f>
        <v>0</v>
      </c>
      <c r="J399" s="18" t="s">
        <v>933</v>
      </c>
      <c r="K399" s="48" t="n">
        <v>1</v>
      </c>
      <c r="L399" s="14" t="s">
        <v>934</v>
      </c>
      <c r="M399" s="18" t="s">
        <v>1104</v>
      </c>
      <c r="N399" s="18" t="s">
        <v>946</v>
      </c>
    </row>
    <row r="400" customFormat="false" ht="15" hidden="false" customHeight="true" outlineLevel="0" collapsed="false">
      <c r="B400" s="14" t="s">
        <v>1846</v>
      </c>
      <c r="C400" s="14" t="s">
        <v>1847</v>
      </c>
      <c r="D400" s="18" t="s">
        <v>1555</v>
      </c>
      <c r="E400" s="48" t="n">
        <v>559292</v>
      </c>
      <c r="F400" s="14" t="s">
        <v>242</v>
      </c>
      <c r="G400" s="14" t="s">
        <v>242</v>
      </c>
      <c r="H400" s="14" t="s">
        <v>234</v>
      </c>
      <c r="I400" s="15" t="b">
        <f aca="false">FALSE()</f>
        <v>0</v>
      </c>
      <c r="J400" s="18" t="s">
        <v>933</v>
      </c>
      <c r="K400" s="48" t="n">
        <v>1</v>
      </c>
      <c r="L400" s="14" t="s">
        <v>934</v>
      </c>
      <c r="M400" s="18" t="s">
        <v>1848</v>
      </c>
      <c r="N400" s="18" t="s">
        <v>946</v>
      </c>
    </row>
    <row r="401" customFormat="false" ht="15" hidden="false" customHeight="true" outlineLevel="0" collapsed="false">
      <c r="B401" s="14" t="s">
        <v>1849</v>
      </c>
      <c r="C401" s="14" t="s">
        <v>1850</v>
      </c>
      <c r="D401" s="18" t="s">
        <v>962</v>
      </c>
      <c r="E401" s="48" t="n">
        <v>90370</v>
      </c>
      <c r="F401" s="14" t="s">
        <v>242</v>
      </c>
      <c r="G401" s="14" t="s">
        <v>242</v>
      </c>
      <c r="H401" s="14" t="s">
        <v>234</v>
      </c>
      <c r="I401" s="15" t="b">
        <f aca="false">FALSE()</f>
        <v>0</v>
      </c>
      <c r="J401" s="18" t="s">
        <v>933</v>
      </c>
      <c r="K401" s="48" t="n">
        <v>1</v>
      </c>
      <c r="L401" s="14" t="s">
        <v>934</v>
      </c>
      <c r="M401" s="14" t="s">
        <v>935</v>
      </c>
      <c r="N401" s="18" t="s">
        <v>936</v>
      </c>
    </row>
    <row r="402" customFormat="false" ht="15" hidden="false" customHeight="true" outlineLevel="0" collapsed="false">
      <c r="B402" s="14" t="s">
        <v>1851</v>
      </c>
      <c r="C402" s="14" t="s">
        <v>1852</v>
      </c>
      <c r="D402" s="18" t="s">
        <v>966</v>
      </c>
      <c r="E402" s="48" t="n">
        <v>99287</v>
      </c>
      <c r="F402" s="14" t="s">
        <v>242</v>
      </c>
      <c r="G402" s="14" t="s">
        <v>242</v>
      </c>
      <c r="H402" s="14" t="s">
        <v>234</v>
      </c>
      <c r="I402" s="15" t="b">
        <f aca="false">FALSE()</f>
        <v>0</v>
      </c>
      <c r="J402" s="18" t="s">
        <v>933</v>
      </c>
      <c r="K402" s="48" t="n">
        <v>1</v>
      </c>
      <c r="L402" s="14" t="s">
        <v>934</v>
      </c>
      <c r="M402" s="14" t="s">
        <v>935</v>
      </c>
      <c r="N402" s="18" t="s">
        <v>936</v>
      </c>
    </row>
    <row r="403" customFormat="false" ht="15" hidden="false" customHeight="true" outlineLevel="0" collapsed="false">
      <c r="B403" s="14" t="s">
        <v>1853</v>
      </c>
      <c r="C403" s="14" t="s">
        <v>1854</v>
      </c>
      <c r="D403" s="18" t="s">
        <v>1003</v>
      </c>
      <c r="E403" s="48" t="n">
        <v>623</v>
      </c>
      <c r="F403" s="14" t="s">
        <v>242</v>
      </c>
      <c r="G403" s="14" t="s">
        <v>242</v>
      </c>
      <c r="H403" s="14" t="s">
        <v>234</v>
      </c>
      <c r="I403" s="15" t="b">
        <f aca="false">FALSE()</f>
        <v>0</v>
      </c>
      <c r="J403" s="18" t="s">
        <v>933</v>
      </c>
      <c r="K403" s="48" t="n">
        <v>1</v>
      </c>
      <c r="L403" s="14" t="s">
        <v>934</v>
      </c>
      <c r="M403" s="14" t="s">
        <v>935</v>
      </c>
      <c r="N403" s="18" t="s">
        <v>936</v>
      </c>
    </row>
    <row r="404" customFormat="false" ht="15" hidden="false" customHeight="true" outlineLevel="0" collapsed="false">
      <c r="B404" s="14" t="s">
        <v>1855</v>
      </c>
      <c r="C404" s="14" t="s">
        <v>1856</v>
      </c>
      <c r="D404" s="18" t="s">
        <v>1857</v>
      </c>
      <c r="E404" s="48" t="n">
        <v>9823</v>
      </c>
      <c r="F404" s="14" t="s">
        <v>242</v>
      </c>
      <c r="G404" s="14" t="s">
        <v>242</v>
      </c>
      <c r="H404" s="14" t="s">
        <v>234</v>
      </c>
      <c r="I404" s="15" t="b">
        <f aca="false">FALSE()</f>
        <v>0</v>
      </c>
      <c r="J404" s="18" t="s">
        <v>933</v>
      </c>
      <c r="K404" s="48" t="n">
        <v>1</v>
      </c>
      <c r="L404" s="14" t="s">
        <v>934</v>
      </c>
      <c r="M404" s="18" t="s">
        <v>1800</v>
      </c>
      <c r="N404" s="18" t="s">
        <v>936</v>
      </c>
    </row>
    <row r="405" customFormat="false" ht="15" hidden="false" customHeight="true" outlineLevel="0" collapsed="false">
      <c r="B405" s="14" t="s">
        <v>1858</v>
      </c>
      <c r="C405" s="14" t="s">
        <v>1859</v>
      </c>
      <c r="D405" s="18" t="s">
        <v>1195</v>
      </c>
      <c r="E405" s="48" t="n">
        <v>274</v>
      </c>
      <c r="F405" s="14" t="s">
        <v>242</v>
      </c>
      <c r="G405" s="14" t="s">
        <v>242</v>
      </c>
      <c r="H405" s="14" t="s">
        <v>234</v>
      </c>
      <c r="I405" s="15" t="b">
        <f aca="false">FALSE()</f>
        <v>0</v>
      </c>
      <c r="J405" s="18" t="s">
        <v>933</v>
      </c>
      <c r="K405" s="48" t="n">
        <v>1</v>
      </c>
      <c r="L405" s="14" t="s">
        <v>934</v>
      </c>
      <c r="M405" s="14" t="s">
        <v>935</v>
      </c>
      <c r="N405" s="18" t="s">
        <v>936</v>
      </c>
    </row>
    <row r="406" customFormat="false" ht="15" hidden="false" customHeight="true" outlineLevel="0" collapsed="false">
      <c r="B406" s="14" t="s">
        <v>1860</v>
      </c>
      <c r="C406" s="14" t="s">
        <v>1861</v>
      </c>
      <c r="D406" s="18" t="s">
        <v>969</v>
      </c>
      <c r="E406" s="48" t="n">
        <v>300852</v>
      </c>
      <c r="F406" s="14" t="s">
        <v>242</v>
      </c>
      <c r="G406" s="14" t="s">
        <v>242</v>
      </c>
      <c r="H406" s="14" t="s">
        <v>234</v>
      </c>
      <c r="I406" s="15" t="b">
        <f aca="false">FALSE()</f>
        <v>0</v>
      </c>
      <c r="J406" s="18" t="s">
        <v>933</v>
      </c>
      <c r="K406" s="48" t="n">
        <v>1</v>
      </c>
      <c r="L406" s="14" t="s">
        <v>934</v>
      </c>
      <c r="M406" s="18" t="s">
        <v>1228</v>
      </c>
      <c r="N406" s="18" t="s">
        <v>946</v>
      </c>
    </row>
    <row r="407" customFormat="false" ht="15" hidden="false" customHeight="true" outlineLevel="0" collapsed="false">
      <c r="B407" s="14" t="s">
        <v>1862</v>
      </c>
      <c r="C407" s="14" t="s">
        <v>1863</v>
      </c>
      <c r="D407" s="18" t="s">
        <v>1128</v>
      </c>
      <c r="E407" s="48" t="n">
        <v>262724</v>
      </c>
      <c r="F407" s="14" t="s">
        <v>242</v>
      </c>
      <c r="G407" s="14" t="s">
        <v>242</v>
      </c>
      <c r="H407" s="14" t="s">
        <v>234</v>
      </c>
      <c r="I407" s="15" t="b">
        <f aca="false">FALSE()</f>
        <v>0</v>
      </c>
      <c r="J407" s="18" t="s">
        <v>933</v>
      </c>
      <c r="K407" s="48" t="n">
        <v>1</v>
      </c>
      <c r="L407" s="14" t="s">
        <v>934</v>
      </c>
      <c r="M407" s="14" t="s">
        <v>935</v>
      </c>
      <c r="N407" s="18" t="s">
        <v>936</v>
      </c>
    </row>
    <row r="408" customFormat="false" ht="15" hidden="false" customHeight="true" outlineLevel="0" collapsed="false">
      <c r="B408" s="14" t="s">
        <v>1864</v>
      </c>
      <c r="C408" s="14" t="s">
        <v>1865</v>
      </c>
      <c r="D408" s="18" t="s">
        <v>1667</v>
      </c>
      <c r="E408" s="48" t="n">
        <v>8355</v>
      </c>
      <c r="F408" s="14" t="s">
        <v>242</v>
      </c>
      <c r="G408" s="14" t="s">
        <v>242</v>
      </c>
      <c r="H408" s="14" t="s">
        <v>234</v>
      </c>
      <c r="I408" s="15" t="b">
        <f aca="false">FALSE()</f>
        <v>0</v>
      </c>
      <c r="J408" s="18" t="s">
        <v>933</v>
      </c>
      <c r="K408" s="48" t="n">
        <v>1</v>
      </c>
      <c r="L408" s="14" t="s">
        <v>934</v>
      </c>
      <c r="M408" s="14" t="s">
        <v>935</v>
      </c>
      <c r="N408" s="18" t="s">
        <v>936</v>
      </c>
    </row>
    <row r="409" customFormat="false" ht="15" hidden="false" customHeight="true" outlineLevel="0" collapsed="false">
      <c r="B409" s="14" t="s">
        <v>1866</v>
      </c>
      <c r="C409" s="14" t="s">
        <v>1867</v>
      </c>
      <c r="D409" s="18" t="s">
        <v>1868</v>
      </c>
      <c r="E409" s="48" t="n">
        <v>273123</v>
      </c>
      <c r="F409" s="14" t="s">
        <v>242</v>
      </c>
      <c r="G409" s="14" t="s">
        <v>242</v>
      </c>
      <c r="H409" s="14" t="s">
        <v>234</v>
      </c>
      <c r="I409" s="15" t="b">
        <f aca="false">FALSE()</f>
        <v>0</v>
      </c>
      <c r="J409" s="18" t="s">
        <v>933</v>
      </c>
      <c r="K409" s="48" t="n">
        <v>1</v>
      </c>
      <c r="L409" s="14" t="s">
        <v>934</v>
      </c>
      <c r="M409" s="14" t="s">
        <v>935</v>
      </c>
      <c r="N409" s="18" t="s">
        <v>936</v>
      </c>
    </row>
    <row r="410" customFormat="false" ht="15" hidden="false" customHeight="true" outlineLevel="0" collapsed="false">
      <c r="B410" s="14" t="s">
        <v>1797</v>
      </c>
      <c r="C410" s="14" t="s">
        <v>1798</v>
      </c>
      <c r="D410" s="18" t="s">
        <v>1799</v>
      </c>
      <c r="E410" s="48" t="n">
        <v>9913</v>
      </c>
      <c r="F410" s="14" t="s">
        <v>242</v>
      </c>
      <c r="G410" s="14" t="s">
        <v>242</v>
      </c>
      <c r="H410" s="14" t="s">
        <v>234</v>
      </c>
      <c r="I410" s="15" t="b">
        <f aca="false">FALSE()</f>
        <v>0</v>
      </c>
      <c r="J410" s="18" t="s">
        <v>1679</v>
      </c>
      <c r="K410" s="48" t="n">
        <v>2</v>
      </c>
      <c r="L410" s="18" t="s">
        <v>1869</v>
      </c>
      <c r="M410" s="18" t="s">
        <v>1800</v>
      </c>
      <c r="N410" s="18" t="s">
        <v>936</v>
      </c>
    </row>
    <row r="411" customFormat="false" ht="15" hidden="false" customHeight="true" outlineLevel="0" collapsed="false">
      <c r="B411" s="14" t="s">
        <v>1801</v>
      </c>
      <c r="C411" s="14" t="s">
        <v>1802</v>
      </c>
      <c r="D411" s="18" t="s">
        <v>1310</v>
      </c>
      <c r="E411" s="48" t="n">
        <v>6239</v>
      </c>
      <c r="F411" s="14" t="s">
        <v>242</v>
      </c>
      <c r="G411" s="14" t="s">
        <v>242</v>
      </c>
      <c r="H411" s="14" t="s">
        <v>234</v>
      </c>
      <c r="I411" s="15" t="b">
        <f aca="false">FALSE()</f>
        <v>0</v>
      </c>
      <c r="J411" s="18" t="s">
        <v>1679</v>
      </c>
      <c r="K411" s="48" t="n">
        <v>2</v>
      </c>
      <c r="L411" s="18" t="s">
        <v>1869</v>
      </c>
      <c r="M411" s="18" t="s">
        <v>1803</v>
      </c>
      <c r="N411" s="18" t="s">
        <v>946</v>
      </c>
    </row>
    <row r="412" customFormat="false" ht="15" hidden="false" customHeight="true" outlineLevel="0" collapsed="false">
      <c r="B412" s="14" t="s">
        <v>1811</v>
      </c>
      <c r="C412" s="14" t="s">
        <v>1812</v>
      </c>
      <c r="D412" s="18" t="s">
        <v>1813</v>
      </c>
      <c r="E412" s="48" t="n">
        <v>9031</v>
      </c>
      <c r="F412" s="14" t="s">
        <v>242</v>
      </c>
      <c r="G412" s="14" t="s">
        <v>242</v>
      </c>
      <c r="H412" s="14" t="s">
        <v>234</v>
      </c>
      <c r="I412" s="15" t="b">
        <f aca="false">FALSE()</f>
        <v>0</v>
      </c>
      <c r="J412" s="18" t="s">
        <v>1679</v>
      </c>
      <c r="K412" s="48" t="n">
        <v>2</v>
      </c>
      <c r="L412" s="18" t="s">
        <v>1869</v>
      </c>
      <c r="M412" s="14" t="s">
        <v>935</v>
      </c>
      <c r="N412" s="18" t="s">
        <v>936</v>
      </c>
    </row>
    <row r="413" customFormat="false" ht="15" hidden="false" customHeight="true" outlineLevel="0" collapsed="false">
      <c r="B413" s="14" t="s">
        <v>1821</v>
      </c>
      <c r="C413" s="14" t="s">
        <v>1822</v>
      </c>
      <c r="D413" s="18" t="s">
        <v>1427</v>
      </c>
      <c r="E413" s="48" t="n">
        <v>272569</v>
      </c>
      <c r="F413" s="14" t="s">
        <v>242</v>
      </c>
      <c r="G413" s="14" t="s">
        <v>242</v>
      </c>
      <c r="H413" s="14" t="s">
        <v>234</v>
      </c>
      <c r="I413" s="15" t="b">
        <f aca="false">FALSE()</f>
        <v>0</v>
      </c>
      <c r="J413" s="18" t="s">
        <v>1679</v>
      </c>
      <c r="K413" s="48" t="n">
        <v>2</v>
      </c>
      <c r="L413" s="18" t="s">
        <v>1870</v>
      </c>
      <c r="M413" s="18" t="s">
        <v>1823</v>
      </c>
      <c r="N413" s="18" t="s">
        <v>946</v>
      </c>
    </row>
    <row r="414" customFormat="false" ht="15" hidden="false" customHeight="true" outlineLevel="0" collapsed="false">
      <c r="B414" s="14" t="s">
        <v>1824</v>
      </c>
      <c r="C414" s="14" t="s">
        <v>1825</v>
      </c>
      <c r="D414" s="18" t="s">
        <v>1437</v>
      </c>
      <c r="E414" s="48" t="n">
        <v>9606</v>
      </c>
      <c r="F414" s="14" t="s">
        <v>242</v>
      </c>
      <c r="G414" s="14" t="s">
        <v>242</v>
      </c>
      <c r="H414" s="14" t="s">
        <v>234</v>
      </c>
      <c r="I414" s="15" t="b">
        <f aca="false">FALSE()</f>
        <v>0</v>
      </c>
      <c r="J414" s="18" t="s">
        <v>1679</v>
      </c>
      <c r="K414" s="48" t="n">
        <v>2</v>
      </c>
      <c r="L414" s="18" t="s">
        <v>1869</v>
      </c>
      <c r="M414" s="18" t="s">
        <v>1826</v>
      </c>
      <c r="N414" s="18" t="s">
        <v>1827</v>
      </c>
    </row>
    <row r="415" customFormat="false" ht="15" hidden="false" customHeight="true" outlineLevel="0" collapsed="false">
      <c r="B415" s="14" t="s">
        <v>1828</v>
      </c>
      <c r="C415" s="14" t="s">
        <v>1829</v>
      </c>
      <c r="D415" s="18" t="s">
        <v>1830</v>
      </c>
      <c r="E415" s="48" t="n">
        <v>10036</v>
      </c>
      <c r="F415" s="14" t="s">
        <v>242</v>
      </c>
      <c r="G415" s="14" t="s">
        <v>242</v>
      </c>
      <c r="H415" s="14" t="s">
        <v>234</v>
      </c>
      <c r="I415" s="15" t="b">
        <f aca="false">FALSE()</f>
        <v>0</v>
      </c>
      <c r="J415" s="18" t="s">
        <v>1679</v>
      </c>
      <c r="K415" s="48" t="n">
        <v>2</v>
      </c>
      <c r="L415" s="18" t="s">
        <v>1869</v>
      </c>
      <c r="M415" s="18" t="s">
        <v>1800</v>
      </c>
      <c r="N415" s="18" t="s">
        <v>936</v>
      </c>
    </row>
    <row r="416" customFormat="false" ht="15" hidden="false" customHeight="true" outlineLevel="0" collapsed="false">
      <c r="B416" s="14" t="s">
        <v>1831</v>
      </c>
      <c r="C416" s="14" t="s">
        <v>1832</v>
      </c>
      <c r="D416" s="18" t="s">
        <v>1833</v>
      </c>
      <c r="E416" s="48" t="n">
        <v>10090</v>
      </c>
      <c r="F416" s="14" t="s">
        <v>242</v>
      </c>
      <c r="G416" s="14" t="s">
        <v>242</v>
      </c>
      <c r="H416" s="14" t="s">
        <v>234</v>
      </c>
      <c r="I416" s="15" t="b">
        <f aca="false">FALSE()</f>
        <v>0</v>
      </c>
      <c r="J416" s="18" t="s">
        <v>1679</v>
      </c>
      <c r="K416" s="48" t="n">
        <v>2</v>
      </c>
      <c r="L416" s="18" t="s">
        <v>1869</v>
      </c>
      <c r="M416" s="18" t="s">
        <v>1800</v>
      </c>
      <c r="N416" s="18" t="s">
        <v>936</v>
      </c>
    </row>
    <row r="417" customFormat="false" ht="15" hidden="false" customHeight="true" outlineLevel="0" collapsed="false">
      <c r="B417" s="14" t="s">
        <v>1834</v>
      </c>
      <c r="C417" s="14" t="s">
        <v>1835</v>
      </c>
      <c r="D417" s="18" t="s">
        <v>1497</v>
      </c>
      <c r="E417" s="48" t="n">
        <v>9986</v>
      </c>
      <c r="F417" s="14" t="s">
        <v>242</v>
      </c>
      <c r="G417" s="14" t="s">
        <v>242</v>
      </c>
      <c r="H417" s="14" t="s">
        <v>234</v>
      </c>
      <c r="I417" s="15" t="b">
        <f aca="false">FALSE()</f>
        <v>0</v>
      </c>
      <c r="J417" s="18" t="s">
        <v>1679</v>
      </c>
      <c r="K417" s="48" t="n">
        <v>2</v>
      </c>
      <c r="L417" s="18" t="s">
        <v>1869</v>
      </c>
      <c r="M417" s="18" t="s">
        <v>1800</v>
      </c>
      <c r="N417" s="18" t="s">
        <v>936</v>
      </c>
    </row>
    <row r="418" customFormat="false" ht="15" hidden="false" customHeight="true" outlineLevel="0" collapsed="false">
      <c r="B418" s="14" t="s">
        <v>1838</v>
      </c>
      <c r="C418" s="14" t="s">
        <v>1839</v>
      </c>
      <c r="D418" s="18" t="s">
        <v>1840</v>
      </c>
      <c r="E418" s="48" t="n">
        <v>9601</v>
      </c>
      <c r="F418" s="14" t="s">
        <v>242</v>
      </c>
      <c r="G418" s="14" t="s">
        <v>242</v>
      </c>
      <c r="H418" s="14" t="s">
        <v>234</v>
      </c>
      <c r="I418" s="15" t="b">
        <f aca="false">FALSE()</f>
        <v>0</v>
      </c>
      <c r="J418" s="18" t="s">
        <v>1679</v>
      </c>
      <c r="K418" s="48" t="n">
        <v>2</v>
      </c>
      <c r="L418" s="18" t="s">
        <v>1869</v>
      </c>
      <c r="M418" s="18" t="s">
        <v>1800</v>
      </c>
      <c r="N418" s="18" t="s">
        <v>936</v>
      </c>
    </row>
    <row r="419" customFormat="false" ht="15" hidden="false" customHeight="true" outlineLevel="0" collapsed="false">
      <c r="B419" s="14" t="s">
        <v>1841</v>
      </c>
      <c r="C419" s="14" t="s">
        <v>1842</v>
      </c>
      <c r="D419" s="18" t="s">
        <v>1720</v>
      </c>
      <c r="E419" s="48" t="n">
        <v>10116</v>
      </c>
      <c r="F419" s="14" t="s">
        <v>242</v>
      </c>
      <c r="G419" s="14" t="s">
        <v>242</v>
      </c>
      <c r="H419" s="14" t="s">
        <v>234</v>
      </c>
      <c r="I419" s="15" t="b">
        <f aca="false">FALSE()</f>
        <v>0</v>
      </c>
      <c r="J419" s="18" t="s">
        <v>1679</v>
      </c>
      <c r="K419" s="48" t="n">
        <v>2</v>
      </c>
      <c r="L419" s="18" t="s">
        <v>1869</v>
      </c>
      <c r="M419" s="18" t="s">
        <v>1843</v>
      </c>
      <c r="N419" s="18" t="s">
        <v>946</v>
      </c>
    </row>
    <row r="420" customFormat="false" ht="15" hidden="false" customHeight="true" outlineLevel="0" collapsed="false">
      <c r="B420" s="14" t="s">
        <v>1846</v>
      </c>
      <c r="C420" s="14" t="s">
        <v>1847</v>
      </c>
      <c r="D420" s="18" t="s">
        <v>1555</v>
      </c>
      <c r="E420" s="48" t="n">
        <v>559292</v>
      </c>
      <c r="F420" s="14" t="s">
        <v>242</v>
      </c>
      <c r="G420" s="14" t="s">
        <v>242</v>
      </c>
      <c r="H420" s="14" t="s">
        <v>234</v>
      </c>
      <c r="I420" s="15" t="b">
        <f aca="false">FALSE()</f>
        <v>0</v>
      </c>
      <c r="J420" s="18" t="s">
        <v>1679</v>
      </c>
      <c r="K420" s="48" t="n">
        <v>2</v>
      </c>
      <c r="L420" s="18" t="s">
        <v>1870</v>
      </c>
      <c r="M420" s="18" t="s">
        <v>1848</v>
      </c>
      <c r="N420" s="18" t="s">
        <v>946</v>
      </c>
    </row>
    <row r="421" customFormat="false" ht="15" hidden="false" customHeight="true" outlineLevel="0" collapsed="false">
      <c r="B421" s="14" t="s">
        <v>1855</v>
      </c>
      <c r="C421" s="14" t="s">
        <v>1856</v>
      </c>
      <c r="D421" s="18" t="s">
        <v>1857</v>
      </c>
      <c r="E421" s="48" t="n">
        <v>9823</v>
      </c>
      <c r="F421" s="14" t="s">
        <v>242</v>
      </c>
      <c r="G421" s="14" t="s">
        <v>242</v>
      </c>
      <c r="H421" s="14" t="s">
        <v>234</v>
      </c>
      <c r="I421" s="15" t="b">
        <f aca="false">FALSE()</f>
        <v>0</v>
      </c>
      <c r="J421" s="18" t="s">
        <v>1679</v>
      </c>
      <c r="K421" s="48" t="n">
        <v>2</v>
      </c>
      <c r="L421" s="18" t="s">
        <v>1869</v>
      </c>
      <c r="M421" s="18" t="s">
        <v>1800</v>
      </c>
      <c r="N421" s="18" t="s">
        <v>936</v>
      </c>
    </row>
    <row r="422" customFormat="false" ht="15" hidden="false" customHeight="true" outlineLevel="0" collapsed="false">
      <c r="B422" s="14" t="s">
        <v>1871</v>
      </c>
      <c r="C422" s="14" t="s">
        <v>1872</v>
      </c>
      <c r="D422" s="18" t="s">
        <v>1794</v>
      </c>
      <c r="E422" s="48" t="n">
        <v>714</v>
      </c>
      <c r="F422" s="14" t="s">
        <v>249</v>
      </c>
      <c r="G422" s="14" t="s">
        <v>249</v>
      </c>
      <c r="H422" s="14" t="s">
        <v>234</v>
      </c>
      <c r="I422" s="15" t="b">
        <f aca="false">FALSE()</f>
        <v>0</v>
      </c>
      <c r="J422" s="18" t="s">
        <v>933</v>
      </c>
      <c r="K422" s="48" t="n">
        <v>1</v>
      </c>
      <c r="L422" s="14" t="s">
        <v>934</v>
      </c>
      <c r="M422" s="14" t="s">
        <v>935</v>
      </c>
      <c r="N422" s="18" t="s">
        <v>936</v>
      </c>
    </row>
    <row r="423" customFormat="false" ht="15" hidden="false" customHeight="true" outlineLevel="0" collapsed="false">
      <c r="B423" s="14" t="s">
        <v>1873</v>
      </c>
      <c r="C423" s="14" t="s">
        <v>1874</v>
      </c>
      <c r="D423" s="18" t="s">
        <v>1011</v>
      </c>
      <c r="E423" s="48" t="n">
        <v>224308</v>
      </c>
      <c r="F423" s="14" t="s">
        <v>249</v>
      </c>
      <c r="G423" s="14" t="s">
        <v>249</v>
      </c>
      <c r="H423" s="14" t="s">
        <v>234</v>
      </c>
      <c r="I423" s="15" t="b">
        <f aca="false">FALSE()</f>
        <v>0</v>
      </c>
      <c r="J423" s="18" t="s">
        <v>933</v>
      </c>
      <c r="K423" s="48" t="n">
        <v>1</v>
      </c>
      <c r="L423" s="14" t="s">
        <v>934</v>
      </c>
      <c r="M423" s="18" t="s">
        <v>1202</v>
      </c>
      <c r="N423" s="18" t="s">
        <v>946</v>
      </c>
    </row>
    <row r="424" customFormat="false" ht="15" hidden="false" customHeight="true" outlineLevel="0" collapsed="false">
      <c r="B424" s="14" t="s">
        <v>1875</v>
      </c>
      <c r="C424" s="14" t="s">
        <v>1876</v>
      </c>
      <c r="D424" s="18" t="s">
        <v>1799</v>
      </c>
      <c r="E424" s="48" t="n">
        <v>9913</v>
      </c>
      <c r="F424" s="14" t="s">
        <v>249</v>
      </c>
      <c r="G424" s="14" t="s">
        <v>249</v>
      </c>
      <c r="H424" s="14" t="s">
        <v>234</v>
      </c>
      <c r="I424" s="15" t="b">
        <f aca="false">FALSE()</f>
        <v>0</v>
      </c>
      <c r="J424" s="18" t="s">
        <v>933</v>
      </c>
      <c r="K424" s="48" t="n">
        <v>1</v>
      </c>
      <c r="L424" s="14" t="s">
        <v>934</v>
      </c>
      <c r="M424" s="18" t="s">
        <v>1877</v>
      </c>
      <c r="N424" s="18" t="s">
        <v>936</v>
      </c>
    </row>
    <row r="425" customFormat="false" ht="15" hidden="false" customHeight="true" outlineLevel="0" collapsed="false">
      <c r="B425" s="14" t="s">
        <v>1878</v>
      </c>
      <c r="C425" s="14" t="s">
        <v>1879</v>
      </c>
      <c r="D425" s="18" t="s">
        <v>1880</v>
      </c>
      <c r="E425" s="48" t="n">
        <v>9615</v>
      </c>
      <c r="F425" s="14" t="s">
        <v>249</v>
      </c>
      <c r="G425" s="14" t="s">
        <v>249</v>
      </c>
      <c r="H425" s="14" t="s">
        <v>234</v>
      </c>
      <c r="I425" s="15" t="b">
        <f aca="false">FALSE()</f>
        <v>0</v>
      </c>
      <c r="J425" s="18" t="s">
        <v>933</v>
      </c>
      <c r="K425" s="48" t="n">
        <v>1</v>
      </c>
      <c r="L425" s="14" t="s">
        <v>934</v>
      </c>
      <c r="M425" s="18" t="s">
        <v>1877</v>
      </c>
      <c r="N425" s="18" t="s">
        <v>936</v>
      </c>
    </row>
    <row r="426" customFormat="false" ht="15" hidden="false" customHeight="true" outlineLevel="0" collapsed="false">
      <c r="B426" s="14" t="s">
        <v>1881</v>
      </c>
      <c r="C426" s="14" t="s">
        <v>1882</v>
      </c>
      <c r="D426" s="18" t="s">
        <v>944</v>
      </c>
      <c r="E426" s="48" t="n">
        <v>83333</v>
      </c>
      <c r="F426" s="14" t="s">
        <v>249</v>
      </c>
      <c r="G426" s="14" t="s">
        <v>249</v>
      </c>
      <c r="H426" s="14" t="s">
        <v>234</v>
      </c>
      <c r="I426" s="15" t="b">
        <f aca="false">FALSE()</f>
        <v>0</v>
      </c>
      <c r="J426" s="18" t="s">
        <v>933</v>
      </c>
      <c r="K426" s="48" t="n">
        <v>1</v>
      </c>
      <c r="L426" s="14" t="s">
        <v>934</v>
      </c>
      <c r="M426" s="18" t="s">
        <v>1883</v>
      </c>
      <c r="N426" s="18" t="s">
        <v>946</v>
      </c>
    </row>
    <row r="427" customFormat="false" ht="15" hidden="false" customHeight="true" outlineLevel="0" collapsed="false">
      <c r="B427" s="14" t="s">
        <v>1884</v>
      </c>
      <c r="C427" s="14" t="s">
        <v>1885</v>
      </c>
      <c r="D427" s="18" t="s">
        <v>950</v>
      </c>
      <c r="E427" s="48" t="n">
        <v>83334</v>
      </c>
      <c r="F427" s="14" t="s">
        <v>249</v>
      </c>
      <c r="G427" s="14" t="s">
        <v>249</v>
      </c>
      <c r="H427" s="14" t="s">
        <v>234</v>
      </c>
      <c r="I427" s="15" t="b">
        <f aca="false">FALSE()</f>
        <v>0</v>
      </c>
      <c r="J427" s="18" t="s">
        <v>933</v>
      </c>
      <c r="K427" s="48" t="n">
        <v>1</v>
      </c>
      <c r="L427" s="14" t="s">
        <v>934</v>
      </c>
      <c r="M427" s="14" t="s">
        <v>935</v>
      </c>
      <c r="N427" s="18" t="s">
        <v>936</v>
      </c>
    </row>
    <row r="428" customFormat="false" ht="15" hidden="false" customHeight="true" outlineLevel="0" collapsed="false">
      <c r="B428" s="14" t="s">
        <v>1886</v>
      </c>
      <c r="C428" s="14" t="s">
        <v>1887</v>
      </c>
      <c r="D428" s="18" t="s">
        <v>954</v>
      </c>
      <c r="E428" s="48" t="n">
        <v>199310</v>
      </c>
      <c r="F428" s="14" t="s">
        <v>249</v>
      </c>
      <c r="G428" s="14" t="s">
        <v>249</v>
      </c>
      <c r="H428" s="14" t="s">
        <v>234</v>
      </c>
      <c r="I428" s="15" t="b">
        <f aca="false">FALSE()</f>
        <v>0</v>
      </c>
      <c r="J428" s="18" t="s">
        <v>933</v>
      </c>
      <c r="K428" s="48" t="n">
        <v>1</v>
      </c>
      <c r="L428" s="14" t="s">
        <v>934</v>
      </c>
      <c r="M428" s="14" t="s">
        <v>935</v>
      </c>
      <c r="N428" s="18" t="s">
        <v>936</v>
      </c>
    </row>
    <row r="429" customFormat="false" ht="15" hidden="false" customHeight="true" outlineLevel="0" collapsed="false">
      <c r="B429" s="14" t="s">
        <v>1888</v>
      </c>
      <c r="C429" s="14" t="s">
        <v>1889</v>
      </c>
      <c r="D429" s="18" t="s">
        <v>980</v>
      </c>
      <c r="E429" s="48" t="n">
        <v>1422</v>
      </c>
      <c r="F429" s="14" t="s">
        <v>249</v>
      </c>
      <c r="G429" s="14" t="s">
        <v>249</v>
      </c>
      <c r="H429" s="14" t="s">
        <v>234</v>
      </c>
      <c r="I429" s="15" t="b">
        <f aca="false">FALSE()</f>
        <v>0</v>
      </c>
      <c r="J429" s="18" t="s">
        <v>933</v>
      </c>
      <c r="K429" s="48" t="n">
        <v>1</v>
      </c>
      <c r="L429" s="14" t="s">
        <v>934</v>
      </c>
      <c r="M429" s="18" t="s">
        <v>1212</v>
      </c>
      <c r="N429" s="18" t="s">
        <v>946</v>
      </c>
    </row>
    <row r="430" customFormat="false" ht="15" hidden="false" customHeight="true" outlineLevel="0" collapsed="false">
      <c r="B430" s="14" t="s">
        <v>1890</v>
      </c>
      <c r="C430" s="14" t="s">
        <v>1891</v>
      </c>
      <c r="D430" s="18" t="s">
        <v>958</v>
      </c>
      <c r="E430" s="48" t="n">
        <v>71421</v>
      </c>
      <c r="F430" s="14" t="s">
        <v>249</v>
      </c>
      <c r="G430" s="14" t="s">
        <v>249</v>
      </c>
      <c r="H430" s="14" t="s">
        <v>234</v>
      </c>
      <c r="I430" s="15" t="b">
        <f aca="false">FALSE()</f>
        <v>0</v>
      </c>
      <c r="J430" s="18" t="s">
        <v>933</v>
      </c>
      <c r="K430" s="48" t="n">
        <v>1</v>
      </c>
      <c r="L430" s="14" t="s">
        <v>934</v>
      </c>
      <c r="M430" s="14" t="s">
        <v>935</v>
      </c>
      <c r="N430" s="18" t="s">
        <v>936</v>
      </c>
    </row>
    <row r="431" customFormat="false" ht="15" hidden="false" customHeight="true" outlineLevel="0" collapsed="false">
      <c r="B431" s="14" t="s">
        <v>1892</v>
      </c>
      <c r="C431" s="14" t="s">
        <v>1893</v>
      </c>
      <c r="D431" s="18" t="s">
        <v>1427</v>
      </c>
      <c r="E431" s="48" t="n">
        <v>272569</v>
      </c>
      <c r="F431" s="14" t="s">
        <v>249</v>
      </c>
      <c r="G431" s="14" t="s">
        <v>249</v>
      </c>
      <c r="H431" s="14" t="s">
        <v>234</v>
      </c>
      <c r="I431" s="15" t="b">
        <f aca="false">FALSE()</f>
        <v>0</v>
      </c>
      <c r="J431" s="18" t="s">
        <v>933</v>
      </c>
      <c r="K431" s="48" t="n">
        <v>1</v>
      </c>
      <c r="L431" s="14" t="s">
        <v>934</v>
      </c>
      <c r="M431" s="18" t="s">
        <v>1894</v>
      </c>
      <c r="N431" s="18" t="s">
        <v>946</v>
      </c>
    </row>
    <row r="432" customFormat="false" ht="15" hidden="false" customHeight="true" outlineLevel="0" collapsed="false">
      <c r="B432" s="14" t="s">
        <v>1895</v>
      </c>
      <c r="C432" s="14" t="s">
        <v>1896</v>
      </c>
      <c r="D432" s="18" t="s">
        <v>1437</v>
      </c>
      <c r="E432" s="48" t="n">
        <v>9606</v>
      </c>
      <c r="F432" s="14" t="s">
        <v>249</v>
      </c>
      <c r="G432" s="14" t="s">
        <v>249</v>
      </c>
      <c r="H432" s="14" t="s">
        <v>234</v>
      </c>
      <c r="I432" s="15" t="b">
        <f aca="false">FALSE()</f>
        <v>0</v>
      </c>
      <c r="J432" s="18" t="s">
        <v>933</v>
      </c>
      <c r="K432" s="48" t="n">
        <v>1</v>
      </c>
      <c r="L432" s="14" t="s">
        <v>934</v>
      </c>
      <c r="M432" s="18" t="s">
        <v>1897</v>
      </c>
      <c r="N432" s="18" t="s">
        <v>946</v>
      </c>
    </row>
    <row r="433" customFormat="false" ht="15" hidden="false" customHeight="true" outlineLevel="0" collapsed="false">
      <c r="B433" s="14" t="s">
        <v>1898</v>
      </c>
      <c r="C433" s="14" t="s">
        <v>1899</v>
      </c>
      <c r="D433" s="18" t="s">
        <v>1833</v>
      </c>
      <c r="E433" s="48" t="n">
        <v>10090</v>
      </c>
      <c r="F433" s="14" t="s">
        <v>249</v>
      </c>
      <c r="G433" s="14" t="s">
        <v>249</v>
      </c>
      <c r="H433" s="14" t="s">
        <v>234</v>
      </c>
      <c r="I433" s="15" t="b">
        <f aca="false">FALSE()</f>
        <v>0</v>
      </c>
      <c r="J433" s="18" t="s">
        <v>933</v>
      </c>
      <c r="K433" s="48" t="n">
        <v>1</v>
      </c>
      <c r="L433" s="14" t="s">
        <v>934</v>
      </c>
      <c r="M433" s="18" t="s">
        <v>1877</v>
      </c>
      <c r="N433" s="18" t="s">
        <v>936</v>
      </c>
    </row>
    <row r="434" customFormat="false" ht="15" hidden="false" customHeight="true" outlineLevel="0" collapsed="false">
      <c r="B434" s="14" t="s">
        <v>1900</v>
      </c>
      <c r="C434" s="14" t="s">
        <v>1901</v>
      </c>
      <c r="D434" s="18" t="s">
        <v>1711</v>
      </c>
      <c r="E434" s="48" t="n">
        <v>233413</v>
      </c>
      <c r="F434" s="14" t="s">
        <v>249</v>
      </c>
      <c r="G434" s="14" t="s">
        <v>249</v>
      </c>
      <c r="H434" s="14" t="s">
        <v>234</v>
      </c>
      <c r="I434" s="15" t="b">
        <f aca="false">FALSE()</f>
        <v>0</v>
      </c>
      <c r="J434" s="18" t="s">
        <v>933</v>
      </c>
      <c r="K434" s="48" t="n">
        <v>1</v>
      </c>
      <c r="L434" s="14" t="s">
        <v>934</v>
      </c>
      <c r="M434" s="14" t="s">
        <v>935</v>
      </c>
      <c r="N434" s="18" t="s">
        <v>936</v>
      </c>
    </row>
    <row r="435" customFormat="false" ht="15" hidden="false" customHeight="true" outlineLevel="0" collapsed="false">
      <c r="B435" s="14" t="s">
        <v>1902</v>
      </c>
      <c r="C435" s="14" t="s">
        <v>1903</v>
      </c>
      <c r="D435" s="18" t="s">
        <v>1904</v>
      </c>
      <c r="E435" s="48" t="n">
        <v>83331</v>
      </c>
      <c r="F435" s="14" t="s">
        <v>249</v>
      </c>
      <c r="G435" s="14" t="s">
        <v>249</v>
      </c>
      <c r="H435" s="14" t="s">
        <v>234</v>
      </c>
      <c r="I435" s="15" t="b">
        <f aca="false">FALSE()</f>
        <v>0</v>
      </c>
      <c r="J435" s="18" t="s">
        <v>933</v>
      </c>
      <c r="K435" s="48" t="n">
        <v>1</v>
      </c>
      <c r="L435" s="14" t="s">
        <v>934</v>
      </c>
      <c r="M435" s="14" t="s">
        <v>935</v>
      </c>
      <c r="N435" s="18" t="s">
        <v>936</v>
      </c>
    </row>
    <row r="436" customFormat="false" ht="15" hidden="false" customHeight="true" outlineLevel="0" collapsed="false">
      <c r="B436" s="14" t="s">
        <v>1905</v>
      </c>
      <c r="C436" s="14" t="s">
        <v>1906</v>
      </c>
      <c r="D436" s="18" t="s">
        <v>1907</v>
      </c>
      <c r="E436" s="48" t="n">
        <v>340047</v>
      </c>
      <c r="F436" s="14" t="s">
        <v>249</v>
      </c>
      <c r="G436" s="14" t="s">
        <v>249</v>
      </c>
      <c r="H436" s="14" t="s">
        <v>234</v>
      </c>
      <c r="I436" s="15" t="b">
        <f aca="false">FALSE()</f>
        <v>0</v>
      </c>
      <c r="J436" s="18" t="s">
        <v>933</v>
      </c>
      <c r="K436" s="48" t="n">
        <v>1</v>
      </c>
      <c r="L436" s="14" t="s">
        <v>934</v>
      </c>
      <c r="M436" s="14" t="s">
        <v>935</v>
      </c>
      <c r="N436" s="18" t="s">
        <v>936</v>
      </c>
    </row>
    <row r="437" customFormat="false" ht="15" hidden="false" customHeight="true" outlineLevel="0" collapsed="false">
      <c r="B437" s="14" t="s">
        <v>1908</v>
      </c>
      <c r="C437" s="14" t="s">
        <v>1909</v>
      </c>
      <c r="D437" s="18" t="s">
        <v>1910</v>
      </c>
      <c r="E437" s="48" t="n">
        <v>710127</v>
      </c>
      <c r="F437" s="14" t="s">
        <v>249</v>
      </c>
      <c r="G437" s="14" t="s">
        <v>249</v>
      </c>
      <c r="H437" s="14" t="s">
        <v>234</v>
      </c>
      <c r="I437" s="15" t="b">
        <f aca="false">FALSE()</f>
        <v>0</v>
      </c>
      <c r="J437" s="18" t="s">
        <v>933</v>
      </c>
      <c r="K437" s="48" t="n">
        <v>1</v>
      </c>
      <c r="L437" s="14" t="s">
        <v>934</v>
      </c>
      <c r="M437" s="14" t="s">
        <v>935</v>
      </c>
      <c r="N437" s="18" t="s">
        <v>936</v>
      </c>
    </row>
    <row r="438" customFormat="false" ht="15" hidden="false" customHeight="true" outlineLevel="0" collapsed="false">
      <c r="B438" s="14" t="s">
        <v>1911</v>
      </c>
      <c r="C438" s="14" t="s">
        <v>1912</v>
      </c>
      <c r="D438" s="18" t="s">
        <v>1074</v>
      </c>
      <c r="E438" s="48" t="n">
        <v>243273</v>
      </c>
      <c r="F438" s="14" t="s">
        <v>249</v>
      </c>
      <c r="G438" s="14" t="s">
        <v>249</v>
      </c>
      <c r="H438" s="14" t="s">
        <v>234</v>
      </c>
      <c r="I438" s="15" t="b">
        <f aca="false">FALSE()</f>
        <v>0</v>
      </c>
      <c r="J438" s="18" t="s">
        <v>933</v>
      </c>
      <c r="K438" s="48" t="n">
        <v>1</v>
      </c>
      <c r="L438" s="14" t="s">
        <v>934</v>
      </c>
      <c r="M438" s="14" t="s">
        <v>935</v>
      </c>
      <c r="N438" s="18" t="s">
        <v>936</v>
      </c>
    </row>
    <row r="439" customFormat="false" ht="15" hidden="false" customHeight="true" outlineLevel="0" collapsed="false">
      <c r="B439" s="14" t="s">
        <v>1913</v>
      </c>
      <c r="C439" s="14" t="s">
        <v>1914</v>
      </c>
      <c r="D439" s="18" t="s">
        <v>1077</v>
      </c>
      <c r="E439" s="48" t="n">
        <v>272634</v>
      </c>
      <c r="F439" s="14" t="s">
        <v>249</v>
      </c>
      <c r="G439" s="14" t="s">
        <v>249</v>
      </c>
      <c r="H439" s="14" t="s">
        <v>234</v>
      </c>
      <c r="I439" s="15" t="b">
        <f aca="false">FALSE()</f>
        <v>0</v>
      </c>
      <c r="J439" s="18" t="s">
        <v>933</v>
      </c>
      <c r="K439" s="48" t="n">
        <v>1</v>
      </c>
      <c r="L439" s="14" t="s">
        <v>934</v>
      </c>
      <c r="M439" s="14" t="s">
        <v>935</v>
      </c>
      <c r="N439" s="18" t="s">
        <v>936</v>
      </c>
    </row>
    <row r="440" customFormat="false" ht="15" hidden="false" customHeight="true" outlineLevel="0" collapsed="false">
      <c r="B440" s="14" t="s">
        <v>1915</v>
      </c>
      <c r="C440" s="14" t="s">
        <v>1916</v>
      </c>
      <c r="D440" s="18" t="s">
        <v>1497</v>
      </c>
      <c r="E440" s="48" t="n">
        <v>9986</v>
      </c>
      <c r="F440" s="14" t="s">
        <v>249</v>
      </c>
      <c r="G440" s="14" t="s">
        <v>249</v>
      </c>
      <c r="H440" s="14" t="s">
        <v>234</v>
      </c>
      <c r="I440" s="15" t="b">
        <f aca="false">FALSE()</f>
        <v>0</v>
      </c>
      <c r="J440" s="18" t="s">
        <v>933</v>
      </c>
      <c r="K440" s="48" t="n">
        <v>1</v>
      </c>
      <c r="L440" s="14" t="s">
        <v>934</v>
      </c>
      <c r="M440" s="18" t="s">
        <v>1877</v>
      </c>
      <c r="N440" s="18" t="s">
        <v>936</v>
      </c>
    </row>
    <row r="441" customFormat="false" ht="15" hidden="false" customHeight="true" outlineLevel="0" collapsed="false">
      <c r="B441" s="14" t="s">
        <v>1917</v>
      </c>
      <c r="C441" s="14" t="s">
        <v>1918</v>
      </c>
      <c r="D441" s="18" t="s">
        <v>1840</v>
      </c>
      <c r="E441" s="48" t="n">
        <v>9601</v>
      </c>
      <c r="F441" s="14" t="s">
        <v>249</v>
      </c>
      <c r="G441" s="14" t="s">
        <v>249</v>
      </c>
      <c r="H441" s="14" t="s">
        <v>234</v>
      </c>
      <c r="I441" s="15" t="b">
        <f aca="false">FALSE()</f>
        <v>0</v>
      </c>
      <c r="J441" s="18" t="s">
        <v>933</v>
      </c>
      <c r="K441" s="48" t="n">
        <v>1</v>
      </c>
      <c r="L441" s="14" t="s">
        <v>934</v>
      </c>
      <c r="M441" s="18" t="s">
        <v>1877</v>
      </c>
      <c r="N441" s="18" t="s">
        <v>936</v>
      </c>
    </row>
    <row r="442" customFormat="false" ht="15" hidden="false" customHeight="true" outlineLevel="0" collapsed="false">
      <c r="B442" s="14" t="s">
        <v>1919</v>
      </c>
      <c r="C442" s="14" t="s">
        <v>1920</v>
      </c>
      <c r="D442" s="18" t="s">
        <v>1720</v>
      </c>
      <c r="E442" s="48" t="n">
        <v>10116</v>
      </c>
      <c r="F442" s="14" t="s">
        <v>249</v>
      </c>
      <c r="G442" s="14" t="s">
        <v>249</v>
      </c>
      <c r="H442" s="14" t="s">
        <v>234</v>
      </c>
      <c r="I442" s="15" t="b">
        <f aca="false">FALSE()</f>
        <v>0</v>
      </c>
      <c r="J442" s="18" t="s">
        <v>933</v>
      </c>
      <c r="K442" s="48" t="n">
        <v>1</v>
      </c>
      <c r="L442" s="14" t="s">
        <v>934</v>
      </c>
      <c r="M442" s="18" t="s">
        <v>1877</v>
      </c>
      <c r="N442" s="18" t="s">
        <v>936</v>
      </c>
    </row>
    <row r="443" customFormat="false" ht="15" hidden="false" customHeight="true" outlineLevel="0" collapsed="false">
      <c r="B443" s="14" t="s">
        <v>1921</v>
      </c>
      <c r="C443" s="14" t="s">
        <v>1922</v>
      </c>
      <c r="D443" s="18" t="s">
        <v>991</v>
      </c>
      <c r="E443" s="48" t="n">
        <v>258594</v>
      </c>
      <c r="F443" s="14" t="s">
        <v>249</v>
      </c>
      <c r="G443" s="14" t="s">
        <v>249</v>
      </c>
      <c r="H443" s="14" t="s">
        <v>234</v>
      </c>
      <c r="I443" s="15" t="b">
        <f aca="false">FALSE()</f>
        <v>0</v>
      </c>
      <c r="J443" s="18" t="s">
        <v>933</v>
      </c>
      <c r="K443" s="48" t="n">
        <v>1</v>
      </c>
      <c r="L443" s="14" t="s">
        <v>934</v>
      </c>
      <c r="M443" s="18" t="s">
        <v>1104</v>
      </c>
      <c r="N443" s="18" t="s">
        <v>946</v>
      </c>
    </row>
    <row r="444" customFormat="false" ht="15" hidden="false" customHeight="true" outlineLevel="0" collapsed="false">
      <c r="B444" s="14" t="s">
        <v>1923</v>
      </c>
      <c r="C444" s="14" t="s">
        <v>1924</v>
      </c>
      <c r="D444" s="18" t="s">
        <v>1555</v>
      </c>
      <c r="E444" s="48" t="n">
        <v>559292</v>
      </c>
      <c r="F444" s="14" t="s">
        <v>249</v>
      </c>
      <c r="G444" s="14" t="s">
        <v>249</v>
      </c>
      <c r="H444" s="14" t="s">
        <v>234</v>
      </c>
      <c r="I444" s="15" t="b">
        <f aca="false">FALSE()</f>
        <v>0</v>
      </c>
      <c r="J444" s="18" t="s">
        <v>933</v>
      </c>
      <c r="K444" s="48" t="n">
        <v>1</v>
      </c>
      <c r="L444" s="14" t="s">
        <v>934</v>
      </c>
      <c r="M444" s="18" t="s">
        <v>1925</v>
      </c>
      <c r="N444" s="18" t="s">
        <v>946</v>
      </c>
    </row>
    <row r="445" customFormat="false" ht="15" hidden="false" customHeight="true" outlineLevel="0" collapsed="false">
      <c r="B445" s="14" t="s">
        <v>1926</v>
      </c>
      <c r="C445" s="14" t="s">
        <v>1927</v>
      </c>
      <c r="D445" s="18" t="s">
        <v>996</v>
      </c>
      <c r="E445" s="48" t="n">
        <v>295319</v>
      </c>
      <c r="F445" s="14" t="s">
        <v>249</v>
      </c>
      <c r="G445" s="14" t="s">
        <v>249</v>
      </c>
      <c r="H445" s="14" t="s">
        <v>234</v>
      </c>
      <c r="I445" s="15" t="b">
        <f aca="false">FALSE()</f>
        <v>0</v>
      </c>
      <c r="J445" s="18" t="s">
        <v>933</v>
      </c>
      <c r="K445" s="48" t="n">
        <v>1</v>
      </c>
      <c r="L445" s="14" t="s">
        <v>934</v>
      </c>
      <c r="M445" s="14" t="s">
        <v>935</v>
      </c>
      <c r="N445" s="18" t="s">
        <v>936</v>
      </c>
    </row>
    <row r="446" customFormat="false" ht="15" hidden="false" customHeight="true" outlineLevel="0" collapsed="false">
      <c r="B446" s="14" t="s">
        <v>1928</v>
      </c>
      <c r="C446" s="14" t="s">
        <v>1929</v>
      </c>
      <c r="D446" s="18" t="s">
        <v>962</v>
      </c>
      <c r="E446" s="48" t="n">
        <v>90370</v>
      </c>
      <c r="F446" s="14" t="s">
        <v>249</v>
      </c>
      <c r="G446" s="14" t="s">
        <v>249</v>
      </c>
      <c r="H446" s="14" t="s">
        <v>234</v>
      </c>
      <c r="I446" s="15" t="b">
        <f aca="false">FALSE()</f>
        <v>0</v>
      </c>
      <c r="J446" s="18" t="s">
        <v>933</v>
      </c>
      <c r="K446" s="48" t="n">
        <v>1</v>
      </c>
      <c r="L446" s="14" t="s">
        <v>934</v>
      </c>
      <c r="M446" s="14" t="s">
        <v>935</v>
      </c>
      <c r="N446" s="18" t="s">
        <v>936</v>
      </c>
    </row>
    <row r="447" customFormat="false" ht="15" hidden="false" customHeight="true" outlineLevel="0" collapsed="false">
      <c r="B447" s="14" t="s">
        <v>1930</v>
      </c>
      <c r="C447" s="14" t="s">
        <v>1931</v>
      </c>
      <c r="D447" s="18" t="s">
        <v>966</v>
      </c>
      <c r="E447" s="48" t="n">
        <v>99287</v>
      </c>
      <c r="F447" s="14" t="s">
        <v>249</v>
      </c>
      <c r="G447" s="14" t="s">
        <v>249</v>
      </c>
      <c r="H447" s="14" t="s">
        <v>234</v>
      </c>
      <c r="I447" s="15" t="b">
        <f aca="false">FALSE()</f>
        <v>0</v>
      </c>
      <c r="J447" s="18" t="s">
        <v>933</v>
      </c>
      <c r="K447" s="48" t="n">
        <v>1</v>
      </c>
      <c r="L447" s="14" t="s">
        <v>934</v>
      </c>
      <c r="M447" s="14" t="s">
        <v>935</v>
      </c>
      <c r="N447" s="18" t="s">
        <v>936</v>
      </c>
    </row>
    <row r="448" customFormat="false" ht="15" hidden="false" customHeight="true" outlineLevel="0" collapsed="false">
      <c r="B448" s="14" t="s">
        <v>1932</v>
      </c>
      <c r="C448" s="14" t="s">
        <v>1933</v>
      </c>
      <c r="D448" s="18" t="s">
        <v>1934</v>
      </c>
      <c r="E448" s="48" t="n">
        <v>2133</v>
      </c>
      <c r="F448" s="14" t="s">
        <v>249</v>
      </c>
      <c r="G448" s="14" t="s">
        <v>249</v>
      </c>
      <c r="H448" s="14" t="s">
        <v>234</v>
      </c>
      <c r="I448" s="15" t="b">
        <f aca="false">FALSE()</f>
        <v>0</v>
      </c>
      <c r="J448" s="18" t="s">
        <v>933</v>
      </c>
      <c r="K448" s="48" t="n">
        <v>1</v>
      </c>
      <c r="L448" s="14" t="s">
        <v>934</v>
      </c>
      <c r="M448" s="14" t="s">
        <v>935</v>
      </c>
      <c r="N448" s="18" t="s">
        <v>936</v>
      </c>
    </row>
    <row r="449" customFormat="false" ht="15" hidden="false" customHeight="true" outlineLevel="0" collapsed="false">
      <c r="B449" s="14" t="s">
        <v>1935</v>
      </c>
      <c r="C449" s="14" t="s">
        <v>1936</v>
      </c>
      <c r="D449" s="18" t="s">
        <v>1857</v>
      </c>
      <c r="E449" s="48" t="n">
        <v>9823</v>
      </c>
      <c r="F449" s="14" t="s">
        <v>249</v>
      </c>
      <c r="G449" s="14" t="s">
        <v>249</v>
      </c>
      <c r="H449" s="14" t="s">
        <v>234</v>
      </c>
      <c r="I449" s="15" t="b">
        <f aca="false">FALSE()</f>
        <v>0</v>
      </c>
      <c r="J449" s="18" t="s">
        <v>933</v>
      </c>
      <c r="K449" s="48" t="n">
        <v>1</v>
      </c>
      <c r="L449" s="14" t="s">
        <v>934</v>
      </c>
      <c r="M449" s="18" t="s">
        <v>1877</v>
      </c>
      <c r="N449" s="18" t="s">
        <v>936</v>
      </c>
    </row>
    <row r="450" customFormat="false" ht="15" hidden="false" customHeight="true" outlineLevel="0" collapsed="false">
      <c r="B450" s="14" t="s">
        <v>1937</v>
      </c>
      <c r="C450" s="14" t="s">
        <v>1938</v>
      </c>
      <c r="D450" s="18" t="s">
        <v>1939</v>
      </c>
      <c r="E450" s="48" t="n">
        <v>269084</v>
      </c>
      <c r="F450" s="14" t="s">
        <v>249</v>
      </c>
      <c r="G450" s="14" t="s">
        <v>249</v>
      </c>
      <c r="H450" s="14" t="s">
        <v>234</v>
      </c>
      <c r="I450" s="15" t="b">
        <f aca="false">FALSE()</f>
        <v>0</v>
      </c>
      <c r="J450" s="18" t="s">
        <v>933</v>
      </c>
      <c r="K450" s="48" t="n">
        <v>1</v>
      </c>
      <c r="L450" s="14" t="s">
        <v>934</v>
      </c>
      <c r="M450" s="14" t="s">
        <v>935</v>
      </c>
      <c r="N450" s="18" t="s">
        <v>936</v>
      </c>
    </row>
    <row r="451" customFormat="false" ht="15" hidden="false" customHeight="true" outlineLevel="0" collapsed="false">
      <c r="B451" s="14" t="s">
        <v>1940</v>
      </c>
      <c r="C451" s="14" t="s">
        <v>1941</v>
      </c>
      <c r="D451" s="18" t="s">
        <v>1119</v>
      </c>
      <c r="E451" s="48" t="n">
        <v>1111708</v>
      </c>
      <c r="F451" s="14" t="s">
        <v>249</v>
      </c>
      <c r="G451" s="14" t="s">
        <v>249</v>
      </c>
      <c r="H451" s="14" t="s">
        <v>234</v>
      </c>
      <c r="I451" s="15" t="b">
        <f aca="false">FALSE()</f>
        <v>0</v>
      </c>
      <c r="J451" s="18" t="s">
        <v>933</v>
      </c>
      <c r="K451" s="48" t="n">
        <v>1</v>
      </c>
      <c r="L451" s="14" t="s">
        <v>934</v>
      </c>
      <c r="M451" s="14" t="s">
        <v>935</v>
      </c>
      <c r="N451" s="18" t="s">
        <v>936</v>
      </c>
    </row>
    <row r="452" customFormat="false" ht="15" hidden="false" customHeight="true" outlineLevel="0" collapsed="false">
      <c r="B452" s="14" t="s">
        <v>1942</v>
      </c>
      <c r="C452" s="14" t="s">
        <v>1943</v>
      </c>
      <c r="D452" s="18" t="s">
        <v>969</v>
      </c>
      <c r="E452" s="48" t="n">
        <v>300852</v>
      </c>
      <c r="F452" s="14" t="s">
        <v>249</v>
      </c>
      <c r="G452" s="14" t="s">
        <v>249</v>
      </c>
      <c r="H452" s="14" t="s">
        <v>234</v>
      </c>
      <c r="I452" s="15" t="b">
        <f aca="false">FALSE()</f>
        <v>0</v>
      </c>
      <c r="J452" s="18" t="s">
        <v>933</v>
      </c>
      <c r="K452" s="48" t="n">
        <v>1</v>
      </c>
      <c r="L452" s="14" t="s">
        <v>934</v>
      </c>
      <c r="M452" s="18" t="s">
        <v>1228</v>
      </c>
      <c r="N452" s="18" t="s">
        <v>946</v>
      </c>
    </row>
    <row r="453" customFormat="false" ht="15" hidden="false" customHeight="true" outlineLevel="0" collapsed="false">
      <c r="B453" s="14" t="s">
        <v>1944</v>
      </c>
      <c r="C453" s="14" t="s">
        <v>1945</v>
      </c>
      <c r="D453" s="18" t="s">
        <v>1128</v>
      </c>
      <c r="E453" s="48" t="n">
        <v>262724</v>
      </c>
      <c r="F453" s="14" t="s">
        <v>249</v>
      </c>
      <c r="G453" s="14" t="s">
        <v>249</v>
      </c>
      <c r="H453" s="14" t="s">
        <v>234</v>
      </c>
      <c r="I453" s="15" t="b">
        <f aca="false">FALSE()</f>
        <v>0</v>
      </c>
      <c r="J453" s="18" t="s">
        <v>933</v>
      </c>
      <c r="K453" s="48" t="n">
        <v>1</v>
      </c>
      <c r="L453" s="14" t="s">
        <v>934</v>
      </c>
      <c r="M453" s="14" t="s">
        <v>935</v>
      </c>
      <c r="N453" s="18" t="s">
        <v>936</v>
      </c>
    </row>
    <row r="454" customFormat="false" ht="15" hidden="false" customHeight="true" outlineLevel="0" collapsed="false">
      <c r="B454" s="14" t="s">
        <v>1875</v>
      </c>
      <c r="C454" s="14" t="s">
        <v>1876</v>
      </c>
      <c r="D454" s="18" t="s">
        <v>1799</v>
      </c>
      <c r="E454" s="48" t="n">
        <v>9913</v>
      </c>
      <c r="F454" s="14" t="s">
        <v>249</v>
      </c>
      <c r="G454" s="14" t="s">
        <v>249</v>
      </c>
      <c r="H454" s="14" t="s">
        <v>234</v>
      </c>
      <c r="I454" s="15" t="b">
        <f aca="false">FALSE()</f>
        <v>0</v>
      </c>
      <c r="J454" s="18" t="s">
        <v>1679</v>
      </c>
      <c r="K454" s="48" t="n">
        <v>2</v>
      </c>
      <c r="L454" s="18" t="s">
        <v>1869</v>
      </c>
      <c r="M454" s="18" t="s">
        <v>1877</v>
      </c>
      <c r="N454" s="18" t="s">
        <v>936</v>
      </c>
    </row>
    <row r="455" customFormat="false" ht="15" hidden="false" customHeight="true" outlineLevel="0" collapsed="false">
      <c r="B455" s="14" t="s">
        <v>1878</v>
      </c>
      <c r="C455" s="14" t="s">
        <v>1879</v>
      </c>
      <c r="D455" s="18" t="s">
        <v>1880</v>
      </c>
      <c r="E455" s="48" t="n">
        <v>9615</v>
      </c>
      <c r="F455" s="14" t="s">
        <v>249</v>
      </c>
      <c r="G455" s="14" t="s">
        <v>249</v>
      </c>
      <c r="H455" s="14" t="s">
        <v>234</v>
      </c>
      <c r="I455" s="15" t="b">
        <f aca="false">FALSE()</f>
        <v>0</v>
      </c>
      <c r="J455" s="18" t="s">
        <v>1679</v>
      </c>
      <c r="K455" s="48" t="n">
        <v>2</v>
      </c>
      <c r="L455" s="18" t="s">
        <v>1869</v>
      </c>
      <c r="M455" s="18" t="s">
        <v>1877</v>
      </c>
      <c r="N455" s="18" t="s">
        <v>936</v>
      </c>
    </row>
    <row r="456" customFormat="false" ht="15" hidden="false" customHeight="true" outlineLevel="0" collapsed="false">
      <c r="B456" s="14" t="s">
        <v>1895</v>
      </c>
      <c r="C456" s="14" t="s">
        <v>1896</v>
      </c>
      <c r="D456" s="18" t="s">
        <v>1437</v>
      </c>
      <c r="E456" s="48" t="n">
        <v>9606</v>
      </c>
      <c r="F456" s="14" t="s">
        <v>249</v>
      </c>
      <c r="G456" s="14" t="s">
        <v>249</v>
      </c>
      <c r="H456" s="14" t="s">
        <v>234</v>
      </c>
      <c r="I456" s="15" t="b">
        <f aca="false">FALSE()</f>
        <v>0</v>
      </c>
      <c r="J456" s="18" t="s">
        <v>1679</v>
      </c>
      <c r="K456" s="48" t="n">
        <v>2</v>
      </c>
      <c r="L456" s="18" t="s">
        <v>1869</v>
      </c>
      <c r="M456" s="18" t="s">
        <v>1897</v>
      </c>
      <c r="N456" s="18" t="s">
        <v>946</v>
      </c>
    </row>
    <row r="457" customFormat="false" ht="15" hidden="false" customHeight="true" outlineLevel="0" collapsed="false">
      <c r="B457" s="14" t="s">
        <v>1898</v>
      </c>
      <c r="C457" s="14" t="s">
        <v>1899</v>
      </c>
      <c r="D457" s="18" t="s">
        <v>1833</v>
      </c>
      <c r="E457" s="48" t="n">
        <v>10090</v>
      </c>
      <c r="F457" s="14" t="s">
        <v>249</v>
      </c>
      <c r="G457" s="14" t="s">
        <v>249</v>
      </c>
      <c r="H457" s="14" t="s">
        <v>234</v>
      </c>
      <c r="I457" s="15" t="b">
        <f aca="false">FALSE()</f>
        <v>0</v>
      </c>
      <c r="J457" s="18" t="s">
        <v>1679</v>
      </c>
      <c r="K457" s="48" t="n">
        <v>2</v>
      </c>
      <c r="L457" s="18" t="s">
        <v>1869</v>
      </c>
      <c r="M457" s="18" t="s">
        <v>1877</v>
      </c>
      <c r="N457" s="18" t="s">
        <v>936</v>
      </c>
    </row>
    <row r="458" customFormat="false" ht="15" hidden="false" customHeight="true" outlineLevel="0" collapsed="false">
      <c r="B458" s="14" t="s">
        <v>1915</v>
      </c>
      <c r="C458" s="14" t="s">
        <v>1916</v>
      </c>
      <c r="D458" s="18" t="s">
        <v>1497</v>
      </c>
      <c r="E458" s="48" t="n">
        <v>9986</v>
      </c>
      <c r="F458" s="14" t="s">
        <v>249</v>
      </c>
      <c r="G458" s="14" t="s">
        <v>249</v>
      </c>
      <c r="H458" s="14" t="s">
        <v>234</v>
      </c>
      <c r="I458" s="15" t="b">
        <f aca="false">FALSE()</f>
        <v>0</v>
      </c>
      <c r="J458" s="18" t="s">
        <v>1679</v>
      </c>
      <c r="K458" s="48" t="n">
        <v>2</v>
      </c>
      <c r="L458" s="18" t="s">
        <v>1869</v>
      </c>
      <c r="M458" s="18" t="s">
        <v>1877</v>
      </c>
      <c r="N458" s="18" t="s">
        <v>936</v>
      </c>
    </row>
    <row r="459" customFormat="false" ht="15" hidden="false" customHeight="true" outlineLevel="0" collapsed="false">
      <c r="B459" s="14" t="s">
        <v>1917</v>
      </c>
      <c r="C459" s="14" t="s">
        <v>1918</v>
      </c>
      <c r="D459" s="18" t="s">
        <v>1840</v>
      </c>
      <c r="E459" s="48" t="n">
        <v>9601</v>
      </c>
      <c r="F459" s="14" t="s">
        <v>249</v>
      </c>
      <c r="G459" s="14" t="s">
        <v>249</v>
      </c>
      <c r="H459" s="14" t="s">
        <v>234</v>
      </c>
      <c r="I459" s="15" t="b">
        <f aca="false">FALSE()</f>
        <v>0</v>
      </c>
      <c r="J459" s="18" t="s">
        <v>1679</v>
      </c>
      <c r="K459" s="48" t="n">
        <v>2</v>
      </c>
      <c r="L459" s="18" t="s">
        <v>1869</v>
      </c>
      <c r="M459" s="18" t="s">
        <v>1877</v>
      </c>
      <c r="N459" s="18" t="s">
        <v>936</v>
      </c>
    </row>
    <row r="460" customFormat="false" ht="15" hidden="false" customHeight="true" outlineLevel="0" collapsed="false">
      <c r="B460" s="14" t="s">
        <v>1919</v>
      </c>
      <c r="C460" s="14" t="s">
        <v>1920</v>
      </c>
      <c r="D460" s="18" t="s">
        <v>1720</v>
      </c>
      <c r="E460" s="48" t="n">
        <v>10116</v>
      </c>
      <c r="F460" s="14" t="s">
        <v>249</v>
      </c>
      <c r="G460" s="14" t="s">
        <v>249</v>
      </c>
      <c r="H460" s="14" t="s">
        <v>234</v>
      </c>
      <c r="I460" s="15" t="b">
        <f aca="false">FALSE()</f>
        <v>0</v>
      </c>
      <c r="J460" s="18" t="s">
        <v>1679</v>
      </c>
      <c r="K460" s="48" t="n">
        <v>2</v>
      </c>
      <c r="L460" s="18" t="s">
        <v>1869</v>
      </c>
      <c r="M460" s="18" t="s">
        <v>1877</v>
      </c>
      <c r="N460" s="18" t="s">
        <v>936</v>
      </c>
    </row>
    <row r="461" customFormat="false" ht="15" hidden="false" customHeight="true" outlineLevel="0" collapsed="false">
      <c r="B461" s="14" t="s">
        <v>1935</v>
      </c>
      <c r="C461" s="14" t="s">
        <v>1936</v>
      </c>
      <c r="D461" s="18" t="s">
        <v>1857</v>
      </c>
      <c r="E461" s="48" t="n">
        <v>9823</v>
      </c>
      <c r="F461" s="14" t="s">
        <v>249</v>
      </c>
      <c r="G461" s="14" t="s">
        <v>249</v>
      </c>
      <c r="H461" s="14" t="s">
        <v>234</v>
      </c>
      <c r="I461" s="15" t="b">
        <f aca="false">FALSE()</f>
        <v>0</v>
      </c>
      <c r="J461" s="18" t="s">
        <v>1679</v>
      </c>
      <c r="K461" s="48" t="n">
        <v>2</v>
      </c>
      <c r="L461" s="18" t="s">
        <v>1869</v>
      </c>
      <c r="M461" s="18" t="s">
        <v>1877</v>
      </c>
      <c r="N461" s="18" t="s">
        <v>936</v>
      </c>
    </row>
    <row r="462" customFormat="false" ht="15" hidden="false" customHeight="true" outlineLevel="0" collapsed="false">
      <c r="B462" s="14" t="s">
        <v>1946</v>
      </c>
      <c r="C462" s="14" t="s">
        <v>1947</v>
      </c>
      <c r="D462" s="18" t="s">
        <v>1948</v>
      </c>
      <c r="E462" s="48" t="n">
        <v>44689</v>
      </c>
      <c r="F462" s="14" t="s">
        <v>249</v>
      </c>
      <c r="G462" s="14" t="s">
        <v>249</v>
      </c>
      <c r="H462" s="14" t="s">
        <v>234</v>
      </c>
      <c r="I462" s="15" t="b">
        <f aca="false">FALSE()</f>
        <v>0</v>
      </c>
      <c r="J462" s="18" t="s">
        <v>1949</v>
      </c>
      <c r="K462" s="48" t="n">
        <v>1</v>
      </c>
      <c r="L462" s="18" t="s">
        <v>1950</v>
      </c>
      <c r="M462" s="18" t="s">
        <v>1951</v>
      </c>
      <c r="N462" s="18" t="s">
        <v>946</v>
      </c>
    </row>
    <row r="463" customFormat="false" ht="15" hidden="false" customHeight="true" outlineLevel="0" collapsed="false">
      <c r="B463" s="14" t="s">
        <v>1952</v>
      </c>
      <c r="C463" s="14" t="s">
        <v>1953</v>
      </c>
      <c r="D463" s="18" t="s">
        <v>1011</v>
      </c>
      <c r="E463" s="48" t="n">
        <v>224308</v>
      </c>
      <c r="F463" s="14" t="s">
        <v>278</v>
      </c>
      <c r="G463" s="14" t="s">
        <v>278</v>
      </c>
      <c r="H463" s="14" t="s">
        <v>234</v>
      </c>
      <c r="I463" s="15" t="b">
        <f aca="false">FALSE()</f>
        <v>0</v>
      </c>
      <c r="J463" s="18" t="s">
        <v>933</v>
      </c>
      <c r="K463" s="48" t="n">
        <v>1</v>
      </c>
      <c r="L463" s="14" t="s">
        <v>934</v>
      </c>
      <c r="M463" s="18" t="s">
        <v>1202</v>
      </c>
      <c r="N463" s="18" t="s">
        <v>946</v>
      </c>
    </row>
    <row r="464" customFormat="false" ht="15" hidden="false" customHeight="true" outlineLevel="0" collapsed="false">
      <c r="B464" s="14" t="s">
        <v>1954</v>
      </c>
      <c r="C464" s="14" t="s">
        <v>1955</v>
      </c>
      <c r="D464" s="18" t="s">
        <v>944</v>
      </c>
      <c r="E464" s="48" t="n">
        <v>83333</v>
      </c>
      <c r="F464" s="14" t="s">
        <v>278</v>
      </c>
      <c r="G464" s="14" t="s">
        <v>278</v>
      </c>
      <c r="H464" s="14" t="s">
        <v>234</v>
      </c>
      <c r="I464" s="15" t="b">
        <f aca="false">FALSE()</f>
        <v>0</v>
      </c>
      <c r="J464" s="18" t="s">
        <v>933</v>
      </c>
      <c r="K464" s="48" t="n">
        <v>1</v>
      </c>
      <c r="L464" s="14" t="s">
        <v>934</v>
      </c>
      <c r="M464" s="18" t="s">
        <v>1956</v>
      </c>
      <c r="N464" s="18" t="s">
        <v>946</v>
      </c>
    </row>
    <row r="465" customFormat="false" ht="15" hidden="false" customHeight="true" outlineLevel="0" collapsed="false">
      <c r="B465" s="14" t="s">
        <v>1957</v>
      </c>
      <c r="C465" s="14" t="s">
        <v>1958</v>
      </c>
      <c r="D465" s="18" t="s">
        <v>950</v>
      </c>
      <c r="E465" s="48" t="n">
        <v>83334</v>
      </c>
      <c r="F465" s="14" t="s">
        <v>278</v>
      </c>
      <c r="G465" s="14" t="s">
        <v>278</v>
      </c>
      <c r="H465" s="14" t="s">
        <v>234</v>
      </c>
      <c r="I465" s="15" t="b">
        <f aca="false">FALSE()</f>
        <v>0</v>
      </c>
      <c r="J465" s="18" t="s">
        <v>933</v>
      </c>
      <c r="K465" s="48" t="n">
        <v>1</v>
      </c>
      <c r="L465" s="14" t="s">
        <v>934</v>
      </c>
      <c r="M465" s="14" t="s">
        <v>935</v>
      </c>
      <c r="N465" s="18" t="s">
        <v>936</v>
      </c>
    </row>
    <row r="466" customFormat="false" ht="15" hidden="false" customHeight="true" outlineLevel="0" collapsed="false">
      <c r="B466" s="14" t="s">
        <v>1959</v>
      </c>
      <c r="C466" s="14" t="s">
        <v>1960</v>
      </c>
      <c r="D466" s="18" t="s">
        <v>954</v>
      </c>
      <c r="E466" s="48" t="n">
        <v>199310</v>
      </c>
      <c r="F466" s="14" t="s">
        <v>278</v>
      </c>
      <c r="G466" s="14" t="s">
        <v>278</v>
      </c>
      <c r="H466" s="14" t="s">
        <v>234</v>
      </c>
      <c r="I466" s="15" t="b">
        <f aca="false">FALSE()</f>
        <v>0</v>
      </c>
      <c r="J466" s="18" t="s">
        <v>933</v>
      </c>
      <c r="K466" s="48" t="n">
        <v>1</v>
      </c>
      <c r="L466" s="14" t="s">
        <v>934</v>
      </c>
      <c r="M466" s="14" t="s">
        <v>935</v>
      </c>
      <c r="N466" s="18" t="s">
        <v>936</v>
      </c>
    </row>
    <row r="467" customFormat="false" ht="15" hidden="false" customHeight="true" outlineLevel="0" collapsed="false">
      <c r="B467" s="14" t="s">
        <v>1961</v>
      </c>
      <c r="C467" s="14" t="s">
        <v>1962</v>
      </c>
      <c r="D467" s="18" t="s">
        <v>980</v>
      </c>
      <c r="E467" s="48" t="n">
        <v>1422</v>
      </c>
      <c r="F467" s="14" t="s">
        <v>278</v>
      </c>
      <c r="G467" s="14" t="s">
        <v>278</v>
      </c>
      <c r="H467" s="14" t="s">
        <v>234</v>
      </c>
      <c r="I467" s="15" t="b">
        <f aca="false">FALSE()</f>
        <v>0</v>
      </c>
      <c r="J467" s="18" t="s">
        <v>933</v>
      </c>
      <c r="K467" s="48" t="n">
        <v>1</v>
      </c>
      <c r="L467" s="14" t="s">
        <v>934</v>
      </c>
      <c r="M467" s="18" t="s">
        <v>1963</v>
      </c>
      <c r="N467" s="18" t="s">
        <v>946</v>
      </c>
    </row>
    <row r="468" customFormat="false" ht="15" hidden="false" customHeight="true" outlineLevel="0" collapsed="false">
      <c r="B468" s="14" t="s">
        <v>1964</v>
      </c>
      <c r="C468" s="14" t="s">
        <v>1965</v>
      </c>
      <c r="D468" s="18" t="s">
        <v>958</v>
      </c>
      <c r="E468" s="48" t="n">
        <v>71421</v>
      </c>
      <c r="F468" s="14" t="s">
        <v>278</v>
      </c>
      <c r="G468" s="14" t="s">
        <v>278</v>
      </c>
      <c r="H468" s="14" t="s">
        <v>234</v>
      </c>
      <c r="I468" s="15" t="b">
        <f aca="false">FALSE()</f>
        <v>0</v>
      </c>
      <c r="J468" s="18" t="s">
        <v>933</v>
      </c>
      <c r="K468" s="48" t="n">
        <v>1</v>
      </c>
      <c r="L468" s="14" t="s">
        <v>934</v>
      </c>
      <c r="M468" s="14" t="s">
        <v>935</v>
      </c>
      <c r="N468" s="18" t="s">
        <v>936</v>
      </c>
    </row>
    <row r="469" customFormat="false" ht="15" hidden="false" customHeight="true" outlineLevel="0" collapsed="false">
      <c r="B469" s="14" t="s">
        <v>1966</v>
      </c>
      <c r="C469" s="14" t="s">
        <v>1967</v>
      </c>
      <c r="D469" s="18" t="s">
        <v>1437</v>
      </c>
      <c r="E469" s="48" t="n">
        <v>9606</v>
      </c>
      <c r="F469" s="14" t="s">
        <v>278</v>
      </c>
      <c r="G469" s="14" t="s">
        <v>278</v>
      </c>
      <c r="H469" s="14" t="s">
        <v>234</v>
      </c>
      <c r="I469" s="15" t="b">
        <f aca="false">FALSE()</f>
        <v>0</v>
      </c>
      <c r="J469" s="18" t="s">
        <v>933</v>
      </c>
      <c r="K469" s="48" t="n">
        <v>1</v>
      </c>
      <c r="L469" s="14" t="s">
        <v>934</v>
      </c>
      <c r="M469" s="18" t="s">
        <v>1705</v>
      </c>
      <c r="N469" s="18" t="s">
        <v>946</v>
      </c>
    </row>
    <row r="470" customFormat="false" ht="15" hidden="false" customHeight="true" outlineLevel="0" collapsed="false">
      <c r="B470" s="14" t="s">
        <v>1968</v>
      </c>
      <c r="C470" s="14" t="s">
        <v>1969</v>
      </c>
      <c r="D470" s="18" t="s">
        <v>1711</v>
      </c>
      <c r="E470" s="48" t="n">
        <v>233413</v>
      </c>
      <c r="F470" s="14" t="s">
        <v>278</v>
      </c>
      <c r="G470" s="14" t="s">
        <v>278</v>
      </c>
      <c r="H470" s="14" t="s">
        <v>234</v>
      </c>
      <c r="I470" s="15" t="b">
        <f aca="false">FALSE()</f>
        <v>0</v>
      </c>
      <c r="J470" s="18" t="s">
        <v>933</v>
      </c>
      <c r="K470" s="48" t="n">
        <v>1</v>
      </c>
      <c r="L470" s="14" t="s">
        <v>934</v>
      </c>
      <c r="M470" s="18" t="s">
        <v>1712</v>
      </c>
      <c r="N470" s="18" t="s">
        <v>946</v>
      </c>
    </row>
    <row r="471" customFormat="false" ht="15" hidden="false" customHeight="true" outlineLevel="0" collapsed="false">
      <c r="B471" s="14" t="s">
        <v>1970</v>
      </c>
      <c r="C471" s="14" t="s">
        <v>1971</v>
      </c>
      <c r="D471" s="18" t="s">
        <v>1497</v>
      </c>
      <c r="E471" s="48" t="n">
        <v>9986</v>
      </c>
      <c r="F471" s="14" t="s">
        <v>278</v>
      </c>
      <c r="G471" s="14" t="s">
        <v>278</v>
      </c>
      <c r="H471" s="14" t="s">
        <v>234</v>
      </c>
      <c r="I471" s="15" t="b">
        <f aca="false">FALSE()</f>
        <v>0</v>
      </c>
      <c r="J471" s="18" t="s">
        <v>933</v>
      </c>
      <c r="K471" s="48" t="n">
        <v>1</v>
      </c>
      <c r="L471" s="14" t="s">
        <v>934</v>
      </c>
      <c r="M471" s="18" t="s">
        <v>1972</v>
      </c>
      <c r="N471" s="18" t="s">
        <v>936</v>
      </c>
    </row>
    <row r="472" customFormat="false" ht="15" hidden="false" customHeight="true" outlineLevel="0" collapsed="false">
      <c r="B472" s="14" t="s">
        <v>1973</v>
      </c>
      <c r="C472" s="14" t="s">
        <v>1974</v>
      </c>
      <c r="D472" s="18" t="s">
        <v>991</v>
      </c>
      <c r="E472" s="48" t="n">
        <v>258594</v>
      </c>
      <c r="F472" s="14" t="s">
        <v>278</v>
      </c>
      <c r="G472" s="14" t="s">
        <v>278</v>
      </c>
      <c r="H472" s="14" t="s">
        <v>234</v>
      </c>
      <c r="I472" s="15" t="b">
        <f aca="false">FALSE()</f>
        <v>0</v>
      </c>
      <c r="J472" s="18" t="s">
        <v>933</v>
      </c>
      <c r="K472" s="48" t="n">
        <v>1</v>
      </c>
      <c r="L472" s="14" t="s">
        <v>934</v>
      </c>
      <c r="M472" s="18" t="s">
        <v>1104</v>
      </c>
      <c r="N472" s="18" t="s">
        <v>946</v>
      </c>
    </row>
    <row r="473" customFormat="false" ht="15" hidden="false" customHeight="true" outlineLevel="0" collapsed="false">
      <c r="B473" s="14" t="s">
        <v>1975</v>
      </c>
      <c r="C473" s="14" t="s">
        <v>1976</v>
      </c>
      <c r="D473" s="18" t="s">
        <v>1555</v>
      </c>
      <c r="E473" s="48" t="n">
        <v>559292</v>
      </c>
      <c r="F473" s="14" t="s">
        <v>1977</v>
      </c>
      <c r="G473" s="14" t="s">
        <v>278</v>
      </c>
      <c r="H473" s="14" t="s">
        <v>234</v>
      </c>
      <c r="I473" s="15" t="b">
        <f aca="false">FALSE()</f>
        <v>0</v>
      </c>
      <c r="J473" s="18" t="s">
        <v>933</v>
      </c>
      <c r="K473" s="48" t="n">
        <v>1</v>
      </c>
      <c r="L473" s="14" t="s">
        <v>934</v>
      </c>
      <c r="M473" s="18" t="s">
        <v>1978</v>
      </c>
      <c r="N473" s="18" t="s">
        <v>946</v>
      </c>
    </row>
    <row r="474" customFormat="false" ht="15" hidden="false" customHeight="true" outlineLevel="0" collapsed="false">
      <c r="B474" s="14" t="s">
        <v>1979</v>
      </c>
      <c r="C474" s="14" t="s">
        <v>1980</v>
      </c>
      <c r="D474" s="18" t="s">
        <v>1555</v>
      </c>
      <c r="E474" s="48" t="n">
        <v>559292</v>
      </c>
      <c r="F474" s="14" t="s">
        <v>1981</v>
      </c>
      <c r="G474" s="14" t="s">
        <v>278</v>
      </c>
      <c r="H474" s="14" t="s">
        <v>234</v>
      </c>
      <c r="I474" s="15" t="b">
        <f aca="false">FALSE()</f>
        <v>0</v>
      </c>
      <c r="J474" s="18" t="s">
        <v>933</v>
      </c>
      <c r="K474" s="48" t="n">
        <v>1</v>
      </c>
      <c r="L474" s="14" t="s">
        <v>934</v>
      </c>
      <c r="M474" s="18" t="s">
        <v>1978</v>
      </c>
      <c r="N474" s="18" t="s">
        <v>946</v>
      </c>
    </row>
    <row r="475" customFormat="false" ht="15" hidden="false" customHeight="true" outlineLevel="0" collapsed="false">
      <c r="B475" s="14" t="s">
        <v>1982</v>
      </c>
      <c r="C475" s="14" t="s">
        <v>1983</v>
      </c>
      <c r="D475" s="18" t="s">
        <v>966</v>
      </c>
      <c r="E475" s="48" t="n">
        <v>99287</v>
      </c>
      <c r="F475" s="14" t="s">
        <v>278</v>
      </c>
      <c r="G475" s="14" t="s">
        <v>278</v>
      </c>
      <c r="H475" s="14" t="s">
        <v>234</v>
      </c>
      <c r="I475" s="15" t="b">
        <f aca="false">FALSE()</f>
        <v>0</v>
      </c>
      <c r="J475" s="18" t="s">
        <v>933</v>
      </c>
      <c r="K475" s="48" t="n">
        <v>1</v>
      </c>
      <c r="L475" s="14" t="s">
        <v>934</v>
      </c>
      <c r="M475" s="14" t="s">
        <v>935</v>
      </c>
      <c r="N475" s="18" t="s">
        <v>936</v>
      </c>
    </row>
    <row r="476" customFormat="false" ht="15" hidden="false" customHeight="true" outlineLevel="0" collapsed="false">
      <c r="B476" s="14" t="s">
        <v>1984</v>
      </c>
      <c r="C476" s="14" t="s">
        <v>1985</v>
      </c>
      <c r="D476" s="18" t="s">
        <v>1596</v>
      </c>
      <c r="E476" s="48" t="n">
        <v>284812</v>
      </c>
      <c r="F476" s="14" t="s">
        <v>1981</v>
      </c>
      <c r="G476" s="14" t="s">
        <v>278</v>
      </c>
      <c r="H476" s="14" t="s">
        <v>234</v>
      </c>
      <c r="I476" s="15" t="b">
        <f aca="false">FALSE()</f>
        <v>0</v>
      </c>
      <c r="J476" s="18" t="s">
        <v>933</v>
      </c>
      <c r="K476" s="48" t="n">
        <v>1</v>
      </c>
      <c r="L476" s="14" t="s">
        <v>934</v>
      </c>
      <c r="M476" s="14" t="s">
        <v>935</v>
      </c>
      <c r="N476" s="18" t="s">
        <v>936</v>
      </c>
    </row>
    <row r="477" customFormat="false" ht="15" hidden="false" customHeight="true" outlineLevel="0" collapsed="false">
      <c r="B477" s="14" t="s">
        <v>1986</v>
      </c>
      <c r="C477" s="14" t="s">
        <v>1987</v>
      </c>
      <c r="D477" s="18" t="s">
        <v>1596</v>
      </c>
      <c r="E477" s="48" t="n">
        <v>284812</v>
      </c>
      <c r="F477" s="14" t="s">
        <v>1977</v>
      </c>
      <c r="G477" s="14" t="s">
        <v>278</v>
      </c>
      <c r="H477" s="14" t="s">
        <v>234</v>
      </c>
      <c r="I477" s="15" t="b">
        <f aca="false">FALSE()</f>
        <v>0</v>
      </c>
      <c r="J477" s="18" t="s">
        <v>933</v>
      </c>
      <c r="K477" s="48" t="n">
        <v>1</v>
      </c>
      <c r="L477" s="14" t="s">
        <v>934</v>
      </c>
      <c r="M477" s="14" t="s">
        <v>935</v>
      </c>
      <c r="N477" s="18" t="s">
        <v>936</v>
      </c>
    </row>
    <row r="478" customFormat="false" ht="15" hidden="false" customHeight="true" outlineLevel="0" collapsed="false">
      <c r="B478" s="14" t="s">
        <v>1988</v>
      </c>
      <c r="C478" s="14" t="s">
        <v>1989</v>
      </c>
      <c r="D478" s="18" t="s">
        <v>969</v>
      </c>
      <c r="E478" s="48" t="n">
        <v>300852</v>
      </c>
      <c r="F478" s="14" t="s">
        <v>278</v>
      </c>
      <c r="G478" s="14" t="s">
        <v>278</v>
      </c>
      <c r="H478" s="14" t="s">
        <v>234</v>
      </c>
      <c r="I478" s="15" t="b">
        <f aca="false">FALSE()</f>
        <v>0</v>
      </c>
      <c r="J478" s="18" t="s">
        <v>933</v>
      </c>
      <c r="K478" s="48" t="n">
        <v>1</v>
      </c>
      <c r="L478" s="14" t="s">
        <v>934</v>
      </c>
      <c r="M478" s="18" t="s">
        <v>1228</v>
      </c>
      <c r="N478" s="18" t="s">
        <v>946</v>
      </c>
    </row>
    <row r="479" customFormat="false" ht="15" hidden="false" customHeight="true" outlineLevel="0" collapsed="false">
      <c r="B479" s="14" t="s">
        <v>1990</v>
      </c>
      <c r="C479" s="14" t="s">
        <v>1991</v>
      </c>
      <c r="D479" s="18" t="s">
        <v>1128</v>
      </c>
      <c r="E479" s="48" t="n">
        <v>262724</v>
      </c>
      <c r="F479" s="14" t="s">
        <v>278</v>
      </c>
      <c r="G479" s="14" t="s">
        <v>278</v>
      </c>
      <c r="H479" s="14" t="s">
        <v>234</v>
      </c>
      <c r="I479" s="15" t="b">
        <f aca="false">FALSE()</f>
        <v>0</v>
      </c>
      <c r="J479" s="18" t="s">
        <v>933</v>
      </c>
      <c r="K479" s="48" t="n">
        <v>1</v>
      </c>
      <c r="L479" s="14" t="s">
        <v>934</v>
      </c>
      <c r="M479" s="14" t="s">
        <v>935</v>
      </c>
      <c r="N479" s="18" t="s">
        <v>936</v>
      </c>
    </row>
    <row r="480" customFormat="false" ht="15" hidden="false" customHeight="true" outlineLevel="0" collapsed="false">
      <c r="B480" s="14" t="s">
        <v>1992</v>
      </c>
      <c r="C480" s="14" t="s">
        <v>1993</v>
      </c>
      <c r="D480" s="18" t="s">
        <v>1011</v>
      </c>
      <c r="E480" s="48" t="n">
        <v>224308</v>
      </c>
      <c r="F480" s="14" t="s">
        <v>294</v>
      </c>
      <c r="G480" s="14" t="s">
        <v>294</v>
      </c>
      <c r="H480" s="14" t="s">
        <v>295</v>
      </c>
      <c r="I480" s="15" t="b">
        <f aca="false">FALSE()</f>
        <v>0</v>
      </c>
      <c r="J480" s="18" t="s">
        <v>933</v>
      </c>
      <c r="K480" s="48" t="n">
        <v>1</v>
      </c>
      <c r="L480" s="14" t="s">
        <v>934</v>
      </c>
      <c r="M480" s="18" t="s">
        <v>1202</v>
      </c>
      <c r="N480" s="18" t="s">
        <v>946</v>
      </c>
    </row>
    <row r="481" customFormat="false" ht="15" hidden="false" customHeight="true" outlineLevel="0" collapsed="false">
      <c r="B481" s="14" t="s">
        <v>1994</v>
      </c>
      <c r="C481" s="14" t="s">
        <v>1995</v>
      </c>
      <c r="D481" s="18" t="s">
        <v>980</v>
      </c>
      <c r="E481" s="48" t="n">
        <v>1422</v>
      </c>
      <c r="F481" s="14" t="s">
        <v>294</v>
      </c>
      <c r="G481" s="14" t="s">
        <v>294</v>
      </c>
      <c r="H481" s="14" t="s">
        <v>295</v>
      </c>
      <c r="I481" s="15" t="b">
        <f aca="false">FALSE()</f>
        <v>0</v>
      </c>
      <c r="J481" s="18" t="s">
        <v>933</v>
      </c>
      <c r="K481" s="48" t="n">
        <v>1</v>
      </c>
      <c r="L481" s="14" t="s">
        <v>934</v>
      </c>
      <c r="M481" s="18" t="s">
        <v>1963</v>
      </c>
      <c r="N481" s="18" t="s">
        <v>946</v>
      </c>
    </row>
    <row r="482" customFormat="false" ht="15" hidden="false" customHeight="true" outlineLevel="0" collapsed="false">
      <c r="B482" s="14" t="s">
        <v>1996</v>
      </c>
      <c r="C482" s="14" t="s">
        <v>1997</v>
      </c>
      <c r="D482" s="18" t="s">
        <v>991</v>
      </c>
      <c r="E482" s="48" t="n">
        <v>258594</v>
      </c>
      <c r="F482" s="14" t="s">
        <v>294</v>
      </c>
      <c r="G482" s="14" t="s">
        <v>294</v>
      </c>
      <c r="H482" s="14" t="s">
        <v>295</v>
      </c>
      <c r="I482" s="15" t="b">
        <f aca="false">FALSE()</f>
        <v>0</v>
      </c>
      <c r="J482" s="18" t="s">
        <v>933</v>
      </c>
      <c r="K482" s="48" t="n">
        <v>1</v>
      </c>
      <c r="L482" s="14" t="s">
        <v>934</v>
      </c>
      <c r="M482" s="18" t="s">
        <v>1104</v>
      </c>
      <c r="N482" s="18" t="s">
        <v>946</v>
      </c>
    </row>
    <row r="483" customFormat="false" ht="15" hidden="false" customHeight="true" outlineLevel="0" collapsed="false">
      <c r="B483" s="14" t="s">
        <v>1998</v>
      </c>
      <c r="C483" s="14" t="s">
        <v>1999</v>
      </c>
      <c r="D483" s="18" t="s">
        <v>1437</v>
      </c>
      <c r="E483" s="48" t="n">
        <v>9606</v>
      </c>
      <c r="F483" s="14" t="s">
        <v>367</v>
      </c>
      <c r="G483" s="14" t="s">
        <v>367</v>
      </c>
      <c r="H483" s="14" t="s">
        <v>295</v>
      </c>
      <c r="I483" s="15" t="b">
        <f aca="false">FALSE()</f>
        <v>0</v>
      </c>
      <c r="J483" s="18" t="s">
        <v>933</v>
      </c>
      <c r="K483" s="48" t="n">
        <v>1</v>
      </c>
      <c r="L483" s="14" t="s">
        <v>934</v>
      </c>
      <c r="M483" s="18" t="s">
        <v>2000</v>
      </c>
      <c r="N483" s="18" t="s">
        <v>946</v>
      </c>
    </row>
    <row r="484" customFormat="false" ht="15" hidden="false" customHeight="true" outlineLevel="0" collapsed="false">
      <c r="B484" s="14" t="s">
        <v>2001</v>
      </c>
      <c r="C484" s="14" t="s">
        <v>2002</v>
      </c>
      <c r="D484" s="18" t="s">
        <v>1497</v>
      </c>
      <c r="E484" s="48" t="n">
        <v>9986</v>
      </c>
      <c r="F484" s="14" t="s">
        <v>367</v>
      </c>
      <c r="G484" s="14" t="s">
        <v>367</v>
      </c>
      <c r="H484" s="14" t="s">
        <v>295</v>
      </c>
      <c r="I484" s="15" t="b">
        <f aca="false">FALSE()</f>
        <v>0</v>
      </c>
      <c r="J484" s="18" t="s">
        <v>933</v>
      </c>
      <c r="K484" s="48" t="n">
        <v>1</v>
      </c>
      <c r="L484" s="14" t="s">
        <v>934</v>
      </c>
      <c r="M484" s="18" t="s">
        <v>2003</v>
      </c>
      <c r="N484" s="18" t="s">
        <v>936</v>
      </c>
    </row>
    <row r="485" customFormat="false" ht="15" hidden="false" customHeight="true" outlineLevel="0" collapsed="false">
      <c r="B485" s="14" t="s">
        <v>2004</v>
      </c>
      <c r="C485" s="14" t="s">
        <v>2005</v>
      </c>
      <c r="D485" s="18" t="s">
        <v>1720</v>
      </c>
      <c r="E485" s="48" t="n">
        <v>10116</v>
      </c>
      <c r="F485" s="14" t="s">
        <v>367</v>
      </c>
      <c r="G485" s="14" t="s">
        <v>367</v>
      </c>
      <c r="H485" s="14" t="s">
        <v>295</v>
      </c>
      <c r="I485" s="15" t="b">
        <f aca="false">FALSE()</f>
        <v>0</v>
      </c>
      <c r="J485" s="18" t="s">
        <v>933</v>
      </c>
      <c r="K485" s="48" t="n">
        <v>1</v>
      </c>
      <c r="L485" s="14" t="s">
        <v>934</v>
      </c>
      <c r="M485" s="18" t="s">
        <v>2006</v>
      </c>
      <c r="N485" s="18" t="s">
        <v>946</v>
      </c>
    </row>
    <row r="486" customFormat="false" ht="15" hidden="false" customHeight="true" outlineLevel="0" collapsed="false">
      <c r="B486" s="14" t="s">
        <v>2007</v>
      </c>
      <c r="C486" s="14" t="s">
        <v>2008</v>
      </c>
      <c r="D486" s="18" t="s">
        <v>1555</v>
      </c>
      <c r="E486" s="48" t="n">
        <v>559292</v>
      </c>
      <c r="F486" s="14" t="s">
        <v>2009</v>
      </c>
      <c r="G486" s="14" t="s">
        <v>367</v>
      </c>
      <c r="H486" s="14" t="s">
        <v>295</v>
      </c>
      <c r="I486" s="15" t="b">
        <f aca="false">FALSE()</f>
        <v>0</v>
      </c>
      <c r="J486" s="18" t="s">
        <v>933</v>
      </c>
      <c r="K486" s="48" t="n">
        <v>1</v>
      </c>
      <c r="L486" s="14" t="s">
        <v>934</v>
      </c>
      <c r="M486" s="18" t="s">
        <v>2010</v>
      </c>
      <c r="N486" s="18" t="s">
        <v>946</v>
      </c>
    </row>
    <row r="487" customFormat="false" ht="15" hidden="false" customHeight="true" outlineLevel="0" collapsed="false">
      <c r="B487" s="14" t="s">
        <v>2011</v>
      </c>
      <c r="C487" s="14" t="s">
        <v>2012</v>
      </c>
      <c r="D487" s="18" t="s">
        <v>1555</v>
      </c>
      <c r="E487" s="48" t="n">
        <v>559292</v>
      </c>
      <c r="F487" s="14" t="s">
        <v>2013</v>
      </c>
      <c r="G487" s="14" t="s">
        <v>367</v>
      </c>
      <c r="H487" s="14" t="s">
        <v>295</v>
      </c>
      <c r="I487" s="15" t="b">
        <f aca="false">FALSE()</f>
        <v>0</v>
      </c>
      <c r="J487" s="18" t="s">
        <v>933</v>
      </c>
      <c r="K487" s="48" t="n">
        <v>1</v>
      </c>
      <c r="L487" s="14" t="s">
        <v>934</v>
      </c>
      <c r="M487" s="18" t="s">
        <v>2014</v>
      </c>
      <c r="N487" s="18" t="s">
        <v>936</v>
      </c>
    </row>
    <row r="488" customFormat="false" ht="15" hidden="false" customHeight="true" outlineLevel="0" collapsed="false">
      <c r="B488" s="14" t="s">
        <v>2007</v>
      </c>
      <c r="C488" s="14" t="s">
        <v>2008</v>
      </c>
      <c r="D488" s="18" t="s">
        <v>1555</v>
      </c>
      <c r="E488" s="48" t="n">
        <v>559292</v>
      </c>
      <c r="F488" s="14" t="s">
        <v>2009</v>
      </c>
      <c r="G488" s="14" t="s">
        <v>367</v>
      </c>
      <c r="H488" s="14" t="s">
        <v>295</v>
      </c>
      <c r="I488" s="15" t="b">
        <f aca="false">FALSE()</f>
        <v>0</v>
      </c>
      <c r="J488" s="18" t="s">
        <v>1679</v>
      </c>
      <c r="K488" s="48" t="n">
        <v>2</v>
      </c>
      <c r="L488" s="18" t="s">
        <v>1870</v>
      </c>
      <c r="M488" s="18" t="s">
        <v>2010</v>
      </c>
      <c r="N488" s="18" t="s">
        <v>946</v>
      </c>
    </row>
    <row r="489" customFormat="false" ht="15" hidden="false" customHeight="true" outlineLevel="0" collapsed="false">
      <c r="B489" s="14" t="s">
        <v>2011</v>
      </c>
      <c r="C489" s="14" t="s">
        <v>2012</v>
      </c>
      <c r="D489" s="18" t="s">
        <v>1555</v>
      </c>
      <c r="E489" s="48" t="n">
        <v>559292</v>
      </c>
      <c r="F489" s="14" t="s">
        <v>2013</v>
      </c>
      <c r="G489" s="14" t="s">
        <v>367</v>
      </c>
      <c r="H489" s="14" t="s">
        <v>295</v>
      </c>
      <c r="I489" s="15" t="b">
        <f aca="false">FALSE()</f>
        <v>0</v>
      </c>
      <c r="J489" s="18" t="s">
        <v>1679</v>
      </c>
      <c r="K489" s="48" t="n">
        <v>2</v>
      </c>
      <c r="L489" s="18" t="s">
        <v>1870</v>
      </c>
      <c r="M489" s="18" t="s">
        <v>2014</v>
      </c>
      <c r="N489" s="18" t="s">
        <v>936</v>
      </c>
    </row>
    <row r="490" customFormat="false" ht="15" hidden="false" customHeight="true" outlineLevel="0" collapsed="false">
      <c r="B490" s="14" t="s">
        <v>2015</v>
      </c>
      <c r="C490" s="14" t="s">
        <v>2016</v>
      </c>
      <c r="D490" s="18" t="s">
        <v>2017</v>
      </c>
      <c r="E490" s="48" t="n">
        <v>7937</v>
      </c>
      <c r="F490" s="14" t="s">
        <v>320</v>
      </c>
      <c r="G490" s="14" t="s">
        <v>320</v>
      </c>
      <c r="H490" s="14" t="s">
        <v>295</v>
      </c>
      <c r="I490" s="15" t="b">
        <f aca="false">FALSE()</f>
        <v>0</v>
      </c>
      <c r="J490" s="18" t="s">
        <v>933</v>
      </c>
      <c r="K490" s="48" t="n">
        <v>1</v>
      </c>
      <c r="L490" s="14" t="s">
        <v>934</v>
      </c>
      <c r="M490" s="14" t="s">
        <v>935</v>
      </c>
      <c r="N490" s="18" t="s">
        <v>936</v>
      </c>
    </row>
    <row r="491" customFormat="false" ht="15" hidden="false" customHeight="true" outlineLevel="0" collapsed="false">
      <c r="B491" s="14" t="s">
        <v>2018</v>
      </c>
      <c r="C491" s="14" t="s">
        <v>2019</v>
      </c>
      <c r="D491" s="18" t="s">
        <v>1250</v>
      </c>
      <c r="E491" s="48" t="n">
        <v>7165</v>
      </c>
      <c r="F491" s="14" t="s">
        <v>320</v>
      </c>
      <c r="G491" s="14" t="s">
        <v>320</v>
      </c>
      <c r="H491" s="14" t="s">
        <v>295</v>
      </c>
      <c r="I491" s="15" t="b">
        <f aca="false">FALSE()</f>
        <v>0</v>
      </c>
      <c r="J491" s="18" t="s">
        <v>933</v>
      </c>
      <c r="K491" s="48" t="n">
        <v>1</v>
      </c>
      <c r="L491" s="14" t="s">
        <v>934</v>
      </c>
      <c r="M491" s="14" t="s">
        <v>935</v>
      </c>
      <c r="N491" s="18" t="s">
        <v>936</v>
      </c>
    </row>
    <row r="492" customFormat="false" ht="15" hidden="false" customHeight="true" outlineLevel="0" collapsed="false">
      <c r="B492" s="14" t="s">
        <v>2020</v>
      </c>
      <c r="C492" s="14" t="s">
        <v>2021</v>
      </c>
      <c r="D492" s="18" t="s">
        <v>1799</v>
      </c>
      <c r="E492" s="48" t="n">
        <v>9913</v>
      </c>
      <c r="F492" s="14" t="s">
        <v>320</v>
      </c>
      <c r="G492" s="14" t="s">
        <v>320</v>
      </c>
      <c r="H492" s="14" t="s">
        <v>295</v>
      </c>
      <c r="I492" s="15" t="b">
        <f aca="false">FALSE()</f>
        <v>0</v>
      </c>
      <c r="J492" s="18" t="s">
        <v>933</v>
      </c>
      <c r="K492" s="48" t="n">
        <v>1</v>
      </c>
      <c r="L492" s="14" t="s">
        <v>934</v>
      </c>
      <c r="M492" s="18" t="s">
        <v>2022</v>
      </c>
      <c r="N492" s="18" t="s">
        <v>936</v>
      </c>
    </row>
    <row r="493" customFormat="false" ht="15" hidden="false" customHeight="true" outlineLevel="0" collapsed="false">
      <c r="B493" s="14" t="s">
        <v>2023</v>
      </c>
      <c r="C493" s="14" t="s">
        <v>2024</v>
      </c>
      <c r="D493" s="18" t="s">
        <v>2025</v>
      </c>
      <c r="E493" s="48" t="n">
        <v>6280</v>
      </c>
      <c r="F493" s="14" t="s">
        <v>320</v>
      </c>
      <c r="G493" s="14" t="s">
        <v>320</v>
      </c>
      <c r="H493" s="14" t="s">
        <v>295</v>
      </c>
      <c r="I493" s="15" t="b">
        <f aca="false">FALSE()</f>
        <v>0</v>
      </c>
      <c r="J493" s="18" t="s">
        <v>933</v>
      </c>
      <c r="K493" s="48" t="n">
        <v>1</v>
      </c>
      <c r="L493" s="14" t="s">
        <v>934</v>
      </c>
      <c r="M493" s="14" t="s">
        <v>935</v>
      </c>
      <c r="N493" s="18" t="s">
        <v>936</v>
      </c>
    </row>
    <row r="494" customFormat="false" ht="15" hidden="false" customHeight="true" outlineLevel="0" collapsed="false">
      <c r="B494" s="14" t="s">
        <v>2026</v>
      </c>
      <c r="C494" s="14" t="s">
        <v>2027</v>
      </c>
      <c r="D494" s="18" t="s">
        <v>1880</v>
      </c>
      <c r="E494" s="48" t="n">
        <v>9615</v>
      </c>
      <c r="F494" s="14" t="s">
        <v>320</v>
      </c>
      <c r="G494" s="14" t="s">
        <v>320</v>
      </c>
      <c r="H494" s="14" t="s">
        <v>295</v>
      </c>
      <c r="I494" s="15" t="b">
        <f aca="false">FALSE()</f>
        <v>0</v>
      </c>
      <c r="J494" s="18" t="s">
        <v>933</v>
      </c>
      <c r="K494" s="48" t="n">
        <v>1</v>
      </c>
      <c r="L494" s="14" t="s">
        <v>934</v>
      </c>
      <c r="M494" s="18" t="s">
        <v>2022</v>
      </c>
      <c r="N494" s="18" t="s">
        <v>936</v>
      </c>
    </row>
    <row r="495" customFormat="false" ht="15" hidden="false" customHeight="true" outlineLevel="0" collapsed="false">
      <c r="B495" s="14" t="s">
        <v>2028</v>
      </c>
      <c r="C495" s="14" t="s">
        <v>2029</v>
      </c>
      <c r="D495" s="18" t="s">
        <v>2030</v>
      </c>
      <c r="E495" s="48" t="n">
        <v>7957</v>
      </c>
      <c r="F495" s="14" t="s">
        <v>320</v>
      </c>
      <c r="G495" s="14" t="s">
        <v>320</v>
      </c>
      <c r="H495" s="14" t="s">
        <v>295</v>
      </c>
      <c r="I495" s="15" t="b">
        <f aca="false">FALSE()</f>
        <v>0</v>
      </c>
      <c r="J495" s="18" t="s">
        <v>933</v>
      </c>
      <c r="K495" s="48" t="n">
        <v>1</v>
      </c>
      <c r="L495" s="14" t="s">
        <v>934</v>
      </c>
      <c r="M495" s="14" t="s">
        <v>935</v>
      </c>
      <c r="N495" s="18" t="s">
        <v>936</v>
      </c>
    </row>
    <row r="496" customFormat="false" ht="15" hidden="false" customHeight="true" outlineLevel="0" collapsed="false">
      <c r="B496" s="14" t="s">
        <v>2031</v>
      </c>
      <c r="C496" s="14" t="s">
        <v>2032</v>
      </c>
      <c r="D496" s="18" t="s">
        <v>2033</v>
      </c>
      <c r="E496" s="48" t="n">
        <v>7153</v>
      </c>
      <c r="F496" s="14" t="s">
        <v>320</v>
      </c>
      <c r="G496" s="14" t="s">
        <v>320</v>
      </c>
      <c r="H496" s="14" t="s">
        <v>295</v>
      </c>
      <c r="I496" s="15" t="b">
        <f aca="false">FALSE()</f>
        <v>0</v>
      </c>
      <c r="J496" s="18" t="s">
        <v>933</v>
      </c>
      <c r="K496" s="48" t="n">
        <v>1</v>
      </c>
      <c r="L496" s="14" t="s">
        <v>934</v>
      </c>
      <c r="M496" s="14" t="s">
        <v>935</v>
      </c>
      <c r="N496" s="18" t="s">
        <v>936</v>
      </c>
    </row>
    <row r="497" customFormat="false" ht="15" hidden="false" customHeight="true" outlineLevel="0" collapsed="false">
      <c r="B497" s="14" t="s">
        <v>2034</v>
      </c>
      <c r="C497" s="14" t="s">
        <v>2035</v>
      </c>
      <c r="D497" s="18" t="s">
        <v>2036</v>
      </c>
      <c r="E497" s="48" t="n">
        <v>7959</v>
      </c>
      <c r="F497" s="14" t="s">
        <v>320</v>
      </c>
      <c r="G497" s="14" t="s">
        <v>320</v>
      </c>
      <c r="H497" s="14" t="s">
        <v>295</v>
      </c>
      <c r="I497" s="15" t="b">
        <f aca="false">FALSE()</f>
        <v>0</v>
      </c>
      <c r="J497" s="18" t="s">
        <v>933</v>
      </c>
      <c r="K497" s="48" t="n">
        <v>1</v>
      </c>
      <c r="L497" s="14" t="s">
        <v>934</v>
      </c>
      <c r="M497" s="14" t="s">
        <v>935</v>
      </c>
      <c r="N497" s="18" t="s">
        <v>936</v>
      </c>
    </row>
    <row r="498" customFormat="false" ht="15" hidden="false" customHeight="true" outlineLevel="0" collapsed="false">
      <c r="B498" s="14" t="s">
        <v>2037</v>
      </c>
      <c r="C498" s="14" t="s">
        <v>2038</v>
      </c>
      <c r="D498" s="18" t="s">
        <v>2039</v>
      </c>
      <c r="E498" s="48" t="n">
        <v>7962</v>
      </c>
      <c r="F498" s="14" t="s">
        <v>320</v>
      </c>
      <c r="G498" s="14" t="s">
        <v>320</v>
      </c>
      <c r="H498" s="14" t="s">
        <v>295</v>
      </c>
      <c r="I498" s="15" t="b">
        <f aca="false">FALSE()</f>
        <v>0</v>
      </c>
      <c r="J498" s="18" t="s">
        <v>933</v>
      </c>
      <c r="K498" s="48" t="n">
        <v>1</v>
      </c>
      <c r="L498" s="14" t="s">
        <v>934</v>
      </c>
      <c r="M498" s="14" t="s">
        <v>935</v>
      </c>
      <c r="N498" s="18" t="s">
        <v>936</v>
      </c>
    </row>
    <row r="499" customFormat="false" ht="15" hidden="false" customHeight="true" outlineLevel="0" collapsed="false">
      <c r="B499" s="14" t="s">
        <v>2040</v>
      </c>
      <c r="C499" s="14" t="s">
        <v>2041</v>
      </c>
      <c r="D499" s="18" t="s">
        <v>2042</v>
      </c>
      <c r="E499" s="48" t="n">
        <v>94232</v>
      </c>
      <c r="F499" s="14" t="s">
        <v>320</v>
      </c>
      <c r="G499" s="14" t="s">
        <v>320</v>
      </c>
      <c r="H499" s="14" t="s">
        <v>295</v>
      </c>
      <c r="I499" s="15" t="b">
        <f aca="false">FALSE()</f>
        <v>0</v>
      </c>
      <c r="J499" s="18" t="s">
        <v>933</v>
      </c>
      <c r="K499" s="48" t="n">
        <v>1</v>
      </c>
      <c r="L499" s="14" t="s">
        <v>934</v>
      </c>
      <c r="M499" s="14" t="s">
        <v>935</v>
      </c>
      <c r="N499" s="18" t="s">
        <v>936</v>
      </c>
    </row>
    <row r="500" customFormat="false" ht="15" hidden="false" customHeight="true" outlineLevel="0" collapsed="false">
      <c r="B500" s="14" t="s">
        <v>2043</v>
      </c>
      <c r="C500" s="14" t="s">
        <v>2044</v>
      </c>
      <c r="D500" s="18" t="s">
        <v>2045</v>
      </c>
      <c r="E500" s="48" t="n">
        <v>28379</v>
      </c>
      <c r="F500" s="14" t="s">
        <v>320</v>
      </c>
      <c r="G500" s="14" t="s">
        <v>320</v>
      </c>
      <c r="H500" s="14" t="s">
        <v>295</v>
      </c>
      <c r="I500" s="15" t="b">
        <f aca="false">FALSE()</f>
        <v>0</v>
      </c>
      <c r="J500" s="18" t="s">
        <v>933</v>
      </c>
      <c r="K500" s="48" t="n">
        <v>1</v>
      </c>
      <c r="L500" s="14" t="s">
        <v>934</v>
      </c>
      <c r="M500" s="14" t="s">
        <v>935</v>
      </c>
      <c r="N500" s="18" t="s">
        <v>936</v>
      </c>
    </row>
    <row r="501" customFormat="false" ht="15" hidden="false" customHeight="true" outlineLevel="0" collapsed="false">
      <c r="B501" s="14" t="s">
        <v>2046</v>
      </c>
      <c r="C501" s="14" t="s">
        <v>2047</v>
      </c>
      <c r="D501" s="18" t="s">
        <v>1427</v>
      </c>
      <c r="E501" s="48" t="n">
        <v>272569</v>
      </c>
      <c r="F501" s="14" t="s">
        <v>320</v>
      </c>
      <c r="G501" s="14" t="s">
        <v>320</v>
      </c>
      <c r="H501" s="14" t="s">
        <v>295</v>
      </c>
      <c r="I501" s="15" t="b">
        <f aca="false">FALSE()</f>
        <v>0</v>
      </c>
      <c r="J501" s="18" t="s">
        <v>933</v>
      </c>
      <c r="K501" s="48" t="n">
        <v>1</v>
      </c>
      <c r="L501" s="14" t="s">
        <v>934</v>
      </c>
      <c r="M501" s="18" t="s">
        <v>2048</v>
      </c>
      <c r="N501" s="18" t="s">
        <v>946</v>
      </c>
    </row>
    <row r="502" customFormat="false" ht="15" hidden="false" customHeight="true" outlineLevel="0" collapsed="false">
      <c r="B502" s="14" t="s">
        <v>2049</v>
      </c>
      <c r="C502" s="14" t="s">
        <v>2050</v>
      </c>
      <c r="D502" s="18" t="s">
        <v>1437</v>
      </c>
      <c r="E502" s="48" t="n">
        <v>9606</v>
      </c>
      <c r="F502" s="14" t="s">
        <v>320</v>
      </c>
      <c r="G502" s="14" t="s">
        <v>320</v>
      </c>
      <c r="H502" s="14" t="s">
        <v>295</v>
      </c>
      <c r="I502" s="15" t="b">
        <f aca="false">FALSE()</f>
        <v>0</v>
      </c>
      <c r="J502" s="18" t="s">
        <v>933</v>
      </c>
      <c r="K502" s="48" t="n">
        <v>1</v>
      </c>
      <c r="L502" s="14" t="s">
        <v>934</v>
      </c>
      <c r="M502" s="18" t="s">
        <v>2051</v>
      </c>
      <c r="N502" s="18" t="s">
        <v>946</v>
      </c>
    </row>
    <row r="503" customFormat="false" ht="15" hidden="false" customHeight="true" outlineLevel="0" collapsed="false">
      <c r="B503" s="14" t="s">
        <v>2052</v>
      </c>
      <c r="C503" s="14" t="s">
        <v>2053</v>
      </c>
      <c r="D503" s="18" t="s">
        <v>2054</v>
      </c>
      <c r="E503" s="48" t="n">
        <v>6087</v>
      </c>
      <c r="F503" s="14" t="s">
        <v>320</v>
      </c>
      <c r="G503" s="14" t="s">
        <v>320</v>
      </c>
      <c r="H503" s="14" t="s">
        <v>295</v>
      </c>
      <c r="I503" s="15" t="b">
        <f aca="false">FALSE()</f>
        <v>0</v>
      </c>
      <c r="J503" s="18" t="s">
        <v>933</v>
      </c>
      <c r="K503" s="48" t="n">
        <v>1</v>
      </c>
      <c r="L503" s="14" t="s">
        <v>934</v>
      </c>
      <c r="M503" s="14" t="s">
        <v>935</v>
      </c>
      <c r="N503" s="18" t="s">
        <v>936</v>
      </c>
    </row>
    <row r="504" customFormat="false" ht="15" hidden="false" customHeight="true" outlineLevel="0" collapsed="false">
      <c r="B504" s="14" t="s">
        <v>2055</v>
      </c>
      <c r="C504" s="14" t="s">
        <v>2056</v>
      </c>
      <c r="D504" s="18" t="s">
        <v>2057</v>
      </c>
      <c r="E504" s="48" t="n">
        <v>13095</v>
      </c>
      <c r="F504" s="14" t="s">
        <v>320</v>
      </c>
      <c r="G504" s="14" t="s">
        <v>320</v>
      </c>
      <c r="H504" s="14" t="s">
        <v>295</v>
      </c>
      <c r="I504" s="15" t="b">
        <f aca="false">FALSE()</f>
        <v>0</v>
      </c>
      <c r="J504" s="18" t="s">
        <v>933</v>
      </c>
      <c r="K504" s="48" t="n">
        <v>1</v>
      </c>
      <c r="L504" s="14" t="s">
        <v>934</v>
      </c>
      <c r="M504" s="14" t="s">
        <v>935</v>
      </c>
      <c r="N504" s="18" t="s">
        <v>936</v>
      </c>
    </row>
    <row r="505" customFormat="false" ht="15" hidden="false" customHeight="true" outlineLevel="0" collapsed="false">
      <c r="B505" s="14" t="s">
        <v>2058</v>
      </c>
      <c r="C505" s="14" t="s">
        <v>2059</v>
      </c>
      <c r="D505" s="18" t="s">
        <v>2060</v>
      </c>
      <c r="E505" s="48" t="n">
        <v>7965</v>
      </c>
      <c r="F505" s="14" t="s">
        <v>320</v>
      </c>
      <c r="G505" s="14" t="s">
        <v>320</v>
      </c>
      <c r="H505" s="14" t="s">
        <v>295</v>
      </c>
      <c r="I505" s="15" t="b">
        <f aca="false">FALSE()</f>
        <v>0</v>
      </c>
      <c r="J505" s="18" t="s">
        <v>933</v>
      </c>
      <c r="K505" s="48" t="n">
        <v>1</v>
      </c>
      <c r="L505" s="14" t="s">
        <v>934</v>
      </c>
      <c r="M505" s="14" t="s">
        <v>935</v>
      </c>
      <c r="N505" s="18" t="s">
        <v>936</v>
      </c>
    </row>
    <row r="506" customFormat="false" ht="15" hidden="false" customHeight="true" outlineLevel="0" collapsed="false">
      <c r="B506" s="14" t="s">
        <v>2061</v>
      </c>
      <c r="C506" s="14" t="s">
        <v>2062</v>
      </c>
      <c r="D506" s="18" t="s">
        <v>2063</v>
      </c>
      <c r="E506" s="48" t="n">
        <v>7998</v>
      </c>
      <c r="F506" s="14" t="s">
        <v>320</v>
      </c>
      <c r="G506" s="14" t="s">
        <v>320</v>
      </c>
      <c r="H506" s="14" t="s">
        <v>295</v>
      </c>
      <c r="I506" s="15" t="b">
        <f aca="false">FALSE()</f>
        <v>0</v>
      </c>
      <c r="J506" s="18" t="s">
        <v>933</v>
      </c>
      <c r="K506" s="48" t="n">
        <v>1</v>
      </c>
      <c r="L506" s="14" t="s">
        <v>934</v>
      </c>
      <c r="M506" s="14" t="s">
        <v>935</v>
      </c>
      <c r="N506" s="18" t="s">
        <v>936</v>
      </c>
    </row>
    <row r="507" customFormat="false" ht="15" hidden="false" customHeight="true" outlineLevel="0" collapsed="false">
      <c r="B507" s="14" t="s">
        <v>2064</v>
      </c>
      <c r="C507" s="14" t="s">
        <v>2065</v>
      </c>
      <c r="D507" s="18" t="s">
        <v>2066</v>
      </c>
      <c r="E507" s="48" t="n">
        <v>9541</v>
      </c>
      <c r="F507" s="14" t="s">
        <v>320</v>
      </c>
      <c r="G507" s="14" t="s">
        <v>320</v>
      </c>
      <c r="H507" s="14" t="s">
        <v>295</v>
      </c>
      <c r="I507" s="15" t="b">
        <f aca="false">FALSE()</f>
        <v>0</v>
      </c>
      <c r="J507" s="18" t="s">
        <v>933</v>
      </c>
      <c r="K507" s="48" t="n">
        <v>1</v>
      </c>
      <c r="L507" s="14" t="s">
        <v>934</v>
      </c>
      <c r="M507" s="18" t="s">
        <v>2022</v>
      </c>
      <c r="N507" s="18" t="s">
        <v>936</v>
      </c>
    </row>
    <row r="508" customFormat="false" ht="15" hidden="false" customHeight="true" outlineLevel="0" collapsed="false">
      <c r="B508" s="14" t="s">
        <v>2067</v>
      </c>
      <c r="C508" s="14" t="s">
        <v>2068</v>
      </c>
      <c r="D508" s="18" t="s">
        <v>2069</v>
      </c>
      <c r="E508" s="48" t="n">
        <v>75352</v>
      </c>
      <c r="F508" s="14" t="s">
        <v>320</v>
      </c>
      <c r="G508" s="14" t="s">
        <v>320</v>
      </c>
      <c r="H508" s="14" t="s">
        <v>295</v>
      </c>
      <c r="I508" s="15" t="b">
        <f aca="false">FALSE()</f>
        <v>0</v>
      </c>
      <c r="J508" s="18" t="s">
        <v>933</v>
      </c>
      <c r="K508" s="48" t="n">
        <v>1</v>
      </c>
      <c r="L508" s="14" t="s">
        <v>934</v>
      </c>
      <c r="M508" s="14" t="s">
        <v>935</v>
      </c>
      <c r="N508" s="18" t="s">
        <v>936</v>
      </c>
    </row>
    <row r="509" customFormat="false" ht="15" hidden="false" customHeight="true" outlineLevel="0" collapsed="false">
      <c r="B509" s="14" t="s">
        <v>2070</v>
      </c>
      <c r="C509" s="14" t="s">
        <v>2071</v>
      </c>
      <c r="D509" s="18" t="s">
        <v>2072</v>
      </c>
      <c r="E509" s="48" t="n">
        <v>43700</v>
      </c>
      <c r="F509" s="14" t="s">
        <v>320</v>
      </c>
      <c r="G509" s="14" t="s">
        <v>320</v>
      </c>
      <c r="H509" s="14" t="s">
        <v>295</v>
      </c>
      <c r="I509" s="15" t="b">
        <f aca="false">FALSE()</f>
        <v>0</v>
      </c>
      <c r="J509" s="18" t="s">
        <v>933</v>
      </c>
      <c r="K509" s="48" t="n">
        <v>1</v>
      </c>
      <c r="L509" s="14" t="s">
        <v>934</v>
      </c>
      <c r="M509" s="14" t="s">
        <v>935</v>
      </c>
      <c r="N509" s="18" t="s">
        <v>936</v>
      </c>
    </row>
    <row r="510" customFormat="false" ht="15" hidden="false" customHeight="true" outlineLevel="0" collapsed="false">
      <c r="B510" s="14" t="s">
        <v>2073</v>
      </c>
      <c r="C510" s="14" t="s">
        <v>2074</v>
      </c>
      <c r="D510" s="18" t="s">
        <v>1833</v>
      </c>
      <c r="E510" s="48" t="n">
        <v>10090</v>
      </c>
      <c r="F510" s="14" t="s">
        <v>320</v>
      </c>
      <c r="G510" s="14" t="s">
        <v>320</v>
      </c>
      <c r="H510" s="14" t="s">
        <v>295</v>
      </c>
      <c r="I510" s="15" t="b">
        <f aca="false">FALSE()</f>
        <v>0</v>
      </c>
      <c r="J510" s="18" t="s">
        <v>933</v>
      </c>
      <c r="K510" s="48" t="n">
        <v>1</v>
      </c>
      <c r="L510" s="14" t="s">
        <v>934</v>
      </c>
      <c r="M510" s="18" t="s">
        <v>2022</v>
      </c>
      <c r="N510" s="18" t="s">
        <v>936</v>
      </c>
    </row>
    <row r="511" customFormat="false" ht="15" hidden="false" customHeight="true" outlineLevel="0" collapsed="false">
      <c r="B511" s="14" t="s">
        <v>2075</v>
      </c>
      <c r="C511" s="14" t="s">
        <v>2076</v>
      </c>
      <c r="D511" s="18" t="s">
        <v>2077</v>
      </c>
      <c r="E511" s="48" t="n">
        <v>75356</v>
      </c>
      <c r="F511" s="14" t="s">
        <v>320</v>
      </c>
      <c r="G511" s="14" t="s">
        <v>320</v>
      </c>
      <c r="H511" s="14" t="s">
        <v>295</v>
      </c>
      <c r="I511" s="15" t="b">
        <f aca="false">FALSE()</f>
        <v>0</v>
      </c>
      <c r="J511" s="18" t="s">
        <v>933</v>
      </c>
      <c r="K511" s="48" t="n">
        <v>1</v>
      </c>
      <c r="L511" s="14" t="s">
        <v>934</v>
      </c>
      <c r="M511" s="14" t="s">
        <v>935</v>
      </c>
      <c r="N511" s="18" t="s">
        <v>936</v>
      </c>
    </row>
    <row r="512" customFormat="false" ht="15" hidden="false" customHeight="true" outlineLevel="0" collapsed="false">
      <c r="B512" s="14" t="s">
        <v>2078</v>
      </c>
      <c r="C512" s="14" t="s">
        <v>2079</v>
      </c>
      <c r="D512" s="18" t="s">
        <v>1497</v>
      </c>
      <c r="E512" s="48" t="n">
        <v>9986</v>
      </c>
      <c r="F512" s="14" t="s">
        <v>320</v>
      </c>
      <c r="G512" s="14" t="s">
        <v>320</v>
      </c>
      <c r="H512" s="14" t="s">
        <v>295</v>
      </c>
      <c r="I512" s="15" t="b">
        <f aca="false">FALSE()</f>
        <v>0</v>
      </c>
      <c r="J512" s="18" t="s">
        <v>933</v>
      </c>
      <c r="K512" s="48" t="n">
        <v>1</v>
      </c>
      <c r="L512" s="14" t="s">
        <v>934</v>
      </c>
      <c r="M512" s="18" t="s">
        <v>2022</v>
      </c>
      <c r="N512" s="18" t="s">
        <v>936</v>
      </c>
    </row>
    <row r="513" customFormat="false" ht="15" hidden="false" customHeight="true" outlineLevel="0" collapsed="false">
      <c r="B513" s="14" t="s">
        <v>2080</v>
      </c>
      <c r="C513" s="14" t="s">
        <v>2081</v>
      </c>
      <c r="D513" s="18" t="s">
        <v>2082</v>
      </c>
      <c r="E513" s="48" t="n">
        <v>90735</v>
      </c>
      <c r="F513" s="14" t="s">
        <v>320</v>
      </c>
      <c r="G513" s="14" t="s">
        <v>320</v>
      </c>
      <c r="H513" s="14" t="s">
        <v>295</v>
      </c>
      <c r="I513" s="15" t="b">
        <f aca="false">FALSE()</f>
        <v>0</v>
      </c>
      <c r="J513" s="18" t="s">
        <v>933</v>
      </c>
      <c r="K513" s="48" t="n">
        <v>1</v>
      </c>
      <c r="L513" s="14" t="s">
        <v>934</v>
      </c>
      <c r="M513" s="14" t="s">
        <v>935</v>
      </c>
      <c r="N513" s="18" t="s">
        <v>936</v>
      </c>
    </row>
    <row r="514" customFormat="false" ht="15" hidden="false" customHeight="true" outlineLevel="0" collapsed="false">
      <c r="B514" s="14" t="s">
        <v>2083</v>
      </c>
      <c r="C514" s="14" t="s">
        <v>2084</v>
      </c>
      <c r="D514" s="18" t="s">
        <v>1840</v>
      </c>
      <c r="E514" s="48" t="n">
        <v>9601</v>
      </c>
      <c r="F514" s="14" t="s">
        <v>320</v>
      </c>
      <c r="G514" s="14" t="s">
        <v>320</v>
      </c>
      <c r="H514" s="14" t="s">
        <v>295</v>
      </c>
      <c r="I514" s="15" t="b">
        <f aca="false">FALSE()</f>
        <v>0</v>
      </c>
      <c r="J514" s="18" t="s">
        <v>933</v>
      </c>
      <c r="K514" s="48" t="n">
        <v>1</v>
      </c>
      <c r="L514" s="14" t="s">
        <v>934</v>
      </c>
      <c r="M514" s="18" t="s">
        <v>2022</v>
      </c>
      <c r="N514" s="18" t="s">
        <v>936</v>
      </c>
    </row>
    <row r="515" customFormat="false" ht="15" hidden="false" customHeight="true" outlineLevel="0" collapsed="false">
      <c r="B515" s="14" t="s">
        <v>2085</v>
      </c>
      <c r="C515" s="14" t="s">
        <v>2086</v>
      </c>
      <c r="D515" s="18" t="s">
        <v>1720</v>
      </c>
      <c r="E515" s="48" t="n">
        <v>10116</v>
      </c>
      <c r="F515" s="14" t="s">
        <v>320</v>
      </c>
      <c r="G515" s="14" t="s">
        <v>320</v>
      </c>
      <c r="H515" s="14" t="s">
        <v>295</v>
      </c>
      <c r="I515" s="15" t="b">
        <f aca="false">FALSE()</f>
        <v>0</v>
      </c>
      <c r="J515" s="18" t="s">
        <v>933</v>
      </c>
      <c r="K515" s="48" t="n">
        <v>1</v>
      </c>
      <c r="L515" s="14" t="s">
        <v>934</v>
      </c>
      <c r="M515" s="18" t="s">
        <v>2022</v>
      </c>
      <c r="N515" s="18" t="s">
        <v>936</v>
      </c>
    </row>
    <row r="516" customFormat="false" ht="15" hidden="false" customHeight="true" outlineLevel="0" collapsed="false">
      <c r="B516" s="14" t="s">
        <v>2087</v>
      </c>
      <c r="C516" s="14" t="s">
        <v>2088</v>
      </c>
      <c r="D516" s="18" t="s">
        <v>1555</v>
      </c>
      <c r="E516" s="48" t="n">
        <v>559292</v>
      </c>
      <c r="F516" s="14" t="s">
        <v>2089</v>
      </c>
      <c r="G516" s="14" t="s">
        <v>320</v>
      </c>
      <c r="H516" s="14" t="s">
        <v>295</v>
      </c>
      <c r="I516" s="15" t="b">
        <f aca="false">FALSE()</f>
        <v>0</v>
      </c>
      <c r="J516" s="18" t="s">
        <v>933</v>
      </c>
      <c r="K516" s="48" t="n">
        <v>1</v>
      </c>
      <c r="L516" s="14" t="s">
        <v>934</v>
      </c>
      <c r="M516" s="18" t="s">
        <v>2090</v>
      </c>
      <c r="N516" s="18" t="s">
        <v>946</v>
      </c>
    </row>
    <row r="517" customFormat="false" ht="15" hidden="false" customHeight="true" outlineLevel="0" collapsed="false">
      <c r="B517" s="14" t="s">
        <v>2091</v>
      </c>
      <c r="C517" s="14" t="s">
        <v>2092</v>
      </c>
      <c r="D517" s="18" t="s">
        <v>1555</v>
      </c>
      <c r="E517" s="48" t="n">
        <v>559292</v>
      </c>
      <c r="F517" s="14" t="s">
        <v>2093</v>
      </c>
      <c r="G517" s="14" t="s">
        <v>320</v>
      </c>
      <c r="H517" s="14" t="s">
        <v>295</v>
      </c>
      <c r="I517" s="15" t="b">
        <f aca="false">FALSE()</f>
        <v>0</v>
      </c>
      <c r="J517" s="18" t="s">
        <v>933</v>
      </c>
      <c r="K517" s="48" t="n">
        <v>1</v>
      </c>
      <c r="L517" s="14" t="s">
        <v>934</v>
      </c>
      <c r="M517" s="18" t="s">
        <v>2090</v>
      </c>
      <c r="N517" s="18" t="s">
        <v>946</v>
      </c>
    </row>
    <row r="518" customFormat="false" ht="15" hidden="false" customHeight="true" outlineLevel="0" collapsed="false">
      <c r="B518" s="14" t="s">
        <v>2094</v>
      </c>
      <c r="C518" s="14" t="s">
        <v>2095</v>
      </c>
      <c r="D518" s="18" t="s">
        <v>1596</v>
      </c>
      <c r="E518" s="48" t="n">
        <v>284812</v>
      </c>
      <c r="F518" s="14" t="s">
        <v>2089</v>
      </c>
      <c r="G518" s="14" t="s">
        <v>320</v>
      </c>
      <c r="H518" s="14" t="s">
        <v>295</v>
      </c>
      <c r="I518" s="15" t="b">
        <f aca="false">FALSE()</f>
        <v>0</v>
      </c>
      <c r="J518" s="18" t="s">
        <v>933</v>
      </c>
      <c r="K518" s="48" t="n">
        <v>1</v>
      </c>
      <c r="L518" s="14" t="s">
        <v>934</v>
      </c>
      <c r="M518" s="18" t="s">
        <v>2096</v>
      </c>
      <c r="N518" s="18" t="s">
        <v>946</v>
      </c>
    </row>
    <row r="519" customFormat="false" ht="15" hidden="false" customHeight="true" outlineLevel="0" collapsed="false">
      <c r="B519" s="14" t="s">
        <v>2097</v>
      </c>
      <c r="C519" s="14" t="s">
        <v>2098</v>
      </c>
      <c r="D519" s="18" t="s">
        <v>1596</v>
      </c>
      <c r="E519" s="48" t="n">
        <v>284812</v>
      </c>
      <c r="F519" s="14" t="s">
        <v>2093</v>
      </c>
      <c r="G519" s="14" t="s">
        <v>320</v>
      </c>
      <c r="H519" s="14" t="s">
        <v>295</v>
      </c>
      <c r="I519" s="15" t="b">
        <f aca="false">FALSE()</f>
        <v>0</v>
      </c>
      <c r="J519" s="18" t="s">
        <v>933</v>
      </c>
      <c r="K519" s="48" t="n">
        <v>1</v>
      </c>
      <c r="L519" s="14" t="s">
        <v>934</v>
      </c>
      <c r="M519" s="18" t="s">
        <v>2096</v>
      </c>
      <c r="N519" s="18" t="s">
        <v>946</v>
      </c>
    </row>
    <row r="520" customFormat="false" ht="15" hidden="false" customHeight="true" outlineLevel="0" collapsed="false">
      <c r="B520" s="14" t="s">
        <v>2099</v>
      </c>
      <c r="C520" s="14" t="s">
        <v>2100</v>
      </c>
      <c r="D520" s="18" t="s">
        <v>2101</v>
      </c>
      <c r="E520" s="48" t="n">
        <v>30991</v>
      </c>
      <c r="F520" s="14" t="s">
        <v>320</v>
      </c>
      <c r="G520" s="14" t="s">
        <v>320</v>
      </c>
      <c r="H520" s="14" t="s">
        <v>295</v>
      </c>
      <c r="I520" s="15" t="b">
        <f aca="false">FALSE()</f>
        <v>0</v>
      </c>
      <c r="J520" s="18" t="s">
        <v>933</v>
      </c>
      <c r="K520" s="48" t="n">
        <v>1</v>
      </c>
      <c r="L520" s="14" t="s">
        <v>934</v>
      </c>
      <c r="M520" s="14" t="s">
        <v>935</v>
      </c>
      <c r="N520" s="18" t="s">
        <v>936</v>
      </c>
    </row>
    <row r="521" customFormat="false" ht="15" hidden="false" customHeight="true" outlineLevel="0" collapsed="false">
      <c r="B521" s="14" t="s">
        <v>2102</v>
      </c>
      <c r="C521" s="14" t="s">
        <v>2103</v>
      </c>
      <c r="D521" s="18" t="s">
        <v>2104</v>
      </c>
      <c r="E521" s="48" t="n">
        <v>175797</v>
      </c>
      <c r="F521" s="14" t="s">
        <v>320</v>
      </c>
      <c r="G521" s="14" t="s">
        <v>320</v>
      </c>
      <c r="H521" s="14" t="s">
        <v>295</v>
      </c>
      <c r="I521" s="15" t="b">
        <f aca="false">FALSE()</f>
        <v>0</v>
      </c>
      <c r="J521" s="18" t="s">
        <v>933</v>
      </c>
      <c r="K521" s="48" t="n">
        <v>1</v>
      </c>
      <c r="L521" s="14" t="s">
        <v>934</v>
      </c>
      <c r="M521" s="14" t="s">
        <v>935</v>
      </c>
      <c r="N521" s="18" t="s">
        <v>936</v>
      </c>
    </row>
    <row r="522" customFormat="false" ht="15" hidden="false" customHeight="true" outlineLevel="0" collapsed="false">
      <c r="B522" s="14" t="s">
        <v>2105</v>
      </c>
      <c r="C522" s="14" t="s">
        <v>2106</v>
      </c>
      <c r="D522" s="18" t="s">
        <v>2107</v>
      </c>
      <c r="E522" s="48" t="n">
        <v>214812</v>
      </c>
      <c r="F522" s="14" t="s">
        <v>320</v>
      </c>
      <c r="G522" s="14" t="s">
        <v>320</v>
      </c>
      <c r="H522" s="14" t="s">
        <v>295</v>
      </c>
      <c r="I522" s="15" t="b">
        <f aca="false">FALSE()</f>
        <v>0</v>
      </c>
      <c r="J522" s="18" t="s">
        <v>933</v>
      </c>
      <c r="K522" s="48" t="n">
        <v>1</v>
      </c>
      <c r="L522" s="14" t="s">
        <v>934</v>
      </c>
      <c r="M522" s="14" t="s">
        <v>935</v>
      </c>
      <c r="N522" s="18" t="s">
        <v>936</v>
      </c>
    </row>
    <row r="523" customFormat="false" ht="15" hidden="false" customHeight="true" outlineLevel="0" collapsed="false">
      <c r="B523" s="14" t="s">
        <v>2108</v>
      </c>
      <c r="C523" s="14" t="s">
        <v>2109</v>
      </c>
      <c r="D523" s="18" t="s">
        <v>2110</v>
      </c>
      <c r="E523" s="48" t="n">
        <v>1234273</v>
      </c>
      <c r="F523" s="14" t="s">
        <v>320</v>
      </c>
      <c r="G523" s="14" t="s">
        <v>320</v>
      </c>
      <c r="H523" s="14" t="s">
        <v>295</v>
      </c>
      <c r="I523" s="15" t="b">
        <f aca="false">FALSE()</f>
        <v>0</v>
      </c>
      <c r="J523" s="18" t="s">
        <v>933</v>
      </c>
      <c r="K523" s="48" t="n">
        <v>1</v>
      </c>
      <c r="L523" s="14" t="s">
        <v>934</v>
      </c>
      <c r="M523" s="14" t="s">
        <v>935</v>
      </c>
      <c r="N523" s="18" t="s">
        <v>936</v>
      </c>
    </row>
    <row r="524" customFormat="false" ht="15" hidden="false" customHeight="true" outlineLevel="0" collapsed="false">
      <c r="B524" s="14" t="s">
        <v>2111</v>
      </c>
      <c r="C524" s="14" t="s">
        <v>2112</v>
      </c>
      <c r="D524" s="18" t="s">
        <v>1310</v>
      </c>
      <c r="E524" s="48" t="n">
        <v>6239</v>
      </c>
      <c r="F524" s="14" t="s">
        <v>309</v>
      </c>
      <c r="G524" s="14" t="s">
        <v>309</v>
      </c>
      <c r="H524" s="14" t="s">
        <v>295</v>
      </c>
      <c r="I524" s="15" t="b">
        <f aca="false">FALSE()</f>
        <v>0</v>
      </c>
      <c r="J524" s="18" t="s">
        <v>933</v>
      </c>
      <c r="K524" s="48" t="n">
        <v>1</v>
      </c>
      <c r="L524" s="14" t="s">
        <v>934</v>
      </c>
      <c r="M524" s="14" t="s">
        <v>935</v>
      </c>
      <c r="N524" s="18" t="s">
        <v>936</v>
      </c>
    </row>
    <row r="525" customFormat="false" ht="15" hidden="false" customHeight="true" outlineLevel="0" collapsed="false">
      <c r="B525" s="14" t="s">
        <v>2113</v>
      </c>
      <c r="C525" s="14" t="s">
        <v>2114</v>
      </c>
      <c r="D525" s="18" t="s">
        <v>1427</v>
      </c>
      <c r="E525" s="48" t="n">
        <v>272569</v>
      </c>
      <c r="F525" s="14" t="s">
        <v>309</v>
      </c>
      <c r="G525" s="14" t="s">
        <v>309</v>
      </c>
      <c r="H525" s="14" t="s">
        <v>295</v>
      </c>
      <c r="I525" s="15" t="b">
        <f aca="false">FALSE()</f>
        <v>0</v>
      </c>
      <c r="J525" s="18" t="s">
        <v>933</v>
      </c>
      <c r="K525" s="48" t="n">
        <v>1</v>
      </c>
      <c r="L525" s="14" t="s">
        <v>934</v>
      </c>
      <c r="M525" s="18" t="s">
        <v>2115</v>
      </c>
      <c r="N525" s="18" t="s">
        <v>946</v>
      </c>
    </row>
    <row r="526" customFormat="false" ht="15" hidden="false" customHeight="true" outlineLevel="0" collapsed="false">
      <c r="B526" s="14" t="s">
        <v>2116</v>
      </c>
      <c r="C526" s="14" t="s">
        <v>2117</v>
      </c>
      <c r="D526" s="18" t="s">
        <v>2118</v>
      </c>
      <c r="E526" s="48" t="n">
        <v>64091</v>
      </c>
      <c r="F526" s="14" t="s">
        <v>309</v>
      </c>
      <c r="G526" s="14" t="s">
        <v>309</v>
      </c>
      <c r="H526" s="14" t="s">
        <v>295</v>
      </c>
      <c r="I526" s="15" t="b">
        <f aca="false">FALSE()</f>
        <v>0</v>
      </c>
      <c r="J526" s="18" t="s">
        <v>933</v>
      </c>
      <c r="K526" s="48" t="n">
        <v>1</v>
      </c>
      <c r="L526" s="14" t="s">
        <v>934</v>
      </c>
      <c r="M526" s="18" t="s">
        <v>2119</v>
      </c>
      <c r="N526" s="18" t="s">
        <v>946</v>
      </c>
    </row>
    <row r="527" customFormat="false" ht="15" hidden="false" customHeight="true" outlineLevel="0" collapsed="false">
      <c r="B527" s="14" t="s">
        <v>2120</v>
      </c>
      <c r="C527" s="14" t="s">
        <v>2121</v>
      </c>
      <c r="D527" s="18" t="s">
        <v>1437</v>
      </c>
      <c r="E527" s="48" t="n">
        <v>9606</v>
      </c>
      <c r="F527" s="14" t="s">
        <v>309</v>
      </c>
      <c r="G527" s="14" t="s">
        <v>309</v>
      </c>
      <c r="H527" s="14" t="s">
        <v>295</v>
      </c>
      <c r="I527" s="15" t="b">
        <f aca="false">FALSE()</f>
        <v>0</v>
      </c>
      <c r="J527" s="18" t="s">
        <v>933</v>
      </c>
      <c r="K527" s="48" t="n">
        <v>1</v>
      </c>
      <c r="L527" s="14" t="s">
        <v>934</v>
      </c>
      <c r="M527" s="18" t="s">
        <v>2000</v>
      </c>
      <c r="N527" s="18" t="s">
        <v>946</v>
      </c>
    </row>
    <row r="528" customFormat="false" ht="15" hidden="false" customHeight="true" outlineLevel="0" collapsed="false">
      <c r="B528" s="14" t="s">
        <v>2122</v>
      </c>
      <c r="C528" s="14" t="s">
        <v>2123</v>
      </c>
      <c r="D528" s="18" t="s">
        <v>1497</v>
      </c>
      <c r="E528" s="48" t="n">
        <v>9986</v>
      </c>
      <c r="F528" s="14" t="s">
        <v>309</v>
      </c>
      <c r="G528" s="14" t="s">
        <v>309</v>
      </c>
      <c r="H528" s="14" t="s">
        <v>295</v>
      </c>
      <c r="I528" s="15" t="b">
        <f aca="false">FALSE()</f>
        <v>0</v>
      </c>
      <c r="J528" s="18" t="s">
        <v>933</v>
      </c>
      <c r="K528" s="48" t="n">
        <v>1</v>
      </c>
      <c r="L528" s="14" t="s">
        <v>934</v>
      </c>
      <c r="M528" s="18" t="s">
        <v>2124</v>
      </c>
      <c r="N528" s="18" t="s">
        <v>936</v>
      </c>
    </row>
    <row r="529" customFormat="false" ht="15" hidden="false" customHeight="true" outlineLevel="0" collapsed="false">
      <c r="B529" s="14" t="s">
        <v>2125</v>
      </c>
      <c r="C529" s="14" t="s">
        <v>2126</v>
      </c>
      <c r="D529" s="18" t="s">
        <v>2127</v>
      </c>
      <c r="E529" s="48" t="n">
        <v>7731</v>
      </c>
      <c r="F529" s="14" t="s">
        <v>309</v>
      </c>
      <c r="G529" s="14" t="s">
        <v>309</v>
      </c>
      <c r="H529" s="14" t="s">
        <v>295</v>
      </c>
      <c r="I529" s="15" t="b">
        <f aca="false">FALSE()</f>
        <v>0</v>
      </c>
      <c r="J529" s="18" t="s">
        <v>933</v>
      </c>
      <c r="K529" s="48" t="n">
        <v>1</v>
      </c>
      <c r="L529" s="14" t="s">
        <v>934</v>
      </c>
      <c r="M529" s="14" t="s">
        <v>935</v>
      </c>
      <c r="N529" s="18" t="s">
        <v>936</v>
      </c>
    </row>
    <row r="530" customFormat="false" ht="15" hidden="false" customHeight="true" outlineLevel="0" collapsed="false">
      <c r="B530" s="14" t="s">
        <v>2128</v>
      </c>
      <c r="C530" s="14" t="s">
        <v>2129</v>
      </c>
      <c r="D530" s="18" t="s">
        <v>1555</v>
      </c>
      <c r="E530" s="48" t="n">
        <v>559292</v>
      </c>
      <c r="F530" s="14" t="s">
        <v>2130</v>
      </c>
      <c r="G530" s="14" t="s">
        <v>309</v>
      </c>
      <c r="H530" s="14" t="s">
        <v>295</v>
      </c>
      <c r="I530" s="15" t="b">
        <f aca="false">FALSE()</f>
        <v>0</v>
      </c>
      <c r="J530" s="18" t="s">
        <v>933</v>
      </c>
      <c r="K530" s="48" t="n">
        <v>1</v>
      </c>
      <c r="L530" s="14" t="s">
        <v>934</v>
      </c>
      <c r="M530" s="18" t="s">
        <v>2010</v>
      </c>
      <c r="N530" s="18" t="s">
        <v>946</v>
      </c>
    </row>
    <row r="531" customFormat="false" ht="15" hidden="false" customHeight="true" outlineLevel="0" collapsed="false">
      <c r="B531" s="14" t="s">
        <v>2131</v>
      </c>
      <c r="C531" s="14" t="s">
        <v>2132</v>
      </c>
      <c r="D531" s="18" t="s">
        <v>1799</v>
      </c>
      <c r="E531" s="48" t="n">
        <v>9913</v>
      </c>
      <c r="F531" s="14" t="s">
        <v>345</v>
      </c>
      <c r="G531" s="14" t="s">
        <v>345</v>
      </c>
      <c r="H531" s="14" t="s">
        <v>295</v>
      </c>
      <c r="I531" s="15" t="b">
        <f aca="false">FALSE()</f>
        <v>0</v>
      </c>
      <c r="J531" s="18" t="s">
        <v>933</v>
      </c>
      <c r="K531" s="48" t="n">
        <v>1</v>
      </c>
      <c r="L531" s="14" t="s">
        <v>934</v>
      </c>
      <c r="M531" s="18" t="s">
        <v>2133</v>
      </c>
      <c r="N531" s="18" t="s">
        <v>936</v>
      </c>
    </row>
    <row r="532" customFormat="false" ht="15" hidden="false" customHeight="true" outlineLevel="0" collapsed="false">
      <c r="B532" s="14" t="s">
        <v>2134</v>
      </c>
      <c r="C532" s="14" t="s">
        <v>2135</v>
      </c>
      <c r="D532" s="18" t="s">
        <v>1310</v>
      </c>
      <c r="E532" s="48" t="n">
        <v>6239</v>
      </c>
      <c r="F532" s="14" t="s">
        <v>345</v>
      </c>
      <c r="G532" s="14" t="s">
        <v>345</v>
      </c>
      <c r="H532" s="14" t="s">
        <v>295</v>
      </c>
      <c r="I532" s="15" t="b">
        <f aca="false">FALSE()</f>
        <v>0</v>
      </c>
      <c r="J532" s="18" t="s">
        <v>933</v>
      </c>
      <c r="K532" s="48" t="n">
        <v>1</v>
      </c>
      <c r="L532" s="14" t="s">
        <v>934</v>
      </c>
      <c r="M532" s="18" t="s">
        <v>1803</v>
      </c>
      <c r="N532" s="18" t="s">
        <v>946</v>
      </c>
    </row>
    <row r="533" customFormat="false" ht="15" hidden="false" customHeight="true" outlineLevel="0" collapsed="false">
      <c r="B533" s="14" t="s">
        <v>2136</v>
      </c>
      <c r="C533" s="14" t="s">
        <v>2137</v>
      </c>
      <c r="D533" s="18" t="s">
        <v>1437</v>
      </c>
      <c r="E533" s="48" t="n">
        <v>9606</v>
      </c>
      <c r="F533" s="14" t="s">
        <v>345</v>
      </c>
      <c r="G533" s="14" t="s">
        <v>345</v>
      </c>
      <c r="H533" s="14" t="s">
        <v>295</v>
      </c>
      <c r="I533" s="15" t="b">
        <f aca="false">FALSE()</f>
        <v>0</v>
      </c>
      <c r="J533" s="18" t="s">
        <v>933</v>
      </c>
      <c r="K533" s="48" t="n">
        <v>1</v>
      </c>
      <c r="L533" s="14" t="s">
        <v>934</v>
      </c>
      <c r="M533" s="18" t="s">
        <v>2138</v>
      </c>
      <c r="N533" s="18" t="s">
        <v>946</v>
      </c>
    </row>
    <row r="534" customFormat="false" ht="15" hidden="false" customHeight="true" outlineLevel="0" collapsed="false">
      <c r="B534" s="14" t="s">
        <v>2139</v>
      </c>
      <c r="C534" s="14" t="s">
        <v>2140</v>
      </c>
      <c r="D534" s="18" t="s">
        <v>1833</v>
      </c>
      <c r="E534" s="48" t="n">
        <v>10090</v>
      </c>
      <c r="F534" s="14" t="s">
        <v>345</v>
      </c>
      <c r="G534" s="14" t="s">
        <v>345</v>
      </c>
      <c r="H534" s="14" t="s">
        <v>295</v>
      </c>
      <c r="I534" s="15" t="b">
        <f aca="false">FALSE()</f>
        <v>0</v>
      </c>
      <c r="J534" s="18" t="s">
        <v>933</v>
      </c>
      <c r="K534" s="48" t="n">
        <v>1</v>
      </c>
      <c r="L534" s="14" t="s">
        <v>934</v>
      </c>
      <c r="M534" s="18" t="s">
        <v>2141</v>
      </c>
      <c r="N534" s="18" t="s">
        <v>946</v>
      </c>
    </row>
    <row r="535" customFormat="false" ht="15" hidden="false" customHeight="true" outlineLevel="0" collapsed="false">
      <c r="B535" s="14" t="s">
        <v>2142</v>
      </c>
      <c r="C535" s="14" t="s">
        <v>2143</v>
      </c>
      <c r="D535" s="18" t="s">
        <v>1497</v>
      </c>
      <c r="E535" s="48" t="n">
        <v>9986</v>
      </c>
      <c r="F535" s="14" t="s">
        <v>345</v>
      </c>
      <c r="G535" s="14" t="s">
        <v>345</v>
      </c>
      <c r="H535" s="14" t="s">
        <v>295</v>
      </c>
      <c r="I535" s="15" t="b">
        <f aca="false">FALSE()</f>
        <v>0</v>
      </c>
      <c r="J535" s="18" t="s">
        <v>933</v>
      </c>
      <c r="K535" s="48" t="n">
        <v>1</v>
      </c>
      <c r="L535" s="14" t="s">
        <v>934</v>
      </c>
      <c r="M535" s="18" t="s">
        <v>2133</v>
      </c>
      <c r="N535" s="18" t="s">
        <v>936</v>
      </c>
    </row>
    <row r="536" customFormat="false" ht="15" hidden="false" customHeight="true" outlineLevel="0" collapsed="false">
      <c r="B536" s="14" t="s">
        <v>2144</v>
      </c>
      <c r="C536" s="14" t="s">
        <v>2145</v>
      </c>
      <c r="D536" s="18" t="s">
        <v>1720</v>
      </c>
      <c r="E536" s="48" t="n">
        <v>10116</v>
      </c>
      <c r="F536" s="14" t="s">
        <v>345</v>
      </c>
      <c r="G536" s="14" t="s">
        <v>345</v>
      </c>
      <c r="H536" s="14" t="s">
        <v>295</v>
      </c>
      <c r="I536" s="15" t="b">
        <f aca="false">FALSE()</f>
        <v>0</v>
      </c>
      <c r="J536" s="18" t="s">
        <v>933</v>
      </c>
      <c r="K536" s="48" t="n">
        <v>1</v>
      </c>
      <c r="L536" s="14" t="s">
        <v>934</v>
      </c>
      <c r="M536" s="18" t="s">
        <v>2133</v>
      </c>
      <c r="N536" s="18" t="s">
        <v>936</v>
      </c>
    </row>
    <row r="537" customFormat="false" ht="15" hidden="false" customHeight="true" outlineLevel="0" collapsed="false">
      <c r="B537" s="14" t="s">
        <v>2131</v>
      </c>
      <c r="C537" s="14" t="s">
        <v>2132</v>
      </c>
      <c r="D537" s="18" t="s">
        <v>1799</v>
      </c>
      <c r="E537" s="48" t="n">
        <v>9913</v>
      </c>
      <c r="F537" s="14" t="s">
        <v>345</v>
      </c>
      <c r="G537" s="14" t="s">
        <v>345</v>
      </c>
      <c r="H537" s="14" t="s">
        <v>295</v>
      </c>
      <c r="I537" s="15" t="b">
        <f aca="false">FALSE()</f>
        <v>0</v>
      </c>
      <c r="J537" s="18" t="s">
        <v>1679</v>
      </c>
      <c r="K537" s="48" t="n">
        <v>2</v>
      </c>
      <c r="L537" s="18" t="s">
        <v>1870</v>
      </c>
      <c r="M537" s="18" t="s">
        <v>2133</v>
      </c>
      <c r="N537" s="18" t="s">
        <v>936</v>
      </c>
    </row>
    <row r="538" customFormat="false" ht="15" hidden="false" customHeight="true" outlineLevel="0" collapsed="false">
      <c r="B538" s="14" t="s">
        <v>2134</v>
      </c>
      <c r="C538" s="14" t="s">
        <v>2135</v>
      </c>
      <c r="D538" s="18" t="s">
        <v>1310</v>
      </c>
      <c r="E538" s="48" t="n">
        <v>6239</v>
      </c>
      <c r="F538" s="14" t="s">
        <v>345</v>
      </c>
      <c r="G538" s="14" t="s">
        <v>345</v>
      </c>
      <c r="H538" s="14" t="s">
        <v>295</v>
      </c>
      <c r="I538" s="15" t="b">
        <f aca="false">FALSE()</f>
        <v>0</v>
      </c>
      <c r="J538" s="18" t="s">
        <v>1679</v>
      </c>
      <c r="K538" s="48" t="n">
        <v>2</v>
      </c>
      <c r="L538" s="18" t="s">
        <v>1870</v>
      </c>
      <c r="M538" s="18" t="s">
        <v>1803</v>
      </c>
      <c r="N538" s="18" t="s">
        <v>946</v>
      </c>
    </row>
    <row r="539" customFormat="false" ht="15" hidden="false" customHeight="true" outlineLevel="0" collapsed="false">
      <c r="B539" s="14" t="s">
        <v>2136</v>
      </c>
      <c r="C539" s="14" t="s">
        <v>2137</v>
      </c>
      <c r="D539" s="18" t="s">
        <v>1437</v>
      </c>
      <c r="E539" s="48" t="n">
        <v>9606</v>
      </c>
      <c r="F539" s="14" t="s">
        <v>345</v>
      </c>
      <c r="G539" s="14" t="s">
        <v>345</v>
      </c>
      <c r="H539" s="14" t="s">
        <v>295</v>
      </c>
      <c r="I539" s="15" t="b">
        <f aca="false">FALSE()</f>
        <v>0</v>
      </c>
      <c r="J539" s="18" t="s">
        <v>1679</v>
      </c>
      <c r="K539" s="48" t="n">
        <v>2</v>
      </c>
      <c r="L539" s="18" t="s">
        <v>1870</v>
      </c>
      <c r="M539" s="18" t="s">
        <v>2138</v>
      </c>
      <c r="N539" s="18" t="s">
        <v>946</v>
      </c>
    </row>
    <row r="540" customFormat="false" ht="15" hidden="false" customHeight="true" outlineLevel="0" collapsed="false">
      <c r="B540" s="14" t="s">
        <v>2139</v>
      </c>
      <c r="C540" s="14" t="s">
        <v>2140</v>
      </c>
      <c r="D540" s="18" t="s">
        <v>1833</v>
      </c>
      <c r="E540" s="48" t="n">
        <v>10090</v>
      </c>
      <c r="F540" s="14" t="s">
        <v>345</v>
      </c>
      <c r="G540" s="14" t="s">
        <v>345</v>
      </c>
      <c r="H540" s="14" t="s">
        <v>295</v>
      </c>
      <c r="I540" s="15" t="b">
        <f aca="false">FALSE()</f>
        <v>0</v>
      </c>
      <c r="J540" s="18" t="s">
        <v>1679</v>
      </c>
      <c r="K540" s="48" t="n">
        <v>2</v>
      </c>
      <c r="L540" s="18" t="s">
        <v>1870</v>
      </c>
      <c r="M540" s="18" t="s">
        <v>2141</v>
      </c>
      <c r="N540" s="18" t="s">
        <v>946</v>
      </c>
    </row>
    <row r="541" customFormat="false" ht="15" hidden="false" customHeight="true" outlineLevel="0" collapsed="false">
      <c r="B541" s="14" t="s">
        <v>2142</v>
      </c>
      <c r="C541" s="14" t="s">
        <v>2143</v>
      </c>
      <c r="D541" s="18" t="s">
        <v>1497</v>
      </c>
      <c r="E541" s="48" t="n">
        <v>9986</v>
      </c>
      <c r="F541" s="14" t="s">
        <v>345</v>
      </c>
      <c r="G541" s="14" t="s">
        <v>345</v>
      </c>
      <c r="H541" s="14" t="s">
        <v>295</v>
      </c>
      <c r="I541" s="15" t="b">
        <f aca="false">FALSE()</f>
        <v>0</v>
      </c>
      <c r="J541" s="18" t="s">
        <v>1679</v>
      </c>
      <c r="K541" s="48" t="n">
        <v>2</v>
      </c>
      <c r="L541" s="18" t="s">
        <v>1870</v>
      </c>
      <c r="M541" s="18" t="s">
        <v>2133</v>
      </c>
      <c r="N541" s="18" t="s">
        <v>936</v>
      </c>
    </row>
    <row r="542" customFormat="false" ht="15" hidden="false" customHeight="true" outlineLevel="0" collapsed="false">
      <c r="B542" s="14" t="s">
        <v>2144</v>
      </c>
      <c r="C542" s="14" t="s">
        <v>2145</v>
      </c>
      <c r="D542" s="18" t="s">
        <v>1720</v>
      </c>
      <c r="E542" s="48" t="n">
        <v>10116</v>
      </c>
      <c r="F542" s="14" t="s">
        <v>345</v>
      </c>
      <c r="G542" s="14" t="s">
        <v>345</v>
      </c>
      <c r="H542" s="14" t="s">
        <v>295</v>
      </c>
      <c r="I542" s="15" t="b">
        <f aca="false">FALSE()</f>
        <v>0</v>
      </c>
      <c r="J542" s="18" t="s">
        <v>1679</v>
      </c>
      <c r="K542" s="48" t="n">
        <v>2</v>
      </c>
      <c r="L542" s="18" t="s">
        <v>1870</v>
      </c>
      <c r="M542" s="18" t="s">
        <v>2133</v>
      </c>
      <c r="N542" s="18" t="s">
        <v>936</v>
      </c>
    </row>
    <row r="543" customFormat="false" ht="15" hidden="false" customHeight="true" outlineLevel="0" collapsed="false">
      <c r="B543" s="14" t="s">
        <v>2146</v>
      </c>
      <c r="C543" s="14" t="s">
        <v>2147</v>
      </c>
      <c r="D543" s="18" t="s">
        <v>2148</v>
      </c>
      <c r="E543" s="48" t="n">
        <v>7160</v>
      </c>
      <c r="F543" s="14" t="s">
        <v>357</v>
      </c>
      <c r="G543" s="14" t="s">
        <v>357</v>
      </c>
      <c r="H543" s="14" t="s">
        <v>295</v>
      </c>
      <c r="I543" s="15" t="b">
        <f aca="false">FALSE()</f>
        <v>0</v>
      </c>
      <c r="J543" s="18" t="s">
        <v>933</v>
      </c>
      <c r="K543" s="48" t="n">
        <v>1</v>
      </c>
      <c r="L543" s="14" t="s">
        <v>934</v>
      </c>
      <c r="M543" s="14" t="s">
        <v>935</v>
      </c>
      <c r="N543" s="18" t="s">
        <v>936</v>
      </c>
    </row>
    <row r="544" customFormat="false" ht="15" hidden="false" customHeight="true" outlineLevel="0" collapsed="false">
      <c r="B544" s="14" t="s">
        <v>2149</v>
      </c>
      <c r="C544" s="14" t="s">
        <v>2150</v>
      </c>
      <c r="D544" s="18" t="s">
        <v>1368</v>
      </c>
      <c r="E544" s="48" t="n">
        <v>7955</v>
      </c>
      <c r="F544" s="14" t="s">
        <v>357</v>
      </c>
      <c r="G544" s="14" t="s">
        <v>357</v>
      </c>
      <c r="H544" s="14" t="s">
        <v>295</v>
      </c>
      <c r="I544" s="15" t="b">
        <f aca="false">FALSE()</f>
        <v>0</v>
      </c>
      <c r="J544" s="18" t="s">
        <v>933</v>
      </c>
      <c r="K544" s="48" t="n">
        <v>1</v>
      </c>
      <c r="L544" s="14" t="s">
        <v>934</v>
      </c>
      <c r="M544" s="18" t="s">
        <v>2151</v>
      </c>
      <c r="N544" s="18" t="s">
        <v>936</v>
      </c>
    </row>
    <row r="545" customFormat="false" ht="15" hidden="false" customHeight="true" outlineLevel="0" collapsed="false">
      <c r="B545" s="14" t="s">
        <v>2152</v>
      </c>
      <c r="C545" s="14" t="s">
        <v>2153</v>
      </c>
      <c r="D545" s="18" t="s">
        <v>1437</v>
      </c>
      <c r="E545" s="48" t="n">
        <v>9606</v>
      </c>
      <c r="F545" s="14" t="s">
        <v>357</v>
      </c>
      <c r="G545" s="14" t="s">
        <v>357</v>
      </c>
      <c r="H545" s="14" t="s">
        <v>295</v>
      </c>
      <c r="I545" s="15" t="b">
        <f aca="false">FALSE()</f>
        <v>0</v>
      </c>
      <c r="J545" s="18" t="s">
        <v>933</v>
      </c>
      <c r="K545" s="48" t="n">
        <v>1</v>
      </c>
      <c r="L545" s="14" t="s">
        <v>934</v>
      </c>
      <c r="M545" s="18" t="s">
        <v>2000</v>
      </c>
      <c r="N545" s="18" t="s">
        <v>946</v>
      </c>
    </row>
    <row r="546" customFormat="false" ht="15" hidden="false" customHeight="true" outlineLevel="0" collapsed="false">
      <c r="B546" s="14" t="s">
        <v>2154</v>
      </c>
      <c r="C546" s="14" t="s">
        <v>2155</v>
      </c>
      <c r="D546" s="18" t="s">
        <v>2063</v>
      </c>
      <c r="E546" s="48" t="n">
        <v>7998</v>
      </c>
      <c r="F546" s="14" t="s">
        <v>357</v>
      </c>
      <c r="G546" s="14" t="s">
        <v>357</v>
      </c>
      <c r="H546" s="14" t="s">
        <v>295</v>
      </c>
      <c r="I546" s="15" t="b">
        <f aca="false">FALSE()</f>
        <v>0</v>
      </c>
      <c r="J546" s="18" t="s">
        <v>933</v>
      </c>
      <c r="K546" s="48" t="n">
        <v>1</v>
      </c>
      <c r="L546" s="14" t="s">
        <v>934</v>
      </c>
      <c r="M546" s="18" t="s">
        <v>2151</v>
      </c>
      <c r="N546" s="18" t="s">
        <v>936</v>
      </c>
    </row>
    <row r="547" customFormat="false" ht="15" hidden="false" customHeight="true" outlineLevel="0" collapsed="false">
      <c r="B547" s="14" t="s">
        <v>2156</v>
      </c>
      <c r="C547" s="14" t="s">
        <v>2157</v>
      </c>
      <c r="D547" s="18" t="s">
        <v>2158</v>
      </c>
      <c r="E547" s="48" t="n">
        <v>7162</v>
      </c>
      <c r="F547" s="14" t="s">
        <v>357</v>
      </c>
      <c r="G547" s="14" t="s">
        <v>357</v>
      </c>
      <c r="H547" s="14" t="s">
        <v>295</v>
      </c>
      <c r="I547" s="15" t="b">
        <f aca="false">FALSE()</f>
        <v>0</v>
      </c>
      <c r="J547" s="18" t="s">
        <v>933</v>
      </c>
      <c r="K547" s="48" t="n">
        <v>1</v>
      </c>
      <c r="L547" s="14" t="s">
        <v>934</v>
      </c>
      <c r="M547" s="14" t="s">
        <v>935</v>
      </c>
      <c r="N547" s="18" t="s">
        <v>936</v>
      </c>
    </row>
    <row r="548" customFormat="false" ht="15" hidden="false" customHeight="true" outlineLevel="0" collapsed="false">
      <c r="B548" s="14" t="s">
        <v>2159</v>
      </c>
      <c r="C548" s="14" t="s">
        <v>2160</v>
      </c>
      <c r="D548" s="18" t="s">
        <v>1497</v>
      </c>
      <c r="E548" s="48" t="n">
        <v>9986</v>
      </c>
      <c r="F548" s="14" t="s">
        <v>357</v>
      </c>
      <c r="G548" s="14" t="s">
        <v>357</v>
      </c>
      <c r="H548" s="14" t="s">
        <v>295</v>
      </c>
      <c r="I548" s="15" t="b">
        <f aca="false">FALSE()</f>
        <v>0</v>
      </c>
      <c r="J548" s="18" t="s">
        <v>933</v>
      </c>
      <c r="K548" s="48" t="n">
        <v>1</v>
      </c>
      <c r="L548" s="14" t="s">
        <v>934</v>
      </c>
      <c r="M548" s="18" t="s">
        <v>2151</v>
      </c>
      <c r="N548" s="18" t="s">
        <v>936</v>
      </c>
    </row>
    <row r="549" customFormat="false" ht="15" hidden="false" customHeight="true" outlineLevel="0" collapsed="false">
      <c r="B549" s="14" t="s">
        <v>2161</v>
      </c>
      <c r="C549" s="14" t="s">
        <v>2162</v>
      </c>
      <c r="D549" s="18" t="s">
        <v>1720</v>
      </c>
      <c r="E549" s="48" t="n">
        <v>10116</v>
      </c>
      <c r="F549" s="14" t="s">
        <v>357</v>
      </c>
      <c r="G549" s="14" t="s">
        <v>357</v>
      </c>
      <c r="H549" s="14" t="s">
        <v>295</v>
      </c>
      <c r="I549" s="15" t="b">
        <f aca="false">FALSE()</f>
        <v>0</v>
      </c>
      <c r="J549" s="18" t="s">
        <v>933</v>
      </c>
      <c r="K549" s="48" t="n">
        <v>1</v>
      </c>
      <c r="L549" s="14" t="s">
        <v>934</v>
      </c>
      <c r="M549" s="18" t="s">
        <v>2163</v>
      </c>
      <c r="N549" s="18" t="s">
        <v>946</v>
      </c>
    </row>
    <row r="550" customFormat="false" ht="15" hidden="false" customHeight="true" outlineLevel="0" collapsed="false">
      <c r="B550" s="14" t="s">
        <v>2164</v>
      </c>
      <c r="C550" s="14" t="s">
        <v>2165</v>
      </c>
      <c r="D550" s="18" t="s">
        <v>1427</v>
      </c>
      <c r="E550" s="48" t="n">
        <v>272569</v>
      </c>
      <c r="F550" s="14" t="s">
        <v>363</v>
      </c>
      <c r="G550" s="14" t="s">
        <v>363</v>
      </c>
      <c r="H550" s="14" t="s">
        <v>295</v>
      </c>
      <c r="I550" s="15" t="b">
        <f aca="false">FALSE()</f>
        <v>0</v>
      </c>
      <c r="J550" s="18" t="s">
        <v>933</v>
      </c>
      <c r="K550" s="48" t="n">
        <v>1</v>
      </c>
      <c r="L550" s="14" t="s">
        <v>934</v>
      </c>
      <c r="M550" s="18" t="s">
        <v>2166</v>
      </c>
      <c r="N550" s="18" t="s">
        <v>946</v>
      </c>
    </row>
    <row r="551" customFormat="false" ht="15" hidden="false" customHeight="true" outlineLevel="0" collapsed="false">
      <c r="B551" s="14" t="s">
        <v>2167</v>
      </c>
      <c r="C551" s="14" t="s">
        <v>2168</v>
      </c>
      <c r="D551" s="18" t="s">
        <v>2169</v>
      </c>
      <c r="E551" s="48" t="n">
        <v>5661</v>
      </c>
      <c r="F551" s="14" t="s">
        <v>363</v>
      </c>
      <c r="G551" s="14" t="s">
        <v>363</v>
      </c>
      <c r="H551" s="14" t="s">
        <v>295</v>
      </c>
      <c r="I551" s="15" t="b">
        <f aca="false">FALSE()</f>
        <v>0</v>
      </c>
      <c r="J551" s="18" t="s">
        <v>933</v>
      </c>
      <c r="K551" s="48" t="n">
        <v>1</v>
      </c>
      <c r="L551" s="14" t="s">
        <v>934</v>
      </c>
      <c r="M551" s="14" t="s">
        <v>935</v>
      </c>
      <c r="N551" s="18" t="s">
        <v>936</v>
      </c>
    </row>
    <row r="552" customFormat="false" ht="15" hidden="false" customHeight="true" outlineLevel="0" collapsed="false">
      <c r="B552" s="14" t="s">
        <v>2170</v>
      </c>
      <c r="C552" s="14" t="s">
        <v>2171</v>
      </c>
      <c r="D552" s="18" t="s">
        <v>1459</v>
      </c>
      <c r="E552" s="48" t="n">
        <v>5671</v>
      </c>
      <c r="F552" s="14" t="s">
        <v>363</v>
      </c>
      <c r="G552" s="14" t="s">
        <v>363</v>
      </c>
      <c r="H552" s="14" t="s">
        <v>295</v>
      </c>
      <c r="I552" s="15" t="b">
        <f aca="false">FALSE()</f>
        <v>0</v>
      </c>
      <c r="J552" s="18" t="s">
        <v>933</v>
      </c>
      <c r="K552" s="48" t="n">
        <v>1</v>
      </c>
      <c r="L552" s="14" t="s">
        <v>934</v>
      </c>
      <c r="M552" s="14" t="s">
        <v>935</v>
      </c>
      <c r="N552" s="18" t="s">
        <v>936</v>
      </c>
    </row>
    <row r="553" customFormat="false" ht="15" hidden="false" customHeight="true" outlineLevel="0" collapsed="false">
      <c r="B553" s="14" t="s">
        <v>2172</v>
      </c>
      <c r="C553" s="14" t="s">
        <v>2173</v>
      </c>
      <c r="D553" s="18" t="s">
        <v>1720</v>
      </c>
      <c r="E553" s="48" t="n">
        <v>10116</v>
      </c>
      <c r="F553" s="14" t="s">
        <v>363</v>
      </c>
      <c r="G553" s="14" t="s">
        <v>363</v>
      </c>
      <c r="H553" s="14" t="s">
        <v>295</v>
      </c>
      <c r="I553" s="15" t="b">
        <f aca="false">FALSE()</f>
        <v>0</v>
      </c>
      <c r="J553" s="18" t="s">
        <v>933</v>
      </c>
      <c r="K553" s="48" t="n">
        <v>1</v>
      </c>
      <c r="L553" s="14" t="s">
        <v>934</v>
      </c>
      <c r="M553" s="18" t="s">
        <v>2174</v>
      </c>
      <c r="N553" s="18" t="s">
        <v>946</v>
      </c>
    </row>
    <row r="554" customFormat="false" ht="15" hidden="false" customHeight="true" outlineLevel="0" collapsed="false">
      <c r="B554" s="14" t="s">
        <v>2175</v>
      </c>
      <c r="C554" s="14" t="s">
        <v>2176</v>
      </c>
      <c r="D554" s="18" t="s">
        <v>1555</v>
      </c>
      <c r="E554" s="48" t="n">
        <v>559292</v>
      </c>
      <c r="F554" s="14" t="s">
        <v>2177</v>
      </c>
      <c r="G554" s="14" t="s">
        <v>363</v>
      </c>
      <c r="H554" s="14" t="s">
        <v>295</v>
      </c>
      <c r="I554" s="15" t="b">
        <f aca="false">FALSE()</f>
        <v>0</v>
      </c>
      <c r="J554" s="18" t="s">
        <v>933</v>
      </c>
      <c r="K554" s="48" t="n">
        <v>1</v>
      </c>
      <c r="L554" s="14" t="s">
        <v>934</v>
      </c>
      <c r="M554" s="18" t="s">
        <v>1951</v>
      </c>
      <c r="N554" s="18" t="s">
        <v>946</v>
      </c>
    </row>
    <row r="555" customFormat="false" ht="15" hidden="false" customHeight="true" outlineLevel="0" collapsed="false">
      <c r="B555" s="14" t="s">
        <v>2178</v>
      </c>
      <c r="C555" s="14" t="s">
        <v>2179</v>
      </c>
      <c r="D555" s="18" t="s">
        <v>2180</v>
      </c>
      <c r="E555" s="48" t="n">
        <v>6183</v>
      </c>
      <c r="F555" s="14" t="s">
        <v>363</v>
      </c>
      <c r="G555" s="14" t="s">
        <v>363</v>
      </c>
      <c r="H555" s="14" t="s">
        <v>295</v>
      </c>
      <c r="I555" s="15" t="b">
        <f aca="false">FALSE()</f>
        <v>0</v>
      </c>
      <c r="J555" s="18" t="s">
        <v>933</v>
      </c>
      <c r="K555" s="48" t="n">
        <v>1</v>
      </c>
      <c r="L555" s="14" t="s">
        <v>934</v>
      </c>
      <c r="M555" s="14" t="s">
        <v>935</v>
      </c>
      <c r="N555" s="18" t="s">
        <v>936</v>
      </c>
    </row>
    <row r="556" customFormat="false" ht="15" hidden="false" customHeight="true" outlineLevel="0" collapsed="false">
      <c r="B556" s="14" t="s">
        <v>2181</v>
      </c>
      <c r="C556" s="14" t="s">
        <v>2182</v>
      </c>
      <c r="D556" s="18" t="s">
        <v>1596</v>
      </c>
      <c r="E556" s="48" t="n">
        <v>284812</v>
      </c>
      <c r="F556" s="14" t="s">
        <v>2183</v>
      </c>
      <c r="G556" s="14" t="s">
        <v>363</v>
      </c>
      <c r="H556" s="14" t="s">
        <v>295</v>
      </c>
      <c r="I556" s="15" t="b">
        <f aca="false">FALSE()</f>
        <v>0</v>
      </c>
      <c r="J556" s="18" t="s">
        <v>933</v>
      </c>
      <c r="K556" s="48" t="n">
        <v>1</v>
      </c>
      <c r="L556" s="14" t="s">
        <v>934</v>
      </c>
      <c r="M556" s="18" t="s">
        <v>2096</v>
      </c>
      <c r="N556" s="18" t="s">
        <v>946</v>
      </c>
    </row>
    <row r="557" customFormat="false" ht="15" hidden="false" customHeight="true" outlineLevel="0" collapsed="false">
      <c r="B557" s="14" t="s">
        <v>2184</v>
      </c>
      <c r="C557" s="14" t="s">
        <v>2185</v>
      </c>
      <c r="D557" s="18" t="s">
        <v>1596</v>
      </c>
      <c r="E557" s="48" t="n">
        <v>284812</v>
      </c>
      <c r="F557" s="14" t="s">
        <v>2177</v>
      </c>
      <c r="G557" s="14" t="s">
        <v>363</v>
      </c>
      <c r="H557" s="14" t="s">
        <v>295</v>
      </c>
      <c r="I557" s="15" t="b">
        <f aca="false">FALSE()</f>
        <v>0</v>
      </c>
      <c r="J557" s="18" t="s">
        <v>933</v>
      </c>
      <c r="K557" s="48" t="n">
        <v>1</v>
      </c>
      <c r="L557" s="14" t="s">
        <v>934</v>
      </c>
      <c r="M557" s="18" t="s">
        <v>2096</v>
      </c>
      <c r="N557" s="18" t="s">
        <v>946</v>
      </c>
    </row>
    <row r="558" customFormat="false" ht="15" hidden="false" customHeight="true" outlineLevel="0" collapsed="false">
      <c r="B558" s="14" t="s">
        <v>2186</v>
      </c>
      <c r="C558" s="14" t="s">
        <v>2187</v>
      </c>
      <c r="D558" s="18" t="s">
        <v>1607</v>
      </c>
      <c r="E558" s="48" t="n">
        <v>7108</v>
      </c>
      <c r="F558" s="14" t="s">
        <v>363</v>
      </c>
      <c r="G558" s="14" t="s">
        <v>363</v>
      </c>
      <c r="H558" s="14" t="s">
        <v>295</v>
      </c>
      <c r="I558" s="15" t="b">
        <f aca="false">FALSE()</f>
        <v>0</v>
      </c>
      <c r="J558" s="18" t="s">
        <v>933</v>
      </c>
      <c r="K558" s="48" t="n">
        <v>1</v>
      </c>
      <c r="L558" s="14" t="s">
        <v>934</v>
      </c>
      <c r="M558" s="14" t="s">
        <v>935</v>
      </c>
      <c r="N558" s="18" t="s">
        <v>936</v>
      </c>
    </row>
    <row r="559" customFormat="false" ht="15" hidden="false" customHeight="true" outlineLevel="0" collapsed="false">
      <c r="B559" s="14" t="s">
        <v>2188</v>
      </c>
      <c r="C559" s="14" t="s">
        <v>2189</v>
      </c>
      <c r="D559" s="18" t="s">
        <v>1720</v>
      </c>
      <c r="E559" s="48" t="n">
        <v>10116</v>
      </c>
      <c r="F559" s="14" t="s">
        <v>354</v>
      </c>
      <c r="G559" s="14" t="s">
        <v>354</v>
      </c>
      <c r="H559" s="14" t="s">
        <v>295</v>
      </c>
      <c r="I559" s="15" t="b">
        <f aca="false">FALSE()</f>
        <v>0</v>
      </c>
      <c r="J559" s="18" t="s">
        <v>933</v>
      </c>
      <c r="K559" s="48" t="n">
        <v>1</v>
      </c>
      <c r="L559" s="14" t="s">
        <v>934</v>
      </c>
      <c r="M559" s="18" t="s">
        <v>2190</v>
      </c>
      <c r="N559" s="18" t="s">
        <v>946</v>
      </c>
    </row>
    <row r="560" customFormat="false" ht="15" hidden="false" customHeight="true" outlineLevel="0" collapsed="false">
      <c r="B560" s="14" t="s">
        <v>2191</v>
      </c>
      <c r="C560" s="14" t="s">
        <v>2192</v>
      </c>
      <c r="D560" s="18" t="s">
        <v>1555</v>
      </c>
      <c r="E560" s="48" t="n">
        <v>559292</v>
      </c>
      <c r="F560" s="14" t="s">
        <v>354</v>
      </c>
      <c r="G560" s="14" t="s">
        <v>354</v>
      </c>
      <c r="H560" s="14" t="s">
        <v>295</v>
      </c>
      <c r="I560" s="15" t="b">
        <f aca="false">FALSE()</f>
        <v>0</v>
      </c>
      <c r="J560" s="18" t="s">
        <v>933</v>
      </c>
      <c r="K560" s="48" t="n">
        <v>1</v>
      </c>
      <c r="L560" s="14" t="s">
        <v>934</v>
      </c>
      <c r="M560" s="18" t="s">
        <v>2010</v>
      </c>
      <c r="N560" s="18" t="s">
        <v>946</v>
      </c>
    </row>
    <row r="561" customFormat="false" ht="15" hidden="false" customHeight="true" outlineLevel="0" collapsed="false">
      <c r="B561" s="14" t="s">
        <v>2193</v>
      </c>
      <c r="C561" s="14" t="s">
        <v>2194</v>
      </c>
      <c r="D561" s="18" t="s">
        <v>1415</v>
      </c>
      <c r="E561" s="48" t="n">
        <v>284811</v>
      </c>
      <c r="F561" s="14" t="s">
        <v>331</v>
      </c>
      <c r="G561" s="14" t="s">
        <v>331</v>
      </c>
      <c r="H561" s="14" t="s">
        <v>295</v>
      </c>
      <c r="I561" s="15" t="b">
        <f aca="false">FALSE()</f>
        <v>0</v>
      </c>
      <c r="J561" s="18" t="s">
        <v>933</v>
      </c>
      <c r="K561" s="48" t="n">
        <v>1</v>
      </c>
      <c r="L561" s="14" t="s">
        <v>934</v>
      </c>
      <c r="M561" s="14" t="s">
        <v>935</v>
      </c>
      <c r="N561" s="18" t="s">
        <v>936</v>
      </c>
    </row>
    <row r="562" customFormat="false" ht="15" hidden="false" customHeight="true" outlineLevel="0" collapsed="false">
      <c r="B562" s="14" t="s">
        <v>2195</v>
      </c>
      <c r="C562" s="14" t="s">
        <v>2196</v>
      </c>
      <c r="D562" s="18" t="s">
        <v>1427</v>
      </c>
      <c r="E562" s="48" t="n">
        <v>272569</v>
      </c>
      <c r="F562" s="14" t="s">
        <v>331</v>
      </c>
      <c r="G562" s="14" t="s">
        <v>331</v>
      </c>
      <c r="H562" s="14" t="s">
        <v>295</v>
      </c>
      <c r="I562" s="15" t="b">
        <f aca="false">FALSE()</f>
        <v>0</v>
      </c>
      <c r="J562" s="18" t="s">
        <v>933</v>
      </c>
      <c r="K562" s="48" t="n">
        <v>1</v>
      </c>
      <c r="L562" s="14" t="s">
        <v>934</v>
      </c>
      <c r="M562" s="18" t="s">
        <v>2197</v>
      </c>
      <c r="N562" s="18" t="s">
        <v>946</v>
      </c>
    </row>
    <row r="563" customFormat="false" ht="15" hidden="false" customHeight="true" outlineLevel="0" collapsed="false">
      <c r="B563" s="14" t="s">
        <v>2198</v>
      </c>
      <c r="C563" s="14" t="s">
        <v>2199</v>
      </c>
      <c r="D563" s="18" t="s">
        <v>2118</v>
      </c>
      <c r="E563" s="48" t="n">
        <v>64091</v>
      </c>
      <c r="F563" s="14" t="s">
        <v>331</v>
      </c>
      <c r="G563" s="14" t="s">
        <v>331</v>
      </c>
      <c r="H563" s="14" t="s">
        <v>295</v>
      </c>
      <c r="I563" s="15" t="b">
        <f aca="false">FALSE()</f>
        <v>0</v>
      </c>
      <c r="J563" s="18" t="s">
        <v>933</v>
      </c>
      <c r="K563" s="48" t="n">
        <v>1</v>
      </c>
      <c r="L563" s="14" t="s">
        <v>934</v>
      </c>
      <c r="M563" s="14" t="s">
        <v>935</v>
      </c>
      <c r="N563" s="18" t="s">
        <v>936</v>
      </c>
    </row>
    <row r="564" customFormat="false" ht="15" hidden="false" customHeight="true" outlineLevel="0" collapsed="false">
      <c r="B564" s="14" t="s">
        <v>2200</v>
      </c>
      <c r="C564" s="14" t="s">
        <v>2201</v>
      </c>
      <c r="D564" s="18" t="s">
        <v>1444</v>
      </c>
      <c r="E564" s="48" t="n">
        <v>284590</v>
      </c>
      <c r="F564" s="14" t="s">
        <v>331</v>
      </c>
      <c r="G564" s="14" t="s">
        <v>331</v>
      </c>
      <c r="H564" s="14" t="s">
        <v>295</v>
      </c>
      <c r="I564" s="15" t="b">
        <f aca="false">FALSE()</f>
        <v>0</v>
      </c>
      <c r="J564" s="18" t="s">
        <v>933</v>
      </c>
      <c r="K564" s="48" t="n">
        <v>1</v>
      </c>
      <c r="L564" s="14" t="s">
        <v>934</v>
      </c>
      <c r="M564" s="14" t="s">
        <v>935</v>
      </c>
      <c r="N564" s="18" t="s">
        <v>936</v>
      </c>
    </row>
    <row r="565" customFormat="false" ht="15" hidden="false" customHeight="true" outlineLevel="0" collapsed="false">
      <c r="B565" s="14" t="s">
        <v>2202</v>
      </c>
      <c r="C565" s="14" t="s">
        <v>2203</v>
      </c>
      <c r="D565" s="18" t="s">
        <v>2204</v>
      </c>
      <c r="E565" s="48" t="n">
        <v>4911</v>
      </c>
      <c r="F565" s="14" t="s">
        <v>331</v>
      </c>
      <c r="G565" s="14" t="s">
        <v>331</v>
      </c>
      <c r="H565" s="14" t="s">
        <v>295</v>
      </c>
      <c r="I565" s="15" t="b">
        <f aca="false">FALSE()</f>
        <v>0</v>
      </c>
      <c r="J565" s="18" t="s">
        <v>933</v>
      </c>
      <c r="K565" s="48" t="n">
        <v>1</v>
      </c>
      <c r="L565" s="14" t="s">
        <v>934</v>
      </c>
      <c r="M565" s="14" t="s">
        <v>935</v>
      </c>
      <c r="N565" s="18" t="s">
        <v>936</v>
      </c>
    </row>
    <row r="566" customFormat="false" ht="15" hidden="false" customHeight="true" outlineLevel="0" collapsed="false">
      <c r="B566" s="14" t="s">
        <v>2205</v>
      </c>
      <c r="C566" s="14" t="s">
        <v>2206</v>
      </c>
      <c r="D566" s="18" t="s">
        <v>1720</v>
      </c>
      <c r="E566" s="48" t="n">
        <v>10116</v>
      </c>
      <c r="F566" s="14" t="s">
        <v>331</v>
      </c>
      <c r="G566" s="14" t="s">
        <v>331</v>
      </c>
      <c r="H566" s="14" t="s">
        <v>295</v>
      </c>
      <c r="I566" s="15" t="b">
        <f aca="false">FALSE()</f>
        <v>0</v>
      </c>
      <c r="J566" s="18" t="s">
        <v>933</v>
      </c>
      <c r="K566" s="48" t="n">
        <v>1</v>
      </c>
      <c r="L566" s="14" t="s">
        <v>934</v>
      </c>
      <c r="M566" s="18" t="s">
        <v>2207</v>
      </c>
      <c r="N566" s="18" t="s">
        <v>946</v>
      </c>
    </row>
    <row r="567" customFormat="false" ht="15" hidden="false" customHeight="true" outlineLevel="0" collapsed="false">
      <c r="B567" s="14" t="s">
        <v>2208</v>
      </c>
      <c r="C567" s="14" t="s">
        <v>2209</v>
      </c>
      <c r="D567" s="18" t="s">
        <v>1555</v>
      </c>
      <c r="E567" s="48" t="n">
        <v>559292</v>
      </c>
      <c r="F567" s="14" t="s">
        <v>331</v>
      </c>
      <c r="G567" s="14" t="s">
        <v>331</v>
      </c>
      <c r="H567" s="14" t="s">
        <v>295</v>
      </c>
      <c r="I567" s="15" t="b">
        <f aca="false">FALSE()</f>
        <v>0</v>
      </c>
      <c r="J567" s="18" t="s">
        <v>933</v>
      </c>
      <c r="K567" s="48" t="n">
        <v>1</v>
      </c>
      <c r="L567" s="14" t="s">
        <v>934</v>
      </c>
      <c r="M567" s="18" t="s">
        <v>2010</v>
      </c>
      <c r="N567" s="18" t="s">
        <v>946</v>
      </c>
    </row>
    <row r="568" customFormat="false" ht="15" hidden="false" customHeight="true" outlineLevel="0" collapsed="false">
      <c r="B568" s="14" t="s">
        <v>2210</v>
      </c>
      <c r="C568" s="14" t="s">
        <v>2211</v>
      </c>
      <c r="D568" s="18" t="s">
        <v>1596</v>
      </c>
      <c r="E568" s="48" t="n">
        <v>284812</v>
      </c>
      <c r="F568" s="14" t="s">
        <v>331</v>
      </c>
      <c r="G568" s="14" t="s">
        <v>331</v>
      </c>
      <c r="H568" s="14" t="s">
        <v>295</v>
      </c>
      <c r="I568" s="15" t="b">
        <f aca="false">FALSE()</f>
        <v>0</v>
      </c>
      <c r="J568" s="18" t="s">
        <v>933</v>
      </c>
      <c r="K568" s="48" t="n">
        <v>1</v>
      </c>
      <c r="L568" s="14" t="s">
        <v>934</v>
      </c>
      <c r="M568" s="18" t="s">
        <v>2096</v>
      </c>
      <c r="N568" s="18" t="s">
        <v>946</v>
      </c>
    </row>
    <row r="569" customFormat="false" ht="15" hidden="false" customHeight="true" outlineLevel="0" collapsed="false">
      <c r="B569" s="14" t="s">
        <v>2212</v>
      </c>
      <c r="C569" s="14" t="s">
        <v>2213</v>
      </c>
      <c r="D569" s="18" t="s">
        <v>2214</v>
      </c>
      <c r="E569" s="48" t="n">
        <v>330779</v>
      </c>
      <c r="F569" s="14" t="s">
        <v>331</v>
      </c>
      <c r="G569" s="14" t="s">
        <v>331</v>
      </c>
      <c r="H569" s="14" t="s">
        <v>295</v>
      </c>
      <c r="I569" s="15" t="b">
        <f aca="false">FALSE()</f>
        <v>0</v>
      </c>
      <c r="J569" s="18" t="s">
        <v>933</v>
      </c>
      <c r="K569" s="48" t="n">
        <v>1</v>
      </c>
      <c r="L569" s="14" t="s">
        <v>934</v>
      </c>
      <c r="M569" s="18" t="s">
        <v>2215</v>
      </c>
      <c r="N569" s="18" t="s">
        <v>946</v>
      </c>
    </row>
    <row r="570" customFormat="false" ht="15" hidden="false" customHeight="true" outlineLevel="0" collapsed="false">
      <c r="B570" s="14" t="s">
        <v>2216</v>
      </c>
      <c r="C570" s="14" t="s">
        <v>2217</v>
      </c>
      <c r="D570" s="18" t="s">
        <v>1310</v>
      </c>
      <c r="E570" s="48" t="n">
        <v>6239</v>
      </c>
      <c r="F570" s="14" t="s">
        <v>305</v>
      </c>
      <c r="G570" s="14" t="s">
        <v>305</v>
      </c>
      <c r="H570" s="14" t="s">
        <v>295</v>
      </c>
      <c r="I570" s="15" t="b">
        <f aca="false">FALSE()</f>
        <v>0</v>
      </c>
      <c r="J570" s="18" t="s">
        <v>933</v>
      </c>
      <c r="K570" s="48" t="n">
        <v>1</v>
      </c>
      <c r="L570" s="14" t="s">
        <v>934</v>
      </c>
      <c r="M570" s="14" t="s">
        <v>935</v>
      </c>
      <c r="N570" s="18" t="s">
        <v>936</v>
      </c>
    </row>
    <row r="571" customFormat="false" ht="15" hidden="false" customHeight="true" outlineLevel="0" collapsed="false">
      <c r="B571" s="14" t="s">
        <v>2218</v>
      </c>
      <c r="C571" s="14" t="s">
        <v>2219</v>
      </c>
      <c r="D571" s="18" t="s">
        <v>2220</v>
      </c>
      <c r="E571" s="48" t="n">
        <v>6655</v>
      </c>
      <c r="F571" s="14" t="s">
        <v>305</v>
      </c>
      <c r="G571" s="14" t="s">
        <v>305</v>
      </c>
      <c r="H571" s="14" t="s">
        <v>295</v>
      </c>
      <c r="I571" s="15" t="b">
        <f aca="false">FALSE()</f>
        <v>0</v>
      </c>
      <c r="J571" s="18" t="s">
        <v>933</v>
      </c>
      <c r="K571" s="48" t="n">
        <v>1</v>
      </c>
      <c r="L571" s="14" t="s">
        <v>934</v>
      </c>
      <c r="M571" s="14" t="s">
        <v>935</v>
      </c>
      <c r="N571" s="18" t="s">
        <v>936</v>
      </c>
    </row>
    <row r="572" customFormat="false" ht="15" hidden="false" customHeight="true" outlineLevel="0" collapsed="false">
      <c r="B572" s="14" t="s">
        <v>2221</v>
      </c>
      <c r="C572" s="14" t="s">
        <v>2222</v>
      </c>
      <c r="D572" s="18" t="s">
        <v>1388</v>
      </c>
      <c r="E572" s="48" t="n">
        <v>7227</v>
      </c>
      <c r="F572" s="14" t="s">
        <v>305</v>
      </c>
      <c r="G572" s="14" t="s">
        <v>305</v>
      </c>
      <c r="H572" s="14" t="s">
        <v>295</v>
      </c>
      <c r="I572" s="15" t="b">
        <f aca="false">FALSE()</f>
        <v>0</v>
      </c>
      <c r="J572" s="18" t="s">
        <v>933</v>
      </c>
      <c r="K572" s="48" t="n">
        <v>1</v>
      </c>
      <c r="L572" s="14" t="s">
        <v>934</v>
      </c>
      <c r="M572" s="14" t="s">
        <v>935</v>
      </c>
      <c r="N572" s="18" t="s">
        <v>936</v>
      </c>
    </row>
    <row r="573" customFormat="false" ht="15" hidden="false" customHeight="true" outlineLevel="0" collapsed="false">
      <c r="B573" s="14" t="s">
        <v>2223</v>
      </c>
      <c r="C573" s="14" t="s">
        <v>2224</v>
      </c>
      <c r="D573" s="18" t="s">
        <v>2225</v>
      </c>
      <c r="E573" s="48" t="n">
        <v>6317</v>
      </c>
      <c r="F573" s="14" t="s">
        <v>305</v>
      </c>
      <c r="G573" s="14" t="s">
        <v>305</v>
      </c>
      <c r="H573" s="14" t="s">
        <v>295</v>
      </c>
      <c r="I573" s="15" t="b">
        <f aca="false">FALSE()</f>
        <v>0</v>
      </c>
      <c r="J573" s="18" t="s">
        <v>933</v>
      </c>
      <c r="K573" s="48" t="n">
        <v>1</v>
      </c>
      <c r="L573" s="14" t="s">
        <v>934</v>
      </c>
      <c r="M573" s="14" t="s">
        <v>935</v>
      </c>
      <c r="N573" s="18" t="s">
        <v>936</v>
      </c>
    </row>
    <row r="574" customFormat="false" ht="15" hidden="false" customHeight="true" outlineLevel="0" collapsed="false">
      <c r="B574" s="14" t="s">
        <v>2226</v>
      </c>
      <c r="C574" s="14" t="s">
        <v>2227</v>
      </c>
      <c r="D574" s="18" t="s">
        <v>1720</v>
      </c>
      <c r="E574" s="48" t="n">
        <v>10116</v>
      </c>
      <c r="F574" s="14" t="s">
        <v>305</v>
      </c>
      <c r="G574" s="14" t="s">
        <v>305</v>
      </c>
      <c r="H574" s="14" t="s">
        <v>295</v>
      </c>
      <c r="I574" s="15" t="b">
        <f aca="false">FALSE()</f>
        <v>0</v>
      </c>
      <c r="J574" s="18" t="s">
        <v>933</v>
      </c>
      <c r="K574" s="48" t="n">
        <v>1</v>
      </c>
      <c r="L574" s="14" t="s">
        <v>934</v>
      </c>
      <c r="M574" s="18" t="s">
        <v>2228</v>
      </c>
      <c r="N574" s="18" t="s">
        <v>946</v>
      </c>
    </row>
    <row r="575" customFormat="false" ht="15" hidden="false" customHeight="true" outlineLevel="0" collapsed="false">
      <c r="B575" s="14" t="s">
        <v>2229</v>
      </c>
      <c r="C575" s="14" t="s">
        <v>2230</v>
      </c>
      <c r="D575" s="18" t="s">
        <v>1555</v>
      </c>
      <c r="E575" s="48" t="n">
        <v>559292</v>
      </c>
      <c r="F575" s="14" t="s">
        <v>2231</v>
      </c>
      <c r="G575" s="14" t="s">
        <v>305</v>
      </c>
      <c r="H575" s="14" t="s">
        <v>295</v>
      </c>
      <c r="I575" s="15" t="b">
        <f aca="false">FALSE()</f>
        <v>0</v>
      </c>
      <c r="J575" s="18" t="s">
        <v>933</v>
      </c>
      <c r="K575" s="48" t="n">
        <v>1</v>
      </c>
      <c r="L575" s="14" t="s">
        <v>934</v>
      </c>
      <c r="M575" s="18" t="s">
        <v>2232</v>
      </c>
      <c r="N575" s="18" t="s">
        <v>946</v>
      </c>
    </row>
    <row r="576" customFormat="false" ht="15" hidden="false" customHeight="true" outlineLevel="0" collapsed="false">
      <c r="B576" s="14" t="s">
        <v>2233</v>
      </c>
      <c r="C576" s="14" t="s">
        <v>2234</v>
      </c>
      <c r="D576" s="18" t="s">
        <v>1555</v>
      </c>
      <c r="E576" s="48" t="n">
        <v>559292</v>
      </c>
      <c r="F576" s="14" t="s">
        <v>2235</v>
      </c>
      <c r="G576" s="14" t="s">
        <v>305</v>
      </c>
      <c r="H576" s="14" t="s">
        <v>295</v>
      </c>
      <c r="I576" s="15" t="b">
        <f aca="false">FALSE()</f>
        <v>0</v>
      </c>
      <c r="J576" s="18" t="s">
        <v>933</v>
      </c>
      <c r="K576" s="48" t="n">
        <v>1</v>
      </c>
      <c r="L576" s="14" t="s">
        <v>934</v>
      </c>
      <c r="M576" s="18" t="s">
        <v>2232</v>
      </c>
      <c r="N576" s="18" t="s">
        <v>946</v>
      </c>
    </row>
    <row r="577" customFormat="false" ht="15" hidden="false" customHeight="true" outlineLevel="0" collapsed="false">
      <c r="B577" s="14" t="s">
        <v>2236</v>
      </c>
      <c r="C577" s="14" t="s">
        <v>2237</v>
      </c>
      <c r="D577" s="18" t="s">
        <v>1250</v>
      </c>
      <c r="E577" s="48" t="n">
        <v>7165</v>
      </c>
      <c r="F577" s="14" t="s">
        <v>300</v>
      </c>
      <c r="G577" s="14" t="s">
        <v>300</v>
      </c>
      <c r="H577" s="14" t="s">
        <v>295</v>
      </c>
      <c r="I577" s="15" t="b">
        <f aca="false">FALSE()</f>
        <v>0</v>
      </c>
      <c r="J577" s="18" t="s">
        <v>933</v>
      </c>
      <c r="K577" s="48" t="n">
        <v>1</v>
      </c>
      <c r="L577" s="14" t="s">
        <v>934</v>
      </c>
      <c r="M577" s="14" t="s">
        <v>935</v>
      </c>
      <c r="N577" s="18" t="s">
        <v>936</v>
      </c>
    </row>
    <row r="578" customFormat="false" ht="15" hidden="false" customHeight="true" outlineLevel="0" collapsed="false">
      <c r="B578" s="14" t="s">
        <v>2238</v>
      </c>
      <c r="C578" s="14" t="s">
        <v>2239</v>
      </c>
      <c r="D578" s="18" t="s">
        <v>1948</v>
      </c>
      <c r="E578" s="48" t="n">
        <v>44689</v>
      </c>
      <c r="F578" s="14" t="s">
        <v>300</v>
      </c>
      <c r="G578" s="14" t="s">
        <v>300</v>
      </c>
      <c r="H578" s="14" t="s">
        <v>295</v>
      </c>
      <c r="I578" s="15" t="b">
        <f aca="false">FALSE()</f>
        <v>0</v>
      </c>
      <c r="J578" s="18" t="s">
        <v>933</v>
      </c>
      <c r="K578" s="48" t="n">
        <v>1</v>
      </c>
      <c r="L578" s="14" t="s">
        <v>934</v>
      </c>
      <c r="M578" s="14"/>
      <c r="N578" s="18" t="s">
        <v>1040</v>
      </c>
    </row>
    <row r="579" customFormat="false" ht="15" hidden="false" customHeight="true" outlineLevel="0" collapsed="false">
      <c r="B579" s="14" t="s">
        <v>2240</v>
      </c>
      <c r="C579" s="14" t="s">
        <v>2241</v>
      </c>
      <c r="D579" s="18" t="s">
        <v>1388</v>
      </c>
      <c r="E579" s="48" t="n">
        <v>7227</v>
      </c>
      <c r="F579" s="14" t="s">
        <v>300</v>
      </c>
      <c r="G579" s="14" t="s">
        <v>300</v>
      </c>
      <c r="H579" s="14" t="s">
        <v>295</v>
      </c>
      <c r="I579" s="15" t="b">
        <f aca="false">FALSE()</f>
        <v>0</v>
      </c>
      <c r="J579" s="18" t="s">
        <v>933</v>
      </c>
      <c r="K579" s="48" t="n">
        <v>1</v>
      </c>
      <c r="L579" s="14" t="s">
        <v>934</v>
      </c>
      <c r="M579" s="14"/>
      <c r="N579" s="18" t="s">
        <v>1040</v>
      </c>
    </row>
    <row r="580" customFormat="false" ht="15" hidden="false" customHeight="true" outlineLevel="0" collapsed="false">
      <c r="B580" s="14" t="s">
        <v>2242</v>
      </c>
      <c r="C580" s="14" t="s">
        <v>2243</v>
      </c>
      <c r="D580" s="18" t="s">
        <v>1427</v>
      </c>
      <c r="E580" s="48" t="n">
        <v>272569</v>
      </c>
      <c r="F580" s="14" t="s">
        <v>300</v>
      </c>
      <c r="G580" s="14" t="s">
        <v>300</v>
      </c>
      <c r="H580" s="14" t="s">
        <v>295</v>
      </c>
      <c r="I580" s="15" t="b">
        <f aca="false">FALSE()</f>
        <v>0</v>
      </c>
      <c r="J580" s="18" t="s">
        <v>933</v>
      </c>
      <c r="K580" s="48" t="n">
        <v>1</v>
      </c>
      <c r="L580" s="14" t="s">
        <v>934</v>
      </c>
      <c r="M580" s="18" t="s">
        <v>1428</v>
      </c>
      <c r="N580" s="18" t="s">
        <v>946</v>
      </c>
    </row>
    <row r="581" customFormat="false" ht="15" hidden="false" customHeight="true" outlineLevel="0" collapsed="false">
      <c r="B581" s="14" t="s">
        <v>2244</v>
      </c>
      <c r="C581" s="14" t="s">
        <v>2245</v>
      </c>
      <c r="D581" s="18" t="s">
        <v>1437</v>
      </c>
      <c r="E581" s="48" t="n">
        <v>9606</v>
      </c>
      <c r="F581" s="14" t="s">
        <v>300</v>
      </c>
      <c r="G581" s="14" t="s">
        <v>300</v>
      </c>
      <c r="H581" s="14" t="s">
        <v>295</v>
      </c>
      <c r="I581" s="15" t="b">
        <f aca="false">FALSE()</f>
        <v>0</v>
      </c>
      <c r="J581" s="18" t="s">
        <v>933</v>
      </c>
      <c r="K581" s="48" t="n">
        <v>1</v>
      </c>
      <c r="L581" s="14" t="s">
        <v>934</v>
      </c>
      <c r="M581" s="18" t="s">
        <v>1705</v>
      </c>
      <c r="N581" s="18" t="s">
        <v>946</v>
      </c>
    </row>
    <row r="582" customFormat="false" ht="15" hidden="false" customHeight="true" outlineLevel="0" collapsed="false">
      <c r="B582" s="14" t="s">
        <v>2246</v>
      </c>
      <c r="C582" s="14" t="s">
        <v>2247</v>
      </c>
      <c r="D582" s="18" t="s">
        <v>1497</v>
      </c>
      <c r="E582" s="48" t="n">
        <v>9986</v>
      </c>
      <c r="F582" s="14" t="s">
        <v>300</v>
      </c>
      <c r="G582" s="14" t="s">
        <v>300</v>
      </c>
      <c r="H582" s="14" t="s">
        <v>295</v>
      </c>
      <c r="I582" s="15" t="b">
        <f aca="false">FALSE()</f>
        <v>0</v>
      </c>
      <c r="J582" s="18" t="s">
        <v>933</v>
      </c>
      <c r="K582" s="48" t="n">
        <v>1</v>
      </c>
      <c r="L582" s="14" t="s">
        <v>934</v>
      </c>
      <c r="M582" s="18" t="s">
        <v>2248</v>
      </c>
      <c r="N582" s="18" t="s">
        <v>936</v>
      </c>
    </row>
    <row r="583" customFormat="false" ht="15" hidden="false" customHeight="true" outlineLevel="0" collapsed="false">
      <c r="B583" s="14" t="s">
        <v>2249</v>
      </c>
      <c r="C583" s="14" t="s">
        <v>2250</v>
      </c>
      <c r="D583" s="18" t="s">
        <v>2251</v>
      </c>
      <c r="E583" s="48" t="n">
        <v>4081</v>
      </c>
      <c r="F583" s="14" t="s">
        <v>300</v>
      </c>
      <c r="G583" s="14" t="s">
        <v>300</v>
      </c>
      <c r="H583" s="14" t="s">
        <v>295</v>
      </c>
      <c r="I583" s="15" t="b">
        <f aca="false">FALSE()</f>
        <v>0</v>
      </c>
      <c r="J583" s="18" t="s">
        <v>933</v>
      </c>
      <c r="K583" s="48" t="n">
        <v>1</v>
      </c>
      <c r="L583" s="14" t="s">
        <v>934</v>
      </c>
      <c r="M583" s="14" t="s">
        <v>935</v>
      </c>
      <c r="N583" s="18" t="s">
        <v>936</v>
      </c>
    </row>
    <row r="584" customFormat="false" ht="15" hidden="false" customHeight="true" outlineLevel="0" collapsed="false">
      <c r="B584" s="14" t="s">
        <v>2252</v>
      </c>
      <c r="C584" s="14" t="s">
        <v>2253</v>
      </c>
      <c r="D584" s="18" t="s">
        <v>1607</v>
      </c>
      <c r="E584" s="48" t="n">
        <v>7108</v>
      </c>
      <c r="F584" s="14" t="s">
        <v>300</v>
      </c>
      <c r="G584" s="14" t="s">
        <v>300</v>
      </c>
      <c r="H584" s="14" t="s">
        <v>295</v>
      </c>
      <c r="I584" s="15" t="b">
        <f aca="false">FALSE()</f>
        <v>0</v>
      </c>
      <c r="J584" s="18" t="s">
        <v>933</v>
      </c>
      <c r="K584" s="48" t="n">
        <v>1</v>
      </c>
      <c r="L584" s="14" t="s">
        <v>934</v>
      </c>
      <c r="M584" s="14" t="s">
        <v>935</v>
      </c>
      <c r="N584" s="18" t="s">
        <v>936</v>
      </c>
    </row>
    <row r="585" customFormat="false" ht="15" hidden="false" customHeight="true" outlineLevel="0" collapsed="false">
      <c r="B585" s="14" t="s">
        <v>2254</v>
      </c>
      <c r="C585" s="14" t="s">
        <v>2255</v>
      </c>
      <c r="D585" s="18" t="s">
        <v>1634</v>
      </c>
      <c r="E585" s="48" t="n">
        <v>5874</v>
      </c>
      <c r="F585" s="14" t="s">
        <v>300</v>
      </c>
      <c r="G585" s="14" t="s">
        <v>300</v>
      </c>
      <c r="H585" s="14" t="s">
        <v>295</v>
      </c>
      <c r="I585" s="15" t="b">
        <f aca="false">FALSE()</f>
        <v>0</v>
      </c>
      <c r="J585" s="18" t="s">
        <v>933</v>
      </c>
      <c r="K585" s="48" t="n">
        <v>1</v>
      </c>
      <c r="L585" s="14" t="s">
        <v>934</v>
      </c>
      <c r="M585" s="14" t="s">
        <v>935</v>
      </c>
      <c r="N585" s="18" t="s">
        <v>936</v>
      </c>
    </row>
    <row r="586" customFormat="false" ht="15" hidden="false" customHeight="true" outlineLevel="0" collapsed="false">
      <c r="B586" s="14" t="s">
        <v>2256</v>
      </c>
      <c r="C586" s="14" t="s">
        <v>2257</v>
      </c>
      <c r="D586" s="18" t="s">
        <v>1637</v>
      </c>
      <c r="E586" s="48" t="n">
        <v>5875</v>
      </c>
      <c r="F586" s="14" t="s">
        <v>300</v>
      </c>
      <c r="G586" s="14" t="s">
        <v>300</v>
      </c>
      <c r="H586" s="14" t="s">
        <v>295</v>
      </c>
      <c r="I586" s="15" t="b">
        <f aca="false">FALSE()</f>
        <v>0</v>
      </c>
      <c r="J586" s="18" t="s">
        <v>933</v>
      </c>
      <c r="K586" s="48" t="n">
        <v>1</v>
      </c>
      <c r="L586" s="14" t="s">
        <v>934</v>
      </c>
      <c r="M586" s="14" t="s">
        <v>935</v>
      </c>
      <c r="N586" s="18" t="s">
        <v>936</v>
      </c>
    </row>
    <row r="587" customFormat="false" ht="15" hidden="false" customHeight="true" outlineLevel="0" collapsed="false">
      <c r="B587" s="14" t="s">
        <v>2258</v>
      </c>
      <c r="C587" s="14" t="s">
        <v>2259</v>
      </c>
      <c r="D587" s="18" t="s">
        <v>1388</v>
      </c>
      <c r="E587" s="48" t="n">
        <v>7227</v>
      </c>
      <c r="F587" s="14" t="s">
        <v>2260</v>
      </c>
      <c r="G587" s="14" t="s">
        <v>337</v>
      </c>
      <c r="H587" s="14" t="s">
        <v>295</v>
      </c>
      <c r="I587" s="15" t="b">
        <f aca="false">FALSE()</f>
        <v>0</v>
      </c>
      <c r="J587" s="18" t="s">
        <v>933</v>
      </c>
      <c r="K587" s="48" t="n">
        <v>1</v>
      </c>
      <c r="L587" s="14" t="s">
        <v>934</v>
      </c>
      <c r="M587" s="14" t="s">
        <v>935</v>
      </c>
      <c r="N587" s="18" t="s">
        <v>936</v>
      </c>
    </row>
    <row r="588" customFormat="false" ht="15" hidden="false" customHeight="true" outlineLevel="0" collapsed="false">
      <c r="B588" s="14" t="s">
        <v>2261</v>
      </c>
      <c r="C588" s="14" t="s">
        <v>2262</v>
      </c>
      <c r="D588" s="18" t="s">
        <v>1388</v>
      </c>
      <c r="E588" s="48" t="n">
        <v>7227</v>
      </c>
      <c r="F588" s="14" t="s">
        <v>2263</v>
      </c>
      <c r="G588" s="14" t="s">
        <v>337</v>
      </c>
      <c r="H588" s="14" t="s">
        <v>295</v>
      </c>
      <c r="I588" s="15" t="b">
        <f aca="false">FALSE()</f>
        <v>0</v>
      </c>
      <c r="J588" s="18" t="s">
        <v>933</v>
      </c>
      <c r="K588" s="48" t="n">
        <v>1</v>
      </c>
      <c r="L588" s="14" t="s">
        <v>934</v>
      </c>
      <c r="M588" s="14" t="s">
        <v>935</v>
      </c>
      <c r="N588" s="18" t="s">
        <v>936</v>
      </c>
    </row>
    <row r="589" customFormat="false" ht="15" hidden="false" customHeight="true" outlineLevel="0" collapsed="false">
      <c r="B589" s="14" t="s">
        <v>2264</v>
      </c>
      <c r="C589" s="14" t="s">
        <v>2265</v>
      </c>
      <c r="D589" s="18" t="s">
        <v>1427</v>
      </c>
      <c r="E589" s="48" t="n">
        <v>272569</v>
      </c>
      <c r="F589" s="14" t="s">
        <v>337</v>
      </c>
      <c r="G589" s="14" t="s">
        <v>337</v>
      </c>
      <c r="H589" s="14" t="s">
        <v>295</v>
      </c>
      <c r="I589" s="15" t="b">
        <f aca="false">FALSE()</f>
        <v>0</v>
      </c>
      <c r="J589" s="18" t="s">
        <v>933</v>
      </c>
      <c r="K589" s="48" t="n">
        <v>1</v>
      </c>
      <c r="L589" s="14" t="s">
        <v>934</v>
      </c>
      <c r="M589" s="18" t="s">
        <v>2266</v>
      </c>
      <c r="N589" s="18" t="s">
        <v>946</v>
      </c>
    </row>
    <row r="590" customFormat="false" ht="15" hidden="false" customHeight="true" outlineLevel="0" collapsed="false">
      <c r="B590" s="14" t="s">
        <v>2267</v>
      </c>
      <c r="C590" s="14" t="s">
        <v>2268</v>
      </c>
      <c r="D590" s="18" t="s">
        <v>1437</v>
      </c>
      <c r="E590" s="48" t="n">
        <v>9606</v>
      </c>
      <c r="F590" s="14" t="s">
        <v>337</v>
      </c>
      <c r="G590" s="14" t="s">
        <v>337</v>
      </c>
      <c r="H590" s="14" t="s">
        <v>295</v>
      </c>
      <c r="I590" s="15" t="b">
        <f aca="false">FALSE()</f>
        <v>0</v>
      </c>
      <c r="J590" s="18" t="s">
        <v>933</v>
      </c>
      <c r="K590" s="48" t="n">
        <v>1</v>
      </c>
      <c r="L590" s="14" t="s">
        <v>934</v>
      </c>
      <c r="M590" s="18" t="s">
        <v>2269</v>
      </c>
      <c r="N590" s="18" t="s">
        <v>946</v>
      </c>
    </row>
    <row r="591" customFormat="false" ht="15" hidden="false" customHeight="true" outlineLevel="0" collapsed="false">
      <c r="B591" s="14" t="s">
        <v>2270</v>
      </c>
      <c r="C591" s="14" t="s">
        <v>2271</v>
      </c>
      <c r="D591" s="18" t="s">
        <v>1497</v>
      </c>
      <c r="E591" s="48" t="n">
        <v>9986</v>
      </c>
      <c r="F591" s="14" t="s">
        <v>337</v>
      </c>
      <c r="G591" s="14" t="s">
        <v>337</v>
      </c>
      <c r="H591" s="14" t="s">
        <v>295</v>
      </c>
      <c r="I591" s="15" t="b">
        <f aca="false">FALSE()</f>
        <v>0</v>
      </c>
      <c r="J591" s="18" t="s">
        <v>933</v>
      </c>
      <c r="K591" s="48" t="n">
        <v>1</v>
      </c>
      <c r="L591" s="14" t="s">
        <v>934</v>
      </c>
      <c r="M591" s="18" t="s">
        <v>2272</v>
      </c>
      <c r="N591" s="18" t="s">
        <v>936</v>
      </c>
    </row>
    <row r="592" customFormat="false" ht="15" hidden="false" customHeight="true" outlineLevel="0" collapsed="false">
      <c r="B592" s="14" t="s">
        <v>2273</v>
      </c>
      <c r="C592" s="14" t="s">
        <v>2274</v>
      </c>
      <c r="D592" s="18" t="s">
        <v>1555</v>
      </c>
      <c r="E592" s="48" t="n">
        <v>559292</v>
      </c>
      <c r="F592" s="14" t="s">
        <v>2260</v>
      </c>
      <c r="G592" s="14" t="s">
        <v>337</v>
      </c>
      <c r="H592" s="14" t="s">
        <v>295</v>
      </c>
      <c r="I592" s="15" t="b">
        <f aca="false">FALSE()</f>
        <v>0</v>
      </c>
      <c r="J592" s="18" t="s">
        <v>933</v>
      </c>
      <c r="K592" s="48" t="n">
        <v>1</v>
      </c>
      <c r="L592" s="14" t="s">
        <v>934</v>
      </c>
      <c r="M592" s="18" t="s">
        <v>1978</v>
      </c>
      <c r="N592" s="18" t="s">
        <v>946</v>
      </c>
    </row>
    <row r="593" customFormat="false" ht="15" hidden="false" customHeight="true" outlineLevel="0" collapsed="false">
      <c r="B593" s="14" t="s">
        <v>2275</v>
      </c>
      <c r="C593" s="14" t="s">
        <v>2276</v>
      </c>
      <c r="D593" s="18" t="s">
        <v>1555</v>
      </c>
      <c r="E593" s="48" t="n">
        <v>559292</v>
      </c>
      <c r="F593" s="14" t="s">
        <v>2263</v>
      </c>
      <c r="G593" s="14" t="s">
        <v>337</v>
      </c>
      <c r="H593" s="14" t="s">
        <v>295</v>
      </c>
      <c r="I593" s="15" t="b">
        <f aca="false">FALSE()</f>
        <v>0</v>
      </c>
      <c r="J593" s="18" t="s">
        <v>933</v>
      </c>
      <c r="K593" s="48" t="n">
        <v>1</v>
      </c>
      <c r="L593" s="14" t="s">
        <v>934</v>
      </c>
      <c r="M593" s="18" t="s">
        <v>2277</v>
      </c>
      <c r="N593" s="18" t="s">
        <v>946</v>
      </c>
    </row>
    <row r="594" customFormat="false" ht="15" hidden="false" customHeight="true" outlineLevel="0" collapsed="false">
      <c r="B594" s="14" t="s">
        <v>2278</v>
      </c>
      <c r="C594" s="14" t="s">
        <v>2279</v>
      </c>
      <c r="D594" s="18" t="s">
        <v>1437</v>
      </c>
      <c r="E594" s="48" t="n">
        <v>9606</v>
      </c>
      <c r="F594" s="14" t="s">
        <v>316</v>
      </c>
      <c r="G594" s="14" t="s">
        <v>316</v>
      </c>
      <c r="H594" s="14" t="s">
        <v>295</v>
      </c>
      <c r="I594" s="15" t="b">
        <f aca="false">FALSE()</f>
        <v>0</v>
      </c>
      <c r="J594" s="18" t="s">
        <v>933</v>
      </c>
      <c r="K594" s="48" t="n">
        <v>1</v>
      </c>
      <c r="L594" s="14" t="s">
        <v>934</v>
      </c>
      <c r="M594" s="18" t="s">
        <v>1705</v>
      </c>
      <c r="N594" s="18" t="s">
        <v>946</v>
      </c>
    </row>
    <row r="595" customFormat="false" ht="15" hidden="false" customHeight="true" outlineLevel="0" collapsed="false">
      <c r="B595" s="14" t="s">
        <v>2280</v>
      </c>
      <c r="C595" s="14" t="s">
        <v>2281</v>
      </c>
      <c r="D595" s="18" t="s">
        <v>1497</v>
      </c>
      <c r="E595" s="48" t="n">
        <v>9986</v>
      </c>
      <c r="F595" s="14" t="s">
        <v>316</v>
      </c>
      <c r="G595" s="14" t="s">
        <v>316</v>
      </c>
      <c r="H595" s="14" t="s">
        <v>295</v>
      </c>
      <c r="I595" s="15" t="b">
        <f aca="false">FALSE()</f>
        <v>0</v>
      </c>
      <c r="J595" s="18" t="s">
        <v>933</v>
      </c>
      <c r="K595" s="48" t="n">
        <v>1</v>
      </c>
      <c r="L595" s="14" t="s">
        <v>934</v>
      </c>
      <c r="M595" s="18" t="s">
        <v>2282</v>
      </c>
      <c r="N595" s="18" t="s">
        <v>936</v>
      </c>
    </row>
    <row r="596" customFormat="false" ht="15" hidden="false" customHeight="true" outlineLevel="0" collapsed="false">
      <c r="B596" s="14" t="s">
        <v>2283</v>
      </c>
      <c r="C596" s="14" t="s">
        <v>2284</v>
      </c>
      <c r="D596" s="18" t="s">
        <v>2285</v>
      </c>
      <c r="E596" s="48" t="n">
        <v>9534</v>
      </c>
      <c r="F596" s="14" t="s">
        <v>350</v>
      </c>
      <c r="G596" s="14" t="s">
        <v>350</v>
      </c>
      <c r="H596" s="14" t="s">
        <v>295</v>
      </c>
      <c r="I596" s="15" t="b">
        <f aca="false">FALSE()</f>
        <v>0</v>
      </c>
      <c r="J596" s="18" t="s">
        <v>933</v>
      </c>
      <c r="K596" s="48" t="n">
        <v>1</v>
      </c>
      <c r="L596" s="14" t="s">
        <v>934</v>
      </c>
      <c r="M596" s="18" t="s">
        <v>2286</v>
      </c>
      <c r="N596" s="18" t="s">
        <v>936</v>
      </c>
    </row>
    <row r="597" customFormat="false" ht="15" hidden="false" customHeight="true" outlineLevel="0" collapsed="false">
      <c r="B597" s="14" t="s">
        <v>2287</v>
      </c>
      <c r="C597" s="14" t="s">
        <v>2288</v>
      </c>
      <c r="D597" s="18" t="s">
        <v>1368</v>
      </c>
      <c r="E597" s="48" t="n">
        <v>7955</v>
      </c>
      <c r="F597" s="14" t="s">
        <v>350</v>
      </c>
      <c r="G597" s="14" t="s">
        <v>350</v>
      </c>
      <c r="H597" s="14" t="s">
        <v>295</v>
      </c>
      <c r="I597" s="15" t="b">
        <f aca="false">FALSE()</f>
        <v>0</v>
      </c>
      <c r="J597" s="18" t="s">
        <v>933</v>
      </c>
      <c r="K597" s="48" t="n">
        <v>1</v>
      </c>
      <c r="L597" s="14" t="s">
        <v>934</v>
      </c>
      <c r="M597" s="18" t="s">
        <v>2286</v>
      </c>
      <c r="N597" s="18" t="s">
        <v>936</v>
      </c>
    </row>
    <row r="598" customFormat="false" ht="15" hidden="false" customHeight="true" outlineLevel="0" collapsed="false">
      <c r="B598" s="14" t="s">
        <v>2289</v>
      </c>
      <c r="C598" s="14" t="s">
        <v>2290</v>
      </c>
      <c r="D598" s="18" t="s">
        <v>1948</v>
      </c>
      <c r="E598" s="48" t="n">
        <v>44689</v>
      </c>
      <c r="F598" s="14" t="s">
        <v>350</v>
      </c>
      <c r="G598" s="14" t="s">
        <v>350</v>
      </c>
      <c r="H598" s="14" t="s">
        <v>295</v>
      </c>
      <c r="I598" s="15" t="b">
        <f aca="false">FALSE()</f>
        <v>0</v>
      </c>
      <c r="J598" s="18" t="s">
        <v>933</v>
      </c>
      <c r="K598" s="48" t="n">
        <v>1</v>
      </c>
      <c r="L598" s="14" t="s">
        <v>934</v>
      </c>
      <c r="M598" s="18" t="s">
        <v>2291</v>
      </c>
      <c r="N598" s="18" t="s">
        <v>946</v>
      </c>
    </row>
    <row r="599" customFormat="false" ht="15" hidden="false" customHeight="true" outlineLevel="0" collapsed="false">
      <c r="B599" s="14" t="s">
        <v>2292</v>
      </c>
      <c r="C599" s="14" t="s">
        <v>2293</v>
      </c>
      <c r="D599" s="18" t="s">
        <v>2294</v>
      </c>
      <c r="E599" s="48" t="n">
        <v>9685</v>
      </c>
      <c r="F599" s="14" t="s">
        <v>350</v>
      </c>
      <c r="G599" s="14" t="s">
        <v>350</v>
      </c>
      <c r="H599" s="14" t="s">
        <v>295</v>
      </c>
      <c r="I599" s="15" t="b">
        <f aca="false">FALSE()</f>
        <v>0</v>
      </c>
      <c r="J599" s="18" t="s">
        <v>933</v>
      </c>
      <c r="K599" s="48" t="n">
        <v>1</v>
      </c>
      <c r="L599" s="14" t="s">
        <v>934</v>
      </c>
      <c r="M599" s="18" t="s">
        <v>2286</v>
      </c>
      <c r="N599" s="18" t="s">
        <v>936</v>
      </c>
    </row>
    <row r="600" customFormat="false" ht="15" hidden="false" customHeight="true" outlineLevel="0" collapsed="false">
      <c r="B600" s="14" t="s">
        <v>2295</v>
      </c>
      <c r="C600" s="14" t="s">
        <v>2296</v>
      </c>
      <c r="D600" s="18" t="s">
        <v>1813</v>
      </c>
      <c r="E600" s="48" t="n">
        <v>9031</v>
      </c>
      <c r="F600" s="14" t="s">
        <v>350</v>
      </c>
      <c r="G600" s="14" t="s">
        <v>350</v>
      </c>
      <c r="H600" s="14" t="s">
        <v>295</v>
      </c>
      <c r="I600" s="15" t="b">
        <f aca="false">FALSE()</f>
        <v>0</v>
      </c>
      <c r="J600" s="18" t="s">
        <v>933</v>
      </c>
      <c r="K600" s="48" t="n">
        <v>1</v>
      </c>
      <c r="L600" s="14" t="s">
        <v>934</v>
      </c>
      <c r="M600" s="14" t="s">
        <v>935</v>
      </c>
      <c r="N600" s="18" t="s">
        <v>936</v>
      </c>
    </row>
    <row r="601" customFormat="false" ht="15" hidden="false" customHeight="true" outlineLevel="0" collapsed="false">
      <c r="B601" s="14" t="s">
        <v>2297</v>
      </c>
      <c r="C601" s="14" t="s">
        <v>2298</v>
      </c>
      <c r="D601" s="18" t="s">
        <v>1427</v>
      </c>
      <c r="E601" s="48" t="n">
        <v>272569</v>
      </c>
      <c r="F601" s="14" t="s">
        <v>350</v>
      </c>
      <c r="G601" s="14" t="s">
        <v>350</v>
      </c>
      <c r="H601" s="14" t="s">
        <v>295</v>
      </c>
      <c r="I601" s="15" t="b">
        <f aca="false">FALSE()</f>
        <v>0</v>
      </c>
      <c r="J601" s="18" t="s">
        <v>933</v>
      </c>
      <c r="K601" s="48" t="n">
        <v>1</v>
      </c>
      <c r="L601" s="14" t="s">
        <v>934</v>
      </c>
      <c r="M601" s="14"/>
      <c r="N601" s="18" t="s">
        <v>1040</v>
      </c>
    </row>
    <row r="602" customFormat="false" ht="15" hidden="false" customHeight="true" outlineLevel="0" collapsed="false">
      <c r="B602" s="14" t="s">
        <v>2299</v>
      </c>
      <c r="C602" s="14" t="s">
        <v>2300</v>
      </c>
      <c r="D602" s="18" t="s">
        <v>1437</v>
      </c>
      <c r="E602" s="48" t="n">
        <v>9606</v>
      </c>
      <c r="F602" s="14" t="s">
        <v>350</v>
      </c>
      <c r="G602" s="14" t="s">
        <v>350</v>
      </c>
      <c r="H602" s="14" t="s">
        <v>295</v>
      </c>
      <c r="I602" s="15" t="b">
        <f aca="false">FALSE()</f>
        <v>0</v>
      </c>
      <c r="J602" s="18" t="s">
        <v>933</v>
      </c>
      <c r="K602" s="48" t="n">
        <v>1</v>
      </c>
      <c r="L602" s="14" t="s">
        <v>934</v>
      </c>
      <c r="M602" s="18" t="s">
        <v>1705</v>
      </c>
      <c r="N602" s="18" t="s">
        <v>946</v>
      </c>
    </row>
    <row r="603" customFormat="false" ht="15" hidden="false" customHeight="true" outlineLevel="0" collapsed="false">
      <c r="B603" s="14" t="s">
        <v>2301</v>
      </c>
      <c r="C603" s="14" t="s">
        <v>2302</v>
      </c>
      <c r="D603" s="18" t="s">
        <v>2063</v>
      </c>
      <c r="E603" s="48" t="n">
        <v>7998</v>
      </c>
      <c r="F603" s="14" t="s">
        <v>350</v>
      </c>
      <c r="G603" s="14" t="s">
        <v>350</v>
      </c>
      <c r="H603" s="14" t="s">
        <v>295</v>
      </c>
      <c r="I603" s="15" t="b">
        <f aca="false">FALSE()</f>
        <v>0</v>
      </c>
      <c r="J603" s="18" t="s">
        <v>933</v>
      </c>
      <c r="K603" s="48" t="n">
        <v>1</v>
      </c>
      <c r="L603" s="14" t="s">
        <v>934</v>
      </c>
      <c r="M603" s="14" t="s">
        <v>935</v>
      </c>
      <c r="N603" s="18" t="s">
        <v>936</v>
      </c>
    </row>
    <row r="604" customFormat="false" ht="15" hidden="false" customHeight="true" outlineLevel="0" collapsed="false">
      <c r="B604" s="14" t="s">
        <v>2303</v>
      </c>
      <c r="C604" s="14" t="s">
        <v>2304</v>
      </c>
      <c r="D604" s="18" t="s">
        <v>2305</v>
      </c>
      <c r="E604" s="48" t="n">
        <v>9543</v>
      </c>
      <c r="F604" s="14" t="s">
        <v>350</v>
      </c>
      <c r="G604" s="14" t="s">
        <v>350</v>
      </c>
      <c r="H604" s="14" t="s">
        <v>295</v>
      </c>
      <c r="I604" s="15" t="b">
        <f aca="false">FALSE()</f>
        <v>0</v>
      </c>
      <c r="J604" s="18" t="s">
        <v>933</v>
      </c>
      <c r="K604" s="48" t="n">
        <v>1</v>
      </c>
      <c r="L604" s="14" t="s">
        <v>934</v>
      </c>
      <c r="M604" s="18" t="s">
        <v>2286</v>
      </c>
      <c r="N604" s="18" t="s">
        <v>936</v>
      </c>
    </row>
    <row r="605" customFormat="false" ht="15" hidden="false" customHeight="true" outlineLevel="0" collapsed="false">
      <c r="B605" s="14" t="s">
        <v>2306</v>
      </c>
      <c r="C605" s="14" t="s">
        <v>2307</v>
      </c>
      <c r="D605" s="18" t="s">
        <v>1830</v>
      </c>
      <c r="E605" s="48" t="n">
        <v>10036</v>
      </c>
      <c r="F605" s="14" t="s">
        <v>350</v>
      </c>
      <c r="G605" s="14" t="s">
        <v>350</v>
      </c>
      <c r="H605" s="14" t="s">
        <v>295</v>
      </c>
      <c r="I605" s="15" t="b">
        <f aca="false">FALSE()</f>
        <v>0</v>
      </c>
      <c r="J605" s="18" t="s">
        <v>933</v>
      </c>
      <c r="K605" s="48" t="n">
        <v>1</v>
      </c>
      <c r="L605" s="14" t="s">
        <v>934</v>
      </c>
      <c r="M605" s="18" t="s">
        <v>2286</v>
      </c>
      <c r="N605" s="18" t="s">
        <v>936</v>
      </c>
    </row>
    <row r="606" customFormat="false" ht="15" hidden="false" customHeight="true" outlineLevel="0" collapsed="false">
      <c r="B606" s="14" t="s">
        <v>2308</v>
      </c>
      <c r="C606" s="14" t="s">
        <v>2309</v>
      </c>
      <c r="D606" s="18" t="s">
        <v>2310</v>
      </c>
      <c r="E606" s="48" t="n">
        <v>13616</v>
      </c>
      <c r="F606" s="14" t="s">
        <v>350</v>
      </c>
      <c r="G606" s="14" t="s">
        <v>350</v>
      </c>
      <c r="H606" s="14" t="s">
        <v>295</v>
      </c>
      <c r="I606" s="15" t="b">
        <f aca="false">FALSE()</f>
        <v>0</v>
      </c>
      <c r="J606" s="18" t="s">
        <v>933</v>
      </c>
      <c r="K606" s="48" t="n">
        <v>1</v>
      </c>
      <c r="L606" s="14" t="s">
        <v>934</v>
      </c>
      <c r="M606" s="18" t="s">
        <v>2286</v>
      </c>
      <c r="N606" s="18" t="s">
        <v>936</v>
      </c>
    </row>
    <row r="607" customFormat="false" ht="15" hidden="false" customHeight="true" outlineLevel="0" collapsed="false">
      <c r="B607" s="14" t="s">
        <v>2311</v>
      </c>
      <c r="C607" s="14" t="s">
        <v>2312</v>
      </c>
      <c r="D607" s="18" t="s">
        <v>1833</v>
      </c>
      <c r="E607" s="48" t="n">
        <v>10090</v>
      </c>
      <c r="F607" s="14" t="s">
        <v>350</v>
      </c>
      <c r="G607" s="14" t="s">
        <v>350</v>
      </c>
      <c r="H607" s="14" t="s">
        <v>295</v>
      </c>
      <c r="I607" s="15" t="b">
        <f aca="false">FALSE()</f>
        <v>0</v>
      </c>
      <c r="J607" s="18" t="s">
        <v>933</v>
      </c>
      <c r="K607" s="48" t="n">
        <v>1</v>
      </c>
      <c r="L607" s="14" t="s">
        <v>934</v>
      </c>
      <c r="M607" s="18" t="s">
        <v>2286</v>
      </c>
      <c r="N607" s="18" t="s">
        <v>936</v>
      </c>
    </row>
    <row r="608" customFormat="false" ht="15" hidden="false" customHeight="true" outlineLevel="0" collapsed="false">
      <c r="B608" s="14" t="s">
        <v>2313</v>
      </c>
      <c r="C608" s="14" t="s">
        <v>2314</v>
      </c>
      <c r="D608" s="18" t="s">
        <v>1497</v>
      </c>
      <c r="E608" s="48" t="n">
        <v>9986</v>
      </c>
      <c r="F608" s="14" t="s">
        <v>350</v>
      </c>
      <c r="G608" s="14" t="s">
        <v>350</v>
      </c>
      <c r="H608" s="14" t="s">
        <v>295</v>
      </c>
      <c r="I608" s="15" t="b">
        <f aca="false">FALSE()</f>
        <v>0</v>
      </c>
      <c r="J608" s="18" t="s">
        <v>933</v>
      </c>
      <c r="K608" s="48" t="n">
        <v>1</v>
      </c>
      <c r="L608" s="14" t="s">
        <v>934</v>
      </c>
      <c r="M608" s="18" t="s">
        <v>2286</v>
      </c>
      <c r="N608" s="18" t="s">
        <v>936</v>
      </c>
    </row>
    <row r="609" customFormat="false" ht="15" hidden="false" customHeight="true" outlineLevel="0" collapsed="false">
      <c r="B609" s="14" t="s">
        <v>2315</v>
      </c>
      <c r="C609" s="14" t="s">
        <v>2316</v>
      </c>
      <c r="D609" s="18" t="s">
        <v>1720</v>
      </c>
      <c r="E609" s="48" t="n">
        <v>10116</v>
      </c>
      <c r="F609" s="14" t="s">
        <v>350</v>
      </c>
      <c r="G609" s="14" t="s">
        <v>350</v>
      </c>
      <c r="H609" s="14" t="s">
        <v>295</v>
      </c>
      <c r="I609" s="15" t="b">
        <f aca="false">FALSE()</f>
        <v>0</v>
      </c>
      <c r="J609" s="18" t="s">
        <v>933</v>
      </c>
      <c r="K609" s="48" t="n">
        <v>1</v>
      </c>
      <c r="L609" s="14" t="s">
        <v>934</v>
      </c>
      <c r="M609" s="18" t="s">
        <v>2286</v>
      </c>
      <c r="N609" s="18" t="s">
        <v>936</v>
      </c>
    </row>
    <row r="610" customFormat="false" ht="15" hidden="false" customHeight="true" outlineLevel="0" collapsed="false">
      <c r="B610" s="14" t="s">
        <v>2317</v>
      </c>
      <c r="C610" s="14" t="s">
        <v>2318</v>
      </c>
      <c r="D610" s="18" t="s">
        <v>1555</v>
      </c>
      <c r="E610" s="48" t="n">
        <v>559292</v>
      </c>
      <c r="F610" s="14" t="s">
        <v>2319</v>
      </c>
      <c r="G610" s="14" t="s">
        <v>350</v>
      </c>
      <c r="H610" s="14" t="s">
        <v>295</v>
      </c>
      <c r="I610" s="15" t="b">
        <f aca="false">FALSE()</f>
        <v>0</v>
      </c>
      <c r="J610" s="18" t="s">
        <v>933</v>
      </c>
      <c r="K610" s="48" t="n">
        <v>1</v>
      </c>
      <c r="L610" s="14" t="s">
        <v>934</v>
      </c>
      <c r="M610" s="18" t="s">
        <v>2010</v>
      </c>
      <c r="N610" s="18" t="s">
        <v>946</v>
      </c>
    </row>
    <row r="611" customFormat="false" ht="15" hidden="false" customHeight="true" outlineLevel="0" collapsed="false">
      <c r="B611" s="14" t="s">
        <v>2320</v>
      </c>
      <c r="C611" s="14" t="s">
        <v>2321</v>
      </c>
      <c r="D611" s="18" t="s">
        <v>1555</v>
      </c>
      <c r="E611" s="48" t="n">
        <v>559292</v>
      </c>
      <c r="F611" s="14" t="s">
        <v>2322</v>
      </c>
      <c r="G611" s="14" t="s">
        <v>350</v>
      </c>
      <c r="H611" s="14" t="s">
        <v>295</v>
      </c>
      <c r="I611" s="15" t="b">
        <f aca="false">FALSE()</f>
        <v>0</v>
      </c>
      <c r="J611" s="18" t="s">
        <v>933</v>
      </c>
      <c r="K611" s="48" t="n">
        <v>1</v>
      </c>
      <c r="L611" s="14" t="s">
        <v>934</v>
      </c>
      <c r="M611" s="18" t="s">
        <v>1978</v>
      </c>
      <c r="N611" s="18" t="s">
        <v>946</v>
      </c>
    </row>
    <row r="612" customFormat="false" ht="15" hidden="false" customHeight="true" outlineLevel="0" collapsed="false">
      <c r="B612" s="14" t="s">
        <v>2323</v>
      </c>
      <c r="C612" s="14" t="s">
        <v>2324</v>
      </c>
      <c r="D612" s="18" t="s">
        <v>1667</v>
      </c>
      <c r="E612" s="48" t="n">
        <v>8355</v>
      </c>
      <c r="F612" s="14" t="s">
        <v>350</v>
      </c>
      <c r="G612" s="14" t="s">
        <v>350</v>
      </c>
      <c r="H612" s="14" t="s">
        <v>295</v>
      </c>
      <c r="I612" s="15" t="b">
        <f aca="false">FALSE()</f>
        <v>0</v>
      </c>
      <c r="J612" s="18" t="s">
        <v>933</v>
      </c>
      <c r="K612" s="48" t="n">
        <v>1</v>
      </c>
      <c r="L612" s="14" t="s">
        <v>934</v>
      </c>
      <c r="M612" s="18" t="s">
        <v>2286</v>
      </c>
      <c r="N612" s="18" t="s">
        <v>936</v>
      </c>
    </row>
    <row r="613" customFormat="false" ht="15" hidden="false" customHeight="true" outlineLevel="0" collapsed="false">
      <c r="B613" s="14" t="s">
        <v>2325</v>
      </c>
      <c r="C613" s="14" t="s">
        <v>2326</v>
      </c>
      <c r="D613" s="18" t="s">
        <v>1672</v>
      </c>
      <c r="E613" s="48" t="n">
        <v>8364</v>
      </c>
      <c r="F613" s="14" t="s">
        <v>350</v>
      </c>
      <c r="G613" s="14" t="s">
        <v>350</v>
      </c>
      <c r="H613" s="14" t="s">
        <v>295</v>
      </c>
      <c r="I613" s="15" t="b">
        <f aca="false">FALSE()</f>
        <v>0</v>
      </c>
      <c r="J613" s="18" t="s">
        <v>933</v>
      </c>
      <c r="K613" s="48" t="n">
        <v>1</v>
      </c>
      <c r="L613" s="14" t="s">
        <v>934</v>
      </c>
      <c r="M613" s="18" t="s">
        <v>2286</v>
      </c>
      <c r="N613" s="18" t="s">
        <v>936</v>
      </c>
    </row>
    <row r="614" customFormat="false" ht="15" hidden="false" customHeight="true" outlineLevel="0" collapsed="false">
      <c r="B614" s="14" t="s">
        <v>2327</v>
      </c>
      <c r="C614" s="14" t="s">
        <v>2328</v>
      </c>
      <c r="D614" s="18" t="s">
        <v>1011</v>
      </c>
      <c r="E614" s="48" t="n">
        <v>224308</v>
      </c>
      <c r="F614" s="14" t="s">
        <v>324</v>
      </c>
      <c r="G614" s="14" t="s">
        <v>324</v>
      </c>
      <c r="H614" s="14" t="s">
        <v>295</v>
      </c>
      <c r="I614" s="15" t="b">
        <f aca="false">FALSE()</f>
        <v>0</v>
      </c>
      <c r="J614" s="18" t="s">
        <v>933</v>
      </c>
      <c r="K614" s="48" t="n">
        <v>1</v>
      </c>
      <c r="L614" s="14" t="s">
        <v>934</v>
      </c>
      <c r="M614" s="14" t="s">
        <v>935</v>
      </c>
      <c r="N614" s="18" t="s">
        <v>936</v>
      </c>
    </row>
    <row r="615" customFormat="false" ht="15" hidden="false" customHeight="true" outlineLevel="0" collapsed="false">
      <c r="B615" s="14" t="s">
        <v>2329</v>
      </c>
      <c r="C615" s="14" t="s">
        <v>2330</v>
      </c>
      <c r="D615" s="18" t="s">
        <v>944</v>
      </c>
      <c r="E615" s="48" t="n">
        <v>83333</v>
      </c>
      <c r="F615" s="14" t="s">
        <v>324</v>
      </c>
      <c r="G615" s="14" t="s">
        <v>324</v>
      </c>
      <c r="H615" s="14" t="s">
        <v>295</v>
      </c>
      <c r="I615" s="15" t="b">
        <f aca="false">FALSE()</f>
        <v>0</v>
      </c>
      <c r="J615" s="18" t="s">
        <v>933</v>
      </c>
      <c r="K615" s="48" t="n">
        <v>1</v>
      </c>
      <c r="L615" s="14" t="s">
        <v>934</v>
      </c>
      <c r="M615" s="18" t="s">
        <v>2331</v>
      </c>
      <c r="N615" s="18" t="s">
        <v>946</v>
      </c>
    </row>
    <row r="616" customFormat="false" ht="15" hidden="false" customHeight="true" outlineLevel="0" collapsed="false">
      <c r="B616" s="14" t="s">
        <v>2332</v>
      </c>
      <c r="C616" s="14" t="s">
        <v>2333</v>
      </c>
      <c r="D616" s="18" t="s">
        <v>950</v>
      </c>
      <c r="E616" s="48" t="n">
        <v>83334</v>
      </c>
      <c r="F616" s="14" t="s">
        <v>324</v>
      </c>
      <c r="G616" s="14" t="s">
        <v>324</v>
      </c>
      <c r="H616" s="14" t="s">
        <v>295</v>
      </c>
      <c r="I616" s="15" t="b">
        <f aca="false">FALSE()</f>
        <v>0</v>
      </c>
      <c r="J616" s="18" t="s">
        <v>933</v>
      </c>
      <c r="K616" s="48" t="n">
        <v>1</v>
      </c>
      <c r="L616" s="14" t="s">
        <v>934</v>
      </c>
      <c r="M616" s="14" t="s">
        <v>935</v>
      </c>
      <c r="N616" s="18" t="s">
        <v>936</v>
      </c>
    </row>
    <row r="617" customFormat="false" ht="15" hidden="false" customHeight="true" outlineLevel="0" collapsed="false">
      <c r="B617" s="14" t="s">
        <v>2334</v>
      </c>
      <c r="C617" s="14" t="s">
        <v>2335</v>
      </c>
      <c r="D617" s="18" t="s">
        <v>954</v>
      </c>
      <c r="E617" s="48" t="n">
        <v>199310</v>
      </c>
      <c r="F617" s="14" t="s">
        <v>324</v>
      </c>
      <c r="G617" s="14" t="s">
        <v>324</v>
      </c>
      <c r="H617" s="14" t="s">
        <v>295</v>
      </c>
      <c r="I617" s="15" t="b">
        <f aca="false">FALSE()</f>
        <v>0</v>
      </c>
      <c r="J617" s="18" t="s">
        <v>933</v>
      </c>
      <c r="K617" s="48" t="n">
        <v>1</v>
      </c>
      <c r="L617" s="14" t="s">
        <v>934</v>
      </c>
      <c r="M617" s="14" t="s">
        <v>935</v>
      </c>
      <c r="N617" s="18" t="s">
        <v>936</v>
      </c>
    </row>
    <row r="618" customFormat="false" ht="15" hidden="false" customHeight="true" outlineLevel="0" collapsed="false">
      <c r="B618" s="14" t="s">
        <v>2336</v>
      </c>
      <c r="C618" s="14" t="s">
        <v>2337</v>
      </c>
      <c r="D618" s="18" t="s">
        <v>980</v>
      </c>
      <c r="E618" s="48" t="n">
        <v>1422</v>
      </c>
      <c r="F618" s="14" t="s">
        <v>324</v>
      </c>
      <c r="G618" s="14" t="s">
        <v>324</v>
      </c>
      <c r="H618" s="14" t="s">
        <v>295</v>
      </c>
      <c r="I618" s="15" t="b">
        <f aca="false">FALSE()</f>
        <v>0</v>
      </c>
      <c r="J618" s="18" t="s">
        <v>933</v>
      </c>
      <c r="K618" s="48" t="n">
        <v>1</v>
      </c>
      <c r="L618" s="14" t="s">
        <v>934</v>
      </c>
      <c r="M618" s="18" t="s">
        <v>1803</v>
      </c>
      <c r="N618" s="18" t="s">
        <v>946</v>
      </c>
    </row>
    <row r="619" customFormat="false" ht="15" hidden="false" customHeight="true" outlineLevel="0" collapsed="false">
      <c r="B619" s="14" t="s">
        <v>2338</v>
      </c>
      <c r="C619" s="14" t="s">
        <v>2339</v>
      </c>
      <c r="D619" s="18" t="s">
        <v>958</v>
      </c>
      <c r="E619" s="48" t="n">
        <v>71421</v>
      </c>
      <c r="F619" s="14" t="s">
        <v>324</v>
      </c>
      <c r="G619" s="14" t="s">
        <v>324</v>
      </c>
      <c r="H619" s="14" t="s">
        <v>295</v>
      </c>
      <c r="I619" s="15" t="b">
        <f aca="false">FALSE()</f>
        <v>0</v>
      </c>
      <c r="J619" s="18" t="s">
        <v>933</v>
      </c>
      <c r="K619" s="48" t="n">
        <v>1</v>
      </c>
      <c r="L619" s="14" t="s">
        <v>934</v>
      </c>
      <c r="M619" s="14" t="s">
        <v>935</v>
      </c>
      <c r="N619" s="18" t="s">
        <v>936</v>
      </c>
    </row>
    <row r="620" customFormat="false" ht="15" hidden="false" customHeight="true" outlineLevel="0" collapsed="false">
      <c r="B620" s="14" t="s">
        <v>2340</v>
      </c>
      <c r="C620" s="14" t="s">
        <v>2341</v>
      </c>
      <c r="D620" s="18" t="s">
        <v>1427</v>
      </c>
      <c r="E620" s="48" t="n">
        <v>272569</v>
      </c>
      <c r="F620" s="14" t="s">
        <v>324</v>
      </c>
      <c r="G620" s="14" t="s">
        <v>324</v>
      </c>
      <c r="H620" s="14" t="s">
        <v>295</v>
      </c>
      <c r="I620" s="15" t="b">
        <f aca="false">FALSE()</f>
        <v>0</v>
      </c>
      <c r="J620" s="18" t="s">
        <v>933</v>
      </c>
      <c r="K620" s="48" t="n">
        <v>1</v>
      </c>
      <c r="L620" s="14" t="s">
        <v>934</v>
      </c>
      <c r="M620" s="18" t="s">
        <v>2342</v>
      </c>
      <c r="N620" s="18" t="s">
        <v>946</v>
      </c>
    </row>
    <row r="621" customFormat="false" ht="15" hidden="false" customHeight="true" outlineLevel="0" collapsed="false">
      <c r="B621" s="14" t="s">
        <v>2343</v>
      </c>
      <c r="C621" s="14" t="s">
        <v>2344</v>
      </c>
      <c r="D621" s="18" t="s">
        <v>2118</v>
      </c>
      <c r="E621" s="48" t="n">
        <v>64091</v>
      </c>
      <c r="F621" s="14" t="s">
        <v>324</v>
      </c>
      <c r="G621" s="14" t="s">
        <v>324</v>
      </c>
      <c r="H621" s="14" t="s">
        <v>295</v>
      </c>
      <c r="I621" s="15" t="b">
        <f aca="false">FALSE()</f>
        <v>0</v>
      </c>
      <c r="J621" s="18" t="s">
        <v>933</v>
      </c>
      <c r="K621" s="48" t="n">
        <v>1</v>
      </c>
      <c r="L621" s="14" t="s">
        <v>934</v>
      </c>
      <c r="M621" s="18" t="s">
        <v>2119</v>
      </c>
      <c r="N621" s="18" t="s">
        <v>946</v>
      </c>
    </row>
    <row r="622" customFormat="false" ht="15" hidden="false" customHeight="true" outlineLevel="0" collapsed="false">
      <c r="B622" s="14" t="s">
        <v>2345</v>
      </c>
      <c r="C622" s="14" t="s">
        <v>2346</v>
      </c>
      <c r="D622" s="18" t="s">
        <v>2347</v>
      </c>
      <c r="E622" s="48" t="n">
        <v>1270</v>
      </c>
      <c r="F622" s="14" t="s">
        <v>324</v>
      </c>
      <c r="G622" s="14" t="s">
        <v>324</v>
      </c>
      <c r="H622" s="14" t="s">
        <v>295</v>
      </c>
      <c r="I622" s="15" t="b">
        <f aca="false">FALSE()</f>
        <v>0</v>
      </c>
      <c r="J622" s="18" t="s">
        <v>933</v>
      </c>
      <c r="K622" s="48" t="n">
        <v>1</v>
      </c>
      <c r="L622" s="14" t="s">
        <v>934</v>
      </c>
      <c r="M622" s="14" t="s">
        <v>935</v>
      </c>
      <c r="N622" s="18" t="s">
        <v>936</v>
      </c>
    </row>
    <row r="623" customFormat="false" ht="15" hidden="false" customHeight="true" outlineLevel="0" collapsed="false">
      <c r="B623" s="14" t="s">
        <v>2348</v>
      </c>
      <c r="C623" s="14" t="s">
        <v>2349</v>
      </c>
      <c r="D623" s="18" t="s">
        <v>2350</v>
      </c>
      <c r="E623" s="48" t="n">
        <v>465515</v>
      </c>
      <c r="F623" s="14" t="s">
        <v>324</v>
      </c>
      <c r="G623" s="14" t="s">
        <v>324</v>
      </c>
      <c r="H623" s="14" t="s">
        <v>295</v>
      </c>
      <c r="I623" s="15" t="b">
        <f aca="false">FALSE()</f>
        <v>0</v>
      </c>
      <c r="J623" s="18" t="s">
        <v>933</v>
      </c>
      <c r="K623" s="48" t="n">
        <v>1</v>
      </c>
      <c r="L623" s="14" t="s">
        <v>934</v>
      </c>
      <c r="M623" s="18" t="s">
        <v>2351</v>
      </c>
      <c r="N623" s="18" t="s">
        <v>946</v>
      </c>
    </row>
    <row r="624" customFormat="false" ht="15" hidden="false" customHeight="true" outlineLevel="0" collapsed="false">
      <c r="B624" s="14" t="s">
        <v>2352</v>
      </c>
      <c r="C624" s="14" t="s">
        <v>2353</v>
      </c>
      <c r="D624" s="18" t="s">
        <v>991</v>
      </c>
      <c r="E624" s="48" t="n">
        <v>258594</v>
      </c>
      <c r="F624" s="14" t="s">
        <v>324</v>
      </c>
      <c r="G624" s="14" t="s">
        <v>324</v>
      </c>
      <c r="H624" s="14" t="s">
        <v>295</v>
      </c>
      <c r="I624" s="15" t="b">
        <f aca="false">FALSE()</f>
        <v>0</v>
      </c>
      <c r="J624" s="18" t="s">
        <v>933</v>
      </c>
      <c r="K624" s="48" t="n">
        <v>1</v>
      </c>
      <c r="L624" s="14" t="s">
        <v>934</v>
      </c>
      <c r="M624" s="18" t="s">
        <v>1104</v>
      </c>
      <c r="N624" s="18" t="s">
        <v>946</v>
      </c>
    </row>
    <row r="625" customFormat="false" ht="15" hidden="false" customHeight="true" outlineLevel="0" collapsed="false">
      <c r="B625" s="14" t="s">
        <v>2354</v>
      </c>
      <c r="C625" s="14" t="s">
        <v>2355</v>
      </c>
      <c r="D625" s="18" t="s">
        <v>962</v>
      </c>
      <c r="E625" s="48" t="n">
        <v>90370</v>
      </c>
      <c r="F625" s="14" t="s">
        <v>324</v>
      </c>
      <c r="G625" s="14" t="s">
        <v>324</v>
      </c>
      <c r="H625" s="14" t="s">
        <v>295</v>
      </c>
      <c r="I625" s="15" t="b">
        <f aca="false">FALSE()</f>
        <v>0</v>
      </c>
      <c r="J625" s="18" t="s">
        <v>933</v>
      </c>
      <c r="K625" s="48" t="n">
        <v>1</v>
      </c>
      <c r="L625" s="14" t="s">
        <v>934</v>
      </c>
      <c r="M625" s="14" t="s">
        <v>935</v>
      </c>
      <c r="N625" s="18" t="s">
        <v>936</v>
      </c>
    </row>
    <row r="626" customFormat="false" ht="15" hidden="false" customHeight="true" outlineLevel="0" collapsed="false">
      <c r="B626" s="14" t="s">
        <v>2356</v>
      </c>
      <c r="C626" s="14" t="s">
        <v>2357</v>
      </c>
      <c r="D626" s="18" t="s">
        <v>966</v>
      </c>
      <c r="E626" s="48" t="n">
        <v>99287</v>
      </c>
      <c r="F626" s="14" t="s">
        <v>324</v>
      </c>
      <c r="G626" s="14" t="s">
        <v>324</v>
      </c>
      <c r="H626" s="14" t="s">
        <v>295</v>
      </c>
      <c r="I626" s="15" t="b">
        <f aca="false">FALSE()</f>
        <v>0</v>
      </c>
      <c r="J626" s="18" t="s">
        <v>933</v>
      </c>
      <c r="K626" s="48" t="n">
        <v>1</v>
      </c>
      <c r="L626" s="14" t="s">
        <v>934</v>
      </c>
      <c r="M626" s="14" t="s">
        <v>935</v>
      </c>
      <c r="N626" s="18" t="s">
        <v>936</v>
      </c>
    </row>
    <row r="627" customFormat="false" ht="15" hidden="false" customHeight="true" outlineLevel="0" collapsed="false">
      <c r="B627" s="14" t="s">
        <v>2358</v>
      </c>
      <c r="C627" s="14" t="s">
        <v>2359</v>
      </c>
      <c r="D627" s="18" t="s">
        <v>1003</v>
      </c>
      <c r="E627" s="48" t="n">
        <v>623</v>
      </c>
      <c r="F627" s="14" t="s">
        <v>324</v>
      </c>
      <c r="G627" s="14" t="s">
        <v>324</v>
      </c>
      <c r="H627" s="14" t="s">
        <v>295</v>
      </c>
      <c r="I627" s="15" t="b">
        <f aca="false">FALSE()</f>
        <v>0</v>
      </c>
      <c r="J627" s="18" t="s">
        <v>933</v>
      </c>
      <c r="K627" s="48" t="n">
        <v>1</v>
      </c>
      <c r="L627" s="14" t="s">
        <v>934</v>
      </c>
      <c r="M627" s="14" t="s">
        <v>935</v>
      </c>
      <c r="N627" s="18" t="s">
        <v>936</v>
      </c>
    </row>
    <row r="628" customFormat="false" ht="15" hidden="false" customHeight="true" outlineLevel="0" collapsed="false">
      <c r="B628" s="14" t="s">
        <v>2360</v>
      </c>
      <c r="C628" s="14" t="s">
        <v>2361</v>
      </c>
      <c r="D628" s="18" t="s">
        <v>1195</v>
      </c>
      <c r="E628" s="48" t="n">
        <v>274</v>
      </c>
      <c r="F628" s="14" t="s">
        <v>324</v>
      </c>
      <c r="G628" s="14" t="s">
        <v>324</v>
      </c>
      <c r="H628" s="14" t="s">
        <v>295</v>
      </c>
      <c r="I628" s="15" t="b">
        <f aca="false">FALSE()</f>
        <v>0</v>
      </c>
      <c r="J628" s="18" t="s">
        <v>933</v>
      </c>
      <c r="K628" s="48" t="n">
        <v>1</v>
      </c>
      <c r="L628" s="14" t="s">
        <v>934</v>
      </c>
      <c r="M628" s="18" t="s">
        <v>1735</v>
      </c>
      <c r="N628" s="18" t="s">
        <v>946</v>
      </c>
    </row>
    <row r="629" customFormat="false" ht="15" hidden="false" customHeight="true" outlineLevel="0" collapsed="false">
      <c r="B629" s="14" t="s">
        <v>2362</v>
      </c>
      <c r="C629" s="14" t="s">
        <v>2363</v>
      </c>
      <c r="D629" s="18" t="s">
        <v>969</v>
      </c>
      <c r="E629" s="48" t="n">
        <v>300852</v>
      </c>
      <c r="F629" s="14" t="s">
        <v>324</v>
      </c>
      <c r="G629" s="14" t="s">
        <v>324</v>
      </c>
      <c r="H629" s="14" t="s">
        <v>295</v>
      </c>
      <c r="I629" s="15" t="b">
        <f aca="false">FALSE()</f>
        <v>0</v>
      </c>
      <c r="J629" s="18" t="s">
        <v>933</v>
      </c>
      <c r="K629" s="48" t="n">
        <v>1</v>
      </c>
      <c r="L629" s="14" t="s">
        <v>934</v>
      </c>
      <c r="M629" s="18" t="s">
        <v>970</v>
      </c>
      <c r="N629" s="18" t="s">
        <v>946</v>
      </c>
    </row>
    <row r="630" customFormat="false" ht="15" hidden="false" customHeight="true" outlineLevel="0" collapsed="false">
      <c r="B630" s="14" t="s">
        <v>2364</v>
      </c>
      <c r="C630" s="14" t="s">
        <v>2365</v>
      </c>
      <c r="D630" s="18" t="s">
        <v>1427</v>
      </c>
      <c r="E630" s="48" t="n">
        <v>272569</v>
      </c>
      <c r="F630" s="14" t="s">
        <v>401</v>
      </c>
      <c r="G630" s="14" t="s">
        <v>401</v>
      </c>
      <c r="H630" s="14" t="s">
        <v>372</v>
      </c>
      <c r="I630" s="15" t="b">
        <f aca="false">FALSE()</f>
        <v>0</v>
      </c>
      <c r="J630" s="18" t="s">
        <v>933</v>
      </c>
      <c r="K630" s="48" t="n">
        <v>1</v>
      </c>
      <c r="L630" s="14" t="s">
        <v>934</v>
      </c>
      <c r="M630" s="18" t="s">
        <v>2366</v>
      </c>
      <c r="N630" s="18" t="s">
        <v>946</v>
      </c>
    </row>
    <row r="631" customFormat="false" ht="15" hidden="false" customHeight="true" outlineLevel="0" collapsed="false">
      <c r="B631" s="14" t="s">
        <v>2367</v>
      </c>
      <c r="C631" s="14" t="s">
        <v>2368</v>
      </c>
      <c r="D631" s="18" t="s">
        <v>2118</v>
      </c>
      <c r="E631" s="48" t="n">
        <v>64091</v>
      </c>
      <c r="F631" s="14" t="s">
        <v>401</v>
      </c>
      <c r="G631" s="14" t="s">
        <v>401</v>
      </c>
      <c r="H631" s="14" t="s">
        <v>372</v>
      </c>
      <c r="I631" s="15" t="b">
        <f aca="false">FALSE()</f>
        <v>0</v>
      </c>
      <c r="J631" s="18" t="s">
        <v>933</v>
      </c>
      <c r="K631" s="48" t="n">
        <v>1</v>
      </c>
      <c r="L631" s="14" t="s">
        <v>934</v>
      </c>
      <c r="M631" s="14" t="s">
        <v>935</v>
      </c>
      <c r="N631" s="18" t="s">
        <v>936</v>
      </c>
    </row>
    <row r="632" customFormat="false" ht="15" hidden="false" customHeight="true" outlineLevel="0" collapsed="false">
      <c r="B632" s="14" t="s">
        <v>2369</v>
      </c>
      <c r="C632" s="14" t="s">
        <v>2370</v>
      </c>
      <c r="D632" s="18" t="s">
        <v>1555</v>
      </c>
      <c r="E632" s="48" t="n">
        <v>559292</v>
      </c>
      <c r="F632" s="14" t="s">
        <v>2371</v>
      </c>
      <c r="G632" s="14" t="s">
        <v>401</v>
      </c>
      <c r="H632" s="14" t="s">
        <v>372</v>
      </c>
      <c r="I632" s="15" t="b">
        <f aca="false">FALSE()</f>
        <v>0</v>
      </c>
      <c r="J632" s="18" t="s">
        <v>933</v>
      </c>
      <c r="K632" s="48" t="n">
        <v>1</v>
      </c>
      <c r="L632" s="14" t="s">
        <v>934</v>
      </c>
      <c r="M632" s="18" t="s">
        <v>1774</v>
      </c>
      <c r="N632" s="18" t="s">
        <v>946</v>
      </c>
    </row>
    <row r="633" customFormat="false" ht="15" hidden="false" customHeight="true" outlineLevel="0" collapsed="false">
      <c r="B633" s="14" t="s">
        <v>2364</v>
      </c>
      <c r="C633" s="14" t="s">
        <v>2365</v>
      </c>
      <c r="D633" s="18" t="s">
        <v>1427</v>
      </c>
      <c r="E633" s="48" t="n">
        <v>272569</v>
      </c>
      <c r="F633" s="14" t="s">
        <v>401</v>
      </c>
      <c r="G633" s="14" t="s">
        <v>401</v>
      </c>
      <c r="H633" s="14" t="s">
        <v>372</v>
      </c>
      <c r="I633" s="15" t="b">
        <f aca="false">FALSE()</f>
        <v>0</v>
      </c>
      <c r="J633" s="18" t="s">
        <v>1679</v>
      </c>
      <c r="K633" s="48" t="n">
        <v>2</v>
      </c>
      <c r="L633" s="18" t="s">
        <v>1870</v>
      </c>
      <c r="M633" s="18" t="s">
        <v>2366</v>
      </c>
      <c r="N633" s="18" t="s">
        <v>946</v>
      </c>
    </row>
    <row r="634" customFormat="false" ht="15" hidden="false" customHeight="true" outlineLevel="0" collapsed="false">
      <c r="B634" s="14" t="s">
        <v>2372</v>
      </c>
      <c r="C634" s="14" t="s">
        <v>2373</v>
      </c>
      <c r="D634" s="18" t="s">
        <v>1799</v>
      </c>
      <c r="E634" s="48" t="n">
        <v>9913</v>
      </c>
      <c r="F634" s="14" t="s">
        <v>401</v>
      </c>
      <c r="G634" s="14" t="s">
        <v>401</v>
      </c>
      <c r="H634" s="14" t="s">
        <v>372</v>
      </c>
      <c r="I634" s="15" t="b">
        <f aca="false">FALSE()</f>
        <v>0</v>
      </c>
      <c r="J634" s="18" t="s">
        <v>1949</v>
      </c>
      <c r="K634" s="48" t="n">
        <v>1</v>
      </c>
      <c r="L634" s="18" t="s">
        <v>1950</v>
      </c>
      <c r="M634" s="18" t="s">
        <v>2374</v>
      </c>
      <c r="N634" s="18" t="s">
        <v>936</v>
      </c>
    </row>
    <row r="635" customFormat="false" ht="15" hidden="false" customHeight="true" outlineLevel="0" collapsed="false">
      <c r="B635" s="14" t="s">
        <v>2375</v>
      </c>
      <c r="C635" s="14" t="s">
        <v>2376</v>
      </c>
      <c r="D635" s="18" t="s">
        <v>1437</v>
      </c>
      <c r="E635" s="48" t="n">
        <v>9606</v>
      </c>
      <c r="F635" s="14" t="s">
        <v>401</v>
      </c>
      <c r="G635" s="14" t="s">
        <v>401</v>
      </c>
      <c r="H635" s="14" t="s">
        <v>372</v>
      </c>
      <c r="I635" s="15" t="b">
        <f aca="false">FALSE()</f>
        <v>0</v>
      </c>
      <c r="J635" s="18" t="s">
        <v>1949</v>
      </c>
      <c r="K635" s="48" t="n">
        <v>1</v>
      </c>
      <c r="L635" s="18" t="s">
        <v>1950</v>
      </c>
      <c r="M635" s="18" t="s">
        <v>2377</v>
      </c>
      <c r="N635" s="18" t="s">
        <v>1827</v>
      </c>
    </row>
    <row r="636" customFormat="false" ht="15" hidden="false" customHeight="true" outlineLevel="0" collapsed="false">
      <c r="B636" s="14" t="s">
        <v>2378</v>
      </c>
      <c r="C636" s="14" t="s">
        <v>2379</v>
      </c>
      <c r="D636" s="18" t="s">
        <v>2380</v>
      </c>
      <c r="E636" s="48" t="n">
        <v>9995</v>
      </c>
      <c r="F636" s="14" t="s">
        <v>401</v>
      </c>
      <c r="G636" s="14" t="s">
        <v>401</v>
      </c>
      <c r="H636" s="14" t="s">
        <v>372</v>
      </c>
      <c r="I636" s="15" t="b">
        <f aca="false">FALSE()</f>
        <v>0</v>
      </c>
      <c r="J636" s="18" t="s">
        <v>1949</v>
      </c>
      <c r="K636" s="48" t="n">
        <v>1</v>
      </c>
      <c r="L636" s="18" t="s">
        <v>1950</v>
      </c>
      <c r="M636" s="18" t="s">
        <v>2374</v>
      </c>
      <c r="N636" s="18" t="s">
        <v>936</v>
      </c>
    </row>
    <row r="637" customFormat="false" ht="15" hidden="false" customHeight="true" outlineLevel="0" collapsed="false">
      <c r="B637" s="14" t="s">
        <v>2381</v>
      </c>
      <c r="C637" s="14" t="s">
        <v>2382</v>
      </c>
      <c r="D637" s="18" t="s">
        <v>1833</v>
      </c>
      <c r="E637" s="48" t="n">
        <v>10090</v>
      </c>
      <c r="F637" s="14" t="s">
        <v>401</v>
      </c>
      <c r="G637" s="14" t="s">
        <v>401</v>
      </c>
      <c r="H637" s="14" t="s">
        <v>372</v>
      </c>
      <c r="I637" s="15" t="b">
        <f aca="false">FALSE()</f>
        <v>0</v>
      </c>
      <c r="J637" s="18" t="s">
        <v>1949</v>
      </c>
      <c r="K637" s="48" t="n">
        <v>1</v>
      </c>
      <c r="L637" s="18" t="s">
        <v>1950</v>
      </c>
      <c r="M637" s="18" t="s">
        <v>2374</v>
      </c>
      <c r="N637" s="18" t="s">
        <v>936</v>
      </c>
    </row>
    <row r="638" customFormat="false" ht="15" hidden="false" customHeight="true" outlineLevel="0" collapsed="false">
      <c r="B638" s="14" t="s">
        <v>2383</v>
      </c>
      <c r="C638" s="14" t="s">
        <v>2384</v>
      </c>
      <c r="D638" s="18" t="s">
        <v>1497</v>
      </c>
      <c r="E638" s="48" t="n">
        <v>9986</v>
      </c>
      <c r="F638" s="14" t="s">
        <v>401</v>
      </c>
      <c r="G638" s="14" t="s">
        <v>401</v>
      </c>
      <c r="H638" s="14" t="s">
        <v>372</v>
      </c>
      <c r="I638" s="15" t="b">
        <f aca="false">FALSE()</f>
        <v>0</v>
      </c>
      <c r="J638" s="18" t="s">
        <v>1949</v>
      </c>
      <c r="K638" s="48" t="n">
        <v>1</v>
      </c>
      <c r="L638" s="18" t="s">
        <v>1950</v>
      </c>
      <c r="M638" s="18" t="s">
        <v>2374</v>
      </c>
      <c r="N638" s="18" t="s">
        <v>936</v>
      </c>
    </row>
    <row r="639" customFormat="false" ht="15" hidden="false" customHeight="true" outlineLevel="0" collapsed="false">
      <c r="B639" s="14" t="s">
        <v>2385</v>
      </c>
      <c r="C639" s="14" t="s">
        <v>2386</v>
      </c>
      <c r="D639" s="18" t="s">
        <v>1840</v>
      </c>
      <c r="E639" s="48" t="n">
        <v>9601</v>
      </c>
      <c r="F639" s="14" t="s">
        <v>401</v>
      </c>
      <c r="G639" s="14" t="s">
        <v>401</v>
      </c>
      <c r="H639" s="14" t="s">
        <v>372</v>
      </c>
      <c r="I639" s="15" t="b">
        <f aca="false">FALSE()</f>
        <v>0</v>
      </c>
      <c r="J639" s="18" t="s">
        <v>1949</v>
      </c>
      <c r="K639" s="48" t="n">
        <v>1</v>
      </c>
      <c r="L639" s="18" t="s">
        <v>1950</v>
      </c>
      <c r="M639" s="18" t="s">
        <v>2374</v>
      </c>
      <c r="N639" s="18" t="s">
        <v>936</v>
      </c>
    </row>
    <row r="640" customFormat="false" ht="15" hidden="false" customHeight="true" outlineLevel="0" collapsed="false">
      <c r="B640" s="14" t="s">
        <v>2387</v>
      </c>
      <c r="C640" s="14" t="s">
        <v>2388</v>
      </c>
      <c r="D640" s="18" t="s">
        <v>1720</v>
      </c>
      <c r="E640" s="48" t="n">
        <v>10116</v>
      </c>
      <c r="F640" s="14" t="s">
        <v>401</v>
      </c>
      <c r="G640" s="14" t="s">
        <v>401</v>
      </c>
      <c r="H640" s="14" t="s">
        <v>372</v>
      </c>
      <c r="I640" s="15" t="b">
        <f aca="false">FALSE()</f>
        <v>0</v>
      </c>
      <c r="J640" s="18" t="s">
        <v>1949</v>
      </c>
      <c r="K640" s="48" t="n">
        <v>1</v>
      </c>
      <c r="L640" s="18" t="s">
        <v>1950</v>
      </c>
      <c r="M640" s="18" t="s">
        <v>2374</v>
      </c>
      <c r="N640" s="18" t="s">
        <v>936</v>
      </c>
    </row>
    <row r="641" customFormat="false" ht="15" hidden="false" customHeight="true" outlineLevel="0" collapsed="false">
      <c r="B641" s="14" t="s">
        <v>2389</v>
      </c>
      <c r="C641" s="14" t="s">
        <v>2390</v>
      </c>
      <c r="D641" s="18" t="s">
        <v>1857</v>
      </c>
      <c r="E641" s="48" t="n">
        <v>9823</v>
      </c>
      <c r="F641" s="14" t="s">
        <v>401</v>
      </c>
      <c r="G641" s="14" t="s">
        <v>401</v>
      </c>
      <c r="H641" s="14" t="s">
        <v>372</v>
      </c>
      <c r="I641" s="15" t="b">
        <f aca="false">FALSE()</f>
        <v>0</v>
      </c>
      <c r="J641" s="18" t="s">
        <v>1949</v>
      </c>
      <c r="K641" s="48" t="n">
        <v>1</v>
      </c>
      <c r="L641" s="18" t="s">
        <v>1950</v>
      </c>
      <c r="M641" s="18" t="s">
        <v>2374</v>
      </c>
      <c r="N641" s="18" t="s">
        <v>936</v>
      </c>
    </row>
    <row r="642" customFormat="false" ht="15" hidden="false" customHeight="true" outlineLevel="0" collapsed="false">
      <c r="B642" s="14" t="s">
        <v>2391</v>
      </c>
      <c r="C642" s="14" t="s">
        <v>2392</v>
      </c>
      <c r="D642" s="18" t="s">
        <v>1310</v>
      </c>
      <c r="E642" s="48" t="n">
        <v>6239</v>
      </c>
      <c r="F642" s="14" t="s">
        <v>410</v>
      </c>
      <c r="G642" s="14" t="s">
        <v>410</v>
      </c>
      <c r="H642" s="14" t="s">
        <v>372</v>
      </c>
      <c r="I642" s="15" t="b">
        <f aca="false">FALSE()</f>
        <v>0</v>
      </c>
      <c r="J642" s="18" t="s">
        <v>933</v>
      </c>
      <c r="K642" s="48" t="n">
        <v>1</v>
      </c>
      <c r="L642" s="14" t="s">
        <v>934</v>
      </c>
      <c r="M642" s="18" t="s">
        <v>1803</v>
      </c>
      <c r="N642" s="18" t="s">
        <v>946</v>
      </c>
    </row>
    <row r="643" customFormat="false" ht="15" hidden="false" customHeight="true" outlineLevel="0" collapsed="false">
      <c r="B643" s="14" t="s">
        <v>2393</v>
      </c>
      <c r="C643" s="14" t="s">
        <v>2394</v>
      </c>
      <c r="D643" s="18" t="s">
        <v>1437</v>
      </c>
      <c r="E643" s="48" t="n">
        <v>9606</v>
      </c>
      <c r="F643" s="14" t="s">
        <v>410</v>
      </c>
      <c r="G643" s="14" t="s">
        <v>410</v>
      </c>
      <c r="H643" s="14" t="s">
        <v>372</v>
      </c>
      <c r="I643" s="15" t="b">
        <f aca="false">FALSE()</f>
        <v>0</v>
      </c>
      <c r="J643" s="18" t="s">
        <v>933</v>
      </c>
      <c r="K643" s="48" t="n">
        <v>1</v>
      </c>
      <c r="L643" s="14" t="s">
        <v>934</v>
      </c>
      <c r="M643" s="18" t="s">
        <v>2395</v>
      </c>
      <c r="N643" s="18" t="s">
        <v>946</v>
      </c>
    </row>
    <row r="644" customFormat="false" ht="15" hidden="false" customHeight="true" outlineLevel="0" collapsed="false">
      <c r="B644" s="14" t="s">
        <v>2396</v>
      </c>
      <c r="C644" s="14" t="s">
        <v>2397</v>
      </c>
      <c r="D644" s="18" t="s">
        <v>1497</v>
      </c>
      <c r="E644" s="48" t="n">
        <v>9986</v>
      </c>
      <c r="F644" s="14" t="s">
        <v>410</v>
      </c>
      <c r="G644" s="14" t="s">
        <v>410</v>
      </c>
      <c r="H644" s="14" t="s">
        <v>372</v>
      </c>
      <c r="I644" s="15" t="b">
        <f aca="false">FALSE()</f>
        <v>0</v>
      </c>
      <c r="J644" s="18" t="s">
        <v>933</v>
      </c>
      <c r="K644" s="48" t="n">
        <v>1</v>
      </c>
      <c r="L644" s="14" t="s">
        <v>934</v>
      </c>
      <c r="M644" s="18" t="s">
        <v>2398</v>
      </c>
      <c r="N644" s="18" t="s">
        <v>936</v>
      </c>
    </row>
    <row r="645" customFormat="false" ht="15" hidden="false" customHeight="true" outlineLevel="0" collapsed="false">
      <c r="B645" s="14" t="s">
        <v>2399</v>
      </c>
      <c r="C645" s="14" t="s">
        <v>2400</v>
      </c>
      <c r="D645" s="18" t="s">
        <v>1720</v>
      </c>
      <c r="E645" s="48" t="n">
        <v>10116</v>
      </c>
      <c r="F645" s="14" t="s">
        <v>410</v>
      </c>
      <c r="G645" s="14" t="s">
        <v>410</v>
      </c>
      <c r="H645" s="14" t="s">
        <v>372</v>
      </c>
      <c r="I645" s="15" t="b">
        <f aca="false">FALSE()</f>
        <v>0</v>
      </c>
      <c r="J645" s="18" t="s">
        <v>933</v>
      </c>
      <c r="K645" s="48" t="n">
        <v>1</v>
      </c>
      <c r="L645" s="14" t="s">
        <v>934</v>
      </c>
      <c r="M645" s="18" t="s">
        <v>2401</v>
      </c>
      <c r="N645" s="18" t="s">
        <v>946</v>
      </c>
    </row>
    <row r="646" customFormat="false" ht="15" hidden="false" customHeight="true" outlineLevel="0" collapsed="false">
      <c r="B646" s="14" t="s">
        <v>2402</v>
      </c>
      <c r="C646" s="14" t="s">
        <v>2403</v>
      </c>
      <c r="D646" s="18" t="s">
        <v>1555</v>
      </c>
      <c r="E646" s="48" t="n">
        <v>559292</v>
      </c>
      <c r="F646" s="14" t="s">
        <v>2404</v>
      </c>
      <c r="G646" s="14" t="s">
        <v>410</v>
      </c>
      <c r="H646" s="14" t="s">
        <v>372</v>
      </c>
      <c r="I646" s="15" t="b">
        <f aca="false">FALSE()</f>
        <v>0</v>
      </c>
      <c r="J646" s="18" t="s">
        <v>933</v>
      </c>
      <c r="K646" s="48" t="n">
        <v>1</v>
      </c>
      <c r="L646" s="14" t="s">
        <v>934</v>
      </c>
      <c r="M646" s="18" t="s">
        <v>1774</v>
      </c>
      <c r="N646" s="18" t="s">
        <v>946</v>
      </c>
    </row>
    <row r="647" customFormat="false" ht="15" hidden="false" customHeight="true" outlineLevel="0" collapsed="false">
      <c r="B647" s="14" t="s">
        <v>2405</v>
      </c>
      <c r="C647" s="14" t="s">
        <v>2406</v>
      </c>
      <c r="D647" s="18" t="s">
        <v>1555</v>
      </c>
      <c r="E647" s="48" t="n">
        <v>559292</v>
      </c>
      <c r="F647" s="14" t="s">
        <v>2407</v>
      </c>
      <c r="G647" s="14" t="s">
        <v>410</v>
      </c>
      <c r="H647" s="14" t="s">
        <v>372</v>
      </c>
      <c r="I647" s="15" t="b">
        <f aca="false">FALSE()</f>
        <v>0</v>
      </c>
      <c r="J647" s="18" t="s">
        <v>933</v>
      </c>
      <c r="K647" s="48" t="n">
        <v>1</v>
      </c>
      <c r="L647" s="14" t="s">
        <v>934</v>
      </c>
      <c r="M647" s="18" t="s">
        <v>2010</v>
      </c>
      <c r="N647" s="18" t="s">
        <v>946</v>
      </c>
    </row>
    <row r="648" customFormat="false" ht="15" hidden="false" customHeight="true" outlineLevel="0" collapsed="false">
      <c r="B648" s="14" t="s">
        <v>2391</v>
      </c>
      <c r="C648" s="14" t="s">
        <v>2392</v>
      </c>
      <c r="D648" s="18" t="s">
        <v>1310</v>
      </c>
      <c r="E648" s="48" t="n">
        <v>6239</v>
      </c>
      <c r="F648" s="14" t="s">
        <v>410</v>
      </c>
      <c r="G648" s="14" t="s">
        <v>410</v>
      </c>
      <c r="H648" s="14" t="s">
        <v>372</v>
      </c>
      <c r="I648" s="15" t="b">
        <f aca="false">FALSE()</f>
        <v>0</v>
      </c>
      <c r="J648" s="18" t="s">
        <v>1679</v>
      </c>
      <c r="K648" s="48" t="n">
        <v>2</v>
      </c>
      <c r="L648" s="18" t="s">
        <v>1870</v>
      </c>
      <c r="M648" s="18" t="s">
        <v>1803</v>
      </c>
      <c r="N648" s="18" t="s">
        <v>946</v>
      </c>
    </row>
    <row r="649" customFormat="false" ht="15" hidden="false" customHeight="true" outlineLevel="0" collapsed="false">
      <c r="B649" s="14" t="s">
        <v>2405</v>
      </c>
      <c r="C649" s="14" t="s">
        <v>2406</v>
      </c>
      <c r="D649" s="18" t="s">
        <v>1555</v>
      </c>
      <c r="E649" s="48" t="n">
        <v>559292</v>
      </c>
      <c r="F649" s="14" t="s">
        <v>2407</v>
      </c>
      <c r="G649" s="14" t="s">
        <v>410</v>
      </c>
      <c r="H649" s="14" t="s">
        <v>372</v>
      </c>
      <c r="I649" s="15" t="b">
        <f aca="false">FALSE()</f>
        <v>0</v>
      </c>
      <c r="J649" s="18" t="s">
        <v>1679</v>
      </c>
      <c r="K649" s="48" t="n">
        <v>2</v>
      </c>
      <c r="L649" s="18" t="s">
        <v>2408</v>
      </c>
      <c r="M649" s="18" t="s">
        <v>2010</v>
      </c>
      <c r="N649" s="18" t="s">
        <v>946</v>
      </c>
    </row>
    <row r="650" customFormat="false" ht="15" hidden="false" customHeight="true" outlineLevel="0" collapsed="false">
      <c r="B650" s="14" t="s">
        <v>2409</v>
      </c>
      <c r="C650" s="14" t="s">
        <v>2410</v>
      </c>
      <c r="D650" s="18" t="s">
        <v>1310</v>
      </c>
      <c r="E650" s="48" t="n">
        <v>6239</v>
      </c>
      <c r="F650" s="14" t="s">
        <v>389</v>
      </c>
      <c r="G650" s="14" t="s">
        <v>389</v>
      </c>
      <c r="H650" s="14" t="s">
        <v>372</v>
      </c>
      <c r="I650" s="15" t="b">
        <f aca="false">FALSE()</f>
        <v>0</v>
      </c>
      <c r="J650" s="18" t="s">
        <v>933</v>
      </c>
      <c r="K650" s="48" t="n">
        <v>1</v>
      </c>
      <c r="L650" s="14" t="s">
        <v>934</v>
      </c>
      <c r="M650" s="14" t="s">
        <v>935</v>
      </c>
      <c r="N650" s="18" t="s">
        <v>936</v>
      </c>
    </row>
    <row r="651" customFormat="false" ht="15" hidden="false" customHeight="true" outlineLevel="0" collapsed="false">
      <c r="B651" s="14" t="s">
        <v>2411</v>
      </c>
      <c r="C651" s="14" t="s">
        <v>2412</v>
      </c>
      <c r="D651" s="18" t="s">
        <v>1813</v>
      </c>
      <c r="E651" s="48" t="n">
        <v>9031</v>
      </c>
      <c r="F651" s="14" t="s">
        <v>389</v>
      </c>
      <c r="G651" s="14" t="s">
        <v>389</v>
      </c>
      <c r="H651" s="14" t="s">
        <v>372</v>
      </c>
      <c r="I651" s="15" t="b">
        <f aca="false">FALSE()</f>
        <v>0</v>
      </c>
      <c r="J651" s="18" t="s">
        <v>933</v>
      </c>
      <c r="K651" s="48" t="n">
        <v>1</v>
      </c>
      <c r="L651" s="14" t="s">
        <v>934</v>
      </c>
      <c r="M651" s="14" t="s">
        <v>935</v>
      </c>
      <c r="N651" s="18" t="s">
        <v>936</v>
      </c>
    </row>
    <row r="652" customFormat="false" ht="15" hidden="false" customHeight="true" outlineLevel="0" collapsed="false">
      <c r="B652" s="14" t="s">
        <v>2413</v>
      </c>
      <c r="C652" s="14" t="s">
        <v>2414</v>
      </c>
      <c r="D652" s="18" t="s">
        <v>1427</v>
      </c>
      <c r="E652" s="48" t="n">
        <v>272569</v>
      </c>
      <c r="F652" s="14" t="s">
        <v>389</v>
      </c>
      <c r="G652" s="14" t="s">
        <v>389</v>
      </c>
      <c r="H652" s="14" t="s">
        <v>372</v>
      </c>
      <c r="I652" s="15" t="b">
        <f aca="false">FALSE()</f>
        <v>0</v>
      </c>
      <c r="J652" s="18" t="s">
        <v>933</v>
      </c>
      <c r="K652" s="48" t="n">
        <v>1</v>
      </c>
      <c r="L652" s="14" t="s">
        <v>934</v>
      </c>
      <c r="M652" s="18" t="s">
        <v>2415</v>
      </c>
      <c r="N652" s="18" t="s">
        <v>946</v>
      </c>
    </row>
    <row r="653" customFormat="false" ht="15" hidden="false" customHeight="true" outlineLevel="0" collapsed="false">
      <c r="B653" s="14" t="s">
        <v>2416</v>
      </c>
      <c r="C653" s="14" t="s">
        <v>2417</v>
      </c>
      <c r="D653" s="18" t="s">
        <v>2063</v>
      </c>
      <c r="E653" s="48" t="n">
        <v>7998</v>
      </c>
      <c r="F653" s="14" t="s">
        <v>389</v>
      </c>
      <c r="G653" s="14" t="s">
        <v>389</v>
      </c>
      <c r="H653" s="14" t="s">
        <v>372</v>
      </c>
      <c r="I653" s="15" t="b">
        <f aca="false">FALSE()</f>
        <v>0</v>
      </c>
      <c r="J653" s="18" t="s">
        <v>933</v>
      </c>
      <c r="K653" s="48" t="n">
        <v>1</v>
      </c>
      <c r="L653" s="14" t="s">
        <v>934</v>
      </c>
      <c r="M653" s="14" t="s">
        <v>935</v>
      </c>
      <c r="N653" s="18" t="s">
        <v>936</v>
      </c>
    </row>
    <row r="654" customFormat="false" ht="15" hidden="false" customHeight="true" outlineLevel="0" collapsed="false">
      <c r="B654" s="14" t="s">
        <v>2418</v>
      </c>
      <c r="C654" s="14" t="s">
        <v>2419</v>
      </c>
      <c r="D654" s="18" t="s">
        <v>1720</v>
      </c>
      <c r="E654" s="48" t="n">
        <v>10116</v>
      </c>
      <c r="F654" s="14" t="s">
        <v>389</v>
      </c>
      <c r="G654" s="14" t="s">
        <v>389</v>
      </c>
      <c r="H654" s="14" t="s">
        <v>372</v>
      </c>
      <c r="I654" s="15" t="b">
        <f aca="false">FALSE()</f>
        <v>0</v>
      </c>
      <c r="J654" s="18" t="s">
        <v>933</v>
      </c>
      <c r="K654" s="48" t="n">
        <v>1</v>
      </c>
      <c r="L654" s="14" t="s">
        <v>934</v>
      </c>
      <c r="M654" s="18" t="s">
        <v>2228</v>
      </c>
      <c r="N654" s="18" t="s">
        <v>946</v>
      </c>
    </row>
    <row r="655" customFormat="false" ht="15" hidden="false" customHeight="true" outlineLevel="0" collapsed="false">
      <c r="B655" s="14" t="s">
        <v>2420</v>
      </c>
      <c r="C655" s="14" t="s">
        <v>2421</v>
      </c>
      <c r="D655" s="18" t="s">
        <v>1555</v>
      </c>
      <c r="E655" s="48" t="n">
        <v>559292</v>
      </c>
      <c r="F655" s="14" t="s">
        <v>2422</v>
      </c>
      <c r="G655" s="14" t="s">
        <v>389</v>
      </c>
      <c r="H655" s="14" t="s">
        <v>372</v>
      </c>
      <c r="I655" s="15" t="b">
        <f aca="false">FALSE()</f>
        <v>0</v>
      </c>
      <c r="J655" s="18" t="s">
        <v>933</v>
      </c>
      <c r="K655" s="48" t="n">
        <v>1</v>
      </c>
      <c r="L655" s="14" t="s">
        <v>934</v>
      </c>
      <c r="M655" s="18" t="s">
        <v>2423</v>
      </c>
      <c r="N655" s="18" t="s">
        <v>946</v>
      </c>
    </row>
    <row r="656" customFormat="false" ht="15" hidden="false" customHeight="true" outlineLevel="0" collapsed="false">
      <c r="B656" s="14" t="s">
        <v>2424</v>
      </c>
      <c r="C656" s="14" t="s">
        <v>2425</v>
      </c>
      <c r="D656" s="18" t="s">
        <v>1555</v>
      </c>
      <c r="E656" s="48" t="n">
        <v>559292</v>
      </c>
      <c r="F656" s="14" t="s">
        <v>2426</v>
      </c>
      <c r="G656" s="14" t="s">
        <v>389</v>
      </c>
      <c r="H656" s="14" t="s">
        <v>372</v>
      </c>
      <c r="I656" s="15" t="b">
        <f aca="false">FALSE()</f>
        <v>0</v>
      </c>
      <c r="J656" s="18" t="s">
        <v>933</v>
      </c>
      <c r="K656" s="48" t="n">
        <v>1</v>
      </c>
      <c r="L656" s="14" t="s">
        <v>934</v>
      </c>
      <c r="M656" s="18" t="s">
        <v>2427</v>
      </c>
      <c r="N656" s="18" t="s">
        <v>946</v>
      </c>
    </row>
    <row r="657" customFormat="false" ht="15" hidden="false" customHeight="true" outlineLevel="0" collapsed="false">
      <c r="B657" s="14" t="s">
        <v>2428</v>
      </c>
      <c r="C657" s="14" t="s">
        <v>2429</v>
      </c>
      <c r="D657" s="18" t="s">
        <v>1596</v>
      </c>
      <c r="E657" s="48" t="n">
        <v>284812</v>
      </c>
      <c r="F657" s="14" t="s">
        <v>389</v>
      </c>
      <c r="G657" s="14" t="s">
        <v>389</v>
      </c>
      <c r="H657" s="14" t="s">
        <v>372</v>
      </c>
      <c r="I657" s="15" t="b">
        <f aca="false">FALSE()</f>
        <v>0</v>
      </c>
      <c r="J657" s="18" t="s">
        <v>933</v>
      </c>
      <c r="K657" s="48" t="n">
        <v>1</v>
      </c>
      <c r="L657" s="14" t="s">
        <v>934</v>
      </c>
      <c r="M657" s="14" t="s">
        <v>935</v>
      </c>
      <c r="N657" s="18" t="s">
        <v>936</v>
      </c>
    </row>
    <row r="658" customFormat="false" ht="15" hidden="false" customHeight="true" outlineLevel="0" collapsed="false">
      <c r="B658" s="14" t="s">
        <v>2430</v>
      </c>
      <c r="C658" s="14" t="s">
        <v>2431</v>
      </c>
      <c r="D658" s="18" t="s">
        <v>2214</v>
      </c>
      <c r="E658" s="48" t="n">
        <v>330779</v>
      </c>
      <c r="F658" s="14" t="s">
        <v>389</v>
      </c>
      <c r="G658" s="14" t="s">
        <v>389</v>
      </c>
      <c r="H658" s="14" t="s">
        <v>372</v>
      </c>
      <c r="I658" s="15" t="b">
        <f aca="false">FALSE()</f>
        <v>0</v>
      </c>
      <c r="J658" s="18" t="s">
        <v>933</v>
      </c>
      <c r="K658" s="48" t="n">
        <v>1</v>
      </c>
      <c r="L658" s="14" t="s">
        <v>934</v>
      </c>
      <c r="M658" s="18" t="s">
        <v>2432</v>
      </c>
      <c r="N658" s="18" t="s">
        <v>946</v>
      </c>
    </row>
    <row r="659" customFormat="false" ht="15" hidden="false" customHeight="true" outlineLevel="0" collapsed="false">
      <c r="B659" s="14" t="s">
        <v>2433</v>
      </c>
      <c r="C659" s="14" t="s">
        <v>2434</v>
      </c>
      <c r="D659" s="18" t="s">
        <v>2435</v>
      </c>
      <c r="E659" s="48" t="n">
        <v>31033</v>
      </c>
      <c r="F659" s="14" t="s">
        <v>389</v>
      </c>
      <c r="G659" s="14" t="s">
        <v>389</v>
      </c>
      <c r="H659" s="14" t="s">
        <v>372</v>
      </c>
      <c r="I659" s="15" t="b">
        <f aca="false">FALSE()</f>
        <v>0</v>
      </c>
      <c r="J659" s="18" t="s">
        <v>933</v>
      </c>
      <c r="K659" s="48" t="n">
        <v>1</v>
      </c>
      <c r="L659" s="14" t="s">
        <v>934</v>
      </c>
      <c r="M659" s="14" t="s">
        <v>935</v>
      </c>
      <c r="N659" s="18" t="s">
        <v>936</v>
      </c>
    </row>
    <row r="660" customFormat="false" ht="15" hidden="false" customHeight="true" outlineLevel="0" collapsed="false">
      <c r="B660" s="14" t="s">
        <v>2430</v>
      </c>
      <c r="C660" s="14" t="s">
        <v>2431</v>
      </c>
      <c r="D660" s="18" t="s">
        <v>2214</v>
      </c>
      <c r="E660" s="48" t="n">
        <v>330779</v>
      </c>
      <c r="F660" s="14" t="s">
        <v>389</v>
      </c>
      <c r="G660" s="14" t="s">
        <v>389</v>
      </c>
      <c r="H660" s="14" t="s">
        <v>372</v>
      </c>
      <c r="I660" s="15" t="b">
        <f aca="false">FALSE()</f>
        <v>0</v>
      </c>
      <c r="J660" s="18" t="s">
        <v>1679</v>
      </c>
      <c r="K660" s="48" t="n">
        <v>2</v>
      </c>
      <c r="L660" s="18" t="s">
        <v>1870</v>
      </c>
      <c r="M660" s="18" t="s">
        <v>2432</v>
      </c>
      <c r="N660" s="18" t="s">
        <v>946</v>
      </c>
    </row>
    <row r="661" customFormat="false" ht="15" hidden="false" customHeight="true" outlineLevel="0" collapsed="false">
      <c r="B661" s="14" t="s">
        <v>2436</v>
      </c>
      <c r="C661" s="14" t="s">
        <v>2437</v>
      </c>
      <c r="D661" s="18" t="s">
        <v>1555</v>
      </c>
      <c r="E661" s="48" t="n">
        <v>559292</v>
      </c>
      <c r="F661" s="14" t="s">
        <v>2438</v>
      </c>
      <c r="G661" s="14" t="s">
        <v>415</v>
      </c>
      <c r="H661" s="14" t="s">
        <v>372</v>
      </c>
      <c r="I661" s="15" t="b">
        <f aca="false">TRUE()</f>
        <v>1</v>
      </c>
      <c r="J661" s="18" t="s">
        <v>933</v>
      </c>
      <c r="K661" s="48" t="n">
        <v>1</v>
      </c>
      <c r="L661" s="14" t="s">
        <v>934</v>
      </c>
      <c r="M661" s="18" t="s">
        <v>2010</v>
      </c>
      <c r="N661" s="18" t="s">
        <v>946</v>
      </c>
    </row>
    <row r="662" customFormat="false" ht="15" hidden="false" customHeight="true" outlineLevel="0" collapsed="false">
      <c r="B662" s="14" t="s">
        <v>2439</v>
      </c>
      <c r="C662" s="14" t="s">
        <v>2440</v>
      </c>
      <c r="D662" s="18" t="s">
        <v>1555</v>
      </c>
      <c r="E662" s="48" t="n">
        <v>559292</v>
      </c>
      <c r="F662" s="14" t="s">
        <v>2441</v>
      </c>
      <c r="G662" s="14" t="s">
        <v>415</v>
      </c>
      <c r="H662" s="14" t="s">
        <v>372</v>
      </c>
      <c r="I662" s="15" t="b">
        <f aca="false">TRUE()</f>
        <v>1</v>
      </c>
      <c r="J662" s="18" t="s">
        <v>933</v>
      </c>
      <c r="K662" s="48" t="n">
        <v>1</v>
      </c>
      <c r="L662" s="14" t="s">
        <v>934</v>
      </c>
      <c r="M662" s="18" t="s">
        <v>2010</v>
      </c>
      <c r="N662" s="18" t="s">
        <v>946</v>
      </c>
    </row>
    <row r="663" customFormat="false" ht="15" hidden="false" customHeight="true" outlineLevel="0" collapsed="false">
      <c r="B663" s="14" t="s">
        <v>2442</v>
      </c>
      <c r="C663" s="14" t="s">
        <v>2443</v>
      </c>
      <c r="D663" s="18" t="s">
        <v>1011</v>
      </c>
      <c r="E663" s="48" t="n">
        <v>224308</v>
      </c>
      <c r="F663" s="14" t="s">
        <v>405</v>
      </c>
      <c r="G663" s="14" t="s">
        <v>405</v>
      </c>
      <c r="H663" s="14" t="s">
        <v>372</v>
      </c>
      <c r="I663" s="15" t="b">
        <f aca="false">FALSE()</f>
        <v>0</v>
      </c>
      <c r="J663" s="18" t="s">
        <v>933</v>
      </c>
      <c r="K663" s="48" t="n">
        <v>1</v>
      </c>
      <c r="L663" s="14" t="s">
        <v>934</v>
      </c>
      <c r="M663" s="14" t="s">
        <v>935</v>
      </c>
      <c r="N663" s="18" t="s">
        <v>936</v>
      </c>
    </row>
    <row r="664" customFormat="false" ht="15" hidden="false" customHeight="true" outlineLevel="0" collapsed="false">
      <c r="B664" s="14" t="s">
        <v>2444</v>
      </c>
      <c r="C664" s="14" t="s">
        <v>2445</v>
      </c>
      <c r="D664" s="18" t="s">
        <v>1799</v>
      </c>
      <c r="E664" s="48" t="n">
        <v>9913</v>
      </c>
      <c r="F664" s="14" t="s">
        <v>405</v>
      </c>
      <c r="G664" s="14" t="s">
        <v>405</v>
      </c>
      <c r="H664" s="14" t="s">
        <v>372</v>
      </c>
      <c r="I664" s="15" t="b">
        <f aca="false">FALSE()</f>
        <v>0</v>
      </c>
      <c r="J664" s="18" t="s">
        <v>933</v>
      </c>
      <c r="K664" s="48" t="n">
        <v>1</v>
      </c>
      <c r="L664" s="14" t="s">
        <v>934</v>
      </c>
      <c r="M664" s="18" t="s">
        <v>2446</v>
      </c>
      <c r="N664" s="18" t="s">
        <v>936</v>
      </c>
    </row>
    <row r="665" customFormat="false" ht="15" hidden="false" customHeight="true" outlineLevel="0" collapsed="false">
      <c r="B665" s="14" t="s">
        <v>2447</v>
      </c>
      <c r="C665" s="14" t="s">
        <v>2448</v>
      </c>
      <c r="D665" s="18" t="s">
        <v>944</v>
      </c>
      <c r="E665" s="48" t="n">
        <v>83333</v>
      </c>
      <c r="F665" s="14" t="s">
        <v>405</v>
      </c>
      <c r="G665" s="14" t="s">
        <v>405</v>
      </c>
      <c r="H665" s="14" t="s">
        <v>372</v>
      </c>
      <c r="I665" s="15" t="b">
        <f aca="false">FALSE()</f>
        <v>0</v>
      </c>
      <c r="J665" s="18" t="s">
        <v>933</v>
      </c>
      <c r="K665" s="48" t="n">
        <v>1</v>
      </c>
      <c r="L665" s="14" t="s">
        <v>934</v>
      </c>
      <c r="M665" s="18" t="s">
        <v>2449</v>
      </c>
      <c r="N665" s="18" t="s">
        <v>946</v>
      </c>
    </row>
    <row r="666" customFormat="false" ht="15" hidden="false" customHeight="true" outlineLevel="0" collapsed="false">
      <c r="B666" s="14" t="s">
        <v>2450</v>
      </c>
      <c r="C666" s="14" t="s">
        <v>2451</v>
      </c>
      <c r="D666" s="18" t="s">
        <v>950</v>
      </c>
      <c r="E666" s="48" t="n">
        <v>83334</v>
      </c>
      <c r="F666" s="14" t="s">
        <v>405</v>
      </c>
      <c r="G666" s="14" t="s">
        <v>405</v>
      </c>
      <c r="H666" s="14" t="s">
        <v>372</v>
      </c>
      <c r="I666" s="15" t="b">
        <f aca="false">FALSE()</f>
        <v>0</v>
      </c>
      <c r="J666" s="18" t="s">
        <v>933</v>
      </c>
      <c r="K666" s="48" t="n">
        <v>1</v>
      </c>
      <c r="L666" s="14" t="s">
        <v>934</v>
      </c>
      <c r="M666" s="14" t="s">
        <v>935</v>
      </c>
      <c r="N666" s="18" t="s">
        <v>936</v>
      </c>
    </row>
    <row r="667" customFormat="false" ht="15" hidden="false" customHeight="true" outlineLevel="0" collapsed="false">
      <c r="B667" s="14" t="s">
        <v>2452</v>
      </c>
      <c r="C667" s="14" t="s">
        <v>2453</v>
      </c>
      <c r="D667" s="18" t="s">
        <v>954</v>
      </c>
      <c r="E667" s="48" t="n">
        <v>199310</v>
      </c>
      <c r="F667" s="14" t="s">
        <v>405</v>
      </c>
      <c r="G667" s="14" t="s">
        <v>405</v>
      </c>
      <c r="H667" s="14" t="s">
        <v>372</v>
      </c>
      <c r="I667" s="15" t="b">
        <f aca="false">FALSE()</f>
        <v>0</v>
      </c>
      <c r="J667" s="18" t="s">
        <v>933</v>
      </c>
      <c r="K667" s="48" t="n">
        <v>1</v>
      </c>
      <c r="L667" s="14" t="s">
        <v>934</v>
      </c>
      <c r="M667" s="14" t="s">
        <v>935</v>
      </c>
      <c r="N667" s="18" t="s">
        <v>936</v>
      </c>
    </row>
    <row r="668" customFormat="false" ht="15" hidden="false" customHeight="true" outlineLevel="0" collapsed="false">
      <c r="B668" s="14" t="s">
        <v>2454</v>
      </c>
      <c r="C668" s="14" t="s">
        <v>2455</v>
      </c>
      <c r="D668" s="18" t="s">
        <v>980</v>
      </c>
      <c r="E668" s="48" t="n">
        <v>1422</v>
      </c>
      <c r="F668" s="14" t="s">
        <v>405</v>
      </c>
      <c r="G668" s="14" t="s">
        <v>405</v>
      </c>
      <c r="H668" s="14" t="s">
        <v>372</v>
      </c>
      <c r="I668" s="15" t="b">
        <f aca="false">FALSE()</f>
        <v>0</v>
      </c>
      <c r="J668" s="18" t="s">
        <v>933</v>
      </c>
      <c r="K668" s="48" t="n">
        <v>1</v>
      </c>
      <c r="L668" s="14" t="s">
        <v>934</v>
      </c>
      <c r="M668" s="18" t="s">
        <v>2456</v>
      </c>
      <c r="N668" s="18" t="s">
        <v>946</v>
      </c>
    </row>
    <row r="669" customFormat="false" ht="15" hidden="false" customHeight="true" outlineLevel="0" collapsed="false">
      <c r="B669" s="14" t="s">
        <v>2457</v>
      </c>
      <c r="C669" s="14" t="s">
        <v>2458</v>
      </c>
      <c r="D669" s="18" t="s">
        <v>958</v>
      </c>
      <c r="E669" s="48" t="n">
        <v>71421</v>
      </c>
      <c r="F669" s="14" t="s">
        <v>405</v>
      </c>
      <c r="G669" s="14" t="s">
        <v>405</v>
      </c>
      <c r="H669" s="14" t="s">
        <v>372</v>
      </c>
      <c r="I669" s="15" t="b">
        <f aca="false">FALSE()</f>
        <v>0</v>
      </c>
      <c r="J669" s="18" t="s">
        <v>933</v>
      </c>
      <c r="K669" s="48" t="n">
        <v>1</v>
      </c>
      <c r="L669" s="14" t="s">
        <v>934</v>
      </c>
      <c r="M669" s="14" t="s">
        <v>935</v>
      </c>
      <c r="N669" s="18" t="s">
        <v>936</v>
      </c>
    </row>
    <row r="670" customFormat="false" ht="15" hidden="false" customHeight="true" outlineLevel="0" collapsed="false">
      <c r="B670" s="14" t="s">
        <v>2459</v>
      </c>
      <c r="C670" s="14" t="s">
        <v>2460</v>
      </c>
      <c r="D670" s="18" t="s">
        <v>1427</v>
      </c>
      <c r="E670" s="48" t="n">
        <v>272569</v>
      </c>
      <c r="F670" s="14" t="s">
        <v>405</v>
      </c>
      <c r="G670" s="14" t="s">
        <v>405</v>
      </c>
      <c r="H670" s="14" t="s">
        <v>372</v>
      </c>
      <c r="I670" s="15" t="b">
        <f aca="false">FALSE()</f>
        <v>0</v>
      </c>
      <c r="J670" s="18" t="s">
        <v>933</v>
      </c>
      <c r="K670" s="48" t="n">
        <v>1</v>
      </c>
      <c r="L670" s="14" t="s">
        <v>934</v>
      </c>
      <c r="M670" s="18" t="s">
        <v>2048</v>
      </c>
      <c r="N670" s="18" t="s">
        <v>946</v>
      </c>
    </row>
    <row r="671" customFormat="false" ht="15" hidden="false" customHeight="true" outlineLevel="0" collapsed="false">
      <c r="B671" s="14" t="s">
        <v>2461</v>
      </c>
      <c r="C671" s="14" t="s">
        <v>2462</v>
      </c>
      <c r="D671" s="18" t="s">
        <v>2118</v>
      </c>
      <c r="E671" s="48" t="n">
        <v>64091</v>
      </c>
      <c r="F671" s="14" t="s">
        <v>405</v>
      </c>
      <c r="G671" s="14" t="s">
        <v>405</v>
      </c>
      <c r="H671" s="14" t="s">
        <v>372</v>
      </c>
      <c r="I671" s="15" t="b">
        <f aca="false">FALSE()</f>
        <v>0</v>
      </c>
      <c r="J671" s="18" t="s">
        <v>933</v>
      </c>
      <c r="K671" s="48" t="n">
        <v>1</v>
      </c>
      <c r="L671" s="14" t="s">
        <v>934</v>
      </c>
      <c r="M671" s="18" t="s">
        <v>2119</v>
      </c>
      <c r="N671" s="18" t="s">
        <v>946</v>
      </c>
    </row>
    <row r="672" customFormat="false" ht="15" hidden="false" customHeight="true" outlineLevel="0" collapsed="false">
      <c r="B672" s="14" t="s">
        <v>2463</v>
      </c>
      <c r="C672" s="14" t="s">
        <v>2464</v>
      </c>
      <c r="D672" s="18" t="s">
        <v>2465</v>
      </c>
      <c r="E672" s="48" t="n">
        <v>309800</v>
      </c>
      <c r="F672" s="14" t="s">
        <v>405</v>
      </c>
      <c r="G672" s="14" t="s">
        <v>405</v>
      </c>
      <c r="H672" s="14" t="s">
        <v>372</v>
      </c>
      <c r="I672" s="15" t="b">
        <f aca="false">FALSE()</f>
        <v>0</v>
      </c>
      <c r="J672" s="18" t="s">
        <v>933</v>
      </c>
      <c r="K672" s="48" t="n">
        <v>1</v>
      </c>
      <c r="L672" s="14" t="s">
        <v>934</v>
      </c>
      <c r="M672" s="14" t="s">
        <v>935</v>
      </c>
      <c r="N672" s="18" t="s">
        <v>936</v>
      </c>
    </row>
    <row r="673" customFormat="false" ht="15" hidden="false" customHeight="true" outlineLevel="0" collapsed="false">
      <c r="B673" s="14" t="s">
        <v>2466</v>
      </c>
      <c r="C673" s="14" t="s">
        <v>2467</v>
      </c>
      <c r="D673" s="18" t="s">
        <v>1437</v>
      </c>
      <c r="E673" s="48" t="n">
        <v>9606</v>
      </c>
      <c r="F673" s="14" t="s">
        <v>405</v>
      </c>
      <c r="G673" s="14" t="s">
        <v>405</v>
      </c>
      <c r="H673" s="14" t="s">
        <v>372</v>
      </c>
      <c r="I673" s="15" t="b">
        <f aca="false">FALSE()</f>
        <v>0</v>
      </c>
      <c r="J673" s="18" t="s">
        <v>933</v>
      </c>
      <c r="K673" s="48" t="n">
        <v>1</v>
      </c>
      <c r="L673" s="14" t="s">
        <v>934</v>
      </c>
      <c r="M673" s="18" t="s">
        <v>2000</v>
      </c>
      <c r="N673" s="18" t="s">
        <v>946</v>
      </c>
    </row>
    <row r="674" customFormat="false" ht="15" hidden="false" customHeight="true" outlineLevel="0" collapsed="false">
      <c r="B674" s="14" t="s">
        <v>2468</v>
      </c>
      <c r="C674" s="14" t="s">
        <v>2469</v>
      </c>
      <c r="D674" s="18" t="s">
        <v>2066</v>
      </c>
      <c r="E674" s="48" t="n">
        <v>9541</v>
      </c>
      <c r="F674" s="14" t="s">
        <v>405</v>
      </c>
      <c r="G674" s="14" t="s">
        <v>405</v>
      </c>
      <c r="H674" s="14" t="s">
        <v>372</v>
      </c>
      <c r="I674" s="15" t="b">
        <f aca="false">FALSE()</f>
        <v>0</v>
      </c>
      <c r="J674" s="18" t="s">
        <v>933</v>
      </c>
      <c r="K674" s="48" t="n">
        <v>1</v>
      </c>
      <c r="L674" s="14" t="s">
        <v>934</v>
      </c>
      <c r="M674" s="18" t="s">
        <v>2446</v>
      </c>
      <c r="N674" s="18" t="s">
        <v>936</v>
      </c>
    </row>
    <row r="675" customFormat="false" ht="15" hidden="false" customHeight="true" outlineLevel="0" collapsed="false">
      <c r="B675" s="14" t="s">
        <v>2470</v>
      </c>
      <c r="C675" s="14" t="s">
        <v>2471</v>
      </c>
      <c r="D675" s="18" t="s">
        <v>1833</v>
      </c>
      <c r="E675" s="48" t="n">
        <v>10090</v>
      </c>
      <c r="F675" s="14" t="s">
        <v>405</v>
      </c>
      <c r="G675" s="14" t="s">
        <v>405</v>
      </c>
      <c r="H675" s="14" t="s">
        <v>372</v>
      </c>
      <c r="I675" s="15" t="b">
        <f aca="false">FALSE()</f>
        <v>0</v>
      </c>
      <c r="J675" s="18" t="s">
        <v>933</v>
      </c>
      <c r="K675" s="48" t="n">
        <v>1</v>
      </c>
      <c r="L675" s="14" t="s">
        <v>934</v>
      </c>
      <c r="M675" s="18" t="s">
        <v>2446</v>
      </c>
      <c r="N675" s="18" t="s">
        <v>936</v>
      </c>
    </row>
    <row r="676" customFormat="false" ht="15" hidden="false" customHeight="true" outlineLevel="0" collapsed="false">
      <c r="B676" s="14" t="s">
        <v>2472</v>
      </c>
      <c r="C676" s="14" t="s">
        <v>2473</v>
      </c>
      <c r="D676" s="18" t="s">
        <v>1761</v>
      </c>
      <c r="E676" s="48" t="n">
        <v>246196</v>
      </c>
      <c r="F676" s="14" t="s">
        <v>405</v>
      </c>
      <c r="G676" s="14" t="s">
        <v>405</v>
      </c>
      <c r="H676" s="14" t="s">
        <v>372</v>
      </c>
      <c r="I676" s="15" t="b">
        <f aca="false">FALSE()</f>
        <v>0</v>
      </c>
      <c r="J676" s="18" t="s">
        <v>933</v>
      </c>
      <c r="K676" s="48" t="n">
        <v>1</v>
      </c>
      <c r="L676" s="14" t="s">
        <v>934</v>
      </c>
      <c r="M676" s="18" t="s">
        <v>1763</v>
      </c>
      <c r="N676" s="18" t="s">
        <v>946</v>
      </c>
    </row>
    <row r="677" customFormat="false" ht="15" hidden="false" customHeight="true" outlineLevel="0" collapsed="false">
      <c r="B677" s="14" t="s">
        <v>2474</v>
      </c>
      <c r="C677" s="14" t="s">
        <v>2475</v>
      </c>
      <c r="D677" s="18" t="s">
        <v>2476</v>
      </c>
      <c r="E677" s="48" t="n">
        <v>585</v>
      </c>
      <c r="F677" s="14" t="s">
        <v>405</v>
      </c>
      <c r="G677" s="14" t="s">
        <v>405</v>
      </c>
      <c r="H677" s="14" t="s">
        <v>372</v>
      </c>
      <c r="I677" s="15" t="b">
        <f aca="false">FALSE()</f>
        <v>0</v>
      </c>
      <c r="J677" s="18" t="s">
        <v>933</v>
      </c>
      <c r="K677" s="48" t="n">
        <v>1</v>
      </c>
      <c r="L677" s="14" t="s">
        <v>934</v>
      </c>
      <c r="M677" s="14" t="s">
        <v>935</v>
      </c>
      <c r="N677" s="18" t="s">
        <v>936</v>
      </c>
    </row>
    <row r="678" customFormat="false" ht="15" hidden="false" customHeight="true" outlineLevel="0" collapsed="false">
      <c r="B678" s="14" t="s">
        <v>2477</v>
      </c>
      <c r="C678" s="14" t="s">
        <v>2478</v>
      </c>
      <c r="D678" s="18" t="s">
        <v>1720</v>
      </c>
      <c r="E678" s="48" t="n">
        <v>10116</v>
      </c>
      <c r="F678" s="14" t="s">
        <v>405</v>
      </c>
      <c r="G678" s="14" t="s">
        <v>405</v>
      </c>
      <c r="H678" s="14" t="s">
        <v>372</v>
      </c>
      <c r="I678" s="15" t="b">
        <f aca="false">FALSE()</f>
        <v>0</v>
      </c>
      <c r="J678" s="18" t="s">
        <v>933</v>
      </c>
      <c r="K678" s="48" t="n">
        <v>1</v>
      </c>
      <c r="L678" s="14" t="s">
        <v>934</v>
      </c>
      <c r="M678" s="18" t="s">
        <v>2446</v>
      </c>
      <c r="N678" s="18" t="s">
        <v>936</v>
      </c>
    </row>
    <row r="679" customFormat="false" ht="15" hidden="false" customHeight="true" outlineLevel="0" collapsed="false">
      <c r="B679" s="14" t="s">
        <v>2479</v>
      </c>
      <c r="C679" s="14" t="s">
        <v>2480</v>
      </c>
      <c r="D679" s="18" t="s">
        <v>991</v>
      </c>
      <c r="E679" s="48" t="n">
        <v>258594</v>
      </c>
      <c r="F679" s="14" t="s">
        <v>405</v>
      </c>
      <c r="G679" s="14" t="s">
        <v>405</v>
      </c>
      <c r="H679" s="14" t="s">
        <v>372</v>
      </c>
      <c r="I679" s="15" t="b">
        <f aca="false">FALSE()</f>
        <v>0</v>
      </c>
      <c r="J679" s="18" t="s">
        <v>933</v>
      </c>
      <c r="K679" s="48" t="n">
        <v>1</v>
      </c>
      <c r="L679" s="14" t="s">
        <v>934</v>
      </c>
      <c r="M679" s="18" t="s">
        <v>1104</v>
      </c>
      <c r="N679" s="18" t="s">
        <v>946</v>
      </c>
    </row>
    <row r="680" customFormat="false" ht="15" hidden="false" customHeight="true" outlineLevel="0" collapsed="false">
      <c r="B680" s="14" t="s">
        <v>2481</v>
      </c>
      <c r="C680" s="14" t="s">
        <v>2482</v>
      </c>
      <c r="D680" s="18" t="s">
        <v>1555</v>
      </c>
      <c r="E680" s="48" t="n">
        <v>559292</v>
      </c>
      <c r="F680" s="14" t="s">
        <v>2483</v>
      </c>
      <c r="G680" s="14" t="s">
        <v>405</v>
      </c>
      <c r="H680" s="14" t="s">
        <v>372</v>
      </c>
      <c r="I680" s="15" t="b">
        <f aca="false">FALSE()</f>
        <v>0</v>
      </c>
      <c r="J680" s="18" t="s">
        <v>933</v>
      </c>
      <c r="K680" s="48" t="n">
        <v>1</v>
      </c>
      <c r="L680" s="14" t="s">
        <v>934</v>
      </c>
      <c r="M680" s="18" t="s">
        <v>1848</v>
      </c>
      <c r="N680" s="18" t="s">
        <v>946</v>
      </c>
    </row>
    <row r="681" customFormat="false" ht="15" hidden="false" customHeight="true" outlineLevel="0" collapsed="false">
      <c r="B681" s="14" t="s">
        <v>2484</v>
      </c>
      <c r="C681" s="14" t="s">
        <v>2485</v>
      </c>
      <c r="D681" s="18" t="s">
        <v>1555</v>
      </c>
      <c r="E681" s="48" t="n">
        <v>559292</v>
      </c>
      <c r="F681" s="14" t="s">
        <v>2486</v>
      </c>
      <c r="G681" s="14" t="s">
        <v>405</v>
      </c>
      <c r="H681" s="14" t="s">
        <v>372</v>
      </c>
      <c r="I681" s="15" t="b">
        <f aca="false">FALSE()</f>
        <v>0</v>
      </c>
      <c r="J681" s="18" t="s">
        <v>933</v>
      </c>
      <c r="K681" s="48" t="n">
        <v>1</v>
      </c>
      <c r="L681" s="14" t="s">
        <v>934</v>
      </c>
      <c r="M681" s="18" t="s">
        <v>1848</v>
      </c>
      <c r="N681" s="18" t="s">
        <v>946</v>
      </c>
    </row>
    <row r="682" customFormat="false" ht="15" hidden="false" customHeight="true" outlineLevel="0" collapsed="false">
      <c r="B682" s="14" t="s">
        <v>2487</v>
      </c>
      <c r="C682" s="14" t="s">
        <v>2488</v>
      </c>
      <c r="D682" s="18" t="s">
        <v>2489</v>
      </c>
      <c r="E682" s="48" t="n">
        <v>615</v>
      </c>
      <c r="F682" s="14" t="s">
        <v>405</v>
      </c>
      <c r="G682" s="14" t="s">
        <v>405</v>
      </c>
      <c r="H682" s="14" t="s">
        <v>372</v>
      </c>
      <c r="I682" s="15" t="b">
        <f aca="false">FALSE()</f>
        <v>0</v>
      </c>
      <c r="J682" s="18" t="s">
        <v>933</v>
      </c>
      <c r="K682" s="48" t="n">
        <v>1</v>
      </c>
      <c r="L682" s="14" t="s">
        <v>934</v>
      </c>
      <c r="M682" s="14" t="s">
        <v>935</v>
      </c>
      <c r="N682" s="18" t="s">
        <v>936</v>
      </c>
    </row>
    <row r="683" customFormat="false" ht="15" hidden="false" customHeight="true" outlineLevel="0" collapsed="false">
      <c r="B683" s="14" t="s">
        <v>2490</v>
      </c>
      <c r="C683" s="14" t="s">
        <v>2491</v>
      </c>
      <c r="D683" s="18" t="s">
        <v>1857</v>
      </c>
      <c r="E683" s="48" t="n">
        <v>9823</v>
      </c>
      <c r="F683" s="14" t="s">
        <v>405</v>
      </c>
      <c r="G683" s="14" t="s">
        <v>405</v>
      </c>
      <c r="H683" s="14" t="s">
        <v>372</v>
      </c>
      <c r="I683" s="15" t="b">
        <f aca="false">FALSE()</f>
        <v>0</v>
      </c>
      <c r="J683" s="18" t="s">
        <v>933</v>
      </c>
      <c r="K683" s="48" t="n">
        <v>1</v>
      </c>
      <c r="L683" s="14" t="s">
        <v>934</v>
      </c>
      <c r="M683" s="18" t="s">
        <v>2446</v>
      </c>
      <c r="N683" s="18" t="s">
        <v>936</v>
      </c>
    </row>
    <row r="684" customFormat="false" ht="15" hidden="false" customHeight="true" outlineLevel="0" collapsed="false">
      <c r="B684" s="14" t="s">
        <v>2492</v>
      </c>
      <c r="C684" s="14" t="s">
        <v>2493</v>
      </c>
      <c r="D684" s="18" t="s">
        <v>1195</v>
      </c>
      <c r="E684" s="48" t="n">
        <v>274</v>
      </c>
      <c r="F684" s="14" t="s">
        <v>405</v>
      </c>
      <c r="G684" s="14" t="s">
        <v>405</v>
      </c>
      <c r="H684" s="14" t="s">
        <v>372</v>
      </c>
      <c r="I684" s="15" t="b">
        <f aca="false">FALSE()</f>
        <v>0</v>
      </c>
      <c r="J684" s="18" t="s">
        <v>933</v>
      </c>
      <c r="K684" s="48" t="n">
        <v>1</v>
      </c>
      <c r="L684" s="14" t="s">
        <v>934</v>
      </c>
      <c r="M684" s="18" t="s">
        <v>2494</v>
      </c>
      <c r="N684" s="18" t="s">
        <v>946</v>
      </c>
    </row>
    <row r="685" customFormat="false" ht="15" hidden="false" customHeight="true" outlineLevel="0" collapsed="false">
      <c r="B685" s="14" t="s">
        <v>2495</v>
      </c>
      <c r="C685" s="14" t="s">
        <v>2496</v>
      </c>
      <c r="D685" s="18" t="s">
        <v>969</v>
      </c>
      <c r="E685" s="48" t="n">
        <v>300852</v>
      </c>
      <c r="F685" s="14" t="s">
        <v>405</v>
      </c>
      <c r="G685" s="14" t="s">
        <v>405</v>
      </c>
      <c r="H685" s="14" t="s">
        <v>372</v>
      </c>
      <c r="I685" s="15" t="b">
        <f aca="false">FALSE()</f>
        <v>0</v>
      </c>
      <c r="J685" s="18" t="s">
        <v>933</v>
      </c>
      <c r="K685" s="48" t="n">
        <v>1</v>
      </c>
      <c r="L685" s="14" t="s">
        <v>934</v>
      </c>
      <c r="M685" s="18" t="s">
        <v>970</v>
      </c>
      <c r="N685" s="18" t="s">
        <v>946</v>
      </c>
    </row>
    <row r="686" customFormat="false" ht="15" hidden="false" customHeight="true" outlineLevel="0" collapsed="false">
      <c r="B686" s="14" t="s">
        <v>2497</v>
      </c>
      <c r="C686" s="14" t="s">
        <v>2498</v>
      </c>
      <c r="D686" s="18" t="s">
        <v>1128</v>
      </c>
      <c r="E686" s="48" t="n">
        <v>262724</v>
      </c>
      <c r="F686" s="14" t="s">
        <v>405</v>
      </c>
      <c r="G686" s="14" t="s">
        <v>405</v>
      </c>
      <c r="H686" s="14" t="s">
        <v>372</v>
      </c>
      <c r="I686" s="15" t="b">
        <f aca="false">FALSE()</f>
        <v>0</v>
      </c>
      <c r="J686" s="18" t="s">
        <v>933</v>
      </c>
      <c r="K686" s="48" t="n">
        <v>1</v>
      </c>
      <c r="L686" s="14" t="s">
        <v>934</v>
      </c>
      <c r="M686" s="14" t="s">
        <v>935</v>
      </c>
      <c r="N686" s="18" t="s">
        <v>936</v>
      </c>
    </row>
    <row r="687" customFormat="false" ht="15" hidden="false" customHeight="true" outlineLevel="0" collapsed="false">
      <c r="B687" s="14" t="s">
        <v>2444</v>
      </c>
      <c r="C687" s="14" t="s">
        <v>2445</v>
      </c>
      <c r="D687" s="18" t="s">
        <v>1799</v>
      </c>
      <c r="E687" s="48" t="n">
        <v>9913</v>
      </c>
      <c r="F687" s="14" t="s">
        <v>405</v>
      </c>
      <c r="G687" s="14" t="s">
        <v>405</v>
      </c>
      <c r="H687" s="14" t="s">
        <v>372</v>
      </c>
      <c r="I687" s="15" t="b">
        <f aca="false">FALSE()</f>
        <v>0</v>
      </c>
      <c r="J687" s="18" t="s">
        <v>1679</v>
      </c>
      <c r="K687" s="48" t="n">
        <v>2</v>
      </c>
      <c r="L687" s="18" t="s">
        <v>1870</v>
      </c>
      <c r="M687" s="18" t="s">
        <v>2446</v>
      </c>
      <c r="N687" s="18" t="s">
        <v>936</v>
      </c>
    </row>
    <row r="688" customFormat="false" ht="15" hidden="false" customHeight="true" outlineLevel="0" collapsed="false">
      <c r="B688" s="14" t="s">
        <v>2466</v>
      </c>
      <c r="C688" s="14" t="s">
        <v>2467</v>
      </c>
      <c r="D688" s="18" t="s">
        <v>1437</v>
      </c>
      <c r="E688" s="48" t="n">
        <v>9606</v>
      </c>
      <c r="F688" s="14" t="s">
        <v>405</v>
      </c>
      <c r="G688" s="14" t="s">
        <v>405</v>
      </c>
      <c r="H688" s="14" t="s">
        <v>372</v>
      </c>
      <c r="I688" s="15" t="b">
        <f aca="false">FALSE()</f>
        <v>0</v>
      </c>
      <c r="J688" s="18" t="s">
        <v>1679</v>
      </c>
      <c r="K688" s="48" t="n">
        <v>2</v>
      </c>
      <c r="L688" s="18" t="s">
        <v>1870</v>
      </c>
      <c r="M688" s="18" t="s">
        <v>2499</v>
      </c>
      <c r="N688" s="14" t="s">
        <v>993</v>
      </c>
    </row>
    <row r="689" customFormat="false" ht="15" hidden="false" customHeight="true" outlineLevel="0" collapsed="false">
      <c r="B689" s="14" t="s">
        <v>2468</v>
      </c>
      <c r="C689" s="14" t="s">
        <v>2469</v>
      </c>
      <c r="D689" s="18" t="s">
        <v>2066</v>
      </c>
      <c r="E689" s="48" t="n">
        <v>9541</v>
      </c>
      <c r="F689" s="14" t="s">
        <v>405</v>
      </c>
      <c r="G689" s="14" t="s">
        <v>405</v>
      </c>
      <c r="H689" s="14" t="s">
        <v>372</v>
      </c>
      <c r="I689" s="15" t="b">
        <f aca="false">FALSE()</f>
        <v>0</v>
      </c>
      <c r="J689" s="18" t="s">
        <v>1679</v>
      </c>
      <c r="K689" s="48" t="n">
        <v>2</v>
      </c>
      <c r="L689" s="18" t="s">
        <v>1870</v>
      </c>
      <c r="M689" s="18" t="s">
        <v>2446</v>
      </c>
      <c r="N689" s="18" t="s">
        <v>936</v>
      </c>
    </row>
    <row r="690" customFormat="false" ht="15" hidden="false" customHeight="true" outlineLevel="0" collapsed="false">
      <c r="B690" s="14" t="s">
        <v>2470</v>
      </c>
      <c r="C690" s="14" t="s">
        <v>2471</v>
      </c>
      <c r="D690" s="18" t="s">
        <v>1833</v>
      </c>
      <c r="E690" s="48" t="n">
        <v>10090</v>
      </c>
      <c r="F690" s="14" t="s">
        <v>405</v>
      </c>
      <c r="G690" s="14" t="s">
        <v>405</v>
      </c>
      <c r="H690" s="14" t="s">
        <v>372</v>
      </c>
      <c r="I690" s="15" t="b">
        <f aca="false">FALSE()</f>
        <v>0</v>
      </c>
      <c r="J690" s="18" t="s">
        <v>1679</v>
      </c>
      <c r="K690" s="48" t="n">
        <v>2</v>
      </c>
      <c r="L690" s="18" t="s">
        <v>1870</v>
      </c>
      <c r="M690" s="18" t="s">
        <v>2446</v>
      </c>
      <c r="N690" s="18" t="s">
        <v>936</v>
      </c>
    </row>
    <row r="691" customFormat="false" ht="15" hidden="false" customHeight="true" outlineLevel="0" collapsed="false">
      <c r="B691" s="14" t="s">
        <v>2477</v>
      </c>
      <c r="C691" s="14" t="s">
        <v>2478</v>
      </c>
      <c r="D691" s="18" t="s">
        <v>1720</v>
      </c>
      <c r="E691" s="48" t="n">
        <v>10116</v>
      </c>
      <c r="F691" s="14" t="s">
        <v>405</v>
      </c>
      <c r="G691" s="14" t="s">
        <v>405</v>
      </c>
      <c r="H691" s="14" t="s">
        <v>372</v>
      </c>
      <c r="I691" s="15" t="b">
        <f aca="false">FALSE()</f>
        <v>0</v>
      </c>
      <c r="J691" s="18" t="s">
        <v>1679</v>
      </c>
      <c r="K691" s="48" t="n">
        <v>2</v>
      </c>
      <c r="L691" s="18" t="s">
        <v>1870</v>
      </c>
      <c r="M691" s="18" t="s">
        <v>2446</v>
      </c>
      <c r="N691" s="18" t="s">
        <v>936</v>
      </c>
    </row>
    <row r="692" customFormat="false" ht="15" hidden="false" customHeight="true" outlineLevel="0" collapsed="false">
      <c r="B692" s="14" t="s">
        <v>2481</v>
      </c>
      <c r="C692" s="14" t="s">
        <v>2482</v>
      </c>
      <c r="D692" s="18" t="s">
        <v>1555</v>
      </c>
      <c r="E692" s="48" t="n">
        <v>559292</v>
      </c>
      <c r="F692" s="14" t="s">
        <v>2483</v>
      </c>
      <c r="G692" s="14" t="s">
        <v>405</v>
      </c>
      <c r="H692" s="14" t="s">
        <v>372</v>
      </c>
      <c r="I692" s="15" t="b">
        <f aca="false">FALSE()</f>
        <v>0</v>
      </c>
      <c r="J692" s="18" t="s">
        <v>1679</v>
      </c>
      <c r="K692" s="48" t="n">
        <v>2</v>
      </c>
      <c r="L692" s="18" t="s">
        <v>1870</v>
      </c>
      <c r="M692" s="18" t="s">
        <v>1848</v>
      </c>
      <c r="N692" s="18" t="s">
        <v>946</v>
      </c>
    </row>
    <row r="693" customFormat="false" ht="15" hidden="false" customHeight="true" outlineLevel="0" collapsed="false">
      <c r="B693" s="14" t="s">
        <v>2484</v>
      </c>
      <c r="C693" s="14" t="s">
        <v>2485</v>
      </c>
      <c r="D693" s="18" t="s">
        <v>1555</v>
      </c>
      <c r="E693" s="48" t="n">
        <v>559292</v>
      </c>
      <c r="F693" s="14" t="s">
        <v>2486</v>
      </c>
      <c r="G693" s="14" t="s">
        <v>405</v>
      </c>
      <c r="H693" s="14" t="s">
        <v>372</v>
      </c>
      <c r="I693" s="15" t="b">
        <f aca="false">FALSE()</f>
        <v>0</v>
      </c>
      <c r="J693" s="18" t="s">
        <v>1679</v>
      </c>
      <c r="K693" s="48" t="n">
        <v>2</v>
      </c>
      <c r="L693" s="18" t="s">
        <v>1870</v>
      </c>
      <c r="M693" s="18" t="s">
        <v>1848</v>
      </c>
      <c r="N693" s="18" t="s">
        <v>946</v>
      </c>
    </row>
    <row r="694" customFormat="false" ht="15" hidden="false" customHeight="true" outlineLevel="0" collapsed="false">
      <c r="B694" s="14" t="s">
        <v>2490</v>
      </c>
      <c r="C694" s="14" t="s">
        <v>2491</v>
      </c>
      <c r="D694" s="18" t="s">
        <v>1857</v>
      </c>
      <c r="E694" s="48" t="n">
        <v>9823</v>
      </c>
      <c r="F694" s="14" t="s">
        <v>405</v>
      </c>
      <c r="G694" s="14" t="s">
        <v>405</v>
      </c>
      <c r="H694" s="14" t="s">
        <v>372</v>
      </c>
      <c r="I694" s="15" t="b">
        <f aca="false">FALSE()</f>
        <v>0</v>
      </c>
      <c r="J694" s="18" t="s">
        <v>1679</v>
      </c>
      <c r="K694" s="48" t="n">
        <v>2</v>
      </c>
      <c r="L694" s="18" t="s">
        <v>1870</v>
      </c>
      <c r="M694" s="18" t="s">
        <v>2446</v>
      </c>
      <c r="N694" s="18" t="s">
        <v>936</v>
      </c>
    </row>
    <row r="695" customFormat="false" ht="15" hidden="false" customHeight="true" outlineLevel="0" collapsed="false">
      <c r="B695" s="14" t="s">
        <v>2500</v>
      </c>
      <c r="C695" s="14" t="s">
        <v>2501</v>
      </c>
      <c r="D695" s="18" t="s">
        <v>1794</v>
      </c>
      <c r="E695" s="48" t="n">
        <v>714</v>
      </c>
      <c r="F695" s="14" t="s">
        <v>371</v>
      </c>
      <c r="G695" s="14" t="s">
        <v>371</v>
      </c>
      <c r="H695" s="14" t="s">
        <v>372</v>
      </c>
      <c r="I695" s="15" t="b">
        <f aca="false">FALSE()</f>
        <v>0</v>
      </c>
      <c r="J695" s="18" t="s">
        <v>933</v>
      </c>
      <c r="K695" s="48" t="n">
        <v>1</v>
      </c>
      <c r="L695" s="14" t="s">
        <v>934</v>
      </c>
      <c r="M695" s="14" t="s">
        <v>935</v>
      </c>
      <c r="N695" s="18" t="s">
        <v>936</v>
      </c>
    </row>
    <row r="696" customFormat="false" ht="15" hidden="false" customHeight="true" outlineLevel="0" collapsed="false">
      <c r="B696" s="14" t="s">
        <v>2502</v>
      </c>
      <c r="C696" s="14" t="s">
        <v>2503</v>
      </c>
      <c r="D696" s="18" t="s">
        <v>1011</v>
      </c>
      <c r="E696" s="48" t="n">
        <v>224308</v>
      </c>
      <c r="F696" s="14" t="s">
        <v>371</v>
      </c>
      <c r="G696" s="14" t="s">
        <v>371</v>
      </c>
      <c r="H696" s="14" t="s">
        <v>372</v>
      </c>
      <c r="I696" s="15" t="b">
        <f aca="false">FALSE()</f>
        <v>0</v>
      </c>
      <c r="J696" s="18" t="s">
        <v>933</v>
      </c>
      <c r="K696" s="48" t="n">
        <v>1</v>
      </c>
      <c r="L696" s="14" t="s">
        <v>934</v>
      </c>
      <c r="M696" s="18" t="s">
        <v>2504</v>
      </c>
      <c r="N696" s="18" t="s">
        <v>946</v>
      </c>
    </row>
    <row r="697" customFormat="false" ht="15" hidden="false" customHeight="true" outlineLevel="0" collapsed="false">
      <c r="B697" s="14" t="s">
        <v>2505</v>
      </c>
      <c r="C697" s="14" t="s">
        <v>2506</v>
      </c>
      <c r="D697" s="18" t="s">
        <v>1368</v>
      </c>
      <c r="E697" s="48" t="n">
        <v>7955</v>
      </c>
      <c r="F697" s="14" t="s">
        <v>371</v>
      </c>
      <c r="G697" s="14" t="s">
        <v>371</v>
      </c>
      <c r="H697" s="14" t="s">
        <v>372</v>
      </c>
      <c r="I697" s="15" t="b">
        <f aca="false">FALSE()</f>
        <v>0</v>
      </c>
      <c r="J697" s="18" t="s">
        <v>933</v>
      </c>
      <c r="K697" s="48" t="n">
        <v>1</v>
      </c>
      <c r="L697" s="14" t="s">
        <v>934</v>
      </c>
      <c r="M697" s="14" t="s">
        <v>935</v>
      </c>
      <c r="N697" s="18" t="s">
        <v>936</v>
      </c>
    </row>
    <row r="698" customFormat="false" ht="15" hidden="false" customHeight="true" outlineLevel="0" collapsed="false">
      <c r="B698" s="14" t="s">
        <v>2507</v>
      </c>
      <c r="C698" s="14" t="s">
        <v>2508</v>
      </c>
      <c r="D698" s="18" t="s">
        <v>1039</v>
      </c>
      <c r="E698" s="48" t="n">
        <v>243230</v>
      </c>
      <c r="F698" s="14" t="s">
        <v>371</v>
      </c>
      <c r="G698" s="14" t="s">
        <v>371</v>
      </c>
      <c r="H698" s="14" t="s">
        <v>372</v>
      </c>
      <c r="I698" s="15" t="b">
        <f aca="false">FALSE()</f>
        <v>0</v>
      </c>
      <c r="J698" s="18" t="s">
        <v>933</v>
      </c>
      <c r="K698" s="48" t="n">
        <v>1</v>
      </c>
      <c r="L698" s="14" t="s">
        <v>934</v>
      </c>
      <c r="M698" s="14"/>
      <c r="N698" s="18" t="s">
        <v>1040</v>
      </c>
    </row>
    <row r="699" customFormat="false" ht="15" hidden="false" customHeight="true" outlineLevel="0" collapsed="false">
      <c r="B699" s="14" t="s">
        <v>2509</v>
      </c>
      <c r="C699" s="14" t="s">
        <v>2510</v>
      </c>
      <c r="D699" s="18" t="s">
        <v>944</v>
      </c>
      <c r="E699" s="48" t="n">
        <v>83333</v>
      </c>
      <c r="F699" s="14" t="s">
        <v>371</v>
      </c>
      <c r="G699" s="14" t="s">
        <v>371</v>
      </c>
      <c r="H699" s="14" t="s">
        <v>372</v>
      </c>
      <c r="I699" s="15" t="b">
        <f aca="false">FALSE()</f>
        <v>0</v>
      </c>
      <c r="J699" s="18" t="s">
        <v>933</v>
      </c>
      <c r="K699" s="48" t="n">
        <v>1</v>
      </c>
      <c r="L699" s="14" t="s">
        <v>934</v>
      </c>
      <c r="M699" s="18" t="s">
        <v>2141</v>
      </c>
      <c r="N699" s="18" t="s">
        <v>946</v>
      </c>
    </row>
    <row r="700" customFormat="false" ht="15" hidden="false" customHeight="true" outlineLevel="0" collapsed="false">
      <c r="B700" s="14" t="s">
        <v>2511</v>
      </c>
      <c r="C700" s="14" t="s">
        <v>2512</v>
      </c>
      <c r="D700" s="18" t="s">
        <v>950</v>
      </c>
      <c r="E700" s="48" t="n">
        <v>83334</v>
      </c>
      <c r="F700" s="14" t="s">
        <v>371</v>
      </c>
      <c r="G700" s="14" t="s">
        <v>371</v>
      </c>
      <c r="H700" s="14" t="s">
        <v>372</v>
      </c>
      <c r="I700" s="15" t="b">
        <f aca="false">FALSE()</f>
        <v>0</v>
      </c>
      <c r="J700" s="18" t="s">
        <v>933</v>
      </c>
      <c r="K700" s="48" t="n">
        <v>1</v>
      </c>
      <c r="L700" s="14" t="s">
        <v>934</v>
      </c>
      <c r="M700" s="14" t="s">
        <v>935</v>
      </c>
      <c r="N700" s="18" t="s">
        <v>936</v>
      </c>
    </row>
    <row r="701" customFormat="false" ht="15" hidden="false" customHeight="true" outlineLevel="0" collapsed="false">
      <c r="B701" s="14" t="s">
        <v>2513</v>
      </c>
      <c r="C701" s="14" t="s">
        <v>2514</v>
      </c>
      <c r="D701" s="18" t="s">
        <v>954</v>
      </c>
      <c r="E701" s="48" t="n">
        <v>199310</v>
      </c>
      <c r="F701" s="14" t="s">
        <v>371</v>
      </c>
      <c r="G701" s="14" t="s">
        <v>371</v>
      </c>
      <c r="H701" s="14" t="s">
        <v>372</v>
      </c>
      <c r="I701" s="15" t="b">
        <f aca="false">FALSE()</f>
        <v>0</v>
      </c>
      <c r="J701" s="18" t="s">
        <v>933</v>
      </c>
      <c r="K701" s="48" t="n">
        <v>1</v>
      </c>
      <c r="L701" s="14" t="s">
        <v>934</v>
      </c>
      <c r="M701" s="14" t="s">
        <v>935</v>
      </c>
      <c r="N701" s="18" t="s">
        <v>936</v>
      </c>
    </row>
    <row r="702" customFormat="false" ht="15" hidden="false" customHeight="true" outlineLevel="0" collapsed="false">
      <c r="B702" s="14" t="s">
        <v>2515</v>
      </c>
      <c r="C702" s="14" t="s">
        <v>2516</v>
      </c>
      <c r="D702" s="18" t="s">
        <v>980</v>
      </c>
      <c r="E702" s="48" t="n">
        <v>1422</v>
      </c>
      <c r="F702" s="14" t="s">
        <v>371</v>
      </c>
      <c r="G702" s="14" t="s">
        <v>371</v>
      </c>
      <c r="H702" s="14" t="s">
        <v>372</v>
      </c>
      <c r="I702" s="15" t="b">
        <f aca="false">FALSE()</f>
        <v>0</v>
      </c>
      <c r="J702" s="18" t="s">
        <v>933</v>
      </c>
      <c r="K702" s="48" t="n">
        <v>1</v>
      </c>
      <c r="L702" s="14" t="s">
        <v>934</v>
      </c>
      <c r="M702" s="18" t="s">
        <v>2517</v>
      </c>
      <c r="N702" s="18" t="s">
        <v>946</v>
      </c>
    </row>
    <row r="703" customFormat="false" ht="15" hidden="false" customHeight="true" outlineLevel="0" collapsed="false">
      <c r="B703" s="14" t="s">
        <v>2518</v>
      </c>
      <c r="C703" s="14" t="s">
        <v>2519</v>
      </c>
      <c r="D703" s="18" t="s">
        <v>958</v>
      </c>
      <c r="E703" s="48" t="n">
        <v>71421</v>
      </c>
      <c r="F703" s="14" t="s">
        <v>371</v>
      </c>
      <c r="G703" s="14" t="s">
        <v>371</v>
      </c>
      <c r="H703" s="14" t="s">
        <v>372</v>
      </c>
      <c r="I703" s="15" t="b">
        <f aca="false">FALSE()</f>
        <v>0</v>
      </c>
      <c r="J703" s="18" t="s">
        <v>933</v>
      </c>
      <c r="K703" s="48" t="n">
        <v>1</v>
      </c>
      <c r="L703" s="14" t="s">
        <v>934</v>
      </c>
      <c r="M703" s="14" t="s">
        <v>935</v>
      </c>
      <c r="N703" s="18" t="s">
        <v>936</v>
      </c>
    </row>
    <row r="704" customFormat="false" ht="15" hidden="false" customHeight="true" outlineLevel="0" collapsed="false">
      <c r="B704" s="14" t="s">
        <v>2520</v>
      </c>
      <c r="C704" s="14" t="s">
        <v>2521</v>
      </c>
      <c r="D704" s="18" t="s">
        <v>1427</v>
      </c>
      <c r="E704" s="48" t="n">
        <v>272569</v>
      </c>
      <c r="F704" s="14" t="s">
        <v>371</v>
      </c>
      <c r="G704" s="14" t="s">
        <v>371</v>
      </c>
      <c r="H704" s="14" t="s">
        <v>372</v>
      </c>
      <c r="I704" s="15" t="b">
        <f aca="false">FALSE()</f>
        <v>0</v>
      </c>
      <c r="J704" s="18" t="s">
        <v>933</v>
      </c>
      <c r="K704" s="48" t="n">
        <v>1</v>
      </c>
      <c r="L704" s="14" t="s">
        <v>934</v>
      </c>
      <c r="M704" s="14"/>
      <c r="N704" s="18" t="s">
        <v>1040</v>
      </c>
    </row>
    <row r="705" customFormat="false" ht="15" hidden="false" customHeight="true" outlineLevel="0" collapsed="false">
      <c r="B705" s="14" t="s">
        <v>2522</v>
      </c>
      <c r="C705" s="14" t="s">
        <v>2523</v>
      </c>
      <c r="D705" s="18" t="s">
        <v>1437</v>
      </c>
      <c r="E705" s="48" t="n">
        <v>9606</v>
      </c>
      <c r="F705" s="14" t="s">
        <v>371</v>
      </c>
      <c r="G705" s="14" t="s">
        <v>371</v>
      </c>
      <c r="H705" s="14" t="s">
        <v>372</v>
      </c>
      <c r="I705" s="15" t="b">
        <f aca="false">FALSE()</f>
        <v>0</v>
      </c>
      <c r="J705" s="18" t="s">
        <v>933</v>
      </c>
      <c r="K705" s="48" t="n">
        <v>1</v>
      </c>
      <c r="L705" s="14" t="s">
        <v>934</v>
      </c>
      <c r="M705" s="18" t="s">
        <v>2000</v>
      </c>
      <c r="N705" s="18" t="s">
        <v>946</v>
      </c>
    </row>
    <row r="706" customFormat="false" ht="15" hidden="false" customHeight="true" outlineLevel="0" collapsed="false">
      <c r="B706" s="14" t="s">
        <v>2524</v>
      </c>
      <c r="C706" s="14" t="s">
        <v>2525</v>
      </c>
      <c r="D706" s="18" t="s">
        <v>2063</v>
      </c>
      <c r="E706" s="48" t="n">
        <v>7998</v>
      </c>
      <c r="F706" s="14" t="s">
        <v>371</v>
      </c>
      <c r="G706" s="14" t="s">
        <v>371</v>
      </c>
      <c r="H706" s="14" t="s">
        <v>372</v>
      </c>
      <c r="I706" s="15" t="b">
        <f aca="false">FALSE()</f>
        <v>0</v>
      </c>
      <c r="J706" s="18" t="s">
        <v>933</v>
      </c>
      <c r="K706" s="48" t="n">
        <v>1</v>
      </c>
      <c r="L706" s="14" t="s">
        <v>934</v>
      </c>
      <c r="M706" s="14" t="s">
        <v>935</v>
      </c>
      <c r="N706" s="18" t="s">
        <v>936</v>
      </c>
    </row>
    <row r="707" customFormat="false" ht="15" hidden="false" customHeight="true" outlineLevel="0" collapsed="false">
      <c r="B707" s="14" t="s">
        <v>2526</v>
      </c>
      <c r="C707" s="14" t="s">
        <v>2527</v>
      </c>
      <c r="D707" s="18" t="s">
        <v>1497</v>
      </c>
      <c r="E707" s="48" t="n">
        <v>9986</v>
      </c>
      <c r="F707" s="14" t="s">
        <v>371</v>
      </c>
      <c r="G707" s="14" t="s">
        <v>371</v>
      </c>
      <c r="H707" s="14" t="s">
        <v>372</v>
      </c>
      <c r="I707" s="15" t="b">
        <f aca="false">FALSE()</f>
        <v>0</v>
      </c>
      <c r="J707" s="18" t="s">
        <v>933</v>
      </c>
      <c r="K707" s="48" t="n">
        <v>1</v>
      </c>
      <c r="L707" s="14" t="s">
        <v>934</v>
      </c>
      <c r="M707" s="18" t="s">
        <v>2528</v>
      </c>
      <c r="N707" s="18" t="s">
        <v>936</v>
      </c>
    </row>
    <row r="708" customFormat="false" ht="15" hidden="false" customHeight="true" outlineLevel="0" collapsed="false">
      <c r="B708" s="14" t="s">
        <v>2529</v>
      </c>
      <c r="C708" s="14" t="s">
        <v>2530</v>
      </c>
      <c r="D708" s="18" t="s">
        <v>991</v>
      </c>
      <c r="E708" s="48" t="n">
        <v>258594</v>
      </c>
      <c r="F708" s="14" t="s">
        <v>371</v>
      </c>
      <c r="G708" s="14" t="s">
        <v>371</v>
      </c>
      <c r="H708" s="14" t="s">
        <v>372</v>
      </c>
      <c r="I708" s="15" t="b">
        <f aca="false">FALSE()</f>
        <v>0</v>
      </c>
      <c r="J708" s="18" t="s">
        <v>933</v>
      </c>
      <c r="K708" s="48" t="n">
        <v>1</v>
      </c>
      <c r="L708" s="14" t="s">
        <v>934</v>
      </c>
      <c r="M708" s="18" t="s">
        <v>992</v>
      </c>
      <c r="N708" s="14" t="s">
        <v>993</v>
      </c>
    </row>
    <row r="709" customFormat="false" ht="15" hidden="false" customHeight="true" outlineLevel="0" collapsed="false">
      <c r="B709" s="14" t="s">
        <v>2531</v>
      </c>
      <c r="C709" s="14" t="s">
        <v>2532</v>
      </c>
      <c r="D709" s="18" t="s">
        <v>1555</v>
      </c>
      <c r="E709" s="48" t="n">
        <v>559292</v>
      </c>
      <c r="F709" s="14" t="s">
        <v>2533</v>
      </c>
      <c r="G709" s="14" t="s">
        <v>371</v>
      </c>
      <c r="H709" s="14" t="s">
        <v>372</v>
      </c>
      <c r="I709" s="15" t="b">
        <f aca="false">FALSE()</f>
        <v>0</v>
      </c>
      <c r="J709" s="18" t="s">
        <v>933</v>
      </c>
      <c r="K709" s="48" t="n">
        <v>1</v>
      </c>
      <c r="L709" s="14" t="s">
        <v>934</v>
      </c>
      <c r="M709" s="18" t="s">
        <v>2534</v>
      </c>
      <c r="N709" s="18" t="s">
        <v>946</v>
      </c>
    </row>
    <row r="710" customFormat="false" ht="15" hidden="false" customHeight="true" outlineLevel="0" collapsed="false">
      <c r="B710" s="14" t="s">
        <v>2535</v>
      </c>
      <c r="C710" s="14" t="s">
        <v>2536</v>
      </c>
      <c r="D710" s="18" t="s">
        <v>1555</v>
      </c>
      <c r="E710" s="48" t="n">
        <v>559292</v>
      </c>
      <c r="F710" s="14" t="s">
        <v>2537</v>
      </c>
      <c r="G710" s="14" t="s">
        <v>371</v>
      </c>
      <c r="H710" s="14" t="s">
        <v>372</v>
      </c>
      <c r="I710" s="15" t="b">
        <f aca="false">FALSE()</f>
        <v>0</v>
      </c>
      <c r="J710" s="18" t="s">
        <v>933</v>
      </c>
      <c r="K710" s="48" t="n">
        <v>1</v>
      </c>
      <c r="L710" s="14" t="s">
        <v>934</v>
      </c>
      <c r="M710" s="18" t="s">
        <v>2534</v>
      </c>
      <c r="N710" s="18" t="s">
        <v>946</v>
      </c>
    </row>
    <row r="711" customFormat="false" ht="15" hidden="false" customHeight="true" outlineLevel="0" collapsed="false">
      <c r="B711" s="14" t="s">
        <v>2538</v>
      </c>
      <c r="C711" s="14" t="s">
        <v>2539</v>
      </c>
      <c r="D711" s="18" t="s">
        <v>1003</v>
      </c>
      <c r="E711" s="48" t="n">
        <v>623</v>
      </c>
      <c r="F711" s="14" t="s">
        <v>371</v>
      </c>
      <c r="G711" s="14" t="s">
        <v>371</v>
      </c>
      <c r="H711" s="14" t="s">
        <v>372</v>
      </c>
      <c r="I711" s="15" t="b">
        <f aca="false">FALSE()</f>
        <v>0</v>
      </c>
      <c r="J711" s="18" t="s">
        <v>933</v>
      </c>
      <c r="K711" s="48" t="n">
        <v>1</v>
      </c>
      <c r="L711" s="14" t="s">
        <v>934</v>
      </c>
      <c r="M711" s="14" t="s">
        <v>935</v>
      </c>
      <c r="N711" s="18" t="s">
        <v>936</v>
      </c>
    </row>
    <row r="712" customFormat="false" ht="15" hidden="false" customHeight="true" outlineLevel="0" collapsed="false">
      <c r="B712" s="14" t="s">
        <v>2540</v>
      </c>
      <c r="C712" s="14" t="s">
        <v>2541</v>
      </c>
      <c r="D712" s="18" t="s">
        <v>969</v>
      </c>
      <c r="E712" s="48" t="n">
        <v>300852</v>
      </c>
      <c r="F712" s="14" t="s">
        <v>371</v>
      </c>
      <c r="G712" s="14" t="s">
        <v>371</v>
      </c>
      <c r="H712" s="14" t="s">
        <v>372</v>
      </c>
      <c r="I712" s="15" t="b">
        <f aca="false">FALSE()</f>
        <v>0</v>
      </c>
      <c r="J712" s="18" t="s">
        <v>933</v>
      </c>
      <c r="K712" s="48" t="n">
        <v>1</v>
      </c>
      <c r="L712" s="14" t="s">
        <v>934</v>
      </c>
      <c r="M712" s="18" t="s">
        <v>970</v>
      </c>
      <c r="N712" s="18" t="s">
        <v>946</v>
      </c>
    </row>
    <row r="713" customFormat="false" ht="15" hidden="false" customHeight="true" outlineLevel="0" collapsed="false">
      <c r="B713" s="14" t="s">
        <v>2542</v>
      </c>
      <c r="C713" s="14" t="s">
        <v>2543</v>
      </c>
      <c r="D713" s="18" t="s">
        <v>1667</v>
      </c>
      <c r="E713" s="48" t="n">
        <v>8355</v>
      </c>
      <c r="F713" s="14" t="s">
        <v>371</v>
      </c>
      <c r="G713" s="14" t="s">
        <v>371</v>
      </c>
      <c r="H713" s="14" t="s">
        <v>372</v>
      </c>
      <c r="I713" s="15" t="b">
        <f aca="false">FALSE()</f>
        <v>0</v>
      </c>
      <c r="J713" s="18" t="s">
        <v>933</v>
      </c>
      <c r="K713" s="48" t="n">
        <v>1</v>
      </c>
      <c r="L713" s="14" t="s">
        <v>934</v>
      </c>
      <c r="M713" s="14" t="s">
        <v>935</v>
      </c>
      <c r="N713" s="18" t="s">
        <v>936</v>
      </c>
    </row>
    <row r="714" customFormat="false" ht="15" hidden="false" customHeight="true" outlineLevel="0" collapsed="false">
      <c r="B714" s="14" t="s">
        <v>2544</v>
      </c>
      <c r="C714" s="14" t="s">
        <v>2545</v>
      </c>
      <c r="D714" s="18" t="s">
        <v>1672</v>
      </c>
      <c r="E714" s="48" t="n">
        <v>8364</v>
      </c>
      <c r="F714" s="14" t="s">
        <v>371</v>
      </c>
      <c r="G714" s="14" t="s">
        <v>371</v>
      </c>
      <c r="H714" s="14" t="s">
        <v>372</v>
      </c>
      <c r="I714" s="15" t="b">
        <f aca="false">FALSE()</f>
        <v>0</v>
      </c>
      <c r="J714" s="18" t="s">
        <v>933</v>
      </c>
      <c r="K714" s="48" t="n">
        <v>1</v>
      </c>
      <c r="L714" s="14" t="s">
        <v>934</v>
      </c>
      <c r="M714" s="14" t="s">
        <v>935</v>
      </c>
      <c r="N714" s="18" t="s">
        <v>936</v>
      </c>
    </row>
    <row r="715" customFormat="false" ht="15" hidden="false" customHeight="true" outlineLevel="0" collapsed="false">
      <c r="B715" s="14" t="s">
        <v>2546</v>
      </c>
      <c r="C715" s="14" t="s">
        <v>2547</v>
      </c>
      <c r="D715" s="18" t="s">
        <v>1011</v>
      </c>
      <c r="E715" s="48" t="n">
        <v>224308</v>
      </c>
      <c r="F715" s="14" t="s">
        <v>394</v>
      </c>
      <c r="G715" s="14" t="s">
        <v>394</v>
      </c>
      <c r="H715" s="14" t="s">
        <v>372</v>
      </c>
      <c r="I715" s="15" t="b">
        <f aca="false">FALSE()</f>
        <v>0</v>
      </c>
      <c r="J715" s="18" t="s">
        <v>933</v>
      </c>
      <c r="K715" s="48" t="n">
        <v>1</v>
      </c>
      <c r="L715" s="14" t="s">
        <v>934</v>
      </c>
      <c r="M715" s="14" t="s">
        <v>935</v>
      </c>
      <c r="N715" s="18" t="s">
        <v>936</v>
      </c>
    </row>
    <row r="716" customFormat="false" ht="15" hidden="false" customHeight="true" outlineLevel="0" collapsed="false">
      <c r="B716" s="14" t="s">
        <v>2548</v>
      </c>
      <c r="C716" s="14" t="s">
        <v>2549</v>
      </c>
      <c r="D716" s="18" t="s">
        <v>944</v>
      </c>
      <c r="E716" s="48" t="n">
        <v>83333</v>
      </c>
      <c r="F716" s="14" t="s">
        <v>394</v>
      </c>
      <c r="G716" s="14" t="s">
        <v>394</v>
      </c>
      <c r="H716" s="14" t="s">
        <v>372</v>
      </c>
      <c r="I716" s="15" t="b">
        <f aca="false">FALSE()</f>
        <v>0</v>
      </c>
      <c r="J716" s="18" t="s">
        <v>933</v>
      </c>
      <c r="K716" s="48" t="n">
        <v>1</v>
      </c>
      <c r="L716" s="14" t="s">
        <v>934</v>
      </c>
      <c r="M716" s="18" t="s">
        <v>2550</v>
      </c>
      <c r="N716" s="18" t="s">
        <v>946</v>
      </c>
    </row>
    <row r="717" customFormat="false" ht="15" hidden="false" customHeight="true" outlineLevel="0" collapsed="false">
      <c r="B717" s="14" t="s">
        <v>2551</v>
      </c>
      <c r="C717" s="14" t="s">
        <v>2552</v>
      </c>
      <c r="D717" s="18" t="s">
        <v>950</v>
      </c>
      <c r="E717" s="48" t="n">
        <v>83334</v>
      </c>
      <c r="F717" s="14" t="s">
        <v>394</v>
      </c>
      <c r="G717" s="14" t="s">
        <v>394</v>
      </c>
      <c r="H717" s="14" t="s">
        <v>372</v>
      </c>
      <c r="I717" s="15" t="b">
        <f aca="false">FALSE()</f>
        <v>0</v>
      </c>
      <c r="J717" s="18" t="s">
        <v>933</v>
      </c>
      <c r="K717" s="48" t="n">
        <v>1</v>
      </c>
      <c r="L717" s="14" t="s">
        <v>934</v>
      </c>
      <c r="M717" s="14" t="s">
        <v>935</v>
      </c>
      <c r="N717" s="18" t="s">
        <v>936</v>
      </c>
    </row>
    <row r="718" customFormat="false" ht="15" hidden="false" customHeight="true" outlineLevel="0" collapsed="false">
      <c r="B718" s="14" t="s">
        <v>2553</v>
      </c>
      <c r="C718" s="14" t="s">
        <v>2554</v>
      </c>
      <c r="D718" s="18" t="s">
        <v>954</v>
      </c>
      <c r="E718" s="48" t="n">
        <v>199310</v>
      </c>
      <c r="F718" s="14" t="s">
        <v>394</v>
      </c>
      <c r="G718" s="14" t="s">
        <v>394</v>
      </c>
      <c r="H718" s="14" t="s">
        <v>372</v>
      </c>
      <c r="I718" s="15" t="b">
        <f aca="false">FALSE()</f>
        <v>0</v>
      </c>
      <c r="J718" s="18" t="s">
        <v>933</v>
      </c>
      <c r="K718" s="48" t="n">
        <v>1</v>
      </c>
      <c r="L718" s="14" t="s">
        <v>934</v>
      </c>
      <c r="M718" s="14" t="s">
        <v>935</v>
      </c>
      <c r="N718" s="18" t="s">
        <v>936</v>
      </c>
    </row>
    <row r="719" customFormat="false" ht="15" hidden="false" customHeight="true" outlineLevel="0" collapsed="false">
      <c r="B719" s="14" t="s">
        <v>2555</v>
      </c>
      <c r="C719" s="14" t="s">
        <v>2556</v>
      </c>
      <c r="D719" s="18" t="s">
        <v>980</v>
      </c>
      <c r="E719" s="48" t="n">
        <v>1422</v>
      </c>
      <c r="F719" s="14" t="s">
        <v>394</v>
      </c>
      <c r="G719" s="14" t="s">
        <v>394</v>
      </c>
      <c r="H719" s="14" t="s">
        <v>372</v>
      </c>
      <c r="I719" s="15" t="b">
        <f aca="false">FALSE()</f>
        <v>0</v>
      </c>
      <c r="J719" s="18" t="s">
        <v>933</v>
      </c>
      <c r="K719" s="48" t="n">
        <v>1</v>
      </c>
      <c r="L719" s="14" t="s">
        <v>934</v>
      </c>
      <c r="M719" s="18" t="s">
        <v>2557</v>
      </c>
      <c r="N719" s="18" t="s">
        <v>946</v>
      </c>
    </row>
    <row r="720" customFormat="false" ht="15" hidden="false" customHeight="true" outlineLevel="0" collapsed="false">
      <c r="B720" s="14" t="s">
        <v>2558</v>
      </c>
      <c r="C720" s="14" t="s">
        <v>2559</v>
      </c>
      <c r="D720" s="18" t="s">
        <v>1051</v>
      </c>
      <c r="E720" s="48" t="n">
        <v>233412</v>
      </c>
      <c r="F720" s="14" t="s">
        <v>394</v>
      </c>
      <c r="G720" s="14" t="s">
        <v>394</v>
      </c>
      <c r="H720" s="14" t="s">
        <v>372</v>
      </c>
      <c r="I720" s="15" t="b">
        <f aca="false">FALSE()</f>
        <v>0</v>
      </c>
      <c r="J720" s="18" t="s">
        <v>933</v>
      </c>
      <c r="K720" s="48" t="n">
        <v>1</v>
      </c>
      <c r="L720" s="14" t="s">
        <v>934</v>
      </c>
      <c r="M720" s="14" t="s">
        <v>935</v>
      </c>
      <c r="N720" s="18" t="s">
        <v>936</v>
      </c>
    </row>
    <row r="721" customFormat="false" ht="15" hidden="false" customHeight="true" outlineLevel="0" collapsed="false">
      <c r="B721" s="14" t="s">
        <v>2560</v>
      </c>
      <c r="C721" s="14" t="s">
        <v>2561</v>
      </c>
      <c r="D721" s="18" t="s">
        <v>958</v>
      </c>
      <c r="E721" s="48" t="n">
        <v>71421</v>
      </c>
      <c r="F721" s="14" t="s">
        <v>394</v>
      </c>
      <c r="G721" s="14" t="s">
        <v>394</v>
      </c>
      <c r="H721" s="14" t="s">
        <v>372</v>
      </c>
      <c r="I721" s="15" t="b">
        <f aca="false">FALSE()</f>
        <v>0</v>
      </c>
      <c r="J721" s="18" t="s">
        <v>933</v>
      </c>
      <c r="K721" s="48" t="n">
        <v>1</v>
      </c>
      <c r="L721" s="14" t="s">
        <v>934</v>
      </c>
      <c r="M721" s="14" t="s">
        <v>935</v>
      </c>
      <c r="N721" s="18" t="s">
        <v>936</v>
      </c>
    </row>
    <row r="722" customFormat="false" ht="15" hidden="false" customHeight="true" outlineLevel="0" collapsed="false">
      <c r="B722" s="14" t="s">
        <v>2562</v>
      </c>
      <c r="C722" s="14" t="s">
        <v>2563</v>
      </c>
      <c r="D722" s="18" t="s">
        <v>1089</v>
      </c>
      <c r="E722" s="48" t="n">
        <v>208964</v>
      </c>
      <c r="F722" s="14" t="s">
        <v>394</v>
      </c>
      <c r="G722" s="14" t="s">
        <v>394</v>
      </c>
      <c r="H722" s="14" t="s">
        <v>372</v>
      </c>
      <c r="I722" s="15" t="b">
        <f aca="false">FALSE()</f>
        <v>0</v>
      </c>
      <c r="J722" s="18" t="s">
        <v>933</v>
      </c>
      <c r="K722" s="48" t="n">
        <v>1</v>
      </c>
      <c r="L722" s="14" t="s">
        <v>934</v>
      </c>
      <c r="M722" s="18" t="s">
        <v>1217</v>
      </c>
      <c r="N722" s="18" t="s">
        <v>946</v>
      </c>
    </row>
    <row r="723" customFormat="false" ht="15" hidden="false" customHeight="true" outlineLevel="0" collapsed="false">
      <c r="B723" s="14" t="s">
        <v>2564</v>
      </c>
      <c r="C723" s="14" t="s">
        <v>2565</v>
      </c>
      <c r="D723" s="18" t="s">
        <v>991</v>
      </c>
      <c r="E723" s="48" t="n">
        <v>258594</v>
      </c>
      <c r="F723" s="14" t="s">
        <v>394</v>
      </c>
      <c r="G723" s="14" t="s">
        <v>394</v>
      </c>
      <c r="H723" s="14" t="s">
        <v>372</v>
      </c>
      <c r="I723" s="15" t="b">
        <f aca="false">FALSE()</f>
        <v>0</v>
      </c>
      <c r="J723" s="18" t="s">
        <v>933</v>
      </c>
      <c r="K723" s="48" t="n">
        <v>1</v>
      </c>
      <c r="L723" s="14" t="s">
        <v>934</v>
      </c>
      <c r="M723" s="18" t="s">
        <v>1104</v>
      </c>
      <c r="N723" s="18" t="s">
        <v>946</v>
      </c>
    </row>
    <row r="724" customFormat="false" ht="15" hidden="false" customHeight="true" outlineLevel="0" collapsed="false">
      <c r="B724" s="14" t="s">
        <v>2566</v>
      </c>
      <c r="C724" s="14" t="s">
        <v>2567</v>
      </c>
      <c r="D724" s="18" t="s">
        <v>1555</v>
      </c>
      <c r="E724" s="48" t="n">
        <v>559292</v>
      </c>
      <c r="F724" s="14" t="s">
        <v>2568</v>
      </c>
      <c r="G724" s="14" t="s">
        <v>394</v>
      </c>
      <c r="H724" s="14" t="s">
        <v>372</v>
      </c>
      <c r="I724" s="15" t="b">
        <f aca="false">FALSE()</f>
        <v>0</v>
      </c>
      <c r="J724" s="18" t="s">
        <v>933</v>
      </c>
      <c r="K724" s="48" t="n">
        <v>1</v>
      </c>
      <c r="L724" s="14" t="s">
        <v>934</v>
      </c>
      <c r="M724" s="18" t="s">
        <v>1925</v>
      </c>
      <c r="N724" s="18" t="s">
        <v>946</v>
      </c>
    </row>
    <row r="725" customFormat="false" ht="15" hidden="false" customHeight="true" outlineLevel="0" collapsed="false">
      <c r="B725" s="14" t="s">
        <v>2569</v>
      </c>
      <c r="C725" s="14" t="s">
        <v>2570</v>
      </c>
      <c r="D725" s="18" t="s">
        <v>962</v>
      </c>
      <c r="E725" s="48" t="n">
        <v>90370</v>
      </c>
      <c r="F725" s="14" t="s">
        <v>394</v>
      </c>
      <c r="G725" s="14" t="s">
        <v>394</v>
      </c>
      <c r="H725" s="14" t="s">
        <v>372</v>
      </c>
      <c r="I725" s="15" t="b">
        <f aca="false">FALSE()</f>
        <v>0</v>
      </c>
      <c r="J725" s="18" t="s">
        <v>933</v>
      </c>
      <c r="K725" s="48" t="n">
        <v>1</v>
      </c>
      <c r="L725" s="14" t="s">
        <v>934</v>
      </c>
      <c r="M725" s="14" t="s">
        <v>935</v>
      </c>
      <c r="N725" s="18" t="s">
        <v>936</v>
      </c>
    </row>
    <row r="726" customFormat="false" ht="15" hidden="false" customHeight="true" outlineLevel="0" collapsed="false">
      <c r="B726" s="14" t="s">
        <v>2571</v>
      </c>
      <c r="C726" s="14" t="s">
        <v>2572</v>
      </c>
      <c r="D726" s="18" t="s">
        <v>966</v>
      </c>
      <c r="E726" s="48" t="n">
        <v>99287</v>
      </c>
      <c r="F726" s="14" t="s">
        <v>394</v>
      </c>
      <c r="G726" s="14" t="s">
        <v>394</v>
      </c>
      <c r="H726" s="14" t="s">
        <v>372</v>
      </c>
      <c r="I726" s="15" t="b">
        <f aca="false">FALSE()</f>
        <v>0</v>
      </c>
      <c r="J726" s="18" t="s">
        <v>933</v>
      </c>
      <c r="K726" s="48" t="n">
        <v>1</v>
      </c>
      <c r="L726" s="14" t="s">
        <v>934</v>
      </c>
      <c r="M726" s="14" t="s">
        <v>935</v>
      </c>
      <c r="N726" s="18" t="s">
        <v>936</v>
      </c>
    </row>
    <row r="727" customFormat="false" ht="15" hidden="false" customHeight="true" outlineLevel="0" collapsed="false">
      <c r="B727" s="14" t="s">
        <v>2573</v>
      </c>
      <c r="C727" s="14" t="s">
        <v>2574</v>
      </c>
      <c r="D727" s="18" t="s">
        <v>1003</v>
      </c>
      <c r="E727" s="48" t="n">
        <v>623</v>
      </c>
      <c r="F727" s="14" t="s">
        <v>394</v>
      </c>
      <c r="G727" s="14" t="s">
        <v>394</v>
      </c>
      <c r="H727" s="14" t="s">
        <v>372</v>
      </c>
      <c r="I727" s="15" t="b">
        <f aca="false">FALSE()</f>
        <v>0</v>
      </c>
      <c r="J727" s="18" t="s">
        <v>933</v>
      </c>
      <c r="K727" s="48" t="n">
        <v>1</v>
      </c>
      <c r="L727" s="14" t="s">
        <v>934</v>
      </c>
      <c r="M727" s="14" t="s">
        <v>935</v>
      </c>
      <c r="N727" s="18" t="s">
        <v>936</v>
      </c>
    </row>
    <row r="728" customFormat="false" ht="15" hidden="false" customHeight="true" outlineLevel="0" collapsed="false">
      <c r="B728" s="14" t="s">
        <v>2575</v>
      </c>
      <c r="C728" s="14" t="s">
        <v>2576</v>
      </c>
      <c r="D728" s="18" t="s">
        <v>1195</v>
      </c>
      <c r="E728" s="48" t="n">
        <v>274</v>
      </c>
      <c r="F728" s="14" t="s">
        <v>394</v>
      </c>
      <c r="G728" s="14" t="s">
        <v>394</v>
      </c>
      <c r="H728" s="14" t="s">
        <v>372</v>
      </c>
      <c r="I728" s="15" t="b">
        <f aca="false">FALSE()</f>
        <v>0</v>
      </c>
      <c r="J728" s="18" t="s">
        <v>933</v>
      </c>
      <c r="K728" s="48" t="n">
        <v>1</v>
      </c>
      <c r="L728" s="14" t="s">
        <v>934</v>
      </c>
      <c r="M728" s="14" t="s">
        <v>935</v>
      </c>
      <c r="N728" s="18" t="s">
        <v>936</v>
      </c>
    </row>
    <row r="729" customFormat="false" ht="15" hidden="false" customHeight="true" outlineLevel="0" collapsed="false">
      <c r="B729" s="14" t="s">
        <v>2577</v>
      </c>
      <c r="C729" s="14" t="s">
        <v>2578</v>
      </c>
      <c r="D729" s="18" t="s">
        <v>969</v>
      </c>
      <c r="E729" s="48" t="n">
        <v>300852</v>
      </c>
      <c r="F729" s="14" t="s">
        <v>394</v>
      </c>
      <c r="G729" s="14" t="s">
        <v>394</v>
      </c>
      <c r="H729" s="14" t="s">
        <v>372</v>
      </c>
      <c r="I729" s="15" t="b">
        <f aca="false">FALSE()</f>
        <v>0</v>
      </c>
      <c r="J729" s="18" t="s">
        <v>933</v>
      </c>
      <c r="K729" s="48" t="n">
        <v>1</v>
      </c>
      <c r="L729" s="14" t="s">
        <v>934</v>
      </c>
      <c r="M729" s="18" t="s">
        <v>2579</v>
      </c>
      <c r="N729" s="18" t="s">
        <v>946</v>
      </c>
    </row>
    <row r="730" customFormat="false" ht="15" hidden="false" customHeight="true" outlineLevel="0" collapsed="false">
      <c r="B730" s="14" t="s">
        <v>2580</v>
      </c>
      <c r="C730" s="14" t="s">
        <v>2581</v>
      </c>
      <c r="D730" s="18" t="s">
        <v>1799</v>
      </c>
      <c r="E730" s="48" t="n">
        <v>9913</v>
      </c>
      <c r="F730" s="14" t="s">
        <v>394</v>
      </c>
      <c r="G730" s="14" t="s">
        <v>394</v>
      </c>
      <c r="H730" s="14" t="s">
        <v>372</v>
      </c>
      <c r="I730" s="15" t="b">
        <f aca="false">FALSE()</f>
        <v>0</v>
      </c>
      <c r="J730" s="18" t="s">
        <v>1949</v>
      </c>
      <c r="K730" s="48" t="n">
        <v>1</v>
      </c>
      <c r="L730" s="18" t="s">
        <v>1950</v>
      </c>
      <c r="M730" s="18" t="s">
        <v>2582</v>
      </c>
      <c r="N730" s="18" t="s">
        <v>936</v>
      </c>
    </row>
    <row r="731" customFormat="false" ht="15" hidden="false" customHeight="true" outlineLevel="0" collapsed="false">
      <c r="B731" s="14" t="s">
        <v>2583</v>
      </c>
      <c r="C731" s="14" t="s">
        <v>2584</v>
      </c>
      <c r="D731" s="18" t="s">
        <v>1813</v>
      </c>
      <c r="E731" s="48" t="n">
        <v>9031</v>
      </c>
      <c r="F731" s="14" t="s">
        <v>394</v>
      </c>
      <c r="G731" s="14" t="s">
        <v>394</v>
      </c>
      <c r="H731" s="14" t="s">
        <v>372</v>
      </c>
      <c r="I731" s="15" t="b">
        <f aca="false">FALSE()</f>
        <v>0</v>
      </c>
      <c r="J731" s="18" t="s">
        <v>1949</v>
      </c>
      <c r="K731" s="48" t="n">
        <v>1</v>
      </c>
      <c r="L731" s="18" t="s">
        <v>1950</v>
      </c>
      <c r="M731" s="14" t="s">
        <v>935</v>
      </c>
      <c r="N731" s="18" t="s">
        <v>936</v>
      </c>
    </row>
    <row r="732" customFormat="false" ht="15" hidden="false" customHeight="true" outlineLevel="0" collapsed="false">
      <c r="B732" s="14" t="s">
        <v>2585</v>
      </c>
      <c r="C732" s="14" t="s">
        <v>2586</v>
      </c>
      <c r="D732" s="18" t="s">
        <v>1437</v>
      </c>
      <c r="E732" s="48" t="n">
        <v>9606</v>
      </c>
      <c r="F732" s="14" t="s">
        <v>394</v>
      </c>
      <c r="G732" s="14" t="s">
        <v>394</v>
      </c>
      <c r="H732" s="14" t="s">
        <v>372</v>
      </c>
      <c r="I732" s="15" t="b">
        <f aca="false">FALSE()</f>
        <v>0</v>
      </c>
      <c r="J732" s="18" t="s">
        <v>1949</v>
      </c>
      <c r="K732" s="48" t="n">
        <v>1</v>
      </c>
      <c r="L732" s="18" t="s">
        <v>1950</v>
      </c>
      <c r="M732" s="18" t="s">
        <v>2587</v>
      </c>
      <c r="N732" s="18" t="s">
        <v>946</v>
      </c>
    </row>
    <row r="733" customFormat="false" ht="15" hidden="false" customHeight="true" outlineLevel="0" collapsed="false">
      <c r="B733" s="14" t="s">
        <v>2588</v>
      </c>
      <c r="C733" s="14" t="s">
        <v>2589</v>
      </c>
      <c r="D733" s="18" t="s">
        <v>2066</v>
      </c>
      <c r="E733" s="48" t="n">
        <v>9541</v>
      </c>
      <c r="F733" s="14" t="s">
        <v>394</v>
      </c>
      <c r="G733" s="14" t="s">
        <v>394</v>
      </c>
      <c r="H733" s="14" t="s">
        <v>372</v>
      </c>
      <c r="I733" s="15" t="b">
        <f aca="false">FALSE()</f>
        <v>0</v>
      </c>
      <c r="J733" s="18" t="s">
        <v>1949</v>
      </c>
      <c r="K733" s="48" t="n">
        <v>1</v>
      </c>
      <c r="L733" s="18" t="s">
        <v>1950</v>
      </c>
      <c r="M733" s="18" t="s">
        <v>2582</v>
      </c>
      <c r="N733" s="18" t="s">
        <v>936</v>
      </c>
    </row>
    <row r="734" customFormat="false" ht="15" hidden="false" customHeight="true" outlineLevel="0" collapsed="false">
      <c r="B734" s="14" t="s">
        <v>2590</v>
      </c>
      <c r="C734" s="14" t="s">
        <v>2591</v>
      </c>
      <c r="D734" s="18" t="s">
        <v>1833</v>
      </c>
      <c r="E734" s="48" t="n">
        <v>10090</v>
      </c>
      <c r="F734" s="14" t="s">
        <v>394</v>
      </c>
      <c r="G734" s="14" t="s">
        <v>394</v>
      </c>
      <c r="H734" s="14" t="s">
        <v>372</v>
      </c>
      <c r="I734" s="15" t="b">
        <f aca="false">FALSE()</f>
        <v>0</v>
      </c>
      <c r="J734" s="18" t="s">
        <v>1949</v>
      </c>
      <c r="K734" s="48" t="n">
        <v>1</v>
      </c>
      <c r="L734" s="18" t="s">
        <v>1950</v>
      </c>
      <c r="M734" s="18" t="s">
        <v>2582</v>
      </c>
      <c r="N734" s="18" t="s">
        <v>936</v>
      </c>
    </row>
    <row r="735" customFormat="false" ht="15" hidden="false" customHeight="true" outlineLevel="0" collapsed="false">
      <c r="B735" s="14" t="s">
        <v>2592</v>
      </c>
      <c r="C735" s="14" t="s">
        <v>2593</v>
      </c>
      <c r="D735" s="18" t="s">
        <v>1840</v>
      </c>
      <c r="E735" s="48" t="n">
        <v>9601</v>
      </c>
      <c r="F735" s="14" t="s">
        <v>394</v>
      </c>
      <c r="G735" s="14" t="s">
        <v>394</v>
      </c>
      <c r="H735" s="14" t="s">
        <v>372</v>
      </c>
      <c r="I735" s="15" t="b">
        <f aca="false">FALSE()</f>
        <v>0</v>
      </c>
      <c r="J735" s="18" t="s">
        <v>1949</v>
      </c>
      <c r="K735" s="48" t="n">
        <v>1</v>
      </c>
      <c r="L735" s="18" t="s">
        <v>1950</v>
      </c>
      <c r="M735" s="18" t="s">
        <v>2582</v>
      </c>
      <c r="N735" s="18" t="s">
        <v>936</v>
      </c>
    </row>
    <row r="736" customFormat="false" ht="15" hidden="false" customHeight="true" outlineLevel="0" collapsed="false">
      <c r="B736" s="14" t="s">
        <v>2594</v>
      </c>
      <c r="C736" s="14" t="s">
        <v>2595</v>
      </c>
      <c r="D736" s="18" t="s">
        <v>1720</v>
      </c>
      <c r="E736" s="48" t="n">
        <v>10116</v>
      </c>
      <c r="F736" s="14" t="s">
        <v>394</v>
      </c>
      <c r="G736" s="14" t="s">
        <v>394</v>
      </c>
      <c r="H736" s="14" t="s">
        <v>372</v>
      </c>
      <c r="I736" s="15" t="b">
        <f aca="false">FALSE()</f>
        <v>0</v>
      </c>
      <c r="J736" s="18" t="s">
        <v>1949</v>
      </c>
      <c r="K736" s="48" t="n">
        <v>1</v>
      </c>
      <c r="L736" s="18" t="s">
        <v>1950</v>
      </c>
      <c r="M736" s="18" t="s">
        <v>1951</v>
      </c>
      <c r="N736" s="18" t="s">
        <v>946</v>
      </c>
    </row>
    <row r="737" customFormat="false" ht="15" hidden="false" customHeight="true" outlineLevel="0" collapsed="false">
      <c r="B737" s="14" t="s">
        <v>2596</v>
      </c>
      <c r="C737" s="14" t="s">
        <v>2597</v>
      </c>
      <c r="D737" s="18" t="s">
        <v>2598</v>
      </c>
      <c r="E737" s="48" t="n">
        <v>3702</v>
      </c>
      <c r="F737" s="14" t="s">
        <v>2599</v>
      </c>
      <c r="G737" s="14" t="s">
        <v>377</v>
      </c>
      <c r="H737" s="14" t="s">
        <v>372</v>
      </c>
      <c r="I737" s="15" t="b">
        <f aca="false">FALSE()</f>
        <v>0</v>
      </c>
      <c r="J737" s="18" t="s">
        <v>933</v>
      </c>
      <c r="K737" s="48" t="n">
        <v>1</v>
      </c>
      <c r="L737" s="14" t="s">
        <v>934</v>
      </c>
      <c r="M737" s="18" t="s">
        <v>2600</v>
      </c>
      <c r="N737" s="18" t="s">
        <v>1827</v>
      </c>
    </row>
    <row r="738" customFormat="false" ht="15" hidden="false" customHeight="true" outlineLevel="0" collapsed="false">
      <c r="B738" s="14" t="s">
        <v>2601</v>
      </c>
      <c r="C738" s="14" t="s">
        <v>2602</v>
      </c>
      <c r="D738" s="18" t="s">
        <v>1011</v>
      </c>
      <c r="E738" s="48" t="n">
        <v>224308</v>
      </c>
      <c r="F738" s="14" t="s">
        <v>377</v>
      </c>
      <c r="G738" s="14" t="s">
        <v>377</v>
      </c>
      <c r="H738" s="14" t="s">
        <v>372</v>
      </c>
      <c r="I738" s="15" t="b">
        <f aca="false">FALSE()</f>
        <v>0</v>
      </c>
      <c r="J738" s="18" t="s">
        <v>933</v>
      </c>
      <c r="K738" s="48" t="n">
        <v>1</v>
      </c>
      <c r="L738" s="14" t="s">
        <v>934</v>
      </c>
      <c r="M738" s="18" t="s">
        <v>1202</v>
      </c>
      <c r="N738" s="18" t="s">
        <v>946</v>
      </c>
    </row>
    <row r="739" customFormat="false" ht="15" hidden="false" customHeight="true" outlineLevel="0" collapsed="false">
      <c r="B739" s="14" t="s">
        <v>2603</v>
      </c>
      <c r="C739" s="14" t="s">
        <v>2604</v>
      </c>
      <c r="D739" s="18" t="s">
        <v>1799</v>
      </c>
      <c r="E739" s="48" t="n">
        <v>9913</v>
      </c>
      <c r="F739" s="14" t="s">
        <v>377</v>
      </c>
      <c r="G739" s="14" t="s">
        <v>377</v>
      </c>
      <c r="H739" s="14" t="s">
        <v>372</v>
      </c>
      <c r="I739" s="15" t="b">
        <f aca="false">FALSE()</f>
        <v>0</v>
      </c>
      <c r="J739" s="18" t="s">
        <v>933</v>
      </c>
      <c r="K739" s="48" t="n">
        <v>1</v>
      </c>
      <c r="L739" s="14" t="s">
        <v>934</v>
      </c>
      <c r="M739" s="18" t="s">
        <v>2605</v>
      </c>
      <c r="N739" s="18" t="s">
        <v>936</v>
      </c>
    </row>
    <row r="740" customFormat="false" ht="15" hidden="false" customHeight="true" outlineLevel="0" collapsed="false">
      <c r="B740" s="14" t="s">
        <v>2606</v>
      </c>
      <c r="C740" s="14" t="s">
        <v>2607</v>
      </c>
      <c r="D740" s="18" t="s">
        <v>1880</v>
      </c>
      <c r="E740" s="48" t="n">
        <v>9615</v>
      </c>
      <c r="F740" s="14" t="s">
        <v>377</v>
      </c>
      <c r="G740" s="14" t="s">
        <v>377</v>
      </c>
      <c r="H740" s="14" t="s">
        <v>372</v>
      </c>
      <c r="I740" s="15" t="b">
        <f aca="false">FALSE()</f>
        <v>0</v>
      </c>
      <c r="J740" s="18" t="s">
        <v>933</v>
      </c>
      <c r="K740" s="48" t="n">
        <v>1</v>
      </c>
      <c r="L740" s="14" t="s">
        <v>934</v>
      </c>
      <c r="M740" s="18" t="s">
        <v>2605</v>
      </c>
      <c r="N740" s="18" t="s">
        <v>936</v>
      </c>
    </row>
    <row r="741" customFormat="false" ht="15" hidden="false" customHeight="true" outlineLevel="0" collapsed="false">
      <c r="B741" s="14" t="s">
        <v>2608</v>
      </c>
      <c r="C741" s="14" t="s">
        <v>2609</v>
      </c>
      <c r="D741" s="18" t="s">
        <v>2610</v>
      </c>
      <c r="E741" s="48" t="n">
        <v>9925</v>
      </c>
      <c r="F741" s="14" t="s">
        <v>377</v>
      </c>
      <c r="G741" s="14" t="s">
        <v>377</v>
      </c>
      <c r="H741" s="14" t="s">
        <v>372</v>
      </c>
      <c r="I741" s="15" t="b">
        <f aca="false">FALSE()</f>
        <v>0</v>
      </c>
      <c r="J741" s="18" t="s">
        <v>933</v>
      </c>
      <c r="K741" s="48" t="n">
        <v>1</v>
      </c>
      <c r="L741" s="14" t="s">
        <v>934</v>
      </c>
      <c r="M741" s="18" t="s">
        <v>2605</v>
      </c>
      <c r="N741" s="18" t="s">
        <v>936</v>
      </c>
    </row>
    <row r="742" customFormat="false" ht="15" hidden="false" customHeight="true" outlineLevel="0" collapsed="false">
      <c r="B742" s="14" t="s">
        <v>2611</v>
      </c>
      <c r="C742" s="14" t="s">
        <v>2612</v>
      </c>
      <c r="D742" s="18" t="s">
        <v>944</v>
      </c>
      <c r="E742" s="48" t="n">
        <v>83333</v>
      </c>
      <c r="F742" s="14" t="s">
        <v>377</v>
      </c>
      <c r="G742" s="14" t="s">
        <v>377</v>
      </c>
      <c r="H742" s="14" t="s">
        <v>372</v>
      </c>
      <c r="I742" s="15" t="b">
        <f aca="false">FALSE()</f>
        <v>0</v>
      </c>
      <c r="J742" s="18" t="s">
        <v>933</v>
      </c>
      <c r="K742" s="48" t="n">
        <v>1</v>
      </c>
      <c r="L742" s="14" t="s">
        <v>934</v>
      </c>
      <c r="M742" s="18" t="s">
        <v>2613</v>
      </c>
      <c r="N742" s="18" t="s">
        <v>946</v>
      </c>
    </row>
    <row r="743" customFormat="false" ht="15" hidden="false" customHeight="true" outlineLevel="0" collapsed="false">
      <c r="B743" s="14" t="s">
        <v>2614</v>
      </c>
      <c r="C743" s="14" t="s">
        <v>2615</v>
      </c>
      <c r="D743" s="18" t="s">
        <v>950</v>
      </c>
      <c r="E743" s="48" t="n">
        <v>83334</v>
      </c>
      <c r="F743" s="14" t="s">
        <v>377</v>
      </c>
      <c r="G743" s="14" t="s">
        <v>377</v>
      </c>
      <c r="H743" s="14" t="s">
        <v>372</v>
      </c>
      <c r="I743" s="15" t="b">
        <f aca="false">FALSE()</f>
        <v>0</v>
      </c>
      <c r="J743" s="18" t="s">
        <v>933</v>
      </c>
      <c r="K743" s="48" t="n">
        <v>1</v>
      </c>
      <c r="L743" s="14" t="s">
        <v>934</v>
      </c>
      <c r="M743" s="14" t="s">
        <v>935</v>
      </c>
      <c r="N743" s="18" t="s">
        <v>936</v>
      </c>
    </row>
    <row r="744" customFormat="false" ht="15" hidden="false" customHeight="true" outlineLevel="0" collapsed="false">
      <c r="B744" s="14" t="s">
        <v>2616</v>
      </c>
      <c r="C744" s="14" t="s">
        <v>2617</v>
      </c>
      <c r="D744" s="18" t="s">
        <v>954</v>
      </c>
      <c r="E744" s="48" t="n">
        <v>199310</v>
      </c>
      <c r="F744" s="14" t="s">
        <v>377</v>
      </c>
      <c r="G744" s="14" t="s">
        <v>377</v>
      </c>
      <c r="H744" s="14" t="s">
        <v>372</v>
      </c>
      <c r="I744" s="15" t="b">
        <f aca="false">FALSE()</f>
        <v>0</v>
      </c>
      <c r="J744" s="18" t="s">
        <v>933</v>
      </c>
      <c r="K744" s="48" t="n">
        <v>1</v>
      </c>
      <c r="L744" s="14" t="s">
        <v>934</v>
      </c>
      <c r="M744" s="14" t="s">
        <v>935</v>
      </c>
      <c r="N744" s="18" t="s">
        <v>936</v>
      </c>
    </row>
    <row r="745" customFormat="false" ht="15" hidden="false" customHeight="true" outlineLevel="0" collapsed="false">
      <c r="B745" s="14" t="s">
        <v>2618</v>
      </c>
      <c r="C745" s="14" t="s">
        <v>2619</v>
      </c>
      <c r="D745" s="18" t="s">
        <v>980</v>
      </c>
      <c r="E745" s="48" t="n">
        <v>1422</v>
      </c>
      <c r="F745" s="14" t="s">
        <v>377</v>
      </c>
      <c r="G745" s="14" t="s">
        <v>377</v>
      </c>
      <c r="H745" s="14" t="s">
        <v>372</v>
      </c>
      <c r="I745" s="15" t="b">
        <f aca="false">FALSE()</f>
        <v>0</v>
      </c>
      <c r="J745" s="18" t="s">
        <v>933</v>
      </c>
      <c r="K745" s="48" t="n">
        <v>1</v>
      </c>
      <c r="L745" s="14" t="s">
        <v>934</v>
      </c>
      <c r="M745" s="18" t="s">
        <v>2620</v>
      </c>
      <c r="N745" s="18" t="s">
        <v>946</v>
      </c>
    </row>
    <row r="746" customFormat="false" ht="15" hidden="false" customHeight="true" outlineLevel="0" collapsed="false">
      <c r="B746" s="14" t="s">
        <v>2621</v>
      </c>
      <c r="C746" s="14" t="s">
        <v>2622</v>
      </c>
      <c r="D746" s="18" t="s">
        <v>1437</v>
      </c>
      <c r="E746" s="48" t="n">
        <v>9606</v>
      </c>
      <c r="F746" s="14" t="s">
        <v>377</v>
      </c>
      <c r="G746" s="14" t="s">
        <v>377</v>
      </c>
      <c r="H746" s="14" t="s">
        <v>372</v>
      </c>
      <c r="I746" s="15" t="b">
        <f aca="false">FALSE()</f>
        <v>0</v>
      </c>
      <c r="J746" s="18" t="s">
        <v>933</v>
      </c>
      <c r="K746" s="48" t="n">
        <v>1</v>
      </c>
      <c r="L746" s="14" t="s">
        <v>934</v>
      </c>
      <c r="M746" s="18" t="s">
        <v>2623</v>
      </c>
      <c r="N746" s="18" t="s">
        <v>946</v>
      </c>
    </row>
    <row r="747" customFormat="false" ht="15" hidden="false" customHeight="true" outlineLevel="0" collapsed="false">
      <c r="B747" s="14" t="s">
        <v>2624</v>
      </c>
      <c r="C747" s="14" t="s">
        <v>2625</v>
      </c>
      <c r="D747" s="18" t="s">
        <v>1833</v>
      </c>
      <c r="E747" s="48" t="n">
        <v>10090</v>
      </c>
      <c r="F747" s="14" t="s">
        <v>377</v>
      </c>
      <c r="G747" s="14" t="s">
        <v>377</v>
      </c>
      <c r="H747" s="14" t="s">
        <v>372</v>
      </c>
      <c r="I747" s="15" t="b">
        <f aca="false">FALSE()</f>
        <v>0</v>
      </c>
      <c r="J747" s="18" t="s">
        <v>933</v>
      </c>
      <c r="K747" s="48" t="n">
        <v>1</v>
      </c>
      <c r="L747" s="14" t="s">
        <v>934</v>
      </c>
      <c r="M747" s="18" t="s">
        <v>2605</v>
      </c>
      <c r="N747" s="18" t="s">
        <v>936</v>
      </c>
    </row>
    <row r="748" customFormat="false" ht="15" hidden="false" customHeight="true" outlineLevel="0" collapsed="false">
      <c r="B748" s="14" t="s">
        <v>2626</v>
      </c>
      <c r="C748" s="14" t="s">
        <v>2627</v>
      </c>
      <c r="D748" s="18" t="s">
        <v>1497</v>
      </c>
      <c r="E748" s="48" t="n">
        <v>9986</v>
      </c>
      <c r="F748" s="14" t="s">
        <v>377</v>
      </c>
      <c r="G748" s="14" t="s">
        <v>377</v>
      </c>
      <c r="H748" s="14" t="s">
        <v>372</v>
      </c>
      <c r="I748" s="15" t="b">
        <f aca="false">FALSE()</f>
        <v>0</v>
      </c>
      <c r="J748" s="18" t="s">
        <v>933</v>
      </c>
      <c r="K748" s="48" t="n">
        <v>1</v>
      </c>
      <c r="L748" s="14" t="s">
        <v>934</v>
      </c>
      <c r="M748" s="18" t="s">
        <v>2605</v>
      </c>
      <c r="N748" s="18" t="s">
        <v>936</v>
      </c>
    </row>
    <row r="749" customFormat="false" ht="15" hidden="false" customHeight="true" outlineLevel="0" collapsed="false">
      <c r="B749" s="14" t="s">
        <v>2628</v>
      </c>
      <c r="C749" s="14" t="s">
        <v>2629</v>
      </c>
      <c r="D749" s="18" t="s">
        <v>1720</v>
      </c>
      <c r="E749" s="48" t="n">
        <v>10116</v>
      </c>
      <c r="F749" s="14" t="s">
        <v>377</v>
      </c>
      <c r="G749" s="14" t="s">
        <v>377</v>
      </c>
      <c r="H749" s="14" t="s">
        <v>372</v>
      </c>
      <c r="I749" s="15" t="b">
        <f aca="false">FALSE()</f>
        <v>0</v>
      </c>
      <c r="J749" s="18" t="s">
        <v>933</v>
      </c>
      <c r="K749" s="48" t="n">
        <v>1</v>
      </c>
      <c r="L749" s="14" t="s">
        <v>934</v>
      </c>
      <c r="M749" s="18" t="s">
        <v>2141</v>
      </c>
      <c r="N749" s="18" t="s">
        <v>946</v>
      </c>
    </row>
    <row r="750" customFormat="false" ht="15" hidden="false" customHeight="true" outlineLevel="0" collapsed="false">
      <c r="B750" s="14" t="s">
        <v>2630</v>
      </c>
      <c r="C750" s="14" t="s">
        <v>2631</v>
      </c>
      <c r="D750" s="18" t="s">
        <v>991</v>
      </c>
      <c r="E750" s="48" t="n">
        <v>258594</v>
      </c>
      <c r="F750" s="14" t="s">
        <v>377</v>
      </c>
      <c r="G750" s="14" t="s">
        <v>377</v>
      </c>
      <c r="H750" s="14" t="s">
        <v>372</v>
      </c>
      <c r="I750" s="15" t="b">
        <f aca="false">FALSE()</f>
        <v>0</v>
      </c>
      <c r="J750" s="18" t="s">
        <v>933</v>
      </c>
      <c r="K750" s="48" t="n">
        <v>1</v>
      </c>
      <c r="L750" s="14" t="s">
        <v>934</v>
      </c>
      <c r="M750" s="18" t="s">
        <v>1104</v>
      </c>
      <c r="N750" s="18" t="s">
        <v>946</v>
      </c>
    </row>
    <row r="751" customFormat="false" ht="15" hidden="false" customHeight="true" outlineLevel="0" collapsed="false">
      <c r="B751" s="14" t="s">
        <v>2632</v>
      </c>
      <c r="C751" s="14" t="s">
        <v>2633</v>
      </c>
      <c r="D751" s="18" t="s">
        <v>1555</v>
      </c>
      <c r="E751" s="48" t="n">
        <v>559292</v>
      </c>
      <c r="F751" s="14" t="s">
        <v>2634</v>
      </c>
      <c r="G751" s="14" t="s">
        <v>377</v>
      </c>
      <c r="H751" s="14" t="s">
        <v>372</v>
      </c>
      <c r="I751" s="15" t="b">
        <f aca="false">FALSE()</f>
        <v>0</v>
      </c>
      <c r="J751" s="18" t="s">
        <v>933</v>
      </c>
      <c r="K751" s="48" t="n">
        <v>1</v>
      </c>
      <c r="L751" s="14" t="s">
        <v>934</v>
      </c>
      <c r="M751" s="18" t="s">
        <v>2635</v>
      </c>
      <c r="N751" s="18" t="s">
        <v>946</v>
      </c>
    </row>
    <row r="752" customFormat="false" ht="15" hidden="false" customHeight="true" outlineLevel="0" collapsed="false">
      <c r="B752" s="14" t="s">
        <v>2636</v>
      </c>
      <c r="C752" s="14" t="s">
        <v>2637</v>
      </c>
      <c r="D752" s="18" t="s">
        <v>1555</v>
      </c>
      <c r="E752" s="48" t="n">
        <v>559292</v>
      </c>
      <c r="F752" s="14" t="s">
        <v>2638</v>
      </c>
      <c r="G752" s="14" t="s">
        <v>377</v>
      </c>
      <c r="H752" s="14" t="s">
        <v>372</v>
      </c>
      <c r="I752" s="15" t="b">
        <f aca="false">FALSE()</f>
        <v>0</v>
      </c>
      <c r="J752" s="18" t="s">
        <v>933</v>
      </c>
      <c r="K752" s="48" t="n">
        <v>1</v>
      </c>
      <c r="L752" s="14" t="s">
        <v>934</v>
      </c>
      <c r="M752" s="18" t="s">
        <v>2635</v>
      </c>
      <c r="N752" s="18" t="s">
        <v>946</v>
      </c>
    </row>
    <row r="753" customFormat="false" ht="15" hidden="false" customHeight="true" outlineLevel="0" collapsed="false">
      <c r="B753" s="14" t="s">
        <v>2639</v>
      </c>
      <c r="C753" s="14" t="s">
        <v>2640</v>
      </c>
      <c r="D753" s="18" t="s">
        <v>962</v>
      </c>
      <c r="E753" s="48" t="n">
        <v>90370</v>
      </c>
      <c r="F753" s="14" t="s">
        <v>377</v>
      </c>
      <c r="G753" s="14" t="s">
        <v>377</v>
      </c>
      <c r="H753" s="14" t="s">
        <v>372</v>
      </c>
      <c r="I753" s="15" t="b">
        <f aca="false">FALSE()</f>
        <v>0</v>
      </c>
      <c r="J753" s="18" t="s">
        <v>933</v>
      </c>
      <c r="K753" s="48" t="n">
        <v>1</v>
      </c>
      <c r="L753" s="14" t="s">
        <v>934</v>
      </c>
      <c r="M753" s="14" t="s">
        <v>935</v>
      </c>
      <c r="N753" s="18" t="s">
        <v>936</v>
      </c>
    </row>
    <row r="754" customFormat="false" ht="15" hidden="false" customHeight="true" outlineLevel="0" collapsed="false">
      <c r="B754" s="14" t="s">
        <v>2641</v>
      </c>
      <c r="C754" s="14" t="s">
        <v>2642</v>
      </c>
      <c r="D754" s="18" t="s">
        <v>966</v>
      </c>
      <c r="E754" s="48" t="n">
        <v>99287</v>
      </c>
      <c r="F754" s="14" t="s">
        <v>377</v>
      </c>
      <c r="G754" s="14" t="s">
        <v>377</v>
      </c>
      <c r="H754" s="14" t="s">
        <v>372</v>
      </c>
      <c r="I754" s="15" t="b">
        <f aca="false">FALSE()</f>
        <v>0</v>
      </c>
      <c r="J754" s="18" t="s">
        <v>933</v>
      </c>
      <c r="K754" s="48" t="n">
        <v>1</v>
      </c>
      <c r="L754" s="14" t="s">
        <v>934</v>
      </c>
      <c r="M754" s="14" t="s">
        <v>935</v>
      </c>
      <c r="N754" s="18" t="s">
        <v>936</v>
      </c>
    </row>
    <row r="755" customFormat="false" ht="15" hidden="false" customHeight="true" outlineLevel="0" collapsed="false">
      <c r="B755" s="14" t="s">
        <v>2643</v>
      </c>
      <c r="C755" s="14" t="s">
        <v>2644</v>
      </c>
      <c r="D755" s="18" t="s">
        <v>1003</v>
      </c>
      <c r="E755" s="48" t="n">
        <v>623</v>
      </c>
      <c r="F755" s="14" t="s">
        <v>377</v>
      </c>
      <c r="G755" s="14" t="s">
        <v>377</v>
      </c>
      <c r="H755" s="14" t="s">
        <v>372</v>
      </c>
      <c r="I755" s="15" t="b">
        <f aca="false">FALSE()</f>
        <v>0</v>
      </c>
      <c r="J755" s="18" t="s">
        <v>933</v>
      </c>
      <c r="K755" s="48" t="n">
        <v>1</v>
      </c>
      <c r="L755" s="14" t="s">
        <v>934</v>
      </c>
      <c r="M755" s="14" t="s">
        <v>935</v>
      </c>
      <c r="N755" s="18" t="s">
        <v>936</v>
      </c>
    </row>
    <row r="756" customFormat="false" ht="15" hidden="false" customHeight="true" outlineLevel="0" collapsed="false">
      <c r="B756" s="14" t="s">
        <v>2645</v>
      </c>
      <c r="C756" s="14" t="s">
        <v>2646</v>
      </c>
      <c r="D756" s="18" t="s">
        <v>1857</v>
      </c>
      <c r="E756" s="48" t="n">
        <v>9823</v>
      </c>
      <c r="F756" s="14" t="s">
        <v>377</v>
      </c>
      <c r="G756" s="14" t="s">
        <v>377</v>
      </c>
      <c r="H756" s="14" t="s">
        <v>372</v>
      </c>
      <c r="I756" s="15" t="b">
        <f aca="false">FALSE()</f>
        <v>0</v>
      </c>
      <c r="J756" s="18" t="s">
        <v>933</v>
      </c>
      <c r="K756" s="48" t="n">
        <v>1</v>
      </c>
      <c r="L756" s="14" t="s">
        <v>934</v>
      </c>
      <c r="M756" s="18" t="s">
        <v>2605</v>
      </c>
      <c r="N756" s="18" t="s">
        <v>936</v>
      </c>
    </row>
    <row r="757" customFormat="false" ht="15" hidden="false" customHeight="true" outlineLevel="0" collapsed="false">
      <c r="B757" s="14" t="s">
        <v>2647</v>
      </c>
      <c r="C757" s="14" t="s">
        <v>2648</v>
      </c>
      <c r="D757" s="18" t="s">
        <v>969</v>
      </c>
      <c r="E757" s="48" t="n">
        <v>300852</v>
      </c>
      <c r="F757" s="14" t="s">
        <v>377</v>
      </c>
      <c r="G757" s="14" t="s">
        <v>377</v>
      </c>
      <c r="H757" s="14" t="s">
        <v>372</v>
      </c>
      <c r="I757" s="15" t="b">
        <f aca="false">FALSE()</f>
        <v>0</v>
      </c>
      <c r="J757" s="18" t="s">
        <v>933</v>
      </c>
      <c r="K757" s="48" t="n">
        <v>1</v>
      </c>
      <c r="L757" s="14" t="s">
        <v>934</v>
      </c>
      <c r="M757" s="18" t="s">
        <v>1228</v>
      </c>
      <c r="N757" s="18" t="s">
        <v>946</v>
      </c>
    </row>
    <row r="758" customFormat="false" ht="15" hidden="false" customHeight="true" outlineLevel="0" collapsed="false">
      <c r="B758" s="14" t="s">
        <v>2649</v>
      </c>
      <c r="C758" s="14" t="s">
        <v>2650</v>
      </c>
      <c r="D758" s="18" t="s">
        <v>1128</v>
      </c>
      <c r="E758" s="48" t="n">
        <v>262724</v>
      </c>
      <c r="F758" s="14" t="s">
        <v>377</v>
      </c>
      <c r="G758" s="14" t="s">
        <v>377</v>
      </c>
      <c r="H758" s="14" t="s">
        <v>372</v>
      </c>
      <c r="I758" s="15" t="b">
        <f aca="false">FALSE()</f>
        <v>0</v>
      </c>
      <c r="J758" s="18" t="s">
        <v>933</v>
      </c>
      <c r="K758" s="48" t="n">
        <v>1</v>
      </c>
      <c r="L758" s="14" t="s">
        <v>934</v>
      </c>
      <c r="M758" s="14" t="s">
        <v>935</v>
      </c>
      <c r="N758" s="18" t="s">
        <v>936</v>
      </c>
    </row>
    <row r="759" customFormat="false" ht="15" hidden="false" customHeight="true" outlineLevel="0" collapsed="false">
      <c r="B759" s="14" t="s">
        <v>2596</v>
      </c>
      <c r="C759" s="14" t="s">
        <v>2597</v>
      </c>
      <c r="D759" s="18" t="s">
        <v>2598</v>
      </c>
      <c r="E759" s="48" t="n">
        <v>3702</v>
      </c>
      <c r="F759" s="14" t="s">
        <v>2599</v>
      </c>
      <c r="G759" s="14" t="s">
        <v>377</v>
      </c>
      <c r="H759" s="14" t="s">
        <v>372</v>
      </c>
      <c r="I759" s="15" t="b">
        <f aca="false">FALSE()</f>
        <v>0</v>
      </c>
      <c r="J759" s="18" t="s">
        <v>1679</v>
      </c>
      <c r="K759" s="48" t="n">
        <v>2</v>
      </c>
      <c r="L759" s="18" t="s">
        <v>1870</v>
      </c>
      <c r="M759" s="18" t="s">
        <v>2600</v>
      </c>
      <c r="N759" s="18" t="s">
        <v>1827</v>
      </c>
    </row>
    <row r="760" customFormat="false" ht="15" hidden="false" customHeight="true" outlineLevel="0" collapsed="false">
      <c r="B760" s="14" t="s">
        <v>2603</v>
      </c>
      <c r="C760" s="14" t="s">
        <v>2604</v>
      </c>
      <c r="D760" s="18" t="s">
        <v>1799</v>
      </c>
      <c r="E760" s="48" t="n">
        <v>9913</v>
      </c>
      <c r="F760" s="14" t="s">
        <v>377</v>
      </c>
      <c r="G760" s="14" t="s">
        <v>377</v>
      </c>
      <c r="H760" s="14" t="s">
        <v>372</v>
      </c>
      <c r="I760" s="15" t="b">
        <f aca="false">FALSE()</f>
        <v>0</v>
      </c>
      <c r="J760" s="18" t="s">
        <v>1679</v>
      </c>
      <c r="K760" s="48" t="n">
        <v>2</v>
      </c>
      <c r="L760" s="18" t="s">
        <v>1870</v>
      </c>
      <c r="M760" s="18" t="s">
        <v>2605</v>
      </c>
      <c r="N760" s="18" t="s">
        <v>936</v>
      </c>
    </row>
    <row r="761" customFormat="false" ht="15" hidden="false" customHeight="true" outlineLevel="0" collapsed="false">
      <c r="B761" s="14" t="s">
        <v>2606</v>
      </c>
      <c r="C761" s="14" t="s">
        <v>2607</v>
      </c>
      <c r="D761" s="18" t="s">
        <v>1880</v>
      </c>
      <c r="E761" s="48" t="n">
        <v>9615</v>
      </c>
      <c r="F761" s="14" t="s">
        <v>377</v>
      </c>
      <c r="G761" s="14" t="s">
        <v>377</v>
      </c>
      <c r="H761" s="14" t="s">
        <v>372</v>
      </c>
      <c r="I761" s="15" t="b">
        <f aca="false">FALSE()</f>
        <v>0</v>
      </c>
      <c r="J761" s="18" t="s">
        <v>1679</v>
      </c>
      <c r="K761" s="48" t="n">
        <v>2</v>
      </c>
      <c r="L761" s="18" t="s">
        <v>1870</v>
      </c>
      <c r="M761" s="18" t="s">
        <v>2605</v>
      </c>
      <c r="N761" s="18" t="s">
        <v>936</v>
      </c>
    </row>
    <row r="762" customFormat="false" ht="15" hidden="false" customHeight="true" outlineLevel="0" collapsed="false">
      <c r="B762" s="14" t="s">
        <v>2608</v>
      </c>
      <c r="C762" s="14" t="s">
        <v>2609</v>
      </c>
      <c r="D762" s="18" t="s">
        <v>2610</v>
      </c>
      <c r="E762" s="48" t="n">
        <v>9925</v>
      </c>
      <c r="F762" s="14" t="s">
        <v>377</v>
      </c>
      <c r="G762" s="14" t="s">
        <v>377</v>
      </c>
      <c r="H762" s="14" t="s">
        <v>372</v>
      </c>
      <c r="I762" s="15" t="b">
        <f aca="false">FALSE()</f>
        <v>0</v>
      </c>
      <c r="J762" s="18" t="s">
        <v>1679</v>
      </c>
      <c r="K762" s="48" t="n">
        <v>2</v>
      </c>
      <c r="L762" s="18" t="s">
        <v>1870</v>
      </c>
      <c r="M762" s="18" t="s">
        <v>2605</v>
      </c>
      <c r="N762" s="18" t="s">
        <v>936</v>
      </c>
    </row>
    <row r="763" customFormat="false" ht="15" hidden="false" customHeight="true" outlineLevel="0" collapsed="false">
      <c r="B763" s="14" t="s">
        <v>2621</v>
      </c>
      <c r="C763" s="14" t="s">
        <v>2622</v>
      </c>
      <c r="D763" s="18" t="s">
        <v>1437</v>
      </c>
      <c r="E763" s="48" t="n">
        <v>9606</v>
      </c>
      <c r="F763" s="14" t="s">
        <v>377</v>
      </c>
      <c r="G763" s="14" t="s">
        <v>377</v>
      </c>
      <c r="H763" s="14" t="s">
        <v>372</v>
      </c>
      <c r="I763" s="15" t="b">
        <f aca="false">FALSE()</f>
        <v>0</v>
      </c>
      <c r="J763" s="18" t="s">
        <v>1679</v>
      </c>
      <c r="K763" s="48" t="n">
        <v>2</v>
      </c>
      <c r="L763" s="18" t="s">
        <v>1870</v>
      </c>
      <c r="M763" s="18" t="s">
        <v>2623</v>
      </c>
      <c r="N763" s="18" t="s">
        <v>946</v>
      </c>
    </row>
    <row r="764" customFormat="false" ht="15" hidden="false" customHeight="true" outlineLevel="0" collapsed="false">
      <c r="B764" s="14" t="s">
        <v>2624</v>
      </c>
      <c r="C764" s="14" t="s">
        <v>2625</v>
      </c>
      <c r="D764" s="18" t="s">
        <v>1833</v>
      </c>
      <c r="E764" s="48" t="n">
        <v>10090</v>
      </c>
      <c r="F764" s="14" t="s">
        <v>377</v>
      </c>
      <c r="G764" s="14" t="s">
        <v>377</v>
      </c>
      <c r="H764" s="14" t="s">
        <v>372</v>
      </c>
      <c r="I764" s="15" t="b">
        <f aca="false">FALSE()</f>
        <v>0</v>
      </c>
      <c r="J764" s="18" t="s">
        <v>1679</v>
      </c>
      <c r="K764" s="48" t="n">
        <v>2</v>
      </c>
      <c r="L764" s="18" t="s">
        <v>1870</v>
      </c>
      <c r="M764" s="18" t="s">
        <v>2605</v>
      </c>
      <c r="N764" s="18" t="s">
        <v>936</v>
      </c>
    </row>
    <row r="765" customFormat="false" ht="15" hidden="false" customHeight="true" outlineLevel="0" collapsed="false">
      <c r="B765" s="14" t="s">
        <v>2626</v>
      </c>
      <c r="C765" s="14" t="s">
        <v>2627</v>
      </c>
      <c r="D765" s="18" t="s">
        <v>1497</v>
      </c>
      <c r="E765" s="48" t="n">
        <v>9986</v>
      </c>
      <c r="F765" s="14" t="s">
        <v>377</v>
      </c>
      <c r="G765" s="14" t="s">
        <v>377</v>
      </c>
      <c r="H765" s="14" t="s">
        <v>372</v>
      </c>
      <c r="I765" s="15" t="b">
        <f aca="false">FALSE()</f>
        <v>0</v>
      </c>
      <c r="J765" s="18" t="s">
        <v>1679</v>
      </c>
      <c r="K765" s="48" t="n">
        <v>2</v>
      </c>
      <c r="L765" s="18" t="s">
        <v>1870</v>
      </c>
      <c r="M765" s="18" t="s">
        <v>2605</v>
      </c>
      <c r="N765" s="18" t="s">
        <v>936</v>
      </c>
    </row>
    <row r="766" customFormat="false" ht="15" hidden="false" customHeight="true" outlineLevel="0" collapsed="false">
      <c r="B766" s="14" t="s">
        <v>2628</v>
      </c>
      <c r="C766" s="14" t="s">
        <v>2629</v>
      </c>
      <c r="D766" s="18" t="s">
        <v>1720</v>
      </c>
      <c r="E766" s="48" t="n">
        <v>10116</v>
      </c>
      <c r="F766" s="14" t="s">
        <v>377</v>
      </c>
      <c r="G766" s="14" t="s">
        <v>377</v>
      </c>
      <c r="H766" s="14" t="s">
        <v>372</v>
      </c>
      <c r="I766" s="15" t="b">
        <f aca="false">FALSE()</f>
        <v>0</v>
      </c>
      <c r="J766" s="18" t="s">
        <v>1679</v>
      </c>
      <c r="K766" s="48" t="n">
        <v>2</v>
      </c>
      <c r="L766" s="18" t="s">
        <v>1870</v>
      </c>
      <c r="M766" s="18" t="s">
        <v>2141</v>
      </c>
      <c r="N766" s="18" t="s">
        <v>946</v>
      </c>
    </row>
    <row r="767" customFormat="false" ht="15" hidden="false" customHeight="true" outlineLevel="0" collapsed="false">
      <c r="B767" s="14" t="s">
        <v>2632</v>
      </c>
      <c r="C767" s="14" t="s">
        <v>2633</v>
      </c>
      <c r="D767" s="18" t="s">
        <v>1555</v>
      </c>
      <c r="E767" s="48" t="n">
        <v>559292</v>
      </c>
      <c r="F767" s="14" t="s">
        <v>2634</v>
      </c>
      <c r="G767" s="14" t="s">
        <v>377</v>
      </c>
      <c r="H767" s="14" t="s">
        <v>372</v>
      </c>
      <c r="I767" s="15" t="b">
        <f aca="false">FALSE()</f>
        <v>0</v>
      </c>
      <c r="J767" s="18" t="s">
        <v>1679</v>
      </c>
      <c r="K767" s="48" t="n">
        <v>2</v>
      </c>
      <c r="L767" s="18" t="s">
        <v>1870</v>
      </c>
      <c r="M767" s="18" t="s">
        <v>2635</v>
      </c>
      <c r="N767" s="18" t="s">
        <v>946</v>
      </c>
    </row>
    <row r="768" customFormat="false" ht="15" hidden="false" customHeight="true" outlineLevel="0" collapsed="false">
      <c r="B768" s="14" t="s">
        <v>2636</v>
      </c>
      <c r="C768" s="14" t="s">
        <v>2637</v>
      </c>
      <c r="D768" s="18" t="s">
        <v>1555</v>
      </c>
      <c r="E768" s="48" t="n">
        <v>559292</v>
      </c>
      <c r="F768" s="14" t="s">
        <v>2638</v>
      </c>
      <c r="G768" s="14" t="s">
        <v>377</v>
      </c>
      <c r="H768" s="14" t="s">
        <v>372</v>
      </c>
      <c r="I768" s="15" t="b">
        <f aca="false">FALSE()</f>
        <v>0</v>
      </c>
      <c r="J768" s="18" t="s">
        <v>1679</v>
      </c>
      <c r="K768" s="48" t="n">
        <v>2</v>
      </c>
      <c r="L768" s="18" t="s">
        <v>1870</v>
      </c>
      <c r="M768" s="18" t="s">
        <v>2635</v>
      </c>
      <c r="N768" s="18" t="s">
        <v>946</v>
      </c>
    </row>
    <row r="769" customFormat="false" ht="15" hidden="false" customHeight="true" outlineLevel="0" collapsed="false">
      <c r="B769" s="14" t="s">
        <v>2645</v>
      </c>
      <c r="C769" s="14" t="s">
        <v>2646</v>
      </c>
      <c r="D769" s="18" t="s">
        <v>1857</v>
      </c>
      <c r="E769" s="48" t="n">
        <v>9823</v>
      </c>
      <c r="F769" s="14" t="s">
        <v>377</v>
      </c>
      <c r="G769" s="14" t="s">
        <v>377</v>
      </c>
      <c r="H769" s="14" t="s">
        <v>372</v>
      </c>
      <c r="I769" s="15" t="b">
        <f aca="false">FALSE()</f>
        <v>0</v>
      </c>
      <c r="J769" s="18" t="s">
        <v>1679</v>
      </c>
      <c r="K769" s="48" t="n">
        <v>2</v>
      </c>
      <c r="L769" s="18" t="s">
        <v>1870</v>
      </c>
      <c r="M769" s="18" t="s">
        <v>2605</v>
      </c>
      <c r="N769" s="18" t="s">
        <v>936</v>
      </c>
    </row>
    <row r="770" customFormat="false" ht="15" hidden="false" customHeight="true" outlineLevel="0" collapsed="false">
      <c r="B770" s="14" t="s">
        <v>2651</v>
      </c>
      <c r="C770" s="14" t="s">
        <v>2652</v>
      </c>
      <c r="D770" s="18" t="s">
        <v>1233</v>
      </c>
      <c r="E770" s="48" t="n">
        <v>7159</v>
      </c>
      <c r="F770" s="14" t="s">
        <v>384</v>
      </c>
      <c r="G770" s="14" t="s">
        <v>384</v>
      </c>
      <c r="H770" s="14" t="s">
        <v>372</v>
      </c>
      <c r="I770" s="15" t="b">
        <f aca="false">FALSE()</f>
        <v>0</v>
      </c>
      <c r="J770" s="18" t="s">
        <v>933</v>
      </c>
      <c r="K770" s="48" t="n">
        <v>1</v>
      </c>
      <c r="L770" s="14" t="s">
        <v>934</v>
      </c>
      <c r="M770" s="18" t="s">
        <v>2653</v>
      </c>
      <c r="N770" s="18" t="s">
        <v>1235</v>
      </c>
    </row>
    <row r="771" customFormat="false" ht="15" hidden="false" customHeight="true" outlineLevel="0" collapsed="false">
      <c r="B771" s="14" t="s">
        <v>2654</v>
      </c>
      <c r="C771" s="14" t="s">
        <v>2655</v>
      </c>
      <c r="D771" s="18" t="s">
        <v>1250</v>
      </c>
      <c r="E771" s="48" t="n">
        <v>7165</v>
      </c>
      <c r="F771" s="14" t="s">
        <v>384</v>
      </c>
      <c r="G771" s="14" t="s">
        <v>384</v>
      </c>
      <c r="H771" s="14" t="s">
        <v>372</v>
      </c>
      <c r="I771" s="15" t="b">
        <f aca="false">FALSE()</f>
        <v>0</v>
      </c>
      <c r="J771" s="18" t="s">
        <v>933</v>
      </c>
      <c r="K771" s="48" t="n">
        <v>1</v>
      </c>
      <c r="L771" s="14" t="s">
        <v>934</v>
      </c>
      <c r="M771" s="18" t="s">
        <v>2653</v>
      </c>
      <c r="N771" s="18" t="s">
        <v>1235</v>
      </c>
    </row>
    <row r="772" customFormat="false" ht="15" hidden="false" customHeight="true" outlineLevel="0" collapsed="false">
      <c r="B772" s="14" t="s">
        <v>2656</v>
      </c>
      <c r="C772" s="14" t="s">
        <v>2657</v>
      </c>
      <c r="D772" s="18" t="s">
        <v>2598</v>
      </c>
      <c r="E772" s="48" t="n">
        <v>3702</v>
      </c>
      <c r="F772" s="14" t="s">
        <v>2658</v>
      </c>
      <c r="G772" s="14" t="s">
        <v>384</v>
      </c>
      <c r="H772" s="14" t="s">
        <v>372</v>
      </c>
      <c r="I772" s="15" t="b">
        <f aca="false">FALSE()</f>
        <v>0</v>
      </c>
      <c r="J772" s="18" t="s">
        <v>933</v>
      </c>
      <c r="K772" s="48" t="n">
        <v>1</v>
      </c>
      <c r="L772" s="14" t="s">
        <v>934</v>
      </c>
      <c r="M772" s="18" t="s">
        <v>2600</v>
      </c>
      <c r="N772" s="18" t="s">
        <v>1827</v>
      </c>
    </row>
    <row r="773" customFormat="false" ht="15" hidden="false" customHeight="true" outlineLevel="0" collapsed="false">
      <c r="B773" s="14" t="s">
        <v>2659</v>
      </c>
      <c r="C773" s="14" t="s">
        <v>2660</v>
      </c>
      <c r="D773" s="18" t="s">
        <v>2598</v>
      </c>
      <c r="E773" s="48" t="n">
        <v>3702</v>
      </c>
      <c r="F773" s="14" t="s">
        <v>2661</v>
      </c>
      <c r="G773" s="14" t="s">
        <v>384</v>
      </c>
      <c r="H773" s="14" t="s">
        <v>372</v>
      </c>
      <c r="I773" s="15" t="b">
        <f aca="false">FALSE()</f>
        <v>0</v>
      </c>
      <c r="J773" s="18" t="s">
        <v>933</v>
      </c>
      <c r="K773" s="48" t="n">
        <v>1</v>
      </c>
      <c r="L773" s="14" t="s">
        <v>934</v>
      </c>
      <c r="M773" s="18" t="s">
        <v>2600</v>
      </c>
      <c r="N773" s="18" t="s">
        <v>1827</v>
      </c>
    </row>
    <row r="774" customFormat="false" ht="15" hidden="false" customHeight="true" outlineLevel="0" collapsed="false">
      <c r="B774" s="14" t="s">
        <v>2662</v>
      </c>
      <c r="C774" s="14" t="s">
        <v>2663</v>
      </c>
      <c r="D774" s="18" t="s">
        <v>1011</v>
      </c>
      <c r="E774" s="48" t="n">
        <v>224308</v>
      </c>
      <c r="F774" s="14" t="s">
        <v>384</v>
      </c>
      <c r="G774" s="14" t="s">
        <v>384</v>
      </c>
      <c r="H774" s="14" t="s">
        <v>372</v>
      </c>
      <c r="I774" s="15" t="b">
        <f aca="false">FALSE()</f>
        <v>0</v>
      </c>
      <c r="J774" s="18" t="s">
        <v>933</v>
      </c>
      <c r="K774" s="48" t="n">
        <v>1</v>
      </c>
      <c r="L774" s="14" t="s">
        <v>934</v>
      </c>
      <c r="M774" s="18" t="s">
        <v>2664</v>
      </c>
      <c r="N774" s="18" t="s">
        <v>946</v>
      </c>
    </row>
    <row r="775" customFormat="false" ht="15" hidden="false" customHeight="true" outlineLevel="0" collapsed="false">
      <c r="B775" s="14" t="s">
        <v>2665</v>
      </c>
      <c r="C775" s="14" t="s">
        <v>2666</v>
      </c>
      <c r="D775" s="18" t="s">
        <v>1298</v>
      </c>
      <c r="E775" s="48" t="n">
        <v>7091</v>
      </c>
      <c r="F775" s="14" t="s">
        <v>384</v>
      </c>
      <c r="G775" s="14" t="s">
        <v>384</v>
      </c>
      <c r="H775" s="14" t="s">
        <v>372</v>
      </c>
      <c r="I775" s="15" t="b">
        <f aca="false">FALSE()</f>
        <v>0</v>
      </c>
      <c r="J775" s="18" t="s">
        <v>933</v>
      </c>
      <c r="K775" s="48" t="n">
        <v>1</v>
      </c>
      <c r="L775" s="14" t="s">
        <v>934</v>
      </c>
      <c r="M775" s="18" t="s">
        <v>2653</v>
      </c>
      <c r="N775" s="18" t="s">
        <v>1235</v>
      </c>
    </row>
    <row r="776" customFormat="false" ht="15" hidden="false" customHeight="true" outlineLevel="0" collapsed="false">
      <c r="B776" s="14" t="s">
        <v>2667</v>
      </c>
      <c r="C776" s="14" t="s">
        <v>2668</v>
      </c>
      <c r="D776" s="18" t="s">
        <v>1799</v>
      </c>
      <c r="E776" s="48" t="n">
        <v>9913</v>
      </c>
      <c r="F776" s="14" t="s">
        <v>384</v>
      </c>
      <c r="G776" s="14" t="s">
        <v>384</v>
      </c>
      <c r="H776" s="14" t="s">
        <v>372</v>
      </c>
      <c r="I776" s="15" t="b">
        <f aca="false">FALSE()</f>
        <v>0</v>
      </c>
      <c r="J776" s="18" t="s">
        <v>933</v>
      </c>
      <c r="K776" s="48" t="n">
        <v>1</v>
      </c>
      <c r="L776" s="14" t="s">
        <v>934</v>
      </c>
      <c r="M776" s="18" t="s">
        <v>2669</v>
      </c>
      <c r="N776" s="18" t="s">
        <v>1235</v>
      </c>
    </row>
    <row r="777" customFormat="false" ht="15" hidden="false" customHeight="true" outlineLevel="0" collapsed="false">
      <c r="B777" s="14" t="s">
        <v>2670</v>
      </c>
      <c r="C777" s="14" t="s">
        <v>2671</v>
      </c>
      <c r="D777" s="18" t="s">
        <v>1304</v>
      </c>
      <c r="E777" s="48" t="n">
        <v>6279</v>
      </c>
      <c r="F777" s="14" t="s">
        <v>384</v>
      </c>
      <c r="G777" s="14" t="s">
        <v>384</v>
      </c>
      <c r="H777" s="14" t="s">
        <v>372</v>
      </c>
      <c r="I777" s="15" t="b">
        <f aca="false">FALSE()</f>
        <v>0</v>
      </c>
      <c r="J777" s="18" t="s">
        <v>933</v>
      </c>
      <c r="K777" s="48" t="n">
        <v>1</v>
      </c>
      <c r="L777" s="14" t="s">
        <v>934</v>
      </c>
      <c r="M777" s="18" t="s">
        <v>2653</v>
      </c>
      <c r="N777" s="18" t="s">
        <v>1235</v>
      </c>
    </row>
    <row r="778" customFormat="false" ht="15" hidden="false" customHeight="true" outlineLevel="0" collapsed="false">
      <c r="B778" s="14" t="s">
        <v>2672</v>
      </c>
      <c r="C778" s="14" t="s">
        <v>2673</v>
      </c>
      <c r="D778" s="18" t="s">
        <v>1307</v>
      </c>
      <c r="E778" s="48" t="n">
        <v>6238</v>
      </c>
      <c r="F778" s="14" t="s">
        <v>384</v>
      </c>
      <c r="G778" s="14" t="s">
        <v>384</v>
      </c>
      <c r="H778" s="14" t="s">
        <v>372</v>
      </c>
      <c r="I778" s="15" t="b">
        <f aca="false">FALSE()</f>
        <v>0</v>
      </c>
      <c r="J778" s="18" t="s">
        <v>933</v>
      </c>
      <c r="K778" s="48" t="n">
        <v>1</v>
      </c>
      <c r="L778" s="14" t="s">
        <v>934</v>
      </c>
      <c r="M778" s="18" t="s">
        <v>2653</v>
      </c>
      <c r="N778" s="18" t="s">
        <v>1235</v>
      </c>
    </row>
    <row r="779" customFormat="false" ht="15" hidden="false" customHeight="true" outlineLevel="0" collapsed="false">
      <c r="B779" s="14" t="s">
        <v>2674</v>
      </c>
      <c r="C779" s="14" t="s">
        <v>2675</v>
      </c>
      <c r="D779" s="18" t="s">
        <v>1310</v>
      </c>
      <c r="E779" s="48" t="n">
        <v>6239</v>
      </c>
      <c r="F779" s="14" t="s">
        <v>384</v>
      </c>
      <c r="G779" s="14" t="s">
        <v>384</v>
      </c>
      <c r="H779" s="14" t="s">
        <v>372</v>
      </c>
      <c r="I779" s="15" t="b">
        <f aca="false">FALSE()</f>
        <v>0</v>
      </c>
      <c r="J779" s="18" t="s">
        <v>933</v>
      </c>
      <c r="K779" s="48" t="n">
        <v>1</v>
      </c>
      <c r="L779" s="14" t="s">
        <v>934</v>
      </c>
      <c r="M779" s="18" t="s">
        <v>2676</v>
      </c>
      <c r="N779" s="18" t="s">
        <v>946</v>
      </c>
    </row>
    <row r="780" customFormat="false" ht="15" hidden="false" customHeight="true" outlineLevel="0" collapsed="false">
      <c r="B780" s="14" t="s">
        <v>2677</v>
      </c>
      <c r="C780" s="14" t="s">
        <v>2678</v>
      </c>
      <c r="D780" s="18" t="s">
        <v>1313</v>
      </c>
      <c r="E780" s="48" t="n">
        <v>237561</v>
      </c>
      <c r="F780" s="14" t="s">
        <v>384</v>
      </c>
      <c r="G780" s="14" t="s">
        <v>384</v>
      </c>
      <c r="H780" s="14" t="s">
        <v>372</v>
      </c>
      <c r="I780" s="15" t="b">
        <f aca="false">FALSE()</f>
        <v>0</v>
      </c>
      <c r="J780" s="18" t="s">
        <v>933</v>
      </c>
      <c r="K780" s="48" t="n">
        <v>1</v>
      </c>
      <c r="L780" s="14" t="s">
        <v>934</v>
      </c>
      <c r="M780" s="18" t="s">
        <v>2653</v>
      </c>
      <c r="N780" s="18" t="s">
        <v>1235</v>
      </c>
    </row>
    <row r="781" customFormat="false" ht="15" hidden="false" customHeight="true" outlineLevel="0" collapsed="false">
      <c r="B781" s="14" t="s">
        <v>2679</v>
      </c>
      <c r="C781" s="14" t="s">
        <v>2680</v>
      </c>
      <c r="D781" s="18" t="s">
        <v>1316</v>
      </c>
      <c r="E781" s="48" t="n">
        <v>294748</v>
      </c>
      <c r="F781" s="14" t="s">
        <v>384</v>
      </c>
      <c r="G781" s="14" t="s">
        <v>384</v>
      </c>
      <c r="H781" s="14" t="s">
        <v>372</v>
      </c>
      <c r="I781" s="15" t="b">
        <f aca="false">FALSE()</f>
        <v>0</v>
      </c>
      <c r="J781" s="18" t="s">
        <v>933</v>
      </c>
      <c r="K781" s="48" t="n">
        <v>1</v>
      </c>
      <c r="L781" s="14" t="s">
        <v>934</v>
      </c>
      <c r="M781" s="18" t="s">
        <v>2653</v>
      </c>
      <c r="N781" s="18" t="s">
        <v>1235</v>
      </c>
    </row>
    <row r="782" customFormat="false" ht="15" hidden="false" customHeight="true" outlineLevel="0" collapsed="false">
      <c r="B782" s="14" t="s">
        <v>2681</v>
      </c>
      <c r="C782" s="14" t="s">
        <v>2682</v>
      </c>
      <c r="D782" s="18" t="s">
        <v>1319</v>
      </c>
      <c r="E782" s="48" t="n">
        <v>573826</v>
      </c>
      <c r="F782" s="14" t="s">
        <v>384</v>
      </c>
      <c r="G782" s="14" t="s">
        <v>384</v>
      </c>
      <c r="H782" s="14" t="s">
        <v>372</v>
      </c>
      <c r="I782" s="15" t="b">
        <f aca="false">FALSE()</f>
        <v>0</v>
      </c>
      <c r="J782" s="18" t="s">
        <v>933</v>
      </c>
      <c r="K782" s="48" t="n">
        <v>1</v>
      </c>
      <c r="L782" s="14" t="s">
        <v>934</v>
      </c>
      <c r="M782" s="18" t="s">
        <v>2653</v>
      </c>
      <c r="N782" s="18" t="s">
        <v>1235</v>
      </c>
    </row>
    <row r="783" customFormat="false" ht="15" hidden="false" customHeight="true" outlineLevel="0" collapsed="false">
      <c r="B783" s="14" t="s">
        <v>2683</v>
      </c>
      <c r="C783" s="14" t="s">
        <v>2684</v>
      </c>
      <c r="D783" s="18" t="s">
        <v>1322</v>
      </c>
      <c r="E783" s="48" t="n">
        <v>284593</v>
      </c>
      <c r="F783" s="14" t="s">
        <v>384</v>
      </c>
      <c r="G783" s="14" t="s">
        <v>384</v>
      </c>
      <c r="H783" s="14" t="s">
        <v>372</v>
      </c>
      <c r="I783" s="15" t="b">
        <f aca="false">FALSE()</f>
        <v>0</v>
      </c>
      <c r="J783" s="18" t="s">
        <v>933</v>
      </c>
      <c r="K783" s="48" t="n">
        <v>1</v>
      </c>
      <c r="L783" s="14" t="s">
        <v>934</v>
      </c>
      <c r="M783" s="18" t="s">
        <v>2653</v>
      </c>
      <c r="N783" s="18" t="s">
        <v>1235</v>
      </c>
    </row>
    <row r="784" customFormat="false" ht="15" hidden="false" customHeight="true" outlineLevel="0" collapsed="false">
      <c r="B784" s="14" t="s">
        <v>2685</v>
      </c>
      <c r="C784" s="14" t="s">
        <v>2686</v>
      </c>
      <c r="D784" s="18" t="s">
        <v>2687</v>
      </c>
      <c r="E784" s="48" t="n">
        <v>5482</v>
      </c>
      <c r="F784" s="14" t="s">
        <v>384</v>
      </c>
      <c r="G784" s="14" t="s">
        <v>384</v>
      </c>
      <c r="H784" s="14" t="s">
        <v>372</v>
      </c>
      <c r="I784" s="15" t="b">
        <f aca="false">FALSE()</f>
        <v>0</v>
      </c>
      <c r="J784" s="18" t="s">
        <v>933</v>
      </c>
      <c r="K784" s="48" t="n">
        <v>1</v>
      </c>
      <c r="L784" s="14" t="s">
        <v>934</v>
      </c>
      <c r="M784" s="18" t="s">
        <v>2653</v>
      </c>
      <c r="N784" s="18" t="s">
        <v>1235</v>
      </c>
    </row>
    <row r="785" customFormat="false" ht="15" hidden="false" customHeight="true" outlineLevel="0" collapsed="false">
      <c r="B785" s="14" t="s">
        <v>2688</v>
      </c>
      <c r="C785" s="14" t="s">
        <v>2689</v>
      </c>
      <c r="D785" s="18" t="s">
        <v>2285</v>
      </c>
      <c r="E785" s="48" t="n">
        <v>9534</v>
      </c>
      <c r="F785" s="14" t="s">
        <v>384</v>
      </c>
      <c r="G785" s="14" t="s">
        <v>384</v>
      </c>
      <c r="H785" s="14" t="s">
        <v>372</v>
      </c>
      <c r="I785" s="15" t="b">
        <f aca="false">FALSE()</f>
        <v>0</v>
      </c>
      <c r="J785" s="18" t="s">
        <v>933</v>
      </c>
      <c r="K785" s="48" t="n">
        <v>1</v>
      </c>
      <c r="L785" s="14" t="s">
        <v>934</v>
      </c>
      <c r="M785" s="18" t="s">
        <v>2669</v>
      </c>
      <c r="N785" s="18" t="s">
        <v>1235</v>
      </c>
    </row>
    <row r="786" customFormat="false" ht="15" hidden="false" customHeight="true" outlineLevel="0" collapsed="false">
      <c r="B786" s="14" t="s">
        <v>2690</v>
      </c>
      <c r="C786" s="14" t="s">
        <v>2691</v>
      </c>
      <c r="D786" s="18" t="s">
        <v>1340</v>
      </c>
      <c r="E786" s="48" t="n">
        <v>306902</v>
      </c>
      <c r="F786" s="14" t="s">
        <v>384</v>
      </c>
      <c r="G786" s="14" t="s">
        <v>384</v>
      </c>
      <c r="H786" s="14" t="s">
        <v>372</v>
      </c>
      <c r="I786" s="15" t="b">
        <f aca="false">FALSE()</f>
        <v>0</v>
      </c>
      <c r="J786" s="18" t="s">
        <v>933</v>
      </c>
      <c r="K786" s="48" t="n">
        <v>1</v>
      </c>
      <c r="L786" s="14" t="s">
        <v>934</v>
      </c>
      <c r="M786" s="18" t="s">
        <v>2653</v>
      </c>
      <c r="N786" s="18" t="s">
        <v>1235</v>
      </c>
    </row>
    <row r="787" customFormat="false" ht="15" hidden="false" customHeight="true" outlineLevel="0" collapsed="false">
      <c r="B787" s="14" t="s">
        <v>2692</v>
      </c>
      <c r="C787" s="14" t="s">
        <v>2693</v>
      </c>
      <c r="D787" s="18" t="s">
        <v>2694</v>
      </c>
      <c r="E787" s="48" t="n">
        <v>10029</v>
      </c>
      <c r="F787" s="14" t="s">
        <v>384</v>
      </c>
      <c r="G787" s="14" t="s">
        <v>384</v>
      </c>
      <c r="H787" s="14" t="s">
        <v>372</v>
      </c>
      <c r="I787" s="15" t="b">
        <f aca="false">FALSE()</f>
        <v>0</v>
      </c>
      <c r="J787" s="18" t="s">
        <v>933</v>
      </c>
      <c r="K787" s="48" t="n">
        <v>1</v>
      </c>
      <c r="L787" s="14" t="s">
        <v>934</v>
      </c>
      <c r="M787" s="18" t="s">
        <v>2669</v>
      </c>
      <c r="N787" s="18" t="s">
        <v>1235</v>
      </c>
    </row>
    <row r="788" customFormat="false" ht="15" hidden="false" customHeight="true" outlineLevel="0" collapsed="false">
      <c r="B788" s="14" t="s">
        <v>2695</v>
      </c>
      <c r="C788" s="14" t="s">
        <v>2696</v>
      </c>
      <c r="D788" s="18" t="s">
        <v>1365</v>
      </c>
      <c r="E788" s="48" t="n">
        <v>7176</v>
      </c>
      <c r="F788" s="14" t="s">
        <v>384</v>
      </c>
      <c r="G788" s="14" t="s">
        <v>384</v>
      </c>
      <c r="H788" s="14" t="s">
        <v>372</v>
      </c>
      <c r="I788" s="15" t="b">
        <f aca="false">FALSE()</f>
        <v>0</v>
      </c>
      <c r="J788" s="18" t="s">
        <v>933</v>
      </c>
      <c r="K788" s="48" t="n">
        <v>1</v>
      </c>
      <c r="L788" s="14" t="s">
        <v>934</v>
      </c>
      <c r="M788" s="18" t="s">
        <v>2653</v>
      </c>
      <c r="N788" s="18" t="s">
        <v>1235</v>
      </c>
    </row>
    <row r="789" customFormat="false" ht="15" hidden="false" customHeight="true" outlineLevel="0" collapsed="false">
      <c r="B789" s="14" t="s">
        <v>2697</v>
      </c>
      <c r="C789" s="14" t="s">
        <v>2698</v>
      </c>
      <c r="D789" s="18" t="s">
        <v>1368</v>
      </c>
      <c r="E789" s="48" t="n">
        <v>7955</v>
      </c>
      <c r="F789" s="14" t="s">
        <v>384</v>
      </c>
      <c r="G789" s="14" t="s">
        <v>384</v>
      </c>
      <c r="H789" s="14" t="s">
        <v>372</v>
      </c>
      <c r="I789" s="15" t="b">
        <f aca="false">FALSE()</f>
        <v>0</v>
      </c>
      <c r="J789" s="18" t="s">
        <v>933</v>
      </c>
      <c r="K789" s="48" t="n">
        <v>1</v>
      </c>
      <c r="L789" s="14" t="s">
        <v>934</v>
      </c>
      <c r="M789" s="18" t="s">
        <v>2669</v>
      </c>
      <c r="N789" s="18" t="s">
        <v>1235</v>
      </c>
    </row>
    <row r="790" customFormat="false" ht="15" hidden="false" customHeight="true" outlineLevel="0" collapsed="false">
      <c r="B790" s="14" t="s">
        <v>2699</v>
      </c>
      <c r="C790" s="14" t="s">
        <v>2700</v>
      </c>
      <c r="D790" s="18" t="s">
        <v>1374</v>
      </c>
      <c r="E790" s="48" t="n">
        <v>284592</v>
      </c>
      <c r="F790" s="14" t="s">
        <v>384</v>
      </c>
      <c r="G790" s="14" t="s">
        <v>384</v>
      </c>
      <c r="H790" s="14" t="s">
        <v>372</v>
      </c>
      <c r="I790" s="15" t="b">
        <f aca="false">FALSE()</f>
        <v>0</v>
      </c>
      <c r="J790" s="18" t="s">
        <v>933</v>
      </c>
      <c r="K790" s="48" t="n">
        <v>1</v>
      </c>
      <c r="L790" s="14" t="s">
        <v>934</v>
      </c>
      <c r="M790" s="18" t="s">
        <v>2653</v>
      </c>
      <c r="N790" s="18" t="s">
        <v>1235</v>
      </c>
    </row>
    <row r="791" customFormat="false" ht="15" hidden="false" customHeight="true" outlineLevel="0" collapsed="false">
      <c r="B791" s="14" t="s">
        <v>2701</v>
      </c>
      <c r="C791" s="14" t="s">
        <v>2702</v>
      </c>
      <c r="D791" s="18" t="s">
        <v>2703</v>
      </c>
      <c r="E791" s="48" t="n">
        <v>121845</v>
      </c>
      <c r="F791" s="14" t="s">
        <v>384</v>
      </c>
      <c r="G791" s="14" t="s">
        <v>384</v>
      </c>
      <c r="H791" s="14" t="s">
        <v>372</v>
      </c>
      <c r="I791" s="15" t="b">
        <f aca="false">FALSE()</f>
        <v>0</v>
      </c>
      <c r="J791" s="18" t="s">
        <v>933</v>
      </c>
      <c r="K791" s="48" t="n">
        <v>1</v>
      </c>
      <c r="L791" s="14" t="s">
        <v>934</v>
      </c>
      <c r="M791" s="18" t="s">
        <v>2653</v>
      </c>
      <c r="N791" s="18" t="s">
        <v>1235</v>
      </c>
    </row>
    <row r="792" customFormat="false" ht="15" hidden="false" customHeight="true" outlineLevel="0" collapsed="false">
      <c r="B792" s="14" t="s">
        <v>2704</v>
      </c>
      <c r="C792" s="14" t="s">
        <v>2705</v>
      </c>
      <c r="D792" s="18" t="s">
        <v>1948</v>
      </c>
      <c r="E792" s="48" t="n">
        <v>44689</v>
      </c>
      <c r="F792" s="14" t="s">
        <v>384</v>
      </c>
      <c r="G792" s="14" t="s">
        <v>384</v>
      </c>
      <c r="H792" s="14" t="s">
        <v>372</v>
      </c>
      <c r="I792" s="15" t="b">
        <f aca="false">FALSE()</f>
        <v>0</v>
      </c>
      <c r="J792" s="18" t="s">
        <v>933</v>
      </c>
      <c r="K792" s="48" t="n">
        <v>1</v>
      </c>
      <c r="L792" s="14" t="s">
        <v>934</v>
      </c>
      <c r="M792" s="18" t="s">
        <v>2676</v>
      </c>
      <c r="N792" s="18" t="s">
        <v>946</v>
      </c>
    </row>
    <row r="793" customFormat="false" ht="15" hidden="false" customHeight="true" outlineLevel="0" collapsed="false">
      <c r="B793" s="14" t="s">
        <v>2706</v>
      </c>
      <c r="C793" s="14" t="s">
        <v>2707</v>
      </c>
      <c r="D793" s="18" t="s">
        <v>1379</v>
      </c>
      <c r="E793" s="48" t="n">
        <v>7217</v>
      </c>
      <c r="F793" s="14" t="s">
        <v>384</v>
      </c>
      <c r="G793" s="14" t="s">
        <v>384</v>
      </c>
      <c r="H793" s="14" t="s">
        <v>372</v>
      </c>
      <c r="I793" s="15" t="b">
        <f aca="false">FALSE()</f>
        <v>0</v>
      </c>
      <c r="J793" s="18" t="s">
        <v>933</v>
      </c>
      <c r="K793" s="48" t="n">
        <v>1</v>
      </c>
      <c r="L793" s="14" t="s">
        <v>934</v>
      </c>
      <c r="M793" s="18" t="s">
        <v>2653</v>
      </c>
      <c r="N793" s="18" t="s">
        <v>1235</v>
      </c>
    </row>
    <row r="794" customFormat="false" ht="15" hidden="false" customHeight="true" outlineLevel="0" collapsed="false">
      <c r="B794" s="14" t="s">
        <v>2708</v>
      </c>
      <c r="C794" s="14" t="s">
        <v>2709</v>
      </c>
      <c r="D794" s="18" t="s">
        <v>1382</v>
      </c>
      <c r="E794" s="48" t="n">
        <v>7220</v>
      </c>
      <c r="F794" s="14" t="s">
        <v>384</v>
      </c>
      <c r="G794" s="14" t="s">
        <v>384</v>
      </c>
      <c r="H794" s="14" t="s">
        <v>372</v>
      </c>
      <c r="I794" s="15" t="b">
        <f aca="false">FALSE()</f>
        <v>0</v>
      </c>
      <c r="J794" s="18" t="s">
        <v>933</v>
      </c>
      <c r="K794" s="48" t="n">
        <v>1</v>
      </c>
      <c r="L794" s="14" t="s">
        <v>934</v>
      </c>
      <c r="M794" s="18" t="s">
        <v>2653</v>
      </c>
      <c r="N794" s="18" t="s">
        <v>1235</v>
      </c>
    </row>
    <row r="795" customFormat="false" ht="15" hidden="false" customHeight="true" outlineLevel="0" collapsed="false">
      <c r="B795" s="14" t="s">
        <v>2710</v>
      </c>
      <c r="C795" s="14" t="s">
        <v>2711</v>
      </c>
      <c r="D795" s="18" t="s">
        <v>1385</v>
      </c>
      <c r="E795" s="48" t="n">
        <v>7222</v>
      </c>
      <c r="F795" s="14" t="s">
        <v>384</v>
      </c>
      <c r="G795" s="14" t="s">
        <v>384</v>
      </c>
      <c r="H795" s="14" t="s">
        <v>372</v>
      </c>
      <c r="I795" s="15" t="b">
        <f aca="false">FALSE()</f>
        <v>0</v>
      </c>
      <c r="J795" s="18" t="s">
        <v>933</v>
      </c>
      <c r="K795" s="48" t="n">
        <v>1</v>
      </c>
      <c r="L795" s="14" t="s">
        <v>934</v>
      </c>
      <c r="M795" s="18" t="s">
        <v>2653</v>
      </c>
      <c r="N795" s="18" t="s">
        <v>1235</v>
      </c>
    </row>
    <row r="796" customFormat="false" ht="15" hidden="false" customHeight="true" outlineLevel="0" collapsed="false">
      <c r="B796" s="14" t="s">
        <v>2712</v>
      </c>
      <c r="C796" s="14" t="s">
        <v>2713</v>
      </c>
      <c r="D796" s="18" t="s">
        <v>1391</v>
      </c>
      <c r="E796" s="48" t="n">
        <v>7230</v>
      </c>
      <c r="F796" s="14" t="s">
        <v>384</v>
      </c>
      <c r="G796" s="14" t="s">
        <v>384</v>
      </c>
      <c r="H796" s="14" t="s">
        <v>372</v>
      </c>
      <c r="I796" s="15" t="b">
        <f aca="false">FALSE()</f>
        <v>0</v>
      </c>
      <c r="J796" s="18" t="s">
        <v>933</v>
      </c>
      <c r="K796" s="48" t="n">
        <v>1</v>
      </c>
      <c r="L796" s="14" t="s">
        <v>934</v>
      </c>
      <c r="M796" s="18" t="s">
        <v>2653</v>
      </c>
      <c r="N796" s="18" t="s">
        <v>1235</v>
      </c>
    </row>
    <row r="797" customFormat="false" ht="15" hidden="false" customHeight="true" outlineLevel="0" collapsed="false">
      <c r="B797" s="14" t="s">
        <v>2714</v>
      </c>
      <c r="C797" s="14" t="s">
        <v>2715</v>
      </c>
      <c r="D797" s="18" t="s">
        <v>1394</v>
      </c>
      <c r="E797" s="48" t="n">
        <v>7234</v>
      </c>
      <c r="F797" s="14" t="s">
        <v>384</v>
      </c>
      <c r="G797" s="14" t="s">
        <v>384</v>
      </c>
      <c r="H797" s="14" t="s">
        <v>372</v>
      </c>
      <c r="I797" s="15" t="b">
        <f aca="false">FALSE()</f>
        <v>0</v>
      </c>
      <c r="J797" s="18" t="s">
        <v>933</v>
      </c>
      <c r="K797" s="48" t="n">
        <v>1</v>
      </c>
      <c r="L797" s="14" t="s">
        <v>934</v>
      </c>
      <c r="M797" s="18" t="s">
        <v>2653</v>
      </c>
      <c r="N797" s="18" t="s">
        <v>1235</v>
      </c>
    </row>
    <row r="798" customFormat="false" ht="15" hidden="false" customHeight="true" outlineLevel="0" collapsed="false">
      <c r="B798" s="14" t="s">
        <v>2716</v>
      </c>
      <c r="C798" s="14" t="s">
        <v>2717</v>
      </c>
      <c r="D798" s="18" t="s">
        <v>1397</v>
      </c>
      <c r="E798" s="48" t="n">
        <v>46245</v>
      </c>
      <c r="F798" s="14" t="s">
        <v>384</v>
      </c>
      <c r="G798" s="14" t="s">
        <v>384</v>
      </c>
      <c r="H798" s="14" t="s">
        <v>372</v>
      </c>
      <c r="I798" s="15" t="b">
        <f aca="false">FALSE()</f>
        <v>0</v>
      </c>
      <c r="J798" s="18" t="s">
        <v>933</v>
      </c>
      <c r="K798" s="48" t="n">
        <v>1</v>
      </c>
      <c r="L798" s="14" t="s">
        <v>934</v>
      </c>
      <c r="M798" s="18" t="s">
        <v>2653</v>
      </c>
      <c r="N798" s="18" t="s">
        <v>1235</v>
      </c>
    </row>
    <row r="799" customFormat="false" ht="15" hidden="false" customHeight="true" outlineLevel="0" collapsed="false">
      <c r="B799" s="14" t="s">
        <v>2718</v>
      </c>
      <c r="C799" s="14" t="s">
        <v>2719</v>
      </c>
      <c r="D799" s="18" t="s">
        <v>1400</v>
      </c>
      <c r="E799" s="48" t="n">
        <v>7238</v>
      </c>
      <c r="F799" s="14" t="s">
        <v>384</v>
      </c>
      <c r="G799" s="14" t="s">
        <v>384</v>
      </c>
      <c r="H799" s="14" t="s">
        <v>372</v>
      </c>
      <c r="I799" s="15" t="b">
        <f aca="false">FALSE()</f>
        <v>0</v>
      </c>
      <c r="J799" s="18" t="s">
        <v>933</v>
      </c>
      <c r="K799" s="48" t="n">
        <v>1</v>
      </c>
      <c r="L799" s="14" t="s">
        <v>934</v>
      </c>
      <c r="M799" s="18" t="s">
        <v>2653</v>
      </c>
      <c r="N799" s="18" t="s">
        <v>1235</v>
      </c>
    </row>
    <row r="800" customFormat="false" ht="15" hidden="false" customHeight="true" outlineLevel="0" collapsed="false">
      <c r="B800" s="14" t="s">
        <v>2720</v>
      </c>
      <c r="C800" s="14" t="s">
        <v>2721</v>
      </c>
      <c r="D800" s="18" t="s">
        <v>2722</v>
      </c>
      <c r="E800" s="48" t="n">
        <v>7240</v>
      </c>
      <c r="F800" s="14" t="s">
        <v>384</v>
      </c>
      <c r="G800" s="14" t="s">
        <v>384</v>
      </c>
      <c r="H800" s="14" t="s">
        <v>372</v>
      </c>
      <c r="I800" s="15" t="b">
        <f aca="false">FALSE()</f>
        <v>0</v>
      </c>
      <c r="J800" s="18" t="s">
        <v>933</v>
      </c>
      <c r="K800" s="48" t="n">
        <v>1</v>
      </c>
      <c r="L800" s="14" t="s">
        <v>934</v>
      </c>
      <c r="M800" s="18" t="s">
        <v>2653</v>
      </c>
      <c r="N800" s="18" t="s">
        <v>1235</v>
      </c>
    </row>
    <row r="801" customFormat="false" ht="15" hidden="false" customHeight="true" outlineLevel="0" collapsed="false">
      <c r="B801" s="14" t="s">
        <v>2723</v>
      </c>
      <c r="C801" s="14" t="s">
        <v>2724</v>
      </c>
      <c r="D801" s="18" t="s">
        <v>2725</v>
      </c>
      <c r="E801" s="48" t="n">
        <v>7243</v>
      </c>
      <c r="F801" s="14" t="s">
        <v>384</v>
      </c>
      <c r="G801" s="14" t="s">
        <v>384</v>
      </c>
      <c r="H801" s="14" t="s">
        <v>372</v>
      </c>
      <c r="I801" s="15" t="b">
        <f aca="false">FALSE()</f>
        <v>0</v>
      </c>
      <c r="J801" s="18" t="s">
        <v>933</v>
      </c>
      <c r="K801" s="48" t="n">
        <v>1</v>
      </c>
      <c r="L801" s="14" t="s">
        <v>934</v>
      </c>
      <c r="M801" s="18" t="s">
        <v>2653</v>
      </c>
      <c r="N801" s="18" t="s">
        <v>1235</v>
      </c>
    </row>
    <row r="802" customFormat="false" ht="15" hidden="false" customHeight="true" outlineLevel="0" collapsed="false">
      <c r="B802" s="14" t="s">
        <v>2726</v>
      </c>
      <c r="C802" s="14" t="s">
        <v>2727</v>
      </c>
      <c r="D802" s="18" t="s">
        <v>1403</v>
      </c>
      <c r="E802" s="48" t="n">
        <v>7244</v>
      </c>
      <c r="F802" s="14" t="s">
        <v>384</v>
      </c>
      <c r="G802" s="14" t="s">
        <v>384</v>
      </c>
      <c r="H802" s="14" t="s">
        <v>372</v>
      </c>
      <c r="I802" s="15" t="b">
        <f aca="false">FALSE()</f>
        <v>0</v>
      </c>
      <c r="J802" s="18" t="s">
        <v>933</v>
      </c>
      <c r="K802" s="48" t="n">
        <v>1</v>
      </c>
      <c r="L802" s="14" t="s">
        <v>934</v>
      </c>
      <c r="M802" s="18" t="s">
        <v>2653</v>
      </c>
      <c r="N802" s="18" t="s">
        <v>1235</v>
      </c>
    </row>
    <row r="803" customFormat="false" ht="15" hidden="false" customHeight="true" outlineLevel="0" collapsed="false">
      <c r="B803" s="14" t="s">
        <v>2728</v>
      </c>
      <c r="C803" s="14" t="s">
        <v>2729</v>
      </c>
      <c r="D803" s="18" t="s">
        <v>1406</v>
      </c>
      <c r="E803" s="48" t="n">
        <v>7260</v>
      </c>
      <c r="F803" s="14" t="s">
        <v>384</v>
      </c>
      <c r="G803" s="14" t="s">
        <v>384</v>
      </c>
      <c r="H803" s="14" t="s">
        <v>372</v>
      </c>
      <c r="I803" s="15" t="b">
        <f aca="false">FALSE()</f>
        <v>0</v>
      </c>
      <c r="J803" s="18" t="s">
        <v>933</v>
      </c>
      <c r="K803" s="48" t="n">
        <v>1</v>
      </c>
      <c r="L803" s="14" t="s">
        <v>934</v>
      </c>
      <c r="M803" s="18" t="s">
        <v>2653</v>
      </c>
      <c r="N803" s="18" t="s">
        <v>1235</v>
      </c>
    </row>
    <row r="804" customFormat="false" ht="15" hidden="false" customHeight="true" outlineLevel="0" collapsed="false">
      <c r="B804" s="14" t="s">
        <v>2730</v>
      </c>
      <c r="C804" s="14" t="s">
        <v>2731</v>
      </c>
      <c r="D804" s="18" t="s">
        <v>2732</v>
      </c>
      <c r="E804" s="48" t="n">
        <v>7245</v>
      </c>
      <c r="F804" s="14" t="s">
        <v>384</v>
      </c>
      <c r="G804" s="14" t="s">
        <v>384</v>
      </c>
      <c r="H804" s="14" t="s">
        <v>372</v>
      </c>
      <c r="I804" s="15" t="b">
        <f aca="false">FALSE()</f>
        <v>0</v>
      </c>
      <c r="J804" s="18" t="s">
        <v>933</v>
      </c>
      <c r="K804" s="48" t="n">
        <v>1</v>
      </c>
      <c r="L804" s="14" t="s">
        <v>934</v>
      </c>
      <c r="M804" s="18" t="s">
        <v>2653</v>
      </c>
      <c r="N804" s="18" t="s">
        <v>1235</v>
      </c>
    </row>
    <row r="805" customFormat="false" ht="15" hidden="false" customHeight="true" outlineLevel="0" collapsed="false">
      <c r="B805" s="14" t="s">
        <v>2733</v>
      </c>
      <c r="C805" s="14" t="s">
        <v>2734</v>
      </c>
      <c r="D805" s="18" t="s">
        <v>1415</v>
      </c>
      <c r="E805" s="48" t="n">
        <v>284811</v>
      </c>
      <c r="F805" s="14" t="s">
        <v>384</v>
      </c>
      <c r="G805" s="14" t="s">
        <v>384</v>
      </c>
      <c r="H805" s="14" t="s">
        <v>372</v>
      </c>
      <c r="I805" s="15" t="b">
        <f aca="false">FALSE()</f>
        <v>0</v>
      </c>
      <c r="J805" s="18" t="s">
        <v>933</v>
      </c>
      <c r="K805" s="48" t="n">
        <v>1</v>
      </c>
      <c r="L805" s="14" t="s">
        <v>934</v>
      </c>
      <c r="M805" s="18" t="s">
        <v>2653</v>
      </c>
      <c r="N805" s="18" t="s">
        <v>1235</v>
      </c>
    </row>
    <row r="806" customFormat="false" ht="15" hidden="false" customHeight="true" outlineLevel="0" collapsed="false">
      <c r="B806" s="14" t="s">
        <v>2735</v>
      </c>
      <c r="C806" s="14" t="s">
        <v>2736</v>
      </c>
      <c r="D806" s="18" t="s">
        <v>944</v>
      </c>
      <c r="E806" s="48" t="n">
        <v>83333</v>
      </c>
      <c r="F806" s="14" t="s">
        <v>384</v>
      </c>
      <c r="G806" s="14" t="s">
        <v>384</v>
      </c>
      <c r="H806" s="14" t="s">
        <v>372</v>
      </c>
      <c r="I806" s="15" t="b">
        <f aca="false">FALSE()</f>
        <v>0</v>
      </c>
      <c r="J806" s="18" t="s">
        <v>933</v>
      </c>
      <c r="K806" s="48" t="n">
        <v>1</v>
      </c>
      <c r="L806" s="14" t="s">
        <v>934</v>
      </c>
      <c r="M806" s="18" t="s">
        <v>2737</v>
      </c>
      <c r="N806" s="18" t="s">
        <v>946</v>
      </c>
    </row>
    <row r="807" customFormat="false" ht="15" hidden="false" customHeight="true" outlineLevel="0" collapsed="false">
      <c r="B807" s="14" t="s">
        <v>2738</v>
      </c>
      <c r="C807" s="14" t="s">
        <v>2739</v>
      </c>
      <c r="D807" s="18" t="s">
        <v>950</v>
      </c>
      <c r="E807" s="48" t="n">
        <v>83334</v>
      </c>
      <c r="F807" s="14" t="s">
        <v>384</v>
      </c>
      <c r="G807" s="14" t="s">
        <v>384</v>
      </c>
      <c r="H807" s="14" t="s">
        <v>372</v>
      </c>
      <c r="I807" s="15" t="b">
        <f aca="false">FALSE()</f>
        <v>0</v>
      </c>
      <c r="J807" s="18" t="s">
        <v>933</v>
      </c>
      <c r="K807" s="48" t="n">
        <v>1</v>
      </c>
      <c r="L807" s="14" t="s">
        <v>934</v>
      </c>
      <c r="M807" s="14" t="s">
        <v>935</v>
      </c>
      <c r="N807" s="18" t="s">
        <v>936</v>
      </c>
    </row>
    <row r="808" customFormat="false" ht="15" hidden="false" customHeight="true" outlineLevel="0" collapsed="false">
      <c r="B808" s="14" t="s">
        <v>2740</v>
      </c>
      <c r="C808" s="14" t="s">
        <v>2741</v>
      </c>
      <c r="D808" s="18" t="s">
        <v>954</v>
      </c>
      <c r="E808" s="48" t="n">
        <v>199310</v>
      </c>
      <c r="F808" s="14" t="s">
        <v>384</v>
      </c>
      <c r="G808" s="14" t="s">
        <v>384</v>
      </c>
      <c r="H808" s="14" t="s">
        <v>372</v>
      </c>
      <c r="I808" s="15" t="b">
        <f aca="false">FALSE()</f>
        <v>0</v>
      </c>
      <c r="J808" s="18" t="s">
        <v>933</v>
      </c>
      <c r="K808" s="48" t="n">
        <v>1</v>
      </c>
      <c r="L808" s="14" t="s">
        <v>934</v>
      </c>
      <c r="M808" s="14" t="s">
        <v>935</v>
      </c>
      <c r="N808" s="18" t="s">
        <v>936</v>
      </c>
    </row>
    <row r="809" customFormat="false" ht="15" hidden="false" customHeight="true" outlineLevel="0" collapsed="false">
      <c r="B809" s="14" t="s">
        <v>2742</v>
      </c>
      <c r="C809" s="14" t="s">
        <v>2743</v>
      </c>
      <c r="D809" s="18" t="s">
        <v>1813</v>
      </c>
      <c r="E809" s="48" t="n">
        <v>9031</v>
      </c>
      <c r="F809" s="14" t="s">
        <v>384</v>
      </c>
      <c r="G809" s="14" t="s">
        <v>384</v>
      </c>
      <c r="H809" s="14" t="s">
        <v>372</v>
      </c>
      <c r="I809" s="15" t="b">
        <f aca="false">FALSE()</f>
        <v>0</v>
      </c>
      <c r="J809" s="18" t="s">
        <v>933</v>
      </c>
      <c r="K809" s="48" t="n">
        <v>1</v>
      </c>
      <c r="L809" s="14" t="s">
        <v>934</v>
      </c>
      <c r="M809" s="18" t="s">
        <v>2669</v>
      </c>
      <c r="N809" s="18" t="s">
        <v>1235</v>
      </c>
    </row>
    <row r="810" customFormat="false" ht="15" hidden="false" customHeight="true" outlineLevel="0" collapsed="false">
      <c r="B810" s="14" t="s">
        <v>2744</v>
      </c>
      <c r="C810" s="14" t="s">
        <v>2745</v>
      </c>
      <c r="D810" s="18" t="s">
        <v>980</v>
      </c>
      <c r="E810" s="48" t="n">
        <v>1422</v>
      </c>
      <c r="F810" s="14" t="s">
        <v>384</v>
      </c>
      <c r="G810" s="14" t="s">
        <v>384</v>
      </c>
      <c r="H810" s="14" t="s">
        <v>372</v>
      </c>
      <c r="I810" s="15" t="b">
        <f aca="false">FALSE()</f>
        <v>0</v>
      </c>
      <c r="J810" s="18" t="s">
        <v>933</v>
      </c>
      <c r="K810" s="48" t="n">
        <v>1</v>
      </c>
      <c r="L810" s="14" t="s">
        <v>934</v>
      </c>
      <c r="M810" s="18" t="s">
        <v>1963</v>
      </c>
      <c r="N810" s="18" t="s">
        <v>946</v>
      </c>
    </row>
    <row r="811" customFormat="false" ht="15" hidden="false" customHeight="true" outlineLevel="0" collapsed="false">
      <c r="B811" s="14" t="s">
        <v>2746</v>
      </c>
      <c r="C811" s="14" t="s">
        <v>2747</v>
      </c>
      <c r="D811" s="18" t="s">
        <v>958</v>
      </c>
      <c r="E811" s="48" t="n">
        <v>71421</v>
      </c>
      <c r="F811" s="14" t="s">
        <v>384</v>
      </c>
      <c r="G811" s="14" t="s">
        <v>384</v>
      </c>
      <c r="H811" s="14" t="s">
        <v>372</v>
      </c>
      <c r="I811" s="15" t="b">
        <f aca="false">FALSE()</f>
        <v>0</v>
      </c>
      <c r="J811" s="18" t="s">
        <v>933</v>
      </c>
      <c r="K811" s="48" t="n">
        <v>1</v>
      </c>
      <c r="L811" s="14" t="s">
        <v>934</v>
      </c>
      <c r="M811" s="18" t="s">
        <v>2748</v>
      </c>
      <c r="N811" s="18" t="s">
        <v>946</v>
      </c>
    </row>
    <row r="812" customFormat="false" ht="15" hidden="false" customHeight="true" outlineLevel="0" collapsed="false">
      <c r="B812" s="14" t="s">
        <v>2749</v>
      </c>
      <c r="C812" s="14" t="s">
        <v>2750</v>
      </c>
      <c r="D812" s="18" t="s">
        <v>1437</v>
      </c>
      <c r="E812" s="48" t="n">
        <v>9606</v>
      </c>
      <c r="F812" s="14" t="s">
        <v>2751</v>
      </c>
      <c r="G812" s="14" t="s">
        <v>384</v>
      </c>
      <c r="H812" s="14" t="s">
        <v>372</v>
      </c>
      <c r="I812" s="15" t="b">
        <f aca="false">FALSE()</f>
        <v>0</v>
      </c>
      <c r="J812" s="18" t="s">
        <v>933</v>
      </c>
      <c r="K812" s="48" t="n">
        <v>1</v>
      </c>
      <c r="L812" s="14" t="s">
        <v>934</v>
      </c>
      <c r="M812" s="18" t="s">
        <v>2669</v>
      </c>
      <c r="N812" s="18" t="s">
        <v>1235</v>
      </c>
    </row>
    <row r="813" customFormat="false" ht="15" hidden="false" customHeight="true" outlineLevel="0" collapsed="false">
      <c r="B813" s="14" t="s">
        <v>2752</v>
      </c>
      <c r="C813" s="14" t="s">
        <v>2753</v>
      </c>
      <c r="D813" s="18" t="s">
        <v>1437</v>
      </c>
      <c r="E813" s="48" t="n">
        <v>9606</v>
      </c>
      <c r="F813" s="14" t="s">
        <v>384</v>
      </c>
      <c r="G813" s="14" t="s">
        <v>384</v>
      </c>
      <c r="H813" s="14" t="s">
        <v>372</v>
      </c>
      <c r="I813" s="15" t="b">
        <f aca="false">FALSE()</f>
        <v>0</v>
      </c>
      <c r="J813" s="18" t="s">
        <v>933</v>
      </c>
      <c r="K813" s="48" t="n">
        <v>1</v>
      </c>
      <c r="L813" s="14" t="s">
        <v>934</v>
      </c>
      <c r="M813" s="18" t="s">
        <v>2754</v>
      </c>
      <c r="N813" s="18" t="s">
        <v>946</v>
      </c>
    </row>
    <row r="814" customFormat="false" ht="15" hidden="false" customHeight="true" outlineLevel="0" collapsed="false">
      <c r="B814" s="14" t="s">
        <v>2755</v>
      </c>
      <c r="C814" s="14" t="s">
        <v>2756</v>
      </c>
      <c r="D814" s="18" t="s">
        <v>2063</v>
      </c>
      <c r="E814" s="48" t="n">
        <v>7998</v>
      </c>
      <c r="F814" s="14" t="s">
        <v>384</v>
      </c>
      <c r="G814" s="14" t="s">
        <v>384</v>
      </c>
      <c r="H814" s="14" t="s">
        <v>372</v>
      </c>
      <c r="I814" s="15" t="b">
        <f aca="false">FALSE()</f>
        <v>0</v>
      </c>
      <c r="J814" s="18" t="s">
        <v>933</v>
      </c>
      <c r="K814" s="48" t="n">
        <v>1</v>
      </c>
      <c r="L814" s="14" t="s">
        <v>934</v>
      </c>
      <c r="M814" s="18" t="s">
        <v>2669</v>
      </c>
      <c r="N814" s="18" t="s">
        <v>1235</v>
      </c>
    </row>
    <row r="815" customFormat="false" ht="15" hidden="false" customHeight="true" outlineLevel="0" collapsed="false">
      <c r="B815" s="14" t="s">
        <v>2757</v>
      </c>
      <c r="C815" s="14" t="s">
        <v>2758</v>
      </c>
      <c r="D815" s="18" t="s">
        <v>1444</v>
      </c>
      <c r="E815" s="48" t="n">
        <v>284590</v>
      </c>
      <c r="F815" s="14" t="s">
        <v>384</v>
      </c>
      <c r="G815" s="14" t="s">
        <v>384</v>
      </c>
      <c r="H815" s="14" t="s">
        <v>372</v>
      </c>
      <c r="I815" s="15" t="b">
        <f aca="false">FALSE()</f>
        <v>0</v>
      </c>
      <c r="J815" s="18" t="s">
        <v>933</v>
      </c>
      <c r="K815" s="48" t="n">
        <v>1</v>
      </c>
      <c r="L815" s="14" t="s">
        <v>934</v>
      </c>
      <c r="M815" s="18" t="s">
        <v>2653</v>
      </c>
      <c r="N815" s="18" t="s">
        <v>1235</v>
      </c>
    </row>
    <row r="816" customFormat="false" ht="15" hidden="false" customHeight="true" outlineLevel="0" collapsed="false">
      <c r="B816" s="14" t="s">
        <v>2759</v>
      </c>
      <c r="C816" s="14" t="s">
        <v>2760</v>
      </c>
      <c r="D816" s="18" t="s">
        <v>1447</v>
      </c>
      <c r="E816" s="48" t="n">
        <v>644223</v>
      </c>
      <c r="F816" s="14" t="s">
        <v>384</v>
      </c>
      <c r="G816" s="14" t="s">
        <v>384</v>
      </c>
      <c r="H816" s="14" t="s">
        <v>372</v>
      </c>
      <c r="I816" s="15" t="b">
        <f aca="false">FALSE()</f>
        <v>0</v>
      </c>
      <c r="J816" s="18" t="s">
        <v>933</v>
      </c>
      <c r="K816" s="48" t="n">
        <v>1</v>
      </c>
      <c r="L816" s="14" t="s">
        <v>934</v>
      </c>
      <c r="M816" s="18" t="s">
        <v>2653</v>
      </c>
      <c r="N816" s="18" t="s">
        <v>1235</v>
      </c>
    </row>
    <row r="817" customFormat="false" ht="15" hidden="false" customHeight="true" outlineLevel="0" collapsed="false">
      <c r="B817" s="14" t="s">
        <v>2761</v>
      </c>
      <c r="C817" s="14" t="s">
        <v>2762</v>
      </c>
      <c r="D817" s="18" t="s">
        <v>1453</v>
      </c>
      <c r="E817" s="48" t="n">
        <v>559295</v>
      </c>
      <c r="F817" s="14" t="s">
        <v>384</v>
      </c>
      <c r="G817" s="14" t="s">
        <v>384</v>
      </c>
      <c r="H817" s="14" t="s">
        <v>372</v>
      </c>
      <c r="I817" s="15" t="b">
        <f aca="false">FALSE()</f>
        <v>0</v>
      </c>
      <c r="J817" s="18" t="s">
        <v>933</v>
      </c>
      <c r="K817" s="48" t="n">
        <v>1</v>
      </c>
      <c r="L817" s="14" t="s">
        <v>934</v>
      </c>
      <c r="M817" s="18" t="s">
        <v>2653</v>
      </c>
      <c r="N817" s="18" t="s">
        <v>1235</v>
      </c>
    </row>
    <row r="818" customFormat="false" ht="15" hidden="false" customHeight="true" outlineLevel="0" collapsed="false">
      <c r="B818" s="14" t="s">
        <v>2763</v>
      </c>
      <c r="C818" s="14" t="s">
        <v>2764</v>
      </c>
      <c r="D818" s="18" t="s">
        <v>2765</v>
      </c>
      <c r="E818" s="48" t="n">
        <v>379508</v>
      </c>
      <c r="F818" s="14" t="s">
        <v>384</v>
      </c>
      <c r="G818" s="14" t="s">
        <v>384</v>
      </c>
      <c r="H818" s="14" t="s">
        <v>372</v>
      </c>
      <c r="I818" s="15" t="b">
        <f aca="false">FALSE()</f>
        <v>0</v>
      </c>
      <c r="J818" s="18" t="s">
        <v>933</v>
      </c>
      <c r="K818" s="48" t="n">
        <v>1</v>
      </c>
      <c r="L818" s="14" t="s">
        <v>934</v>
      </c>
      <c r="M818" s="18" t="s">
        <v>2653</v>
      </c>
      <c r="N818" s="18" t="s">
        <v>1235</v>
      </c>
    </row>
    <row r="819" customFormat="false" ht="15" hidden="false" customHeight="true" outlineLevel="0" collapsed="false">
      <c r="B819" s="14" t="s">
        <v>2766</v>
      </c>
      <c r="C819" s="14" t="s">
        <v>2767</v>
      </c>
      <c r="D819" s="18" t="s">
        <v>2768</v>
      </c>
      <c r="E819" s="48" t="n">
        <v>177089</v>
      </c>
      <c r="F819" s="14" t="s">
        <v>384</v>
      </c>
      <c r="G819" s="14" t="s">
        <v>384</v>
      </c>
      <c r="H819" s="14" t="s">
        <v>372</v>
      </c>
      <c r="I819" s="15" t="b">
        <f aca="false">FALSE()</f>
        <v>0</v>
      </c>
      <c r="J819" s="18" t="s">
        <v>933</v>
      </c>
      <c r="K819" s="48" t="n">
        <v>1</v>
      </c>
      <c r="L819" s="14" t="s">
        <v>934</v>
      </c>
      <c r="M819" s="18" t="s">
        <v>2653</v>
      </c>
      <c r="N819" s="18" t="s">
        <v>1235</v>
      </c>
    </row>
    <row r="820" customFormat="false" ht="15" hidden="false" customHeight="true" outlineLevel="0" collapsed="false">
      <c r="B820" s="14" t="s">
        <v>2769</v>
      </c>
      <c r="C820" s="14" t="s">
        <v>2770</v>
      </c>
      <c r="D820" s="18" t="s">
        <v>1476</v>
      </c>
      <c r="E820" s="48" t="n">
        <v>294746</v>
      </c>
      <c r="F820" s="14" t="s">
        <v>384</v>
      </c>
      <c r="G820" s="14" t="s">
        <v>384</v>
      </c>
      <c r="H820" s="14" t="s">
        <v>372</v>
      </c>
      <c r="I820" s="15" t="b">
        <f aca="false">FALSE()</f>
        <v>0</v>
      </c>
      <c r="J820" s="18" t="s">
        <v>933</v>
      </c>
      <c r="K820" s="48" t="n">
        <v>1</v>
      </c>
      <c r="L820" s="14" t="s">
        <v>934</v>
      </c>
      <c r="M820" s="18" t="s">
        <v>2653</v>
      </c>
      <c r="N820" s="18" t="s">
        <v>1235</v>
      </c>
    </row>
    <row r="821" customFormat="false" ht="15" hidden="false" customHeight="true" outlineLevel="0" collapsed="false">
      <c r="B821" s="14" t="s">
        <v>2771</v>
      </c>
      <c r="C821" s="14" t="s">
        <v>2772</v>
      </c>
      <c r="D821" s="18" t="s">
        <v>1833</v>
      </c>
      <c r="E821" s="48" t="n">
        <v>10090</v>
      </c>
      <c r="F821" s="14" t="s">
        <v>384</v>
      </c>
      <c r="G821" s="14" t="s">
        <v>384</v>
      </c>
      <c r="H821" s="14" t="s">
        <v>372</v>
      </c>
      <c r="I821" s="15" t="b">
        <f aca="false">FALSE()</f>
        <v>0</v>
      </c>
      <c r="J821" s="18" t="s">
        <v>933</v>
      </c>
      <c r="K821" s="48" t="n">
        <v>1</v>
      </c>
      <c r="L821" s="14" t="s">
        <v>934</v>
      </c>
      <c r="M821" s="18" t="s">
        <v>2773</v>
      </c>
      <c r="N821" s="18" t="s">
        <v>946</v>
      </c>
    </row>
    <row r="822" customFormat="false" ht="15" hidden="false" customHeight="true" outlineLevel="0" collapsed="false">
      <c r="B822" s="14" t="s">
        <v>2774</v>
      </c>
      <c r="C822" s="14" t="s">
        <v>2775</v>
      </c>
      <c r="D822" s="18" t="s">
        <v>1485</v>
      </c>
      <c r="E822" s="48" t="n">
        <v>45351</v>
      </c>
      <c r="F822" s="14" t="s">
        <v>384</v>
      </c>
      <c r="G822" s="14" t="s">
        <v>384</v>
      </c>
      <c r="H822" s="14" t="s">
        <v>372</v>
      </c>
      <c r="I822" s="15" t="b">
        <f aca="false">FALSE()</f>
        <v>0</v>
      </c>
      <c r="J822" s="18" t="s">
        <v>933</v>
      </c>
      <c r="K822" s="48" t="n">
        <v>1</v>
      </c>
      <c r="L822" s="14" t="s">
        <v>934</v>
      </c>
      <c r="M822" s="18" t="s">
        <v>2653</v>
      </c>
      <c r="N822" s="18" t="s">
        <v>1235</v>
      </c>
    </row>
    <row r="823" customFormat="false" ht="15" hidden="false" customHeight="true" outlineLevel="0" collapsed="false">
      <c r="B823" s="14" t="s">
        <v>2776</v>
      </c>
      <c r="C823" s="14" t="s">
        <v>2777</v>
      </c>
      <c r="D823" s="18" t="s">
        <v>2778</v>
      </c>
      <c r="E823" s="48" t="n">
        <v>140564</v>
      </c>
      <c r="F823" s="14" t="s">
        <v>384</v>
      </c>
      <c r="G823" s="14" t="s">
        <v>384</v>
      </c>
      <c r="H823" s="14" t="s">
        <v>372</v>
      </c>
      <c r="I823" s="15" t="b">
        <f aca="false">FALSE()</f>
        <v>0</v>
      </c>
      <c r="J823" s="18" t="s">
        <v>933</v>
      </c>
      <c r="K823" s="48" t="n">
        <v>1</v>
      </c>
      <c r="L823" s="14" t="s">
        <v>934</v>
      </c>
      <c r="M823" s="18" t="s">
        <v>2653</v>
      </c>
      <c r="N823" s="18" t="s">
        <v>1235</v>
      </c>
    </row>
    <row r="824" customFormat="false" ht="15" hidden="false" customHeight="true" outlineLevel="0" collapsed="false">
      <c r="B824" s="14" t="s">
        <v>2779</v>
      </c>
      <c r="C824" s="14" t="s">
        <v>2780</v>
      </c>
      <c r="D824" s="18" t="s">
        <v>1497</v>
      </c>
      <c r="E824" s="48" t="n">
        <v>9986</v>
      </c>
      <c r="F824" s="14" t="s">
        <v>384</v>
      </c>
      <c r="G824" s="14" t="s">
        <v>384</v>
      </c>
      <c r="H824" s="14" t="s">
        <v>372</v>
      </c>
      <c r="I824" s="15" t="b">
        <f aca="false">FALSE()</f>
        <v>0</v>
      </c>
      <c r="J824" s="18" t="s">
        <v>933</v>
      </c>
      <c r="K824" s="48" t="n">
        <v>1</v>
      </c>
      <c r="L824" s="14" t="s">
        <v>934</v>
      </c>
      <c r="M824" s="18" t="s">
        <v>2669</v>
      </c>
      <c r="N824" s="18" t="s">
        <v>1235</v>
      </c>
    </row>
    <row r="825" customFormat="false" ht="15" hidden="false" customHeight="true" outlineLevel="0" collapsed="false">
      <c r="B825" s="14" t="s">
        <v>2781</v>
      </c>
      <c r="C825" s="14" t="s">
        <v>2782</v>
      </c>
      <c r="D825" s="18" t="s">
        <v>2783</v>
      </c>
      <c r="E825" s="48" t="n">
        <v>9940</v>
      </c>
      <c r="F825" s="14" t="s">
        <v>384</v>
      </c>
      <c r="G825" s="14" t="s">
        <v>384</v>
      </c>
      <c r="H825" s="14" t="s">
        <v>372</v>
      </c>
      <c r="I825" s="15" t="b">
        <f aca="false">FALSE()</f>
        <v>0</v>
      </c>
      <c r="J825" s="18" t="s">
        <v>933</v>
      </c>
      <c r="K825" s="48" t="n">
        <v>1</v>
      </c>
      <c r="L825" s="14" t="s">
        <v>934</v>
      </c>
      <c r="M825" s="18" t="s">
        <v>2669</v>
      </c>
      <c r="N825" s="18" t="s">
        <v>1235</v>
      </c>
    </row>
    <row r="826" customFormat="false" ht="15" hidden="false" customHeight="true" outlineLevel="0" collapsed="false">
      <c r="B826" s="14" t="s">
        <v>2784</v>
      </c>
      <c r="C826" s="14" t="s">
        <v>2785</v>
      </c>
      <c r="D826" s="18" t="s">
        <v>2786</v>
      </c>
      <c r="E826" s="48" t="n">
        <v>50426</v>
      </c>
      <c r="F826" s="14" t="s">
        <v>384</v>
      </c>
      <c r="G826" s="14" t="s">
        <v>384</v>
      </c>
      <c r="H826" s="14" t="s">
        <v>372</v>
      </c>
      <c r="I826" s="15" t="b">
        <f aca="false">FALSE()</f>
        <v>0</v>
      </c>
      <c r="J826" s="18" t="s">
        <v>933</v>
      </c>
      <c r="K826" s="48" t="n">
        <v>1</v>
      </c>
      <c r="L826" s="14" t="s">
        <v>934</v>
      </c>
      <c r="M826" s="18" t="s">
        <v>2653</v>
      </c>
      <c r="N826" s="18" t="s">
        <v>1235</v>
      </c>
    </row>
    <row r="827" customFormat="false" ht="15" hidden="false" customHeight="true" outlineLevel="0" collapsed="false">
      <c r="B827" s="14" t="s">
        <v>2787</v>
      </c>
      <c r="C827" s="14" t="s">
        <v>2788</v>
      </c>
      <c r="D827" s="18" t="s">
        <v>1720</v>
      </c>
      <c r="E827" s="48" t="n">
        <v>10116</v>
      </c>
      <c r="F827" s="14" t="s">
        <v>384</v>
      </c>
      <c r="G827" s="14" t="s">
        <v>384</v>
      </c>
      <c r="H827" s="14" t="s">
        <v>372</v>
      </c>
      <c r="I827" s="15" t="b">
        <f aca="false">FALSE()</f>
        <v>0</v>
      </c>
      <c r="J827" s="18" t="s">
        <v>933</v>
      </c>
      <c r="K827" s="48" t="n">
        <v>1</v>
      </c>
      <c r="L827" s="14" t="s">
        <v>934</v>
      </c>
      <c r="M827" s="18" t="s">
        <v>2789</v>
      </c>
      <c r="N827" s="18" t="s">
        <v>946</v>
      </c>
    </row>
    <row r="828" customFormat="false" ht="15" hidden="false" customHeight="true" outlineLevel="0" collapsed="false">
      <c r="B828" s="14" t="s">
        <v>2790</v>
      </c>
      <c r="C828" s="14" t="s">
        <v>2791</v>
      </c>
      <c r="D828" s="18" t="s">
        <v>1555</v>
      </c>
      <c r="E828" s="48" t="n">
        <v>559292</v>
      </c>
      <c r="F828" s="14" t="s">
        <v>2792</v>
      </c>
      <c r="G828" s="14" t="s">
        <v>384</v>
      </c>
      <c r="H828" s="14" t="s">
        <v>372</v>
      </c>
      <c r="I828" s="15" t="b">
        <f aca="false">FALSE()</f>
        <v>0</v>
      </c>
      <c r="J828" s="18" t="s">
        <v>933</v>
      </c>
      <c r="K828" s="48" t="n">
        <v>1</v>
      </c>
      <c r="L828" s="14" t="s">
        <v>934</v>
      </c>
      <c r="M828" s="18" t="s">
        <v>2793</v>
      </c>
      <c r="N828" s="18" t="s">
        <v>946</v>
      </c>
    </row>
    <row r="829" customFormat="false" ht="15" hidden="false" customHeight="true" outlineLevel="0" collapsed="false">
      <c r="B829" s="14" t="s">
        <v>2794</v>
      </c>
      <c r="C829" s="14" t="s">
        <v>2795</v>
      </c>
      <c r="D829" s="18" t="s">
        <v>1555</v>
      </c>
      <c r="E829" s="48" t="n">
        <v>559292</v>
      </c>
      <c r="F829" s="14" t="s">
        <v>2751</v>
      </c>
      <c r="G829" s="14" t="s">
        <v>384</v>
      </c>
      <c r="H829" s="14" t="s">
        <v>372</v>
      </c>
      <c r="I829" s="15" t="b">
        <f aca="false">FALSE()</f>
        <v>0</v>
      </c>
      <c r="J829" s="18" t="s">
        <v>933</v>
      </c>
      <c r="K829" s="48" t="n">
        <v>1</v>
      </c>
      <c r="L829" s="14" t="s">
        <v>934</v>
      </c>
      <c r="M829" s="18" t="s">
        <v>2796</v>
      </c>
      <c r="N829" s="18" t="s">
        <v>946</v>
      </c>
    </row>
    <row r="830" customFormat="false" ht="15" hidden="false" customHeight="true" outlineLevel="0" collapsed="false">
      <c r="B830" s="14" t="s">
        <v>2797</v>
      </c>
      <c r="C830" s="14" t="s">
        <v>2798</v>
      </c>
      <c r="D830" s="18" t="s">
        <v>1572</v>
      </c>
      <c r="E830" s="48" t="n">
        <v>285006</v>
      </c>
      <c r="F830" s="14" t="s">
        <v>2792</v>
      </c>
      <c r="G830" s="14" t="s">
        <v>384</v>
      </c>
      <c r="H830" s="14" t="s">
        <v>372</v>
      </c>
      <c r="I830" s="15" t="b">
        <f aca="false">FALSE()</f>
        <v>0</v>
      </c>
      <c r="J830" s="18" t="s">
        <v>933</v>
      </c>
      <c r="K830" s="48" t="n">
        <v>1</v>
      </c>
      <c r="L830" s="14" t="s">
        <v>934</v>
      </c>
      <c r="M830" s="18" t="s">
        <v>2653</v>
      </c>
      <c r="N830" s="18" t="s">
        <v>1235</v>
      </c>
    </row>
    <row r="831" customFormat="false" ht="15" hidden="false" customHeight="true" outlineLevel="0" collapsed="false">
      <c r="B831" s="14" t="s">
        <v>2799</v>
      </c>
      <c r="C831" s="14" t="s">
        <v>2800</v>
      </c>
      <c r="D831" s="18" t="s">
        <v>1572</v>
      </c>
      <c r="E831" s="48" t="n">
        <v>285006</v>
      </c>
      <c r="F831" s="14" t="s">
        <v>2751</v>
      </c>
      <c r="G831" s="14" t="s">
        <v>384</v>
      </c>
      <c r="H831" s="14" t="s">
        <v>372</v>
      </c>
      <c r="I831" s="15" t="b">
        <f aca="false">FALSE()</f>
        <v>0</v>
      </c>
      <c r="J831" s="18" t="s">
        <v>933</v>
      </c>
      <c r="K831" s="48" t="n">
        <v>1</v>
      </c>
      <c r="L831" s="14" t="s">
        <v>934</v>
      </c>
      <c r="M831" s="18" t="s">
        <v>2653</v>
      </c>
      <c r="N831" s="18" t="s">
        <v>1235</v>
      </c>
    </row>
    <row r="832" customFormat="false" ht="15" hidden="false" customHeight="true" outlineLevel="0" collapsed="false">
      <c r="B832" s="14" t="s">
        <v>2801</v>
      </c>
      <c r="C832" s="14" t="s">
        <v>2802</v>
      </c>
      <c r="D832" s="18" t="s">
        <v>1577</v>
      </c>
      <c r="E832" s="48" t="n">
        <v>307796</v>
      </c>
      <c r="F832" s="14" t="s">
        <v>2792</v>
      </c>
      <c r="G832" s="14" t="s">
        <v>384</v>
      </c>
      <c r="H832" s="14" t="s">
        <v>372</v>
      </c>
      <c r="I832" s="15" t="b">
        <f aca="false">FALSE()</f>
        <v>0</v>
      </c>
      <c r="J832" s="18" t="s">
        <v>933</v>
      </c>
      <c r="K832" s="48" t="n">
        <v>1</v>
      </c>
      <c r="L832" s="14" t="s">
        <v>934</v>
      </c>
      <c r="M832" s="18" t="s">
        <v>2653</v>
      </c>
      <c r="N832" s="18" t="s">
        <v>1235</v>
      </c>
    </row>
    <row r="833" customFormat="false" ht="15" hidden="false" customHeight="true" outlineLevel="0" collapsed="false">
      <c r="B833" s="14" t="s">
        <v>2803</v>
      </c>
      <c r="C833" s="14" t="s">
        <v>2804</v>
      </c>
      <c r="D833" s="18" t="s">
        <v>1577</v>
      </c>
      <c r="E833" s="48" t="n">
        <v>307796</v>
      </c>
      <c r="F833" s="14" t="s">
        <v>2751</v>
      </c>
      <c r="G833" s="14" t="s">
        <v>384</v>
      </c>
      <c r="H833" s="14" t="s">
        <v>372</v>
      </c>
      <c r="I833" s="15" t="b">
        <f aca="false">FALSE()</f>
        <v>0</v>
      </c>
      <c r="J833" s="18" t="s">
        <v>933</v>
      </c>
      <c r="K833" s="48" t="n">
        <v>1</v>
      </c>
      <c r="L833" s="14" t="s">
        <v>934</v>
      </c>
      <c r="M833" s="18" t="s">
        <v>2653</v>
      </c>
      <c r="N833" s="18" t="s">
        <v>1235</v>
      </c>
    </row>
    <row r="834" customFormat="false" ht="15" hidden="false" customHeight="true" outlineLevel="0" collapsed="false">
      <c r="B834" s="14" t="s">
        <v>2805</v>
      </c>
      <c r="C834" s="14" t="s">
        <v>2806</v>
      </c>
      <c r="D834" s="18" t="s">
        <v>1582</v>
      </c>
      <c r="E834" s="48" t="n">
        <v>8030</v>
      </c>
      <c r="F834" s="14" t="s">
        <v>384</v>
      </c>
      <c r="G834" s="14" t="s">
        <v>384</v>
      </c>
      <c r="H834" s="14" t="s">
        <v>372</v>
      </c>
      <c r="I834" s="15" t="b">
        <f aca="false">FALSE()</f>
        <v>0</v>
      </c>
      <c r="J834" s="18" t="s">
        <v>933</v>
      </c>
      <c r="K834" s="48" t="n">
        <v>1</v>
      </c>
      <c r="L834" s="14" t="s">
        <v>934</v>
      </c>
      <c r="M834" s="18" t="s">
        <v>2669</v>
      </c>
      <c r="N834" s="18" t="s">
        <v>1235</v>
      </c>
    </row>
    <row r="835" customFormat="false" ht="15" hidden="false" customHeight="true" outlineLevel="0" collapsed="false">
      <c r="B835" s="14" t="s">
        <v>2807</v>
      </c>
      <c r="C835" s="14" t="s">
        <v>2808</v>
      </c>
      <c r="D835" s="18" t="s">
        <v>996</v>
      </c>
      <c r="E835" s="48" t="n">
        <v>295319</v>
      </c>
      <c r="F835" s="14" t="s">
        <v>384</v>
      </c>
      <c r="G835" s="14" t="s">
        <v>384</v>
      </c>
      <c r="H835" s="14" t="s">
        <v>372</v>
      </c>
      <c r="I835" s="15" t="b">
        <f aca="false">FALSE()</f>
        <v>0</v>
      </c>
      <c r="J835" s="18" t="s">
        <v>933</v>
      </c>
      <c r="K835" s="48" t="n">
        <v>1</v>
      </c>
      <c r="L835" s="14" t="s">
        <v>934</v>
      </c>
      <c r="M835" s="14" t="s">
        <v>935</v>
      </c>
      <c r="N835" s="18" t="s">
        <v>936</v>
      </c>
    </row>
    <row r="836" customFormat="false" ht="15" hidden="false" customHeight="true" outlineLevel="0" collapsed="false">
      <c r="B836" s="14" t="s">
        <v>2809</v>
      </c>
      <c r="C836" s="14" t="s">
        <v>2810</v>
      </c>
      <c r="D836" s="18" t="s">
        <v>962</v>
      </c>
      <c r="E836" s="48" t="n">
        <v>90370</v>
      </c>
      <c r="F836" s="14" t="s">
        <v>384</v>
      </c>
      <c r="G836" s="14" t="s">
        <v>384</v>
      </c>
      <c r="H836" s="14" t="s">
        <v>372</v>
      </c>
      <c r="I836" s="15" t="b">
        <f aca="false">FALSE()</f>
        <v>0</v>
      </c>
      <c r="J836" s="18" t="s">
        <v>933</v>
      </c>
      <c r="K836" s="48" t="n">
        <v>1</v>
      </c>
      <c r="L836" s="14" t="s">
        <v>934</v>
      </c>
      <c r="M836" s="14" t="s">
        <v>935</v>
      </c>
      <c r="N836" s="18" t="s">
        <v>936</v>
      </c>
    </row>
    <row r="837" customFormat="false" ht="15" hidden="false" customHeight="true" outlineLevel="0" collapsed="false">
      <c r="B837" s="14" t="s">
        <v>2811</v>
      </c>
      <c r="C837" s="14" t="s">
        <v>2812</v>
      </c>
      <c r="D837" s="18" t="s">
        <v>966</v>
      </c>
      <c r="E837" s="48" t="n">
        <v>99287</v>
      </c>
      <c r="F837" s="14" t="s">
        <v>384</v>
      </c>
      <c r="G837" s="14" t="s">
        <v>384</v>
      </c>
      <c r="H837" s="14" t="s">
        <v>372</v>
      </c>
      <c r="I837" s="15" t="b">
        <f aca="false">FALSE()</f>
        <v>0</v>
      </c>
      <c r="J837" s="18" t="s">
        <v>933</v>
      </c>
      <c r="K837" s="48" t="n">
        <v>1</v>
      </c>
      <c r="L837" s="14" t="s">
        <v>934</v>
      </c>
      <c r="M837" s="14" t="s">
        <v>935</v>
      </c>
      <c r="N837" s="18" t="s">
        <v>936</v>
      </c>
    </row>
    <row r="838" customFormat="false" ht="15" hidden="false" customHeight="true" outlineLevel="0" collapsed="false">
      <c r="B838" s="14" t="s">
        <v>2813</v>
      </c>
      <c r="C838" s="14" t="s">
        <v>2814</v>
      </c>
      <c r="D838" s="18" t="s">
        <v>1585</v>
      </c>
      <c r="E838" s="48" t="n">
        <v>322104</v>
      </c>
      <c r="F838" s="14" t="s">
        <v>384</v>
      </c>
      <c r="G838" s="14" t="s">
        <v>384</v>
      </c>
      <c r="H838" s="14" t="s">
        <v>372</v>
      </c>
      <c r="I838" s="15" t="b">
        <f aca="false">FALSE()</f>
        <v>0</v>
      </c>
      <c r="J838" s="18" t="s">
        <v>933</v>
      </c>
      <c r="K838" s="48" t="n">
        <v>1</v>
      </c>
      <c r="L838" s="14" t="s">
        <v>934</v>
      </c>
      <c r="M838" s="18" t="s">
        <v>2653</v>
      </c>
      <c r="N838" s="18" t="s">
        <v>1235</v>
      </c>
    </row>
    <row r="839" customFormat="false" ht="15" hidden="false" customHeight="true" outlineLevel="0" collapsed="false">
      <c r="B839" s="14" t="s">
        <v>2815</v>
      </c>
      <c r="C839" s="14" t="s">
        <v>2816</v>
      </c>
      <c r="D839" s="18" t="s">
        <v>1590</v>
      </c>
      <c r="E839" s="48" t="n">
        <v>6182</v>
      </c>
      <c r="F839" s="14" t="s">
        <v>384</v>
      </c>
      <c r="G839" s="14" t="s">
        <v>384</v>
      </c>
      <c r="H839" s="14" t="s">
        <v>372</v>
      </c>
      <c r="I839" s="15" t="b">
        <f aca="false">FALSE()</f>
        <v>0</v>
      </c>
      <c r="J839" s="18" t="s">
        <v>933</v>
      </c>
      <c r="K839" s="48" t="n">
        <v>1</v>
      </c>
      <c r="L839" s="14" t="s">
        <v>934</v>
      </c>
      <c r="M839" s="18" t="s">
        <v>2653</v>
      </c>
      <c r="N839" s="18" t="s">
        <v>1235</v>
      </c>
    </row>
    <row r="840" customFormat="false" ht="15" hidden="false" customHeight="true" outlineLevel="0" collapsed="false">
      <c r="B840" s="14" t="s">
        <v>2817</v>
      </c>
      <c r="C840" s="14" t="s">
        <v>2818</v>
      </c>
      <c r="D840" s="18" t="s">
        <v>1003</v>
      </c>
      <c r="E840" s="48" t="n">
        <v>623</v>
      </c>
      <c r="F840" s="14" t="s">
        <v>384</v>
      </c>
      <c r="G840" s="14" t="s">
        <v>384</v>
      </c>
      <c r="H840" s="14" t="s">
        <v>372</v>
      </c>
      <c r="I840" s="15" t="b">
        <f aca="false">FALSE()</f>
        <v>0</v>
      </c>
      <c r="J840" s="18" t="s">
        <v>933</v>
      </c>
      <c r="K840" s="48" t="n">
        <v>1</v>
      </c>
      <c r="L840" s="14" t="s">
        <v>934</v>
      </c>
      <c r="M840" s="14" t="s">
        <v>935</v>
      </c>
      <c r="N840" s="18" t="s">
        <v>936</v>
      </c>
    </row>
    <row r="841" customFormat="false" ht="15" hidden="false" customHeight="true" outlineLevel="0" collapsed="false">
      <c r="B841" s="14" t="s">
        <v>2819</v>
      </c>
      <c r="C841" s="14" t="s">
        <v>2820</v>
      </c>
      <c r="D841" s="18" t="s">
        <v>1604</v>
      </c>
      <c r="E841" s="48" t="n">
        <v>28829</v>
      </c>
      <c r="F841" s="14" t="s">
        <v>384</v>
      </c>
      <c r="G841" s="14" t="s">
        <v>384</v>
      </c>
      <c r="H841" s="14" t="s">
        <v>372</v>
      </c>
      <c r="I841" s="15" t="b">
        <f aca="false">FALSE()</f>
        <v>0</v>
      </c>
      <c r="J841" s="18" t="s">
        <v>933</v>
      </c>
      <c r="K841" s="48" t="n">
        <v>1</v>
      </c>
      <c r="L841" s="14" t="s">
        <v>934</v>
      </c>
      <c r="M841" s="18" t="s">
        <v>2669</v>
      </c>
      <c r="N841" s="18" t="s">
        <v>1235</v>
      </c>
    </row>
    <row r="842" customFormat="false" ht="15" hidden="false" customHeight="true" outlineLevel="0" collapsed="false">
      <c r="B842" s="14" t="s">
        <v>2821</v>
      </c>
      <c r="C842" s="14" t="s">
        <v>2822</v>
      </c>
      <c r="D842" s="18" t="s">
        <v>2823</v>
      </c>
      <c r="E842" s="48" t="n">
        <v>8175</v>
      </c>
      <c r="F842" s="14" t="s">
        <v>384</v>
      </c>
      <c r="G842" s="14" t="s">
        <v>384</v>
      </c>
      <c r="H842" s="14" t="s">
        <v>372</v>
      </c>
      <c r="I842" s="15" t="b">
        <f aca="false">FALSE()</f>
        <v>0</v>
      </c>
      <c r="J842" s="18" t="s">
        <v>933</v>
      </c>
      <c r="K842" s="48" t="n">
        <v>1</v>
      </c>
      <c r="L842" s="14" t="s">
        <v>934</v>
      </c>
      <c r="M842" s="18" t="s">
        <v>2669</v>
      </c>
      <c r="N842" s="18" t="s">
        <v>1235</v>
      </c>
    </row>
    <row r="843" customFormat="false" ht="15" hidden="false" customHeight="true" outlineLevel="0" collapsed="false">
      <c r="B843" s="14" t="s">
        <v>2824</v>
      </c>
      <c r="C843" s="14" t="s">
        <v>2825</v>
      </c>
      <c r="D843" s="18" t="s">
        <v>2826</v>
      </c>
      <c r="E843" s="48" t="n">
        <v>301447</v>
      </c>
      <c r="F843" s="14" t="s">
        <v>384</v>
      </c>
      <c r="G843" s="14" t="s">
        <v>384</v>
      </c>
      <c r="H843" s="14" t="s">
        <v>372</v>
      </c>
      <c r="I843" s="15" t="b">
        <f aca="false">FALSE()</f>
        <v>0</v>
      </c>
      <c r="J843" s="18" t="s">
        <v>933</v>
      </c>
      <c r="K843" s="48" t="n">
        <v>1</v>
      </c>
      <c r="L843" s="14" t="s">
        <v>934</v>
      </c>
      <c r="M843" s="14" t="s">
        <v>935</v>
      </c>
      <c r="N843" s="18" t="s">
        <v>936</v>
      </c>
    </row>
    <row r="844" customFormat="false" ht="15" hidden="false" customHeight="true" outlineLevel="0" collapsed="false">
      <c r="B844" s="14" t="s">
        <v>2827</v>
      </c>
      <c r="C844" s="14" t="s">
        <v>2828</v>
      </c>
      <c r="D844" s="18" t="s">
        <v>2829</v>
      </c>
      <c r="E844" s="48" t="n">
        <v>186103</v>
      </c>
      <c r="F844" s="14" t="s">
        <v>384</v>
      </c>
      <c r="G844" s="14" t="s">
        <v>384</v>
      </c>
      <c r="H844" s="14" t="s">
        <v>372</v>
      </c>
      <c r="I844" s="15" t="b">
        <f aca="false">FALSE()</f>
        <v>0</v>
      </c>
      <c r="J844" s="18" t="s">
        <v>933</v>
      </c>
      <c r="K844" s="48" t="n">
        <v>1</v>
      </c>
      <c r="L844" s="14" t="s">
        <v>934</v>
      </c>
      <c r="M844" s="14" t="s">
        <v>935</v>
      </c>
      <c r="N844" s="18" t="s">
        <v>936</v>
      </c>
    </row>
    <row r="845" customFormat="false" ht="15" hidden="false" customHeight="true" outlineLevel="0" collapsed="false">
      <c r="B845" s="14" t="s">
        <v>2830</v>
      </c>
      <c r="C845" s="14" t="s">
        <v>2831</v>
      </c>
      <c r="D845" s="18" t="s">
        <v>2832</v>
      </c>
      <c r="E845" s="48" t="n">
        <v>198466</v>
      </c>
      <c r="F845" s="14" t="s">
        <v>384</v>
      </c>
      <c r="G845" s="14" t="s">
        <v>384</v>
      </c>
      <c r="H845" s="14" t="s">
        <v>372</v>
      </c>
      <c r="I845" s="15" t="b">
        <f aca="false">FALSE()</f>
        <v>0</v>
      </c>
      <c r="J845" s="18" t="s">
        <v>933</v>
      </c>
      <c r="K845" s="48" t="n">
        <v>1</v>
      </c>
      <c r="L845" s="14" t="s">
        <v>934</v>
      </c>
      <c r="M845" s="14" t="s">
        <v>935</v>
      </c>
      <c r="N845" s="18" t="s">
        <v>936</v>
      </c>
    </row>
    <row r="846" customFormat="false" ht="15" hidden="false" customHeight="true" outlineLevel="0" collapsed="false">
      <c r="B846" s="14" t="s">
        <v>2833</v>
      </c>
      <c r="C846" s="14" t="s">
        <v>2834</v>
      </c>
      <c r="D846" s="18" t="s">
        <v>2835</v>
      </c>
      <c r="E846" s="48" t="n">
        <v>193567</v>
      </c>
      <c r="F846" s="14" t="s">
        <v>384</v>
      </c>
      <c r="G846" s="14" t="s">
        <v>384</v>
      </c>
      <c r="H846" s="14" t="s">
        <v>372</v>
      </c>
      <c r="I846" s="15" t="b">
        <f aca="false">FALSE()</f>
        <v>0</v>
      </c>
      <c r="J846" s="18" t="s">
        <v>933</v>
      </c>
      <c r="K846" s="48" t="n">
        <v>1</v>
      </c>
      <c r="L846" s="14" t="s">
        <v>934</v>
      </c>
      <c r="M846" s="14" t="s">
        <v>935</v>
      </c>
      <c r="N846" s="18" t="s">
        <v>936</v>
      </c>
    </row>
    <row r="847" customFormat="false" ht="15" hidden="false" customHeight="true" outlineLevel="0" collapsed="false">
      <c r="B847" s="14" t="s">
        <v>2836</v>
      </c>
      <c r="C847" s="14" t="s">
        <v>2837</v>
      </c>
      <c r="D847" s="18" t="s">
        <v>2838</v>
      </c>
      <c r="E847" s="48" t="n">
        <v>286636</v>
      </c>
      <c r="F847" s="14" t="s">
        <v>384</v>
      </c>
      <c r="G847" s="14" t="s">
        <v>384</v>
      </c>
      <c r="H847" s="14" t="s">
        <v>372</v>
      </c>
      <c r="I847" s="15" t="b">
        <f aca="false">FALSE()</f>
        <v>0</v>
      </c>
      <c r="J847" s="18" t="s">
        <v>933</v>
      </c>
      <c r="K847" s="48" t="n">
        <v>1</v>
      </c>
      <c r="L847" s="14" t="s">
        <v>934</v>
      </c>
      <c r="M847" s="18" t="s">
        <v>1803</v>
      </c>
      <c r="N847" s="18" t="s">
        <v>946</v>
      </c>
    </row>
    <row r="848" customFormat="false" ht="15" hidden="false" customHeight="true" outlineLevel="0" collapsed="false">
      <c r="B848" s="14" t="s">
        <v>2839</v>
      </c>
      <c r="C848" s="14" t="s">
        <v>2840</v>
      </c>
      <c r="D848" s="18" t="s">
        <v>1610</v>
      </c>
      <c r="E848" s="48" t="n">
        <v>55567</v>
      </c>
      <c r="F848" s="14" t="s">
        <v>384</v>
      </c>
      <c r="G848" s="14" t="s">
        <v>384</v>
      </c>
      <c r="H848" s="14" t="s">
        <v>372</v>
      </c>
      <c r="I848" s="15" t="b">
        <f aca="false">FALSE()</f>
        <v>0</v>
      </c>
      <c r="J848" s="18" t="s">
        <v>933</v>
      </c>
      <c r="K848" s="48" t="n">
        <v>1</v>
      </c>
      <c r="L848" s="14" t="s">
        <v>934</v>
      </c>
      <c r="M848" s="18" t="s">
        <v>2653</v>
      </c>
      <c r="N848" s="18" t="s">
        <v>1235</v>
      </c>
    </row>
    <row r="849" customFormat="false" ht="15" hidden="false" customHeight="true" outlineLevel="0" collapsed="false">
      <c r="B849" s="14" t="s">
        <v>2841</v>
      </c>
      <c r="C849" s="14" t="s">
        <v>2842</v>
      </c>
      <c r="D849" s="18" t="s">
        <v>1857</v>
      </c>
      <c r="E849" s="48" t="n">
        <v>9823</v>
      </c>
      <c r="F849" s="14" t="s">
        <v>384</v>
      </c>
      <c r="G849" s="14" t="s">
        <v>384</v>
      </c>
      <c r="H849" s="14" t="s">
        <v>372</v>
      </c>
      <c r="I849" s="15" t="b">
        <f aca="false">FALSE()</f>
        <v>0</v>
      </c>
      <c r="J849" s="18" t="s">
        <v>933</v>
      </c>
      <c r="K849" s="48" t="n">
        <v>1</v>
      </c>
      <c r="L849" s="14" t="s">
        <v>934</v>
      </c>
      <c r="M849" s="18" t="s">
        <v>2669</v>
      </c>
      <c r="N849" s="18" t="s">
        <v>1235</v>
      </c>
    </row>
    <row r="850" customFormat="false" ht="15" hidden="false" customHeight="true" outlineLevel="0" collapsed="false">
      <c r="B850" s="14" t="s">
        <v>2843</v>
      </c>
      <c r="C850" s="14" t="s">
        <v>2844</v>
      </c>
      <c r="D850" s="18" t="s">
        <v>1619</v>
      </c>
      <c r="E850" s="48" t="n">
        <v>59729</v>
      </c>
      <c r="F850" s="14" t="s">
        <v>384</v>
      </c>
      <c r="G850" s="14" t="s">
        <v>384</v>
      </c>
      <c r="H850" s="14" t="s">
        <v>372</v>
      </c>
      <c r="I850" s="15" t="b">
        <f aca="false">FALSE()</f>
        <v>0</v>
      </c>
      <c r="J850" s="18" t="s">
        <v>933</v>
      </c>
      <c r="K850" s="48" t="n">
        <v>1</v>
      </c>
      <c r="L850" s="14" t="s">
        <v>934</v>
      </c>
      <c r="M850" s="18" t="s">
        <v>2669</v>
      </c>
      <c r="N850" s="18" t="s">
        <v>1235</v>
      </c>
    </row>
    <row r="851" customFormat="false" ht="15" hidden="false" customHeight="true" outlineLevel="0" collapsed="false">
      <c r="B851" s="14" t="s">
        <v>2845</v>
      </c>
      <c r="C851" s="14" t="s">
        <v>2846</v>
      </c>
      <c r="D851" s="18" t="s">
        <v>969</v>
      </c>
      <c r="E851" s="48" t="n">
        <v>300852</v>
      </c>
      <c r="F851" s="14" t="s">
        <v>384</v>
      </c>
      <c r="G851" s="14" t="s">
        <v>384</v>
      </c>
      <c r="H851" s="14" t="s">
        <v>372</v>
      </c>
      <c r="I851" s="15" t="b">
        <f aca="false">FALSE()</f>
        <v>0</v>
      </c>
      <c r="J851" s="18" t="s">
        <v>933</v>
      </c>
      <c r="K851" s="48" t="n">
        <v>1</v>
      </c>
      <c r="L851" s="14" t="s">
        <v>934</v>
      </c>
      <c r="M851" s="18" t="s">
        <v>1228</v>
      </c>
      <c r="N851" s="18" t="s">
        <v>946</v>
      </c>
    </row>
    <row r="852" customFormat="false" ht="15" hidden="false" customHeight="true" outlineLevel="0" collapsed="false">
      <c r="B852" s="14" t="s">
        <v>2847</v>
      </c>
      <c r="C852" s="14" t="s">
        <v>2848</v>
      </c>
      <c r="D852" s="18" t="s">
        <v>1128</v>
      </c>
      <c r="E852" s="48" t="n">
        <v>262724</v>
      </c>
      <c r="F852" s="14" t="s">
        <v>384</v>
      </c>
      <c r="G852" s="14" t="s">
        <v>384</v>
      </c>
      <c r="H852" s="14" t="s">
        <v>372</v>
      </c>
      <c r="I852" s="15" t="b">
        <f aca="false">FALSE()</f>
        <v>0</v>
      </c>
      <c r="J852" s="18" t="s">
        <v>933</v>
      </c>
      <c r="K852" s="48" t="n">
        <v>1</v>
      </c>
      <c r="L852" s="14" t="s">
        <v>934</v>
      </c>
      <c r="M852" s="14" t="s">
        <v>935</v>
      </c>
      <c r="N852" s="18" t="s">
        <v>936</v>
      </c>
    </row>
    <row r="853" customFormat="false" ht="15" hidden="false" customHeight="true" outlineLevel="0" collapsed="false">
      <c r="B853" s="14" t="s">
        <v>2849</v>
      </c>
      <c r="C853" s="14" t="s">
        <v>2850</v>
      </c>
      <c r="D853" s="18" t="s">
        <v>1643</v>
      </c>
      <c r="E853" s="48" t="n">
        <v>10228</v>
      </c>
      <c r="F853" s="14" t="s">
        <v>384</v>
      </c>
      <c r="G853" s="14" t="s">
        <v>384</v>
      </c>
      <c r="H853" s="14" t="s">
        <v>372</v>
      </c>
      <c r="I853" s="15" t="b">
        <f aca="false">FALSE()</f>
        <v>0</v>
      </c>
      <c r="J853" s="18" t="s">
        <v>933</v>
      </c>
      <c r="K853" s="48" t="n">
        <v>1</v>
      </c>
      <c r="L853" s="14" t="s">
        <v>934</v>
      </c>
      <c r="M853" s="18" t="s">
        <v>2653</v>
      </c>
      <c r="N853" s="18" t="s">
        <v>1235</v>
      </c>
    </row>
    <row r="854" customFormat="false" ht="15" hidden="false" customHeight="true" outlineLevel="0" collapsed="false">
      <c r="B854" s="14" t="s">
        <v>2851</v>
      </c>
      <c r="C854" s="14" t="s">
        <v>2852</v>
      </c>
      <c r="D854" s="18" t="s">
        <v>1657</v>
      </c>
      <c r="E854" s="48" t="n">
        <v>436907</v>
      </c>
      <c r="F854" s="14" t="s">
        <v>2792</v>
      </c>
      <c r="G854" s="14" t="s">
        <v>384</v>
      </c>
      <c r="H854" s="14" t="s">
        <v>372</v>
      </c>
      <c r="I854" s="15" t="b">
        <f aca="false">FALSE()</f>
        <v>0</v>
      </c>
      <c r="J854" s="18" t="s">
        <v>933</v>
      </c>
      <c r="K854" s="48" t="n">
        <v>1</v>
      </c>
      <c r="L854" s="14" t="s">
        <v>934</v>
      </c>
      <c r="M854" s="18" t="s">
        <v>2653</v>
      </c>
      <c r="N854" s="18" t="s">
        <v>1235</v>
      </c>
    </row>
    <row r="855" customFormat="false" ht="15" hidden="false" customHeight="true" outlineLevel="0" collapsed="false">
      <c r="B855" s="14" t="s">
        <v>2853</v>
      </c>
      <c r="C855" s="14" t="s">
        <v>2854</v>
      </c>
      <c r="D855" s="18" t="s">
        <v>1657</v>
      </c>
      <c r="E855" s="48" t="n">
        <v>436907</v>
      </c>
      <c r="F855" s="14" t="s">
        <v>2751</v>
      </c>
      <c r="G855" s="14" t="s">
        <v>384</v>
      </c>
      <c r="H855" s="14" t="s">
        <v>372</v>
      </c>
      <c r="I855" s="15" t="b">
        <f aca="false">FALSE()</f>
        <v>0</v>
      </c>
      <c r="J855" s="18" t="s">
        <v>933</v>
      </c>
      <c r="K855" s="48" t="n">
        <v>1</v>
      </c>
      <c r="L855" s="14" t="s">
        <v>934</v>
      </c>
      <c r="M855" s="18" t="s">
        <v>2653</v>
      </c>
      <c r="N855" s="18" t="s">
        <v>1235</v>
      </c>
    </row>
    <row r="856" customFormat="false" ht="15" hidden="false" customHeight="true" outlineLevel="0" collapsed="false">
      <c r="B856" s="14" t="s">
        <v>2855</v>
      </c>
      <c r="C856" s="14" t="s">
        <v>2856</v>
      </c>
      <c r="D856" s="18" t="s">
        <v>1667</v>
      </c>
      <c r="E856" s="48" t="n">
        <v>8355</v>
      </c>
      <c r="F856" s="14" t="s">
        <v>384</v>
      </c>
      <c r="G856" s="14" t="s">
        <v>384</v>
      </c>
      <c r="H856" s="14" t="s">
        <v>372</v>
      </c>
      <c r="I856" s="15" t="b">
        <f aca="false">FALSE()</f>
        <v>0</v>
      </c>
      <c r="J856" s="18" t="s">
        <v>933</v>
      </c>
      <c r="K856" s="48" t="n">
        <v>1</v>
      </c>
      <c r="L856" s="14" t="s">
        <v>934</v>
      </c>
      <c r="M856" s="18" t="s">
        <v>2669</v>
      </c>
      <c r="N856" s="18" t="s">
        <v>1235</v>
      </c>
    </row>
    <row r="857" customFormat="false" ht="15" hidden="false" customHeight="true" outlineLevel="0" collapsed="false">
      <c r="B857" s="14" t="s">
        <v>2857</v>
      </c>
      <c r="C857" s="14" t="s">
        <v>2858</v>
      </c>
      <c r="D857" s="18" t="s">
        <v>1672</v>
      </c>
      <c r="E857" s="48" t="n">
        <v>8364</v>
      </c>
      <c r="F857" s="14" t="s">
        <v>384</v>
      </c>
      <c r="G857" s="14" t="s">
        <v>384</v>
      </c>
      <c r="H857" s="14" t="s">
        <v>372</v>
      </c>
      <c r="I857" s="15" t="b">
        <f aca="false">FALSE()</f>
        <v>0</v>
      </c>
      <c r="J857" s="18" t="s">
        <v>933</v>
      </c>
      <c r="K857" s="48" t="n">
        <v>1</v>
      </c>
      <c r="L857" s="14" t="s">
        <v>934</v>
      </c>
      <c r="M857" s="18" t="s">
        <v>2669</v>
      </c>
      <c r="N857" s="18" t="s">
        <v>1235</v>
      </c>
    </row>
    <row r="858" customFormat="false" ht="15" hidden="false" customHeight="true" outlineLevel="0" collapsed="false">
      <c r="B858" s="14" t="s">
        <v>2859</v>
      </c>
      <c r="C858" s="14" t="s">
        <v>2860</v>
      </c>
      <c r="D858" s="18" t="s">
        <v>1678</v>
      </c>
      <c r="E858" s="48" t="n">
        <v>559307</v>
      </c>
      <c r="F858" s="14" t="s">
        <v>384</v>
      </c>
      <c r="G858" s="14" t="s">
        <v>384</v>
      </c>
      <c r="H858" s="14" t="s">
        <v>372</v>
      </c>
      <c r="I858" s="15" t="b">
        <f aca="false">FALSE()</f>
        <v>0</v>
      </c>
      <c r="J858" s="18" t="s">
        <v>933</v>
      </c>
      <c r="K858" s="48" t="n">
        <v>1</v>
      </c>
      <c r="L858" s="14" t="s">
        <v>934</v>
      </c>
      <c r="M858" s="18" t="s">
        <v>2653</v>
      </c>
      <c r="N858" s="18" t="s">
        <v>1235</v>
      </c>
    </row>
    <row r="859" customFormat="false" ht="15" hidden="false" customHeight="true" outlineLevel="0" collapsed="false">
      <c r="B859" s="14" t="s">
        <v>2656</v>
      </c>
      <c r="C859" s="14" t="s">
        <v>2657</v>
      </c>
      <c r="D859" s="18" t="s">
        <v>2598</v>
      </c>
      <c r="E859" s="48" t="n">
        <v>3702</v>
      </c>
      <c r="F859" s="14" t="s">
        <v>2658</v>
      </c>
      <c r="G859" s="14" t="s">
        <v>384</v>
      </c>
      <c r="H859" s="14" t="s">
        <v>372</v>
      </c>
      <c r="I859" s="15" t="b">
        <f aca="false">FALSE()</f>
        <v>0</v>
      </c>
      <c r="J859" s="18" t="s">
        <v>1679</v>
      </c>
      <c r="K859" s="48" t="n">
        <v>2</v>
      </c>
      <c r="L859" s="18" t="s">
        <v>1869</v>
      </c>
      <c r="M859" s="18" t="s">
        <v>2600</v>
      </c>
      <c r="N859" s="18" t="s">
        <v>1827</v>
      </c>
    </row>
    <row r="860" customFormat="false" ht="15" hidden="false" customHeight="true" outlineLevel="0" collapsed="false">
      <c r="B860" s="14" t="s">
        <v>2659</v>
      </c>
      <c r="C860" s="14" t="s">
        <v>2660</v>
      </c>
      <c r="D860" s="18" t="s">
        <v>2598</v>
      </c>
      <c r="E860" s="48" t="n">
        <v>3702</v>
      </c>
      <c r="F860" s="14" t="s">
        <v>2661</v>
      </c>
      <c r="G860" s="14" t="s">
        <v>384</v>
      </c>
      <c r="H860" s="14" t="s">
        <v>372</v>
      </c>
      <c r="I860" s="15" t="b">
        <f aca="false">FALSE()</f>
        <v>0</v>
      </c>
      <c r="J860" s="18" t="s">
        <v>1679</v>
      </c>
      <c r="K860" s="48" t="n">
        <v>2</v>
      </c>
      <c r="L860" s="18" t="s">
        <v>1869</v>
      </c>
      <c r="M860" s="18" t="s">
        <v>2600</v>
      </c>
      <c r="N860" s="18" t="s">
        <v>1827</v>
      </c>
    </row>
    <row r="861" customFormat="false" ht="15" hidden="false" customHeight="true" outlineLevel="0" collapsed="false">
      <c r="B861" s="14" t="s">
        <v>2667</v>
      </c>
      <c r="C861" s="14" t="s">
        <v>2668</v>
      </c>
      <c r="D861" s="18" t="s">
        <v>1799</v>
      </c>
      <c r="E861" s="48" t="n">
        <v>9913</v>
      </c>
      <c r="F861" s="14" t="s">
        <v>384</v>
      </c>
      <c r="G861" s="14" t="s">
        <v>384</v>
      </c>
      <c r="H861" s="14" t="s">
        <v>372</v>
      </c>
      <c r="I861" s="15" t="b">
        <f aca="false">FALSE()</f>
        <v>0</v>
      </c>
      <c r="J861" s="18" t="s">
        <v>1679</v>
      </c>
      <c r="K861" s="48" t="n">
        <v>2</v>
      </c>
      <c r="L861" s="18" t="s">
        <v>1870</v>
      </c>
      <c r="M861" s="18" t="s">
        <v>2861</v>
      </c>
      <c r="N861" s="18" t="s">
        <v>936</v>
      </c>
    </row>
    <row r="862" customFormat="false" ht="15" hidden="false" customHeight="true" outlineLevel="0" collapsed="false">
      <c r="B862" s="14" t="s">
        <v>2672</v>
      </c>
      <c r="C862" s="14" t="s">
        <v>2673</v>
      </c>
      <c r="D862" s="18" t="s">
        <v>1307</v>
      </c>
      <c r="E862" s="48" t="n">
        <v>6238</v>
      </c>
      <c r="F862" s="14" t="s">
        <v>384</v>
      </c>
      <c r="G862" s="14" t="s">
        <v>384</v>
      </c>
      <c r="H862" s="14" t="s">
        <v>372</v>
      </c>
      <c r="I862" s="15" t="b">
        <f aca="false">FALSE()</f>
        <v>0</v>
      </c>
      <c r="J862" s="18" t="s">
        <v>1679</v>
      </c>
      <c r="K862" s="48" t="n">
        <v>2</v>
      </c>
      <c r="L862" s="18" t="s">
        <v>1870</v>
      </c>
      <c r="M862" s="18" t="s">
        <v>2653</v>
      </c>
      <c r="N862" s="18" t="s">
        <v>1235</v>
      </c>
    </row>
    <row r="863" customFormat="false" ht="15" hidden="false" customHeight="true" outlineLevel="0" collapsed="false">
      <c r="B863" s="14" t="s">
        <v>2674</v>
      </c>
      <c r="C863" s="14" t="s">
        <v>2675</v>
      </c>
      <c r="D863" s="18" t="s">
        <v>1310</v>
      </c>
      <c r="E863" s="48" t="n">
        <v>6239</v>
      </c>
      <c r="F863" s="14" t="s">
        <v>384</v>
      </c>
      <c r="G863" s="14" t="s">
        <v>384</v>
      </c>
      <c r="H863" s="14" t="s">
        <v>372</v>
      </c>
      <c r="I863" s="15" t="b">
        <f aca="false">FALSE()</f>
        <v>0</v>
      </c>
      <c r="J863" s="18" t="s">
        <v>1679</v>
      </c>
      <c r="K863" s="48" t="n">
        <v>2</v>
      </c>
      <c r="L863" s="18" t="s">
        <v>1870</v>
      </c>
      <c r="M863" s="18" t="s">
        <v>2676</v>
      </c>
      <c r="N863" s="18" t="s">
        <v>946</v>
      </c>
    </row>
    <row r="864" customFormat="false" ht="15" hidden="false" customHeight="true" outlineLevel="0" collapsed="false">
      <c r="B864" s="14" t="s">
        <v>2677</v>
      </c>
      <c r="C864" s="14" t="s">
        <v>2678</v>
      </c>
      <c r="D864" s="18" t="s">
        <v>1313</v>
      </c>
      <c r="E864" s="48" t="n">
        <v>237561</v>
      </c>
      <c r="F864" s="14" t="s">
        <v>384</v>
      </c>
      <c r="G864" s="14" t="s">
        <v>384</v>
      </c>
      <c r="H864" s="14" t="s">
        <v>372</v>
      </c>
      <c r="I864" s="15" t="b">
        <f aca="false">FALSE()</f>
        <v>0</v>
      </c>
      <c r="J864" s="18" t="s">
        <v>1679</v>
      </c>
      <c r="K864" s="48" t="n">
        <v>2</v>
      </c>
      <c r="L864" s="18" t="s">
        <v>1870</v>
      </c>
      <c r="M864" s="18" t="s">
        <v>2653</v>
      </c>
      <c r="N864" s="18" t="s">
        <v>1235</v>
      </c>
    </row>
    <row r="865" customFormat="false" ht="15" hidden="false" customHeight="true" outlineLevel="0" collapsed="false">
      <c r="B865" s="14" t="s">
        <v>2679</v>
      </c>
      <c r="C865" s="14" t="s">
        <v>2680</v>
      </c>
      <c r="D865" s="18" t="s">
        <v>1316</v>
      </c>
      <c r="E865" s="48" t="n">
        <v>294748</v>
      </c>
      <c r="F865" s="14" t="s">
        <v>384</v>
      </c>
      <c r="G865" s="14" t="s">
        <v>384</v>
      </c>
      <c r="H865" s="14" t="s">
        <v>372</v>
      </c>
      <c r="I865" s="15" t="b">
        <f aca="false">FALSE()</f>
        <v>0</v>
      </c>
      <c r="J865" s="18" t="s">
        <v>1679</v>
      </c>
      <c r="K865" s="48" t="n">
        <v>2</v>
      </c>
      <c r="L865" s="18" t="s">
        <v>1870</v>
      </c>
      <c r="M865" s="18" t="s">
        <v>2653</v>
      </c>
      <c r="N865" s="18" t="s">
        <v>1235</v>
      </c>
    </row>
    <row r="866" customFormat="false" ht="15" hidden="false" customHeight="true" outlineLevel="0" collapsed="false">
      <c r="B866" s="14" t="s">
        <v>2681</v>
      </c>
      <c r="C866" s="14" t="s">
        <v>2682</v>
      </c>
      <c r="D866" s="18" t="s">
        <v>1319</v>
      </c>
      <c r="E866" s="48" t="n">
        <v>573826</v>
      </c>
      <c r="F866" s="14" t="s">
        <v>384</v>
      </c>
      <c r="G866" s="14" t="s">
        <v>384</v>
      </c>
      <c r="H866" s="14" t="s">
        <v>372</v>
      </c>
      <c r="I866" s="15" t="b">
        <f aca="false">FALSE()</f>
        <v>0</v>
      </c>
      <c r="J866" s="18" t="s">
        <v>1679</v>
      </c>
      <c r="K866" s="48" t="n">
        <v>2</v>
      </c>
      <c r="L866" s="18" t="s">
        <v>1870</v>
      </c>
      <c r="M866" s="18" t="s">
        <v>2653</v>
      </c>
      <c r="N866" s="18" t="s">
        <v>1235</v>
      </c>
    </row>
    <row r="867" customFormat="false" ht="15" hidden="false" customHeight="true" outlineLevel="0" collapsed="false">
      <c r="B867" s="14" t="s">
        <v>2683</v>
      </c>
      <c r="C867" s="14" t="s">
        <v>2684</v>
      </c>
      <c r="D867" s="18" t="s">
        <v>1322</v>
      </c>
      <c r="E867" s="48" t="n">
        <v>284593</v>
      </c>
      <c r="F867" s="14" t="s">
        <v>384</v>
      </c>
      <c r="G867" s="14" t="s">
        <v>384</v>
      </c>
      <c r="H867" s="14" t="s">
        <v>372</v>
      </c>
      <c r="I867" s="15" t="b">
        <f aca="false">FALSE()</f>
        <v>0</v>
      </c>
      <c r="J867" s="18" t="s">
        <v>1679</v>
      </c>
      <c r="K867" s="48" t="n">
        <v>2</v>
      </c>
      <c r="L867" s="18" t="s">
        <v>1870</v>
      </c>
      <c r="M867" s="18" t="s">
        <v>2653</v>
      </c>
      <c r="N867" s="18" t="s">
        <v>1235</v>
      </c>
    </row>
    <row r="868" customFormat="false" ht="15" hidden="false" customHeight="true" outlineLevel="0" collapsed="false">
      <c r="B868" s="14" t="s">
        <v>2685</v>
      </c>
      <c r="C868" s="14" t="s">
        <v>2686</v>
      </c>
      <c r="D868" s="18" t="s">
        <v>2687</v>
      </c>
      <c r="E868" s="48" t="n">
        <v>5482</v>
      </c>
      <c r="F868" s="14" t="s">
        <v>384</v>
      </c>
      <c r="G868" s="14" t="s">
        <v>384</v>
      </c>
      <c r="H868" s="14" t="s">
        <v>372</v>
      </c>
      <c r="I868" s="15" t="b">
        <f aca="false">FALSE()</f>
        <v>0</v>
      </c>
      <c r="J868" s="18" t="s">
        <v>1679</v>
      </c>
      <c r="K868" s="48" t="n">
        <v>2</v>
      </c>
      <c r="L868" s="18" t="s">
        <v>1870</v>
      </c>
      <c r="M868" s="18" t="s">
        <v>2653</v>
      </c>
      <c r="N868" s="18" t="s">
        <v>1235</v>
      </c>
    </row>
    <row r="869" customFormat="false" ht="15" hidden="false" customHeight="true" outlineLevel="0" collapsed="false">
      <c r="B869" s="14" t="s">
        <v>2688</v>
      </c>
      <c r="C869" s="14" t="s">
        <v>2689</v>
      </c>
      <c r="D869" s="18" t="s">
        <v>2285</v>
      </c>
      <c r="E869" s="48" t="n">
        <v>9534</v>
      </c>
      <c r="F869" s="14" t="s">
        <v>384</v>
      </c>
      <c r="G869" s="14" t="s">
        <v>384</v>
      </c>
      <c r="H869" s="14" t="s">
        <v>372</v>
      </c>
      <c r="I869" s="15" t="b">
        <f aca="false">FALSE()</f>
        <v>0</v>
      </c>
      <c r="J869" s="18" t="s">
        <v>1679</v>
      </c>
      <c r="K869" s="48" t="n">
        <v>2</v>
      </c>
      <c r="L869" s="18" t="s">
        <v>1870</v>
      </c>
      <c r="M869" s="18" t="s">
        <v>2861</v>
      </c>
      <c r="N869" s="18" t="s">
        <v>936</v>
      </c>
    </row>
    <row r="870" customFormat="false" ht="15" hidden="false" customHeight="true" outlineLevel="0" collapsed="false">
      <c r="B870" s="14" t="s">
        <v>2690</v>
      </c>
      <c r="C870" s="14" t="s">
        <v>2691</v>
      </c>
      <c r="D870" s="18" t="s">
        <v>1340</v>
      </c>
      <c r="E870" s="48" t="n">
        <v>306902</v>
      </c>
      <c r="F870" s="14" t="s">
        <v>384</v>
      </c>
      <c r="G870" s="14" t="s">
        <v>384</v>
      </c>
      <c r="H870" s="14" t="s">
        <v>372</v>
      </c>
      <c r="I870" s="15" t="b">
        <f aca="false">FALSE()</f>
        <v>0</v>
      </c>
      <c r="J870" s="18" t="s">
        <v>1679</v>
      </c>
      <c r="K870" s="48" t="n">
        <v>2</v>
      </c>
      <c r="L870" s="18" t="s">
        <v>1870</v>
      </c>
      <c r="M870" s="18" t="s">
        <v>2653</v>
      </c>
      <c r="N870" s="18" t="s">
        <v>1235</v>
      </c>
    </row>
    <row r="871" customFormat="false" ht="15" hidden="false" customHeight="true" outlineLevel="0" collapsed="false">
      <c r="B871" s="14" t="s">
        <v>2692</v>
      </c>
      <c r="C871" s="14" t="s">
        <v>2693</v>
      </c>
      <c r="D871" s="18" t="s">
        <v>2694</v>
      </c>
      <c r="E871" s="48" t="n">
        <v>10029</v>
      </c>
      <c r="F871" s="14" t="s">
        <v>384</v>
      </c>
      <c r="G871" s="14" t="s">
        <v>384</v>
      </c>
      <c r="H871" s="14" t="s">
        <v>372</v>
      </c>
      <c r="I871" s="15" t="b">
        <f aca="false">FALSE()</f>
        <v>0</v>
      </c>
      <c r="J871" s="18" t="s">
        <v>1679</v>
      </c>
      <c r="K871" s="48" t="n">
        <v>2</v>
      </c>
      <c r="L871" s="18" t="s">
        <v>1870</v>
      </c>
      <c r="M871" s="18" t="s">
        <v>2861</v>
      </c>
      <c r="N871" s="18" t="s">
        <v>936</v>
      </c>
    </row>
    <row r="872" customFormat="false" ht="15" hidden="false" customHeight="true" outlineLevel="0" collapsed="false">
      <c r="B872" s="14" t="s">
        <v>2697</v>
      </c>
      <c r="C872" s="14" t="s">
        <v>2698</v>
      </c>
      <c r="D872" s="18" t="s">
        <v>1368</v>
      </c>
      <c r="E872" s="48" t="n">
        <v>7955</v>
      </c>
      <c r="F872" s="14" t="s">
        <v>384</v>
      </c>
      <c r="G872" s="14" t="s">
        <v>384</v>
      </c>
      <c r="H872" s="14" t="s">
        <v>372</v>
      </c>
      <c r="I872" s="15" t="b">
        <f aca="false">FALSE()</f>
        <v>0</v>
      </c>
      <c r="J872" s="18" t="s">
        <v>1679</v>
      </c>
      <c r="K872" s="48" t="n">
        <v>2</v>
      </c>
      <c r="L872" s="18" t="s">
        <v>1870</v>
      </c>
      <c r="M872" s="18" t="s">
        <v>2669</v>
      </c>
      <c r="N872" s="18" t="s">
        <v>1235</v>
      </c>
    </row>
    <row r="873" customFormat="false" ht="15" hidden="false" customHeight="true" outlineLevel="0" collapsed="false">
      <c r="B873" s="14" t="s">
        <v>2699</v>
      </c>
      <c r="C873" s="14" t="s">
        <v>2700</v>
      </c>
      <c r="D873" s="18" t="s">
        <v>1374</v>
      </c>
      <c r="E873" s="48" t="n">
        <v>284592</v>
      </c>
      <c r="F873" s="14" t="s">
        <v>384</v>
      </c>
      <c r="G873" s="14" t="s">
        <v>384</v>
      </c>
      <c r="H873" s="14" t="s">
        <v>372</v>
      </c>
      <c r="I873" s="15" t="b">
        <f aca="false">FALSE()</f>
        <v>0</v>
      </c>
      <c r="J873" s="18" t="s">
        <v>1679</v>
      </c>
      <c r="K873" s="48" t="n">
        <v>2</v>
      </c>
      <c r="L873" s="18" t="s">
        <v>1870</v>
      </c>
      <c r="M873" s="18" t="s">
        <v>2653</v>
      </c>
      <c r="N873" s="18" t="s">
        <v>1235</v>
      </c>
    </row>
    <row r="874" customFormat="false" ht="15" hidden="false" customHeight="true" outlineLevel="0" collapsed="false">
      <c r="B874" s="14" t="s">
        <v>2733</v>
      </c>
      <c r="C874" s="14" t="s">
        <v>2734</v>
      </c>
      <c r="D874" s="18" t="s">
        <v>1415</v>
      </c>
      <c r="E874" s="48" t="n">
        <v>284811</v>
      </c>
      <c r="F874" s="14" t="s">
        <v>384</v>
      </c>
      <c r="G874" s="14" t="s">
        <v>384</v>
      </c>
      <c r="H874" s="14" t="s">
        <v>372</v>
      </c>
      <c r="I874" s="15" t="b">
        <f aca="false">FALSE()</f>
        <v>0</v>
      </c>
      <c r="J874" s="18" t="s">
        <v>1679</v>
      </c>
      <c r="K874" s="48" t="n">
        <v>2</v>
      </c>
      <c r="L874" s="18" t="s">
        <v>1870</v>
      </c>
      <c r="M874" s="18" t="s">
        <v>2653</v>
      </c>
      <c r="N874" s="18" t="s">
        <v>1235</v>
      </c>
    </row>
    <row r="875" customFormat="false" ht="15" hidden="false" customHeight="true" outlineLevel="0" collapsed="false">
      <c r="B875" s="14" t="s">
        <v>2742</v>
      </c>
      <c r="C875" s="14" t="s">
        <v>2743</v>
      </c>
      <c r="D875" s="18" t="s">
        <v>1813</v>
      </c>
      <c r="E875" s="48" t="n">
        <v>9031</v>
      </c>
      <c r="F875" s="14" t="s">
        <v>384</v>
      </c>
      <c r="G875" s="14" t="s">
        <v>384</v>
      </c>
      <c r="H875" s="14" t="s">
        <v>372</v>
      </c>
      <c r="I875" s="15" t="b">
        <f aca="false">FALSE()</f>
        <v>0</v>
      </c>
      <c r="J875" s="18" t="s">
        <v>1679</v>
      </c>
      <c r="K875" s="48" t="n">
        <v>2</v>
      </c>
      <c r="L875" s="18" t="s">
        <v>1870</v>
      </c>
      <c r="M875" s="18" t="s">
        <v>2669</v>
      </c>
      <c r="N875" s="18" t="s">
        <v>1235</v>
      </c>
    </row>
    <row r="876" customFormat="false" ht="15" hidden="false" customHeight="true" outlineLevel="0" collapsed="false">
      <c r="B876" s="14" t="s">
        <v>2749</v>
      </c>
      <c r="C876" s="14" t="s">
        <v>2750</v>
      </c>
      <c r="D876" s="18" t="s">
        <v>1437</v>
      </c>
      <c r="E876" s="48" t="n">
        <v>9606</v>
      </c>
      <c r="F876" s="14" t="s">
        <v>2751</v>
      </c>
      <c r="G876" s="14" t="s">
        <v>384</v>
      </c>
      <c r="H876" s="14" t="s">
        <v>372</v>
      </c>
      <c r="I876" s="15" t="b">
        <f aca="false">FALSE()</f>
        <v>0</v>
      </c>
      <c r="J876" s="18" t="s">
        <v>1679</v>
      </c>
      <c r="K876" s="48" t="n">
        <v>2</v>
      </c>
      <c r="L876" s="18" t="s">
        <v>1870</v>
      </c>
      <c r="M876" s="18" t="s">
        <v>2669</v>
      </c>
      <c r="N876" s="18" t="s">
        <v>1235</v>
      </c>
    </row>
    <row r="877" customFormat="false" ht="15" hidden="false" customHeight="true" outlineLevel="0" collapsed="false">
      <c r="B877" s="14" t="s">
        <v>2752</v>
      </c>
      <c r="C877" s="14" t="s">
        <v>2753</v>
      </c>
      <c r="D877" s="18" t="s">
        <v>1437</v>
      </c>
      <c r="E877" s="48" t="n">
        <v>9606</v>
      </c>
      <c r="F877" s="14" t="s">
        <v>384</v>
      </c>
      <c r="G877" s="14" t="s">
        <v>384</v>
      </c>
      <c r="H877" s="14" t="s">
        <v>372</v>
      </c>
      <c r="I877" s="15" t="b">
        <f aca="false">FALSE()</f>
        <v>0</v>
      </c>
      <c r="J877" s="18" t="s">
        <v>1679</v>
      </c>
      <c r="K877" s="48" t="n">
        <v>2</v>
      </c>
      <c r="L877" s="18" t="s">
        <v>1870</v>
      </c>
      <c r="M877" s="18" t="s">
        <v>2754</v>
      </c>
      <c r="N877" s="18" t="s">
        <v>946</v>
      </c>
    </row>
    <row r="878" customFormat="false" ht="15" hidden="false" customHeight="true" outlineLevel="0" collapsed="false">
      <c r="B878" s="14" t="s">
        <v>2755</v>
      </c>
      <c r="C878" s="14" t="s">
        <v>2756</v>
      </c>
      <c r="D878" s="18" t="s">
        <v>2063</v>
      </c>
      <c r="E878" s="48" t="n">
        <v>7998</v>
      </c>
      <c r="F878" s="14" t="s">
        <v>384</v>
      </c>
      <c r="G878" s="14" t="s">
        <v>384</v>
      </c>
      <c r="H878" s="14" t="s">
        <v>372</v>
      </c>
      <c r="I878" s="15" t="b">
        <f aca="false">FALSE()</f>
        <v>0</v>
      </c>
      <c r="J878" s="18" t="s">
        <v>1679</v>
      </c>
      <c r="K878" s="48" t="n">
        <v>2</v>
      </c>
      <c r="L878" s="18" t="s">
        <v>1870</v>
      </c>
      <c r="M878" s="18" t="s">
        <v>2669</v>
      </c>
      <c r="N878" s="18" t="s">
        <v>1235</v>
      </c>
    </row>
    <row r="879" customFormat="false" ht="15" hidden="false" customHeight="true" outlineLevel="0" collapsed="false">
      <c r="B879" s="14" t="s">
        <v>2757</v>
      </c>
      <c r="C879" s="14" t="s">
        <v>2758</v>
      </c>
      <c r="D879" s="18" t="s">
        <v>1444</v>
      </c>
      <c r="E879" s="48" t="n">
        <v>284590</v>
      </c>
      <c r="F879" s="14" t="s">
        <v>384</v>
      </c>
      <c r="G879" s="14" t="s">
        <v>384</v>
      </c>
      <c r="H879" s="14" t="s">
        <v>372</v>
      </c>
      <c r="I879" s="15" t="b">
        <f aca="false">FALSE()</f>
        <v>0</v>
      </c>
      <c r="J879" s="18" t="s">
        <v>1679</v>
      </c>
      <c r="K879" s="48" t="n">
        <v>2</v>
      </c>
      <c r="L879" s="18" t="s">
        <v>1870</v>
      </c>
      <c r="M879" s="18" t="s">
        <v>2653</v>
      </c>
      <c r="N879" s="18" t="s">
        <v>1235</v>
      </c>
    </row>
    <row r="880" customFormat="false" ht="15" hidden="false" customHeight="true" outlineLevel="0" collapsed="false">
      <c r="B880" s="14" t="s">
        <v>2759</v>
      </c>
      <c r="C880" s="14" t="s">
        <v>2760</v>
      </c>
      <c r="D880" s="18" t="s">
        <v>1447</v>
      </c>
      <c r="E880" s="48" t="n">
        <v>644223</v>
      </c>
      <c r="F880" s="14" t="s">
        <v>384</v>
      </c>
      <c r="G880" s="14" t="s">
        <v>384</v>
      </c>
      <c r="H880" s="14" t="s">
        <v>372</v>
      </c>
      <c r="I880" s="15" t="b">
        <f aca="false">FALSE()</f>
        <v>0</v>
      </c>
      <c r="J880" s="18" t="s">
        <v>1679</v>
      </c>
      <c r="K880" s="48" t="n">
        <v>2</v>
      </c>
      <c r="L880" s="18" t="s">
        <v>1870</v>
      </c>
      <c r="M880" s="18" t="s">
        <v>2653</v>
      </c>
      <c r="N880" s="18" t="s">
        <v>1235</v>
      </c>
    </row>
    <row r="881" customFormat="false" ht="15" hidden="false" customHeight="true" outlineLevel="0" collapsed="false">
      <c r="B881" s="14" t="s">
        <v>2761</v>
      </c>
      <c r="C881" s="14" t="s">
        <v>2762</v>
      </c>
      <c r="D881" s="18" t="s">
        <v>1453</v>
      </c>
      <c r="E881" s="48" t="n">
        <v>559295</v>
      </c>
      <c r="F881" s="14" t="s">
        <v>384</v>
      </c>
      <c r="G881" s="14" t="s">
        <v>384</v>
      </c>
      <c r="H881" s="14" t="s">
        <v>372</v>
      </c>
      <c r="I881" s="15" t="b">
        <f aca="false">FALSE()</f>
        <v>0</v>
      </c>
      <c r="J881" s="18" t="s">
        <v>1679</v>
      </c>
      <c r="K881" s="48" t="n">
        <v>2</v>
      </c>
      <c r="L881" s="18" t="s">
        <v>1870</v>
      </c>
      <c r="M881" s="18" t="s">
        <v>2653</v>
      </c>
      <c r="N881" s="18" t="s">
        <v>1235</v>
      </c>
    </row>
    <row r="882" customFormat="false" ht="15" hidden="false" customHeight="true" outlineLevel="0" collapsed="false">
      <c r="B882" s="14" t="s">
        <v>2763</v>
      </c>
      <c r="C882" s="14" t="s">
        <v>2764</v>
      </c>
      <c r="D882" s="18" t="s">
        <v>2765</v>
      </c>
      <c r="E882" s="48" t="n">
        <v>379508</v>
      </c>
      <c r="F882" s="14" t="s">
        <v>384</v>
      </c>
      <c r="G882" s="14" t="s">
        <v>384</v>
      </c>
      <c r="H882" s="14" t="s">
        <v>372</v>
      </c>
      <c r="I882" s="15" t="b">
        <f aca="false">FALSE()</f>
        <v>0</v>
      </c>
      <c r="J882" s="18" t="s">
        <v>1679</v>
      </c>
      <c r="K882" s="48" t="n">
        <v>2</v>
      </c>
      <c r="L882" s="18" t="s">
        <v>1870</v>
      </c>
      <c r="M882" s="18" t="s">
        <v>2653</v>
      </c>
      <c r="N882" s="18" t="s">
        <v>1235</v>
      </c>
    </row>
    <row r="883" customFormat="false" ht="15" hidden="false" customHeight="true" outlineLevel="0" collapsed="false">
      <c r="B883" s="14" t="s">
        <v>2769</v>
      </c>
      <c r="C883" s="14" t="s">
        <v>2770</v>
      </c>
      <c r="D883" s="18" t="s">
        <v>1476</v>
      </c>
      <c r="E883" s="48" t="n">
        <v>294746</v>
      </c>
      <c r="F883" s="14" t="s">
        <v>384</v>
      </c>
      <c r="G883" s="14" t="s">
        <v>384</v>
      </c>
      <c r="H883" s="14" t="s">
        <v>372</v>
      </c>
      <c r="I883" s="15" t="b">
        <f aca="false">FALSE()</f>
        <v>0</v>
      </c>
      <c r="J883" s="18" t="s">
        <v>1679</v>
      </c>
      <c r="K883" s="48" t="n">
        <v>2</v>
      </c>
      <c r="L883" s="18" t="s">
        <v>1870</v>
      </c>
      <c r="M883" s="18" t="s">
        <v>2653</v>
      </c>
      <c r="N883" s="18" t="s">
        <v>1235</v>
      </c>
    </row>
    <row r="884" customFormat="false" ht="15" hidden="false" customHeight="true" outlineLevel="0" collapsed="false">
      <c r="B884" s="14" t="s">
        <v>2771</v>
      </c>
      <c r="C884" s="14" t="s">
        <v>2772</v>
      </c>
      <c r="D884" s="18" t="s">
        <v>1833</v>
      </c>
      <c r="E884" s="48" t="n">
        <v>10090</v>
      </c>
      <c r="F884" s="14" t="s">
        <v>384</v>
      </c>
      <c r="G884" s="14" t="s">
        <v>384</v>
      </c>
      <c r="H884" s="14" t="s">
        <v>372</v>
      </c>
      <c r="I884" s="15" t="b">
        <f aca="false">FALSE()</f>
        <v>0</v>
      </c>
      <c r="J884" s="18" t="s">
        <v>1679</v>
      </c>
      <c r="K884" s="48" t="n">
        <v>2</v>
      </c>
      <c r="L884" s="18" t="s">
        <v>1870</v>
      </c>
      <c r="M884" s="18" t="s">
        <v>2773</v>
      </c>
      <c r="N884" s="18" t="s">
        <v>946</v>
      </c>
    </row>
    <row r="885" customFormat="false" ht="15" hidden="false" customHeight="true" outlineLevel="0" collapsed="false">
      <c r="B885" s="14" t="s">
        <v>2779</v>
      </c>
      <c r="C885" s="14" t="s">
        <v>2780</v>
      </c>
      <c r="D885" s="18" t="s">
        <v>1497</v>
      </c>
      <c r="E885" s="48" t="n">
        <v>9986</v>
      </c>
      <c r="F885" s="14" t="s">
        <v>384</v>
      </c>
      <c r="G885" s="14" t="s">
        <v>384</v>
      </c>
      <c r="H885" s="14" t="s">
        <v>372</v>
      </c>
      <c r="I885" s="15" t="b">
        <f aca="false">FALSE()</f>
        <v>0</v>
      </c>
      <c r="J885" s="18" t="s">
        <v>1679</v>
      </c>
      <c r="K885" s="48" t="n">
        <v>2</v>
      </c>
      <c r="L885" s="18" t="s">
        <v>1870</v>
      </c>
      <c r="M885" s="18" t="s">
        <v>2669</v>
      </c>
      <c r="N885" s="18" t="s">
        <v>1235</v>
      </c>
    </row>
    <row r="886" customFormat="false" ht="15" hidden="false" customHeight="true" outlineLevel="0" collapsed="false">
      <c r="B886" s="14" t="s">
        <v>2781</v>
      </c>
      <c r="C886" s="14" t="s">
        <v>2782</v>
      </c>
      <c r="D886" s="18" t="s">
        <v>2783</v>
      </c>
      <c r="E886" s="48" t="n">
        <v>9940</v>
      </c>
      <c r="F886" s="14" t="s">
        <v>384</v>
      </c>
      <c r="G886" s="14" t="s">
        <v>384</v>
      </c>
      <c r="H886" s="14" t="s">
        <v>372</v>
      </c>
      <c r="I886" s="15" t="b">
        <f aca="false">FALSE()</f>
        <v>0</v>
      </c>
      <c r="J886" s="18" t="s">
        <v>1679</v>
      </c>
      <c r="K886" s="48" t="n">
        <v>2</v>
      </c>
      <c r="L886" s="18" t="s">
        <v>1870</v>
      </c>
      <c r="M886" s="18" t="s">
        <v>2861</v>
      </c>
      <c r="N886" s="18" t="s">
        <v>936</v>
      </c>
    </row>
    <row r="887" customFormat="false" ht="15" hidden="false" customHeight="true" outlineLevel="0" collapsed="false">
      <c r="B887" s="14" t="s">
        <v>2787</v>
      </c>
      <c r="C887" s="14" t="s">
        <v>2788</v>
      </c>
      <c r="D887" s="18" t="s">
        <v>1720</v>
      </c>
      <c r="E887" s="48" t="n">
        <v>10116</v>
      </c>
      <c r="F887" s="14" t="s">
        <v>384</v>
      </c>
      <c r="G887" s="14" t="s">
        <v>384</v>
      </c>
      <c r="H887" s="14" t="s">
        <v>372</v>
      </c>
      <c r="I887" s="15" t="b">
        <f aca="false">FALSE()</f>
        <v>0</v>
      </c>
      <c r="J887" s="18" t="s">
        <v>1679</v>
      </c>
      <c r="K887" s="48" t="n">
        <v>2</v>
      </c>
      <c r="L887" s="18" t="s">
        <v>1870</v>
      </c>
      <c r="M887" s="18" t="s">
        <v>2789</v>
      </c>
      <c r="N887" s="18" t="s">
        <v>946</v>
      </c>
    </row>
    <row r="888" customFormat="false" ht="15" hidden="false" customHeight="true" outlineLevel="0" collapsed="false">
      <c r="B888" s="14" t="s">
        <v>2790</v>
      </c>
      <c r="C888" s="14" t="s">
        <v>2791</v>
      </c>
      <c r="D888" s="18" t="s">
        <v>1555</v>
      </c>
      <c r="E888" s="48" t="n">
        <v>559292</v>
      </c>
      <c r="F888" s="14" t="s">
        <v>2792</v>
      </c>
      <c r="G888" s="14" t="s">
        <v>384</v>
      </c>
      <c r="H888" s="14" t="s">
        <v>372</v>
      </c>
      <c r="I888" s="15" t="b">
        <f aca="false">FALSE()</f>
        <v>0</v>
      </c>
      <c r="J888" s="18" t="s">
        <v>1679</v>
      </c>
      <c r="K888" s="48" t="n">
        <v>2</v>
      </c>
      <c r="L888" s="18" t="s">
        <v>1870</v>
      </c>
      <c r="M888" s="18" t="s">
        <v>2793</v>
      </c>
      <c r="N888" s="18" t="s">
        <v>946</v>
      </c>
    </row>
    <row r="889" customFormat="false" ht="15" hidden="false" customHeight="true" outlineLevel="0" collapsed="false">
      <c r="B889" s="14" t="s">
        <v>2794</v>
      </c>
      <c r="C889" s="14" t="s">
        <v>2795</v>
      </c>
      <c r="D889" s="18" t="s">
        <v>1555</v>
      </c>
      <c r="E889" s="48" t="n">
        <v>559292</v>
      </c>
      <c r="F889" s="14" t="s">
        <v>2751</v>
      </c>
      <c r="G889" s="14" t="s">
        <v>384</v>
      </c>
      <c r="H889" s="14" t="s">
        <v>372</v>
      </c>
      <c r="I889" s="15" t="b">
        <f aca="false">FALSE()</f>
        <v>0</v>
      </c>
      <c r="J889" s="18" t="s">
        <v>1679</v>
      </c>
      <c r="K889" s="48" t="n">
        <v>2</v>
      </c>
      <c r="L889" s="18" t="s">
        <v>1870</v>
      </c>
      <c r="M889" s="18" t="s">
        <v>2796</v>
      </c>
      <c r="N889" s="18" t="s">
        <v>946</v>
      </c>
    </row>
    <row r="890" customFormat="false" ht="15" hidden="false" customHeight="true" outlineLevel="0" collapsed="false">
      <c r="B890" s="14" t="s">
        <v>2797</v>
      </c>
      <c r="C890" s="14" t="s">
        <v>2798</v>
      </c>
      <c r="D890" s="18" t="s">
        <v>1572</v>
      </c>
      <c r="E890" s="48" t="n">
        <v>285006</v>
      </c>
      <c r="F890" s="14" t="s">
        <v>2792</v>
      </c>
      <c r="G890" s="14" t="s">
        <v>384</v>
      </c>
      <c r="H890" s="14" t="s">
        <v>372</v>
      </c>
      <c r="I890" s="15" t="b">
        <f aca="false">FALSE()</f>
        <v>0</v>
      </c>
      <c r="J890" s="18" t="s">
        <v>1679</v>
      </c>
      <c r="K890" s="48" t="n">
        <v>2</v>
      </c>
      <c r="L890" s="18" t="s">
        <v>1870</v>
      </c>
      <c r="M890" s="18" t="s">
        <v>2862</v>
      </c>
      <c r="N890" s="18" t="s">
        <v>936</v>
      </c>
    </row>
    <row r="891" customFormat="false" ht="15" hidden="false" customHeight="true" outlineLevel="0" collapsed="false">
      <c r="B891" s="14" t="s">
        <v>2799</v>
      </c>
      <c r="C891" s="14" t="s">
        <v>2800</v>
      </c>
      <c r="D891" s="18" t="s">
        <v>1572</v>
      </c>
      <c r="E891" s="48" t="n">
        <v>285006</v>
      </c>
      <c r="F891" s="14" t="s">
        <v>2751</v>
      </c>
      <c r="G891" s="14" t="s">
        <v>384</v>
      </c>
      <c r="H891" s="14" t="s">
        <v>372</v>
      </c>
      <c r="I891" s="15" t="b">
        <f aca="false">FALSE()</f>
        <v>0</v>
      </c>
      <c r="J891" s="18" t="s">
        <v>1679</v>
      </c>
      <c r="K891" s="48" t="n">
        <v>2</v>
      </c>
      <c r="L891" s="18" t="s">
        <v>1870</v>
      </c>
      <c r="M891" s="18" t="s">
        <v>2863</v>
      </c>
      <c r="N891" s="18" t="s">
        <v>936</v>
      </c>
    </row>
    <row r="892" customFormat="false" ht="15" hidden="false" customHeight="true" outlineLevel="0" collapsed="false">
      <c r="B892" s="14" t="s">
        <v>2801</v>
      </c>
      <c r="C892" s="14" t="s">
        <v>2802</v>
      </c>
      <c r="D892" s="18" t="s">
        <v>1577</v>
      </c>
      <c r="E892" s="48" t="n">
        <v>307796</v>
      </c>
      <c r="F892" s="14" t="s">
        <v>2792</v>
      </c>
      <c r="G892" s="14" t="s">
        <v>384</v>
      </c>
      <c r="H892" s="14" t="s">
        <v>372</v>
      </c>
      <c r="I892" s="15" t="b">
        <f aca="false">FALSE()</f>
        <v>0</v>
      </c>
      <c r="J892" s="18" t="s">
        <v>1679</v>
      </c>
      <c r="K892" s="48" t="n">
        <v>2</v>
      </c>
      <c r="L892" s="18" t="s">
        <v>1870</v>
      </c>
      <c r="M892" s="18" t="s">
        <v>2862</v>
      </c>
      <c r="N892" s="18" t="s">
        <v>936</v>
      </c>
    </row>
    <row r="893" customFormat="false" ht="15" hidden="false" customHeight="true" outlineLevel="0" collapsed="false">
      <c r="B893" s="14" t="s">
        <v>2803</v>
      </c>
      <c r="C893" s="14" t="s">
        <v>2804</v>
      </c>
      <c r="D893" s="18" t="s">
        <v>1577</v>
      </c>
      <c r="E893" s="48" t="n">
        <v>307796</v>
      </c>
      <c r="F893" s="14" t="s">
        <v>2751</v>
      </c>
      <c r="G893" s="14" t="s">
        <v>384</v>
      </c>
      <c r="H893" s="14" t="s">
        <v>372</v>
      </c>
      <c r="I893" s="15" t="b">
        <f aca="false">FALSE()</f>
        <v>0</v>
      </c>
      <c r="J893" s="18" t="s">
        <v>1679</v>
      </c>
      <c r="K893" s="48" t="n">
        <v>2</v>
      </c>
      <c r="L893" s="18" t="s">
        <v>1870</v>
      </c>
      <c r="M893" s="18" t="s">
        <v>2863</v>
      </c>
      <c r="N893" s="18" t="s">
        <v>936</v>
      </c>
    </row>
    <row r="894" customFormat="false" ht="15" hidden="false" customHeight="true" outlineLevel="0" collapsed="false">
      <c r="B894" s="14" t="s">
        <v>2805</v>
      </c>
      <c r="C894" s="14" t="s">
        <v>2806</v>
      </c>
      <c r="D894" s="18" t="s">
        <v>1582</v>
      </c>
      <c r="E894" s="48" t="n">
        <v>8030</v>
      </c>
      <c r="F894" s="14" t="s">
        <v>384</v>
      </c>
      <c r="G894" s="14" t="s">
        <v>384</v>
      </c>
      <c r="H894" s="14" t="s">
        <v>372</v>
      </c>
      <c r="I894" s="15" t="b">
        <f aca="false">FALSE()</f>
        <v>0</v>
      </c>
      <c r="J894" s="18" t="s">
        <v>1679</v>
      </c>
      <c r="K894" s="48" t="n">
        <v>2</v>
      </c>
      <c r="L894" s="18" t="s">
        <v>1870</v>
      </c>
      <c r="M894" s="18" t="s">
        <v>2669</v>
      </c>
      <c r="N894" s="18" t="s">
        <v>1235</v>
      </c>
    </row>
    <row r="895" customFormat="false" ht="15" hidden="false" customHeight="true" outlineLevel="0" collapsed="false">
      <c r="B895" s="14" t="s">
        <v>2813</v>
      </c>
      <c r="C895" s="14" t="s">
        <v>2814</v>
      </c>
      <c r="D895" s="18" t="s">
        <v>1585</v>
      </c>
      <c r="E895" s="48" t="n">
        <v>322104</v>
      </c>
      <c r="F895" s="14" t="s">
        <v>384</v>
      </c>
      <c r="G895" s="14" t="s">
        <v>384</v>
      </c>
      <c r="H895" s="14" t="s">
        <v>372</v>
      </c>
      <c r="I895" s="15" t="b">
        <f aca="false">FALSE()</f>
        <v>0</v>
      </c>
      <c r="J895" s="18" t="s">
        <v>1679</v>
      </c>
      <c r="K895" s="48" t="n">
        <v>2</v>
      </c>
      <c r="L895" s="18" t="s">
        <v>1870</v>
      </c>
      <c r="M895" s="18" t="s">
        <v>2653</v>
      </c>
      <c r="N895" s="18" t="s">
        <v>1235</v>
      </c>
    </row>
    <row r="896" customFormat="false" ht="15" hidden="false" customHeight="true" outlineLevel="0" collapsed="false">
      <c r="B896" s="14" t="s">
        <v>2819</v>
      </c>
      <c r="C896" s="14" t="s">
        <v>2820</v>
      </c>
      <c r="D896" s="18" t="s">
        <v>1604</v>
      </c>
      <c r="E896" s="48" t="n">
        <v>28829</v>
      </c>
      <c r="F896" s="14" t="s">
        <v>384</v>
      </c>
      <c r="G896" s="14" t="s">
        <v>384</v>
      </c>
      <c r="H896" s="14" t="s">
        <v>372</v>
      </c>
      <c r="I896" s="15" t="b">
        <f aca="false">FALSE()</f>
        <v>0</v>
      </c>
      <c r="J896" s="18" t="s">
        <v>1679</v>
      </c>
      <c r="K896" s="48" t="n">
        <v>2</v>
      </c>
      <c r="L896" s="18" t="s">
        <v>1870</v>
      </c>
      <c r="M896" s="18" t="s">
        <v>2669</v>
      </c>
      <c r="N896" s="18" t="s">
        <v>1235</v>
      </c>
    </row>
    <row r="897" customFormat="false" ht="15" hidden="false" customHeight="true" outlineLevel="0" collapsed="false">
      <c r="B897" s="14" t="s">
        <v>2821</v>
      </c>
      <c r="C897" s="14" t="s">
        <v>2822</v>
      </c>
      <c r="D897" s="18" t="s">
        <v>2823</v>
      </c>
      <c r="E897" s="48" t="n">
        <v>8175</v>
      </c>
      <c r="F897" s="14" t="s">
        <v>384</v>
      </c>
      <c r="G897" s="14" t="s">
        <v>384</v>
      </c>
      <c r="H897" s="14" t="s">
        <v>372</v>
      </c>
      <c r="I897" s="15" t="b">
        <f aca="false">FALSE()</f>
        <v>0</v>
      </c>
      <c r="J897" s="18" t="s">
        <v>1679</v>
      </c>
      <c r="K897" s="48" t="n">
        <v>2</v>
      </c>
      <c r="L897" s="18" t="s">
        <v>1870</v>
      </c>
      <c r="M897" s="18" t="s">
        <v>2669</v>
      </c>
      <c r="N897" s="18" t="s">
        <v>1235</v>
      </c>
    </row>
    <row r="898" customFormat="false" ht="15" hidden="false" customHeight="true" outlineLevel="0" collapsed="false">
      <c r="B898" s="14" t="s">
        <v>2841</v>
      </c>
      <c r="C898" s="14" t="s">
        <v>2842</v>
      </c>
      <c r="D898" s="18" t="s">
        <v>1857</v>
      </c>
      <c r="E898" s="48" t="n">
        <v>9823</v>
      </c>
      <c r="F898" s="14" t="s">
        <v>384</v>
      </c>
      <c r="G898" s="14" t="s">
        <v>384</v>
      </c>
      <c r="H898" s="14" t="s">
        <v>372</v>
      </c>
      <c r="I898" s="15" t="b">
        <f aca="false">FALSE()</f>
        <v>0</v>
      </c>
      <c r="J898" s="18" t="s">
        <v>1679</v>
      </c>
      <c r="K898" s="48" t="n">
        <v>2</v>
      </c>
      <c r="L898" s="18" t="s">
        <v>1870</v>
      </c>
      <c r="M898" s="18" t="s">
        <v>2861</v>
      </c>
      <c r="N898" s="18" t="s">
        <v>936</v>
      </c>
    </row>
    <row r="899" customFormat="false" ht="15" hidden="false" customHeight="true" outlineLevel="0" collapsed="false">
      <c r="B899" s="14" t="s">
        <v>2843</v>
      </c>
      <c r="C899" s="14" t="s">
        <v>2844</v>
      </c>
      <c r="D899" s="18" t="s">
        <v>1619</v>
      </c>
      <c r="E899" s="48" t="n">
        <v>59729</v>
      </c>
      <c r="F899" s="14" t="s">
        <v>384</v>
      </c>
      <c r="G899" s="14" t="s">
        <v>384</v>
      </c>
      <c r="H899" s="14" t="s">
        <v>372</v>
      </c>
      <c r="I899" s="15" t="b">
        <f aca="false">FALSE()</f>
        <v>0</v>
      </c>
      <c r="J899" s="18" t="s">
        <v>1679</v>
      </c>
      <c r="K899" s="48" t="n">
        <v>2</v>
      </c>
      <c r="L899" s="18" t="s">
        <v>1870</v>
      </c>
      <c r="M899" s="18" t="s">
        <v>2669</v>
      </c>
      <c r="N899" s="18" t="s">
        <v>1235</v>
      </c>
    </row>
    <row r="900" customFormat="false" ht="15" hidden="false" customHeight="true" outlineLevel="0" collapsed="false">
      <c r="B900" s="14" t="s">
        <v>2851</v>
      </c>
      <c r="C900" s="14" t="s">
        <v>2852</v>
      </c>
      <c r="D900" s="18" t="s">
        <v>1657</v>
      </c>
      <c r="E900" s="48" t="n">
        <v>436907</v>
      </c>
      <c r="F900" s="14" t="s">
        <v>2792</v>
      </c>
      <c r="G900" s="14" t="s">
        <v>384</v>
      </c>
      <c r="H900" s="14" t="s">
        <v>372</v>
      </c>
      <c r="I900" s="15" t="b">
        <f aca="false">FALSE()</f>
        <v>0</v>
      </c>
      <c r="J900" s="18" t="s">
        <v>1679</v>
      </c>
      <c r="K900" s="48" t="n">
        <v>2</v>
      </c>
      <c r="L900" s="18" t="s">
        <v>1870</v>
      </c>
      <c r="M900" s="18" t="s">
        <v>2653</v>
      </c>
      <c r="N900" s="18" t="s">
        <v>1235</v>
      </c>
    </row>
    <row r="901" customFormat="false" ht="15" hidden="false" customHeight="true" outlineLevel="0" collapsed="false">
      <c r="B901" s="14" t="s">
        <v>2853</v>
      </c>
      <c r="C901" s="14" t="s">
        <v>2854</v>
      </c>
      <c r="D901" s="18" t="s">
        <v>1657</v>
      </c>
      <c r="E901" s="48" t="n">
        <v>436907</v>
      </c>
      <c r="F901" s="14" t="s">
        <v>2751</v>
      </c>
      <c r="G901" s="14" t="s">
        <v>384</v>
      </c>
      <c r="H901" s="14" t="s">
        <v>372</v>
      </c>
      <c r="I901" s="15" t="b">
        <f aca="false">FALSE()</f>
        <v>0</v>
      </c>
      <c r="J901" s="18" t="s">
        <v>1679</v>
      </c>
      <c r="K901" s="48" t="n">
        <v>2</v>
      </c>
      <c r="L901" s="18" t="s">
        <v>1870</v>
      </c>
      <c r="M901" s="18" t="s">
        <v>2653</v>
      </c>
      <c r="N901" s="18" t="s">
        <v>1235</v>
      </c>
    </row>
    <row r="902" customFormat="false" ht="15" hidden="false" customHeight="true" outlineLevel="0" collapsed="false">
      <c r="B902" s="14" t="s">
        <v>2855</v>
      </c>
      <c r="C902" s="14" t="s">
        <v>2856</v>
      </c>
      <c r="D902" s="18" t="s">
        <v>1667</v>
      </c>
      <c r="E902" s="48" t="n">
        <v>8355</v>
      </c>
      <c r="F902" s="14" t="s">
        <v>384</v>
      </c>
      <c r="G902" s="14" t="s">
        <v>384</v>
      </c>
      <c r="H902" s="14" t="s">
        <v>372</v>
      </c>
      <c r="I902" s="15" t="b">
        <f aca="false">FALSE()</f>
        <v>0</v>
      </c>
      <c r="J902" s="18" t="s">
        <v>1679</v>
      </c>
      <c r="K902" s="48" t="n">
        <v>2</v>
      </c>
      <c r="L902" s="18" t="s">
        <v>1870</v>
      </c>
      <c r="M902" s="18" t="s">
        <v>2669</v>
      </c>
      <c r="N902" s="18" t="s">
        <v>1235</v>
      </c>
    </row>
    <row r="903" customFormat="false" ht="15" hidden="false" customHeight="true" outlineLevel="0" collapsed="false">
      <c r="B903" s="14" t="s">
        <v>2857</v>
      </c>
      <c r="C903" s="14" t="s">
        <v>2858</v>
      </c>
      <c r="D903" s="18" t="s">
        <v>1672</v>
      </c>
      <c r="E903" s="48" t="n">
        <v>8364</v>
      </c>
      <c r="F903" s="14" t="s">
        <v>384</v>
      </c>
      <c r="G903" s="14" t="s">
        <v>384</v>
      </c>
      <c r="H903" s="14" t="s">
        <v>372</v>
      </c>
      <c r="I903" s="15" t="b">
        <f aca="false">FALSE()</f>
        <v>0</v>
      </c>
      <c r="J903" s="18" t="s">
        <v>1679</v>
      </c>
      <c r="K903" s="48" t="n">
        <v>2</v>
      </c>
      <c r="L903" s="18" t="s">
        <v>1870</v>
      </c>
      <c r="M903" s="18" t="s">
        <v>2669</v>
      </c>
      <c r="N903" s="18" t="s">
        <v>1235</v>
      </c>
    </row>
    <row r="904" customFormat="false" ht="15" hidden="false" customHeight="true" outlineLevel="0" collapsed="false">
      <c r="B904" s="14" t="s">
        <v>2859</v>
      </c>
      <c r="C904" s="14" t="s">
        <v>2860</v>
      </c>
      <c r="D904" s="18" t="s">
        <v>1678</v>
      </c>
      <c r="E904" s="48" t="n">
        <v>559307</v>
      </c>
      <c r="F904" s="14" t="s">
        <v>384</v>
      </c>
      <c r="G904" s="14" t="s">
        <v>384</v>
      </c>
      <c r="H904" s="14" t="s">
        <v>372</v>
      </c>
      <c r="I904" s="15" t="b">
        <f aca="false">FALSE()</f>
        <v>0</v>
      </c>
      <c r="J904" s="18" t="s">
        <v>1679</v>
      </c>
      <c r="K904" s="48" t="n">
        <v>2</v>
      </c>
      <c r="L904" s="18" t="s">
        <v>1870</v>
      </c>
      <c r="M904" s="18" t="s">
        <v>2653</v>
      </c>
      <c r="N904" s="18" t="s">
        <v>1235</v>
      </c>
    </row>
    <row r="905" customFormat="false" ht="15" hidden="false" customHeight="true" outlineLevel="0" collapsed="false">
      <c r="B905" s="14" t="s">
        <v>2864</v>
      </c>
      <c r="C905" s="14" t="s">
        <v>2865</v>
      </c>
      <c r="D905" s="18" t="s">
        <v>1948</v>
      </c>
      <c r="E905" s="48" t="n">
        <v>44689</v>
      </c>
      <c r="F905" s="14" t="s">
        <v>424</v>
      </c>
      <c r="G905" s="14" t="s">
        <v>424</v>
      </c>
      <c r="H905" s="14" t="s">
        <v>425</v>
      </c>
      <c r="I905" s="15" t="b">
        <f aca="false">FALSE()</f>
        <v>0</v>
      </c>
      <c r="J905" s="18" t="s">
        <v>933</v>
      </c>
      <c r="K905" s="48" t="n">
        <v>1</v>
      </c>
      <c r="L905" s="14" t="s">
        <v>934</v>
      </c>
      <c r="M905" s="18" t="s">
        <v>2291</v>
      </c>
      <c r="N905" s="18" t="s">
        <v>946</v>
      </c>
    </row>
    <row r="906" customFormat="false" ht="15" hidden="false" customHeight="true" outlineLevel="0" collapsed="false">
      <c r="B906" s="14" t="s">
        <v>2866</v>
      </c>
      <c r="C906" s="14" t="s">
        <v>2867</v>
      </c>
      <c r="D906" s="18" t="s">
        <v>1039</v>
      </c>
      <c r="E906" s="48" t="n">
        <v>243230</v>
      </c>
      <c r="F906" s="14" t="s">
        <v>431</v>
      </c>
      <c r="G906" s="14" t="s">
        <v>431</v>
      </c>
      <c r="H906" s="14" t="s">
        <v>425</v>
      </c>
      <c r="I906" s="15" t="b">
        <f aca="false">FALSE()</f>
        <v>0</v>
      </c>
      <c r="J906" s="18" t="s">
        <v>933</v>
      </c>
      <c r="K906" s="48" t="n">
        <v>1</v>
      </c>
      <c r="L906" s="14" t="s">
        <v>934</v>
      </c>
      <c r="M906" s="14"/>
      <c r="N906" s="18" t="s">
        <v>1040</v>
      </c>
    </row>
    <row r="907" customFormat="false" ht="15" hidden="false" customHeight="true" outlineLevel="0" collapsed="false">
      <c r="B907" s="14" t="s">
        <v>2868</v>
      </c>
      <c r="C907" s="14" t="s">
        <v>2869</v>
      </c>
      <c r="D907" s="18" t="s">
        <v>1437</v>
      </c>
      <c r="E907" s="48" t="n">
        <v>9606</v>
      </c>
      <c r="F907" s="14" t="s">
        <v>431</v>
      </c>
      <c r="G907" s="14" t="s">
        <v>431</v>
      </c>
      <c r="H907" s="14" t="s">
        <v>425</v>
      </c>
      <c r="I907" s="15" t="b">
        <f aca="false">FALSE()</f>
        <v>0</v>
      </c>
      <c r="J907" s="18" t="s">
        <v>933</v>
      </c>
      <c r="K907" s="48" t="n">
        <v>1</v>
      </c>
      <c r="L907" s="14" t="s">
        <v>934</v>
      </c>
      <c r="M907" s="18" t="s">
        <v>2000</v>
      </c>
      <c r="N907" s="18" t="s">
        <v>946</v>
      </c>
    </row>
    <row r="908" customFormat="false" ht="15" hidden="false" customHeight="true" outlineLevel="0" collapsed="false">
      <c r="B908" s="14" t="s">
        <v>2870</v>
      </c>
      <c r="C908" s="14" t="s">
        <v>2871</v>
      </c>
      <c r="D908" s="18" t="s">
        <v>1497</v>
      </c>
      <c r="E908" s="48" t="n">
        <v>9986</v>
      </c>
      <c r="F908" s="14" t="s">
        <v>431</v>
      </c>
      <c r="G908" s="14" t="s">
        <v>431</v>
      </c>
      <c r="H908" s="14" t="s">
        <v>425</v>
      </c>
      <c r="I908" s="15" t="b">
        <f aca="false">FALSE()</f>
        <v>0</v>
      </c>
      <c r="J908" s="18" t="s">
        <v>933</v>
      </c>
      <c r="K908" s="48" t="n">
        <v>1</v>
      </c>
      <c r="L908" s="14" t="s">
        <v>934</v>
      </c>
      <c r="M908" s="18" t="s">
        <v>2872</v>
      </c>
      <c r="N908" s="18" t="s">
        <v>936</v>
      </c>
    </row>
    <row r="909" customFormat="false" ht="15" hidden="false" customHeight="true" outlineLevel="0" collapsed="false">
      <c r="B909" s="14" t="s">
        <v>2873</v>
      </c>
      <c r="C909" s="14" t="s">
        <v>2874</v>
      </c>
      <c r="D909" s="18" t="s">
        <v>1720</v>
      </c>
      <c r="E909" s="48" t="n">
        <v>10116</v>
      </c>
      <c r="F909" s="14" t="s">
        <v>431</v>
      </c>
      <c r="G909" s="14" t="s">
        <v>431</v>
      </c>
      <c r="H909" s="14" t="s">
        <v>425</v>
      </c>
      <c r="I909" s="15" t="b">
        <f aca="false">FALSE()</f>
        <v>0</v>
      </c>
      <c r="J909" s="18" t="s">
        <v>933</v>
      </c>
      <c r="K909" s="48" t="n">
        <v>1</v>
      </c>
      <c r="L909" s="14" t="s">
        <v>934</v>
      </c>
      <c r="M909" s="18" t="s">
        <v>2875</v>
      </c>
      <c r="N909" s="18" t="s">
        <v>946</v>
      </c>
    </row>
    <row r="910" customFormat="false" ht="15" hidden="false" customHeight="true" outlineLevel="0" collapsed="false">
      <c r="B910" s="14" t="s">
        <v>2876</v>
      </c>
      <c r="C910" s="14" t="s">
        <v>2877</v>
      </c>
      <c r="D910" s="18" t="s">
        <v>1555</v>
      </c>
      <c r="E910" s="48" t="n">
        <v>559292</v>
      </c>
      <c r="F910" s="14" t="s">
        <v>431</v>
      </c>
      <c r="G910" s="14" t="s">
        <v>431</v>
      </c>
      <c r="H910" s="14" t="s">
        <v>425</v>
      </c>
      <c r="I910" s="15" t="b">
        <f aca="false">FALSE()</f>
        <v>0</v>
      </c>
      <c r="J910" s="18" t="s">
        <v>933</v>
      </c>
      <c r="K910" s="48" t="n">
        <v>1</v>
      </c>
      <c r="L910" s="14" t="s">
        <v>934</v>
      </c>
      <c r="M910" s="18" t="s">
        <v>2010</v>
      </c>
      <c r="N910" s="18" t="s">
        <v>946</v>
      </c>
    </row>
    <row r="911" customFormat="false" ht="15" hidden="false" customHeight="true" outlineLevel="0" collapsed="false">
      <c r="B911" s="14" t="s">
        <v>2878</v>
      </c>
      <c r="C911" s="14" t="s">
        <v>2879</v>
      </c>
      <c r="D911" s="18" t="s">
        <v>1011</v>
      </c>
      <c r="E911" s="48" t="n">
        <v>224308</v>
      </c>
      <c r="F911" s="14" t="s">
        <v>540</v>
      </c>
      <c r="G911" s="14" t="s">
        <v>540</v>
      </c>
      <c r="H911" s="14" t="s">
        <v>444</v>
      </c>
      <c r="I911" s="15" t="b">
        <f aca="false">FALSE()</f>
        <v>0</v>
      </c>
      <c r="J911" s="18" t="s">
        <v>933</v>
      </c>
      <c r="K911" s="48" t="n">
        <v>1</v>
      </c>
      <c r="L911" s="14" t="s">
        <v>934</v>
      </c>
      <c r="M911" s="14" t="s">
        <v>935</v>
      </c>
      <c r="N911" s="18" t="s">
        <v>936</v>
      </c>
    </row>
    <row r="912" customFormat="false" ht="15" hidden="false" customHeight="true" outlineLevel="0" collapsed="false">
      <c r="B912" s="14" t="s">
        <v>2880</v>
      </c>
      <c r="C912" s="14" t="s">
        <v>2881</v>
      </c>
      <c r="D912" s="18" t="s">
        <v>980</v>
      </c>
      <c r="E912" s="48" t="n">
        <v>1422</v>
      </c>
      <c r="F912" s="14" t="s">
        <v>540</v>
      </c>
      <c r="G912" s="14" t="s">
        <v>540</v>
      </c>
      <c r="H912" s="14" t="s">
        <v>444</v>
      </c>
      <c r="I912" s="15" t="b">
        <f aca="false">FALSE()</f>
        <v>0</v>
      </c>
      <c r="J912" s="18" t="s">
        <v>933</v>
      </c>
      <c r="K912" s="48" t="n">
        <v>1</v>
      </c>
      <c r="L912" s="14" t="s">
        <v>934</v>
      </c>
      <c r="M912" s="18" t="s">
        <v>2882</v>
      </c>
      <c r="N912" s="18" t="s">
        <v>946</v>
      </c>
    </row>
    <row r="913" customFormat="false" ht="15" hidden="false" customHeight="true" outlineLevel="0" collapsed="false">
      <c r="B913" s="14" t="s">
        <v>2883</v>
      </c>
      <c r="C913" s="14" t="s">
        <v>2884</v>
      </c>
      <c r="D913" s="18" t="s">
        <v>944</v>
      </c>
      <c r="E913" s="48" t="n">
        <v>83333</v>
      </c>
      <c r="F913" s="14" t="s">
        <v>562</v>
      </c>
      <c r="G913" s="14" t="s">
        <v>562</v>
      </c>
      <c r="H913" s="14" t="s">
        <v>444</v>
      </c>
      <c r="I913" s="15" t="b">
        <f aca="false">FALSE()</f>
        <v>0</v>
      </c>
      <c r="J913" s="18" t="s">
        <v>933</v>
      </c>
      <c r="K913" s="48" t="n">
        <v>1</v>
      </c>
      <c r="L913" s="14" t="s">
        <v>934</v>
      </c>
      <c r="M913" s="18" t="s">
        <v>2885</v>
      </c>
      <c r="N913" s="18" t="s">
        <v>946</v>
      </c>
    </row>
    <row r="914" customFormat="false" ht="15" hidden="false" customHeight="true" outlineLevel="0" collapsed="false">
      <c r="B914" s="14" t="s">
        <v>2886</v>
      </c>
      <c r="C914" s="14" t="s">
        <v>2887</v>
      </c>
      <c r="D914" s="18" t="s">
        <v>950</v>
      </c>
      <c r="E914" s="48" t="n">
        <v>83334</v>
      </c>
      <c r="F914" s="14" t="s">
        <v>562</v>
      </c>
      <c r="G914" s="14" t="s">
        <v>562</v>
      </c>
      <c r="H914" s="14" t="s">
        <v>444</v>
      </c>
      <c r="I914" s="15" t="b">
        <f aca="false">FALSE()</f>
        <v>0</v>
      </c>
      <c r="J914" s="18" t="s">
        <v>933</v>
      </c>
      <c r="K914" s="48" t="n">
        <v>1</v>
      </c>
      <c r="L914" s="14" t="s">
        <v>934</v>
      </c>
      <c r="M914" s="14" t="s">
        <v>935</v>
      </c>
      <c r="N914" s="18" t="s">
        <v>936</v>
      </c>
    </row>
    <row r="915" customFormat="false" ht="15" hidden="false" customHeight="true" outlineLevel="0" collapsed="false">
      <c r="B915" s="14" t="s">
        <v>2888</v>
      </c>
      <c r="C915" s="14" t="s">
        <v>2889</v>
      </c>
      <c r="D915" s="18" t="s">
        <v>954</v>
      </c>
      <c r="E915" s="48" t="n">
        <v>199310</v>
      </c>
      <c r="F915" s="14" t="s">
        <v>562</v>
      </c>
      <c r="G915" s="14" t="s">
        <v>562</v>
      </c>
      <c r="H915" s="14" t="s">
        <v>444</v>
      </c>
      <c r="I915" s="15" t="b">
        <f aca="false">FALSE()</f>
        <v>0</v>
      </c>
      <c r="J915" s="18" t="s">
        <v>933</v>
      </c>
      <c r="K915" s="48" t="n">
        <v>1</v>
      </c>
      <c r="L915" s="14" t="s">
        <v>934</v>
      </c>
      <c r="M915" s="14" t="s">
        <v>935</v>
      </c>
      <c r="N915" s="18" t="s">
        <v>936</v>
      </c>
    </row>
    <row r="916" customFormat="false" ht="15" hidden="false" customHeight="true" outlineLevel="0" collapsed="false">
      <c r="B916" s="14" t="s">
        <v>2890</v>
      </c>
      <c r="C916" s="14" t="s">
        <v>2891</v>
      </c>
      <c r="D916" s="18" t="s">
        <v>958</v>
      </c>
      <c r="E916" s="48" t="n">
        <v>71421</v>
      </c>
      <c r="F916" s="14" t="s">
        <v>562</v>
      </c>
      <c r="G916" s="14" t="s">
        <v>562</v>
      </c>
      <c r="H916" s="14" t="s">
        <v>444</v>
      </c>
      <c r="I916" s="15" t="b">
        <f aca="false">FALSE()</f>
        <v>0</v>
      </c>
      <c r="J916" s="18" t="s">
        <v>933</v>
      </c>
      <c r="K916" s="48" t="n">
        <v>1</v>
      </c>
      <c r="L916" s="14" t="s">
        <v>934</v>
      </c>
      <c r="M916" s="14" t="s">
        <v>935</v>
      </c>
      <c r="N916" s="18" t="s">
        <v>936</v>
      </c>
    </row>
    <row r="917" customFormat="false" ht="15" hidden="false" customHeight="true" outlineLevel="0" collapsed="false">
      <c r="B917" s="14" t="s">
        <v>2892</v>
      </c>
      <c r="C917" s="14" t="s">
        <v>2893</v>
      </c>
      <c r="D917" s="18" t="s">
        <v>1086</v>
      </c>
      <c r="E917" s="48" t="n">
        <v>272843</v>
      </c>
      <c r="F917" s="14" t="s">
        <v>562</v>
      </c>
      <c r="G917" s="14" t="s">
        <v>562</v>
      </c>
      <c r="H917" s="14" t="s">
        <v>444</v>
      </c>
      <c r="I917" s="15" t="b">
        <f aca="false">FALSE()</f>
        <v>0</v>
      </c>
      <c r="J917" s="18" t="s">
        <v>933</v>
      </c>
      <c r="K917" s="48" t="n">
        <v>1</v>
      </c>
      <c r="L917" s="14" t="s">
        <v>934</v>
      </c>
      <c r="M917" s="14"/>
      <c r="N917" s="18" t="s">
        <v>1040</v>
      </c>
    </row>
    <row r="918" customFormat="false" ht="15" hidden="false" customHeight="true" outlineLevel="0" collapsed="false">
      <c r="B918" s="14" t="s">
        <v>2894</v>
      </c>
      <c r="C918" s="14" t="s">
        <v>2895</v>
      </c>
      <c r="D918" s="18" t="s">
        <v>996</v>
      </c>
      <c r="E918" s="48" t="n">
        <v>295319</v>
      </c>
      <c r="F918" s="14" t="s">
        <v>562</v>
      </c>
      <c r="G918" s="14" t="s">
        <v>562</v>
      </c>
      <c r="H918" s="14" t="s">
        <v>444</v>
      </c>
      <c r="I918" s="15" t="b">
        <f aca="false">FALSE()</f>
        <v>0</v>
      </c>
      <c r="J918" s="18" t="s">
        <v>933</v>
      </c>
      <c r="K918" s="48" t="n">
        <v>1</v>
      </c>
      <c r="L918" s="14" t="s">
        <v>934</v>
      </c>
      <c r="M918" s="14" t="s">
        <v>935</v>
      </c>
      <c r="N918" s="18" t="s">
        <v>936</v>
      </c>
    </row>
    <row r="919" customFormat="false" ht="15" hidden="false" customHeight="true" outlineLevel="0" collapsed="false">
      <c r="B919" s="14" t="s">
        <v>2896</v>
      </c>
      <c r="C919" s="14" t="s">
        <v>2897</v>
      </c>
      <c r="D919" s="18" t="s">
        <v>962</v>
      </c>
      <c r="E919" s="48" t="n">
        <v>90370</v>
      </c>
      <c r="F919" s="14" t="s">
        <v>562</v>
      </c>
      <c r="G919" s="14" t="s">
        <v>562</v>
      </c>
      <c r="H919" s="14" t="s">
        <v>444</v>
      </c>
      <c r="I919" s="15" t="b">
        <f aca="false">FALSE()</f>
        <v>0</v>
      </c>
      <c r="J919" s="18" t="s">
        <v>933</v>
      </c>
      <c r="K919" s="48" t="n">
        <v>1</v>
      </c>
      <c r="L919" s="14" t="s">
        <v>934</v>
      </c>
      <c r="M919" s="14" t="s">
        <v>935</v>
      </c>
      <c r="N919" s="18" t="s">
        <v>936</v>
      </c>
    </row>
    <row r="920" customFormat="false" ht="15" hidden="false" customHeight="true" outlineLevel="0" collapsed="false">
      <c r="B920" s="14" t="s">
        <v>2898</v>
      </c>
      <c r="C920" s="14" t="s">
        <v>2899</v>
      </c>
      <c r="D920" s="18" t="s">
        <v>966</v>
      </c>
      <c r="E920" s="48" t="n">
        <v>99287</v>
      </c>
      <c r="F920" s="14" t="s">
        <v>562</v>
      </c>
      <c r="G920" s="14" t="s">
        <v>562</v>
      </c>
      <c r="H920" s="14" t="s">
        <v>444</v>
      </c>
      <c r="I920" s="15" t="b">
        <f aca="false">FALSE()</f>
        <v>0</v>
      </c>
      <c r="J920" s="18" t="s">
        <v>933</v>
      </c>
      <c r="K920" s="48" t="n">
        <v>1</v>
      </c>
      <c r="L920" s="14" t="s">
        <v>934</v>
      </c>
      <c r="M920" s="14" t="s">
        <v>935</v>
      </c>
      <c r="N920" s="18" t="s">
        <v>936</v>
      </c>
    </row>
    <row r="921" customFormat="false" ht="15" hidden="false" customHeight="true" outlineLevel="0" collapsed="false">
      <c r="B921" s="14" t="s">
        <v>2900</v>
      </c>
      <c r="C921" s="14" t="s">
        <v>2901</v>
      </c>
      <c r="D921" s="18" t="s">
        <v>2489</v>
      </c>
      <c r="E921" s="48" t="n">
        <v>615</v>
      </c>
      <c r="F921" s="14" t="s">
        <v>562</v>
      </c>
      <c r="G921" s="14" t="s">
        <v>562</v>
      </c>
      <c r="H921" s="14" t="s">
        <v>444</v>
      </c>
      <c r="I921" s="15" t="b">
        <f aca="false">FALSE()</f>
        <v>0</v>
      </c>
      <c r="J921" s="18" t="s">
        <v>933</v>
      </c>
      <c r="K921" s="48" t="n">
        <v>1</v>
      </c>
      <c r="L921" s="14" t="s">
        <v>934</v>
      </c>
      <c r="M921" s="14" t="s">
        <v>935</v>
      </c>
      <c r="N921" s="18" t="s">
        <v>936</v>
      </c>
    </row>
    <row r="922" customFormat="false" ht="15" hidden="false" customHeight="true" outlineLevel="0" collapsed="false">
      <c r="B922" s="14" t="s">
        <v>2902</v>
      </c>
      <c r="C922" s="14" t="s">
        <v>2903</v>
      </c>
      <c r="D922" s="18" t="s">
        <v>1003</v>
      </c>
      <c r="E922" s="48" t="n">
        <v>623</v>
      </c>
      <c r="F922" s="14" t="s">
        <v>562</v>
      </c>
      <c r="G922" s="14" t="s">
        <v>562</v>
      </c>
      <c r="H922" s="14" t="s">
        <v>444</v>
      </c>
      <c r="I922" s="15" t="b">
        <f aca="false">FALSE()</f>
        <v>0</v>
      </c>
      <c r="J922" s="18" t="s">
        <v>933</v>
      </c>
      <c r="K922" s="48" t="n">
        <v>1</v>
      </c>
      <c r="L922" s="14" t="s">
        <v>934</v>
      </c>
      <c r="M922" s="14" t="s">
        <v>935</v>
      </c>
      <c r="N922" s="18" t="s">
        <v>936</v>
      </c>
    </row>
    <row r="923" customFormat="false" ht="15" hidden="false" customHeight="true" outlineLevel="0" collapsed="false">
      <c r="B923" s="14" t="s">
        <v>2904</v>
      </c>
      <c r="C923" s="14" t="s">
        <v>2905</v>
      </c>
      <c r="D923" s="18" t="s">
        <v>1137</v>
      </c>
      <c r="E923" s="48" t="n">
        <v>243277</v>
      </c>
      <c r="F923" s="14" t="s">
        <v>562</v>
      </c>
      <c r="G923" s="14" t="s">
        <v>562</v>
      </c>
      <c r="H923" s="14" t="s">
        <v>444</v>
      </c>
      <c r="I923" s="15" t="b">
        <f aca="false">FALSE()</f>
        <v>0</v>
      </c>
      <c r="J923" s="18" t="s">
        <v>933</v>
      </c>
      <c r="K923" s="48" t="n">
        <v>1</v>
      </c>
      <c r="L923" s="14" t="s">
        <v>934</v>
      </c>
      <c r="M923" s="14"/>
      <c r="N923" s="18" t="s">
        <v>1040</v>
      </c>
    </row>
    <row r="924" customFormat="false" ht="15" hidden="false" customHeight="true" outlineLevel="0" collapsed="false">
      <c r="B924" s="14" t="s">
        <v>2906</v>
      </c>
      <c r="C924" s="14" t="s">
        <v>2907</v>
      </c>
      <c r="D924" s="18" t="s">
        <v>1140</v>
      </c>
      <c r="E924" s="48" t="n">
        <v>223926</v>
      </c>
      <c r="F924" s="14" t="s">
        <v>562</v>
      </c>
      <c r="G924" s="14" t="s">
        <v>562</v>
      </c>
      <c r="H924" s="14" t="s">
        <v>444</v>
      </c>
      <c r="I924" s="15" t="b">
        <f aca="false">FALSE()</f>
        <v>0</v>
      </c>
      <c r="J924" s="18" t="s">
        <v>933</v>
      </c>
      <c r="K924" s="48" t="n">
        <v>1</v>
      </c>
      <c r="L924" s="14" t="s">
        <v>934</v>
      </c>
      <c r="M924" s="14" t="s">
        <v>935</v>
      </c>
      <c r="N924" s="18" t="s">
        <v>936</v>
      </c>
    </row>
    <row r="925" customFormat="false" ht="15" hidden="false" customHeight="true" outlineLevel="0" collapsed="false">
      <c r="B925" s="14" t="s">
        <v>2908</v>
      </c>
      <c r="C925" s="14" t="s">
        <v>2909</v>
      </c>
      <c r="D925" s="18" t="s">
        <v>1143</v>
      </c>
      <c r="E925" s="48" t="n">
        <v>216895</v>
      </c>
      <c r="F925" s="14" t="s">
        <v>562</v>
      </c>
      <c r="G925" s="14" t="s">
        <v>562</v>
      </c>
      <c r="H925" s="14" t="s">
        <v>444</v>
      </c>
      <c r="I925" s="15" t="b">
        <f aca="false">FALSE()</f>
        <v>0</v>
      </c>
      <c r="J925" s="18" t="s">
        <v>933</v>
      </c>
      <c r="K925" s="48" t="n">
        <v>1</v>
      </c>
      <c r="L925" s="14" t="s">
        <v>934</v>
      </c>
      <c r="M925" s="14" t="s">
        <v>935</v>
      </c>
      <c r="N925" s="18" t="s">
        <v>936</v>
      </c>
    </row>
    <row r="926" customFormat="false" ht="15" hidden="false" customHeight="true" outlineLevel="0" collapsed="false">
      <c r="B926" s="14" t="s">
        <v>2910</v>
      </c>
      <c r="C926" s="14" t="s">
        <v>2911</v>
      </c>
      <c r="D926" s="18" t="s">
        <v>1761</v>
      </c>
      <c r="E926" s="48" t="n">
        <v>246196</v>
      </c>
      <c r="F926" s="14" t="s">
        <v>574</v>
      </c>
      <c r="G926" s="14" t="s">
        <v>574</v>
      </c>
      <c r="H926" s="14" t="s">
        <v>444</v>
      </c>
      <c r="I926" s="15" t="b">
        <f aca="false">FALSE()</f>
        <v>0</v>
      </c>
      <c r="J926" s="18" t="s">
        <v>933</v>
      </c>
      <c r="K926" s="48" t="n">
        <v>1</v>
      </c>
      <c r="L926" s="14" t="s">
        <v>934</v>
      </c>
      <c r="M926" s="18" t="s">
        <v>1763</v>
      </c>
      <c r="N926" s="18" t="s">
        <v>946</v>
      </c>
    </row>
    <row r="927" customFormat="false" ht="15" hidden="false" customHeight="true" outlineLevel="0" collapsed="false">
      <c r="B927" s="14" t="s">
        <v>2912</v>
      </c>
      <c r="C927" s="14" t="s">
        <v>2913</v>
      </c>
      <c r="D927" s="18" t="s">
        <v>991</v>
      </c>
      <c r="E927" s="48" t="n">
        <v>258594</v>
      </c>
      <c r="F927" s="14" t="s">
        <v>574</v>
      </c>
      <c r="G927" s="14" t="s">
        <v>574</v>
      </c>
      <c r="H927" s="14" t="s">
        <v>444</v>
      </c>
      <c r="I927" s="15" t="b">
        <f aca="false">FALSE()</f>
        <v>0</v>
      </c>
      <c r="J927" s="18" t="s">
        <v>933</v>
      </c>
      <c r="K927" s="48" t="n">
        <v>1</v>
      </c>
      <c r="L927" s="14" t="s">
        <v>934</v>
      </c>
      <c r="M927" s="18" t="s">
        <v>1104</v>
      </c>
      <c r="N927" s="18" t="s">
        <v>946</v>
      </c>
    </row>
    <row r="928" customFormat="false" ht="15" hidden="false" customHeight="true" outlineLevel="0" collapsed="false">
      <c r="B928" s="14" t="s">
        <v>2914</v>
      </c>
      <c r="C928" s="14" t="s">
        <v>2915</v>
      </c>
      <c r="D928" s="18" t="s">
        <v>1011</v>
      </c>
      <c r="E928" s="48" t="n">
        <v>224308</v>
      </c>
      <c r="F928" s="14" t="s">
        <v>515</v>
      </c>
      <c r="G928" s="14" t="s">
        <v>515</v>
      </c>
      <c r="H928" s="14" t="s">
        <v>444</v>
      </c>
      <c r="I928" s="15" t="b">
        <f aca="false">FALSE()</f>
        <v>0</v>
      </c>
      <c r="J928" s="18" t="s">
        <v>933</v>
      </c>
      <c r="K928" s="48" t="n">
        <v>1</v>
      </c>
      <c r="L928" s="14" t="s">
        <v>934</v>
      </c>
      <c r="M928" s="18" t="s">
        <v>2916</v>
      </c>
      <c r="N928" s="18" t="s">
        <v>946</v>
      </c>
    </row>
    <row r="929" customFormat="false" ht="15" hidden="false" customHeight="true" outlineLevel="0" collapsed="false">
      <c r="B929" s="14" t="s">
        <v>2917</v>
      </c>
      <c r="C929" s="14" t="s">
        <v>2918</v>
      </c>
      <c r="D929" s="18" t="s">
        <v>991</v>
      </c>
      <c r="E929" s="48" t="n">
        <v>258594</v>
      </c>
      <c r="F929" s="14" t="s">
        <v>515</v>
      </c>
      <c r="G929" s="14" t="s">
        <v>515</v>
      </c>
      <c r="H929" s="14" t="s">
        <v>444</v>
      </c>
      <c r="I929" s="15" t="b">
        <f aca="false">FALSE()</f>
        <v>0</v>
      </c>
      <c r="J929" s="18" t="s">
        <v>933</v>
      </c>
      <c r="K929" s="48" t="n">
        <v>1</v>
      </c>
      <c r="L929" s="14" t="s">
        <v>934</v>
      </c>
      <c r="M929" s="18" t="s">
        <v>2919</v>
      </c>
      <c r="N929" s="18" t="s">
        <v>946</v>
      </c>
    </row>
    <row r="930" customFormat="false" ht="15" hidden="false" customHeight="true" outlineLevel="0" collapsed="false">
      <c r="B930" s="14" t="s">
        <v>2920</v>
      </c>
      <c r="C930" s="14" t="s">
        <v>2921</v>
      </c>
      <c r="D930" s="18" t="s">
        <v>944</v>
      </c>
      <c r="E930" s="48" t="n">
        <v>83333</v>
      </c>
      <c r="F930" s="14" t="s">
        <v>497</v>
      </c>
      <c r="G930" s="14" t="s">
        <v>497</v>
      </c>
      <c r="H930" s="14" t="s">
        <v>444</v>
      </c>
      <c r="I930" s="15" t="b">
        <f aca="false">FALSE()</f>
        <v>0</v>
      </c>
      <c r="J930" s="18" t="s">
        <v>933</v>
      </c>
      <c r="K930" s="48" t="n">
        <v>1</v>
      </c>
      <c r="L930" s="14" t="s">
        <v>934</v>
      </c>
      <c r="M930" s="18" t="s">
        <v>2922</v>
      </c>
      <c r="N930" s="18" t="s">
        <v>946</v>
      </c>
    </row>
    <row r="931" customFormat="false" ht="15" hidden="false" customHeight="true" outlineLevel="0" collapsed="false">
      <c r="B931" s="14" t="s">
        <v>2923</v>
      </c>
      <c r="C931" s="14" t="s">
        <v>2924</v>
      </c>
      <c r="D931" s="18" t="s">
        <v>950</v>
      </c>
      <c r="E931" s="48" t="n">
        <v>83334</v>
      </c>
      <c r="F931" s="14" t="s">
        <v>497</v>
      </c>
      <c r="G931" s="14" t="s">
        <v>497</v>
      </c>
      <c r="H931" s="14" t="s">
        <v>444</v>
      </c>
      <c r="I931" s="15" t="b">
        <f aca="false">FALSE()</f>
        <v>0</v>
      </c>
      <c r="J931" s="18" t="s">
        <v>933</v>
      </c>
      <c r="K931" s="48" t="n">
        <v>1</v>
      </c>
      <c r="L931" s="14" t="s">
        <v>934</v>
      </c>
      <c r="M931" s="14" t="s">
        <v>935</v>
      </c>
      <c r="N931" s="18" t="s">
        <v>936</v>
      </c>
    </row>
    <row r="932" customFormat="false" ht="15" hidden="false" customHeight="true" outlineLevel="0" collapsed="false">
      <c r="B932" s="14" t="s">
        <v>2925</v>
      </c>
      <c r="C932" s="14" t="s">
        <v>2926</v>
      </c>
      <c r="D932" s="18" t="s">
        <v>954</v>
      </c>
      <c r="E932" s="48" t="n">
        <v>199310</v>
      </c>
      <c r="F932" s="14" t="s">
        <v>497</v>
      </c>
      <c r="G932" s="14" t="s">
        <v>497</v>
      </c>
      <c r="H932" s="14" t="s">
        <v>444</v>
      </c>
      <c r="I932" s="15" t="b">
        <f aca="false">FALSE()</f>
        <v>0</v>
      </c>
      <c r="J932" s="18" t="s">
        <v>933</v>
      </c>
      <c r="K932" s="48" t="n">
        <v>1</v>
      </c>
      <c r="L932" s="14" t="s">
        <v>934</v>
      </c>
      <c r="M932" s="14" t="s">
        <v>935</v>
      </c>
      <c r="N932" s="18" t="s">
        <v>936</v>
      </c>
    </row>
    <row r="933" customFormat="false" ht="15" hidden="false" customHeight="true" outlineLevel="0" collapsed="false">
      <c r="B933" s="14" t="s">
        <v>2927</v>
      </c>
      <c r="C933" s="14" t="s">
        <v>2928</v>
      </c>
      <c r="D933" s="18" t="s">
        <v>991</v>
      </c>
      <c r="E933" s="48" t="n">
        <v>258594</v>
      </c>
      <c r="F933" s="14" t="s">
        <v>497</v>
      </c>
      <c r="G933" s="14" t="s">
        <v>497</v>
      </c>
      <c r="H933" s="14" t="s">
        <v>444</v>
      </c>
      <c r="I933" s="15" t="b">
        <f aca="false">FALSE()</f>
        <v>0</v>
      </c>
      <c r="J933" s="18" t="s">
        <v>933</v>
      </c>
      <c r="K933" s="48" t="n">
        <v>1</v>
      </c>
      <c r="L933" s="14" t="s">
        <v>934</v>
      </c>
      <c r="M933" s="18" t="s">
        <v>1104</v>
      </c>
      <c r="N933" s="18" t="s">
        <v>946</v>
      </c>
    </row>
    <row r="934" customFormat="false" ht="15" hidden="false" customHeight="true" outlineLevel="0" collapsed="false">
      <c r="B934" s="14" t="s">
        <v>2929</v>
      </c>
      <c r="C934" s="14" t="s">
        <v>2930</v>
      </c>
      <c r="D934" s="18" t="s">
        <v>962</v>
      </c>
      <c r="E934" s="48" t="n">
        <v>90370</v>
      </c>
      <c r="F934" s="14" t="s">
        <v>497</v>
      </c>
      <c r="G934" s="14" t="s">
        <v>497</v>
      </c>
      <c r="H934" s="14" t="s">
        <v>444</v>
      </c>
      <c r="I934" s="15" t="b">
        <f aca="false">FALSE()</f>
        <v>0</v>
      </c>
      <c r="J934" s="18" t="s">
        <v>933</v>
      </c>
      <c r="K934" s="48" t="n">
        <v>1</v>
      </c>
      <c r="L934" s="14" t="s">
        <v>934</v>
      </c>
      <c r="M934" s="14" t="s">
        <v>935</v>
      </c>
      <c r="N934" s="18" t="s">
        <v>936</v>
      </c>
    </row>
    <row r="935" customFormat="false" ht="15" hidden="false" customHeight="true" outlineLevel="0" collapsed="false">
      <c r="B935" s="14" t="s">
        <v>2931</v>
      </c>
      <c r="C935" s="14" t="s">
        <v>2932</v>
      </c>
      <c r="D935" s="18" t="s">
        <v>966</v>
      </c>
      <c r="E935" s="48" t="n">
        <v>99287</v>
      </c>
      <c r="F935" s="14" t="s">
        <v>497</v>
      </c>
      <c r="G935" s="14" t="s">
        <v>497</v>
      </c>
      <c r="H935" s="14" t="s">
        <v>444</v>
      </c>
      <c r="I935" s="15" t="b">
        <f aca="false">FALSE()</f>
        <v>0</v>
      </c>
      <c r="J935" s="18" t="s">
        <v>933</v>
      </c>
      <c r="K935" s="48" t="n">
        <v>1</v>
      </c>
      <c r="L935" s="14" t="s">
        <v>934</v>
      </c>
      <c r="M935" s="14" t="s">
        <v>935</v>
      </c>
      <c r="N935" s="18" t="s">
        <v>936</v>
      </c>
    </row>
    <row r="936" customFormat="false" ht="15" hidden="false" customHeight="true" outlineLevel="0" collapsed="false">
      <c r="B936" s="14" t="s">
        <v>2933</v>
      </c>
      <c r="C936" s="14" t="s">
        <v>2934</v>
      </c>
      <c r="D936" s="18" t="s">
        <v>1003</v>
      </c>
      <c r="E936" s="48" t="n">
        <v>623</v>
      </c>
      <c r="F936" s="14" t="s">
        <v>497</v>
      </c>
      <c r="G936" s="14" t="s">
        <v>497</v>
      </c>
      <c r="H936" s="14" t="s">
        <v>444</v>
      </c>
      <c r="I936" s="15" t="b">
        <f aca="false">FALSE()</f>
        <v>0</v>
      </c>
      <c r="J936" s="18" t="s">
        <v>933</v>
      </c>
      <c r="K936" s="48" t="n">
        <v>1</v>
      </c>
      <c r="L936" s="14" t="s">
        <v>934</v>
      </c>
      <c r="M936" s="14" t="s">
        <v>935</v>
      </c>
      <c r="N936" s="18" t="s">
        <v>936</v>
      </c>
    </row>
    <row r="937" customFormat="false" ht="15" hidden="false" customHeight="true" outlineLevel="0" collapsed="false">
      <c r="B937" s="14" t="s">
        <v>2935</v>
      </c>
      <c r="C937" s="14" t="s">
        <v>2936</v>
      </c>
      <c r="D937" s="18" t="s">
        <v>969</v>
      </c>
      <c r="E937" s="48" t="n">
        <v>300852</v>
      </c>
      <c r="F937" s="14" t="s">
        <v>497</v>
      </c>
      <c r="G937" s="14" t="s">
        <v>497</v>
      </c>
      <c r="H937" s="14" t="s">
        <v>444</v>
      </c>
      <c r="I937" s="15" t="b">
        <f aca="false">FALSE()</f>
        <v>0</v>
      </c>
      <c r="J937" s="18" t="s">
        <v>933</v>
      </c>
      <c r="K937" s="48" t="n">
        <v>1</v>
      </c>
      <c r="L937" s="14" t="s">
        <v>934</v>
      </c>
      <c r="M937" s="18" t="s">
        <v>970</v>
      </c>
      <c r="N937" s="18" t="s">
        <v>946</v>
      </c>
    </row>
    <row r="938" customFormat="false" ht="15" hidden="false" customHeight="true" outlineLevel="0" collapsed="false">
      <c r="B938" s="14" t="s">
        <v>2937</v>
      </c>
      <c r="C938" s="14" t="s">
        <v>2938</v>
      </c>
      <c r="D938" s="18" t="s">
        <v>2939</v>
      </c>
      <c r="E938" s="48" t="n">
        <v>264691</v>
      </c>
      <c r="F938" s="14" t="s">
        <v>512</v>
      </c>
      <c r="G938" s="14" t="s">
        <v>512</v>
      </c>
      <c r="H938" s="14" t="s">
        <v>444</v>
      </c>
      <c r="I938" s="15" t="b">
        <f aca="false">FALSE()</f>
        <v>0</v>
      </c>
      <c r="J938" s="18" t="s">
        <v>933</v>
      </c>
      <c r="K938" s="48" t="n">
        <v>1</v>
      </c>
      <c r="L938" s="14" t="s">
        <v>934</v>
      </c>
      <c r="M938" s="18" t="s">
        <v>2940</v>
      </c>
      <c r="N938" s="18" t="s">
        <v>946</v>
      </c>
    </row>
    <row r="939" customFormat="false" ht="15" hidden="false" customHeight="true" outlineLevel="0" collapsed="false">
      <c r="B939" s="14" t="s">
        <v>2941</v>
      </c>
      <c r="C939" s="14" t="s">
        <v>2942</v>
      </c>
      <c r="D939" s="18" t="s">
        <v>1011</v>
      </c>
      <c r="E939" s="48" t="n">
        <v>224308</v>
      </c>
      <c r="F939" s="14" t="s">
        <v>512</v>
      </c>
      <c r="G939" s="14" t="s">
        <v>512</v>
      </c>
      <c r="H939" s="14" t="s">
        <v>444</v>
      </c>
      <c r="I939" s="15" t="b">
        <f aca="false">FALSE()</f>
        <v>0</v>
      </c>
      <c r="J939" s="18" t="s">
        <v>933</v>
      </c>
      <c r="K939" s="48" t="n">
        <v>1</v>
      </c>
      <c r="L939" s="14" t="s">
        <v>934</v>
      </c>
      <c r="M939" s="18" t="s">
        <v>1202</v>
      </c>
      <c r="N939" s="18" t="s">
        <v>946</v>
      </c>
    </row>
    <row r="940" customFormat="false" ht="15" hidden="false" customHeight="true" outlineLevel="0" collapsed="false">
      <c r="B940" s="14" t="s">
        <v>2943</v>
      </c>
      <c r="C940" s="14" t="s">
        <v>2944</v>
      </c>
      <c r="D940" s="18" t="s">
        <v>944</v>
      </c>
      <c r="E940" s="48" t="n">
        <v>83333</v>
      </c>
      <c r="F940" s="14" t="s">
        <v>512</v>
      </c>
      <c r="G940" s="14" t="s">
        <v>512</v>
      </c>
      <c r="H940" s="14" t="s">
        <v>444</v>
      </c>
      <c r="I940" s="15" t="b">
        <f aca="false">FALSE()</f>
        <v>0</v>
      </c>
      <c r="J940" s="18" t="s">
        <v>933</v>
      </c>
      <c r="K940" s="48" t="n">
        <v>1</v>
      </c>
      <c r="L940" s="14" t="s">
        <v>934</v>
      </c>
      <c r="M940" s="18" t="s">
        <v>2945</v>
      </c>
      <c r="N940" s="18" t="s">
        <v>946</v>
      </c>
    </row>
    <row r="941" customFormat="false" ht="15" hidden="false" customHeight="true" outlineLevel="0" collapsed="false">
      <c r="B941" s="14" t="s">
        <v>2946</v>
      </c>
      <c r="C941" s="14" t="s">
        <v>2947</v>
      </c>
      <c r="D941" s="18" t="s">
        <v>2948</v>
      </c>
      <c r="E941" s="48" t="n">
        <v>364106</v>
      </c>
      <c r="F941" s="14" t="s">
        <v>512</v>
      </c>
      <c r="G941" s="14" t="s">
        <v>512</v>
      </c>
      <c r="H941" s="14" t="s">
        <v>444</v>
      </c>
      <c r="I941" s="15" t="b">
        <f aca="false">FALSE()</f>
        <v>0</v>
      </c>
      <c r="J941" s="18" t="s">
        <v>933</v>
      </c>
      <c r="K941" s="48" t="n">
        <v>1</v>
      </c>
      <c r="L941" s="14" t="s">
        <v>934</v>
      </c>
      <c r="M941" s="14" t="s">
        <v>935</v>
      </c>
      <c r="N941" s="18" t="s">
        <v>936</v>
      </c>
    </row>
    <row r="942" customFormat="false" ht="15" hidden="false" customHeight="true" outlineLevel="0" collapsed="false">
      <c r="B942" s="14" t="s">
        <v>2949</v>
      </c>
      <c r="C942" s="14" t="s">
        <v>2950</v>
      </c>
      <c r="D942" s="18" t="s">
        <v>950</v>
      </c>
      <c r="E942" s="48" t="n">
        <v>83334</v>
      </c>
      <c r="F942" s="14" t="s">
        <v>512</v>
      </c>
      <c r="G942" s="14" t="s">
        <v>512</v>
      </c>
      <c r="H942" s="14" t="s">
        <v>444</v>
      </c>
      <c r="I942" s="15" t="b">
        <f aca="false">FALSE()</f>
        <v>0</v>
      </c>
      <c r="J942" s="18" t="s">
        <v>933</v>
      </c>
      <c r="K942" s="48" t="n">
        <v>1</v>
      </c>
      <c r="L942" s="14" t="s">
        <v>934</v>
      </c>
      <c r="M942" s="14" t="s">
        <v>935</v>
      </c>
      <c r="N942" s="18" t="s">
        <v>936</v>
      </c>
    </row>
    <row r="943" customFormat="false" ht="15" hidden="false" customHeight="true" outlineLevel="0" collapsed="false">
      <c r="B943" s="14" t="s">
        <v>2951</v>
      </c>
      <c r="C943" s="14" t="s">
        <v>2952</v>
      </c>
      <c r="D943" s="18" t="s">
        <v>954</v>
      </c>
      <c r="E943" s="48" t="n">
        <v>199310</v>
      </c>
      <c r="F943" s="14" t="s">
        <v>512</v>
      </c>
      <c r="G943" s="14" t="s">
        <v>512</v>
      </c>
      <c r="H943" s="14" t="s">
        <v>444</v>
      </c>
      <c r="I943" s="15" t="b">
        <f aca="false">FALSE()</f>
        <v>0</v>
      </c>
      <c r="J943" s="18" t="s">
        <v>933</v>
      </c>
      <c r="K943" s="48" t="n">
        <v>1</v>
      </c>
      <c r="L943" s="14" t="s">
        <v>934</v>
      </c>
      <c r="M943" s="14" t="s">
        <v>935</v>
      </c>
      <c r="N943" s="18" t="s">
        <v>936</v>
      </c>
    </row>
    <row r="944" customFormat="false" ht="15" hidden="false" customHeight="true" outlineLevel="0" collapsed="false">
      <c r="B944" s="14" t="s">
        <v>2953</v>
      </c>
      <c r="C944" s="14" t="s">
        <v>2954</v>
      </c>
      <c r="D944" s="18" t="s">
        <v>2955</v>
      </c>
      <c r="E944" s="48" t="n">
        <v>362663</v>
      </c>
      <c r="F944" s="14" t="s">
        <v>512</v>
      </c>
      <c r="G944" s="14" t="s">
        <v>512</v>
      </c>
      <c r="H944" s="14" t="s">
        <v>444</v>
      </c>
      <c r="I944" s="15" t="b">
        <f aca="false">FALSE()</f>
        <v>0</v>
      </c>
      <c r="J944" s="18" t="s">
        <v>933</v>
      </c>
      <c r="K944" s="48" t="n">
        <v>1</v>
      </c>
      <c r="L944" s="14" t="s">
        <v>934</v>
      </c>
      <c r="M944" s="14" t="s">
        <v>935</v>
      </c>
      <c r="N944" s="18" t="s">
        <v>936</v>
      </c>
    </row>
    <row r="945" customFormat="false" ht="15" hidden="false" customHeight="true" outlineLevel="0" collapsed="false">
      <c r="B945" s="14" t="s">
        <v>2956</v>
      </c>
      <c r="C945" s="14" t="s">
        <v>2957</v>
      </c>
      <c r="D945" s="18" t="s">
        <v>980</v>
      </c>
      <c r="E945" s="48" t="n">
        <v>1422</v>
      </c>
      <c r="F945" s="14" t="s">
        <v>512</v>
      </c>
      <c r="G945" s="14" t="s">
        <v>512</v>
      </c>
      <c r="H945" s="14" t="s">
        <v>444</v>
      </c>
      <c r="I945" s="15" t="b">
        <f aca="false">FALSE()</f>
        <v>0</v>
      </c>
      <c r="J945" s="18" t="s">
        <v>933</v>
      </c>
      <c r="K945" s="48" t="n">
        <v>1</v>
      </c>
      <c r="L945" s="14" t="s">
        <v>934</v>
      </c>
      <c r="M945" s="18" t="s">
        <v>2958</v>
      </c>
      <c r="N945" s="18" t="s">
        <v>946</v>
      </c>
    </row>
    <row r="946" customFormat="false" ht="15" hidden="false" customHeight="true" outlineLevel="0" collapsed="false">
      <c r="B946" s="14" t="s">
        <v>2959</v>
      </c>
      <c r="C946" s="14" t="s">
        <v>2960</v>
      </c>
      <c r="D946" s="18" t="s">
        <v>958</v>
      </c>
      <c r="E946" s="48" t="n">
        <v>71421</v>
      </c>
      <c r="F946" s="14" t="s">
        <v>512</v>
      </c>
      <c r="G946" s="14" t="s">
        <v>512</v>
      </c>
      <c r="H946" s="14" t="s">
        <v>444</v>
      </c>
      <c r="I946" s="15" t="b">
        <f aca="false">FALSE()</f>
        <v>0</v>
      </c>
      <c r="J946" s="18" t="s">
        <v>933</v>
      </c>
      <c r="K946" s="48" t="n">
        <v>1</v>
      </c>
      <c r="L946" s="14" t="s">
        <v>934</v>
      </c>
      <c r="M946" s="14" t="s">
        <v>935</v>
      </c>
      <c r="N946" s="18" t="s">
        <v>936</v>
      </c>
    </row>
    <row r="947" customFormat="false" ht="15" hidden="false" customHeight="true" outlineLevel="0" collapsed="false">
      <c r="B947" s="14" t="s">
        <v>2961</v>
      </c>
      <c r="C947" s="14" t="s">
        <v>2962</v>
      </c>
      <c r="D947" s="18" t="s">
        <v>2963</v>
      </c>
      <c r="E947" s="48" t="n">
        <v>243265</v>
      </c>
      <c r="F947" s="14" t="s">
        <v>512</v>
      </c>
      <c r="G947" s="14" t="s">
        <v>512</v>
      </c>
      <c r="H947" s="14" t="s">
        <v>444</v>
      </c>
      <c r="I947" s="15" t="b">
        <f aca="false">FALSE()</f>
        <v>0</v>
      </c>
      <c r="J947" s="18" t="s">
        <v>933</v>
      </c>
      <c r="K947" s="48" t="n">
        <v>1</v>
      </c>
      <c r="L947" s="14" t="s">
        <v>934</v>
      </c>
      <c r="M947" s="14" t="s">
        <v>935</v>
      </c>
      <c r="N947" s="18" t="s">
        <v>936</v>
      </c>
    </row>
    <row r="948" customFormat="false" ht="15" hidden="false" customHeight="true" outlineLevel="0" collapsed="false">
      <c r="B948" s="14" t="s">
        <v>2964</v>
      </c>
      <c r="C948" s="14" t="s">
        <v>2965</v>
      </c>
      <c r="D948" s="18" t="s">
        <v>1089</v>
      </c>
      <c r="E948" s="48" t="n">
        <v>208964</v>
      </c>
      <c r="F948" s="14" t="s">
        <v>512</v>
      </c>
      <c r="G948" s="14" t="s">
        <v>512</v>
      </c>
      <c r="H948" s="14" t="s">
        <v>444</v>
      </c>
      <c r="I948" s="15" t="b">
        <f aca="false">FALSE()</f>
        <v>0</v>
      </c>
      <c r="J948" s="18" t="s">
        <v>933</v>
      </c>
      <c r="K948" s="48" t="n">
        <v>1</v>
      </c>
      <c r="L948" s="14" t="s">
        <v>934</v>
      </c>
      <c r="M948" s="18" t="s">
        <v>1217</v>
      </c>
      <c r="N948" s="18" t="s">
        <v>946</v>
      </c>
    </row>
    <row r="949" customFormat="false" ht="15" hidden="false" customHeight="true" outlineLevel="0" collapsed="false">
      <c r="B949" s="14" t="s">
        <v>2966</v>
      </c>
      <c r="C949" s="14" t="s">
        <v>2967</v>
      </c>
      <c r="D949" s="18" t="s">
        <v>2968</v>
      </c>
      <c r="E949" s="48" t="n">
        <v>321314</v>
      </c>
      <c r="F949" s="14" t="s">
        <v>512</v>
      </c>
      <c r="G949" s="14" t="s">
        <v>512</v>
      </c>
      <c r="H949" s="14" t="s">
        <v>444</v>
      </c>
      <c r="I949" s="15" t="b">
        <f aca="false">FALSE()</f>
        <v>0</v>
      </c>
      <c r="J949" s="18" t="s">
        <v>933</v>
      </c>
      <c r="K949" s="48" t="n">
        <v>1</v>
      </c>
      <c r="L949" s="14" t="s">
        <v>934</v>
      </c>
      <c r="M949" s="14" t="s">
        <v>935</v>
      </c>
      <c r="N949" s="18" t="s">
        <v>936</v>
      </c>
    </row>
    <row r="950" customFormat="false" ht="15" hidden="false" customHeight="true" outlineLevel="0" collapsed="false">
      <c r="B950" s="14" t="s">
        <v>2969</v>
      </c>
      <c r="C950" s="14" t="s">
        <v>2970</v>
      </c>
      <c r="D950" s="18" t="s">
        <v>996</v>
      </c>
      <c r="E950" s="48" t="n">
        <v>295319</v>
      </c>
      <c r="F950" s="14" t="s">
        <v>512</v>
      </c>
      <c r="G950" s="14" t="s">
        <v>512</v>
      </c>
      <c r="H950" s="14" t="s">
        <v>444</v>
      </c>
      <c r="I950" s="15" t="b">
        <f aca="false">FALSE()</f>
        <v>0</v>
      </c>
      <c r="J950" s="18" t="s">
        <v>933</v>
      </c>
      <c r="K950" s="48" t="n">
        <v>1</v>
      </c>
      <c r="L950" s="14" t="s">
        <v>934</v>
      </c>
      <c r="M950" s="14" t="s">
        <v>935</v>
      </c>
      <c r="N950" s="18" t="s">
        <v>936</v>
      </c>
    </row>
    <row r="951" customFormat="false" ht="15" hidden="false" customHeight="true" outlineLevel="0" collapsed="false">
      <c r="B951" s="14" t="s">
        <v>2971</v>
      </c>
      <c r="C951" s="14" t="s">
        <v>2972</v>
      </c>
      <c r="D951" s="18" t="s">
        <v>962</v>
      </c>
      <c r="E951" s="48" t="n">
        <v>90370</v>
      </c>
      <c r="F951" s="14" t="s">
        <v>512</v>
      </c>
      <c r="G951" s="14" t="s">
        <v>512</v>
      </c>
      <c r="H951" s="14" t="s">
        <v>444</v>
      </c>
      <c r="I951" s="15" t="b">
        <f aca="false">FALSE()</f>
        <v>0</v>
      </c>
      <c r="J951" s="18" t="s">
        <v>933</v>
      </c>
      <c r="K951" s="48" t="n">
        <v>1</v>
      </c>
      <c r="L951" s="14" t="s">
        <v>934</v>
      </c>
      <c r="M951" s="14" t="s">
        <v>935</v>
      </c>
      <c r="N951" s="18" t="s">
        <v>936</v>
      </c>
    </row>
    <row r="952" customFormat="false" ht="15" hidden="false" customHeight="true" outlineLevel="0" collapsed="false">
      <c r="B952" s="14" t="s">
        <v>2973</v>
      </c>
      <c r="C952" s="14" t="s">
        <v>2974</v>
      </c>
      <c r="D952" s="18" t="s">
        <v>966</v>
      </c>
      <c r="E952" s="48" t="n">
        <v>99287</v>
      </c>
      <c r="F952" s="14" t="s">
        <v>512</v>
      </c>
      <c r="G952" s="14" t="s">
        <v>512</v>
      </c>
      <c r="H952" s="14" t="s">
        <v>444</v>
      </c>
      <c r="I952" s="15" t="b">
        <f aca="false">FALSE()</f>
        <v>0</v>
      </c>
      <c r="J952" s="18" t="s">
        <v>933</v>
      </c>
      <c r="K952" s="48" t="n">
        <v>1</v>
      </c>
      <c r="L952" s="14" t="s">
        <v>934</v>
      </c>
      <c r="M952" s="14" t="s">
        <v>935</v>
      </c>
      <c r="N952" s="18" t="s">
        <v>936</v>
      </c>
    </row>
    <row r="953" customFormat="false" ht="15" hidden="false" customHeight="true" outlineLevel="0" collapsed="false">
      <c r="B953" s="14" t="s">
        <v>2975</v>
      </c>
      <c r="C953" s="14" t="s">
        <v>2976</v>
      </c>
      <c r="D953" s="18" t="s">
        <v>2977</v>
      </c>
      <c r="E953" s="48" t="n">
        <v>300268</v>
      </c>
      <c r="F953" s="14" t="s">
        <v>512</v>
      </c>
      <c r="G953" s="14" t="s">
        <v>512</v>
      </c>
      <c r="H953" s="14" t="s">
        <v>444</v>
      </c>
      <c r="I953" s="15" t="b">
        <f aca="false">FALSE()</f>
        <v>0</v>
      </c>
      <c r="J953" s="18" t="s">
        <v>933</v>
      </c>
      <c r="K953" s="48" t="n">
        <v>1</v>
      </c>
      <c r="L953" s="14" t="s">
        <v>934</v>
      </c>
      <c r="M953" s="14" t="s">
        <v>935</v>
      </c>
      <c r="N953" s="18" t="s">
        <v>936</v>
      </c>
    </row>
    <row r="954" customFormat="false" ht="15" hidden="false" customHeight="true" outlineLevel="0" collapsed="false">
      <c r="B954" s="14" t="s">
        <v>2978</v>
      </c>
      <c r="C954" s="14" t="s">
        <v>2979</v>
      </c>
      <c r="D954" s="18" t="s">
        <v>2980</v>
      </c>
      <c r="E954" s="48" t="n">
        <v>300267</v>
      </c>
      <c r="F954" s="14" t="s">
        <v>512</v>
      </c>
      <c r="G954" s="14" t="s">
        <v>512</v>
      </c>
      <c r="H954" s="14" t="s">
        <v>444</v>
      </c>
      <c r="I954" s="15" t="b">
        <f aca="false">FALSE()</f>
        <v>0</v>
      </c>
      <c r="J954" s="18" t="s">
        <v>933</v>
      </c>
      <c r="K954" s="48" t="n">
        <v>1</v>
      </c>
      <c r="L954" s="14" t="s">
        <v>934</v>
      </c>
      <c r="M954" s="14" t="s">
        <v>935</v>
      </c>
      <c r="N954" s="18" t="s">
        <v>936</v>
      </c>
    </row>
    <row r="955" customFormat="false" ht="15" hidden="false" customHeight="true" outlineLevel="0" collapsed="false">
      <c r="B955" s="14" t="s">
        <v>2981</v>
      </c>
      <c r="C955" s="14" t="s">
        <v>2982</v>
      </c>
      <c r="D955" s="18" t="s">
        <v>1003</v>
      </c>
      <c r="E955" s="48" t="n">
        <v>623</v>
      </c>
      <c r="F955" s="14" t="s">
        <v>512</v>
      </c>
      <c r="G955" s="14" t="s">
        <v>512</v>
      </c>
      <c r="H955" s="14" t="s">
        <v>444</v>
      </c>
      <c r="I955" s="15" t="b">
        <f aca="false">FALSE()</f>
        <v>0</v>
      </c>
      <c r="J955" s="18" t="s">
        <v>933</v>
      </c>
      <c r="K955" s="48" t="n">
        <v>1</v>
      </c>
      <c r="L955" s="14" t="s">
        <v>934</v>
      </c>
      <c r="M955" s="14" t="s">
        <v>935</v>
      </c>
      <c r="N955" s="18" t="s">
        <v>936</v>
      </c>
    </row>
    <row r="956" customFormat="false" ht="15" hidden="false" customHeight="true" outlineLevel="0" collapsed="false">
      <c r="B956" s="14" t="s">
        <v>2983</v>
      </c>
      <c r="C956" s="14" t="s">
        <v>2984</v>
      </c>
      <c r="D956" s="18" t="s">
        <v>2985</v>
      </c>
      <c r="E956" s="48" t="n">
        <v>300269</v>
      </c>
      <c r="F956" s="14" t="s">
        <v>512</v>
      </c>
      <c r="G956" s="14" t="s">
        <v>512</v>
      </c>
      <c r="H956" s="14" t="s">
        <v>444</v>
      </c>
      <c r="I956" s="15" t="b">
        <f aca="false">FALSE()</f>
        <v>0</v>
      </c>
      <c r="J956" s="18" t="s">
        <v>933</v>
      </c>
      <c r="K956" s="48" t="n">
        <v>1</v>
      </c>
      <c r="L956" s="14" t="s">
        <v>934</v>
      </c>
      <c r="M956" s="14" t="s">
        <v>935</v>
      </c>
      <c r="N956" s="18" t="s">
        <v>936</v>
      </c>
    </row>
    <row r="957" customFormat="false" ht="15" hidden="false" customHeight="true" outlineLevel="0" collapsed="false">
      <c r="B957" s="14" t="s">
        <v>2986</v>
      </c>
      <c r="C957" s="14" t="s">
        <v>2987</v>
      </c>
      <c r="D957" s="18" t="s">
        <v>2988</v>
      </c>
      <c r="E957" s="48" t="n">
        <v>343509</v>
      </c>
      <c r="F957" s="14" t="s">
        <v>512</v>
      </c>
      <c r="G957" s="14" t="s">
        <v>512</v>
      </c>
      <c r="H957" s="14" t="s">
        <v>444</v>
      </c>
      <c r="I957" s="15" t="b">
        <f aca="false">FALSE()</f>
        <v>0</v>
      </c>
      <c r="J957" s="18" t="s">
        <v>933</v>
      </c>
      <c r="K957" s="48" t="n">
        <v>1</v>
      </c>
      <c r="L957" s="14" t="s">
        <v>934</v>
      </c>
      <c r="M957" s="14" t="s">
        <v>935</v>
      </c>
      <c r="N957" s="18" t="s">
        <v>936</v>
      </c>
    </row>
    <row r="958" customFormat="false" ht="15" hidden="false" customHeight="true" outlineLevel="0" collapsed="false">
      <c r="B958" s="14" t="s">
        <v>2989</v>
      </c>
      <c r="C958" s="14" t="s">
        <v>2990</v>
      </c>
      <c r="D958" s="18" t="s">
        <v>1155</v>
      </c>
      <c r="E958" s="48" t="n">
        <v>632</v>
      </c>
      <c r="F958" s="14" t="s">
        <v>512</v>
      </c>
      <c r="G958" s="14" t="s">
        <v>512</v>
      </c>
      <c r="H958" s="14" t="s">
        <v>444</v>
      </c>
      <c r="I958" s="15" t="b">
        <f aca="false">FALSE()</f>
        <v>0</v>
      </c>
      <c r="J958" s="18" t="s">
        <v>933</v>
      </c>
      <c r="K958" s="48" t="n">
        <v>1</v>
      </c>
      <c r="L958" s="14" t="s">
        <v>934</v>
      </c>
      <c r="M958" s="14" t="s">
        <v>935</v>
      </c>
      <c r="N958" s="18" t="s">
        <v>936</v>
      </c>
    </row>
    <row r="959" customFormat="false" ht="15" hidden="false" customHeight="true" outlineLevel="0" collapsed="false">
      <c r="B959" s="14" t="s">
        <v>2991</v>
      </c>
      <c r="C959" s="14" t="s">
        <v>2992</v>
      </c>
      <c r="D959" s="18" t="s">
        <v>2993</v>
      </c>
      <c r="E959" s="48" t="n">
        <v>360102</v>
      </c>
      <c r="F959" s="14" t="s">
        <v>512</v>
      </c>
      <c r="G959" s="14" t="s">
        <v>512</v>
      </c>
      <c r="H959" s="14" t="s">
        <v>444</v>
      </c>
      <c r="I959" s="15" t="b">
        <f aca="false">FALSE()</f>
        <v>0</v>
      </c>
      <c r="J959" s="18" t="s">
        <v>933</v>
      </c>
      <c r="K959" s="48" t="n">
        <v>1</v>
      </c>
      <c r="L959" s="14" t="s">
        <v>934</v>
      </c>
      <c r="M959" s="14" t="s">
        <v>935</v>
      </c>
      <c r="N959" s="18" t="s">
        <v>936</v>
      </c>
    </row>
    <row r="960" customFormat="false" ht="15" hidden="false" customHeight="true" outlineLevel="0" collapsed="false">
      <c r="B960" s="14" t="s">
        <v>2994</v>
      </c>
      <c r="C960" s="14" t="s">
        <v>2995</v>
      </c>
      <c r="D960" s="18" t="s">
        <v>2996</v>
      </c>
      <c r="E960" s="48" t="n">
        <v>377628</v>
      </c>
      <c r="F960" s="14" t="s">
        <v>512</v>
      </c>
      <c r="G960" s="14" t="s">
        <v>512</v>
      </c>
      <c r="H960" s="14" t="s">
        <v>444</v>
      </c>
      <c r="I960" s="15" t="b">
        <f aca="false">FALSE()</f>
        <v>0</v>
      </c>
      <c r="J960" s="18" t="s">
        <v>933</v>
      </c>
      <c r="K960" s="48" t="n">
        <v>1</v>
      </c>
      <c r="L960" s="14" t="s">
        <v>934</v>
      </c>
      <c r="M960" s="14" t="s">
        <v>935</v>
      </c>
      <c r="N960" s="18" t="s">
        <v>936</v>
      </c>
    </row>
    <row r="961" customFormat="false" ht="15" hidden="false" customHeight="true" outlineLevel="0" collapsed="false">
      <c r="B961" s="14" t="s">
        <v>2997</v>
      </c>
      <c r="C961" s="14" t="s">
        <v>2998</v>
      </c>
      <c r="D961" s="18" t="s">
        <v>1868</v>
      </c>
      <c r="E961" s="48" t="n">
        <v>273123</v>
      </c>
      <c r="F961" s="14" t="s">
        <v>512</v>
      </c>
      <c r="G961" s="14" t="s">
        <v>512</v>
      </c>
      <c r="H961" s="14" t="s">
        <v>444</v>
      </c>
      <c r="I961" s="15" t="b">
        <f aca="false">FALSE()</f>
        <v>0</v>
      </c>
      <c r="J961" s="18" t="s">
        <v>933</v>
      </c>
      <c r="K961" s="48" t="n">
        <v>1</v>
      </c>
      <c r="L961" s="14" t="s">
        <v>934</v>
      </c>
      <c r="M961" s="14" t="s">
        <v>935</v>
      </c>
      <c r="N961" s="18" t="s">
        <v>936</v>
      </c>
    </row>
    <row r="962" customFormat="false" ht="15" hidden="false" customHeight="true" outlineLevel="0" collapsed="false">
      <c r="B962" s="14" t="s">
        <v>2999</v>
      </c>
      <c r="C962" s="14" t="s">
        <v>3000</v>
      </c>
      <c r="D962" s="18" t="s">
        <v>991</v>
      </c>
      <c r="E962" s="48" t="n">
        <v>258594</v>
      </c>
      <c r="F962" s="14" t="s">
        <v>565</v>
      </c>
      <c r="G962" s="14" t="s">
        <v>565</v>
      </c>
      <c r="H962" s="14" t="s">
        <v>444</v>
      </c>
      <c r="I962" s="15" t="b">
        <f aca="false">FALSE()</f>
        <v>0</v>
      </c>
      <c r="J962" s="18" t="s">
        <v>933</v>
      </c>
      <c r="K962" s="48" t="n">
        <v>1</v>
      </c>
      <c r="L962" s="14" t="s">
        <v>934</v>
      </c>
      <c r="M962" s="18" t="s">
        <v>992</v>
      </c>
      <c r="N962" s="14" t="s">
        <v>993</v>
      </c>
    </row>
    <row r="963" customFormat="false" ht="15" hidden="false" customHeight="true" outlineLevel="0" collapsed="false">
      <c r="B963" s="14" t="s">
        <v>3001</v>
      </c>
      <c r="C963" s="14" t="s">
        <v>3002</v>
      </c>
      <c r="D963" s="18" t="s">
        <v>1427</v>
      </c>
      <c r="E963" s="48" t="n">
        <v>272569</v>
      </c>
      <c r="F963" s="14" t="s">
        <v>462</v>
      </c>
      <c r="G963" s="14" t="s">
        <v>462</v>
      </c>
      <c r="H963" s="14" t="s">
        <v>444</v>
      </c>
      <c r="I963" s="15" t="b">
        <f aca="false">FALSE()</f>
        <v>0</v>
      </c>
      <c r="J963" s="18" t="s">
        <v>933</v>
      </c>
      <c r="K963" s="48" t="n">
        <v>1</v>
      </c>
      <c r="L963" s="14" t="s">
        <v>934</v>
      </c>
      <c r="M963" s="18" t="s">
        <v>3003</v>
      </c>
      <c r="N963" s="18" t="s">
        <v>946</v>
      </c>
    </row>
    <row r="964" customFormat="false" ht="15" hidden="false" customHeight="true" outlineLevel="0" collapsed="false">
      <c r="B964" s="14" t="s">
        <v>3004</v>
      </c>
      <c r="C964" s="14" t="s">
        <v>3005</v>
      </c>
      <c r="D964" s="18" t="s">
        <v>1437</v>
      </c>
      <c r="E964" s="48" t="n">
        <v>9606</v>
      </c>
      <c r="F964" s="14" t="s">
        <v>462</v>
      </c>
      <c r="G964" s="14" t="s">
        <v>462</v>
      </c>
      <c r="H964" s="14" t="s">
        <v>444</v>
      </c>
      <c r="I964" s="15" t="b">
        <f aca="false">FALSE()</f>
        <v>0</v>
      </c>
      <c r="J964" s="18" t="s">
        <v>933</v>
      </c>
      <c r="K964" s="48" t="n">
        <v>1</v>
      </c>
      <c r="L964" s="14" t="s">
        <v>934</v>
      </c>
      <c r="M964" s="18" t="s">
        <v>2000</v>
      </c>
      <c r="N964" s="18" t="s">
        <v>946</v>
      </c>
    </row>
    <row r="965" customFormat="false" ht="15" hidden="false" customHeight="true" outlineLevel="0" collapsed="false">
      <c r="B965" s="14" t="s">
        <v>3006</v>
      </c>
      <c r="C965" s="14" t="s">
        <v>3007</v>
      </c>
      <c r="D965" s="18" t="s">
        <v>1497</v>
      </c>
      <c r="E965" s="48" t="n">
        <v>9986</v>
      </c>
      <c r="F965" s="14" t="s">
        <v>462</v>
      </c>
      <c r="G965" s="14" t="s">
        <v>462</v>
      </c>
      <c r="H965" s="14" t="s">
        <v>444</v>
      </c>
      <c r="I965" s="15" t="b">
        <f aca="false">FALSE()</f>
        <v>0</v>
      </c>
      <c r="J965" s="18" t="s">
        <v>933</v>
      </c>
      <c r="K965" s="48" t="n">
        <v>1</v>
      </c>
      <c r="L965" s="14" t="s">
        <v>934</v>
      </c>
      <c r="M965" s="18" t="s">
        <v>3008</v>
      </c>
      <c r="N965" s="18" t="s">
        <v>936</v>
      </c>
    </row>
    <row r="966" customFormat="false" ht="15" hidden="false" customHeight="true" outlineLevel="0" collapsed="false">
      <c r="B966" s="14" t="s">
        <v>3009</v>
      </c>
      <c r="C966" s="14" t="s">
        <v>3010</v>
      </c>
      <c r="D966" s="18" t="s">
        <v>1555</v>
      </c>
      <c r="E966" s="48" t="n">
        <v>559292</v>
      </c>
      <c r="F966" s="14" t="s">
        <v>3011</v>
      </c>
      <c r="G966" s="14" t="s">
        <v>462</v>
      </c>
      <c r="H966" s="14" t="s">
        <v>444</v>
      </c>
      <c r="I966" s="15" t="b">
        <f aca="false">FALSE()</f>
        <v>0</v>
      </c>
      <c r="J966" s="18" t="s">
        <v>933</v>
      </c>
      <c r="K966" s="48" t="n">
        <v>1</v>
      </c>
      <c r="L966" s="14" t="s">
        <v>934</v>
      </c>
      <c r="M966" s="18" t="s">
        <v>2232</v>
      </c>
      <c r="N966" s="18" t="s">
        <v>946</v>
      </c>
    </row>
    <row r="967" customFormat="false" ht="15" hidden="false" customHeight="true" outlineLevel="0" collapsed="false">
      <c r="B967" s="14" t="s">
        <v>3012</v>
      </c>
      <c r="C967" s="14" t="s">
        <v>3013</v>
      </c>
      <c r="D967" s="18" t="s">
        <v>1555</v>
      </c>
      <c r="E967" s="48" t="n">
        <v>559292</v>
      </c>
      <c r="F967" s="14" t="s">
        <v>3014</v>
      </c>
      <c r="G967" s="14" t="s">
        <v>462</v>
      </c>
      <c r="H967" s="14" t="s">
        <v>444</v>
      </c>
      <c r="I967" s="15" t="b">
        <f aca="false">FALSE()</f>
        <v>0</v>
      </c>
      <c r="J967" s="18" t="s">
        <v>933</v>
      </c>
      <c r="K967" s="48" t="n">
        <v>1</v>
      </c>
      <c r="L967" s="14" t="s">
        <v>934</v>
      </c>
      <c r="M967" s="18" t="s">
        <v>2232</v>
      </c>
      <c r="N967" s="18" t="s">
        <v>946</v>
      </c>
    </row>
    <row r="968" customFormat="false" ht="15" hidden="false" customHeight="true" outlineLevel="0" collapsed="false">
      <c r="B968" s="14" t="s">
        <v>3015</v>
      </c>
      <c r="C968" s="14" t="s">
        <v>3016</v>
      </c>
      <c r="D968" s="18" t="s">
        <v>1427</v>
      </c>
      <c r="E968" s="48" t="n">
        <v>272569</v>
      </c>
      <c r="F968" s="14" t="s">
        <v>506</v>
      </c>
      <c r="G968" s="14" t="s">
        <v>506</v>
      </c>
      <c r="H968" s="14" t="s">
        <v>444</v>
      </c>
      <c r="I968" s="15" t="b">
        <f aca="false">FALSE()</f>
        <v>0</v>
      </c>
      <c r="J968" s="18" t="s">
        <v>933</v>
      </c>
      <c r="K968" s="48" t="n">
        <v>1</v>
      </c>
      <c r="L968" s="14" t="s">
        <v>934</v>
      </c>
      <c r="M968" s="18" t="s">
        <v>3017</v>
      </c>
      <c r="N968" s="18" t="s">
        <v>946</v>
      </c>
    </row>
    <row r="969" customFormat="false" ht="15" hidden="false" customHeight="true" outlineLevel="0" collapsed="false">
      <c r="B969" s="14" t="s">
        <v>3018</v>
      </c>
      <c r="C969" s="14" t="s">
        <v>3019</v>
      </c>
      <c r="D969" s="18" t="s">
        <v>1555</v>
      </c>
      <c r="E969" s="48" t="n">
        <v>559292</v>
      </c>
      <c r="F969" s="14" t="s">
        <v>3020</v>
      </c>
      <c r="G969" s="14" t="s">
        <v>506</v>
      </c>
      <c r="H969" s="14" t="s">
        <v>444</v>
      </c>
      <c r="I969" s="15" t="b">
        <f aca="false">FALSE()</f>
        <v>0</v>
      </c>
      <c r="J969" s="18" t="s">
        <v>933</v>
      </c>
      <c r="K969" s="48" t="n">
        <v>1</v>
      </c>
      <c r="L969" s="14" t="s">
        <v>934</v>
      </c>
      <c r="M969" s="18" t="s">
        <v>3021</v>
      </c>
      <c r="N969" s="18" t="s">
        <v>946</v>
      </c>
    </row>
    <row r="970" customFormat="false" ht="15" hidden="false" customHeight="true" outlineLevel="0" collapsed="false">
      <c r="B970" s="14" t="s">
        <v>3022</v>
      </c>
      <c r="C970" s="14" t="s">
        <v>3023</v>
      </c>
      <c r="D970" s="18" t="s">
        <v>1555</v>
      </c>
      <c r="E970" s="48" t="n">
        <v>559292</v>
      </c>
      <c r="F970" s="14" t="s">
        <v>506</v>
      </c>
      <c r="G970" s="14" t="s">
        <v>506</v>
      </c>
      <c r="H970" s="14" t="s">
        <v>444</v>
      </c>
      <c r="I970" s="15" t="b">
        <f aca="false">FALSE()</f>
        <v>0</v>
      </c>
      <c r="J970" s="18" t="s">
        <v>933</v>
      </c>
      <c r="K970" s="48" t="n">
        <v>1</v>
      </c>
      <c r="L970" s="14" t="s">
        <v>934</v>
      </c>
      <c r="M970" s="18" t="s">
        <v>3021</v>
      </c>
      <c r="N970" s="18" t="s">
        <v>946</v>
      </c>
    </row>
    <row r="971" customFormat="false" ht="15" hidden="false" customHeight="true" outlineLevel="0" collapsed="false">
      <c r="B971" s="14" t="s">
        <v>3024</v>
      </c>
      <c r="C971" s="14" t="s">
        <v>3025</v>
      </c>
      <c r="D971" s="18" t="s">
        <v>1596</v>
      </c>
      <c r="E971" s="48" t="n">
        <v>284812</v>
      </c>
      <c r="F971" s="14" t="s">
        <v>3026</v>
      </c>
      <c r="G971" s="14" t="s">
        <v>506</v>
      </c>
      <c r="H971" s="14" t="s">
        <v>444</v>
      </c>
      <c r="I971" s="15" t="b">
        <f aca="false">FALSE()</f>
        <v>0</v>
      </c>
      <c r="J971" s="18" t="s">
        <v>933</v>
      </c>
      <c r="K971" s="48" t="n">
        <v>1</v>
      </c>
      <c r="L971" s="14" t="s">
        <v>934</v>
      </c>
      <c r="M971" s="18" t="s">
        <v>3027</v>
      </c>
      <c r="N971" s="18" t="s">
        <v>936</v>
      </c>
    </row>
    <row r="972" customFormat="false" ht="15" hidden="false" customHeight="true" outlineLevel="0" collapsed="false">
      <c r="B972" s="14" t="s">
        <v>3028</v>
      </c>
      <c r="C972" s="14" t="s">
        <v>3029</v>
      </c>
      <c r="D972" s="18" t="s">
        <v>1596</v>
      </c>
      <c r="E972" s="48" t="n">
        <v>284812</v>
      </c>
      <c r="F972" s="14" t="s">
        <v>3020</v>
      </c>
      <c r="G972" s="14" t="s">
        <v>506</v>
      </c>
      <c r="H972" s="14" t="s">
        <v>444</v>
      </c>
      <c r="I972" s="15" t="b">
        <f aca="false">FALSE()</f>
        <v>0</v>
      </c>
      <c r="J972" s="18" t="s">
        <v>933</v>
      </c>
      <c r="K972" s="48" t="n">
        <v>1</v>
      </c>
      <c r="L972" s="14" t="s">
        <v>934</v>
      </c>
      <c r="M972" s="18" t="s">
        <v>2096</v>
      </c>
      <c r="N972" s="18" t="s">
        <v>946</v>
      </c>
    </row>
    <row r="973" customFormat="false" ht="15" hidden="false" customHeight="true" outlineLevel="0" collapsed="false">
      <c r="B973" s="14" t="s">
        <v>3030</v>
      </c>
      <c r="C973" s="14" t="s">
        <v>3031</v>
      </c>
      <c r="D973" s="18" t="s">
        <v>1427</v>
      </c>
      <c r="E973" s="48" t="n">
        <v>272569</v>
      </c>
      <c r="F973" s="14" t="s">
        <v>527</v>
      </c>
      <c r="G973" s="14" t="s">
        <v>527</v>
      </c>
      <c r="H973" s="14" t="s">
        <v>444</v>
      </c>
      <c r="I973" s="15" t="b">
        <f aca="false">FALSE()</f>
        <v>0</v>
      </c>
      <c r="J973" s="18" t="s">
        <v>933</v>
      </c>
      <c r="K973" s="48" t="n">
        <v>1</v>
      </c>
      <c r="L973" s="14" t="s">
        <v>934</v>
      </c>
      <c r="M973" s="18" t="s">
        <v>3017</v>
      </c>
      <c r="N973" s="18" t="s">
        <v>946</v>
      </c>
    </row>
    <row r="974" customFormat="false" ht="15" hidden="false" customHeight="true" outlineLevel="0" collapsed="false">
      <c r="B974" s="14" t="s">
        <v>3032</v>
      </c>
      <c r="C974" s="14" t="s">
        <v>3033</v>
      </c>
      <c r="D974" s="18" t="s">
        <v>1596</v>
      </c>
      <c r="E974" s="48" t="n">
        <v>284812</v>
      </c>
      <c r="F974" s="14" t="s">
        <v>3034</v>
      </c>
      <c r="G974" s="14" t="s">
        <v>527</v>
      </c>
      <c r="H974" s="14" t="s">
        <v>444</v>
      </c>
      <c r="I974" s="15" t="b">
        <f aca="false">FALSE()</f>
        <v>0</v>
      </c>
      <c r="J974" s="18" t="s">
        <v>933</v>
      </c>
      <c r="K974" s="48" t="n">
        <v>1</v>
      </c>
      <c r="L974" s="14" t="s">
        <v>934</v>
      </c>
      <c r="M974" s="18" t="s">
        <v>2096</v>
      </c>
      <c r="N974" s="18" t="s">
        <v>946</v>
      </c>
    </row>
    <row r="975" customFormat="false" ht="15" hidden="false" customHeight="true" outlineLevel="0" collapsed="false">
      <c r="B975" s="14" t="s">
        <v>3035</v>
      </c>
      <c r="C975" s="14" t="s">
        <v>3036</v>
      </c>
      <c r="D975" s="18" t="s">
        <v>1596</v>
      </c>
      <c r="E975" s="48" t="n">
        <v>284812</v>
      </c>
      <c r="F975" s="14" t="s">
        <v>3037</v>
      </c>
      <c r="G975" s="14" t="s">
        <v>527</v>
      </c>
      <c r="H975" s="14" t="s">
        <v>444</v>
      </c>
      <c r="I975" s="15" t="b">
        <f aca="false">FALSE()</f>
        <v>0</v>
      </c>
      <c r="J975" s="18" t="s">
        <v>933</v>
      </c>
      <c r="K975" s="48" t="n">
        <v>1</v>
      </c>
      <c r="L975" s="14" t="s">
        <v>934</v>
      </c>
      <c r="M975" s="18" t="s">
        <v>2096</v>
      </c>
      <c r="N975" s="18" t="s">
        <v>946</v>
      </c>
    </row>
    <row r="976" customFormat="false" ht="15" hidden="false" customHeight="true" outlineLevel="0" collapsed="false">
      <c r="B976" s="14" t="s">
        <v>3038</v>
      </c>
      <c r="C976" s="14" t="s">
        <v>3039</v>
      </c>
      <c r="D976" s="18" t="s">
        <v>2214</v>
      </c>
      <c r="E976" s="48" t="n">
        <v>330779</v>
      </c>
      <c r="F976" s="14" t="s">
        <v>527</v>
      </c>
      <c r="G976" s="14" t="s">
        <v>527</v>
      </c>
      <c r="H976" s="14" t="s">
        <v>444</v>
      </c>
      <c r="I976" s="15" t="b">
        <f aca="false">FALSE()</f>
        <v>0</v>
      </c>
      <c r="J976" s="18" t="s">
        <v>933</v>
      </c>
      <c r="K976" s="48" t="n">
        <v>1</v>
      </c>
      <c r="L976" s="14" t="s">
        <v>934</v>
      </c>
      <c r="M976" s="18" t="s">
        <v>3040</v>
      </c>
      <c r="N976" s="18" t="s">
        <v>946</v>
      </c>
    </row>
    <row r="977" customFormat="false" ht="15" hidden="false" customHeight="true" outlineLevel="0" collapsed="false">
      <c r="B977" s="14" t="s">
        <v>3041</v>
      </c>
      <c r="C977" s="14" t="s">
        <v>3042</v>
      </c>
      <c r="D977" s="18" t="s">
        <v>1310</v>
      </c>
      <c r="E977" s="48" t="n">
        <v>6239</v>
      </c>
      <c r="F977" s="14" t="s">
        <v>456</v>
      </c>
      <c r="G977" s="14" t="s">
        <v>456</v>
      </c>
      <c r="H977" s="14" t="s">
        <v>444</v>
      </c>
      <c r="I977" s="15" t="b">
        <f aca="false">FALSE()</f>
        <v>0</v>
      </c>
      <c r="J977" s="18" t="s">
        <v>933</v>
      </c>
      <c r="K977" s="48" t="n">
        <v>1</v>
      </c>
      <c r="L977" s="14" t="s">
        <v>934</v>
      </c>
      <c r="M977" s="14"/>
      <c r="N977" s="18" t="s">
        <v>1040</v>
      </c>
    </row>
    <row r="978" customFormat="false" ht="15" hidden="false" customHeight="true" outlineLevel="0" collapsed="false">
      <c r="B978" s="14" t="s">
        <v>3043</v>
      </c>
      <c r="C978" s="14" t="s">
        <v>3044</v>
      </c>
      <c r="D978" s="18" t="s">
        <v>1437</v>
      </c>
      <c r="E978" s="48" t="n">
        <v>9606</v>
      </c>
      <c r="F978" s="14" t="s">
        <v>456</v>
      </c>
      <c r="G978" s="14" t="s">
        <v>456</v>
      </c>
      <c r="H978" s="14" t="s">
        <v>444</v>
      </c>
      <c r="I978" s="15" t="b">
        <f aca="false">FALSE()</f>
        <v>0</v>
      </c>
      <c r="J978" s="18" t="s">
        <v>933</v>
      </c>
      <c r="K978" s="48" t="n">
        <v>1</v>
      </c>
      <c r="L978" s="14" t="s">
        <v>934</v>
      </c>
      <c r="M978" s="18" t="s">
        <v>3045</v>
      </c>
      <c r="N978" s="18" t="s">
        <v>946</v>
      </c>
    </row>
    <row r="979" customFormat="false" ht="15" hidden="false" customHeight="true" outlineLevel="0" collapsed="false">
      <c r="B979" s="14" t="s">
        <v>3046</v>
      </c>
      <c r="C979" s="14" t="s">
        <v>3047</v>
      </c>
      <c r="D979" s="18" t="s">
        <v>1497</v>
      </c>
      <c r="E979" s="48" t="n">
        <v>9986</v>
      </c>
      <c r="F979" s="14" t="s">
        <v>456</v>
      </c>
      <c r="G979" s="14" t="s">
        <v>456</v>
      </c>
      <c r="H979" s="14" t="s">
        <v>444</v>
      </c>
      <c r="I979" s="15" t="b">
        <f aca="false">FALSE()</f>
        <v>0</v>
      </c>
      <c r="J979" s="18" t="s">
        <v>933</v>
      </c>
      <c r="K979" s="48" t="n">
        <v>1</v>
      </c>
      <c r="L979" s="14" t="s">
        <v>934</v>
      </c>
      <c r="M979" s="18" t="s">
        <v>3048</v>
      </c>
      <c r="N979" s="18" t="s">
        <v>936</v>
      </c>
    </row>
    <row r="980" customFormat="false" ht="15" hidden="false" customHeight="true" outlineLevel="0" collapsed="false">
      <c r="B980" s="14" t="s">
        <v>3049</v>
      </c>
      <c r="C980" s="14" t="s">
        <v>3050</v>
      </c>
      <c r="D980" s="18" t="s">
        <v>1555</v>
      </c>
      <c r="E980" s="48" t="n">
        <v>559292</v>
      </c>
      <c r="F980" s="14" t="s">
        <v>3051</v>
      </c>
      <c r="G980" s="14" t="s">
        <v>456</v>
      </c>
      <c r="H980" s="14" t="s">
        <v>444</v>
      </c>
      <c r="I980" s="15" t="b">
        <f aca="false">FALSE()</f>
        <v>0</v>
      </c>
      <c r="J980" s="18" t="s">
        <v>933</v>
      </c>
      <c r="K980" s="48" t="n">
        <v>1</v>
      </c>
      <c r="L980" s="14" t="s">
        <v>934</v>
      </c>
      <c r="M980" s="18" t="s">
        <v>2277</v>
      </c>
      <c r="N980" s="18" t="s">
        <v>946</v>
      </c>
    </row>
    <row r="981" customFormat="false" ht="15" hidden="false" customHeight="true" outlineLevel="0" collapsed="false">
      <c r="B981" s="14" t="s">
        <v>3052</v>
      </c>
      <c r="C981" s="14" t="s">
        <v>3053</v>
      </c>
      <c r="D981" s="18" t="s">
        <v>1427</v>
      </c>
      <c r="E981" s="48" t="n">
        <v>272569</v>
      </c>
      <c r="F981" s="14" t="s">
        <v>554</v>
      </c>
      <c r="G981" s="14" t="s">
        <v>554</v>
      </c>
      <c r="H981" s="14" t="s">
        <v>444</v>
      </c>
      <c r="I981" s="15" t="b">
        <f aca="false">FALSE()</f>
        <v>0</v>
      </c>
      <c r="J981" s="18" t="s">
        <v>933</v>
      </c>
      <c r="K981" s="48" t="n">
        <v>1</v>
      </c>
      <c r="L981" s="14" t="s">
        <v>934</v>
      </c>
      <c r="M981" s="18" t="s">
        <v>3017</v>
      </c>
      <c r="N981" s="18" t="s">
        <v>946</v>
      </c>
    </row>
    <row r="982" customFormat="false" ht="15" hidden="false" customHeight="true" outlineLevel="0" collapsed="false">
      <c r="B982" s="14" t="s">
        <v>3054</v>
      </c>
      <c r="C982" s="14" t="s">
        <v>3055</v>
      </c>
      <c r="D982" s="18" t="s">
        <v>1555</v>
      </c>
      <c r="E982" s="48" t="n">
        <v>559292</v>
      </c>
      <c r="F982" s="14" t="s">
        <v>3056</v>
      </c>
      <c r="G982" s="14" t="s">
        <v>487</v>
      </c>
      <c r="H982" s="14" t="s">
        <v>444</v>
      </c>
      <c r="I982" s="15" t="b">
        <f aca="false">FALSE()</f>
        <v>0</v>
      </c>
      <c r="J982" s="18" t="s">
        <v>933</v>
      </c>
      <c r="K982" s="48" t="n">
        <v>1</v>
      </c>
      <c r="L982" s="14" t="s">
        <v>934</v>
      </c>
      <c r="M982" s="18" t="s">
        <v>2010</v>
      </c>
      <c r="N982" s="18" t="s">
        <v>946</v>
      </c>
    </row>
    <row r="983" customFormat="false" ht="15" hidden="false" customHeight="true" outlineLevel="0" collapsed="false">
      <c r="B983" s="14" t="s">
        <v>3057</v>
      </c>
      <c r="C983" s="14" t="s">
        <v>3058</v>
      </c>
      <c r="D983" s="18" t="s">
        <v>1437</v>
      </c>
      <c r="E983" s="48" t="n">
        <v>9606</v>
      </c>
      <c r="F983" s="14" t="s">
        <v>489</v>
      </c>
      <c r="G983" s="14" t="s">
        <v>489</v>
      </c>
      <c r="H983" s="14" t="s">
        <v>444</v>
      </c>
      <c r="I983" s="15" t="b">
        <f aca="false">FALSE()</f>
        <v>0</v>
      </c>
      <c r="J983" s="18" t="s">
        <v>933</v>
      </c>
      <c r="K983" s="48" t="n">
        <v>1</v>
      </c>
      <c r="L983" s="14" t="s">
        <v>934</v>
      </c>
      <c r="M983" s="18" t="s">
        <v>2000</v>
      </c>
      <c r="N983" s="18" t="s">
        <v>946</v>
      </c>
    </row>
    <row r="984" customFormat="false" ht="15" hidden="false" customHeight="true" outlineLevel="0" collapsed="false">
      <c r="B984" s="14" t="s">
        <v>3059</v>
      </c>
      <c r="C984" s="14" t="s">
        <v>3060</v>
      </c>
      <c r="D984" s="18" t="s">
        <v>1497</v>
      </c>
      <c r="E984" s="48" t="n">
        <v>9986</v>
      </c>
      <c r="F984" s="14" t="s">
        <v>489</v>
      </c>
      <c r="G984" s="14" t="s">
        <v>489</v>
      </c>
      <c r="H984" s="14" t="s">
        <v>444</v>
      </c>
      <c r="I984" s="15" t="b">
        <f aca="false">FALSE()</f>
        <v>0</v>
      </c>
      <c r="J984" s="18" t="s">
        <v>933</v>
      </c>
      <c r="K984" s="48" t="n">
        <v>1</v>
      </c>
      <c r="L984" s="14" t="s">
        <v>934</v>
      </c>
      <c r="M984" s="18" t="s">
        <v>3061</v>
      </c>
      <c r="N984" s="18" t="s">
        <v>936</v>
      </c>
    </row>
    <row r="985" customFormat="false" ht="15" hidden="false" customHeight="true" outlineLevel="0" collapsed="false">
      <c r="B985" s="14" t="s">
        <v>3062</v>
      </c>
      <c r="C985" s="14" t="s">
        <v>3063</v>
      </c>
      <c r="D985" s="18" t="s">
        <v>1720</v>
      </c>
      <c r="E985" s="48" t="n">
        <v>10116</v>
      </c>
      <c r="F985" s="14" t="s">
        <v>489</v>
      </c>
      <c r="G985" s="14" t="s">
        <v>489</v>
      </c>
      <c r="H985" s="14" t="s">
        <v>444</v>
      </c>
      <c r="I985" s="15" t="b">
        <f aca="false">FALSE()</f>
        <v>0</v>
      </c>
      <c r="J985" s="18" t="s">
        <v>933</v>
      </c>
      <c r="K985" s="48" t="n">
        <v>1</v>
      </c>
      <c r="L985" s="14" t="s">
        <v>934</v>
      </c>
      <c r="M985" s="18" t="s">
        <v>3064</v>
      </c>
      <c r="N985" s="18" t="s">
        <v>946</v>
      </c>
    </row>
    <row r="986" customFormat="false" ht="15" hidden="false" customHeight="true" outlineLevel="0" collapsed="false">
      <c r="B986" s="14" t="s">
        <v>3065</v>
      </c>
      <c r="C986" s="14" t="s">
        <v>3066</v>
      </c>
      <c r="D986" s="18" t="s">
        <v>1555</v>
      </c>
      <c r="E986" s="48" t="n">
        <v>559292</v>
      </c>
      <c r="F986" s="14" t="s">
        <v>489</v>
      </c>
      <c r="G986" s="14" t="s">
        <v>489</v>
      </c>
      <c r="H986" s="14" t="s">
        <v>444</v>
      </c>
      <c r="I986" s="15" t="b">
        <f aca="false">FALSE()</f>
        <v>0</v>
      </c>
      <c r="J986" s="18" t="s">
        <v>933</v>
      </c>
      <c r="K986" s="48" t="n">
        <v>1</v>
      </c>
      <c r="L986" s="14" t="s">
        <v>934</v>
      </c>
      <c r="M986" s="18" t="s">
        <v>1774</v>
      </c>
      <c r="N986" s="18" t="s">
        <v>946</v>
      </c>
    </row>
    <row r="987" customFormat="false" ht="15" hidden="false" customHeight="true" outlineLevel="0" collapsed="false">
      <c r="B987" s="14" t="s">
        <v>3067</v>
      </c>
      <c r="C987" s="14" t="s">
        <v>3068</v>
      </c>
      <c r="D987" s="18" t="s">
        <v>1596</v>
      </c>
      <c r="E987" s="48" t="n">
        <v>284812</v>
      </c>
      <c r="F987" s="14" t="s">
        <v>489</v>
      </c>
      <c r="G987" s="14" t="s">
        <v>489</v>
      </c>
      <c r="H987" s="14" t="s">
        <v>444</v>
      </c>
      <c r="I987" s="15" t="b">
        <f aca="false">FALSE()</f>
        <v>0</v>
      </c>
      <c r="J987" s="18" t="s">
        <v>933</v>
      </c>
      <c r="K987" s="48" t="n">
        <v>1</v>
      </c>
      <c r="L987" s="14" t="s">
        <v>934</v>
      </c>
      <c r="M987" s="14" t="s">
        <v>935</v>
      </c>
      <c r="N987" s="18" t="s">
        <v>936</v>
      </c>
    </row>
    <row r="988" customFormat="false" ht="15" hidden="false" customHeight="true" outlineLevel="0" collapsed="false">
      <c r="B988" s="14" t="s">
        <v>3069</v>
      </c>
      <c r="C988" s="14" t="s">
        <v>3070</v>
      </c>
      <c r="D988" s="18" t="s">
        <v>1415</v>
      </c>
      <c r="E988" s="48" t="n">
        <v>284811</v>
      </c>
      <c r="F988" s="14" t="s">
        <v>485</v>
      </c>
      <c r="G988" s="14" t="s">
        <v>485</v>
      </c>
      <c r="H988" s="14" t="s">
        <v>444</v>
      </c>
      <c r="I988" s="15" t="b">
        <f aca="false">FALSE()</f>
        <v>0</v>
      </c>
      <c r="J988" s="18" t="s">
        <v>933</v>
      </c>
      <c r="K988" s="48" t="n">
        <v>1</v>
      </c>
      <c r="L988" s="14" t="s">
        <v>934</v>
      </c>
      <c r="M988" s="14" t="s">
        <v>935</v>
      </c>
      <c r="N988" s="18" t="s">
        <v>936</v>
      </c>
    </row>
    <row r="989" customFormat="false" ht="15" hidden="false" customHeight="true" outlineLevel="0" collapsed="false">
      <c r="B989" s="14" t="s">
        <v>3071</v>
      </c>
      <c r="C989" s="14" t="s">
        <v>3072</v>
      </c>
      <c r="D989" s="18" t="s">
        <v>1444</v>
      </c>
      <c r="E989" s="48" t="n">
        <v>284590</v>
      </c>
      <c r="F989" s="14" t="s">
        <v>485</v>
      </c>
      <c r="G989" s="14" t="s">
        <v>485</v>
      </c>
      <c r="H989" s="14" t="s">
        <v>444</v>
      </c>
      <c r="I989" s="15" t="b">
        <f aca="false">FALSE()</f>
        <v>0</v>
      </c>
      <c r="J989" s="18" t="s">
        <v>933</v>
      </c>
      <c r="K989" s="48" t="n">
        <v>1</v>
      </c>
      <c r="L989" s="14" t="s">
        <v>934</v>
      </c>
      <c r="M989" s="14" t="s">
        <v>935</v>
      </c>
      <c r="N989" s="18" t="s">
        <v>936</v>
      </c>
    </row>
    <row r="990" customFormat="false" ht="15" hidden="false" customHeight="true" outlineLevel="0" collapsed="false">
      <c r="B990" s="14" t="s">
        <v>3073</v>
      </c>
      <c r="C990" s="14" t="s">
        <v>3074</v>
      </c>
      <c r="D990" s="18" t="s">
        <v>1555</v>
      </c>
      <c r="E990" s="48" t="n">
        <v>559292</v>
      </c>
      <c r="F990" s="14" t="s">
        <v>485</v>
      </c>
      <c r="G990" s="14" t="s">
        <v>485</v>
      </c>
      <c r="H990" s="14" t="s">
        <v>444</v>
      </c>
      <c r="I990" s="15" t="b">
        <f aca="false">FALSE()</f>
        <v>0</v>
      </c>
      <c r="J990" s="18" t="s">
        <v>933</v>
      </c>
      <c r="K990" s="48" t="n">
        <v>1</v>
      </c>
      <c r="L990" s="14" t="s">
        <v>934</v>
      </c>
      <c r="M990" s="18" t="s">
        <v>3075</v>
      </c>
      <c r="N990" s="18" t="s">
        <v>946</v>
      </c>
    </row>
    <row r="991" customFormat="false" ht="15" hidden="false" customHeight="true" outlineLevel="0" collapsed="false">
      <c r="B991" s="14" t="s">
        <v>3076</v>
      </c>
      <c r="C991" s="14" t="s">
        <v>3077</v>
      </c>
      <c r="D991" s="18" t="s">
        <v>1427</v>
      </c>
      <c r="E991" s="48" t="n">
        <v>272569</v>
      </c>
      <c r="F991" s="14" t="s">
        <v>482</v>
      </c>
      <c r="G991" s="14" t="s">
        <v>482</v>
      </c>
      <c r="H991" s="14" t="s">
        <v>444</v>
      </c>
      <c r="I991" s="15" t="b">
        <f aca="false">FALSE()</f>
        <v>0</v>
      </c>
      <c r="J991" s="18" t="s">
        <v>933</v>
      </c>
      <c r="K991" s="48" t="n">
        <v>1</v>
      </c>
      <c r="L991" s="14" t="s">
        <v>934</v>
      </c>
      <c r="M991" s="18" t="s">
        <v>2048</v>
      </c>
      <c r="N991" s="18" t="s">
        <v>946</v>
      </c>
    </row>
    <row r="992" customFormat="false" ht="15" hidden="false" customHeight="true" outlineLevel="0" collapsed="false">
      <c r="B992" s="14" t="s">
        <v>3078</v>
      </c>
      <c r="C992" s="14" t="s">
        <v>3079</v>
      </c>
      <c r="D992" s="18" t="s">
        <v>2118</v>
      </c>
      <c r="E992" s="48" t="n">
        <v>64091</v>
      </c>
      <c r="F992" s="14" t="s">
        <v>482</v>
      </c>
      <c r="G992" s="14" t="s">
        <v>482</v>
      </c>
      <c r="H992" s="14" t="s">
        <v>444</v>
      </c>
      <c r="I992" s="15" t="b">
        <f aca="false">FALSE()</f>
        <v>0</v>
      </c>
      <c r="J992" s="18" t="s">
        <v>933</v>
      </c>
      <c r="K992" s="48" t="n">
        <v>1</v>
      </c>
      <c r="L992" s="14" t="s">
        <v>934</v>
      </c>
      <c r="M992" s="18" t="s">
        <v>2119</v>
      </c>
      <c r="N992" s="18" t="s">
        <v>946</v>
      </c>
    </row>
    <row r="993" customFormat="false" ht="15" hidden="false" customHeight="true" outlineLevel="0" collapsed="false">
      <c r="B993" s="14" t="s">
        <v>3080</v>
      </c>
      <c r="C993" s="14" t="s">
        <v>3081</v>
      </c>
      <c r="D993" s="18" t="s">
        <v>1437</v>
      </c>
      <c r="E993" s="48" t="n">
        <v>9606</v>
      </c>
      <c r="F993" s="14" t="s">
        <v>482</v>
      </c>
      <c r="G993" s="14" t="s">
        <v>482</v>
      </c>
      <c r="H993" s="14" t="s">
        <v>444</v>
      </c>
      <c r="I993" s="15" t="b">
        <f aca="false">FALSE()</f>
        <v>0</v>
      </c>
      <c r="J993" s="18" t="s">
        <v>933</v>
      </c>
      <c r="K993" s="48" t="n">
        <v>1</v>
      </c>
      <c r="L993" s="14" t="s">
        <v>934</v>
      </c>
      <c r="M993" s="18" t="s">
        <v>3082</v>
      </c>
      <c r="N993" s="18" t="s">
        <v>946</v>
      </c>
    </row>
    <row r="994" customFormat="false" ht="15" hidden="false" customHeight="true" outlineLevel="0" collapsed="false">
      <c r="B994" s="14" t="s">
        <v>3083</v>
      </c>
      <c r="C994" s="14" t="s">
        <v>3084</v>
      </c>
      <c r="D994" s="18" t="s">
        <v>1497</v>
      </c>
      <c r="E994" s="48" t="n">
        <v>9986</v>
      </c>
      <c r="F994" s="14" t="s">
        <v>482</v>
      </c>
      <c r="G994" s="14" t="s">
        <v>482</v>
      </c>
      <c r="H994" s="14" t="s">
        <v>444</v>
      </c>
      <c r="I994" s="15" t="b">
        <f aca="false">FALSE()</f>
        <v>0</v>
      </c>
      <c r="J994" s="18" t="s">
        <v>933</v>
      </c>
      <c r="K994" s="48" t="n">
        <v>1</v>
      </c>
      <c r="L994" s="14" t="s">
        <v>934</v>
      </c>
      <c r="M994" s="18" t="s">
        <v>3085</v>
      </c>
      <c r="N994" s="18" t="s">
        <v>936</v>
      </c>
    </row>
    <row r="995" customFormat="false" ht="15" hidden="false" customHeight="true" outlineLevel="0" collapsed="false">
      <c r="B995" s="14" t="s">
        <v>3086</v>
      </c>
      <c r="C995" s="14" t="s">
        <v>3087</v>
      </c>
      <c r="D995" s="18" t="s">
        <v>1720</v>
      </c>
      <c r="E995" s="48" t="n">
        <v>10116</v>
      </c>
      <c r="F995" s="14" t="s">
        <v>482</v>
      </c>
      <c r="G995" s="14" t="s">
        <v>482</v>
      </c>
      <c r="H995" s="14" t="s">
        <v>444</v>
      </c>
      <c r="I995" s="15" t="b">
        <f aca="false">FALSE()</f>
        <v>0</v>
      </c>
      <c r="J995" s="18" t="s">
        <v>933</v>
      </c>
      <c r="K995" s="48" t="n">
        <v>1</v>
      </c>
      <c r="L995" s="14" t="s">
        <v>934</v>
      </c>
      <c r="M995" s="18" t="s">
        <v>3088</v>
      </c>
      <c r="N995" s="18" t="s">
        <v>946</v>
      </c>
    </row>
    <row r="996" customFormat="false" ht="15" hidden="false" customHeight="true" outlineLevel="0" collapsed="false">
      <c r="B996" s="14" t="s">
        <v>3089</v>
      </c>
      <c r="C996" s="14" t="s">
        <v>3090</v>
      </c>
      <c r="D996" s="18" t="s">
        <v>1555</v>
      </c>
      <c r="E996" s="48" t="n">
        <v>559292</v>
      </c>
      <c r="F996" s="14" t="s">
        <v>482</v>
      </c>
      <c r="G996" s="14" t="s">
        <v>482</v>
      </c>
      <c r="H996" s="14" t="s">
        <v>444</v>
      </c>
      <c r="I996" s="15" t="b">
        <f aca="false">FALSE()</f>
        <v>0</v>
      </c>
      <c r="J996" s="18" t="s">
        <v>933</v>
      </c>
      <c r="K996" s="48" t="n">
        <v>1</v>
      </c>
      <c r="L996" s="14" t="s">
        <v>934</v>
      </c>
      <c r="M996" s="18" t="s">
        <v>2010</v>
      </c>
      <c r="N996" s="18" t="s">
        <v>946</v>
      </c>
    </row>
    <row r="997" customFormat="false" ht="15" hidden="false" customHeight="true" outlineLevel="0" collapsed="false">
      <c r="B997" s="14" t="s">
        <v>3091</v>
      </c>
      <c r="C997" s="14" t="s">
        <v>3092</v>
      </c>
      <c r="D997" s="18" t="s">
        <v>1310</v>
      </c>
      <c r="E997" s="48" t="n">
        <v>6239</v>
      </c>
      <c r="F997" s="14" t="s">
        <v>451</v>
      </c>
      <c r="G997" s="14" t="s">
        <v>451</v>
      </c>
      <c r="H997" s="14" t="s">
        <v>444</v>
      </c>
      <c r="I997" s="15" t="b">
        <f aca="false">FALSE()</f>
        <v>0</v>
      </c>
      <c r="J997" s="18" t="s">
        <v>933</v>
      </c>
      <c r="K997" s="48" t="n">
        <v>1</v>
      </c>
      <c r="L997" s="14" t="s">
        <v>934</v>
      </c>
      <c r="M997" s="18" t="s">
        <v>1803</v>
      </c>
      <c r="N997" s="18" t="s">
        <v>946</v>
      </c>
    </row>
    <row r="998" customFormat="false" ht="15" hidden="false" customHeight="true" outlineLevel="0" collapsed="false">
      <c r="B998" s="14" t="s">
        <v>3093</v>
      </c>
      <c r="C998" s="14" t="s">
        <v>3094</v>
      </c>
      <c r="D998" s="18" t="s">
        <v>1555</v>
      </c>
      <c r="E998" s="48" t="n">
        <v>559292</v>
      </c>
      <c r="F998" s="14" t="s">
        <v>3095</v>
      </c>
      <c r="G998" s="14" t="s">
        <v>451</v>
      </c>
      <c r="H998" s="14" t="s">
        <v>444</v>
      </c>
      <c r="I998" s="15" t="b">
        <f aca="false">FALSE()</f>
        <v>0</v>
      </c>
      <c r="J998" s="18" t="s">
        <v>933</v>
      </c>
      <c r="K998" s="48" t="n">
        <v>1</v>
      </c>
      <c r="L998" s="14" t="s">
        <v>934</v>
      </c>
      <c r="M998" s="18" t="s">
        <v>1774</v>
      </c>
      <c r="N998" s="18" t="s">
        <v>946</v>
      </c>
    </row>
    <row r="999" customFormat="false" ht="15" hidden="false" customHeight="true" outlineLevel="0" collapsed="false">
      <c r="B999" s="14" t="s">
        <v>3096</v>
      </c>
      <c r="C999" s="14" t="s">
        <v>3097</v>
      </c>
      <c r="D999" s="18" t="s">
        <v>1555</v>
      </c>
      <c r="E999" s="48" t="n">
        <v>559292</v>
      </c>
      <c r="F999" s="14" t="s">
        <v>3098</v>
      </c>
      <c r="G999" s="14" t="s">
        <v>451</v>
      </c>
      <c r="H999" s="14" t="s">
        <v>444</v>
      </c>
      <c r="I999" s="15" t="b">
        <f aca="false">FALSE()</f>
        <v>0</v>
      </c>
      <c r="J999" s="18" t="s">
        <v>933</v>
      </c>
      <c r="K999" s="48" t="n">
        <v>1</v>
      </c>
      <c r="L999" s="14" t="s">
        <v>934</v>
      </c>
      <c r="M999" s="18" t="s">
        <v>3099</v>
      </c>
      <c r="N999" s="18" t="s">
        <v>946</v>
      </c>
    </row>
    <row r="1000" customFormat="false" ht="15" hidden="false" customHeight="true" outlineLevel="0" collapsed="false">
      <c r="B1000" s="14" t="s">
        <v>3091</v>
      </c>
      <c r="C1000" s="14" t="s">
        <v>3092</v>
      </c>
      <c r="D1000" s="18" t="s">
        <v>1310</v>
      </c>
      <c r="E1000" s="48" t="n">
        <v>6239</v>
      </c>
      <c r="F1000" s="14" t="s">
        <v>451</v>
      </c>
      <c r="G1000" s="14" t="s">
        <v>451</v>
      </c>
      <c r="H1000" s="14" t="s">
        <v>444</v>
      </c>
      <c r="I1000" s="15" t="b">
        <f aca="false">FALSE()</f>
        <v>0</v>
      </c>
      <c r="J1000" s="18" t="s">
        <v>1679</v>
      </c>
      <c r="K1000" s="48" t="n">
        <v>2</v>
      </c>
      <c r="L1000" s="18" t="s">
        <v>1869</v>
      </c>
      <c r="M1000" s="18" t="s">
        <v>1803</v>
      </c>
      <c r="N1000" s="18" t="s">
        <v>946</v>
      </c>
    </row>
    <row r="1001" customFormat="false" ht="15" hidden="false" customHeight="true" outlineLevel="0" collapsed="false">
      <c r="B1001" s="14" t="s">
        <v>3093</v>
      </c>
      <c r="C1001" s="14" t="s">
        <v>3094</v>
      </c>
      <c r="D1001" s="18" t="s">
        <v>1555</v>
      </c>
      <c r="E1001" s="48" t="n">
        <v>559292</v>
      </c>
      <c r="F1001" s="14" t="s">
        <v>3095</v>
      </c>
      <c r="G1001" s="14" t="s">
        <v>451</v>
      </c>
      <c r="H1001" s="14" t="s">
        <v>444</v>
      </c>
      <c r="I1001" s="15" t="b">
        <f aca="false">FALSE()</f>
        <v>0</v>
      </c>
      <c r="J1001" s="18" t="s">
        <v>1679</v>
      </c>
      <c r="K1001" s="48" t="n">
        <v>2</v>
      </c>
      <c r="L1001" s="18" t="s">
        <v>1680</v>
      </c>
      <c r="M1001" s="18" t="s">
        <v>2010</v>
      </c>
      <c r="N1001" s="18" t="s">
        <v>946</v>
      </c>
    </row>
    <row r="1002" customFormat="false" ht="15" hidden="false" customHeight="true" outlineLevel="0" collapsed="false">
      <c r="B1002" s="14" t="s">
        <v>3096</v>
      </c>
      <c r="C1002" s="14" t="s">
        <v>3097</v>
      </c>
      <c r="D1002" s="18" t="s">
        <v>1555</v>
      </c>
      <c r="E1002" s="48" t="n">
        <v>559292</v>
      </c>
      <c r="F1002" s="14" t="s">
        <v>3098</v>
      </c>
      <c r="G1002" s="14" t="s">
        <v>451</v>
      </c>
      <c r="H1002" s="14" t="s">
        <v>444</v>
      </c>
      <c r="I1002" s="15" t="b">
        <f aca="false">FALSE()</f>
        <v>0</v>
      </c>
      <c r="J1002" s="18" t="s">
        <v>1679</v>
      </c>
      <c r="K1002" s="48" t="n">
        <v>2</v>
      </c>
      <c r="L1002" s="18" t="s">
        <v>1680</v>
      </c>
      <c r="M1002" s="18" t="s">
        <v>3100</v>
      </c>
      <c r="N1002" s="18" t="s">
        <v>936</v>
      </c>
    </row>
    <row r="1003" customFormat="false" ht="15" hidden="false" customHeight="true" outlineLevel="0" collapsed="false">
      <c r="B1003" s="14" t="s">
        <v>3101</v>
      </c>
      <c r="C1003" s="14" t="s">
        <v>3102</v>
      </c>
      <c r="D1003" s="18" t="s">
        <v>1304</v>
      </c>
      <c r="E1003" s="48" t="n">
        <v>6279</v>
      </c>
      <c r="F1003" s="14" t="s">
        <v>559</v>
      </c>
      <c r="G1003" s="14" t="s">
        <v>559</v>
      </c>
      <c r="H1003" s="14" t="s">
        <v>444</v>
      </c>
      <c r="I1003" s="15" t="b">
        <f aca="false">FALSE()</f>
        <v>0</v>
      </c>
      <c r="J1003" s="18" t="s">
        <v>933</v>
      </c>
      <c r="K1003" s="48" t="n">
        <v>1</v>
      </c>
      <c r="L1003" s="14" t="s">
        <v>934</v>
      </c>
      <c r="M1003" s="14" t="s">
        <v>935</v>
      </c>
      <c r="N1003" s="18" t="s">
        <v>936</v>
      </c>
    </row>
    <row r="1004" customFormat="false" ht="15" hidden="false" customHeight="true" outlineLevel="0" collapsed="false">
      <c r="B1004" s="14" t="s">
        <v>3103</v>
      </c>
      <c r="C1004" s="14" t="s">
        <v>3104</v>
      </c>
      <c r="D1004" s="18" t="s">
        <v>1310</v>
      </c>
      <c r="E1004" s="48" t="n">
        <v>6239</v>
      </c>
      <c r="F1004" s="14" t="s">
        <v>559</v>
      </c>
      <c r="G1004" s="14" t="s">
        <v>559</v>
      </c>
      <c r="H1004" s="14" t="s">
        <v>444</v>
      </c>
      <c r="I1004" s="15" t="b">
        <f aca="false">FALSE()</f>
        <v>0</v>
      </c>
      <c r="J1004" s="18" t="s">
        <v>933</v>
      </c>
      <c r="K1004" s="48" t="n">
        <v>1</v>
      </c>
      <c r="L1004" s="14" t="s">
        <v>934</v>
      </c>
      <c r="M1004" s="14" t="s">
        <v>935</v>
      </c>
      <c r="N1004" s="18" t="s">
        <v>936</v>
      </c>
    </row>
    <row r="1005" customFormat="false" ht="15" hidden="false" customHeight="true" outlineLevel="0" collapsed="false">
      <c r="B1005" s="14" t="s">
        <v>3105</v>
      </c>
      <c r="C1005" s="14" t="s">
        <v>3106</v>
      </c>
      <c r="D1005" s="18" t="s">
        <v>3107</v>
      </c>
      <c r="E1005" s="48" t="n">
        <v>5479</v>
      </c>
      <c r="F1005" s="14" t="s">
        <v>3108</v>
      </c>
      <c r="G1005" s="14" t="s">
        <v>559</v>
      </c>
      <c r="H1005" s="14" t="s">
        <v>444</v>
      </c>
      <c r="I1005" s="15" t="b">
        <f aca="false">FALSE()</f>
        <v>0</v>
      </c>
      <c r="J1005" s="18" t="s">
        <v>933</v>
      </c>
      <c r="K1005" s="48" t="n">
        <v>1</v>
      </c>
      <c r="L1005" s="14" t="s">
        <v>934</v>
      </c>
      <c r="M1005" s="14" t="s">
        <v>935</v>
      </c>
      <c r="N1005" s="18" t="s">
        <v>936</v>
      </c>
    </row>
    <row r="1006" customFormat="false" ht="15" hidden="false" customHeight="true" outlineLevel="0" collapsed="false">
      <c r="B1006" s="14" t="s">
        <v>3109</v>
      </c>
      <c r="C1006" s="14" t="s">
        <v>3110</v>
      </c>
      <c r="D1006" s="18" t="s">
        <v>3107</v>
      </c>
      <c r="E1006" s="48" t="n">
        <v>5479</v>
      </c>
      <c r="F1006" s="14" t="s">
        <v>3111</v>
      </c>
      <c r="G1006" s="14" t="s">
        <v>559</v>
      </c>
      <c r="H1006" s="14" t="s">
        <v>444</v>
      </c>
      <c r="I1006" s="15" t="b">
        <f aca="false">FALSE()</f>
        <v>0</v>
      </c>
      <c r="J1006" s="18" t="s">
        <v>933</v>
      </c>
      <c r="K1006" s="48" t="n">
        <v>1</v>
      </c>
      <c r="L1006" s="14" t="s">
        <v>934</v>
      </c>
      <c r="M1006" s="14" t="s">
        <v>935</v>
      </c>
      <c r="N1006" s="18" t="s">
        <v>936</v>
      </c>
    </row>
    <row r="1007" customFormat="false" ht="15" hidden="false" customHeight="true" outlineLevel="0" collapsed="false">
      <c r="B1007" s="14" t="s">
        <v>3112</v>
      </c>
      <c r="C1007" s="14" t="s">
        <v>3113</v>
      </c>
      <c r="D1007" s="18" t="s">
        <v>2687</v>
      </c>
      <c r="E1007" s="48" t="n">
        <v>5482</v>
      </c>
      <c r="F1007" s="14" t="s">
        <v>559</v>
      </c>
      <c r="G1007" s="14" t="s">
        <v>559</v>
      </c>
      <c r="H1007" s="14" t="s">
        <v>444</v>
      </c>
      <c r="I1007" s="15" t="b">
        <f aca="false">FALSE()</f>
        <v>0</v>
      </c>
      <c r="J1007" s="18" t="s">
        <v>933</v>
      </c>
      <c r="K1007" s="48" t="n">
        <v>1</v>
      </c>
      <c r="L1007" s="14" t="s">
        <v>934</v>
      </c>
      <c r="M1007" s="14" t="s">
        <v>935</v>
      </c>
      <c r="N1007" s="18" t="s">
        <v>936</v>
      </c>
    </row>
    <row r="1008" customFormat="false" ht="15" hidden="false" customHeight="true" outlineLevel="0" collapsed="false">
      <c r="B1008" s="14" t="s">
        <v>3114</v>
      </c>
      <c r="C1008" s="14" t="s">
        <v>3115</v>
      </c>
      <c r="D1008" s="18" t="s">
        <v>1334</v>
      </c>
      <c r="E1008" s="48" t="n">
        <v>3055</v>
      </c>
      <c r="F1008" s="14" t="s">
        <v>559</v>
      </c>
      <c r="G1008" s="14" t="s">
        <v>559</v>
      </c>
      <c r="H1008" s="14" t="s">
        <v>444</v>
      </c>
      <c r="I1008" s="15" t="b">
        <f aca="false">FALSE()</f>
        <v>0</v>
      </c>
      <c r="J1008" s="18" t="s">
        <v>933</v>
      </c>
      <c r="K1008" s="48" t="n">
        <v>1</v>
      </c>
      <c r="L1008" s="14" t="s">
        <v>934</v>
      </c>
      <c r="M1008" s="14" t="s">
        <v>935</v>
      </c>
      <c r="N1008" s="18" t="s">
        <v>936</v>
      </c>
    </row>
    <row r="1009" customFormat="false" ht="15" hidden="false" customHeight="true" outlineLevel="0" collapsed="false">
      <c r="B1009" s="14" t="s">
        <v>3116</v>
      </c>
      <c r="C1009" s="14" t="s">
        <v>3117</v>
      </c>
      <c r="D1009" s="18" t="s">
        <v>3118</v>
      </c>
      <c r="E1009" s="48" t="n">
        <v>5346</v>
      </c>
      <c r="F1009" s="14" t="s">
        <v>559</v>
      </c>
      <c r="G1009" s="14" t="s">
        <v>559</v>
      </c>
      <c r="H1009" s="14" t="s">
        <v>444</v>
      </c>
      <c r="I1009" s="15" t="b">
        <f aca="false">FALSE()</f>
        <v>0</v>
      </c>
      <c r="J1009" s="18" t="s">
        <v>933</v>
      </c>
      <c r="K1009" s="48" t="n">
        <v>1</v>
      </c>
      <c r="L1009" s="14" t="s">
        <v>934</v>
      </c>
      <c r="M1009" s="14" t="s">
        <v>935</v>
      </c>
      <c r="N1009" s="18" t="s">
        <v>936</v>
      </c>
    </row>
    <row r="1010" customFormat="false" ht="15" hidden="false" customHeight="true" outlineLevel="0" collapsed="false">
      <c r="B1010" s="14" t="s">
        <v>3119</v>
      </c>
      <c r="C1010" s="14" t="s">
        <v>3120</v>
      </c>
      <c r="D1010" s="18" t="s">
        <v>1356</v>
      </c>
      <c r="E1010" s="48" t="n">
        <v>283643</v>
      </c>
      <c r="F1010" s="14" t="s">
        <v>559</v>
      </c>
      <c r="G1010" s="14" t="s">
        <v>559</v>
      </c>
      <c r="H1010" s="14" t="s">
        <v>444</v>
      </c>
      <c r="I1010" s="15" t="b">
        <f aca="false">FALSE()</f>
        <v>0</v>
      </c>
      <c r="J1010" s="18" t="s">
        <v>933</v>
      </c>
      <c r="K1010" s="48" t="n">
        <v>1</v>
      </c>
      <c r="L1010" s="14" t="s">
        <v>934</v>
      </c>
      <c r="M1010" s="14" t="s">
        <v>935</v>
      </c>
      <c r="N1010" s="18" t="s">
        <v>936</v>
      </c>
    </row>
    <row r="1011" customFormat="false" ht="15" hidden="false" customHeight="true" outlineLevel="0" collapsed="false">
      <c r="B1011" s="14" t="s">
        <v>3121</v>
      </c>
      <c r="C1011" s="14" t="s">
        <v>3122</v>
      </c>
      <c r="D1011" s="18" t="s">
        <v>1359</v>
      </c>
      <c r="E1011" s="48" t="n">
        <v>214684</v>
      </c>
      <c r="F1011" s="14" t="s">
        <v>559</v>
      </c>
      <c r="G1011" s="14" t="s">
        <v>559</v>
      </c>
      <c r="H1011" s="14" t="s">
        <v>444</v>
      </c>
      <c r="I1011" s="15" t="b">
        <f aca="false">FALSE()</f>
        <v>0</v>
      </c>
      <c r="J1011" s="18" t="s">
        <v>933</v>
      </c>
      <c r="K1011" s="48" t="n">
        <v>1</v>
      </c>
      <c r="L1011" s="14" t="s">
        <v>934</v>
      </c>
      <c r="M1011" s="14" t="s">
        <v>935</v>
      </c>
      <c r="N1011" s="18" t="s">
        <v>936</v>
      </c>
    </row>
    <row r="1012" customFormat="false" ht="15" hidden="false" customHeight="true" outlineLevel="0" collapsed="false">
      <c r="B1012" s="14" t="s">
        <v>3123</v>
      </c>
      <c r="C1012" s="14" t="s">
        <v>3124</v>
      </c>
      <c r="D1012" s="18" t="s">
        <v>3125</v>
      </c>
      <c r="E1012" s="48" t="n">
        <v>4903</v>
      </c>
      <c r="F1012" s="14" t="s">
        <v>559</v>
      </c>
      <c r="G1012" s="14" t="s">
        <v>559</v>
      </c>
      <c r="H1012" s="14" t="s">
        <v>444</v>
      </c>
      <c r="I1012" s="15" t="b">
        <f aca="false">FALSE()</f>
        <v>0</v>
      </c>
      <c r="J1012" s="18" t="s">
        <v>933</v>
      </c>
      <c r="K1012" s="48" t="n">
        <v>1</v>
      </c>
      <c r="L1012" s="14" t="s">
        <v>934</v>
      </c>
      <c r="M1012" s="14" t="s">
        <v>935</v>
      </c>
      <c r="N1012" s="18" t="s">
        <v>936</v>
      </c>
    </row>
    <row r="1013" customFormat="false" ht="15" hidden="false" customHeight="true" outlineLevel="0" collapsed="false">
      <c r="B1013" s="14" t="s">
        <v>3126</v>
      </c>
      <c r="C1013" s="14" t="s">
        <v>3127</v>
      </c>
      <c r="D1013" s="18" t="s">
        <v>1368</v>
      </c>
      <c r="E1013" s="48" t="n">
        <v>7955</v>
      </c>
      <c r="F1013" s="14" t="s">
        <v>559</v>
      </c>
      <c r="G1013" s="14" t="s">
        <v>559</v>
      </c>
      <c r="H1013" s="14" t="s">
        <v>444</v>
      </c>
      <c r="I1013" s="15" t="b">
        <f aca="false">FALSE()</f>
        <v>0</v>
      </c>
      <c r="J1013" s="18" t="s">
        <v>933</v>
      </c>
      <c r="K1013" s="48" t="n">
        <v>1</v>
      </c>
      <c r="L1013" s="14" t="s">
        <v>934</v>
      </c>
      <c r="M1013" s="14" t="s">
        <v>935</v>
      </c>
      <c r="N1013" s="18" t="s">
        <v>936</v>
      </c>
    </row>
    <row r="1014" customFormat="false" ht="15" hidden="false" customHeight="true" outlineLevel="0" collapsed="false">
      <c r="B1014" s="14" t="s">
        <v>3128</v>
      </c>
      <c r="C1014" s="14" t="s">
        <v>3129</v>
      </c>
      <c r="D1014" s="18" t="s">
        <v>1374</v>
      </c>
      <c r="E1014" s="48" t="n">
        <v>284592</v>
      </c>
      <c r="F1014" s="14" t="s">
        <v>559</v>
      </c>
      <c r="G1014" s="14" t="s">
        <v>559</v>
      </c>
      <c r="H1014" s="14" t="s">
        <v>444</v>
      </c>
      <c r="I1014" s="15" t="b">
        <f aca="false">FALSE()</f>
        <v>0</v>
      </c>
      <c r="J1014" s="18" t="s">
        <v>933</v>
      </c>
      <c r="K1014" s="48" t="n">
        <v>1</v>
      </c>
      <c r="L1014" s="14" t="s">
        <v>934</v>
      </c>
      <c r="M1014" s="14" t="s">
        <v>935</v>
      </c>
      <c r="N1014" s="18" t="s">
        <v>936</v>
      </c>
    </row>
    <row r="1015" customFormat="false" ht="15" hidden="false" customHeight="true" outlineLevel="0" collapsed="false">
      <c r="B1015" s="14" t="s">
        <v>3130</v>
      </c>
      <c r="C1015" s="14" t="s">
        <v>3131</v>
      </c>
      <c r="D1015" s="18" t="s">
        <v>1415</v>
      </c>
      <c r="E1015" s="48" t="n">
        <v>284811</v>
      </c>
      <c r="F1015" s="14" t="s">
        <v>559</v>
      </c>
      <c r="G1015" s="14" t="s">
        <v>559</v>
      </c>
      <c r="H1015" s="14" t="s">
        <v>444</v>
      </c>
      <c r="I1015" s="15" t="b">
        <f aca="false">FALSE()</f>
        <v>0</v>
      </c>
      <c r="J1015" s="18" t="s">
        <v>933</v>
      </c>
      <c r="K1015" s="48" t="n">
        <v>1</v>
      </c>
      <c r="L1015" s="14" t="s">
        <v>934</v>
      </c>
      <c r="M1015" s="14" t="s">
        <v>935</v>
      </c>
      <c r="N1015" s="18" t="s">
        <v>936</v>
      </c>
    </row>
    <row r="1016" customFormat="false" ht="15" hidden="false" customHeight="true" outlineLevel="0" collapsed="false">
      <c r="B1016" s="14" t="s">
        <v>3132</v>
      </c>
      <c r="C1016" s="14" t="s">
        <v>3133</v>
      </c>
      <c r="D1016" s="18" t="s">
        <v>3134</v>
      </c>
      <c r="E1016" s="48" t="n">
        <v>3635</v>
      </c>
      <c r="F1016" s="14" t="s">
        <v>559</v>
      </c>
      <c r="G1016" s="14" t="s">
        <v>559</v>
      </c>
      <c r="H1016" s="14" t="s">
        <v>444</v>
      </c>
      <c r="I1016" s="15" t="b">
        <f aca="false">FALSE()</f>
        <v>0</v>
      </c>
      <c r="J1016" s="18" t="s">
        <v>933</v>
      </c>
      <c r="K1016" s="48" t="n">
        <v>1</v>
      </c>
      <c r="L1016" s="14" t="s">
        <v>934</v>
      </c>
      <c r="M1016" s="14" t="s">
        <v>935</v>
      </c>
      <c r="N1016" s="18" t="s">
        <v>936</v>
      </c>
    </row>
    <row r="1017" customFormat="false" ht="15" hidden="false" customHeight="true" outlineLevel="0" collapsed="false">
      <c r="B1017" s="14" t="s">
        <v>3135</v>
      </c>
      <c r="C1017" s="14" t="s">
        <v>3136</v>
      </c>
      <c r="D1017" s="18" t="s">
        <v>2063</v>
      </c>
      <c r="E1017" s="48" t="n">
        <v>7998</v>
      </c>
      <c r="F1017" s="14" t="s">
        <v>559</v>
      </c>
      <c r="G1017" s="14" t="s">
        <v>559</v>
      </c>
      <c r="H1017" s="14" t="s">
        <v>444</v>
      </c>
      <c r="I1017" s="15" t="b">
        <f aca="false">FALSE()</f>
        <v>0</v>
      </c>
      <c r="J1017" s="18" t="s">
        <v>933</v>
      </c>
      <c r="K1017" s="48" t="n">
        <v>1</v>
      </c>
      <c r="L1017" s="14" t="s">
        <v>934</v>
      </c>
      <c r="M1017" s="14" t="s">
        <v>935</v>
      </c>
      <c r="N1017" s="18" t="s">
        <v>936</v>
      </c>
    </row>
    <row r="1018" customFormat="false" ht="15" hidden="false" customHeight="true" outlineLevel="0" collapsed="false">
      <c r="B1018" s="14" t="s">
        <v>3137</v>
      </c>
      <c r="C1018" s="14" t="s">
        <v>3138</v>
      </c>
      <c r="D1018" s="18" t="s">
        <v>1444</v>
      </c>
      <c r="E1018" s="48" t="n">
        <v>284590</v>
      </c>
      <c r="F1018" s="14" t="s">
        <v>559</v>
      </c>
      <c r="G1018" s="14" t="s">
        <v>559</v>
      </c>
      <c r="H1018" s="14" t="s">
        <v>444</v>
      </c>
      <c r="I1018" s="15" t="b">
        <f aca="false">FALSE()</f>
        <v>0</v>
      </c>
      <c r="J1018" s="18" t="s">
        <v>933</v>
      </c>
      <c r="K1018" s="48" t="n">
        <v>1</v>
      </c>
      <c r="L1018" s="14" t="s">
        <v>934</v>
      </c>
      <c r="M1018" s="14" t="s">
        <v>935</v>
      </c>
      <c r="N1018" s="18" t="s">
        <v>936</v>
      </c>
    </row>
    <row r="1019" customFormat="false" ht="15" hidden="false" customHeight="true" outlineLevel="0" collapsed="false">
      <c r="B1019" s="14" t="s">
        <v>3139</v>
      </c>
      <c r="C1019" s="14" t="s">
        <v>3140</v>
      </c>
      <c r="D1019" s="18" t="s">
        <v>2204</v>
      </c>
      <c r="E1019" s="48" t="n">
        <v>4911</v>
      </c>
      <c r="F1019" s="14" t="s">
        <v>559</v>
      </c>
      <c r="G1019" s="14" t="s">
        <v>559</v>
      </c>
      <c r="H1019" s="14" t="s">
        <v>444</v>
      </c>
      <c r="I1019" s="15" t="b">
        <f aca="false">FALSE()</f>
        <v>0</v>
      </c>
      <c r="J1019" s="18" t="s">
        <v>933</v>
      </c>
      <c r="K1019" s="48" t="n">
        <v>1</v>
      </c>
      <c r="L1019" s="14" t="s">
        <v>934</v>
      </c>
      <c r="M1019" s="14" t="s">
        <v>935</v>
      </c>
      <c r="N1019" s="18" t="s">
        <v>936</v>
      </c>
    </row>
    <row r="1020" customFormat="false" ht="15" hidden="false" customHeight="true" outlineLevel="0" collapsed="false">
      <c r="B1020" s="14" t="s">
        <v>3141</v>
      </c>
      <c r="C1020" s="14" t="s">
        <v>3142</v>
      </c>
      <c r="D1020" s="18" t="s">
        <v>1476</v>
      </c>
      <c r="E1020" s="48" t="n">
        <v>294746</v>
      </c>
      <c r="F1020" s="14" t="s">
        <v>559</v>
      </c>
      <c r="G1020" s="14" t="s">
        <v>559</v>
      </c>
      <c r="H1020" s="14" t="s">
        <v>444</v>
      </c>
      <c r="I1020" s="15" t="b">
        <f aca="false">FALSE()</f>
        <v>0</v>
      </c>
      <c r="J1020" s="18" t="s">
        <v>933</v>
      </c>
      <c r="K1020" s="48" t="n">
        <v>1</v>
      </c>
      <c r="L1020" s="14" t="s">
        <v>934</v>
      </c>
      <c r="M1020" s="14" t="s">
        <v>935</v>
      </c>
      <c r="N1020" s="18" t="s">
        <v>936</v>
      </c>
    </row>
    <row r="1021" customFormat="false" ht="15" hidden="false" customHeight="true" outlineLevel="0" collapsed="false">
      <c r="B1021" s="14" t="s">
        <v>3143</v>
      </c>
      <c r="C1021" s="14" t="s">
        <v>3144</v>
      </c>
      <c r="D1021" s="18" t="s">
        <v>2158</v>
      </c>
      <c r="E1021" s="48" t="n">
        <v>7162</v>
      </c>
      <c r="F1021" s="14" t="s">
        <v>559</v>
      </c>
      <c r="G1021" s="14" t="s">
        <v>559</v>
      </c>
      <c r="H1021" s="14" t="s">
        <v>444</v>
      </c>
      <c r="I1021" s="15" t="b">
        <f aca="false">FALSE()</f>
        <v>0</v>
      </c>
      <c r="J1021" s="18" t="s">
        <v>933</v>
      </c>
      <c r="K1021" s="48" t="n">
        <v>1</v>
      </c>
      <c r="L1021" s="14" t="s">
        <v>934</v>
      </c>
      <c r="M1021" s="14" t="s">
        <v>935</v>
      </c>
      <c r="N1021" s="18" t="s">
        <v>936</v>
      </c>
    </row>
    <row r="1022" customFormat="false" ht="15" hidden="false" customHeight="true" outlineLevel="0" collapsed="false">
      <c r="B1022" s="14" t="s">
        <v>3145</v>
      </c>
      <c r="C1022" s="14" t="s">
        <v>3146</v>
      </c>
      <c r="D1022" s="18" t="s">
        <v>3147</v>
      </c>
      <c r="E1022" s="48" t="n">
        <v>264483</v>
      </c>
      <c r="F1022" s="14" t="s">
        <v>559</v>
      </c>
      <c r="G1022" s="14" t="s">
        <v>559</v>
      </c>
      <c r="H1022" s="14" t="s">
        <v>444</v>
      </c>
      <c r="I1022" s="15" t="b">
        <f aca="false">FALSE()</f>
        <v>0</v>
      </c>
      <c r="J1022" s="18" t="s">
        <v>933</v>
      </c>
      <c r="K1022" s="48" t="n">
        <v>1</v>
      </c>
      <c r="L1022" s="14" t="s">
        <v>934</v>
      </c>
      <c r="M1022" s="14" t="s">
        <v>935</v>
      </c>
      <c r="N1022" s="18" t="s">
        <v>936</v>
      </c>
    </row>
    <row r="1023" customFormat="false" ht="15" hidden="false" customHeight="true" outlineLevel="0" collapsed="false">
      <c r="B1023" s="14" t="s">
        <v>3148</v>
      </c>
      <c r="C1023" s="14" t="s">
        <v>3149</v>
      </c>
      <c r="D1023" s="18" t="s">
        <v>3150</v>
      </c>
      <c r="E1023" s="48" t="n">
        <v>4909</v>
      </c>
      <c r="F1023" s="14" t="s">
        <v>559</v>
      </c>
      <c r="G1023" s="14" t="s">
        <v>559</v>
      </c>
      <c r="H1023" s="14" t="s">
        <v>444</v>
      </c>
      <c r="I1023" s="15" t="b">
        <f aca="false">FALSE()</f>
        <v>0</v>
      </c>
      <c r="J1023" s="18" t="s">
        <v>933</v>
      </c>
      <c r="K1023" s="48" t="n">
        <v>1</v>
      </c>
      <c r="L1023" s="14" t="s">
        <v>934</v>
      </c>
      <c r="M1023" s="14" t="s">
        <v>935</v>
      </c>
      <c r="N1023" s="18" t="s">
        <v>936</v>
      </c>
    </row>
    <row r="1024" customFormat="false" ht="15" hidden="false" customHeight="true" outlineLevel="0" collapsed="false">
      <c r="B1024" s="14" t="s">
        <v>3151</v>
      </c>
      <c r="C1024" s="14" t="s">
        <v>3152</v>
      </c>
      <c r="D1024" s="18" t="s">
        <v>1528</v>
      </c>
      <c r="E1024" s="48" t="n">
        <v>36329</v>
      </c>
      <c r="F1024" s="14" t="s">
        <v>559</v>
      </c>
      <c r="G1024" s="14" t="s">
        <v>559</v>
      </c>
      <c r="H1024" s="14" t="s">
        <v>444</v>
      </c>
      <c r="I1024" s="15" t="b">
        <f aca="false">FALSE()</f>
        <v>0</v>
      </c>
      <c r="J1024" s="18" t="s">
        <v>933</v>
      </c>
      <c r="K1024" s="48" t="n">
        <v>1</v>
      </c>
      <c r="L1024" s="14" t="s">
        <v>934</v>
      </c>
      <c r="M1024" s="14" t="s">
        <v>935</v>
      </c>
      <c r="N1024" s="18" t="s">
        <v>936</v>
      </c>
    </row>
    <row r="1025" customFormat="false" ht="15" hidden="false" customHeight="true" outlineLevel="0" collapsed="false">
      <c r="B1025" s="14" t="s">
        <v>3153</v>
      </c>
      <c r="C1025" s="14" t="s">
        <v>3154</v>
      </c>
      <c r="D1025" s="18" t="s">
        <v>1555</v>
      </c>
      <c r="E1025" s="48" t="n">
        <v>559292</v>
      </c>
      <c r="F1025" s="14" t="s">
        <v>3155</v>
      </c>
      <c r="G1025" s="14" t="s">
        <v>559</v>
      </c>
      <c r="H1025" s="14" t="s">
        <v>444</v>
      </c>
      <c r="I1025" s="15" t="b">
        <f aca="false">FALSE()</f>
        <v>0</v>
      </c>
      <c r="J1025" s="18" t="s">
        <v>933</v>
      </c>
      <c r="K1025" s="48" t="n">
        <v>1</v>
      </c>
      <c r="L1025" s="14" t="s">
        <v>934</v>
      </c>
      <c r="M1025" s="18" t="s">
        <v>3156</v>
      </c>
      <c r="N1025" s="18" t="s">
        <v>946</v>
      </c>
    </row>
    <row r="1026" customFormat="false" ht="15" hidden="false" customHeight="true" outlineLevel="0" collapsed="false">
      <c r="B1026" s="14" t="s">
        <v>3157</v>
      </c>
      <c r="C1026" s="14" t="s">
        <v>3158</v>
      </c>
      <c r="D1026" s="18" t="s">
        <v>1555</v>
      </c>
      <c r="E1026" s="48" t="n">
        <v>559292</v>
      </c>
      <c r="F1026" s="14" t="s">
        <v>3159</v>
      </c>
      <c r="G1026" s="14" t="s">
        <v>559</v>
      </c>
      <c r="H1026" s="14" t="s">
        <v>444</v>
      </c>
      <c r="I1026" s="15" t="b">
        <f aca="false">FALSE()</f>
        <v>0</v>
      </c>
      <c r="J1026" s="18" t="s">
        <v>933</v>
      </c>
      <c r="K1026" s="48" t="n">
        <v>1</v>
      </c>
      <c r="L1026" s="14" t="s">
        <v>934</v>
      </c>
      <c r="M1026" s="18" t="s">
        <v>3156</v>
      </c>
      <c r="N1026" s="18" t="s">
        <v>946</v>
      </c>
    </row>
    <row r="1027" customFormat="false" ht="15" hidden="false" customHeight="true" outlineLevel="0" collapsed="false">
      <c r="B1027" s="14" t="s">
        <v>3160</v>
      </c>
      <c r="C1027" s="14" t="s">
        <v>3161</v>
      </c>
      <c r="D1027" s="18" t="s">
        <v>1596</v>
      </c>
      <c r="E1027" s="48" t="n">
        <v>284812</v>
      </c>
      <c r="F1027" s="14" t="s">
        <v>559</v>
      </c>
      <c r="G1027" s="14" t="s">
        <v>559</v>
      </c>
      <c r="H1027" s="14" t="s">
        <v>444</v>
      </c>
      <c r="I1027" s="15" t="b">
        <f aca="false">FALSE()</f>
        <v>0</v>
      </c>
      <c r="J1027" s="18" t="s">
        <v>933</v>
      </c>
      <c r="K1027" s="48" t="n">
        <v>1</v>
      </c>
      <c r="L1027" s="14" t="s">
        <v>934</v>
      </c>
      <c r="M1027" s="14" t="s">
        <v>935</v>
      </c>
      <c r="N1027" s="18" t="s">
        <v>936</v>
      </c>
    </row>
    <row r="1028" customFormat="false" ht="15" hidden="false" customHeight="true" outlineLevel="0" collapsed="false">
      <c r="B1028" s="14" t="s">
        <v>3162</v>
      </c>
      <c r="C1028" s="14" t="s">
        <v>3163</v>
      </c>
      <c r="D1028" s="18" t="s">
        <v>3164</v>
      </c>
      <c r="E1028" s="48" t="n">
        <v>27300</v>
      </c>
      <c r="F1028" s="14" t="s">
        <v>559</v>
      </c>
      <c r="G1028" s="14" t="s">
        <v>559</v>
      </c>
      <c r="H1028" s="14" t="s">
        <v>444</v>
      </c>
      <c r="I1028" s="15" t="b">
        <f aca="false">FALSE()</f>
        <v>0</v>
      </c>
      <c r="J1028" s="18" t="s">
        <v>933</v>
      </c>
      <c r="K1028" s="48" t="n">
        <v>1</v>
      </c>
      <c r="L1028" s="14" t="s">
        <v>934</v>
      </c>
      <c r="M1028" s="14" t="s">
        <v>935</v>
      </c>
      <c r="N1028" s="18" t="s">
        <v>936</v>
      </c>
    </row>
    <row r="1029" customFormat="false" ht="15" hidden="false" customHeight="true" outlineLevel="0" collapsed="false">
      <c r="B1029" s="14" t="s">
        <v>3165</v>
      </c>
      <c r="C1029" s="14" t="s">
        <v>3166</v>
      </c>
      <c r="D1029" s="18" t="s">
        <v>2435</v>
      </c>
      <c r="E1029" s="48" t="n">
        <v>31033</v>
      </c>
      <c r="F1029" s="14" t="s">
        <v>559</v>
      </c>
      <c r="G1029" s="14" t="s">
        <v>559</v>
      </c>
      <c r="H1029" s="14" t="s">
        <v>444</v>
      </c>
      <c r="I1029" s="15" t="b">
        <f aca="false">FALSE()</f>
        <v>0</v>
      </c>
      <c r="J1029" s="18" t="s">
        <v>933</v>
      </c>
      <c r="K1029" s="48" t="n">
        <v>1</v>
      </c>
      <c r="L1029" s="14" t="s">
        <v>934</v>
      </c>
      <c r="M1029" s="14" t="s">
        <v>935</v>
      </c>
      <c r="N1029" s="18" t="s">
        <v>936</v>
      </c>
    </row>
    <row r="1030" customFormat="false" ht="15" hidden="false" customHeight="true" outlineLevel="0" collapsed="false">
      <c r="B1030" s="14" t="s">
        <v>3167</v>
      </c>
      <c r="C1030" s="14" t="s">
        <v>3168</v>
      </c>
      <c r="D1030" s="18" t="s">
        <v>3169</v>
      </c>
      <c r="E1030" s="48" t="n">
        <v>5702</v>
      </c>
      <c r="F1030" s="14" t="s">
        <v>559</v>
      </c>
      <c r="G1030" s="14" t="s">
        <v>559</v>
      </c>
      <c r="H1030" s="14" t="s">
        <v>444</v>
      </c>
      <c r="I1030" s="15" t="b">
        <f aca="false">FALSE()</f>
        <v>0</v>
      </c>
      <c r="J1030" s="18" t="s">
        <v>933</v>
      </c>
      <c r="K1030" s="48" t="n">
        <v>1</v>
      </c>
      <c r="L1030" s="14" t="s">
        <v>934</v>
      </c>
      <c r="M1030" s="14" t="s">
        <v>935</v>
      </c>
      <c r="N1030" s="18" t="s">
        <v>936</v>
      </c>
    </row>
    <row r="1031" customFormat="false" ht="15" hidden="false" customHeight="true" outlineLevel="0" collapsed="false">
      <c r="B1031" s="14" t="s">
        <v>3170</v>
      </c>
      <c r="C1031" s="14" t="s">
        <v>3171</v>
      </c>
      <c r="D1031" s="18" t="s">
        <v>3172</v>
      </c>
      <c r="E1031" s="48" t="n">
        <v>1206466</v>
      </c>
      <c r="F1031" s="14" t="s">
        <v>559</v>
      </c>
      <c r="G1031" s="14" t="s">
        <v>559</v>
      </c>
      <c r="H1031" s="14" t="s">
        <v>444</v>
      </c>
      <c r="I1031" s="15" t="b">
        <f aca="false">FALSE()</f>
        <v>0</v>
      </c>
      <c r="J1031" s="18" t="s">
        <v>933</v>
      </c>
      <c r="K1031" s="48" t="n">
        <v>1</v>
      </c>
      <c r="L1031" s="14" t="s">
        <v>934</v>
      </c>
      <c r="M1031" s="14" t="s">
        <v>935</v>
      </c>
      <c r="N1031" s="18" t="s">
        <v>936</v>
      </c>
    </row>
    <row r="1032" customFormat="false" ht="15" hidden="false" customHeight="true" outlineLevel="0" collapsed="false">
      <c r="B1032" s="14" t="s">
        <v>3173</v>
      </c>
      <c r="C1032" s="14" t="s">
        <v>3174</v>
      </c>
      <c r="D1032" s="18" t="s">
        <v>1675</v>
      </c>
      <c r="E1032" s="48" t="n">
        <v>284591</v>
      </c>
      <c r="F1032" s="14" t="s">
        <v>559</v>
      </c>
      <c r="G1032" s="14" t="s">
        <v>559</v>
      </c>
      <c r="H1032" s="14" t="s">
        <v>444</v>
      </c>
      <c r="I1032" s="15" t="b">
        <f aca="false">FALSE()</f>
        <v>0</v>
      </c>
      <c r="J1032" s="18" t="s">
        <v>933</v>
      </c>
      <c r="K1032" s="48" t="n">
        <v>1</v>
      </c>
      <c r="L1032" s="14" t="s">
        <v>934</v>
      </c>
      <c r="M1032" s="14" t="s">
        <v>935</v>
      </c>
      <c r="N1032" s="18" t="s">
        <v>936</v>
      </c>
    </row>
    <row r="1033" customFormat="false" ht="15" hidden="false" customHeight="true" outlineLevel="0" collapsed="false">
      <c r="B1033" s="14" t="s">
        <v>3175</v>
      </c>
      <c r="C1033" s="14" t="s">
        <v>3176</v>
      </c>
      <c r="D1033" s="18" t="s">
        <v>1437</v>
      </c>
      <c r="E1033" s="48" t="n">
        <v>9606</v>
      </c>
      <c r="F1033" s="14" t="s">
        <v>443</v>
      </c>
      <c r="G1033" s="14" t="s">
        <v>443</v>
      </c>
      <c r="H1033" s="14" t="s">
        <v>444</v>
      </c>
      <c r="I1033" s="15" t="b">
        <f aca="false">FALSE()</f>
        <v>0</v>
      </c>
      <c r="J1033" s="18" t="s">
        <v>933</v>
      </c>
      <c r="K1033" s="48" t="n">
        <v>1</v>
      </c>
      <c r="L1033" s="14" t="s">
        <v>934</v>
      </c>
      <c r="M1033" s="18" t="s">
        <v>2000</v>
      </c>
      <c r="N1033" s="18" t="s">
        <v>946</v>
      </c>
    </row>
    <row r="1034" customFormat="false" ht="15" hidden="false" customHeight="true" outlineLevel="0" collapsed="false">
      <c r="B1034" s="14" t="s">
        <v>3177</v>
      </c>
      <c r="C1034" s="14" t="s">
        <v>3178</v>
      </c>
      <c r="D1034" s="18" t="s">
        <v>1720</v>
      </c>
      <c r="E1034" s="48" t="n">
        <v>10116</v>
      </c>
      <c r="F1034" s="14" t="s">
        <v>443</v>
      </c>
      <c r="G1034" s="14" t="s">
        <v>443</v>
      </c>
      <c r="H1034" s="14" t="s">
        <v>444</v>
      </c>
      <c r="I1034" s="15" t="b">
        <f aca="false">FALSE()</f>
        <v>0</v>
      </c>
      <c r="J1034" s="18" t="s">
        <v>933</v>
      </c>
      <c r="K1034" s="48" t="n">
        <v>1</v>
      </c>
      <c r="L1034" s="14" t="s">
        <v>934</v>
      </c>
      <c r="M1034" s="18" t="s">
        <v>2228</v>
      </c>
      <c r="N1034" s="18" t="s">
        <v>946</v>
      </c>
    </row>
    <row r="1035" customFormat="false" ht="15" hidden="false" customHeight="true" outlineLevel="0" collapsed="false">
      <c r="B1035" s="14" t="s">
        <v>3179</v>
      </c>
      <c r="C1035" s="14" t="s">
        <v>3180</v>
      </c>
      <c r="D1035" s="18" t="s">
        <v>1555</v>
      </c>
      <c r="E1035" s="48" t="n">
        <v>559292</v>
      </c>
      <c r="F1035" s="14" t="s">
        <v>3181</v>
      </c>
      <c r="G1035" s="14" t="s">
        <v>443</v>
      </c>
      <c r="H1035" s="14" t="s">
        <v>444</v>
      </c>
      <c r="I1035" s="15" t="b">
        <f aca="false">FALSE()</f>
        <v>0</v>
      </c>
      <c r="J1035" s="18" t="s">
        <v>933</v>
      </c>
      <c r="K1035" s="48" t="n">
        <v>1</v>
      </c>
      <c r="L1035" s="14" t="s">
        <v>934</v>
      </c>
      <c r="M1035" s="18" t="s">
        <v>3099</v>
      </c>
      <c r="N1035" s="18" t="s">
        <v>946</v>
      </c>
    </row>
    <row r="1036" customFormat="false" ht="15" hidden="false" customHeight="true" outlineLevel="0" collapsed="false">
      <c r="B1036" s="14" t="s">
        <v>3182</v>
      </c>
      <c r="C1036" s="14" t="s">
        <v>3183</v>
      </c>
      <c r="D1036" s="18" t="s">
        <v>1555</v>
      </c>
      <c r="E1036" s="48" t="n">
        <v>559292</v>
      </c>
      <c r="F1036" s="14" t="s">
        <v>3184</v>
      </c>
      <c r="G1036" s="14" t="s">
        <v>443</v>
      </c>
      <c r="H1036" s="14" t="s">
        <v>444</v>
      </c>
      <c r="I1036" s="15" t="b">
        <f aca="false">FALSE()</f>
        <v>0</v>
      </c>
      <c r="J1036" s="18" t="s">
        <v>933</v>
      </c>
      <c r="K1036" s="48" t="n">
        <v>1</v>
      </c>
      <c r="L1036" s="14" t="s">
        <v>934</v>
      </c>
      <c r="M1036" s="18" t="s">
        <v>2010</v>
      </c>
      <c r="N1036" s="18" t="s">
        <v>946</v>
      </c>
    </row>
    <row r="1037" customFormat="false" ht="15" hidden="false" customHeight="true" outlineLevel="0" collapsed="false">
      <c r="B1037" s="14" t="s">
        <v>3185</v>
      </c>
      <c r="C1037" s="14" t="s">
        <v>3186</v>
      </c>
      <c r="D1037" s="18" t="s">
        <v>1596</v>
      </c>
      <c r="E1037" s="48" t="n">
        <v>284812</v>
      </c>
      <c r="F1037" s="14" t="s">
        <v>443</v>
      </c>
      <c r="G1037" s="14" t="s">
        <v>443</v>
      </c>
      <c r="H1037" s="14" t="s">
        <v>444</v>
      </c>
      <c r="I1037" s="15" t="b">
        <f aca="false">FALSE()</f>
        <v>0</v>
      </c>
      <c r="J1037" s="18" t="s">
        <v>933</v>
      </c>
      <c r="K1037" s="48" t="n">
        <v>1</v>
      </c>
      <c r="L1037" s="14" t="s">
        <v>934</v>
      </c>
      <c r="M1037" s="14" t="s">
        <v>935</v>
      </c>
      <c r="N1037" s="18" t="s">
        <v>936</v>
      </c>
    </row>
    <row r="1038" customFormat="false" ht="15" hidden="false" customHeight="true" outlineLevel="0" collapsed="false">
      <c r="B1038" s="14" t="s">
        <v>3182</v>
      </c>
      <c r="C1038" s="14" t="s">
        <v>3183</v>
      </c>
      <c r="D1038" s="18" t="s">
        <v>1555</v>
      </c>
      <c r="E1038" s="48" t="n">
        <v>559292</v>
      </c>
      <c r="F1038" s="14" t="s">
        <v>3184</v>
      </c>
      <c r="G1038" s="14" t="s">
        <v>443</v>
      </c>
      <c r="H1038" s="14" t="s">
        <v>444</v>
      </c>
      <c r="I1038" s="15" t="b">
        <f aca="false">FALSE()</f>
        <v>0</v>
      </c>
      <c r="J1038" s="18" t="s">
        <v>1679</v>
      </c>
      <c r="K1038" s="48" t="n">
        <v>2</v>
      </c>
      <c r="L1038" s="18" t="s">
        <v>1870</v>
      </c>
      <c r="M1038" s="18" t="s">
        <v>2010</v>
      </c>
      <c r="N1038" s="18" t="s">
        <v>946</v>
      </c>
    </row>
    <row r="1039" customFormat="false" ht="15" hidden="false" customHeight="true" outlineLevel="0" collapsed="false">
      <c r="B1039" s="14" t="s">
        <v>3187</v>
      </c>
      <c r="C1039" s="14" t="s">
        <v>3188</v>
      </c>
      <c r="D1039" s="18" t="s">
        <v>2598</v>
      </c>
      <c r="E1039" s="48" t="n">
        <v>3702</v>
      </c>
      <c r="F1039" s="14" t="s">
        <v>3189</v>
      </c>
      <c r="G1039" s="14" t="s">
        <v>580</v>
      </c>
      <c r="H1039" s="14" t="s">
        <v>444</v>
      </c>
      <c r="I1039" s="15" t="b">
        <f aca="false">FALSE()</f>
        <v>0</v>
      </c>
      <c r="J1039" s="18" t="s">
        <v>1949</v>
      </c>
      <c r="K1039" s="48" t="n">
        <v>1</v>
      </c>
      <c r="L1039" s="18" t="s">
        <v>1950</v>
      </c>
      <c r="M1039" s="18" t="s">
        <v>2600</v>
      </c>
      <c r="N1039" s="18" t="s">
        <v>1827</v>
      </c>
    </row>
    <row r="1040" customFormat="false" ht="15" hidden="false" customHeight="true" outlineLevel="0" collapsed="false">
      <c r="B1040" s="14" t="s">
        <v>3190</v>
      </c>
      <c r="C1040" s="14" t="s">
        <v>3191</v>
      </c>
      <c r="D1040" s="18" t="s">
        <v>2598</v>
      </c>
      <c r="E1040" s="48" t="n">
        <v>3702</v>
      </c>
      <c r="F1040" s="14" t="s">
        <v>3192</v>
      </c>
      <c r="G1040" s="14" t="s">
        <v>580</v>
      </c>
      <c r="H1040" s="14" t="s">
        <v>444</v>
      </c>
      <c r="I1040" s="15" t="b">
        <f aca="false">FALSE()</f>
        <v>0</v>
      </c>
      <c r="J1040" s="18" t="s">
        <v>1949</v>
      </c>
      <c r="K1040" s="48" t="n">
        <v>1</v>
      </c>
      <c r="L1040" s="18" t="s">
        <v>1950</v>
      </c>
      <c r="M1040" s="18" t="s">
        <v>2600</v>
      </c>
      <c r="N1040" s="18" t="s">
        <v>1827</v>
      </c>
    </row>
    <row r="1041" customFormat="false" ht="15" hidden="false" customHeight="true" outlineLevel="0" collapsed="false">
      <c r="B1041" s="14" t="s">
        <v>3193</v>
      </c>
      <c r="C1041" s="14" t="s">
        <v>3194</v>
      </c>
      <c r="D1041" s="18" t="s">
        <v>1799</v>
      </c>
      <c r="E1041" s="48" t="n">
        <v>9913</v>
      </c>
      <c r="F1041" s="14" t="s">
        <v>580</v>
      </c>
      <c r="G1041" s="14" t="s">
        <v>580</v>
      </c>
      <c r="H1041" s="14" t="s">
        <v>444</v>
      </c>
      <c r="I1041" s="15" t="b">
        <f aca="false">FALSE()</f>
        <v>0</v>
      </c>
      <c r="J1041" s="18" t="s">
        <v>1949</v>
      </c>
      <c r="K1041" s="48" t="n">
        <v>1</v>
      </c>
      <c r="L1041" s="18" t="s">
        <v>1950</v>
      </c>
      <c r="M1041" s="18" t="s">
        <v>3195</v>
      </c>
      <c r="N1041" s="18" t="s">
        <v>936</v>
      </c>
    </row>
    <row r="1042" customFormat="false" ht="15" hidden="false" customHeight="true" outlineLevel="0" collapsed="false">
      <c r="B1042" s="14" t="s">
        <v>3196</v>
      </c>
      <c r="C1042" s="14" t="s">
        <v>3197</v>
      </c>
      <c r="D1042" s="18" t="s">
        <v>1437</v>
      </c>
      <c r="E1042" s="48" t="n">
        <v>9606</v>
      </c>
      <c r="F1042" s="14" t="s">
        <v>580</v>
      </c>
      <c r="G1042" s="14" t="s">
        <v>580</v>
      </c>
      <c r="H1042" s="14" t="s">
        <v>444</v>
      </c>
      <c r="I1042" s="15" t="b">
        <f aca="false">FALSE()</f>
        <v>0</v>
      </c>
      <c r="J1042" s="18" t="s">
        <v>1949</v>
      </c>
      <c r="K1042" s="48" t="n">
        <v>1</v>
      </c>
      <c r="L1042" s="18" t="s">
        <v>1950</v>
      </c>
      <c r="M1042" s="18" t="s">
        <v>3198</v>
      </c>
      <c r="N1042" s="18" t="s">
        <v>946</v>
      </c>
    </row>
    <row r="1043" customFormat="false" ht="15" hidden="false" customHeight="true" outlineLevel="0" collapsed="false">
      <c r="B1043" s="14" t="s">
        <v>3199</v>
      </c>
      <c r="C1043" s="14" t="s">
        <v>3200</v>
      </c>
      <c r="D1043" s="18" t="s">
        <v>1833</v>
      </c>
      <c r="E1043" s="48" t="n">
        <v>10090</v>
      </c>
      <c r="F1043" s="14" t="s">
        <v>580</v>
      </c>
      <c r="G1043" s="14" t="s">
        <v>580</v>
      </c>
      <c r="H1043" s="14" t="s">
        <v>444</v>
      </c>
      <c r="I1043" s="15" t="b">
        <f aca="false">FALSE()</f>
        <v>0</v>
      </c>
      <c r="J1043" s="18" t="s">
        <v>1949</v>
      </c>
      <c r="K1043" s="48" t="n">
        <v>1</v>
      </c>
      <c r="L1043" s="18" t="s">
        <v>1950</v>
      </c>
      <c r="M1043" s="18" t="s">
        <v>3195</v>
      </c>
      <c r="N1043" s="18" t="s">
        <v>936</v>
      </c>
    </row>
    <row r="1044" customFormat="false" ht="15" hidden="false" customHeight="true" outlineLevel="0" collapsed="false">
      <c r="B1044" s="14" t="s">
        <v>3201</v>
      </c>
      <c r="C1044" s="14" t="s">
        <v>3202</v>
      </c>
      <c r="D1044" s="18" t="s">
        <v>1497</v>
      </c>
      <c r="E1044" s="48" t="n">
        <v>9986</v>
      </c>
      <c r="F1044" s="14" t="s">
        <v>580</v>
      </c>
      <c r="G1044" s="14" t="s">
        <v>580</v>
      </c>
      <c r="H1044" s="14" t="s">
        <v>444</v>
      </c>
      <c r="I1044" s="15" t="b">
        <f aca="false">FALSE()</f>
        <v>0</v>
      </c>
      <c r="J1044" s="18" t="s">
        <v>1949</v>
      </c>
      <c r="K1044" s="48" t="n">
        <v>1</v>
      </c>
      <c r="L1044" s="18" t="s">
        <v>1950</v>
      </c>
      <c r="M1044" s="18" t="s">
        <v>3195</v>
      </c>
      <c r="N1044" s="18" t="s">
        <v>936</v>
      </c>
    </row>
    <row r="1045" customFormat="false" ht="15" hidden="false" customHeight="true" outlineLevel="0" collapsed="false">
      <c r="B1045" s="14" t="s">
        <v>3203</v>
      </c>
      <c r="C1045" s="14" t="s">
        <v>3204</v>
      </c>
      <c r="D1045" s="18" t="s">
        <v>1720</v>
      </c>
      <c r="E1045" s="48" t="n">
        <v>10116</v>
      </c>
      <c r="F1045" s="14" t="s">
        <v>580</v>
      </c>
      <c r="G1045" s="14" t="s">
        <v>580</v>
      </c>
      <c r="H1045" s="14" t="s">
        <v>444</v>
      </c>
      <c r="I1045" s="15" t="b">
        <f aca="false">FALSE()</f>
        <v>0</v>
      </c>
      <c r="J1045" s="18" t="s">
        <v>1949</v>
      </c>
      <c r="K1045" s="48" t="n">
        <v>1</v>
      </c>
      <c r="L1045" s="18" t="s">
        <v>1950</v>
      </c>
      <c r="M1045" s="18" t="s">
        <v>3205</v>
      </c>
      <c r="N1045" s="18" t="s">
        <v>946</v>
      </c>
    </row>
    <row r="1046" customFormat="false" ht="15" hidden="false" customHeight="true" outlineLevel="0" collapsed="false">
      <c r="B1046" s="14" t="s">
        <v>3206</v>
      </c>
      <c r="C1046" s="14" t="s">
        <v>3207</v>
      </c>
      <c r="D1046" s="18" t="s">
        <v>1555</v>
      </c>
      <c r="E1046" s="48" t="n">
        <v>559292</v>
      </c>
      <c r="F1046" s="14" t="s">
        <v>3208</v>
      </c>
      <c r="G1046" s="14" t="s">
        <v>580</v>
      </c>
      <c r="H1046" s="14" t="s">
        <v>444</v>
      </c>
      <c r="I1046" s="15" t="b">
        <f aca="false">FALSE()</f>
        <v>0</v>
      </c>
      <c r="J1046" s="18" t="s">
        <v>1949</v>
      </c>
      <c r="K1046" s="48" t="n">
        <v>1</v>
      </c>
      <c r="L1046" s="18" t="s">
        <v>1950</v>
      </c>
      <c r="M1046" s="18" t="s">
        <v>2010</v>
      </c>
      <c r="N1046" s="18" t="s">
        <v>946</v>
      </c>
    </row>
    <row r="1047" customFormat="false" ht="15" hidden="false" customHeight="true" outlineLevel="0" collapsed="false">
      <c r="B1047" s="14" t="s">
        <v>3209</v>
      </c>
      <c r="C1047" s="14" t="s">
        <v>3210</v>
      </c>
      <c r="D1047" s="18" t="s">
        <v>1555</v>
      </c>
      <c r="E1047" s="48" t="n">
        <v>559292</v>
      </c>
      <c r="F1047" s="14" t="s">
        <v>3211</v>
      </c>
      <c r="G1047" s="14" t="s">
        <v>580</v>
      </c>
      <c r="H1047" s="14" t="s">
        <v>444</v>
      </c>
      <c r="I1047" s="15" t="b">
        <f aca="false">FALSE()</f>
        <v>0</v>
      </c>
      <c r="J1047" s="18" t="s">
        <v>1949</v>
      </c>
      <c r="K1047" s="48" t="n">
        <v>1</v>
      </c>
      <c r="L1047" s="18" t="s">
        <v>1950</v>
      </c>
      <c r="M1047" s="18" t="s">
        <v>2010</v>
      </c>
      <c r="N1047" s="18" t="s">
        <v>946</v>
      </c>
    </row>
    <row r="1048" customFormat="false" ht="15" hidden="false" customHeight="true" outlineLevel="0" collapsed="false">
      <c r="B1048" s="14" t="s">
        <v>3212</v>
      </c>
      <c r="C1048" s="14" t="s">
        <v>3213</v>
      </c>
      <c r="D1048" s="18" t="s">
        <v>1596</v>
      </c>
      <c r="E1048" s="48" t="n">
        <v>284812</v>
      </c>
      <c r="F1048" s="14" t="s">
        <v>580</v>
      </c>
      <c r="G1048" s="14" t="s">
        <v>580</v>
      </c>
      <c r="H1048" s="14" t="s">
        <v>444</v>
      </c>
      <c r="I1048" s="15" t="b">
        <f aca="false">FALSE()</f>
        <v>0</v>
      </c>
      <c r="J1048" s="18" t="s">
        <v>1949</v>
      </c>
      <c r="K1048" s="48" t="n">
        <v>1</v>
      </c>
      <c r="L1048" s="18" t="s">
        <v>1950</v>
      </c>
      <c r="M1048" s="18" t="s">
        <v>3205</v>
      </c>
      <c r="N1048" s="18" t="s">
        <v>946</v>
      </c>
    </row>
    <row r="1049" customFormat="false" ht="15" hidden="false" customHeight="true" outlineLevel="0" collapsed="false">
      <c r="B1049" s="14" t="s">
        <v>3214</v>
      </c>
      <c r="C1049" s="14" t="s">
        <v>3215</v>
      </c>
      <c r="D1049" s="18" t="s">
        <v>1857</v>
      </c>
      <c r="E1049" s="48" t="n">
        <v>9823</v>
      </c>
      <c r="F1049" s="14" t="s">
        <v>580</v>
      </c>
      <c r="G1049" s="14" t="s">
        <v>580</v>
      </c>
      <c r="H1049" s="14" t="s">
        <v>444</v>
      </c>
      <c r="I1049" s="15" t="b">
        <f aca="false">FALSE()</f>
        <v>0</v>
      </c>
      <c r="J1049" s="18" t="s">
        <v>1949</v>
      </c>
      <c r="K1049" s="48" t="n">
        <v>1</v>
      </c>
      <c r="L1049" s="18" t="s">
        <v>1950</v>
      </c>
      <c r="M1049" s="18" t="s">
        <v>3195</v>
      </c>
      <c r="N1049" s="18" t="s">
        <v>936</v>
      </c>
    </row>
    <row r="1050" customFormat="false" ht="15" hidden="false" customHeight="true" outlineLevel="0" collapsed="false">
      <c r="B1050" s="14" t="s">
        <v>3216</v>
      </c>
      <c r="C1050" s="14" t="s">
        <v>3217</v>
      </c>
      <c r="D1050" s="18" t="s">
        <v>1555</v>
      </c>
      <c r="E1050" s="48" t="n">
        <v>559292</v>
      </c>
      <c r="F1050" s="14" t="s">
        <v>3218</v>
      </c>
      <c r="G1050" s="14" t="s">
        <v>572</v>
      </c>
      <c r="H1050" s="14" t="s">
        <v>444</v>
      </c>
      <c r="I1050" s="15" t="b">
        <f aca="false">FALSE()</f>
        <v>0</v>
      </c>
      <c r="J1050" s="18" t="s">
        <v>933</v>
      </c>
      <c r="K1050" s="48" t="n">
        <v>1</v>
      </c>
      <c r="L1050" s="14" t="s">
        <v>934</v>
      </c>
      <c r="M1050" s="18" t="s">
        <v>3219</v>
      </c>
      <c r="N1050" s="18" t="s">
        <v>946</v>
      </c>
    </row>
    <row r="1051" customFormat="false" ht="15" hidden="false" customHeight="true" outlineLevel="0" collapsed="false">
      <c r="B1051" s="14" t="s">
        <v>3220</v>
      </c>
      <c r="C1051" s="14" t="s">
        <v>3221</v>
      </c>
      <c r="D1051" s="18" t="s">
        <v>1555</v>
      </c>
      <c r="E1051" s="48" t="n">
        <v>559292</v>
      </c>
      <c r="F1051" s="14" t="s">
        <v>3222</v>
      </c>
      <c r="G1051" s="14" t="s">
        <v>572</v>
      </c>
      <c r="H1051" s="14" t="s">
        <v>444</v>
      </c>
      <c r="I1051" s="15" t="b">
        <f aca="false">FALSE()</f>
        <v>0</v>
      </c>
      <c r="J1051" s="18" t="s">
        <v>933</v>
      </c>
      <c r="K1051" s="48" t="n">
        <v>1</v>
      </c>
      <c r="L1051" s="14" t="s">
        <v>934</v>
      </c>
      <c r="M1051" s="18" t="s">
        <v>3223</v>
      </c>
      <c r="N1051" s="18" t="s">
        <v>946</v>
      </c>
    </row>
    <row r="1052" customFormat="false" ht="15" hidden="false" customHeight="true" outlineLevel="0" collapsed="false">
      <c r="B1052" s="14" t="s">
        <v>3224</v>
      </c>
      <c r="C1052" s="14" t="s">
        <v>3225</v>
      </c>
      <c r="D1052" s="18" t="s">
        <v>1596</v>
      </c>
      <c r="E1052" s="48" t="n">
        <v>284812</v>
      </c>
      <c r="F1052" s="14" t="s">
        <v>3218</v>
      </c>
      <c r="G1052" s="14" t="s">
        <v>572</v>
      </c>
      <c r="H1052" s="14" t="s">
        <v>444</v>
      </c>
      <c r="I1052" s="15" t="b">
        <f aca="false">FALSE()</f>
        <v>0</v>
      </c>
      <c r="J1052" s="18" t="s">
        <v>933</v>
      </c>
      <c r="K1052" s="48" t="n">
        <v>1</v>
      </c>
      <c r="L1052" s="14" t="s">
        <v>934</v>
      </c>
      <c r="M1052" s="14" t="s">
        <v>935</v>
      </c>
      <c r="N1052" s="18" t="s">
        <v>936</v>
      </c>
    </row>
    <row r="1053" customFormat="false" ht="15" hidden="false" customHeight="true" outlineLevel="0" collapsed="false">
      <c r="B1053" s="14" t="s">
        <v>3226</v>
      </c>
      <c r="C1053" s="14" t="s">
        <v>3227</v>
      </c>
      <c r="D1053" s="18" t="s">
        <v>1596</v>
      </c>
      <c r="E1053" s="48" t="n">
        <v>284812</v>
      </c>
      <c r="F1053" s="14" t="s">
        <v>3222</v>
      </c>
      <c r="G1053" s="14" t="s">
        <v>572</v>
      </c>
      <c r="H1053" s="14" t="s">
        <v>444</v>
      </c>
      <c r="I1053" s="15" t="b">
        <f aca="false">FALSE()</f>
        <v>0</v>
      </c>
      <c r="J1053" s="18" t="s">
        <v>933</v>
      </c>
      <c r="K1053" s="48" t="n">
        <v>1</v>
      </c>
      <c r="L1053" s="14" t="s">
        <v>934</v>
      </c>
      <c r="M1053" s="14" t="s">
        <v>935</v>
      </c>
      <c r="N1053" s="18" t="s">
        <v>936</v>
      </c>
    </row>
    <row r="1054" customFormat="false" ht="15" hidden="false" customHeight="true" outlineLevel="0" collapsed="false">
      <c r="B1054" s="14" t="s">
        <v>3216</v>
      </c>
      <c r="C1054" s="14" t="s">
        <v>3217</v>
      </c>
      <c r="D1054" s="18" t="s">
        <v>1555</v>
      </c>
      <c r="E1054" s="48" t="n">
        <v>559292</v>
      </c>
      <c r="F1054" s="14" t="s">
        <v>3218</v>
      </c>
      <c r="G1054" s="14" t="s">
        <v>572</v>
      </c>
      <c r="H1054" s="14" t="s">
        <v>444</v>
      </c>
      <c r="I1054" s="15" t="b">
        <f aca="false">FALSE()</f>
        <v>0</v>
      </c>
      <c r="J1054" s="18" t="s">
        <v>1679</v>
      </c>
      <c r="K1054" s="48" t="n">
        <v>2</v>
      </c>
      <c r="L1054" s="18" t="s">
        <v>1870</v>
      </c>
      <c r="M1054" s="18" t="s">
        <v>3219</v>
      </c>
      <c r="N1054" s="18" t="s">
        <v>946</v>
      </c>
    </row>
    <row r="1055" customFormat="false" ht="15" hidden="false" customHeight="true" outlineLevel="0" collapsed="false">
      <c r="B1055" s="14" t="s">
        <v>3220</v>
      </c>
      <c r="C1055" s="14" t="s">
        <v>3221</v>
      </c>
      <c r="D1055" s="18" t="s">
        <v>1555</v>
      </c>
      <c r="E1055" s="48" t="n">
        <v>559292</v>
      </c>
      <c r="F1055" s="14" t="s">
        <v>3222</v>
      </c>
      <c r="G1055" s="14" t="s">
        <v>572</v>
      </c>
      <c r="H1055" s="14" t="s">
        <v>444</v>
      </c>
      <c r="I1055" s="15" t="b">
        <f aca="false">FALSE()</f>
        <v>0</v>
      </c>
      <c r="J1055" s="18" t="s">
        <v>1679</v>
      </c>
      <c r="K1055" s="48" t="n">
        <v>2</v>
      </c>
      <c r="L1055" s="18" t="s">
        <v>1870</v>
      </c>
      <c r="M1055" s="18" t="s">
        <v>3223</v>
      </c>
      <c r="N1055" s="18" t="s">
        <v>946</v>
      </c>
    </row>
    <row r="1056" customFormat="false" ht="15" hidden="false" customHeight="true" outlineLevel="0" collapsed="false">
      <c r="B1056" s="14" t="s">
        <v>3224</v>
      </c>
      <c r="C1056" s="14" t="s">
        <v>3225</v>
      </c>
      <c r="D1056" s="18" t="s">
        <v>1596</v>
      </c>
      <c r="E1056" s="48" t="n">
        <v>284812</v>
      </c>
      <c r="F1056" s="14" t="s">
        <v>3218</v>
      </c>
      <c r="G1056" s="14" t="s">
        <v>572</v>
      </c>
      <c r="H1056" s="14" t="s">
        <v>444</v>
      </c>
      <c r="I1056" s="15" t="b">
        <f aca="false">FALSE()</f>
        <v>0</v>
      </c>
      <c r="J1056" s="18" t="s">
        <v>1679</v>
      </c>
      <c r="K1056" s="48" t="n">
        <v>2</v>
      </c>
      <c r="L1056" s="18" t="s">
        <v>1870</v>
      </c>
      <c r="M1056" s="14" t="s">
        <v>935</v>
      </c>
      <c r="N1056" s="18" t="s">
        <v>936</v>
      </c>
    </row>
    <row r="1057" customFormat="false" ht="15" hidden="false" customHeight="true" outlineLevel="0" collapsed="false">
      <c r="B1057" s="14" t="s">
        <v>3226</v>
      </c>
      <c r="C1057" s="14" t="s">
        <v>3227</v>
      </c>
      <c r="D1057" s="18" t="s">
        <v>1596</v>
      </c>
      <c r="E1057" s="48" t="n">
        <v>284812</v>
      </c>
      <c r="F1057" s="14" t="s">
        <v>3222</v>
      </c>
      <c r="G1057" s="14" t="s">
        <v>572</v>
      </c>
      <c r="H1057" s="14" t="s">
        <v>444</v>
      </c>
      <c r="I1057" s="15" t="b">
        <f aca="false">FALSE()</f>
        <v>0</v>
      </c>
      <c r="J1057" s="18" t="s">
        <v>1679</v>
      </c>
      <c r="K1057" s="48" t="n">
        <v>2</v>
      </c>
      <c r="L1057" s="18" t="s">
        <v>1870</v>
      </c>
      <c r="M1057" s="14" t="s">
        <v>935</v>
      </c>
      <c r="N1057" s="18" t="s">
        <v>936</v>
      </c>
    </row>
    <row r="1058" customFormat="false" ht="15" hidden="false" customHeight="true" outlineLevel="0" collapsed="false">
      <c r="B1058" s="14" t="s">
        <v>3228</v>
      </c>
      <c r="C1058" s="14" t="s">
        <v>3229</v>
      </c>
      <c r="D1058" s="18" t="s">
        <v>1799</v>
      </c>
      <c r="E1058" s="48" t="n">
        <v>9913</v>
      </c>
      <c r="F1058" s="14" t="s">
        <v>572</v>
      </c>
      <c r="G1058" s="14" t="s">
        <v>572</v>
      </c>
      <c r="H1058" s="14" t="s">
        <v>444</v>
      </c>
      <c r="I1058" s="15" t="b">
        <f aca="false">FALSE()</f>
        <v>0</v>
      </c>
      <c r="J1058" s="18" t="s">
        <v>1949</v>
      </c>
      <c r="K1058" s="48" t="n">
        <v>1</v>
      </c>
      <c r="L1058" s="18" t="s">
        <v>1950</v>
      </c>
      <c r="M1058" s="18" t="s">
        <v>3230</v>
      </c>
      <c r="N1058" s="18" t="s">
        <v>936</v>
      </c>
    </row>
    <row r="1059" customFormat="false" ht="15" hidden="false" customHeight="true" outlineLevel="0" collapsed="false">
      <c r="B1059" s="14" t="s">
        <v>3231</v>
      </c>
      <c r="C1059" s="14" t="s">
        <v>3232</v>
      </c>
      <c r="D1059" s="18" t="s">
        <v>1437</v>
      </c>
      <c r="E1059" s="48" t="n">
        <v>9606</v>
      </c>
      <c r="F1059" s="14" t="s">
        <v>572</v>
      </c>
      <c r="G1059" s="14" t="s">
        <v>572</v>
      </c>
      <c r="H1059" s="14" t="s">
        <v>444</v>
      </c>
      <c r="I1059" s="15" t="b">
        <f aca="false">FALSE()</f>
        <v>0</v>
      </c>
      <c r="J1059" s="18" t="s">
        <v>1949</v>
      </c>
      <c r="K1059" s="48" t="n">
        <v>1</v>
      </c>
      <c r="L1059" s="18" t="s">
        <v>1950</v>
      </c>
      <c r="M1059" s="18" t="s">
        <v>3233</v>
      </c>
      <c r="N1059" s="18" t="s">
        <v>946</v>
      </c>
    </row>
    <row r="1060" customFormat="false" ht="15" hidden="false" customHeight="true" outlineLevel="0" collapsed="false">
      <c r="B1060" s="14" t="s">
        <v>3234</v>
      </c>
      <c r="C1060" s="14" t="s">
        <v>3235</v>
      </c>
      <c r="D1060" s="18" t="s">
        <v>2066</v>
      </c>
      <c r="E1060" s="48" t="n">
        <v>9541</v>
      </c>
      <c r="F1060" s="14" t="s">
        <v>572</v>
      </c>
      <c r="G1060" s="14" t="s">
        <v>572</v>
      </c>
      <c r="H1060" s="14" t="s">
        <v>444</v>
      </c>
      <c r="I1060" s="15" t="b">
        <f aca="false">FALSE()</f>
        <v>0</v>
      </c>
      <c r="J1060" s="18" t="s">
        <v>1949</v>
      </c>
      <c r="K1060" s="48" t="n">
        <v>1</v>
      </c>
      <c r="L1060" s="18" t="s">
        <v>1950</v>
      </c>
      <c r="M1060" s="18" t="s">
        <v>3230</v>
      </c>
      <c r="N1060" s="18" t="s">
        <v>936</v>
      </c>
    </row>
    <row r="1061" customFormat="false" ht="15" hidden="false" customHeight="true" outlineLevel="0" collapsed="false">
      <c r="B1061" s="14" t="s">
        <v>3236</v>
      </c>
      <c r="C1061" s="14" t="s">
        <v>3237</v>
      </c>
      <c r="D1061" s="18" t="s">
        <v>1830</v>
      </c>
      <c r="E1061" s="48" t="n">
        <v>10036</v>
      </c>
      <c r="F1061" s="14" t="s">
        <v>572</v>
      </c>
      <c r="G1061" s="14" t="s">
        <v>572</v>
      </c>
      <c r="H1061" s="14" t="s">
        <v>444</v>
      </c>
      <c r="I1061" s="15" t="b">
        <f aca="false">FALSE()</f>
        <v>0</v>
      </c>
      <c r="J1061" s="18" t="s">
        <v>1949</v>
      </c>
      <c r="K1061" s="48" t="n">
        <v>1</v>
      </c>
      <c r="L1061" s="18" t="s">
        <v>1950</v>
      </c>
      <c r="M1061" s="18" t="s">
        <v>3230</v>
      </c>
      <c r="N1061" s="18" t="s">
        <v>936</v>
      </c>
    </row>
    <row r="1062" customFormat="false" ht="15" hidden="false" customHeight="true" outlineLevel="0" collapsed="false">
      <c r="B1062" s="14" t="s">
        <v>3238</v>
      </c>
      <c r="C1062" s="14" t="s">
        <v>3239</v>
      </c>
      <c r="D1062" s="18" t="s">
        <v>1833</v>
      </c>
      <c r="E1062" s="48" t="n">
        <v>10090</v>
      </c>
      <c r="F1062" s="14" t="s">
        <v>572</v>
      </c>
      <c r="G1062" s="14" t="s">
        <v>572</v>
      </c>
      <c r="H1062" s="14" t="s">
        <v>444</v>
      </c>
      <c r="I1062" s="15" t="b">
        <f aca="false">FALSE()</f>
        <v>0</v>
      </c>
      <c r="J1062" s="18" t="s">
        <v>1949</v>
      </c>
      <c r="K1062" s="48" t="n">
        <v>1</v>
      </c>
      <c r="L1062" s="18" t="s">
        <v>1950</v>
      </c>
      <c r="M1062" s="18" t="s">
        <v>3230</v>
      </c>
      <c r="N1062" s="18" t="s">
        <v>936</v>
      </c>
    </row>
    <row r="1063" customFormat="false" ht="15" hidden="false" customHeight="true" outlineLevel="0" collapsed="false">
      <c r="B1063" s="14" t="s">
        <v>3240</v>
      </c>
      <c r="C1063" s="14" t="s">
        <v>3241</v>
      </c>
      <c r="D1063" s="18" t="s">
        <v>1497</v>
      </c>
      <c r="E1063" s="48" t="n">
        <v>9986</v>
      </c>
      <c r="F1063" s="14" t="s">
        <v>572</v>
      </c>
      <c r="G1063" s="14" t="s">
        <v>572</v>
      </c>
      <c r="H1063" s="14" t="s">
        <v>444</v>
      </c>
      <c r="I1063" s="15" t="b">
        <f aca="false">FALSE()</f>
        <v>0</v>
      </c>
      <c r="J1063" s="18" t="s">
        <v>1949</v>
      </c>
      <c r="K1063" s="48" t="n">
        <v>1</v>
      </c>
      <c r="L1063" s="18" t="s">
        <v>1950</v>
      </c>
      <c r="M1063" s="18" t="s">
        <v>3230</v>
      </c>
      <c r="N1063" s="18" t="s">
        <v>936</v>
      </c>
    </row>
    <row r="1064" customFormat="false" ht="15" hidden="false" customHeight="true" outlineLevel="0" collapsed="false">
      <c r="B1064" s="14" t="s">
        <v>3242</v>
      </c>
      <c r="C1064" s="14" t="s">
        <v>3243</v>
      </c>
      <c r="D1064" s="18" t="s">
        <v>1840</v>
      </c>
      <c r="E1064" s="48" t="n">
        <v>9601</v>
      </c>
      <c r="F1064" s="14" t="s">
        <v>572</v>
      </c>
      <c r="G1064" s="14" t="s">
        <v>572</v>
      </c>
      <c r="H1064" s="14" t="s">
        <v>444</v>
      </c>
      <c r="I1064" s="15" t="b">
        <f aca="false">FALSE()</f>
        <v>0</v>
      </c>
      <c r="J1064" s="18" t="s">
        <v>1949</v>
      </c>
      <c r="K1064" s="48" t="n">
        <v>1</v>
      </c>
      <c r="L1064" s="18" t="s">
        <v>1950</v>
      </c>
      <c r="M1064" s="18" t="s">
        <v>3230</v>
      </c>
      <c r="N1064" s="18" t="s">
        <v>936</v>
      </c>
    </row>
    <row r="1065" customFormat="false" ht="15" hidden="false" customHeight="true" outlineLevel="0" collapsed="false">
      <c r="B1065" s="14" t="s">
        <v>3244</v>
      </c>
      <c r="C1065" s="14" t="s">
        <v>3245</v>
      </c>
      <c r="D1065" s="18" t="s">
        <v>1720</v>
      </c>
      <c r="E1065" s="48" t="n">
        <v>10116</v>
      </c>
      <c r="F1065" s="14" t="s">
        <v>572</v>
      </c>
      <c r="G1065" s="14" t="s">
        <v>572</v>
      </c>
      <c r="H1065" s="14" t="s">
        <v>444</v>
      </c>
      <c r="I1065" s="15" t="b">
        <f aca="false">FALSE()</f>
        <v>0</v>
      </c>
      <c r="J1065" s="18" t="s">
        <v>1949</v>
      </c>
      <c r="K1065" s="48" t="n">
        <v>1</v>
      </c>
      <c r="L1065" s="18" t="s">
        <v>1950</v>
      </c>
      <c r="M1065" s="18" t="s">
        <v>3230</v>
      </c>
      <c r="N1065" s="18" t="s">
        <v>936</v>
      </c>
    </row>
    <row r="1066" customFormat="false" ht="15" hidden="false" customHeight="true" outlineLevel="0" collapsed="false">
      <c r="B1066" s="14" t="s">
        <v>3246</v>
      </c>
      <c r="C1066" s="14" t="s">
        <v>3247</v>
      </c>
      <c r="D1066" s="18" t="s">
        <v>1310</v>
      </c>
      <c r="E1066" s="48" t="n">
        <v>6239</v>
      </c>
      <c r="F1066" s="14" t="s">
        <v>474</v>
      </c>
      <c r="G1066" s="14" t="s">
        <v>474</v>
      </c>
      <c r="H1066" s="14" t="s">
        <v>444</v>
      </c>
      <c r="I1066" s="15" t="b">
        <f aca="false">FALSE()</f>
        <v>0</v>
      </c>
      <c r="J1066" s="18" t="s">
        <v>933</v>
      </c>
      <c r="K1066" s="48" t="n">
        <v>1</v>
      </c>
      <c r="L1066" s="14" t="s">
        <v>934</v>
      </c>
      <c r="M1066" s="18" t="s">
        <v>1803</v>
      </c>
      <c r="N1066" s="18" t="s">
        <v>946</v>
      </c>
    </row>
    <row r="1067" customFormat="false" ht="15" hidden="false" customHeight="true" outlineLevel="0" collapsed="false">
      <c r="B1067" s="14" t="s">
        <v>3248</v>
      </c>
      <c r="C1067" s="14" t="s">
        <v>3249</v>
      </c>
      <c r="D1067" s="18" t="s">
        <v>3250</v>
      </c>
      <c r="E1067" s="48" t="n">
        <v>6706</v>
      </c>
      <c r="F1067" s="14" t="s">
        <v>474</v>
      </c>
      <c r="G1067" s="14" t="s">
        <v>474</v>
      </c>
      <c r="H1067" s="14" t="s">
        <v>444</v>
      </c>
      <c r="I1067" s="15" t="b">
        <f aca="false">FALSE()</f>
        <v>0</v>
      </c>
      <c r="J1067" s="18" t="s">
        <v>933</v>
      </c>
      <c r="K1067" s="48" t="n">
        <v>1</v>
      </c>
      <c r="L1067" s="14" t="s">
        <v>934</v>
      </c>
      <c r="M1067" s="14" t="s">
        <v>935</v>
      </c>
      <c r="N1067" s="18" t="s">
        <v>936</v>
      </c>
    </row>
    <row r="1068" customFormat="false" ht="15" hidden="false" customHeight="true" outlineLevel="0" collapsed="false">
      <c r="B1068" s="14" t="s">
        <v>3251</v>
      </c>
      <c r="C1068" s="14" t="s">
        <v>3252</v>
      </c>
      <c r="D1068" s="18" t="s">
        <v>1437</v>
      </c>
      <c r="E1068" s="48" t="n">
        <v>9606</v>
      </c>
      <c r="F1068" s="14" t="s">
        <v>474</v>
      </c>
      <c r="G1068" s="14" t="s">
        <v>474</v>
      </c>
      <c r="H1068" s="14" t="s">
        <v>444</v>
      </c>
      <c r="I1068" s="15" t="b">
        <f aca="false">FALSE()</f>
        <v>0</v>
      </c>
      <c r="J1068" s="18" t="s">
        <v>933</v>
      </c>
      <c r="K1068" s="48" t="n">
        <v>1</v>
      </c>
      <c r="L1068" s="14" t="s">
        <v>934</v>
      </c>
      <c r="M1068" s="18" t="s">
        <v>1705</v>
      </c>
      <c r="N1068" s="18" t="s">
        <v>946</v>
      </c>
    </row>
    <row r="1069" customFormat="false" ht="15" hidden="false" customHeight="true" outlineLevel="0" collapsed="false">
      <c r="B1069" s="14" t="s">
        <v>3253</v>
      </c>
      <c r="C1069" s="14" t="s">
        <v>3254</v>
      </c>
      <c r="D1069" s="18" t="s">
        <v>1497</v>
      </c>
      <c r="E1069" s="48" t="n">
        <v>9986</v>
      </c>
      <c r="F1069" s="14" t="s">
        <v>474</v>
      </c>
      <c r="G1069" s="14" t="s">
        <v>474</v>
      </c>
      <c r="H1069" s="14" t="s">
        <v>444</v>
      </c>
      <c r="I1069" s="15" t="b">
        <f aca="false">FALSE()</f>
        <v>0</v>
      </c>
      <c r="J1069" s="18" t="s">
        <v>933</v>
      </c>
      <c r="K1069" s="48" t="n">
        <v>1</v>
      </c>
      <c r="L1069" s="14" t="s">
        <v>934</v>
      </c>
      <c r="M1069" s="18" t="s">
        <v>3255</v>
      </c>
      <c r="N1069" s="18" t="s">
        <v>936</v>
      </c>
    </row>
    <row r="1070" customFormat="false" ht="15" hidden="false" customHeight="true" outlineLevel="0" collapsed="false">
      <c r="B1070" s="14" t="s">
        <v>3256</v>
      </c>
      <c r="C1070" s="14" t="s">
        <v>3257</v>
      </c>
      <c r="D1070" s="18" t="s">
        <v>1720</v>
      </c>
      <c r="E1070" s="48" t="n">
        <v>10116</v>
      </c>
      <c r="F1070" s="14" t="s">
        <v>474</v>
      </c>
      <c r="G1070" s="14" t="s">
        <v>474</v>
      </c>
      <c r="H1070" s="14" t="s">
        <v>444</v>
      </c>
      <c r="I1070" s="15" t="b">
        <f aca="false">FALSE()</f>
        <v>0</v>
      </c>
      <c r="J1070" s="18" t="s">
        <v>933</v>
      </c>
      <c r="K1070" s="48" t="n">
        <v>1</v>
      </c>
      <c r="L1070" s="14" t="s">
        <v>934</v>
      </c>
      <c r="M1070" s="18" t="s">
        <v>1769</v>
      </c>
      <c r="N1070" s="18" t="s">
        <v>946</v>
      </c>
    </row>
    <row r="1071" customFormat="false" ht="15" hidden="false" customHeight="true" outlineLevel="0" collapsed="false">
      <c r="B1071" s="14" t="s">
        <v>3258</v>
      </c>
      <c r="C1071" s="14" t="s">
        <v>3259</v>
      </c>
      <c r="D1071" s="18" t="s">
        <v>1667</v>
      </c>
      <c r="E1071" s="48" t="n">
        <v>8355</v>
      </c>
      <c r="F1071" s="14" t="s">
        <v>474</v>
      </c>
      <c r="G1071" s="14" t="s">
        <v>474</v>
      </c>
      <c r="H1071" s="14" t="s">
        <v>444</v>
      </c>
      <c r="I1071" s="15" t="b">
        <f aca="false">FALSE()</f>
        <v>0</v>
      </c>
      <c r="J1071" s="18" t="s">
        <v>933</v>
      </c>
      <c r="K1071" s="48" t="n">
        <v>1</v>
      </c>
      <c r="L1071" s="14" t="s">
        <v>934</v>
      </c>
      <c r="M1071" s="14" t="s">
        <v>935</v>
      </c>
      <c r="N1071" s="18" t="s">
        <v>936</v>
      </c>
    </row>
    <row r="1072" customFormat="false" ht="15" hidden="false" customHeight="true" outlineLevel="0" collapsed="false">
      <c r="B1072" s="14" t="s">
        <v>3260</v>
      </c>
      <c r="C1072" s="14" t="s">
        <v>3261</v>
      </c>
      <c r="D1072" s="18" t="s">
        <v>1799</v>
      </c>
      <c r="E1072" s="48" t="n">
        <v>9913</v>
      </c>
      <c r="F1072" s="14" t="s">
        <v>543</v>
      </c>
      <c r="G1072" s="14" t="s">
        <v>543</v>
      </c>
      <c r="H1072" s="14" t="s">
        <v>444</v>
      </c>
      <c r="I1072" s="15" t="b">
        <f aca="false">FALSE()</f>
        <v>0</v>
      </c>
      <c r="J1072" s="18" t="s">
        <v>1949</v>
      </c>
      <c r="K1072" s="48" t="n">
        <v>1</v>
      </c>
      <c r="L1072" s="18" t="s">
        <v>1950</v>
      </c>
      <c r="M1072" s="18" t="s">
        <v>3262</v>
      </c>
      <c r="N1072" s="18" t="s">
        <v>936</v>
      </c>
    </row>
    <row r="1073" customFormat="false" ht="15" hidden="false" customHeight="true" outlineLevel="0" collapsed="false">
      <c r="B1073" s="14" t="s">
        <v>3263</v>
      </c>
      <c r="C1073" s="14" t="s">
        <v>3264</v>
      </c>
      <c r="D1073" s="18" t="s">
        <v>1368</v>
      </c>
      <c r="E1073" s="48" t="n">
        <v>7955</v>
      </c>
      <c r="F1073" s="14" t="s">
        <v>543</v>
      </c>
      <c r="G1073" s="14" t="s">
        <v>543</v>
      </c>
      <c r="H1073" s="14" t="s">
        <v>444</v>
      </c>
      <c r="I1073" s="15" t="b">
        <f aca="false">FALSE()</f>
        <v>0</v>
      </c>
      <c r="J1073" s="18" t="s">
        <v>1949</v>
      </c>
      <c r="K1073" s="48" t="n">
        <v>1</v>
      </c>
      <c r="L1073" s="18" t="s">
        <v>1950</v>
      </c>
      <c r="M1073" s="18" t="s">
        <v>3262</v>
      </c>
      <c r="N1073" s="18" t="s">
        <v>936</v>
      </c>
    </row>
    <row r="1074" customFormat="false" ht="15" hidden="false" customHeight="true" outlineLevel="0" collapsed="false">
      <c r="B1074" s="14" t="s">
        <v>3265</v>
      </c>
      <c r="C1074" s="14" t="s">
        <v>3266</v>
      </c>
      <c r="D1074" s="18" t="s">
        <v>1437</v>
      </c>
      <c r="E1074" s="48" t="n">
        <v>9606</v>
      </c>
      <c r="F1074" s="14" t="s">
        <v>543</v>
      </c>
      <c r="G1074" s="14" t="s">
        <v>543</v>
      </c>
      <c r="H1074" s="14" t="s">
        <v>444</v>
      </c>
      <c r="I1074" s="15" t="b">
        <f aca="false">FALSE()</f>
        <v>0</v>
      </c>
      <c r="J1074" s="18" t="s">
        <v>1949</v>
      </c>
      <c r="K1074" s="48" t="n">
        <v>1</v>
      </c>
      <c r="L1074" s="18" t="s">
        <v>1950</v>
      </c>
      <c r="M1074" s="18" t="s">
        <v>3262</v>
      </c>
      <c r="N1074" s="18" t="s">
        <v>936</v>
      </c>
    </row>
    <row r="1075" customFormat="false" ht="15" hidden="false" customHeight="true" outlineLevel="0" collapsed="false">
      <c r="B1075" s="14" t="s">
        <v>3267</v>
      </c>
      <c r="C1075" s="14" t="s">
        <v>3268</v>
      </c>
      <c r="D1075" s="18" t="s">
        <v>2063</v>
      </c>
      <c r="E1075" s="48" t="n">
        <v>7998</v>
      </c>
      <c r="F1075" s="14" t="s">
        <v>543</v>
      </c>
      <c r="G1075" s="14" t="s">
        <v>543</v>
      </c>
      <c r="H1075" s="14" t="s">
        <v>444</v>
      </c>
      <c r="I1075" s="15" t="b">
        <f aca="false">FALSE()</f>
        <v>0</v>
      </c>
      <c r="J1075" s="18" t="s">
        <v>1949</v>
      </c>
      <c r="K1075" s="48" t="n">
        <v>1</v>
      </c>
      <c r="L1075" s="18" t="s">
        <v>1950</v>
      </c>
      <c r="M1075" s="18" t="s">
        <v>3262</v>
      </c>
      <c r="N1075" s="18" t="s">
        <v>936</v>
      </c>
    </row>
    <row r="1076" customFormat="false" ht="15" hidden="false" customHeight="true" outlineLevel="0" collapsed="false">
      <c r="B1076" s="14" t="s">
        <v>3269</v>
      </c>
      <c r="C1076" s="14" t="s">
        <v>3270</v>
      </c>
      <c r="D1076" s="18" t="s">
        <v>1833</v>
      </c>
      <c r="E1076" s="48" t="n">
        <v>10090</v>
      </c>
      <c r="F1076" s="14" t="s">
        <v>543</v>
      </c>
      <c r="G1076" s="14" t="s">
        <v>543</v>
      </c>
      <c r="H1076" s="14" t="s">
        <v>444</v>
      </c>
      <c r="I1076" s="15" t="b">
        <f aca="false">FALSE()</f>
        <v>0</v>
      </c>
      <c r="J1076" s="18" t="s">
        <v>1949</v>
      </c>
      <c r="K1076" s="48" t="n">
        <v>1</v>
      </c>
      <c r="L1076" s="18" t="s">
        <v>1950</v>
      </c>
      <c r="M1076" s="18" t="s">
        <v>3262</v>
      </c>
      <c r="N1076" s="18" t="s">
        <v>936</v>
      </c>
    </row>
    <row r="1077" customFormat="false" ht="15" hidden="false" customHeight="true" outlineLevel="0" collapsed="false">
      <c r="B1077" s="14" t="s">
        <v>3271</v>
      </c>
      <c r="C1077" s="14" t="s">
        <v>3272</v>
      </c>
      <c r="D1077" s="18" t="s">
        <v>1497</v>
      </c>
      <c r="E1077" s="48" t="n">
        <v>9986</v>
      </c>
      <c r="F1077" s="14" t="s">
        <v>543</v>
      </c>
      <c r="G1077" s="14" t="s">
        <v>543</v>
      </c>
      <c r="H1077" s="14" t="s">
        <v>444</v>
      </c>
      <c r="I1077" s="15" t="b">
        <f aca="false">FALSE()</f>
        <v>0</v>
      </c>
      <c r="J1077" s="18" t="s">
        <v>1949</v>
      </c>
      <c r="K1077" s="48" t="n">
        <v>1</v>
      </c>
      <c r="L1077" s="18" t="s">
        <v>1950</v>
      </c>
      <c r="M1077" s="18" t="s">
        <v>3262</v>
      </c>
      <c r="N1077" s="18" t="s">
        <v>936</v>
      </c>
    </row>
    <row r="1078" customFormat="false" ht="15" hidden="false" customHeight="true" outlineLevel="0" collapsed="false">
      <c r="B1078" s="14" t="s">
        <v>3273</v>
      </c>
      <c r="C1078" s="14" t="s">
        <v>3274</v>
      </c>
      <c r="D1078" s="18" t="s">
        <v>1720</v>
      </c>
      <c r="E1078" s="48" t="n">
        <v>10116</v>
      </c>
      <c r="F1078" s="14" t="s">
        <v>543</v>
      </c>
      <c r="G1078" s="14" t="s">
        <v>543</v>
      </c>
      <c r="H1078" s="14" t="s">
        <v>444</v>
      </c>
      <c r="I1078" s="15" t="b">
        <f aca="false">FALSE()</f>
        <v>0</v>
      </c>
      <c r="J1078" s="18" t="s">
        <v>1949</v>
      </c>
      <c r="K1078" s="48" t="n">
        <v>1</v>
      </c>
      <c r="L1078" s="18" t="s">
        <v>1950</v>
      </c>
      <c r="M1078" s="18" t="s">
        <v>3275</v>
      </c>
      <c r="N1078" s="14" t="s">
        <v>993</v>
      </c>
    </row>
    <row r="1079" customFormat="false" ht="15" hidden="false" customHeight="true" outlineLevel="0" collapsed="false">
      <c r="B1079" s="14" t="s">
        <v>3276</v>
      </c>
      <c r="C1079" s="14" t="s">
        <v>3277</v>
      </c>
      <c r="D1079" s="18" t="s">
        <v>1555</v>
      </c>
      <c r="E1079" s="48" t="n">
        <v>559292</v>
      </c>
      <c r="F1079" s="14" t="s">
        <v>3278</v>
      </c>
      <c r="G1079" s="14" t="s">
        <v>543</v>
      </c>
      <c r="H1079" s="14" t="s">
        <v>444</v>
      </c>
      <c r="I1079" s="15" t="b">
        <f aca="false">FALSE()</f>
        <v>0</v>
      </c>
      <c r="J1079" s="18" t="s">
        <v>1949</v>
      </c>
      <c r="K1079" s="48" t="n">
        <v>1</v>
      </c>
      <c r="L1079" s="18" t="s">
        <v>1950</v>
      </c>
      <c r="M1079" s="18" t="s">
        <v>1848</v>
      </c>
      <c r="N1079" s="18" t="s">
        <v>946</v>
      </c>
    </row>
    <row r="1080" customFormat="false" ht="15" hidden="false" customHeight="true" outlineLevel="0" collapsed="false">
      <c r="B1080" s="14" t="s">
        <v>3279</v>
      </c>
      <c r="C1080" s="14" t="s">
        <v>3280</v>
      </c>
      <c r="D1080" s="18" t="s">
        <v>1555</v>
      </c>
      <c r="E1080" s="48" t="n">
        <v>559292</v>
      </c>
      <c r="F1080" s="14" t="s">
        <v>3281</v>
      </c>
      <c r="G1080" s="14" t="s">
        <v>543</v>
      </c>
      <c r="H1080" s="14" t="s">
        <v>444</v>
      </c>
      <c r="I1080" s="15" t="b">
        <f aca="false">FALSE()</f>
        <v>0</v>
      </c>
      <c r="J1080" s="18" t="s">
        <v>1949</v>
      </c>
      <c r="K1080" s="48" t="n">
        <v>1</v>
      </c>
      <c r="L1080" s="18" t="s">
        <v>1950</v>
      </c>
      <c r="M1080" s="18" t="s">
        <v>1848</v>
      </c>
      <c r="N1080" s="18" t="s">
        <v>946</v>
      </c>
    </row>
    <row r="1081" customFormat="false" ht="15" hidden="false" customHeight="true" outlineLevel="0" collapsed="false">
      <c r="B1081" s="14" t="s">
        <v>3282</v>
      </c>
      <c r="C1081" s="14" t="s">
        <v>3283</v>
      </c>
      <c r="D1081" s="18" t="s">
        <v>1857</v>
      </c>
      <c r="E1081" s="48" t="n">
        <v>9823</v>
      </c>
      <c r="F1081" s="14" t="s">
        <v>543</v>
      </c>
      <c r="G1081" s="14" t="s">
        <v>543</v>
      </c>
      <c r="H1081" s="14" t="s">
        <v>444</v>
      </c>
      <c r="I1081" s="15" t="b">
        <f aca="false">FALSE()</f>
        <v>0</v>
      </c>
      <c r="J1081" s="18" t="s">
        <v>1949</v>
      </c>
      <c r="K1081" s="48" t="n">
        <v>1</v>
      </c>
      <c r="L1081" s="18" t="s">
        <v>1950</v>
      </c>
      <c r="M1081" s="18" t="s">
        <v>3262</v>
      </c>
      <c r="N1081" s="18" t="s">
        <v>936</v>
      </c>
    </row>
    <row r="1082" customFormat="false" ht="15" hidden="false" customHeight="true" outlineLevel="0" collapsed="false">
      <c r="B1082" s="14" t="s">
        <v>3284</v>
      </c>
      <c r="C1082" s="14" t="s">
        <v>3285</v>
      </c>
      <c r="D1082" s="18" t="s">
        <v>1427</v>
      </c>
      <c r="E1082" s="48" t="n">
        <v>272569</v>
      </c>
      <c r="F1082" s="14" t="s">
        <v>503</v>
      </c>
      <c r="G1082" s="14" t="s">
        <v>503</v>
      </c>
      <c r="H1082" s="14" t="s">
        <v>444</v>
      </c>
      <c r="I1082" s="15" t="b">
        <f aca="false">FALSE()</f>
        <v>0</v>
      </c>
      <c r="J1082" s="18" t="s">
        <v>933</v>
      </c>
      <c r="K1082" s="48" t="n">
        <v>1</v>
      </c>
      <c r="L1082" s="14" t="s">
        <v>934</v>
      </c>
      <c r="M1082" s="18" t="s">
        <v>1823</v>
      </c>
      <c r="N1082" s="18" t="s">
        <v>946</v>
      </c>
    </row>
    <row r="1083" customFormat="false" ht="15" hidden="false" customHeight="true" outlineLevel="0" collapsed="false">
      <c r="B1083" s="14" t="s">
        <v>3286</v>
      </c>
      <c r="C1083" s="14" t="s">
        <v>3287</v>
      </c>
      <c r="D1083" s="18" t="s">
        <v>1555</v>
      </c>
      <c r="E1083" s="48" t="n">
        <v>559292</v>
      </c>
      <c r="F1083" s="14" t="s">
        <v>3288</v>
      </c>
      <c r="G1083" s="14" t="s">
        <v>534</v>
      </c>
      <c r="H1083" s="14" t="s">
        <v>444</v>
      </c>
      <c r="I1083" s="15" t="b">
        <f aca="false">FALSE()</f>
        <v>0</v>
      </c>
      <c r="J1083" s="18" t="s">
        <v>933</v>
      </c>
      <c r="K1083" s="48" t="n">
        <v>1</v>
      </c>
      <c r="L1083" s="14" t="s">
        <v>934</v>
      </c>
      <c r="M1083" s="18" t="s">
        <v>2423</v>
      </c>
      <c r="N1083" s="18" t="s">
        <v>946</v>
      </c>
    </row>
    <row r="1084" customFormat="false" ht="15" hidden="false" customHeight="true" outlineLevel="0" collapsed="false">
      <c r="B1084" s="14" t="s">
        <v>3289</v>
      </c>
      <c r="C1084" s="14" t="s">
        <v>3290</v>
      </c>
      <c r="D1084" s="18" t="s">
        <v>1555</v>
      </c>
      <c r="E1084" s="48" t="n">
        <v>559292</v>
      </c>
      <c r="F1084" s="14" t="s">
        <v>3291</v>
      </c>
      <c r="G1084" s="14" t="s">
        <v>534</v>
      </c>
      <c r="H1084" s="14" t="s">
        <v>444</v>
      </c>
      <c r="I1084" s="15" t="b">
        <f aca="false">FALSE()</f>
        <v>0</v>
      </c>
      <c r="J1084" s="18" t="s">
        <v>933</v>
      </c>
      <c r="K1084" s="48" t="n">
        <v>1</v>
      </c>
      <c r="L1084" s="14" t="s">
        <v>934</v>
      </c>
      <c r="M1084" s="18" t="s">
        <v>2010</v>
      </c>
      <c r="N1084" s="18" t="s">
        <v>946</v>
      </c>
    </row>
    <row r="1085" customFormat="false" ht="15" hidden="false" customHeight="true" outlineLevel="0" collapsed="false">
      <c r="B1085" s="14" t="s">
        <v>3286</v>
      </c>
      <c r="C1085" s="14" t="s">
        <v>3287</v>
      </c>
      <c r="D1085" s="18" t="s">
        <v>1555</v>
      </c>
      <c r="E1085" s="48" t="n">
        <v>559292</v>
      </c>
      <c r="F1085" s="14" t="s">
        <v>3288</v>
      </c>
      <c r="G1085" s="14" t="s">
        <v>534</v>
      </c>
      <c r="H1085" s="14" t="s">
        <v>444</v>
      </c>
      <c r="I1085" s="15" t="b">
        <f aca="false">FALSE()</f>
        <v>0</v>
      </c>
      <c r="J1085" s="18" t="s">
        <v>1679</v>
      </c>
      <c r="K1085" s="48" t="n">
        <v>2</v>
      </c>
      <c r="L1085" s="18" t="s">
        <v>1870</v>
      </c>
      <c r="M1085" s="18" t="s">
        <v>2423</v>
      </c>
      <c r="N1085" s="18" t="s">
        <v>946</v>
      </c>
    </row>
    <row r="1086" customFormat="false" ht="15" hidden="false" customHeight="true" outlineLevel="0" collapsed="false">
      <c r="B1086" s="14" t="s">
        <v>3289</v>
      </c>
      <c r="C1086" s="14" t="s">
        <v>3290</v>
      </c>
      <c r="D1086" s="18" t="s">
        <v>1555</v>
      </c>
      <c r="E1086" s="48" t="n">
        <v>559292</v>
      </c>
      <c r="F1086" s="14" t="s">
        <v>3291</v>
      </c>
      <c r="G1086" s="14" t="s">
        <v>534</v>
      </c>
      <c r="H1086" s="14" t="s">
        <v>444</v>
      </c>
      <c r="I1086" s="15" t="b">
        <f aca="false">FALSE()</f>
        <v>0</v>
      </c>
      <c r="J1086" s="18" t="s">
        <v>1679</v>
      </c>
      <c r="K1086" s="48" t="n">
        <v>2</v>
      </c>
      <c r="L1086" s="18" t="s">
        <v>1870</v>
      </c>
      <c r="M1086" s="18" t="s">
        <v>2010</v>
      </c>
      <c r="N1086" s="18" t="s">
        <v>946</v>
      </c>
    </row>
    <row r="1087" customFormat="false" ht="15" hidden="false" customHeight="true" outlineLevel="0" collapsed="false">
      <c r="B1087" s="14" t="s">
        <v>3292</v>
      </c>
      <c r="C1087" s="14" t="s">
        <v>3293</v>
      </c>
      <c r="D1087" s="18" t="s">
        <v>2598</v>
      </c>
      <c r="E1087" s="48" t="n">
        <v>3702</v>
      </c>
      <c r="F1087" s="14" t="s">
        <v>3294</v>
      </c>
      <c r="G1087" s="14" t="s">
        <v>534</v>
      </c>
      <c r="H1087" s="14" t="s">
        <v>444</v>
      </c>
      <c r="I1087" s="15" t="b">
        <f aca="false">FALSE()</f>
        <v>0</v>
      </c>
      <c r="J1087" s="18" t="s">
        <v>1949</v>
      </c>
      <c r="K1087" s="48" t="n">
        <v>1</v>
      </c>
      <c r="L1087" s="18" t="s">
        <v>1950</v>
      </c>
      <c r="M1087" s="18" t="s">
        <v>2600</v>
      </c>
      <c r="N1087" s="18" t="s">
        <v>1827</v>
      </c>
    </row>
    <row r="1088" customFormat="false" ht="15" hidden="false" customHeight="true" outlineLevel="0" collapsed="false">
      <c r="B1088" s="14" t="s">
        <v>3295</v>
      </c>
      <c r="C1088" s="14" t="s">
        <v>3296</v>
      </c>
      <c r="D1088" s="18" t="s">
        <v>2598</v>
      </c>
      <c r="E1088" s="48" t="n">
        <v>3702</v>
      </c>
      <c r="F1088" s="14" t="s">
        <v>3297</v>
      </c>
      <c r="G1088" s="14" t="s">
        <v>534</v>
      </c>
      <c r="H1088" s="14" t="s">
        <v>444</v>
      </c>
      <c r="I1088" s="15" t="b">
        <f aca="false">FALSE()</f>
        <v>0</v>
      </c>
      <c r="J1088" s="18" t="s">
        <v>1949</v>
      </c>
      <c r="K1088" s="48" t="n">
        <v>1</v>
      </c>
      <c r="L1088" s="18" t="s">
        <v>1950</v>
      </c>
      <c r="M1088" s="18" t="s">
        <v>3298</v>
      </c>
      <c r="N1088" s="18" t="s">
        <v>936</v>
      </c>
    </row>
    <row r="1089" customFormat="false" ht="15" hidden="false" customHeight="true" outlineLevel="0" collapsed="false">
      <c r="B1089" s="14" t="s">
        <v>3299</v>
      </c>
      <c r="C1089" s="14" t="s">
        <v>3300</v>
      </c>
      <c r="D1089" s="18" t="s">
        <v>2598</v>
      </c>
      <c r="E1089" s="48" t="n">
        <v>3702</v>
      </c>
      <c r="F1089" s="14" t="s">
        <v>3301</v>
      </c>
      <c r="G1089" s="14" t="s">
        <v>534</v>
      </c>
      <c r="H1089" s="14" t="s">
        <v>444</v>
      </c>
      <c r="I1089" s="15" t="b">
        <f aca="false">FALSE()</f>
        <v>0</v>
      </c>
      <c r="J1089" s="18" t="s">
        <v>1949</v>
      </c>
      <c r="K1089" s="48" t="n">
        <v>1</v>
      </c>
      <c r="L1089" s="18" t="s">
        <v>1950</v>
      </c>
      <c r="M1089" s="18" t="s">
        <v>3298</v>
      </c>
      <c r="N1089" s="18" t="s">
        <v>936</v>
      </c>
    </row>
    <row r="1090" customFormat="false" ht="15" hidden="false" customHeight="true" outlineLevel="0" collapsed="false">
      <c r="B1090" s="14" t="s">
        <v>3302</v>
      </c>
      <c r="C1090" s="14" t="s">
        <v>3303</v>
      </c>
      <c r="D1090" s="18" t="s">
        <v>1799</v>
      </c>
      <c r="E1090" s="48" t="n">
        <v>9913</v>
      </c>
      <c r="F1090" s="14" t="s">
        <v>534</v>
      </c>
      <c r="G1090" s="14" t="s">
        <v>534</v>
      </c>
      <c r="H1090" s="14" t="s">
        <v>444</v>
      </c>
      <c r="I1090" s="15" t="b">
        <f aca="false">FALSE()</f>
        <v>0</v>
      </c>
      <c r="J1090" s="18" t="s">
        <v>1949</v>
      </c>
      <c r="K1090" s="48" t="n">
        <v>1</v>
      </c>
      <c r="L1090" s="18" t="s">
        <v>1950</v>
      </c>
      <c r="M1090" s="18" t="s">
        <v>3304</v>
      </c>
      <c r="N1090" s="18" t="s">
        <v>936</v>
      </c>
    </row>
    <row r="1091" customFormat="false" ht="15" hidden="false" customHeight="true" outlineLevel="0" collapsed="false">
      <c r="B1091" s="14" t="s">
        <v>3305</v>
      </c>
      <c r="C1091" s="14" t="s">
        <v>3306</v>
      </c>
      <c r="D1091" s="18" t="s">
        <v>3307</v>
      </c>
      <c r="E1091" s="48" t="n">
        <v>3712</v>
      </c>
      <c r="F1091" s="14" t="s">
        <v>534</v>
      </c>
      <c r="G1091" s="14" t="s">
        <v>534</v>
      </c>
      <c r="H1091" s="14" t="s">
        <v>444</v>
      </c>
      <c r="I1091" s="15" t="b">
        <f aca="false">FALSE()</f>
        <v>0</v>
      </c>
      <c r="J1091" s="18" t="s">
        <v>1949</v>
      </c>
      <c r="K1091" s="48" t="n">
        <v>1</v>
      </c>
      <c r="L1091" s="18" t="s">
        <v>1950</v>
      </c>
      <c r="M1091" s="18" t="s">
        <v>3298</v>
      </c>
      <c r="N1091" s="18" t="s">
        <v>936</v>
      </c>
    </row>
    <row r="1092" customFormat="false" ht="15" hidden="false" customHeight="true" outlineLevel="0" collapsed="false">
      <c r="B1092" s="14" t="s">
        <v>3308</v>
      </c>
      <c r="C1092" s="14" t="s">
        <v>3309</v>
      </c>
      <c r="D1092" s="18" t="s">
        <v>2294</v>
      </c>
      <c r="E1092" s="48" t="n">
        <v>9685</v>
      </c>
      <c r="F1092" s="14" t="s">
        <v>534</v>
      </c>
      <c r="G1092" s="14" t="s">
        <v>534</v>
      </c>
      <c r="H1092" s="14" t="s">
        <v>444</v>
      </c>
      <c r="I1092" s="15" t="b">
        <f aca="false">FALSE()</f>
        <v>0</v>
      </c>
      <c r="J1092" s="18" t="s">
        <v>1949</v>
      </c>
      <c r="K1092" s="48" t="n">
        <v>1</v>
      </c>
      <c r="L1092" s="18" t="s">
        <v>1950</v>
      </c>
      <c r="M1092" s="18" t="s">
        <v>3304</v>
      </c>
      <c r="N1092" s="18" t="s">
        <v>936</v>
      </c>
    </row>
    <row r="1093" customFormat="false" ht="15" hidden="false" customHeight="true" outlineLevel="0" collapsed="false">
      <c r="B1093" s="14" t="s">
        <v>3310</v>
      </c>
      <c r="C1093" s="14" t="s">
        <v>3311</v>
      </c>
      <c r="D1093" s="18" t="s">
        <v>1437</v>
      </c>
      <c r="E1093" s="48" t="n">
        <v>9606</v>
      </c>
      <c r="F1093" s="14" t="s">
        <v>534</v>
      </c>
      <c r="G1093" s="14" t="s">
        <v>534</v>
      </c>
      <c r="H1093" s="14" t="s">
        <v>444</v>
      </c>
      <c r="I1093" s="15" t="b">
        <f aca="false">FALSE()</f>
        <v>0</v>
      </c>
      <c r="J1093" s="18" t="s">
        <v>1949</v>
      </c>
      <c r="K1093" s="48" t="n">
        <v>1</v>
      </c>
      <c r="L1093" s="18" t="s">
        <v>1950</v>
      </c>
      <c r="M1093" s="18" t="s">
        <v>3312</v>
      </c>
      <c r="N1093" s="18" t="s">
        <v>1827</v>
      </c>
    </row>
    <row r="1094" customFormat="false" ht="15" hidden="false" customHeight="true" outlineLevel="0" collapsed="false">
      <c r="B1094" s="14" t="s">
        <v>3313</v>
      </c>
      <c r="C1094" s="14" t="s">
        <v>3314</v>
      </c>
      <c r="D1094" s="18" t="s">
        <v>1833</v>
      </c>
      <c r="E1094" s="48" t="n">
        <v>10090</v>
      </c>
      <c r="F1094" s="14" t="s">
        <v>534</v>
      </c>
      <c r="G1094" s="14" t="s">
        <v>534</v>
      </c>
      <c r="H1094" s="14" t="s">
        <v>444</v>
      </c>
      <c r="I1094" s="15" t="b">
        <f aca="false">FALSE()</f>
        <v>0</v>
      </c>
      <c r="J1094" s="18" t="s">
        <v>1949</v>
      </c>
      <c r="K1094" s="48" t="n">
        <v>1</v>
      </c>
      <c r="L1094" s="18" t="s">
        <v>1950</v>
      </c>
      <c r="M1094" s="18" t="s">
        <v>3304</v>
      </c>
      <c r="N1094" s="18" t="s">
        <v>936</v>
      </c>
    </row>
    <row r="1095" customFormat="false" ht="15" hidden="false" customHeight="true" outlineLevel="0" collapsed="false">
      <c r="B1095" s="14" t="s">
        <v>3315</v>
      </c>
      <c r="C1095" s="14" t="s">
        <v>3316</v>
      </c>
      <c r="D1095" s="18" t="s">
        <v>1497</v>
      </c>
      <c r="E1095" s="48" t="n">
        <v>9986</v>
      </c>
      <c r="F1095" s="14" t="s">
        <v>534</v>
      </c>
      <c r="G1095" s="14" t="s">
        <v>534</v>
      </c>
      <c r="H1095" s="14" t="s">
        <v>444</v>
      </c>
      <c r="I1095" s="15" t="b">
        <f aca="false">FALSE()</f>
        <v>0</v>
      </c>
      <c r="J1095" s="18" t="s">
        <v>1949</v>
      </c>
      <c r="K1095" s="48" t="n">
        <v>1</v>
      </c>
      <c r="L1095" s="18" t="s">
        <v>1950</v>
      </c>
      <c r="M1095" s="18" t="s">
        <v>3304</v>
      </c>
      <c r="N1095" s="18" t="s">
        <v>936</v>
      </c>
    </row>
    <row r="1096" customFormat="false" ht="15" hidden="false" customHeight="true" outlineLevel="0" collapsed="false">
      <c r="B1096" s="14" t="s">
        <v>3317</v>
      </c>
      <c r="C1096" s="14" t="s">
        <v>3318</v>
      </c>
      <c r="D1096" s="18" t="s">
        <v>1720</v>
      </c>
      <c r="E1096" s="48" t="n">
        <v>10116</v>
      </c>
      <c r="F1096" s="14" t="s">
        <v>534</v>
      </c>
      <c r="G1096" s="14" t="s">
        <v>534</v>
      </c>
      <c r="H1096" s="14" t="s">
        <v>444</v>
      </c>
      <c r="I1096" s="15" t="b">
        <f aca="false">FALSE()</f>
        <v>0</v>
      </c>
      <c r="J1096" s="18" t="s">
        <v>1949</v>
      </c>
      <c r="K1096" s="48" t="n">
        <v>1</v>
      </c>
      <c r="L1096" s="18" t="s">
        <v>1950</v>
      </c>
      <c r="M1096" s="18" t="s">
        <v>2141</v>
      </c>
      <c r="N1096" s="18" t="s">
        <v>946</v>
      </c>
    </row>
    <row r="1097" customFormat="false" ht="15" hidden="false" customHeight="true" outlineLevel="0" collapsed="false">
      <c r="B1097" s="14" t="s">
        <v>3319</v>
      </c>
      <c r="C1097" s="14" t="s">
        <v>3320</v>
      </c>
      <c r="D1097" s="18" t="s">
        <v>1799</v>
      </c>
      <c r="E1097" s="48" t="n">
        <v>9913</v>
      </c>
      <c r="F1097" s="14" t="s">
        <v>548</v>
      </c>
      <c r="G1097" s="14" t="s">
        <v>548</v>
      </c>
      <c r="H1097" s="14" t="s">
        <v>444</v>
      </c>
      <c r="I1097" s="15" t="b">
        <f aca="false">FALSE()</f>
        <v>0</v>
      </c>
      <c r="J1097" s="18" t="s">
        <v>933</v>
      </c>
      <c r="K1097" s="48" t="n">
        <v>1</v>
      </c>
      <c r="L1097" s="14" t="s">
        <v>934</v>
      </c>
      <c r="M1097" s="18" t="s">
        <v>3321</v>
      </c>
      <c r="N1097" s="18" t="s">
        <v>936</v>
      </c>
    </row>
    <row r="1098" customFormat="false" ht="15" hidden="false" customHeight="true" outlineLevel="0" collapsed="false">
      <c r="B1098" s="14" t="s">
        <v>3322</v>
      </c>
      <c r="C1098" s="14" t="s">
        <v>3323</v>
      </c>
      <c r="D1098" s="18" t="s">
        <v>1368</v>
      </c>
      <c r="E1098" s="48" t="n">
        <v>7955</v>
      </c>
      <c r="F1098" s="14" t="s">
        <v>548</v>
      </c>
      <c r="G1098" s="14" t="s">
        <v>548</v>
      </c>
      <c r="H1098" s="14" t="s">
        <v>444</v>
      </c>
      <c r="I1098" s="15" t="b">
        <f aca="false">FALSE()</f>
        <v>0</v>
      </c>
      <c r="J1098" s="18" t="s">
        <v>933</v>
      </c>
      <c r="K1098" s="48" t="n">
        <v>1</v>
      </c>
      <c r="L1098" s="14" t="s">
        <v>934</v>
      </c>
      <c r="M1098" s="14" t="s">
        <v>935</v>
      </c>
      <c r="N1098" s="18" t="s">
        <v>936</v>
      </c>
    </row>
    <row r="1099" customFormat="false" ht="15" hidden="false" customHeight="true" outlineLevel="0" collapsed="false">
      <c r="B1099" s="14" t="s">
        <v>3324</v>
      </c>
      <c r="C1099" s="14" t="s">
        <v>3325</v>
      </c>
      <c r="D1099" s="18" t="s">
        <v>1437</v>
      </c>
      <c r="E1099" s="48" t="n">
        <v>9606</v>
      </c>
      <c r="F1099" s="14" t="s">
        <v>548</v>
      </c>
      <c r="G1099" s="14" t="s">
        <v>548</v>
      </c>
      <c r="H1099" s="14" t="s">
        <v>444</v>
      </c>
      <c r="I1099" s="15" t="b">
        <f aca="false">FALSE()</f>
        <v>0</v>
      </c>
      <c r="J1099" s="18" t="s">
        <v>933</v>
      </c>
      <c r="K1099" s="48" t="n">
        <v>1</v>
      </c>
      <c r="L1099" s="14" t="s">
        <v>934</v>
      </c>
      <c r="M1099" s="18" t="s">
        <v>3326</v>
      </c>
      <c r="N1099" s="18" t="s">
        <v>946</v>
      </c>
    </row>
    <row r="1100" customFormat="false" ht="15" hidden="false" customHeight="true" outlineLevel="0" collapsed="false">
      <c r="B1100" s="14" t="s">
        <v>3327</v>
      </c>
      <c r="C1100" s="14" t="s">
        <v>3328</v>
      </c>
      <c r="D1100" s="18" t="s">
        <v>2063</v>
      </c>
      <c r="E1100" s="48" t="n">
        <v>7998</v>
      </c>
      <c r="F1100" s="14" t="s">
        <v>548</v>
      </c>
      <c r="G1100" s="14" t="s">
        <v>548</v>
      </c>
      <c r="H1100" s="14" t="s">
        <v>444</v>
      </c>
      <c r="I1100" s="15" t="b">
        <f aca="false">FALSE()</f>
        <v>0</v>
      </c>
      <c r="J1100" s="18" t="s">
        <v>933</v>
      </c>
      <c r="K1100" s="48" t="n">
        <v>1</v>
      </c>
      <c r="L1100" s="14" t="s">
        <v>934</v>
      </c>
      <c r="M1100" s="14" t="s">
        <v>935</v>
      </c>
      <c r="N1100" s="18" t="s">
        <v>936</v>
      </c>
    </row>
    <row r="1101" customFormat="false" ht="15" hidden="false" customHeight="true" outlineLevel="0" collapsed="false">
      <c r="B1101" s="14" t="s">
        <v>3329</v>
      </c>
      <c r="C1101" s="14" t="s">
        <v>3330</v>
      </c>
      <c r="D1101" s="18" t="s">
        <v>2066</v>
      </c>
      <c r="E1101" s="48" t="n">
        <v>9541</v>
      </c>
      <c r="F1101" s="14" t="s">
        <v>548</v>
      </c>
      <c r="G1101" s="14" t="s">
        <v>548</v>
      </c>
      <c r="H1101" s="14" t="s">
        <v>444</v>
      </c>
      <c r="I1101" s="15" t="b">
        <f aca="false">FALSE()</f>
        <v>0</v>
      </c>
      <c r="J1101" s="18" t="s">
        <v>933</v>
      </c>
      <c r="K1101" s="48" t="n">
        <v>1</v>
      </c>
      <c r="L1101" s="14" t="s">
        <v>934</v>
      </c>
      <c r="M1101" s="18" t="s">
        <v>3321</v>
      </c>
      <c r="N1101" s="18" t="s">
        <v>936</v>
      </c>
    </row>
    <row r="1102" customFormat="false" ht="15" hidden="false" customHeight="true" outlineLevel="0" collapsed="false">
      <c r="B1102" s="14" t="s">
        <v>3331</v>
      </c>
      <c r="C1102" s="14" t="s">
        <v>3332</v>
      </c>
      <c r="D1102" s="18" t="s">
        <v>1833</v>
      </c>
      <c r="E1102" s="48" t="n">
        <v>10090</v>
      </c>
      <c r="F1102" s="14" t="s">
        <v>548</v>
      </c>
      <c r="G1102" s="14" t="s">
        <v>548</v>
      </c>
      <c r="H1102" s="14" t="s">
        <v>444</v>
      </c>
      <c r="I1102" s="15" t="b">
        <f aca="false">FALSE()</f>
        <v>0</v>
      </c>
      <c r="J1102" s="18" t="s">
        <v>933</v>
      </c>
      <c r="K1102" s="48" t="n">
        <v>1</v>
      </c>
      <c r="L1102" s="14" t="s">
        <v>934</v>
      </c>
      <c r="M1102" s="18" t="s">
        <v>3321</v>
      </c>
      <c r="N1102" s="18" t="s">
        <v>936</v>
      </c>
    </row>
    <row r="1103" customFormat="false" ht="15" hidden="false" customHeight="true" outlineLevel="0" collapsed="false">
      <c r="B1103" s="14" t="s">
        <v>3333</v>
      </c>
      <c r="C1103" s="14" t="s">
        <v>3334</v>
      </c>
      <c r="D1103" s="18" t="s">
        <v>1497</v>
      </c>
      <c r="E1103" s="48" t="n">
        <v>9986</v>
      </c>
      <c r="F1103" s="14" t="s">
        <v>548</v>
      </c>
      <c r="G1103" s="14" t="s">
        <v>548</v>
      </c>
      <c r="H1103" s="14" t="s">
        <v>444</v>
      </c>
      <c r="I1103" s="15" t="b">
        <f aca="false">FALSE()</f>
        <v>0</v>
      </c>
      <c r="J1103" s="18" t="s">
        <v>933</v>
      </c>
      <c r="K1103" s="48" t="n">
        <v>1</v>
      </c>
      <c r="L1103" s="14" t="s">
        <v>934</v>
      </c>
      <c r="M1103" s="18" t="s">
        <v>3321</v>
      </c>
      <c r="N1103" s="18" t="s">
        <v>936</v>
      </c>
    </row>
    <row r="1104" customFormat="false" ht="15" hidden="false" customHeight="true" outlineLevel="0" collapsed="false">
      <c r="B1104" s="14" t="s">
        <v>3335</v>
      </c>
      <c r="C1104" s="14" t="s">
        <v>3336</v>
      </c>
      <c r="D1104" s="18" t="s">
        <v>1720</v>
      </c>
      <c r="E1104" s="48" t="n">
        <v>10116</v>
      </c>
      <c r="F1104" s="14" t="s">
        <v>548</v>
      </c>
      <c r="G1104" s="14" t="s">
        <v>548</v>
      </c>
      <c r="H1104" s="14" t="s">
        <v>444</v>
      </c>
      <c r="I1104" s="15" t="b">
        <f aca="false">FALSE()</f>
        <v>0</v>
      </c>
      <c r="J1104" s="18" t="s">
        <v>933</v>
      </c>
      <c r="K1104" s="48" t="n">
        <v>1</v>
      </c>
      <c r="L1104" s="14" t="s">
        <v>934</v>
      </c>
      <c r="M1104" s="18" t="s">
        <v>3321</v>
      </c>
      <c r="N1104" s="18" t="s">
        <v>936</v>
      </c>
    </row>
    <row r="1105" customFormat="false" ht="15" hidden="false" customHeight="true" outlineLevel="0" collapsed="false">
      <c r="B1105" s="14" t="s">
        <v>3337</v>
      </c>
      <c r="C1105" s="14" t="s">
        <v>3338</v>
      </c>
      <c r="D1105" s="18" t="s">
        <v>1555</v>
      </c>
      <c r="E1105" s="48" t="n">
        <v>559292</v>
      </c>
      <c r="F1105" s="14" t="s">
        <v>3339</v>
      </c>
      <c r="G1105" s="14" t="s">
        <v>548</v>
      </c>
      <c r="H1105" s="14" t="s">
        <v>444</v>
      </c>
      <c r="I1105" s="15" t="b">
        <f aca="false">FALSE()</f>
        <v>0</v>
      </c>
      <c r="J1105" s="18" t="s">
        <v>933</v>
      </c>
      <c r="K1105" s="48" t="n">
        <v>1</v>
      </c>
      <c r="L1105" s="14" t="s">
        <v>934</v>
      </c>
      <c r="M1105" s="18" t="s">
        <v>1774</v>
      </c>
      <c r="N1105" s="18" t="s">
        <v>946</v>
      </c>
    </row>
    <row r="1106" customFormat="false" ht="15" hidden="false" customHeight="true" outlineLevel="0" collapsed="false">
      <c r="B1106" s="14" t="s">
        <v>3340</v>
      </c>
      <c r="C1106" s="14" t="s">
        <v>3341</v>
      </c>
      <c r="D1106" s="18" t="s">
        <v>1555</v>
      </c>
      <c r="E1106" s="48" t="n">
        <v>559292</v>
      </c>
      <c r="F1106" s="14" t="s">
        <v>3342</v>
      </c>
      <c r="G1106" s="14" t="s">
        <v>548</v>
      </c>
      <c r="H1106" s="14" t="s">
        <v>444</v>
      </c>
      <c r="I1106" s="15" t="b">
        <f aca="false">FALSE()</f>
        <v>0</v>
      </c>
      <c r="J1106" s="18" t="s">
        <v>933</v>
      </c>
      <c r="K1106" s="48" t="n">
        <v>1</v>
      </c>
      <c r="L1106" s="14" t="s">
        <v>934</v>
      </c>
      <c r="M1106" s="18" t="s">
        <v>3099</v>
      </c>
      <c r="N1106" s="18" t="s">
        <v>946</v>
      </c>
    </row>
    <row r="1107" customFormat="false" ht="15" hidden="false" customHeight="true" outlineLevel="0" collapsed="false">
      <c r="B1107" s="14" t="s">
        <v>3343</v>
      </c>
      <c r="C1107" s="14" t="s">
        <v>3344</v>
      </c>
      <c r="D1107" s="18" t="s">
        <v>1667</v>
      </c>
      <c r="E1107" s="48" t="n">
        <v>8355</v>
      </c>
      <c r="F1107" s="14" t="s">
        <v>548</v>
      </c>
      <c r="G1107" s="14" t="s">
        <v>548</v>
      </c>
      <c r="H1107" s="14" t="s">
        <v>444</v>
      </c>
      <c r="I1107" s="15" t="b">
        <f aca="false">FALSE()</f>
        <v>0</v>
      </c>
      <c r="J1107" s="18" t="s">
        <v>933</v>
      </c>
      <c r="K1107" s="48" t="n">
        <v>1</v>
      </c>
      <c r="L1107" s="14" t="s">
        <v>934</v>
      </c>
      <c r="M1107" s="14" t="s">
        <v>935</v>
      </c>
      <c r="N1107" s="18" t="s">
        <v>936</v>
      </c>
    </row>
    <row r="1108" customFormat="false" ht="15" hidden="false" customHeight="true" outlineLevel="0" collapsed="false">
      <c r="B1108" s="14" t="s">
        <v>3345</v>
      </c>
      <c r="C1108" s="14" t="s">
        <v>3346</v>
      </c>
      <c r="D1108" s="18" t="s">
        <v>3347</v>
      </c>
      <c r="E1108" s="48" t="n">
        <v>1396</v>
      </c>
      <c r="F1108" s="14" t="s">
        <v>493</v>
      </c>
      <c r="G1108" s="14" t="s">
        <v>493</v>
      </c>
      <c r="H1108" s="14" t="s">
        <v>444</v>
      </c>
      <c r="I1108" s="15" t="b">
        <f aca="false">FALSE()</f>
        <v>0</v>
      </c>
      <c r="J1108" s="18" t="s">
        <v>933</v>
      </c>
      <c r="K1108" s="48" t="n">
        <v>1</v>
      </c>
      <c r="L1108" s="14" t="s">
        <v>934</v>
      </c>
      <c r="M1108" s="18" t="s">
        <v>3348</v>
      </c>
      <c r="N1108" s="18" t="s">
        <v>946</v>
      </c>
    </row>
    <row r="1109" customFormat="false" ht="15" hidden="false" customHeight="true" outlineLevel="0" collapsed="false">
      <c r="B1109" s="14" t="s">
        <v>3349</v>
      </c>
      <c r="C1109" s="14" t="s">
        <v>3350</v>
      </c>
      <c r="D1109" s="18" t="s">
        <v>1011</v>
      </c>
      <c r="E1109" s="48" t="n">
        <v>224308</v>
      </c>
      <c r="F1109" s="14" t="s">
        <v>493</v>
      </c>
      <c r="G1109" s="14" t="s">
        <v>493</v>
      </c>
      <c r="H1109" s="14" t="s">
        <v>444</v>
      </c>
      <c r="I1109" s="15" t="b">
        <f aca="false">FALSE()</f>
        <v>0</v>
      </c>
      <c r="J1109" s="18" t="s">
        <v>933</v>
      </c>
      <c r="K1109" s="48" t="n">
        <v>1</v>
      </c>
      <c r="L1109" s="14" t="s">
        <v>934</v>
      </c>
      <c r="M1109" s="18" t="s">
        <v>3351</v>
      </c>
      <c r="N1109" s="18" t="s">
        <v>946</v>
      </c>
    </row>
    <row r="1110" customFormat="false" ht="15" hidden="false" customHeight="true" outlineLevel="0" collapsed="false">
      <c r="B1110" s="14" t="s">
        <v>3352</v>
      </c>
      <c r="C1110" s="14" t="s">
        <v>3353</v>
      </c>
      <c r="D1110" s="18" t="s">
        <v>1310</v>
      </c>
      <c r="E1110" s="48" t="n">
        <v>6239</v>
      </c>
      <c r="F1110" s="14" t="s">
        <v>493</v>
      </c>
      <c r="G1110" s="14" t="s">
        <v>493</v>
      </c>
      <c r="H1110" s="14" t="s">
        <v>444</v>
      </c>
      <c r="I1110" s="15" t="b">
        <f aca="false">FALSE()</f>
        <v>0</v>
      </c>
      <c r="J1110" s="18" t="s">
        <v>933</v>
      </c>
      <c r="K1110" s="48" t="n">
        <v>1</v>
      </c>
      <c r="L1110" s="14" t="s">
        <v>934</v>
      </c>
      <c r="M1110" s="18" t="s">
        <v>3354</v>
      </c>
      <c r="N1110" s="18" t="s">
        <v>946</v>
      </c>
    </row>
    <row r="1111" customFormat="false" ht="15" hidden="false" customHeight="true" outlineLevel="0" collapsed="false">
      <c r="B1111" s="14" t="s">
        <v>3355</v>
      </c>
      <c r="C1111" s="14" t="s">
        <v>3356</v>
      </c>
      <c r="D1111" s="18" t="s">
        <v>3357</v>
      </c>
      <c r="E1111" s="48" t="n">
        <v>546</v>
      </c>
      <c r="F1111" s="14" t="s">
        <v>493</v>
      </c>
      <c r="G1111" s="14" t="s">
        <v>493</v>
      </c>
      <c r="H1111" s="14" t="s">
        <v>444</v>
      </c>
      <c r="I1111" s="15" t="b">
        <f aca="false">FALSE()</f>
        <v>0</v>
      </c>
      <c r="J1111" s="18" t="s">
        <v>933</v>
      </c>
      <c r="K1111" s="48" t="n">
        <v>1</v>
      </c>
      <c r="L1111" s="14" t="s">
        <v>934</v>
      </c>
      <c r="M1111" s="14" t="s">
        <v>935</v>
      </c>
      <c r="N1111" s="18" t="s">
        <v>936</v>
      </c>
    </row>
    <row r="1112" customFormat="false" ht="15" hidden="false" customHeight="true" outlineLevel="0" collapsed="false">
      <c r="B1112" s="14" t="s">
        <v>3358</v>
      </c>
      <c r="C1112" s="14" t="s">
        <v>3359</v>
      </c>
      <c r="D1112" s="18" t="s">
        <v>3360</v>
      </c>
      <c r="E1112" s="48" t="n">
        <v>550</v>
      </c>
      <c r="F1112" s="14" t="s">
        <v>493</v>
      </c>
      <c r="G1112" s="14" t="s">
        <v>493</v>
      </c>
      <c r="H1112" s="14" t="s">
        <v>444</v>
      </c>
      <c r="I1112" s="15" t="b">
        <f aca="false">FALSE()</f>
        <v>0</v>
      </c>
      <c r="J1112" s="18" t="s">
        <v>933</v>
      </c>
      <c r="K1112" s="48" t="n">
        <v>1</v>
      </c>
      <c r="L1112" s="14" t="s">
        <v>934</v>
      </c>
      <c r="M1112" s="14" t="s">
        <v>935</v>
      </c>
      <c r="N1112" s="18" t="s">
        <v>936</v>
      </c>
    </row>
    <row r="1113" customFormat="false" ht="15" hidden="false" customHeight="true" outlineLevel="0" collapsed="false">
      <c r="B1113" s="14" t="s">
        <v>3361</v>
      </c>
      <c r="C1113" s="14" t="s">
        <v>3362</v>
      </c>
      <c r="D1113" s="18" t="s">
        <v>944</v>
      </c>
      <c r="E1113" s="48" t="n">
        <v>83333</v>
      </c>
      <c r="F1113" s="14" t="s">
        <v>493</v>
      </c>
      <c r="G1113" s="14" t="s">
        <v>493</v>
      </c>
      <c r="H1113" s="14" t="s">
        <v>444</v>
      </c>
      <c r="I1113" s="15" t="b">
        <f aca="false">FALSE()</f>
        <v>0</v>
      </c>
      <c r="J1113" s="18" t="s">
        <v>933</v>
      </c>
      <c r="K1113" s="48" t="n">
        <v>1</v>
      </c>
      <c r="L1113" s="14" t="s">
        <v>934</v>
      </c>
      <c r="M1113" s="18" t="s">
        <v>3363</v>
      </c>
      <c r="N1113" s="18" t="s">
        <v>946</v>
      </c>
    </row>
    <row r="1114" customFormat="false" ht="15" hidden="false" customHeight="true" outlineLevel="0" collapsed="false">
      <c r="B1114" s="14" t="s">
        <v>3364</v>
      </c>
      <c r="C1114" s="14" t="s">
        <v>3365</v>
      </c>
      <c r="D1114" s="18" t="s">
        <v>950</v>
      </c>
      <c r="E1114" s="48" t="n">
        <v>83334</v>
      </c>
      <c r="F1114" s="14" t="s">
        <v>493</v>
      </c>
      <c r="G1114" s="14" t="s">
        <v>493</v>
      </c>
      <c r="H1114" s="14" t="s">
        <v>444</v>
      </c>
      <c r="I1114" s="15" t="b">
        <f aca="false">FALSE()</f>
        <v>0</v>
      </c>
      <c r="J1114" s="18" t="s">
        <v>933</v>
      </c>
      <c r="K1114" s="48" t="n">
        <v>1</v>
      </c>
      <c r="L1114" s="14" t="s">
        <v>934</v>
      </c>
      <c r="M1114" s="14" t="s">
        <v>935</v>
      </c>
      <c r="N1114" s="18" t="s">
        <v>936</v>
      </c>
    </row>
    <row r="1115" customFormat="false" ht="15" hidden="false" customHeight="true" outlineLevel="0" collapsed="false">
      <c r="B1115" s="14" t="s">
        <v>3366</v>
      </c>
      <c r="C1115" s="14" t="s">
        <v>3367</v>
      </c>
      <c r="D1115" s="18" t="s">
        <v>954</v>
      </c>
      <c r="E1115" s="48" t="n">
        <v>199310</v>
      </c>
      <c r="F1115" s="14" t="s">
        <v>493</v>
      </c>
      <c r="G1115" s="14" t="s">
        <v>493</v>
      </c>
      <c r="H1115" s="14" t="s">
        <v>444</v>
      </c>
      <c r="I1115" s="15" t="b">
        <f aca="false">FALSE()</f>
        <v>0</v>
      </c>
      <c r="J1115" s="18" t="s">
        <v>933</v>
      </c>
      <c r="K1115" s="48" t="n">
        <v>1</v>
      </c>
      <c r="L1115" s="14" t="s">
        <v>934</v>
      </c>
      <c r="M1115" s="14" t="s">
        <v>935</v>
      </c>
      <c r="N1115" s="18" t="s">
        <v>936</v>
      </c>
    </row>
    <row r="1116" customFormat="false" ht="15" hidden="false" customHeight="true" outlineLevel="0" collapsed="false">
      <c r="B1116" s="14" t="s">
        <v>3368</v>
      </c>
      <c r="C1116" s="14" t="s">
        <v>3369</v>
      </c>
      <c r="D1116" s="18" t="s">
        <v>958</v>
      </c>
      <c r="E1116" s="48" t="n">
        <v>71421</v>
      </c>
      <c r="F1116" s="14" t="s">
        <v>493</v>
      </c>
      <c r="G1116" s="14" t="s">
        <v>493</v>
      </c>
      <c r="H1116" s="14" t="s">
        <v>444</v>
      </c>
      <c r="I1116" s="15" t="b">
        <f aca="false">FALSE()</f>
        <v>0</v>
      </c>
      <c r="J1116" s="18" t="s">
        <v>933</v>
      </c>
      <c r="K1116" s="48" t="n">
        <v>1</v>
      </c>
      <c r="L1116" s="14" t="s">
        <v>934</v>
      </c>
      <c r="M1116" s="18" t="s">
        <v>2748</v>
      </c>
      <c r="N1116" s="18" t="s">
        <v>946</v>
      </c>
    </row>
    <row r="1117" customFormat="false" ht="15" hidden="false" customHeight="true" outlineLevel="0" collapsed="false">
      <c r="B1117" s="14" t="s">
        <v>3370</v>
      </c>
      <c r="C1117" s="14" t="s">
        <v>3371</v>
      </c>
      <c r="D1117" s="18" t="s">
        <v>3372</v>
      </c>
      <c r="E1117" s="48" t="n">
        <v>573</v>
      </c>
      <c r="F1117" s="14" t="s">
        <v>493</v>
      </c>
      <c r="G1117" s="14" t="s">
        <v>493</v>
      </c>
      <c r="H1117" s="14" t="s">
        <v>444</v>
      </c>
      <c r="I1117" s="15" t="b">
        <f aca="false">FALSE()</f>
        <v>0</v>
      </c>
      <c r="J1117" s="18" t="s">
        <v>933</v>
      </c>
      <c r="K1117" s="48" t="n">
        <v>1</v>
      </c>
      <c r="L1117" s="14" t="s">
        <v>934</v>
      </c>
      <c r="M1117" s="14" t="s">
        <v>935</v>
      </c>
      <c r="N1117" s="18" t="s">
        <v>936</v>
      </c>
    </row>
    <row r="1118" customFormat="false" ht="15" hidden="false" customHeight="true" outlineLevel="0" collapsed="false">
      <c r="B1118" s="14" t="s">
        <v>3373</v>
      </c>
      <c r="C1118" s="14" t="s">
        <v>3374</v>
      </c>
      <c r="D1118" s="18" t="s">
        <v>1501</v>
      </c>
      <c r="E1118" s="48" t="n">
        <v>39947</v>
      </c>
      <c r="F1118" s="14" t="s">
        <v>493</v>
      </c>
      <c r="G1118" s="14" t="s">
        <v>493</v>
      </c>
      <c r="H1118" s="14" t="s">
        <v>444</v>
      </c>
      <c r="I1118" s="15" t="b">
        <f aca="false">FALSE()</f>
        <v>0</v>
      </c>
      <c r="J1118" s="18" t="s">
        <v>933</v>
      </c>
      <c r="K1118" s="48" t="n">
        <v>1</v>
      </c>
      <c r="L1118" s="14" t="s">
        <v>934</v>
      </c>
      <c r="M1118" s="18" t="s">
        <v>3375</v>
      </c>
      <c r="N1118" s="18" t="s">
        <v>946</v>
      </c>
    </row>
    <row r="1119" customFormat="false" ht="15" hidden="false" customHeight="true" outlineLevel="0" collapsed="false">
      <c r="B1119" s="14" t="s">
        <v>3376</v>
      </c>
      <c r="C1119" s="14" t="s">
        <v>3377</v>
      </c>
      <c r="D1119" s="18" t="s">
        <v>2476</v>
      </c>
      <c r="E1119" s="48" t="n">
        <v>585</v>
      </c>
      <c r="F1119" s="14" t="s">
        <v>493</v>
      </c>
      <c r="G1119" s="14" t="s">
        <v>493</v>
      </c>
      <c r="H1119" s="14" t="s">
        <v>444</v>
      </c>
      <c r="I1119" s="15" t="b">
        <f aca="false">FALSE()</f>
        <v>0</v>
      </c>
      <c r="J1119" s="18" t="s">
        <v>933</v>
      </c>
      <c r="K1119" s="48" t="n">
        <v>1</v>
      </c>
      <c r="L1119" s="14" t="s">
        <v>934</v>
      </c>
      <c r="M1119" s="14" t="s">
        <v>935</v>
      </c>
      <c r="N1119" s="18" t="s">
        <v>936</v>
      </c>
    </row>
    <row r="1120" customFormat="false" ht="15" hidden="false" customHeight="true" outlineLevel="0" collapsed="false">
      <c r="B1120" s="14" t="s">
        <v>3378</v>
      </c>
      <c r="C1120" s="14" t="s">
        <v>3379</v>
      </c>
      <c r="D1120" s="18" t="s">
        <v>991</v>
      </c>
      <c r="E1120" s="48" t="n">
        <v>258594</v>
      </c>
      <c r="F1120" s="14" t="s">
        <v>493</v>
      </c>
      <c r="G1120" s="14" t="s">
        <v>493</v>
      </c>
      <c r="H1120" s="14" t="s">
        <v>444</v>
      </c>
      <c r="I1120" s="15" t="b">
        <f aca="false">FALSE()</f>
        <v>0</v>
      </c>
      <c r="J1120" s="18" t="s">
        <v>933</v>
      </c>
      <c r="K1120" s="48" t="n">
        <v>1</v>
      </c>
      <c r="L1120" s="14" t="s">
        <v>934</v>
      </c>
      <c r="M1120" s="18" t="s">
        <v>1104</v>
      </c>
      <c r="N1120" s="18" t="s">
        <v>946</v>
      </c>
    </row>
    <row r="1121" customFormat="false" ht="15" hidden="false" customHeight="true" outlineLevel="0" collapsed="false">
      <c r="B1121" s="14" t="s">
        <v>3380</v>
      </c>
      <c r="C1121" s="14" t="s">
        <v>3381</v>
      </c>
      <c r="D1121" s="18" t="s">
        <v>962</v>
      </c>
      <c r="E1121" s="48" t="n">
        <v>90370</v>
      </c>
      <c r="F1121" s="14" t="s">
        <v>493</v>
      </c>
      <c r="G1121" s="14" t="s">
        <v>493</v>
      </c>
      <c r="H1121" s="14" t="s">
        <v>444</v>
      </c>
      <c r="I1121" s="15" t="b">
        <f aca="false">FALSE()</f>
        <v>0</v>
      </c>
      <c r="J1121" s="18" t="s">
        <v>933</v>
      </c>
      <c r="K1121" s="48" t="n">
        <v>1</v>
      </c>
      <c r="L1121" s="14" t="s">
        <v>934</v>
      </c>
      <c r="M1121" s="14" t="s">
        <v>935</v>
      </c>
      <c r="N1121" s="18" t="s">
        <v>936</v>
      </c>
    </row>
    <row r="1122" customFormat="false" ht="15" hidden="false" customHeight="true" outlineLevel="0" collapsed="false">
      <c r="B1122" s="14" t="s">
        <v>3382</v>
      </c>
      <c r="C1122" s="14" t="s">
        <v>3383</v>
      </c>
      <c r="D1122" s="18" t="s">
        <v>966</v>
      </c>
      <c r="E1122" s="48" t="n">
        <v>99287</v>
      </c>
      <c r="F1122" s="14" t="s">
        <v>493</v>
      </c>
      <c r="G1122" s="14" t="s">
        <v>493</v>
      </c>
      <c r="H1122" s="14" t="s">
        <v>444</v>
      </c>
      <c r="I1122" s="15" t="b">
        <f aca="false">FALSE()</f>
        <v>0</v>
      </c>
      <c r="J1122" s="18" t="s">
        <v>933</v>
      </c>
      <c r="K1122" s="48" t="n">
        <v>1</v>
      </c>
      <c r="L1122" s="14" t="s">
        <v>934</v>
      </c>
      <c r="M1122" s="14" t="s">
        <v>935</v>
      </c>
      <c r="N1122" s="18" t="s">
        <v>936</v>
      </c>
    </row>
    <row r="1123" customFormat="false" ht="15" hidden="false" customHeight="true" outlineLevel="0" collapsed="false">
      <c r="B1123" s="14" t="s">
        <v>3384</v>
      </c>
      <c r="C1123" s="14" t="s">
        <v>3385</v>
      </c>
      <c r="D1123" s="18" t="s">
        <v>2489</v>
      </c>
      <c r="E1123" s="48" t="n">
        <v>615</v>
      </c>
      <c r="F1123" s="14" t="s">
        <v>493</v>
      </c>
      <c r="G1123" s="14" t="s">
        <v>493</v>
      </c>
      <c r="H1123" s="14" t="s">
        <v>444</v>
      </c>
      <c r="I1123" s="15" t="b">
        <f aca="false">FALSE()</f>
        <v>0</v>
      </c>
      <c r="J1123" s="18" t="s">
        <v>933</v>
      </c>
      <c r="K1123" s="48" t="n">
        <v>1</v>
      </c>
      <c r="L1123" s="14" t="s">
        <v>934</v>
      </c>
      <c r="M1123" s="14" t="s">
        <v>935</v>
      </c>
      <c r="N1123" s="18" t="s">
        <v>936</v>
      </c>
    </row>
    <row r="1124" customFormat="false" ht="15" hidden="false" customHeight="true" outlineLevel="0" collapsed="false">
      <c r="B1124" s="14" t="s">
        <v>3386</v>
      </c>
      <c r="C1124" s="14" t="s">
        <v>3387</v>
      </c>
      <c r="D1124" s="18" t="s">
        <v>1003</v>
      </c>
      <c r="E1124" s="48" t="n">
        <v>623</v>
      </c>
      <c r="F1124" s="14" t="s">
        <v>493</v>
      </c>
      <c r="G1124" s="14" t="s">
        <v>493</v>
      </c>
      <c r="H1124" s="14" t="s">
        <v>444</v>
      </c>
      <c r="I1124" s="15" t="b">
        <f aca="false">FALSE()</f>
        <v>0</v>
      </c>
      <c r="J1124" s="18" t="s">
        <v>933</v>
      </c>
      <c r="K1124" s="48" t="n">
        <v>1</v>
      </c>
      <c r="L1124" s="14" t="s">
        <v>934</v>
      </c>
      <c r="M1124" s="14" t="s">
        <v>935</v>
      </c>
      <c r="N1124" s="18" t="s">
        <v>936</v>
      </c>
    </row>
    <row r="1125" customFormat="false" ht="15" hidden="false" customHeight="true" outlineLevel="0" collapsed="false">
      <c r="B1125" s="14" t="s">
        <v>3388</v>
      </c>
      <c r="C1125" s="14" t="s">
        <v>3389</v>
      </c>
      <c r="D1125" s="18" t="s">
        <v>3390</v>
      </c>
      <c r="E1125" s="48" t="n">
        <v>171101</v>
      </c>
      <c r="F1125" s="14" t="s">
        <v>493</v>
      </c>
      <c r="G1125" s="14" t="s">
        <v>493</v>
      </c>
      <c r="H1125" s="14" t="s">
        <v>444</v>
      </c>
      <c r="I1125" s="15" t="b">
        <f aca="false">FALSE()</f>
        <v>0</v>
      </c>
      <c r="J1125" s="18" t="s">
        <v>933</v>
      </c>
      <c r="K1125" s="48" t="n">
        <v>1</v>
      </c>
      <c r="L1125" s="14" t="s">
        <v>934</v>
      </c>
      <c r="M1125" s="14" t="s">
        <v>935</v>
      </c>
      <c r="N1125" s="18" t="s">
        <v>936</v>
      </c>
    </row>
    <row r="1126" customFormat="false" ht="15" hidden="false" customHeight="true" outlineLevel="0" collapsed="false">
      <c r="B1126" s="14" t="s">
        <v>3391</v>
      </c>
      <c r="C1126" s="14" t="s">
        <v>3392</v>
      </c>
      <c r="D1126" s="18" t="s">
        <v>3393</v>
      </c>
      <c r="E1126" s="48" t="n">
        <v>170187</v>
      </c>
      <c r="F1126" s="14" t="s">
        <v>493</v>
      </c>
      <c r="G1126" s="14" t="s">
        <v>493</v>
      </c>
      <c r="H1126" s="14" t="s">
        <v>444</v>
      </c>
      <c r="I1126" s="15" t="b">
        <f aca="false">FALSE()</f>
        <v>0</v>
      </c>
      <c r="J1126" s="18" t="s">
        <v>933</v>
      </c>
      <c r="K1126" s="48" t="n">
        <v>1</v>
      </c>
      <c r="L1126" s="14" t="s">
        <v>934</v>
      </c>
      <c r="M1126" s="14" t="s">
        <v>935</v>
      </c>
      <c r="N1126" s="18" t="s">
        <v>936</v>
      </c>
    </row>
    <row r="1127" customFormat="false" ht="15" hidden="false" customHeight="true" outlineLevel="0" collapsed="false">
      <c r="B1127" s="14" t="s">
        <v>3394</v>
      </c>
      <c r="C1127" s="14" t="s">
        <v>3395</v>
      </c>
      <c r="D1127" s="18" t="s">
        <v>2826</v>
      </c>
      <c r="E1127" s="48" t="n">
        <v>301447</v>
      </c>
      <c r="F1127" s="14" t="s">
        <v>493</v>
      </c>
      <c r="G1127" s="14" t="s">
        <v>493</v>
      </c>
      <c r="H1127" s="14" t="s">
        <v>444</v>
      </c>
      <c r="I1127" s="15" t="b">
        <f aca="false">FALSE()</f>
        <v>0</v>
      </c>
      <c r="J1127" s="18" t="s">
        <v>933</v>
      </c>
      <c r="K1127" s="48" t="n">
        <v>1</v>
      </c>
      <c r="L1127" s="14" t="s">
        <v>934</v>
      </c>
      <c r="M1127" s="14" t="s">
        <v>935</v>
      </c>
      <c r="N1127" s="18" t="s">
        <v>936</v>
      </c>
    </row>
    <row r="1128" customFormat="false" ht="15" hidden="false" customHeight="true" outlineLevel="0" collapsed="false">
      <c r="B1128" s="14" t="s">
        <v>3396</v>
      </c>
      <c r="C1128" s="14" t="s">
        <v>3397</v>
      </c>
      <c r="D1128" s="18" t="s">
        <v>2829</v>
      </c>
      <c r="E1128" s="48" t="n">
        <v>186103</v>
      </c>
      <c r="F1128" s="14" t="s">
        <v>493</v>
      </c>
      <c r="G1128" s="14" t="s">
        <v>493</v>
      </c>
      <c r="H1128" s="14" t="s">
        <v>444</v>
      </c>
      <c r="I1128" s="15" t="b">
        <f aca="false">FALSE()</f>
        <v>0</v>
      </c>
      <c r="J1128" s="18" t="s">
        <v>933</v>
      </c>
      <c r="K1128" s="48" t="n">
        <v>1</v>
      </c>
      <c r="L1128" s="14" t="s">
        <v>934</v>
      </c>
      <c r="M1128" s="14" t="s">
        <v>935</v>
      </c>
      <c r="N1128" s="18" t="s">
        <v>936</v>
      </c>
    </row>
    <row r="1129" customFormat="false" ht="15" hidden="false" customHeight="true" outlineLevel="0" collapsed="false">
      <c r="B1129" s="14" t="s">
        <v>3398</v>
      </c>
      <c r="C1129" s="14" t="s">
        <v>3399</v>
      </c>
      <c r="D1129" s="18" t="s">
        <v>2832</v>
      </c>
      <c r="E1129" s="48" t="n">
        <v>198466</v>
      </c>
      <c r="F1129" s="14" t="s">
        <v>493</v>
      </c>
      <c r="G1129" s="14" t="s">
        <v>493</v>
      </c>
      <c r="H1129" s="14" t="s">
        <v>444</v>
      </c>
      <c r="I1129" s="15" t="b">
        <f aca="false">FALSE()</f>
        <v>0</v>
      </c>
      <c r="J1129" s="18" t="s">
        <v>933</v>
      </c>
      <c r="K1129" s="48" t="n">
        <v>1</v>
      </c>
      <c r="L1129" s="14" t="s">
        <v>934</v>
      </c>
      <c r="M1129" s="14" t="s">
        <v>935</v>
      </c>
      <c r="N1129" s="18" t="s">
        <v>936</v>
      </c>
    </row>
    <row r="1130" customFormat="false" ht="15" hidden="false" customHeight="true" outlineLevel="0" collapsed="false">
      <c r="B1130" s="14" t="s">
        <v>3400</v>
      </c>
      <c r="C1130" s="14" t="s">
        <v>3401</v>
      </c>
      <c r="D1130" s="18" t="s">
        <v>2835</v>
      </c>
      <c r="E1130" s="48" t="n">
        <v>193567</v>
      </c>
      <c r="F1130" s="14" t="s">
        <v>493</v>
      </c>
      <c r="G1130" s="14" t="s">
        <v>493</v>
      </c>
      <c r="H1130" s="14" t="s">
        <v>444</v>
      </c>
      <c r="I1130" s="15" t="b">
        <f aca="false">FALSE()</f>
        <v>0</v>
      </c>
      <c r="J1130" s="18" t="s">
        <v>933</v>
      </c>
      <c r="K1130" s="48" t="n">
        <v>1</v>
      </c>
      <c r="L1130" s="14" t="s">
        <v>934</v>
      </c>
      <c r="M1130" s="14" t="s">
        <v>935</v>
      </c>
      <c r="N1130" s="18" t="s">
        <v>936</v>
      </c>
    </row>
    <row r="1131" customFormat="false" ht="15" hidden="false" customHeight="true" outlineLevel="0" collapsed="false">
      <c r="B1131" s="14" t="s">
        <v>3402</v>
      </c>
      <c r="C1131" s="14" t="s">
        <v>3403</v>
      </c>
      <c r="D1131" s="18" t="s">
        <v>2838</v>
      </c>
      <c r="E1131" s="48" t="n">
        <v>286636</v>
      </c>
      <c r="F1131" s="14" t="s">
        <v>493</v>
      </c>
      <c r="G1131" s="14" t="s">
        <v>493</v>
      </c>
      <c r="H1131" s="14" t="s">
        <v>444</v>
      </c>
      <c r="I1131" s="15" t="b">
        <f aca="false">FALSE()</f>
        <v>0</v>
      </c>
      <c r="J1131" s="18" t="s">
        <v>933</v>
      </c>
      <c r="K1131" s="48" t="n">
        <v>1</v>
      </c>
      <c r="L1131" s="14" t="s">
        <v>934</v>
      </c>
      <c r="M1131" s="18" t="s">
        <v>1803</v>
      </c>
      <c r="N1131" s="18" t="s">
        <v>946</v>
      </c>
    </row>
    <row r="1132" customFormat="false" ht="15" hidden="false" customHeight="true" outlineLevel="0" collapsed="false">
      <c r="B1132" s="14" t="s">
        <v>3404</v>
      </c>
      <c r="C1132" s="14" t="s">
        <v>3405</v>
      </c>
      <c r="D1132" s="18" t="s">
        <v>969</v>
      </c>
      <c r="E1132" s="48" t="n">
        <v>300852</v>
      </c>
      <c r="F1132" s="14" t="s">
        <v>493</v>
      </c>
      <c r="G1132" s="14" t="s">
        <v>493</v>
      </c>
      <c r="H1132" s="14" t="s">
        <v>444</v>
      </c>
      <c r="I1132" s="15" t="b">
        <f aca="false">FALSE()</f>
        <v>0</v>
      </c>
      <c r="J1132" s="18" t="s">
        <v>933</v>
      </c>
      <c r="K1132" s="48" t="n">
        <v>1</v>
      </c>
      <c r="L1132" s="14" t="s">
        <v>934</v>
      </c>
      <c r="M1132" s="18" t="s">
        <v>970</v>
      </c>
      <c r="N1132" s="18" t="s">
        <v>946</v>
      </c>
    </row>
    <row r="1133" customFormat="false" ht="15" hidden="false" customHeight="true" outlineLevel="0" collapsed="false">
      <c r="B1133" s="14" t="s">
        <v>3406</v>
      </c>
      <c r="C1133" s="14" t="s">
        <v>3407</v>
      </c>
      <c r="D1133" s="18" t="s">
        <v>3408</v>
      </c>
      <c r="E1133" s="48" t="n">
        <v>4577</v>
      </c>
      <c r="F1133" s="14" t="s">
        <v>493</v>
      </c>
      <c r="G1133" s="14" t="s">
        <v>493</v>
      </c>
      <c r="H1133" s="14" t="s">
        <v>444</v>
      </c>
      <c r="I1133" s="15" t="b">
        <f aca="false">FALSE()</f>
        <v>0</v>
      </c>
      <c r="J1133" s="18" t="s">
        <v>933</v>
      </c>
      <c r="K1133" s="48" t="n">
        <v>1</v>
      </c>
      <c r="L1133" s="14" t="s">
        <v>934</v>
      </c>
      <c r="M1133" s="18" t="s">
        <v>3409</v>
      </c>
      <c r="N1133" s="18" t="s">
        <v>946</v>
      </c>
    </row>
    <row r="1134" customFormat="false" ht="15" hidden="false" customHeight="true" outlineLevel="0" collapsed="false">
      <c r="B1134" s="14" t="s">
        <v>3410</v>
      </c>
      <c r="C1134" s="14" t="s">
        <v>3411</v>
      </c>
      <c r="D1134" s="18" t="s">
        <v>1799</v>
      </c>
      <c r="E1134" s="48" t="n">
        <v>9913</v>
      </c>
      <c r="F1134" s="14" t="s">
        <v>568</v>
      </c>
      <c r="G1134" s="14" t="s">
        <v>568</v>
      </c>
      <c r="H1134" s="14" t="s">
        <v>444</v>
      </c>
      <c r="I1134" s="15" t="b">
        <f aca="false">FALSE()</f>
        <v>0</v>
      </c>
      <c r="J1134" s="18" t="s">
        <v>933</v>
      </c>
      <c r="K1134" s="48" t="n">
        <v>1</v>
      </c>
      <c r="L1134" s="14" t="s">
        <v>934</v>
      </c>
      <c r="M1134" s="18" t="s">
        <v>3412</v>
      </c>
      <c r="N1134" s="18" t="s">
        <v>936</v>
      </c>
    </row>
    <row r="1135" customFormat="false" ht="15" hidden="false" customHeight="true" outlineLevel="0" collapsed="false">
      <c r="B1135" s="14" t="s">
        <v>3413</v>
      </c>
      <c r="C1135" s="14" t="s">
        <v>3414</v>
      </c>
      <c r="D1135" s="18" t="s">
        <v>1880</v>
      </c>
      <c r="E1135" s="48" t="n">
        <v>9615</v>
      </c>
      <c r="F1135" s="14" t="s">
        <v>568</v>
      </c>
      <c r="G1135" s="14" t="s">
        <v>568</v>
      </c>
      <c r="H1135" s="14" t="s">
        <v>444</v>
      </c>
      <c r="I1135" s="15" t="b">
        <f aca="false">FALSE()</f>
        <v>0</v>
      </c>
      <c r="J1135" s="18" t="s">
        <v>933</v>
      </c>
      <c r="K1135" s="48" t="n">
        <v>1</v>
      </c>
      <c r="L1135" s="14" t="s">
        <v>934</v>
      </c>
      <c r="M1135" s="18" t="s">
        <v>3412</v>
      </c>
      <c r="N1135" s="18" t="s">
        <v>936</v>
      </c>
    </row>
    <row r="1136" customFormat="false" ht="15" hidden="false" customHeight="true" outlineLevel="0" collapsed="false">
      <c r="B1136" s="14" t="s">
        <v>3415</v>
      </c>
      <c r="C1136" s="14" t="s">
        <v>3416</v>
      </c>
      <c r="D1136" s="18" t="s">
        <v>1437</v>
      </c>
      <c r="E1136" s="48" t="n">
        <v>9606</v>
      </c>
      <c r="F1136" s="14" t="s">
        <v>568</v>
      </c>
      <c r="G1136" s="14" t="s">
        <v>568</v>
      </c>
      <c r="H1136" s="14" t="s">
        <v>444</v>
      </c>
      <c r="I1136" s="15" t="b">
        <f aca="false">FALSE()</f>
        <v>0</v>
      </c>
      <c r="J1136" s="18" t="s">
        <v>933</v>
      </c>
      <c r="K1136" s="48" t="n">
        <v>1</v>
      </c>
      <c r="L1136" s="14" t="s">
        <v>934</v>
      </c>
      <c r="M1136" s="18" t="s">
        <v>3417</v>
      </c>
      <c r="N1136" s="18" t="s">
        <v>946</v>
      </c>
    </row>
    <row r="1137" customFormat="false" ht="15" hidden="false" customHeight="true" outlineLevel="0" collapsed="false">
      <c r="B1137" s="14" t="s">
        <v>3418</v>
      </c>
      <c r="C1137" s="14" t="s">
        <v>3419</v>
      </c>
      <c r="D1137" s="18" t="s">
        <v>2066</v>
      </c>
      <c r="E1137" s="48" t="n">
        <v>9541</v>
      </c>
      <c r="F1137" s="14" t="s">
        <v>568</v>
      </c>
      <c r="G1137" s="14" t="s">
        <v>568</v>
      </c>
      <c r="H1137" s="14" t="s">
        <v>444</v>
      </c>
      <c r="I1137" s="15" t="b">
        <f aca="false">FALSE()</f>
        <v>0</v>
      </c>
      <c r="J1137" s="18" t="s">
        <v>933</v>
      </c>
      <c r="K1137" s="48" t="n">
        <v>1</v>
      </c>
      <c r="L1137" s="14" t="s">
        <v>934</v>
      </c>
      <c r="M1137" s="18" t="s">
        <v>3412</v>
      </c>
      <c r="N1137" s="18" t="s">
        <v>936</v>
      </c>
    </row>
    <row r="1138" customFormat="false" ht="15" hidden="false" customHeight="true" outlineLevel="0" collapsed="false">
      <c r="B1138" s="14" t="s">
        <v>3420</v>
      </c>
      <c r="C1138" s="14" t="s">
        <v>3421</v>
      </c>
      <c r="D1138" s="18" t="s">
        <v>1833</v>
      </c>
      <c r="E1138" s="48" t="n">
        <v>10090</v>
      </c>
      <c r="F1138" s="14" t="s">
        <v>568</v>
      </c>
      <c r="G1138" s="14" t="s">
        <v>568</v>
      </c>
      <c r="H1138" s="14" t="s">
        <v>444</v>
      </c>
      <c r="I1138" s="15" t="b">
        <f aca="false">FALSE()</f>
        <v>0</v>
      </c>
      <c r="J1138" s="18" t="s">
        <v>933</v>
      </c>
      <c r="K1138" s="48" t="n">
        <v>1</v>
      </c>
      <c r="L1138" s="14" t="s">
        <v>934</v>
      </c>
      <c r="M1138" s="18" t="s">
        <v>1951</v>
      </c>
      <c r="N1138" s="18" t="s">
        <v>946</v>
      </c>
    </row>
    <row r="1139" customFormat="false" ht="15" hidden="false" customHeight="true" outlineLevel="0" collapsed="false">
      <c r="B1139" s="14" t="s">
        <v>3422</v>
      </c>
      <c r="C1139" s="14" t="s">
        <v>3423</v>
      </c>
      <c r="D1139" s="18" t="s">
        <v>1761</v>
      </c>
      <c r="E1139" s="48" t="n">
        <v>246196</v>
      </c>
      <c r="F1139" s="14" t="s">
        <v>568</v>
      </c>
      <c r="G1139" s="14" t="s">
        <v>568</v>
      </c>
      <c r="H1139" s="14" t="s">
        <v>444</v>
      </c>
      <c r="I1139" s="15" t="b">
        <f aca="false">FALSE()</f>
        <v>0</v>
      </c>
      <c r="J1139" s="18" t="s">
        <v>933</v>
      </c>
      <c r="K1139" s="48" t="n">
        <v>1</v>
      </c>
      <c r="L1139" s="14" t="s">
        <v>934</v>
      </c>
      <c r="M1139" s="18" t="s">
        <v>1763</v>
      </c>
      <c r="N1139" s="18" t="s">
        <v>946</v>
      </c>
    </row>
    <row r="1140" customFormat="false" ht="15" hidden="false" customHeight="true" outlineLevel="0" collapsed="false">
      <c r="B1140" s="14" t="s">
        <v>3424</v>
      </c>
      <c r="C1140" s="14" t="s">
        <v>3425</v>
      </c>
      <c r="D1140" s="18" t="s">
        <v>1497</v>
      </c>
      <c r="E1140" s="48" t="n">
        <v>9986</v>
      </c>
      <c r="F1140" s="14" t="s">
        <v>568</v>
      </c>
      <c r="G1140" s="14" t="s">
        <v>568</v>
      </c>
      <c r="H1140" s="14" t="s">
        <v>444</v>
      </c>
      <c r="I1140" s="15" t="b">
        <f aca="false">FALSE()</f>
        <v>0</v>
      </c>
      <c r="J1140" s="18" t="s">
        <v>933</v>
      </c>
      <c r="K1140" s="48" t="n">
        <v>1</v>
      </c>
      <c r="L1140" s="14" t="s">
        <v>934</v>
      </c>
      <c r="M1140" s="18" t="s">
        <v>3412</v>
      </c>
      <c r="N1140" s="18" t="s">
        <v>936</v>
      </c>
    </row>
    <row r="1141" customFormat="false" ht="15" hidden="false" customHeight="true" outlineLevel="0" collapsed="false">
      <c r="B1141" s="14" t="s">
        <v>3426</v>
      </c>
      <c r="C1141" s="14" t="s">
        <v>3427</v>
      </c>
      <c r="D1141" s="18" t="s">
        <v>1840</v>
      </c>
      <c r="E1141" s="48" t="n">
        <v>9601</v>
      </c>
      <c r="F1141" s="14" t="s">
        <v>568</v>
      </c>
      <c r="G1141" s="14" t="s">
        <v>568</v>
      </c>
      <c r="H1141" s="14" t="s">
        <v>444</v>
      </c>
      <c r="I1141" s="15" t="b">
        <f aca="false">FALSE()</f>
        <v>0</v>
      </c>
      <c r="J1141" s="18" t="s">
        <v>933</v>
      </c>
      <c r="K1141" s="48" t="n">
        <v>1</v>
      </c>
      <c r="L1141" s="14" t="s">
        <v>934</v>
      </c>
      <c r="M1141" s="18" t="s">
        <v>3412</v>
      </c>
      <c r="N1141" s="18" t="s">
        <v>936</v>
      </c>
    </row>
    <row r="1142" customFormat="false" ht="15" hidden="false" customHeight="true" outlineLevel="0" collapsed="false">
      <c r="B1142" s="14" t="s">
        <v>3428</v>
      </c>
      <c r="C1142" s="14" t="s">
        <v>3429</v>
      </c>
      <c r="D1142" s="18" t="s">
        <v>1720</v>
      </c>
      <c r="E1142" s="48" t="n">
        <v>10116</v>
      </c>
      <c r="F1142" s="14" t="s">
        <v>568</v>
      </c>
      <c r="G1142" s="14" t="s">
        <v>568</v>
      </c>
      <c r="H1142" s="14" t="s">
        <v>444</v>
      </c>
      <c r="I1142" s="15" t="b">
        <f aca="false">FALSE()</f>
        <v>0</v>
      </c>
      <c r="J1142" s="18" t="s">
        <v>933</v>
      </c>
      <c r="K1142" s="48" t="n">
        <v>1</v>
      </c>
      <c r="L1142" s="14" t="s">
        <v>934</v>
      </c>
      <c r="M1142" s="18" t="s">
        <v>3430</v>
      </c>
      <c r="N1142" s="18" t="s">
        <v>946</v>
      </c>
    </row>
    <row r="1143" customFormat="false" ht="15" hidden="false" customHeight="true" outlineLevel="0" collapsed="false">
      <c r="B1143" s="14" t="s">
        <v>3431</v>
      </c>
      <c r="C1143" s="14" t="s">
        <v>3432</v>
      </c>
      <c r="D1143" s="18" t="s">
        <v>1555</v>
      </c>
      <c r="E1143" s="48" t="n">
        <v>559292</v>
      </c>
      <c r="F1143" s="14" t="s">
        <v>3433</v>
      </c>
      <c r="G1143" s="14" t="s">
        <v>568</v>
      </c>
      <c r="H1143" s="14" t="s">
        <v>444</v>
      </c>
      <c r="I1143" s="15" t="b">
        <f aca="false">FALSE()</f>
        <v>0</v>
      </c>
      <c r="J1143" s="18" t="s">
        <v>933</v>
      </c>
      <c r="K1143" s="48" t="n">
        <v>1</v>
      </c>
      <c r="L1143" s="14" t="s">
        <v>934</v>
      </c>
      <c r="M1143" s="18" t="s">
        <v>2427</v>
      </c>
      <c r="N1143" s="18" t="s">
        <v>946</v>
      </c>
    </row>
    <row r="1144" customFormat="false" ht="15" hidden="false" customHeight="true" outlineLevel="0" collapsed="false">
      <c r="B1144" s="14" t="s">
        <v>3434</v>
      </c>
      <c r="C1144" s="14" t="s">
        <v>3435</v>
      </c>
      <c r="D1144" s="18" t="s">
        <v>1555</v>
      </c>
      <c r="E1144" s="48" t="n">
        <v>559292</v>
      </c>
      <c r="F1144" s="14" t="s">
        <v>3436</v>
      </c>
      <c r="G1144" s="14" t="s">
        <v>568</v>
      </c>
      <c r="H1144" s="14" t="s">
        <v>444</v>
      </c>
      <c r="I1144" s="15" t="b">
        <f aca="false">FALSE()</f>
        <v>0</v>
      </c>
      <c r="J1144" s="18" t="s">
        <v>933</v>
      </c>
      <c r="K1144" s="48" t="n">
        <v>1</v>
      </c>
      <c r="L1144" s="14" t="s">
        <v>934</v>
      </c>
      <c r="M1144" s="18" t="s">
        <v>2423</v>
      </c>
      <c r="N1144" s="18" t="s">
        <v>946</v>
      </c>
    </row>
    <row r="1145" customFormat="false" ht="15" hidden="false" customHeight="true" outlineLevel="0" collapsed="false">
      <c r="B1145" s="14" t="s">
        <v>3410</v>
      </c>
      <c r="C1145" s="14" t="s">
        <v>3411</v>
      </c>
      <c r="D1145" s="18" t="s">
        <v>1799</v>
      </c>
      <c r="E1145" s="48" t="n">
        <v>9913</v>
      </c>
      <c r="F1145" s="14" t="s">
        <v>568</v>
      </c>
      <c r="G1145" s="14" t="s">
        <v>568</v>
      </c>
      <c r="H1145" s="14" t="s">
        <v>444</v>
      </c>
      <c r="I1145" s="15" t="b">
        <f aca="false">FALSE()</f>
        <v>0</v>
      </c>
      <c r="J1145" s="18" t="s">
        <v>1679</v>
      </c>
      <c r="K1145" s="48" t="n">
        <v>2</v>
      </c>
      <c r="L1145" s="18" t="s">
        <v>1869</v>
      </c>
      <c r="M1145" s="18" t="s">
        <v>3412</v>
      </c>
      <c r="N1145" s="18" t="s">
        <v>936</v>
      </c>
    </row>
    <row r="1146" customFormat="false" ht="15" hidden="false" customHeight="true" outlineLevel="0" collapsed="false">
      <c r="B1146" s="14" t="s">
        <v>3413</v>
      </c>
      <c r="C1146" s="14" t="s">
        <v>3414</v>
      </c>
      <c r="D1146" s="18" t="s">
        <v>1880</v>
      </c>
      <c r="E1146" s="48" t="n">
        <v>9615</v>
      </c>
      <c r="F1146" s="14" t="s">
        <v>568</v>
      </c>
      <c r="G1146" s="14" t="s">
        <v>568</v>
      </c>
      <c r="H1146" s="14" t="s">
        <v>444</v>
      </c>
      <c r="I1146" s="15" t="b">
        <f aca="false">FALSE()</f>
        <v>0</v>
      </c>
      <c r="J1146" s="18" t="s">
        <v>1679</v>
      </c>
      <c r="K1146" s="48" t="n">
        <v>2</v>
      </c>
      <c r="L1146" s="18" t="s">
        <v>1869</v>
      </c>
      <c r="M1146" s="18" t="s">
        <v>3412</v>
      </c>
      <c r="N1146" s="18" t="s">
        <v>936</v>
      </c>
    </row>
    <row r="1147" customFormat="false" ht="15" hidden="false" customHeight="true" outlineLevel="0" collapsed="false">
      <c r="B1147" s="14" t="s">
        <v>3415</v>
      </c>
      <c r="C1147" s="14" t="s">
        <v>3416</v>
      </c>
      <c r="D1147" s="18" t="s">
        <v>1437</v>
      </c>
      <c r="E1147" s="48" t="n">
        <v>9606</v>
      </c>
      <c r="F1147" s="14" t="s">
        <v>568</v>
      </c>
      <c r="G1147" s="14" t="s">
        <v>568</v>
      </c>
      <c r="H1147" s="14" t="s">
        <v>444</v>
      </c>
      <c r="I1147" s="15" t="b">
        <f aca="false">FALSE()</f>
        <v>0</v>
      </c>
      <c r="J1147" s="18" t="s">
        <v>1679</v>
      </c>
      <c r="K1147" s="48" t="n">
        <v>2</v>
      </c>
      <c r="L1147" s="18" t="s">
        <v>1869</v>
      </c>
      <c r="M1147" s="18" t="s">
        <v>3417</v>
      </c>
      <c r="N1147" s="18" t="s">
        <v>946</v>
      </c>
    </row>
    <row r="1148" customFormat="false" ht="15" hidden="false" customHeight="true" outlineLevel="0" collapsed="false">
      <c r="B1148" s="14" t="s">
        <v>3418</v>
      </c>
      <c r="C1148" s="14" t="s">
        <v>3419</v>
      </c>
      <c r="D1148" s="18" t="s">
        <v>2066</v>
      </c>
      <c r="E1148" s="48" t="n">
        <v>9541</v>
      </c>
      <c r="F1148" s="14" t="s">
        <v>568</v>
      </c>
      <c r="G1148" s="14" t="s">
        <v>568</v>
      </c>
      <c r="H1148" s="14" t="s">
        <v>444</v>
      </c>
      <c r="I1148" s="15" t="b">
        <f aca="false">FALSE()</f>
        <v>0</v>
      </c>
      <c r="J1148" s="18" t="s">
        <v>1679</v>
      </c>
      <c r="K1148" s="48" t="n">
        <v>2</v>
      </c>
      <c r="L1148" s="18" t="s">
        <v>1869</v>
      </c>
      <c r="M1148" s="18" t="s">
        <v>3412</v>
      </c>
      <c r="N1148" s="18" t="s">
        <v>936</v>
      </c>
    </row>
    <row r="1149" customFormat="false" ht="15" hidden="false" customHeight="true" outlineLevel="0" collapsed="false">
      <c r="B1149" s="14" t="s">
        <v>3420</v>
      </c>
      <c r="C1149" s="14" t="s">
        <v>3421</v>
      </c>
      <c r="D1149" s="18" t="s">
        <v>1833</v>
      </c>
      <c r="E1149" s="48" t="n">
        <v>10090</v>
      </c>
      <c r="F1149" s="14" t="s">
        <v>568</v>
      </c>
      <c r="G1149" s="14" t="s">
        <v>568</v>
      </c>
      <c r="H1149" s="14" t="s">
        <v>444</v>
      </c>
      <c r="I1149" s="15" t="b">
        <f aca="false">FALSE()</f>
        <v>0</v>
      </c>
      <c r="J1149" s="18" t="s">
        <v>1679</v>
      </c>
      <c r="K1149" s="48" t="n">
        <v>2</v>
      </c>
      <c r="L1149" s="18" t="s">
        <v>1869</v>
      </c>
      <c r="M1149" s="18" t="s">
        <v>1951</v>
      </c>
      <c r="N1149" s="18" t="s">
        <v>946</v>
      </c>
    </row>
    <row r="1150" customFormat="false" ht="15" hidden="false" customHeight="true" outlineLevel="0" collapsed="false">
      <c r="B1150" s="14" t="s">
        <v>3424</v>
      </c>
      <c r="C1150" s="14" t="s">
        <v>3425</v>
      </c>
      <c r="D1150" s="18" t="s">
        <v>1497</v>
      </c>
      <c r="E1150" s="48" t="n">
        <v>9986</v>
      </c>
      <c r="F1150" s="14" t="s">
        <v>568</v>
      </c>
      <c r="G1150" s="14" t="s">
        <v>568</v>
      </c>
      <c r="H1150" s="14" t="s">
        <v>444</v>
      </c>
      <c r="I1150" s="15" t="b">
        <f aca="false">FALSE()</f>
        <v>0</v>
      </c>
      <c r="J1150" s="18" t="s">
        <v>1679</v>
      </c>
      <c r="K1150" s="48" t="n">
        <v>2</v>
      </c>
      <c r="L1150" s="18" t="s">
        <v>1869</v>
      </c>
      <c r="M1150" s="18" t="s">
        <v>3412</v>
      </c>
      <c r="N1150" s="18" t="s">
        <v>936</v>
      </c>
    </row>
    <row r="1151" customFormat="false" ht="15" hidden="false" customHeight="true" outlineLevel="0" collapsed="false">
      <c r="B1151" s="14" t="s">
        <v>3426</v>
      </c>
      <c r="C1151" s="14" t="s">
        <v>3427</v>
      </c>
      <c r="D1151" s="18" t="s">
        <v>1840</v>
      </c>
      <c r="E1151" s="48" t="n">
        <v>9601</v>
      </c>
      <c r="F1151" s="14" t="s">
        <v>568</v>
      </c>
      <c r="G1151" s="14" t="s">
        <v>568</v>
      </c>
      <c r="H1151" s="14" t="s">
        <v>444</v>
      </c>
      <c r="I1151" s="15" t="b">
        <f aca="false">FALSE()</f>
        <v>0</v>
      </c>
      <c r="J1151" s="18" t="s">
        <v>1679</v>
      </c>
      <c r="K1151" s="48" t="n">
        <v>2</v>
      </c>
      <c r="L1151" s="18" t="s">
        <v>1869</v>
      </c>
      <c r="M1151" s="18" t="s">
        <v>3412</v>
      </c>
      <c r="N1151" s="18" t="s">
        <v>936</v>
      </c>
    </row>
    <row r="1152" customFormat="false" ht="15" hidden="false" customHeight="true" outlineLevel="0" collapsed="false">
      <c r="B1152" s="14" t="s">
        <v>3428</v>
      </c>
      <c r="C1152" s="14" t="s">
        <v>3429</v>
      </c>
      <c r="D1152" s="18" t="s">
        <v>1720</v>
      </c>
      <c r="E1152" s="48" t="n">
        <v>10116</v>
      </c>
      <c r="F1152" s="14" t="s">
        <v>568</v>
      </c>
      <c r="G1152" s="14" t="s">
        <v>568</v>
      </c>
      <c r="H1152" s="14" t="s">
        <v>444</v>
      </c>
      <c r="I1152" s="15" t="b">
        <f aca="false">FALSE()</f>
        <v>0</v>
      </c>
      <c r="J1152" s="18" t="s">
        <v>1679</v>
      </c>
      <c r="K1152" s="48" t="n">
        <v>2</v>
      </c>
      <c r="L1152" s="18" t="s">
        <v>1869</v>
      </c>
      <c r="M1152" s="18" t="s">
        <v>3412</v>
      </c>
      <c r="N1152" s="18" t="s">
        <v>936</v>
      </c>
    </row>
    <row r="1153" customFormat="false" ht="15" hidden="false" customHeight="true" outlineLevel="0" collapsed="false">
      <c r="B1153" s="14" t="s">
        <v>3431</v>
      </c>
      <c r="C1153" s="14" t="s">
        <v>3432</v>
      </c>
      <c r="D1153" s="18" t="s">
        <v>1555</v>
      </c>
      <c r="E1153" s="48" t="n">
        <v>559292</v>
      </c>
      <c r="F1153" s="14" t="s">
        <v>3433</v>
      </c>
      <c r="G1153" s="14" t="s">
        <v>568</v>
      </c>
      <c r="H1153" s="14" t="s">
        <v>444</v>
      </c>
      <c r="I1153" s="15" t="b">
        <f aca="false">FALSE()</f>
        <v>0</v>
      </c>
      <c r="J1153" s="18" t="s">
        <v>1679</v>
      </c>
      <c r="K1153" s="48" t="n">
        <v>2</v>
      </c>
      <c r="L1153" s="18" t="s">
        <v>1870</v>
      </c>
      <c r="M1153" s="18" t="s">
        <v>2427</v>
      </c>
      <c r="N1153" s="18" t="s">
        <v>946</v>
      </c>
    </row>
    <row r="1154" customFormat="false" ht="15" hidden="false" customHeight="true" outlineLevel="0" collapsed="false">
      <c r="B1154" s="14" t="s">
        <v>3434</v>
      </c>
      <c r="C1154" s="14" t="s">
        <v>3435</v>
      </c>
      <c r="D1154" s="18" t="s">
        <v>1555</v>
      </c>
      <c r="E1154" s="48" t="n">
        <v>559292</v>
      </c>
      <c r="F1154" s="14" t="s">
        <v>3436</v>
      </c>
      <c r="G1154" s="14" t="s">
        <v>568</v>
      </c>
      <c r="H1154" s="14" t="s">
        <v>444</v>
      </c>
      <c r="I1154" s="15" t="b">
        <f aca="false">FALSE()</f>
        <v>0</v>
      </c>
      <c r="J1154" s="18" t="s">
        <v>1679</v>
      </c>
      <c r="K1154" s="48" t="n">
        <v>2</v>
      </c>
      <c r="L1154" s="18" t="s">
        <v>3437</v>
      </c>
      <c r="M1154" s="18" t="s">
        <v>2423</v>
      </c>
      <c r="N1154" s="18" t="s">
        <v>946</v>
      </c>
    </row>
    <row r="1155" customFormat="false" ht="15" hidden="false" customHeight="true" outlineLevel="0" collapsed="false">
      <c r="B1155" s="14" t="s">
        <v>3438</v>
      </c>
      <c r="C1155" s="14" t="s">
        <v>3439</v>
      </c>
      <c r="D1155" s="18" t="s">
        <v>1555</v>
      </c>
      <c r="E1155" s="48" t="n">
        <v>559292</v>
      </c>
      <c r="F1155" s="14" t="s">
        <v>3440</v>
      </c>
      <c r="G1155" s="14" t="s">
        <v>577</v>
      </c>
      <c r="H1155" s="14" t="s">
        <v>444</v>
      </c>
      <c r="I1155" s="15" t="b">
        <f aca="false">FALSE()</f>
        <v>0</v>
      </c>
      <c r="J1155" s="18" t="s">
        <v>933</v>
      </c>
      <c r="K1155" s="48" t="n">
        <v>1</v>
      </c>
      <c r="L1155" s="14" t="s">
        <v>934</v>
      </c>
      <c r="M1155" s="18" t="s">
        <v>3441</v>
      </c>
      <c r="N1155" s="18" t="s">
        <v>946</v>
      </c>
    </row>
    <row r="1156" customFormat="false" ht="15" hidden="false" customHeight="true" outlineLevel="0" collapsed="false">
      <c r="B1156" s="14" t="s">
        <v>3442</v>
      </c>
      <c r="C1156" s="14" t="s">
        <v>3443</v>
      </c>
      <c r="D1156" s="18" t="s">
        <v>1555</v>
      </c>
      <c r="E1156" s="48" t="n">
        <v>559292</v>
      </c>
      <c r="F1156" s="14" t="s">
        <v>3444</v>
      </c>
      <c r="G1156" s="14" t="s">
        <v>577</v>
      </c>
      <c r="H1156" s="14" t="s">
        <v>444</v>
      </c>
      <c r="I1156" s="15" t="b">
        <f aca="false">FALSE()</f>
        <v>0</v>
      </c>
      <c r="J1156" s="18" t="s">
        <v>933</v>
      </c>
      <c r="K1156" s="48" t="n">
        <v>1</v>
      </c>
      <c r="L1156" s="14" t="s">
        <v>934</v>
      </c>
      <c r="M1156" s="18" t="s">
        <v>3441</v>
      </c>
      <c r="N1156" s="18" t="s">
        <v>946</v>
      </c>
    </row>
    <row r="1157" customFormat="false" ht="15" hidden="false" customHeight="true" outlineLevel="0" collapsed="false">
      <c r="B1157" s="14" t="s">
        <v>3438</v>
      </c>
      <c r="C1157" s="14" t="s">
        <v>3439</v>
      </c>
      <c r="D1157" s="18" t="s">
        <v>1555</v>
      </c>
      <c r="E1157" s="48" t="n">
        <v>559292</v>
      </c>
      <c r="F1157" s="14" t="s">
        <v>3440</v>
      </c>
      <c r="G1157" s="14" t="s">
        <v>577</v>
      </c>
      <c r="H1157" s="14" t="s">
        <v>444</v>
      </c>
      <c r="I1157" s="15" t="b">
        <f aca="false">FALSE()</f>
        <v>0</v>
      </c>
      <c r="J1157" s="18" t="s">
        <v>1679</v>
      </c>
      <c r="K1157" s="48" t="n">
        <v>2</v>
      </c>
      <c r="L1157" s="18" t="s">
        <v>1870</v>
      </c>
      <c r="M1157" s="18" t="s">
        <v>3441</v>
      </c>
      <c r="N1157" s="18" t="s">
        <v>946</v>
      </c>
    </row>
    <row r="1158" customFormat="false" ht="15" hidden="false" customHeight="true" outlineLevel="0" collapsed="false">
      <c r="B1158" s="14" t="s">
        <v>3442</v>
      </c>
      <c r="C1158" s="14" t="s">
        <v>3443</v>
      </c>
      <c r="D1158" s="18" t="s">
        <v>1555</v>
      </c>
      <c r="E1158" s="48" t="n">
        <v>559292</v>
      </c>
      <c r="F1158" s="14" t="s">
        <v>3444</v>
      </c>
      <c r="G1158" s="14" t="s">
        <v>577</v>
      </c>
      <c r="H1158" s="14" t="s">
        <v>444</v>
      </c>
      <c r="I1158" s="15" t="b">
        <f aca="false">FALSE()</f>
        <v>0</v>
      </c>
      <c r="J1158" s="18" t="s">
        <v>1679</v>
      </c>
      <c r="K1158" s="48" t="n">
        <v>2</v>
      </c>
      <c r="L1158" s="18" t="s">
        <v>1870</v>
      </c>
      <c r="M1158" s="18" t="s">
        <v>3441</v>
      </c>
      <c r="N1158" s="18" t="s">
        <v>946</v>
      </c>
    </row>
    <row r="1159" customFormat="false" ht="15" hidden="false" customHeight="true" outlineLevel="0" collapsed="false">
      <c r="B1159" s="14" t="s">
        <v>3445</v>
      </c>
      <c r="C1159" s="14" t="s">
        <v>3446</v>
      </c>
      <c r="D1159" s="18" t="s">
        <v>1427</v>
      </c>
      <c r="E1159" s="48" t="n">
        <v>272569</v>
      </c>
      <c r="F1159" s="14" t="s">
        <v>551</v>
      </c>
      <c r="G1159" s="14" t="s">
        <v>551</v>
      </c>
      <c r="H1159" s="14" t="s">
        <v>444</v>
      </c>
      <c r="I1159" s="15" t="b">
        <f aca="false">FALSE()</f>
        <v>0</v>
      </c>
      <c r="J1159" s="18" t="s">
        <v>933</v>
      </c>
      <c r="K1159" s="48" t="n">
        <v>1</v>
      </c>
      <c r="L1159" s="14" t="s">
        <v>934</v>
      </c>
      <c r="M1159" s="18" t="s">
        <v>3447</v>
      </c>
      <c r="N1159" s="18" t="s">
        <v>946</v>
      </c>
    </row>
    <row r="1160" customFormat="false" ht="15" hidden="false" customHeight="true" outlineLevel="0" collapsed="false">
      <c r="B1160" s="14" t="s">
        <v>3448</v>
      </c>
      <c r="C1160" s="14" t="s">
        <v>3449</v>
      </c>
      <c r="D1160" s="18" t="s">
        <v>2118</v>
      </c>
      <c r="E1160" s="48" t="n">
        <v>64091</v>
      </c>
      <c r="F1160" s="14" t="s">
        <v>551</v>
      </c>
      <c r="G1160" s="14" t="s">
        <v>551</v>
      </c>
      <c r="H1160" s="14" t="s">
        <v>444</v>
      </c>
      <c r="I1160" s="15" t="b">
        <f aca="false">FALSE()</f>
        <v>0</v>
      </c>
      <c r="J1160" s="18" t="s">
        <v>933</v>
      </c>
      <c r="K1160" s="48" t="n">
        <v>1</v>
      </c>
      <c r="L1160" s="14" t="s">
        <v>934</v>
      </c>
      <c r="M1160" s="18" t="s">
        <v>2119</v>
      </c>
      <c r="N1160" s="18" t="s">
        <v>946</v>
      </c>
    </row>
    <row r="1161" customFormat="false" ht="15" hidden="false" customHeight="true" outlineLevel="0" collapsed="false">
      <c r="B1161" s="14" t="s">
        <v>3450</v>
      </c>
      <c r="C1161" s="14" t="s">
        <v>3451</v>
      </c>
      <c r="D1161" s="18" t="s">
        <v>1720</v>
      </c>
      <c r="E1161" s="48" t="n">
        <v>10116</v>
      </c>
      <c r="F1161" s="14" t="s">
        <v>551</v>
      </c>
      <c r="G1161" s="14" t="s">
        <v>551</v>
      </c>
      <c r="H1161" s="14" t="s">
        <v>444</v>
      </c>
      <c r="I1161" s="15" t="b">
        <f aca="false">FALSE()</f>
        <v>0</v>
      </c>
      <c r="J1161" s="18" t="s">
        <v>933</v>
      </c>
      <c r="K1161" s="48" t="n">
        <v>1</v>
      </c>
      <c r="L1161" s="14" t="s">
        <v>934</v>
      </c>
      <c r="M1161" s="18" t="s">
        <v>3452</v>
      </c>
      <c r="N1161" s="18" t="s">
        <v>946</v>
      </c>
    </row>
    <row r="1162" customFormat="false" ht="15" hidden="false" customHeight="true" outlineLevel="0" collapsed="false">
      <c r="B1162" s="14" t="s">
        <v>3453</v>
      </c>
      <c r="C1162" s="14" t="s">
        <v>3454</v>
      </c>
      <c r="D1162" s="18" t="s">
        <v>1555</v>
      </c>
      <c r="E1162" s="48" t="n">
        <v>559292</v>
      </c>
      <c r="F1162" s="14" t="s">
        <v>551</v>
      </c>
      <c r="G1162" s="14" t="s">
        <v>551</v>
      </c>
      <c r="H1162" s="14" t="s">
        <v>444</v>
      </c>
      <c r="I1162" s="15" t="b">
        <f aca="false">FALSE()</f>
        <v>0</v>
      </c>
      <c r="J1162" s="18" t="s">
        <v>933</v>
      </c>
      <c r="K1162" s="48" t="n">
        <v>1</v>
      </c>
      <c r="L1162" s="14" t="s">
        <v>934</v>
      </c>
      <c r="M1162" s="18" t="s">
        <v>2010</v>
      </c>
      <c r="N1162" s="18" t="s">
        <v>946</v>
      </c>
    </row>
    <row r="1163" customFormat="false" ht="15" hidden="false" customHeight="true" outlineLevel="0" collapsed="false">
      <c r="B1163" s="14" t="s">
        <v>3455</v>
      </c>
      <c r="C1163" s="14" t="s">
        <v>3456</v>
      </c>
      <c r="D1163" s="18" t="s">
        <v>1799</v>
      </c>
      <c r="E1163" s="48" t="n">
        <v>9913</v>
      </c>
      <c r="F1163" s="14" t="s">
        <v>518</v>
      </c>
      <c r="G1163" s="14" t="s">
        <v>518</v>
      </c>
      <c r="H1163" s="14" t="s">
        <v>444</v>
      </c>
      <c r="I1163" s="15" t="b">
        <f aca="false">FALSE()</f>
        <v>0</v>
      </c>
      <c r="J1163" s="18" t="s">
        <v>933</v>
      </c>
      <c r="K1163" s="48" t="n">
        <v>1</v>
      </c>
      <c r="L1163" s="14" t="s">
        <v>934</v>
      </c>
      <c r="M1163" s="18" t="s">
        <v>3457</v>
      </c>
      <c r="N1163" s="18" t="s">
        <v>936</v>
      </c>
    </row>
    <row r="1164" customFormat="false" ht="15" hidden="false" customHeight="true" outlineLevel="0" collapsed="false">
      <c r="B1164" s="14" t="s">
        <v>3458</v>
      </c>
      <c r="C1164" s="14" t="s">
        <v>3459</v>
      </c>
      <c r="D1164" s="18" t="s">
        <v>1039</v>
      </c>
      <c r="E1164" s="48" t="n">
        <v>243230</v>
      </c>
      <c r="F1164" s="14" t="s">
        <v>518</v>
      </c>
      <c r="G1164" s="14" t="s">
        <v>518</v>
      </c>
      <c r="H1164" s="14" t="s">
        <v>444</v>
      </c>
      <c r="I1164" s="15" t="b">
        <f aca="false">FALSE()</f>
        <v>0</v>
      </c>
      <c r="J1164" s="18" t="s">
        <v>933</v>
      </c>
      <c r="K1164" s="48" t="n">
        <v>1</v>
      </c>
      <c r="L1164" s="14" t="s">
        <v>934</v>
      </c>
      <c r="M1164" s="14"/>
      <c r="N1164" s="18" t="s">
        <v>1040</v>
      </c>
    </row>
    <row r="1165" customFormat="false" ht="15" hidden="false" customHeight="true" outlineLevel="0" collapsed="false">
      <c r="B1165" s="14" t="s">
        <v>3460</v>
      </c>
      <c r="C1165" s="14" t="s">
        <v>3461</v>
      </c>
      <c r="D1165" s="18" t="s">
        <v>1813</v>
      </c>
      <c r="E1165" s="48" t="n">
        <v>9031</v>
      </c>
      <c r="F1165" s="14" t="s">
        <v>518</v>
      </c>
      <c r="G1165" s="14" t="s">
        <v>518</v>
      </c>
      <c r="H1165" s="14" t="s">
        <v>444</v>
      </c>
      <c r="I1165" s="15" t="b">
        <f aca="false">FALSE()</f>
        <v>0</v>
      </c>
      <c r="J1165" s="18" t="s">
        <v>933</v>
      </c>
      <c r="K1165" s="48" t="n">
        <v>1</v>
      </c>
      <c r="L1165" s="14" t="s">
        <v>934</v>
      </c>
      <c r="M1165" s="18" t="s">
        <v>3457</v>
      </c>
      <c r="N1165" s="18" t="s">
        <v>936</v>
      </c>
    </row>
    <row r="1166" customFormat="false" ht="15" hidden="false" customHeight="true" outlineLevel="0" collapsed="false">
      <c r="B1166" s="14" t="s">
        <v>3462</v>
      </c>
      <c r="C1166" s="14" t="s">
        <v>3463</v>
      </c>
      <c r="D1166" s="18" t="s">
        <v>1427</v>
      </c>
      <c r="E1166" s="48" t="n">
        <v>272569</v>
      </c>
      <c r="F1166" s="14" t="s">
        <v>518</v>
      </c>
      <c r="G1166" s="14" t="s">
        <v>518</v>
      </c>
      <c r="H1166" s="14" t="s">
        <v>444</v>
      </c>
      <c r="I1166" s="15" t="b">
        <f aca="false">FALSE()</f>
        <v>0</v>
      </c>
      <c r="J1166" s="18" t="s">
        <v>933</v>
      </c>
      <c r="K1166" s="48" t="n">
        <v>1</v>
      </c>
      <c r="L1166" s="14" t="s">
        <v>934</v>
      </c>
      <c r="M1166" s="18" t="s">
        <v>2048</v>
      </c>
      <c r="N1166" s="18" t="s">
        <v>946</v>
      </c>
    </row>
    <row r="1167" customFormat="false" ht="15" hidden="false" customHeight="true" outlineLevel="0" collapsed="false">
      <c r="B1167" s="14" t="s">
        <v>3464</v>
      </c>
      <c r="C1167" s="14" t="s">
        <v>3465</v>
      </c>
      <c r="D1167" s="18" t="s">
        <v>2118</v>
      </c>
      <c r="E1167" s="48" t="n">
        <v>64091</v>
      </c>
      <c r="F1167" s="14" t="s">
        <v>518</v>
      </c>
      <c r="G1167" s="14" t="s">
        <v>518</v>
      </c>
      <c r="H1167" s="14" t="s">
        <v>444</v>
      </c>
      <c r="I1167" s="15" t="b">
        <f aca="false">FALSE()</f>
        <v>0</v>
      </c>
      <c r="J1167" s="18" t="s">
        <v>933</v>
      </c>
      <c r="K1167" s="48" t="n">
        <v>1</v>
      </c>
      <c r="L1167" s="14" t="s">
        <v>934</v>
      </c>
      <c r="M1167" s="18" t="s">
        <v>3466</v>
      </c>
      <c r="N1167" s="18" t="s">
        <v>946</v>
      </c>
    </row>
    <row r="1168" customFormat="false" ht="15" hidden="false" customHeight="true" outlineLevel="0" collapsed="false">
      <c r="B1168" s="14" t="s">
        <v>3467</v>
      </c>
      <c r="C1168" s="14" t="s">
        <v>3468</v>
      </c>
      <c r="D1168" s="18" t="s">
        <v>3469</v>
      </c>
      <c r="E1168" s="48" t="n">
        <v>523841</v>
      </c>
      <c r="F1168" s="14" t="s">
        <v>518</v>
      </c>
      <c r="G1168" s="14" t="s">
        <v>518</v>
      </c>
      <c r="H1168" s="14" t="s">
        <v>444</v>
      </c>
      <c r="I1168" s="15" t="b">
        <f aca="false">FALSE()</f>
        <v>0</v>
      </c>
      <c r="J1168" s="18" t="s">
        <v>933</v>
      </c>
      <c r="K1168" s="48" t="n">
        <v>1</v>
      </c>
      <c r="L1168" s="14" t="s">
        <v>934</v>
      </c>
      <c r="M1168" s="18" t="s">
        <v>3470</v>
      </c>
      <c r="N1168" s="18" t="s">
        <v>946</v>
      </c>
    </row>
    <row r="1169" customFormat="false" ht="15" hidden="false" customHeight="true" outlineLevel="0" collapsed="false">
      <c r="B1169" s="14" t="s">
        <v>3471</v>
      </c>
      <c r="C1169" s="14" t="s">
        <v>3472</v>
      </c>
      <c r="D1169" s="18" t="s">
        <v>2465</v>
      </c>
      <c r="E1169" s="48" t="n">
        <v>309800</v>
      </c>
      <c r="F1169" s="14" t="s">
        <v>518</v>
      </c>
      <c r="G1169" s="14" t="s">
        <v>518</v>
      </c>
      <c r="H1169" s="14" t="s">
        <v>444</v>
      </c>
      <c r="I1169" s="15" t="b">
        <f aca="false">FALSE()</f>
        <v>0</v>
      </c>
      <c r="J1169" s="18" t="s">
        <v>933</v>
      </c>
      <c r="K1169" s="48" t="n">
        <v>1</v>
      </c>
      <c r="L1169" s="14" t="s">
        <v>934</v>
      </c>
      <c r="M1169" s="18" t="s">
        <v>3470</v>
      </c>
      <c r="N1169" s="18" t="s">
        <v>946</v>
      </c>
    </row>
    <row r="1170" customFormat="false" ht="15" hidden="false" customHeight="true" outlineLevel="0" collapsed="false">
      <c r="B1170" s="14" t="s">
        <v>3473</v>
      </c>
      <c r="C1170" s="14" t="s">
        <v>3474</v>
      </c>
      <c r="D1170" s="18" t="s">
        <v>1437</v>
      </c>
      <c r="E1170" s="48" t="n">
        <v>9606</v>
      </c>
      <c r="F1170" s="14" t="s">
        <v>518</v>
      </c>
      <c r="G1170" s="14" t="s">
        <v>518</v>
      </c>
      <c r="H1170" s="14" t="s">
        <v>444</v>
      </c>
      <c r="I1170" s="15" t="b">
        <f aca="false">FALSE()</f>
        <v>0</v>
      </c>
      <c r="J1170" s="18" t="s">
        <v>933</v>
      </c>
      <c r="K1170" s="48" t="n">
        <v>1</v>
      </c>
      <c r="L1170" s="14" t="s">
        <v>934</v>
      </c>
      <c r="M1170" s="18" t="s">
        <v>3475</v>
      </c>
      <c r="N1170" s="18" t="s">
        <v>946</v>
      </c>
    </row>
    <row r="1171" customFormat="false" ht="15" hidden="false" customHeight="true" outlineLevel="0" collapsed="false">
      <c r="B1171" s="14" t="s">
        <v>3476</v>
      </c>
      <c r="C1171" s="14" t="s">
        <v>3477</v>
      </c>
      <c r="D1171" s="18" t="s">
        <v>2066</v>
      </c>
      <c r="E1171" s="48" t="n">
        <v>9541</v>
      </c>
      <c r="F1171" s="14" t="s">
        <v>518</v>
      </c>
      <c r="G1171" s="14" t="s">
        <v>518</v>
      </c>
      <c r="H1171" s="14" t="s">
        <v>444</v>
      </c>
      <c r="I1171" s="15" t="b">
        <f aca="false">FALSE()</f>
        <v>0</v>
      </c>
      <c r="J1171" s="18" t="s">
        <v>933</v>
      </c>
      <c r="K1171" s="48" t="n">
        <v>1</v>
      </c>
      <c r="L1171" s="14" t="s">
        <v>934</v>
      </c>
      <c r="M1171" s="18" t="s">
        <v>3457</v>
      </c>
      <c r="N1171" s="18" t="s">
        <v>936</v>
      </c>
    </row>
    <row r="1172" customFormat="false" ht="15" hidden="false" customHeight="true" outlineLevel="0" collapsed="false">
      <c r="B1172" s="14" t="s">
        <v>3478</v>
      </c>
      <c r="C1172" s="14" t="s">
        <v>3479</v>
      </c>
      <c r="D1172" s="18" t="s">
        <v>1833</v>
      </c>
      <c r="E1172" s="48" t="n">
        <v>10090</v>
      </c>
      <c r="F1172" s="14" t="s">
        <v>518</v>
      </c>
      <c r="G1172" s="14" t="s">
        <v>518</v>
      </c>
      <c r="H1172" s="14" t="s">
        <v>444</v>
      </c>
      <c r="I1172" s="15" t="b">
        <f aca="false">FALSE()</f>
        <v>0</v>
      </c>
      <c r="J1172" s="18" t="s">
        <v>933</v>
      </c>
      <c r="K1172" s="48" t="n">
        <v>1</v>
      </c>
      <c r="L1172" s="14" t="s">
        <v>934</v>
      </c>
      <c r="M1172" s="18" t="s">
        <v>3457</v>
      </c>
      <c r="N1172" s="18" t="s">
        <v>936</v>
      </c>
    </row>
    <row r="1173" customFormat="false" ht="15" hidden="false" customHeight="true" outlineLevel="0" collapsed="false">
      <c r="B1173" s="14" t="s">
        <v>3480</v>
      </c>
      <c r="C1173" s="14" t="s">
        <v>3481</v>
      </c>
      <c r="D1173" s="18" t="s">
        <v>1497</v>
      </c>
      <c r="E1173" s="48" t="n">
        <v>9986</v>
      </c>
      <c r="F1173" s="14" t="s">
        <v>518</v>
      </c>
      <c r="G1173" s="14" t="s">
        <v>518</v>
      </c>
      <c r="H1173" s="14" t="s">
        <v>444</v>
      </c>
      <c r="I1173" s="15" t="b">
        <f aca="false">FALSE()</f>
        <v>0</v>
      </c>
      <c r="J1173" s="18" t="s">
        <v>933</v>
      </c>
      <c r="K1173" s="48" t="n">
        <v>1</v>
      </c>
      <c r="L1173" s="14" t="s">
        <v>934</v>
      </c>
      <c r="M1173" s="18" t="s">
        <v>3457</v>
      </c>
      <c r="N1173" s="18" t="s">
        <v>936</v>
      </c>
    </row>
    <row r="1174" customFormat="false" ht="15" hidden="false" customHeight="true" outlineLevel="0" collapsed="false">
      <c r="B1174" s="14" t="s">
        <v>3482</v>
      </c>
      <c r="C1174" s="14" t="s">
        <v>3483</v>
      </c>
      <c r="D1174" s="18" t="s">
        <v>1720</v>
      </c>
      <c r="E1174" s="48" t="n">
        <v>10116</v>
      </c>
      <c r="F1174" s="14" t="s">
        <v>518</v>
      </c>
      <c r="G1174" s="14" t="s">
        <v>518</v>
      </c>
      <c r="H1174" s="14" t="s">
        <v>444</v>
      </c>
      <c r="I1174" s="15" t="b">
        <f aca="false">FALSE()</f>
        <v>0</v>
      </c>
      <c r="J1174" s="18" t="s">
        <v>933</v>
      </c>
      <c r="K1174" s="48" t="n">
        <v>1</v>
      </c>
      <c r="L1174" s="14" t="s">
        <v>934</v>
      </c>
      <c r="M1174" s="18" t="s">
        <v>3457</v>
      </c>
      <c r="N1174" s="18" t="s">
        <v>936</v>
      </c>
    </row>
    <row r="1175" customFormat="false" ht="15" hidden="false" customHeight="true" outlineLevel="0" collapsed="false">
      <c r="B1175" s="14" t="s">
        <v>3484</v>
      </c>
      <c r="C1175" s="14" t="s">
        <v>3485</v>
      </c>
      <c r="D1175" s="18" t="s">
        <v>991</v>
      </c>
      <c r="E1175" s="48" t="n">
        <v>258594</v>
      </c>
      <c r="F1175" s="14" t="s">
        <v>518</v>
      </c>
      <c r="G1175" s="14" t="s">
        <v>518</v>
      </c>
      <c r="H1175" s="14" t="s">
        <v>444</v>
      </c>
      <c r="I1175" s="15" t="b">
        <f aca="false">FALSE()</f>
        <v>0</v>
      </c>
      <c r="J1175" s="18" t="s">
        <v>933</v>
      </c>
      <c r="K1175" s="48" t="n">
        <v>1</v>
      </c>
      <c r="L1175" s="14" t="s">
        <v>934</v>
      </c>
      <c r="M1175" s="18" t="s">
        <v>1104</v>
      </c>
      <c r="N1175" s="18" t="s">
        <v>946</v>
      </c>
    </row>
    <row r="1176" customFormat="false" ht="15" hidden="false" customHeight="true" outlineLevel="0" collapsed="false">
      <c r="B1176" s="14" t="s">
        <v>3486</v>
      </c>
      <c r="C1176" s="14" t="s">
        <v>3487</v>
      </c>
      <c r="D1176" s="18" t="s">
        <v>1555</v>
      </c>
      <c r="E1176" s="48" t="n">
        <v>559292</v>
      </c>
      <c r="F1176" s="14" t="s">
        <v>518</v>
      </c>
      <c r="G1176" s="14" t="s">
        <v>518</v>
      </c>
      <c r="H1176" s="14" t="s">
        <v>444</v>
      </c>
      <c r="I1176" s="15" t="b">
        <f aca="false">FALSE()</f>
        <v>0</v>
      </c>
      <c r="J1176" s="18" t="s">
        <v>933</v>
      </c>
      <c r="K1176" s="48" t="n">
        <v>1</v>
      </c>
      <c r="L1176" s="14" t="s">
        <v>934</v>
      </c>
      <c r="M1176" s="18" t="s">
        <v>3488</v>
      </c>
      <c r="N1176" s="18" t="s">
        <v>946</v>
      </c>
    </row>
    <row r="1177" customFormat="false" ht="15" hidden="false" customHeight="true" outlineLevel="0" collapsed="false">
      <c r="B1177" s="14" t="s">
        <v>3489</v>
      </c>
      <c r="C1177" s="14" t="s">
        <v>3490</v>
      </c>
      <c r="D1177" s="18" t="s">
        <v>3491</v>
      </c>
      <c r="E1177" s="48" t="n">
        <v>7725</v>
      </c>
      <c r="F1177" s="14" t="s">
        <v>518</v>
      </c>
      <c r="G1177" s="14" t="s">
        <v>518</v>
      </c>
      <c r="H1177" s="14" t="s">
        <v>444</v>
      </c>
      <c r="I1177" s="15" t="b">
        <f aca="false">FALSE()</f>
        <v>0</v>
      </c>
      <c r="J1177" s="18" t="s">
        <v>933</v>
      </c>
      <c r="K1177" s="48" t="n">
        <v>1</v>
      </c>
      <c r="L1177" s="14" t="s">
        <v>934</v>
      </c>
      <c r="M1177" s="14" t="s">
        <v>935</v>
      </c>
      <c r="N1177" s="18" t="s">
        <v>936</v>
      </c>
    </row>
    <row r="1178" customFormat="false" ht="15" hidden="false" customHeight="true" outlineLevel="0" collapsed="false">
      <c r="B1178" s="14" t="s">
        <v>3492</v>
      </c>
      <c r="C1178" s="14" t="s">
        <v>3493</v>
      </c>
      <c r="D1178" s="18" t="s">
        <v>1857</v>
      </c>
      <c r="E1178" s="48" t="n">
        <v>9823</v>
      </c>
      <c r="F1178" s="14" t="s">
        <v>518</v>
      </c>
      <c r="G1178" s="14" t="s">
        <v>518</v>
      </c>
      <c r="H1178" s="14" t="s">
        <v>444</v>
      </c>
      <c r="I1178" s="15" t="b">
        <f aca="false">FALSE()</f>
        <v>0</v>
      </c>
      <c r="J1178" s="18" t="s">
        <v>933</v>
      </c>
      <c r="K1178" s="48" t="n">
        <v>1</v>
      </c>
      <c r="L1178" s="14" t="s">
        <v>934</v>
      </c>
      <c r="M1178" s="18" t="s">
        <v>3457</v>
      </c>
      <c r="N1178" s="18" t="s">
        <v>936</v>
      </c>
    </row>
    <row r="1179" customFormat="false" ht="15" hidden="false" customHeight="true" outlineLevel="0" collapsed="false">
      <c r="B1179" s="14" t="s">
        <v>3494</v>
      </c>
      <c r="C1179" s="14" t="s">
        <v>3495</v>
      </c>
      <c r="D1179" s="18" t="s">
        <v>1195</v>
      </c>
      <c r="E1179" s="48" t="n">
        <v>274</v>
      </c>
      <c r="F1179" s="14" t="s">
        <v>518</v>
      </c>
      <c r="G1179" s="14" t="s">
        <v>518</v>
      </c>
      <c r="H1179" s="14" t="s">
        <v>444</v>
      </c>
      <c r="I1179" s="15" t="b">
        <f aca="false">FALSE()</f>
        <v>0</v>
      </c>
      <c r="J1179" s="18" t="s">
        <v>933</v>
      </c>
      <c r="K1179" s="48" t="n">
        <v>1</v>
      </c>
      <c r="L1179" s="14" t="s">
        <v>934</v>
      </c>
      <c r="M1179" s="14" t="s">
        <v>935</v>
      </c>
      <c r="N1179" s="18" t="s">
        <v>936</v>
      </c>
    </row>
    <row r="1180" customFormat="false" ht="15" hidden="false" customHeight="true" outlineLevel="0" collapsed="false">
      <c r="B1180" s="14" t="s">
        <v>3496</v>
      </c>
      <c r="C1180" s="14" t="s">
        <v>3497</v>
      </c>
      <c r="D1180" s="18" t="s">
        <v>969</v>
      </c>
      <c r="E1180" s="48" t="n">
        <v>300852</v>
      </c>
      <c r="F1180" s="14" t="s">
        <v>518</v>
      </c>
      <c r="G1180" s="14" t="s">
        <v>518</v>
      </c>
      <c r="H1180" s="14" t="s">
        <v>444</v>
      </c>
      <c r="I1180" s="15" t="b">
        <f aca="false">FALSE()</f>
        <v>0</v>
      </c>
      <c r="J1180" s="18" t="s">
        <v>933</v>
      </c>
      <c r="K1180" s="48" t="n">
        <v>1</v>
      </c>
      <c r="L1180" s="14" t="s">
        <v>934</v>
      </c>
      <c r="M1180" s="18" t="s">
        <v>3498</v>
      </c>
      <c r="N1180" s="18" t="s">
        <v>946</v>
      </c>
    </row>
    <row r="1181" customFormat="false" ht="15" hidden="false" customHeight="true" outlineLevel="0" collapsed="false">
      <c r="B1181" s="14" t="s">
        <v>3499</v>
      </c>
      <c r="C1181" s="14" t="s">
        <v>3500</v>
      </c>
      <c r="D1181" s="18" t="s">
        <v>1128</v>
      </c>
      <c r="E1181" s="48" t="n">
        <v>262724</v>
      </c>
      <c r="F1181" s="14" t="s">
        <v>518</v>
      </c>
      <c r="G1181" s="14" t="s">
        <v>518</v>
      </c>
      <c r="H1181" s="14" t="s">
        <v>444</v>
      </c>
      <c r="I1181" s="15" t="b">
        <f aca="false">FALSE()</f>
        <v>0</v>
      </c>
      <c r="J1181" s="18" t="s">
        <v>933</v>
      </c>
      <c r="K1181" s="48" t="n">
        <v>1</v>
      </c>
      <c r="L1181" s="14" t="s">
        <v>934</v>
      </c>
      <c r="M1181" s="14" t="s">
        <v>935</v>
      </c>
      <c r="N1181" s="18" t="s">
        <v>936</v>
      </c>
    </row>
    <row r="1182" customFormat="false" ht="15" hidden="false" customHeight="true" outlineLevel="0" collapsed="false">
      <c r="B1182" s="14" t="s">
        <v>3501</v>
      </c>
      <c r="C1182" s="14" t="s">
        <v>3502</v>
      </c>
      <c r="D1182" s="18" t="s">
        <v>1667</v>
      </c>
      <c r="E1182" s="48" t="n">
        <v>8355</v>
      </c>
      <c r="F1182" s="14" t="s">
        <v>3503</v>
      </c>
      <c r="G1182" s="14" t="s">
        <v>518</v>
      </c>
      <c r="H1182" s="14" t="s">
        <v>444</v>
      </c>
      <c r="I1182" s="15" t="b">
        <f aca="false">FALSE()</f>
        <v>0</v>
      </c>
      <c r="J1182" s="18" t="s">
        <v>933</v>
      </c>
      <c r="K1182" s="48" t="n">
        <v>1</v>
      </c>
      <c r="L1182" s="14" t="s">
        <v>934</v>
      </c>
      <c r="M1182" s="18" t="s">
        <v>3457</v>
      </c>
      <c r="N1182" s="18" t="s">
        <v>936</v>
      </c>
    </row>
    <row r="1183" customFormat="false" ht="15" hidden="false" customHeight="true" outlineLevel="0" collapsed="false">
      <c r="B1183" s="14" t="s">
        <v>3504</v>
      </c>
      <c r="C1183" s="14" t="s">
        <v>3505</v>
      </c>
      <c r="D1183" s="18" t="s">
        <v>1667</v>
      </c>
      <c r="E1183" s="48" t="n">
        <v>8355</v>
      </c>
      <c r="F1183" s="14" t="s">
        <v>3506</v>
      </c>
      <c r="G1183" s="14" t="s">
        <v>518</v>
      </c>
      <c r="H1183" s="14" t="s">
        <v>444</v>
      </c>
      <c r="I1183" s="15" t="b">
        <f aca="false">FALSE()</f>
        <v>0</v>
      </c>
      <c r="J1183" s="18" t="s">
        <v>933</v>
      </c>
      <c r="K1183" s="48" t="n">
        <v>1</v>
      </c>
      <c r="L1183" s="14" t="s">
        <v>934</v>
      </c>
      <c r="M1183" s="18" t="s">
        <v>3457</v>
      </c>
      <c r="N1183" s="18" t="s">
        <v>936</v>
      </c>
    </row>
    <row r="1184" customFormat="false" ht="15" hidden="false" customHeight="true" outlineLevel="0" collapsed="false">
      <c r="B1184" s="14" t="s">
        <v>3455</v>
      </c>
      <c r="C1184" s="14" t="s">
        <v>3456</v>
      </c>
      <c r="D1184" s="18" t="s">
        <v>1799</v>
      </c>
      <c r="E1184" s="48" t="n">
        <v>9913</v>
      </c>
      <c r="F1184" s="14" t="s">
        <v>518</v>
      </c>
      <c r="G1184" s="14" t="s">
        <v>518</v>
      </c>
      <c r="H1184" s="14" t="s">
        <v>444</v>
      </c>
      <c r="I1184" s="15" t="b">
        <f aca="false">FALSE()</f>
        <v>0</v>
      </c>
      <c r="J1184" s="18" t="s">
        <v>1679</v>
      </c>
      <c r="K1184" s="48" t="n">
        <v>2</v>
      </c>
      <c r="L1184" s="18" t="s">
        <v>3507</v>
      </c>
      <c r="M1184" s="18" t="s">
        <v>3457</v>
      </c>
      <c r="N1184" s="18" t="s">
        <v>936</v>
      </c>
    </row>
    <row r="1185" customFormat="false" ht="15" hidden="false" customHeight="true" outlineLevel="0" collapsed="false">
      <c r="B1185" s="14" t="s">
        <v>3473</v>
      </c>
      <c r="C1185" s="14" t="s">
        <v>3474</v>
      </c>
      <c r="D1185" s="18" t="s">
        <v>1437</v>
      </c>
      <c r="E1185" s="48" t="n">
        <v>9606</v>
      </c>
      <c r="F1185" s="14" t="s">
        <v>518</v>
      </c>
      <c r="G1185" s="14" t="s">
        <v>518</v>
      </c>
      <c r="H1185" s="14" t="s">
        <v>444</v>
      </c>
      <c r="I1185" s="15" t="b">
        <f aca="false">FALSE()</f>
        <v>0</v>
      </c>
      <c r="J1185" s="18" t="s">
        <v>1679</v>
      </c>
      <c r="K1185" s="48" t="n">
        <v>2</v>
      </c>
      <c r="L1185" s="18" t="s">
        <v>3507</v>
      </c>
      <c r="M1185" s="18" t="s">
        <v>2377</v>
      </c>
      <c r="N1185" s="18" t="s">
        <v>1827</v>
      </c>
    </row>
    <row r="1186" customFormat="false" ht="15" hidden="false" customHeight="true" outlineLevel="0" collapsed="false">
      <c r="B1186" s="14" t="s">
        <v>3476</v>
      </c>
      <c r="C1186" s="14" t="s">
        <v>3477</v>
      </c>
      <c r="D1186" s="18" t="s">
        <v>2066</v>
      </c>
      <c r="E1186" s="48" t="n">
        <v>9541</v>
      </c>
      <c r="F1186" s="14" t="s">
        <v>518</v>
      </c>
      <c r="G1186" s="14" t="s">
        <v>518</v>
      </c>
      <c r="H1186" s="14" t="s">
        <v>444</v>
      </c>
      <c r="I1186" s="15" t="b">
        <f aca="false">FALSE()</f>
        <v>0</v>
      </c>
      <c r="J1186" s="18" t="s">
        <v>1679</v>
      </c>
      <c r="K1186" s="48" t="n">
        <v>2</v>
      </c>
      <c r="L1186" s="18" t="s">
        <v>3507</v>
      </c>
      <c r="M1186" s="18" t="s">
        <v>3457</v>
      </c>
      <c r="N1186" s="18" t="s">
        <v>936</v>
      </c>
    </row>
    <row r="1187" customFormat="false" ht="15" hidden="false" customHeight="true" outlineLevel="0" collapsed="false">
      <c r="B1187" s="14" t="s">
        <v>3478</v>
      </c>
      <c r="C1187" s="14" t="s">
        <v>3479</v>
      </c>
      <c r="D1187" s="18" t="s">
        <v>1833</v>
      </c>
      <c r="E1187" s="48" t="n">
        <v>10090</v>
      </c>
      <c r="F1187" s="14" t="s">
        <v>518</v>
      </c>
      <c r="G1187" s="14" t="s">
        <v>518</v>
      </c>
      <c r="H1187" s="14" t="s">
        <v>444</v>
      </c>
      <c r="I1187" s="15" t="b">
        <f aca="false">FALSE()</f>
        <v>0</v>
      </c>
      <c r="J1187" s="18" t="s">
        <v>1679</v>
      </c>
      <c r="K1187" s="48" t="n">
        <v>2</v>
      </c>
      <c r="L1187" s="18" t="s">
        <v>3507</v>
      </c>
      <c r="M1187" s="18" t="s">
        <v>3457</v>
      </c>
      <c r="N1187" s="18" t="s">
        <v>936</v>
      </c>
    </row>
    <row r="1188" customFormat="false" ht="15" hidden="false" customHeight="true" outlineLevel="0" collapsed="false">
      <c r="B1188" s="14" t="s">
        <v>3480</v>
      </c>
      <c r="C1188" s="14" t="s">
        <v>3481</v>
      </c>
      <c r="D1188" s="18" t="s">
        <v>1497</v>
      </c>
      <c r="E1188" s="48" t="n">
        <v>9986</v>
      </c>
      <c r="F1188" s="14" t="s">
        <v>518</v>
      </c>
      <c r="G1188" s="14" t="s">
        <v>518</v>
      </c>
      <c r="H1188" s="14" t="s">
        <v>444</v>
      </c>
      <c r="I1188" s="15" t="b">
        <f aca="false">FALSE()</f>
        <v>0</v>
      </c>
      <c r="J1188" s="18" t="s">
        <v>1679</v>
      </c>
      <c r="K1188" s="48" t="n">
        <v>2</v>
      </c>
      <c r="L1188" s="18" t="s">
        <v>3507</v>
      </c>
      <c r="M1188" s="18" t="s">
        <v>3457</v>
      </c>
      <c r="N1188" s="18" t="s">
        <v>936</v>
      </c>
    </row>
    <row r="1189" customFormat="false" ht="15" hidden="false" customHeight="true" outlineLevel="0" collapsed="false">
      <c r="B1189" s="14" t="s">
        <v>3482</v>
      </c>
      <c r="C1189" s="14" t="s">
        <v>3483</v>
      </c>
      <c r="D1189" s="18" t="s">
        <v>1720</v>
      </c>
      <c r="E1189" s="48" t="n">
        <v>10116</v>
      </c>
      <c r="F1189" s="14" t="s">
        <v>518</v>
      </c>
      <c r="G1189" s="14" t="s">
        <v>518</v>
      </c>
      <c r="H1189" s="14" t="s">
        <v>444</v>
      </c>
      <c r="I1189" s="15" t="b">
        <f aca="false">FALSE()</f>
        <v>0</v>
      </c>
      <c r="J1189" s="18" t="s">
        <v>1679</v>
      </c>
      <c r="K1189" s="48" t="n">
        <v>2</v>
      </c>
      <c r="L1189" s="18" t="s">
        <v>3507</v>
      </c>
      <c r="M1189" s="18" t="s">
        <v>3457</v>
      </c>
      <c r="N1189" s="18" t="s">
        <v>936</v>
      </c>
    </row>
    <row r="1190" customFormat="false" ht="15" hidden="false" customHeight="true" outlineLevel="0" collapsed="false">
      <c r="B1190" s="14" t="s">
        <v>3492</v>
      </c>
      <c r="C1190" s="14" t="s">
        <v>3493</v>
      </c>
      <c r="D1190" s="18" t="s">
        <v>1857</v>
      </c>
      <c r="E1190" s="48" t="n">
        <v>9823</v>
      </c>
      <c r="F1190" s="14" t="s">
        <v>518</v>
      </c>
      <c r="G1190" s="14" t="s">
        <v>518</v>
      </c>
      <c r="H1190" s="14" t="s">
        <v>444</v>
      </c>
      <c r="I1190" s="15" t="b">
        <f aca="false">FALSE()</f>
        <v>0</v>
      </c>
      <c r="J1190" s="18" t="s">
        <v>1679</v>
      </c>
      <c r="K1190" s="48" t="n">
        <v>2</v>
      </c>
      <c r="L1190" s="18" t="s">
        <v>3507</v>
      </c>
      <c r="M1190" s="18" t="s">
        <v>3457</v>
      </c>
      <c r="N1190" s="18" t="s">
        <v>936</v>
      </c>
    </row>
    <row r="1191" customFormat="false" ht="15" hidden="false" customHeight="true" outlineLevel="0" collapsed="false">
      <c r="B1191" s="14" t="s">
        <v>3508</v>
      </c>
      <c r="C1191" s="14" t="s">
        <v>3509</v>
      </c>
      <c r="D1191" s="18" t="s">
        <v>1427</v>
      </c>
      <c r="E1191" s="48" t="n">
        <v>272569</v>
      </c>
      <c r="F1191" s="14" t="s">
        <v>524</v>
      </c>
      <c r="G1191" s="14" t="s">
        <v>524</v>
      </c>
      <c r="H1191" s="14" t="s">
        <v>444</v>
      </c>
      <c r="I1191" s="15" t="b">
        <f aca="false">FALSE()</f>
        <v>0</v>
      </c>
      <c r="J1191" s="18" t="s">
        <v>933</v>
      </c>
      <c r="K1191" s="48" t="n">
        <v>1</v>
      </c>
      <c r="L1191" s="14" t="s">
        <v>934</v>
      </c>
      <c r="M1191" s="18" t="s">
        <v>3510</v>
      </c>
      <c r="N1191" s="18" t="s">
        <v>946</v>
      </c>
    </row>
    <row r="1192" customFormat="false" ht="15" hidden="false" customHeight="true" outlineLevel="0" collapsed="false">
      <c r="B1192" s="14" t="s">
        <v>3511</v>
      </c>
      <c r="C1192" s="14" t="s">
        <v>3512</v>
      </c>
      <c r="D1192" s="18" t="s">
        <v>2118</v>
      </c>
      <c r="E1192" s="48" t="n">
        <v>64091</v>
      </c>
      <c r="F1192" s="14" t="s">
        <v>524</v>
      </c>
      <c r="G1192" s="14" t="s">
        <v>524</v>
      </c>
      <c r="H1192" s="14" t="s">
        <v>444</v>
      </c>
      <c r="I1192" s="15" t="b">
        <f aca="false">FALSE()</f>
        <v>0</v>
      </c>
      <c r="J1192" s="18" t="s">
        <v>933</v>
      </c>
      <c r="K1192" s="48" t="n">
        <v>1</v>
      </c>
      <c r="L1192" s="14" t="s">
        <v>934</v>
      </c>
      <c r="M1192" s="18" t="s">
        <v>2119</v>
      </c>
      <c r="N1192" s="18" t="s">
        <v>946</v>
      </c>
    </row>
    <row r="1193" customFormat="false" ht="15" hidden="false" customHeight="true" outlineLevel="0" collapsed="false">
      <c r="B1193" s="14" t="s">
        <v>3513</v>
      </c>
      <c r="C1193" s="14" t="s">
        <v>3514</v>
      </c>
      <c r="D1193" s="18" t="s">
        <v>1437</v>
      </c>
      <c r="E1193" s="48" t="n">
        <v>9606</v>
      </c>
      <c r="F1193" s="14" t="s">
        <v>524</v>
      </c>
      <c r="G1193" s="14" t="s">
        <v>524</v>
      </c>
      <c r="H1193" s="14" t="s">
        <v>444</v>
      </c>
      <c r="I1193" s="15" t="b">
        <f aca="false">FALSE()</f>
        <v>0</v>
      </c>
      <c r="J1193" s="18" t="s">
        <v>933</v>
      </c>
      <c r="K1193" s="48" t="n">
        <v>1</v>
      </c>
      <c r="L1193" s="14" t="s">
        <v>934</v>
      </c>
      <c r="M1193" s="18" t="s">
        <v>3515</v>
      </c>
      <c r="N1193" s="18" t="s">
        <v>946</v>
      </c>
    </row>
    <row r="1194" customFormat="false" ht="15" hidden="false" customHeight="true" outlineLevel="0" collapsed="false">
      <c r="B1194" s="14" t="s">
        <v>3516</v>
      </c>
      <c r="C1194" s="14" t="s">
        <v>3517</v>
      </c>
      <c r="D1194" s="18" t="s">
        <v>986</v>
      </c>
      <c r="E1194" s="48" t="n">
        <v>83332</v>
      </c>
      <c r="F1194" s="14" t="s">
        <v>524</v>
      </c>
      <c r="G1194" s="14" t="s">
        <v>524</v>
      </c>
      <c r="H1194" s="14" t="s">
        <v>444</v>
      </c>
      <c r="I1194" s="15" t="b">
        <f aca="false">FALSE()</f>
        <v>0</v>
      </c>
      <c r="J1194" s="18" t="s">
        <v>933</v>
      </c>
      <c r="K1194" s="48" t="n">
        <v>1</v>
      </c>
      <c r="L1194" s="14" t="s">
        <v>934</v>
      </c>
      <c r="M1194" s="18" t="s">
        <v>3518</v>
      </c>
      <c r="N1194" s="18" t="s">
        <v>1827</v>
      </c>
    </row>
    <row r="1195" customFormat="false" ht="15" hidden="false" customHeight="true" outlineLevel="0" collapsed="false">
      <c r="B1195" s="14" t="s">
        <v>3519</v>
      </c>
      <c r="C1195" s="14" t="s">
        <v>3520</v>
      </c>
      <c r="D1195" s="18" t="s">
        <v>1761</v>
      </c>
      <c r="E1195" s="48" t="n">
        <v>246196</v>
      </c>
      <c r="F1195" s="14" t="s">
        <v>524</v>
      </c>
      <c r="G1195" s="14" t="s">
        <v>524</v>
      </c>
      <c r="H1195" s="14" t="s">
        <v>444</v>
      </c>
      <c r="I1195" s="15" t="b">
        <f aca="false">FALSE()</f>
        <v>0</v>
      </c>
      <c r="J1195" s="18" t="s">
        <v>933</v>
      </c>
      <c r="K1195" s="48" t="n">
        <v>1</v>
      </c>
      <c r="L1195" s="14" t="s">
        <v>934</v>
      </c>
      <c r="M1195" s="18" t="s">
        <v>1763</v>
      </c>
      <c r="N1195" s="18" t="s">
        <v>946</v>
      </c>
    </row>
    <row r="1196" customFormat="false" ht="15" hidden="false" customHeight="true" outlineLevel="0" collapsed="false">
      <c r="B1196" s="14" t="s">
        <v>3521</v>
      </c>
      <c r="C1196" s="14" t="s">
        <v>3522</v>
      </c>
      <c r="D1196" s="18" t="s">
        <v>1497</v>
      </c>
      <c r="E1196" s="48" t="n">
        <v>9986</v>
      </c>
      <c r="F1196" s="14" t="s">
        <v>524</v>
      </c>
      <c r="G1196" s="14" t="s">
        <v>524</v>
      </c>
      <c r="H1196" s="14" t="s">
        <v>444</v>
      </c>
      <c r="I1196" s="15" t="b">
        <f aca="false">FALSE()</f>
        <v>0</v>
      </c>
      <c r="J1196" s="18" t="s">
        <v>933</v>
      </c>
      <c r="K1196" s="48" t="n">
        <v>1</v>
      </c>
      <c r="L1196" s="14" t="s">
        <v>934</v>
      </c>
      <c r="M1196" s="18" t="s">
        <v>3523</v>
      </c>
      <c r="N1196" s="18" t="s">
        <v>936</v>
      </c>
    </row>
    <row r="1197" customFormat="false" ht="15" hidden="false" customHeight="true" outlineLevel="0" collapsed="false">
      <c r="B1197" s="14" t="s">
        <v>3524</v>
      </c>
      <c r="C1197" s="14" t="s">
        <v>3525</v>
      </c>
      <c r="D1197" s="18" t="s">
        <v>991</v>
      </c>
      <c r="E1197" s="48" t="n">
        <v>258594</v>
      </c>
      <c r="F1197" s="14" t="s">
        <v>524</v>
      </c>
      <c r="G1197" s="14" t="s">
        <v>524</v>
      </c>
      <c r="H1197" s="14" t="s">
        <v>444</v>
      </c>
      <c r="I1197" s="15" t="b">
        <f aca="false">FALSE()</f>
        <v>0</v>
      </c>
      <c r="J1197" s="18" t="s">
        <v>933</v>
      </c>
      <c r="K1197" s="48" t="n">
        <v>1</v>
      </c>
      <c r="L1197" s="14" t="s">
        <v>934</v>
      </c>
      <c r="M1197" s="18" t="s">
        <v>1104</v>
      </c>
      <c r="N1197" s="18" t="s">
        <v>946</v>
      </c>
    </row>
    <row r="1198" customFormat="false" ht="15" hidden="false" customHeight="true" outlineLevel="0" collapsed="false">
      <c r="B1198" s="14" t="s">
        <v>3526</v>
      </c>
      <c r="C1198" s="14" t="s">
        <v>3527</v>
      </c>
      <c r="D1198" s="18" t="s">
        <v>1555</v>
      </c>
      <c r="E1198" s="48" t="n">
        <v>559292</v>
      </c>
      <c r="F1198" s="14" t="s">
        <v>3528</v>
      </c>
      <c r="G1198" s="14" t="s">
        <v>524</v>
      </c>
      <c r="H1198" s="14" t="s">
        <v>444</v>
      </c>
      <c r="I1198" s="15" t="b">
        <f aca="false">FALSE()</f>
        <v>0</v>
      </c>
      <c r="J1198" s="18" t="s">
        <v>933</v>
      </c>
      <c r="K1198" s="48" t="n">
        <v>1</v>
      </c>
      <c r="L1198" s="14" t="s">
        <v>934</v>
      </c>
      <c r="M1198" s="18" t="s">
        <v>1774</v>
      </c>
      <c r="N1198" s="18" t="s">
        <v>946</v>
      </c>
    </row>
    <row r="1199" customFormat="false" ht="15" hidden="false" customHeight="true" outlineLevel="0" collapsed="false">
      <c r="B1199" s="14" t="s">
        <v>3529</v>
      </c>
      <c r="C1199" s="14" t="s">
        <v>3530</v>
      </c>
      <c r="D1199" s="18" t="s">
        <v>1555</v>
      </c>
      <c r="E1199" s="48" t="n">
        <v>559292</v>
      </c>
      <c r="F1199" s="14" t="s">
        <v>3531</v>
      </c>
      <c r="G1199" s="14" t="s">
        <v>524</v>
      </c>
      <c r="H1199" s="14" t="s">
        <v>444</v>
      </c>
      <c r="I1199" s="15" t="b">
        <f aca="false">FALSE()</f>
        <v>0</v>
      </c>
      <c r="J1199" s="18" t="s">
        <v>933</v>
      </c>
      <c r="K1199" s="48" t="n">
        <v>1</v>
      </c>
      <c r="L1199" s="14" t="s">
        <v>934</v>
      </c>
      <c r="M1199" s="18" t="s">
        <v>3099</v>
      </c>
      <c r="N1199" s="18" t="s">
        <v>946</v>
      </c>
    </row>
    <row r="1200" customFormat="false" ht="15" hidden="false" customHeight="true" outlineLevel="0" collapsed="false">
      <c r="B1200" s="14" t="s">
        <v>3516</v>
      </c>
      <c r="C1200" s="14" t="s">
        <v>3517</v>
      </c>
      <c r="D1200" s="18" t="s">
        <v>986</v>
      </c>
      <c r="E1200" s="48" t="n">
        <v>83332</v>
      </c>
      <c r="F1200" s="14" t="s">
        <v>524</v>
      </c>
      <c r="G1200" s="14" t="s">
        <v>524</v>
      </c>
      <c r="H1200" s="14" t="s">
        <v>444</v>
      </c>
      <c r="I1200" s="15" t="b">
        <f aca="false">FALSE()</f>
        <v>0</v>
      </c>
      <c r="J1200" s="18" t="s">
        <v>1679</v>
      </c>
      <c r="K1200" s="48" t="n">
        <v>2</v>
      </c>
      <c r="L1200" s="18" t="s">
        <v>2408</v>
      </c>
      <c r="M1200" s="18" t="s">
        <v>3518</v>
      </c>
      <c r="N1200" s="18" t="s">
        <v>1827</v>
      </c>
    </row>
    <row r="1201" customFormat="false" ht="15" hidden="false" customHeight="true" outlineLevel="0" collapsed="false">
      <c r="B1201" s="14" t="s">
        <v>3532</v>
      </c>
      <c r="C1201" s="14" t="s">
        <v>3533</v>
      </c>
      <c r="D1201" s="18" t="s">
        <v>1799</v>
      </c>
      <c r="E1201" s="48" t="n">
        <v>9913</v>
      </c>
      <c r="F1201" s="14" t="s">
        <v>521</v>
      </c>
      <c r="G1201" s="14" t="s">
        <v>521</v>
      </c>
      <c r="H1201" s="14" t="s">
        <v>444</v>
      </c>
      <c r="I1201" s="15" t="b">
        <f aca="false">FALSE()</f>
        <v>0</v>
      </c>
      <c r="J1201" s="18" t="s">
        <v>933</v>
      </c>
      <c r="K1201" s="48" t="n">
        <v>1</v>
      </c>
      <c r="L1201" s="14" t="s">
        <v>934</v>
      </c>
      <c r="M1201" s="18" t="s">
        <v>3534</v>
      </c>
      <c r="N1201" s="18" t="s">
        <v>936</v>
      </c>
    </row>
    <row r="1202" customFormat="false" ht="15" hidden="false" customHeight="true" outlineLevel="0" collapsed="false">
      <c r="B1202" s="14" t="s">
        <v>3535</v>
      </c>
      <c r="C1202" s="14" t="s">
        <v>3536</v>
      </c>
      <c r="D1202" s="18" t="s">
        <v>1039</v>
      </c>
      <c r="E1202" s="48" t="n">
        <v>243230</v>
      </c>
      <c r="F1202" s="14" t="s">
        <v>521</v>
      </c>
      <c r="G1202" s="14" t="s">
        <v>521</v>
      </c>
      <c r="H1202" s="14" t="s">
        <v>444</v>
      </c>
      <c r="I1202" s="15" t="b">
        <f aca="false">FALSE()</f>
        <v>0</v>
      </c>
      <c r="J1202" s="18" t="s">
        <v>933</v>
      </c>
      <c r="K1202" s="48" t="n">
        <v>1</v>
      </c>
      <c r="L1202" s="14" t="s">
        <v>934</v>
      </c>
      <c r="M1202" s="18" t="s">
        <v>3537</v>
      </c>
      <c r="N1202" s="18" t="s">
        <v>946</v>
      </c>
    </row>
    <row r="1203" customFormat="false" ht="15" hidden="false" customHeight="true" outlineLevel="0" collapsed="false">
      <c r="B1203" s="14" t="s">
        <v>3538</v>
      </c>
      <c r="C1203" s="14" t="s">
        <v>3539</v>
      </c>
      <c r="D1203" s="18" t="s">
        <v>1427</v>
      </c>
      <c r="E1203" s="48" t="n">
        <v>272569</v>
      </c>
      <c r="F1203" s="14" t="s">
        <v>521</v>
      </c>
      <c r="G1203" s="14" t="s">
        <v>521</v>
      </c>
      <c r="H1203" s="14" t="s">
        <v>444</v>
      </c>
      <c r="I1203" s="15" t="b">
        <f aca="false">FALSE()</f>
        <v>0</v>
      </c>
      <c r="J1203" s="18" t="s">
        <v>933</v>
      </c>
      <c r="K1203" s="48" t="n">
        <v>1</v>
      </c>
      <c r="L1203" s="14" t="s">
        <v>934</v>
      </c>
      <c r="M1203" s="18" t="s">
        <v>3003</v>
      </c>
      <c r="N1203" s="18" t="s">
        <v>946</v>
      </c>
    </row>
    <row r="1204" customFormat="false" ht="15" hidden="false" customHeight="true" outlineLevel="0" collapsed="false">
      <c r="B1204" s="14" t="s">
        <v>3540</v>
      </c>
      <c r="C1204" s="14" t="s">
        <v>3541</v>
      </c>
      <c r="D1204" s="18" t="s">
        <v>2118</v>
      </c>
      <c r="E1204" s="48" t="n">
        <v>64091</v>
      </c>
      <c r="F1204" s="14" t="s">
        <v>521</v>
      </c>
      <c r="G1204" s="14" t="s">
        <v>521</v>
      </c>
      <c r="H1204" s="14" t="s">
        <v>444</v>
      </c>
      <c r="I1204" s="15" t="b">
        <f aca="false">FALSE()</f>
        <v>0</v>
      </c>
      <c r="J1204" s="18" t="s">
        <v>933</v>
      </c>
      <c r="K1204" s="48" t="n">
        <v>1</v>
      </c>
      <c r="L1204" s="14" t="s">
        <v>934</v>
      </c>
      <c r="M1204" s="18" t="s">
        <v>2119</v>
      </c>
      <c r="N1204" s="18" t="s">
        <v>946</v>
      </c>
    </row>
    <row r="1205" customFormat="false" ht="15" hidden="false" customHeight="true" outlineLevel="0" collapsed="false">
      <c r="B1205" s="14" t="s">
        <v>3542</v>
      </c>
      <c r="C1205" s="14" t="s">
        <v>3543</v>
      </c>
      <c r="D1205" s="18" t="s">
        <v>1437</v>
      </c>
      <c r="E1205" s="48" t="n">
        <v>9606</v>
      </c>
      <c r="F1205" s="14" t="s">
        <v>521</v>
      </c>
      <c r="G1205" s="14" t="s">
        <v>521</v>
      </c>
      <c r="H1205" s="14" t="s">
        <v>444</v>
      </c>
      <c r="I1205" s="15" t="b">
        <f aca="false">FALSE()</f>
        <v>0</v>
      </c>
      <c r="J1205" s="18" t="s">
        <v>933</v>
      </c>
      <c r="K1205" s="48" t="n">
        <v>1</v>
      </c>
      <c r="L1205" s="14" t="s">
        <v>934</v>
      </c>
      <c r="M1205" s="18" t="s">
        <v>3534</v>
      </c>
      <c r="N1205" s="18" t="s">
        <v>936</v>
      </c>
    </row>
    <row r="1206" customFormat="false" ht="15" hidden="false" customHeight="true" outlineLevel="0" collapsed="false">
      <c r="B1206" s="14" t="s">
        <v>3544</v>
      </c>
      <c r="C1206" s="14" t="s">
        <v>3545</v>
      </c>
      <c r="D1206" s="18" t="s">
        <v>1833</v>
      </c>
      <c r="E1206" s="48" t="n">
        <v>10090</v>
      </c>
      <c r="F1206" s="14" t="s">
        <v>521</v>
      </c>
      <c r="G1206" s="14" t="s">
        <v>521</v>
      </c>
      <c r="H1206" s="14" t="s">
        <v>444</v>
      </c>
      <c r="I1206" s="15" t="b">
        <f aca="false">FALSE()</f>
        <v>0</v>
      </c>
      <c r="J1206" s="18" t="s">
        <v>933</v>
      </c>
      <c r="K1206" s="48" t="n">
        <v>1</v>
      </c>
      <c r="L1206" s="14" t="s">
        <v>934</v>
      </c>
      <c r="M1206" s="18" t="s">
        <v>3546</v>
      </c>
      <c r="N1206" s="18" t="s">
        <v>946</v>
      </c>
    </row>
    <row r="1207" customFormat="false" ht="15" hidden="false" customHeight="true" outlineLevel="0" collapsed="false">
      <c r="B1207" s="14" t="s">
        <v>3547</v>
      </c>
      <c r="C1207" s="14" t="s">
        <v>3548</v>
      </c>
      <c r="D1207" s="18" t="s">
        <v>1761</v>
      </c>
      <c r="E1207" s="48" t="n">
        <v>246196</v>
      </c>
      <c r="F1207" s="14" t="s">
        <v>521</v>
      </c>
      <c r="G1207" s="14" t="s">
        <v>521</v>
      </c>
      <c r="H1207" s="14" t="s">
        <v>444</v>
      </c>
      <c r="I1207" s="15" t="b">
        <f aca="false">FALSE()</f>
        <v>0</v>
      </c>
      <c r="J1207" s="18" t="s">
        <v>933</v>
      </c>
      <c r="K1207" s="48" t="n">
        <v>1</v>
      </c>
      <c r="L1207" s="14" t="s">
        <v>934</v>
      </c>
      <c r="M1207" s="18" t="s">
        <v>1763</v>
      </c>
      <c r="N1207" s="18" t="s">
        <v>946</v>
      </c>
    </row>
    <row r="1208" customFormat="false" ht="15" hidden="false" customHeight="true" outlineLevel="0" collapsed="false">
      <c r="B1208" s="14" t="s">
        <v>3549</v>
      </c>
      <c r="C1208" s="14" t="s">
        <v>3550</v>
      </c>
      <c r="D1208" s="18" t="s">
        <v>1497</v>
      </c>
      <c r="E1208" s="48" t="n">
        <v>9986</v>
      </c>
      <c r="F1208" s="14" t="s">
        <v>521</v>
      </c>
      <c r="G1208" s="14" t="s">
        <v>521</v>
      </c>
      <c r="H1208" s="14" t="s">
        <v>444</v>
      </c>
      <c r="I1208" s="15" t="b">
        <f aca="false">FALSE()</f>
        <v>0</v>
      </c>
      <c r="J1208" s="18" t="s">
        <v>933</v>
      </c>
      <c r="K1208" s="48" t="n">
        <v>1</v>
      </c>
      <c r="L1208" s="14" t="s">
        <v>934</v>
      </c>
      <c r="M1208" s="18" t="s">
        <v>3534</v>
      </c>
      <c r="N1208" s="18" t="s">
        <v>936</v>
      </c>
    </row>
    <row r="1209" customFormat="false" ht="15" hidden="false" customHeight="true" outlineLevel="0" collapsed="false">
      <c r="B1209" s="14" t="s">
        <v>3551</v>
      </c>
      <c r="C1209" s="14" t="s">
        <v>3552</v>
      </c>
      <c r="D1209" s="18" t="s">
        <v>1720</v>
      </c>
      <c r="E1209" s="48" t="n">
        <v>10116</v>
      </c>
      <c r="F1209" s="14" t="s">
        <v>521</v>
      </c>
      <c r="G1209" s="14" t="s">
        <v>521</v>
      </c>
      <c r="H1209" s="14" t="s">
        <v>444</v>
      </c>
      <c r="I1209" s="15" t="b">
        <f aca="false">FALSE()</f>
        <v>0</v>
      </c>
      <c r="J1209" s="18" t="s">
        <v>933</v>
      </c>
      <c r="K1209" s="48" t="n">
        <v>1</v>
      </c>
      <c r="L1209" s="14" t="s">
        <v>934</v>
      </c>
      <c r="M1209" s="18" t="s">
        <v>3534</v>
      </c>
      <c r="N1209" s="18" t="s">
        <v>936</v>
      </c>
    </row>
    <row r="1210" customFormat="false" ht="15" hidden="false" customHeight="true" outlineLevel="0" collapsed="false">
      <c r="B1210" s="14" t="s">
        <v>3553</v>
      </c>
      <c r="C1210" s="14" t="s">
        <v>3554</v>
      </c>
      <c r="D1210" s="18" t="s">
        <v>1555</v>
      </c>
      <c r="E1210" s="48" t="n">
        <v>559292</v>
      </c>
      <c r="F1210" s="14" t="s">
        <v>521</v>
      </c>
      <c r="G1210" s="14" t="s">
        <v>521</v>
      </c>
      <c r="H1210" s="14" t="s">
        <v>444</v>
      </c>
      <c r="I1210" s="15" t="b">
        <f aca="false">FALSE()</f>
        <v>0</v>
      </c>
      <c r="J1210" s="18" t="s">
        <v>933</v>
      </c>
      <c r="K1210" s="48" t="n">
        <v>1</v>
      </c>
      <c r="L1210" s="14" t="s">
        <v>934</v>
      </c>
      <c r="M1210" s="18" t="s">
        <v>2423</v>
      </c>
      <c r="N1210" s="18" t="s">
        <v>946</v>
      </c>
    </row>
    <row r="1211" customFormat="false" ht="15" hidden="false" customHeight="true" outlineLevel="0" collapsed="false">
      <c r="B1211" s="14" t="s">
        <v>3555</v>
      </c>
      <c r="C1211" s="14" t="s">
        <v>3556</v>
      </c>
      <c r="D1211" s="18" t="s">
        <v>944</v>
      </c>
      <c r="E1211" s="48" t="n">
        <v>83333</v>
      </c>
      <c r="F1211" s="14" t="s">
        <v>537</v>
      </c>
      <c r="G1211" s="14" t="s">
        <v>537</v>
      </c>
      <c r="H1211" s="14" t="s">
        <v>444</v>
      </c>
      <c r="I1211" s="15" t="b">
        <f aca="false">FALSE()</f>
        <v>0</v>
      </c>
      <c r="J1211" s="18" t="s">
        <v>933</v>
      </c>
      <c r="K1211" s="48" t="n">
        <v>1</v>
      </c>
      <c r="L1211" s="14" t="s">
        <v>934</v>
      </c>
      <c r="M1211" s="18" t="s">
        <v>3557</v>
      </c>
      <c r="N1211" s="18" t="s">
        <v>946</v>
      </c>
    </row>
    <row r="1212" customFormat="false" ht="15" hidden="false" customHeight="true" outlineLevel="0" collapsed="false">
      <c r="B1212" s="14" t="s">
        <v>3558</v>
      </c>
      <c r="C1212" s="14" t="s">
        <v>3559</v>
      </c>
      <c r="D1212" s="18" t="s">
        <v>950</v>
      </c>
      <c r="E1212" s="48" t="n">
        <v>83334</v>
      </c>
      <c r="F1212" s="14" t="s">
        <v>537</v>
      </c>
      <c r="G1212" s="14" t="s">
        <v>537</v>
      </c>
      <c r="H1212" s="14" t="s">
        <v>444</v>
      </c>
      <c r="I1212" s="15" t="b">
        <f aca="false">FALSE()</f>
        <v>0</v>
      </c>
      <c r="J1212" s="18" t="s">
        <v>933</v>
      </c>
      <c r="K1212" s="48" t="n">
        <v>1</v>
      </c>
      <c r="L1212" s="14" t="s">
        <v>934</v>
      </c>
      <c r="M1212" s="14" t="s">
        <v>935</v>
      </c>
      <c r="N1212" s="18" t="s">
        <v>936</v>
      </c>
    </row>
    <row r="1213" customFormat="false" ht="15" hidden="false" customHeight="true" outlineLevel="0" collapsed="false">
      <c r="B1213" s="14" t="s">
        <v>3560</v>
      </c>
      <c r="C1213" s="14" t="s">
        <v>3561</v>
      </c>
      <c r="D1213" s="18" t="s">
        <v>954</v>
      </c>
      <c r="E1213" s="48" t="n">
        <v>199310</v>
      </c>
      <c r="F1213" s="14" t="s">
        <v>537</v>
      </c>
      <c r="G1213" s="14" t="s">
        <v>537</v>
      </c>
      <c r="H1213" s="14" t="s">
        <v>444</v>
      </c>
      <c r="I1213" s="15" t="b">
        <f aca="false">FALSE()</f>
        <v>0</v>
      </c>
      <c r="J1213" s="18" t="s">
        <v>933</v>
      </c>
      <c r="K1213" s="48" t="n">
        <v>1</v>
      </c>
      <c r="L1213" s="14" t="s">
        <v>934</v>
      </c>
      <c r="M1213" s="14" t="s">
        <v>935</v>
      </c>
      <c r="N1213" s="18" t="s">
        <v>936</v>
      </c>
    </row>
    <row r="1214" customFormat="false" ht="15" hidden="false" customHeight="true" outlineLevel="0" collapsed="false">
      <c r="B1214" s="14" t="s">
        <v>3562</v>
      </c>
      <c r="C1214" s="14" t="s">
        <v>3563</v>
      </c>
      <c r="D1214" s="18" t="s">
        <v>1427</v>
      </c>
      <c r="E1214" s="48" t="n">
        <v>272569</v>
      </c>
      <c r="F1214" s="14" t="s">
        <v>537</v>
      </c>
      <c r="G1214" s="14" t="s">
        <v>537</v>
      </c>
      <c r="H1214" s="14" t="s">
        <v>444</v>
      </c>
      <c r="I1214" s="15" t="b">
        <f aca="false">FALSE()</f>
        <v>0</v>
      </c>
      <c r="J1214" s="18" t="s">
        <v>933</v>
      </c>
      <c r="K1214" s="48" t="n">
        <v>1</v>
      </c>
      <c r="L1214" s="14" t="s">
        <v>934</v>
      </c>
      <c r="M1214" s="18" t="s">
        <v>3510</v>
      </c>
      <c r="N1214" s="18" t="s">
        <v>946</v>
      </c>
    </row>
    <row r="1215" customFormat="false" ht="15" hidden="false" customHeight="true" outlineLevel="0" collapsed="false">
      <c r="B1215" s="14" t="s">
        <v>3564</v>
      </c>
      <c r="C1215" s="14" t="s">
        <v>3565</v>
      </c>
      <c r="D1215" s="18" t="s">
        <v>991</v>
      </c>
      <c r="E1215" s="48" t="n">
        <v>258594</v>
      </c>
      <c r="F1215" s="14" t="s">
        <v>537</v>
      </c>
      <c r="G1215" s="14" t="s">
        <v>537</v>
      </c>
      <c r="H1215" s="14" t="s">
        <v>444</v>
      </c>
      <c r="I1215" s="15" t="b">
        <f aca="false">FALSE()</f>
        <v>0</v>
      </c>
      <c r="J1215" s="18" t="s">
        <v>933</v>
      </c>
      <c r="K1215" s="48" t="n">
        <v>1</v>
      </c>
      <c r="L1215" s="14" t="s">
        <v>934</v>
      </c>
      <c r="M1215" s="18" t="s">
        <v>1104</v>
      </c>
      <c r="N1215" s="18" t="s">
        <v>946</v>
      </c>
    </row>
    <row r="1216" customFormat="false" ht="15" hidden="false" customHeight="true" outlineLevel="0" collapsed="false">
      <c r="B1216" s="14" t="s">
        <v>3566</v>
      </c>
      <c r="C1216" s="14" t="s">
        <v>3567</v>
      </c>
      <c r="D1216" s="18" t="s">
        <v>1555</v>
      </c>
      <c r="E1216" s="48" t="n">
        <v>559292</v>
      </c>
      <c r="F1216" s="14" t="s">
        <v>3568</v>
      </c>
      <c r="G1216" s="14" t="s">
        <v>537</v>
      </c>
      <c r="H1216" s="14" t="s">
        <v>444</v>
      </c>
      <c r="I1216" s="15" t="b">
        <f aca="false">FALSE()</f>
        <v>0</v>
      </c>
      <c r="J1216" s="18" t="s">
        <v>933</v>
      </c>
      <c r="K1216" s="48" t="n">
        <v>1</v>
      </c>
      <c r="L1216" s="14" t="s">
        <v>934</v>
      </c>
      <c r="M1216" s="18" t="s">
        <v>3099</v>
      </c>
      <c r="N1216" s="18" t="s">
        <v>946</v>
      </c>
    </row>
    <row r="1217" customFormat="false" ht="15" hidden="false" customHeight="true" outlineLevel="0" collapsed="false">
      <c r="B1217" s="14" t="s">
        <v>3569</v>
      </c>
      <c r="C1217" s="14" t="s">
        <v>3570</v>
      </c>
      <c r="D1217" s="18" t="s">
        <v>1555</v>
      </c>
      <c r="E1217" s="48" t="n">
        <v>559292</v>
      </c>
      <c r="F1217" s="14" t="s">
        <v>3571</v>
      </c>
      <c r="G1217" s="14" t="s">
        <v>537</v>
      </c>
      <c r="H1217" s="14" t="s">
        <v>444</v>
      </c>
      <c r="I1217" s="15" t="b">
        <f aca="false">FALSE()</f>
        <v>0</v>
      </c>
      <c r="J1217" s="18" t="s">
        <v>933</v>
      </c>
      <c r="K1217" s="48" t="n">
        <v>1</v>
      </c>
      <c r="L1217" s="14" t="s">
        <v>934</v>
      </c>
      <c r="M1217" s="18" t="s">
        <v>3099</v>
      </c>
      <c r="N1217" s="18" t="s">
        <v>946</v>
      </c>
    </row>
    <row r="1218" customFormat="false" ht="15" hidden="false" customHeight="true" outlineLevel="0" collapsed="false">
      <c r="B1218" s="14" t="s">
        <v>3572</v>
      </c>
      <c r="C1218" s="14" t="s">
        <v>3573</v>
      </c>
      <c r="D1218" s="18" t="s">
        <v>962</v>
      </c>
      <c r="E1218" s="48" t="n">
        <v>90370</v>
      </c>
      <c r="F1218" s="14" t="s">
        <v>537</v>
      </c>
      <c r="G1218" s="14" t="s">
        <v>537</v>
      </c>
      <c r="H1218" s="14" t="s">
        <v>444</v>
      </c>
      <c r="I1218" s="15" t="b">
        <f aca="false">FALSE()</f>
        <v>0</v>
      </c>
      <c r="J1218" s="18" t="s">
        <v>933</v>
      </c>
      <c r="K1218" s="48" t="n">
        <v>1</v>
      </c>
      <c r="L1218" s="14" t="s">
        <v>934</v>
      </c>
      <c r="M1218" s="14" t="s">
        <v>935</v>
      </c>
      <c r="N1218" s="18" t="s">
        <v>936</v>
      </c>
    </row>
    <row r="1219" customFormat="false" ht="15" hidden="false" customHeight="true" outlineLevel="0" collapsed="false">
      <c r="B1219" s="14" t="s">
        <v>3574</v>
      </c>
      <c r="C1219" s="14" t="s">
        <v>3575</v>
      </c>
      <c r="D1219" s="18" t="s">
        <v>966</v>
      </c>
      <c r="E1219" s="48" t="n">
        <v>99287</v>
      </c>
      <c r="F1219" s="14" t="s">
        <v>537</v>
      </c>
      <c r="G1219" s="14" t="s">
        <v>537</v>
      </c>
      <c r="H1219" s="14" t="s">
        <v>444</v>
      </c>
      <c r="I1219" s="15" t="b">
        <f aca="false">FALSE()</f>
        <v>0</v>
      </c>
      <c r="J1219" s="18" t="s">
        <v>933</v>
      </c>
      <c r="K1219" s="48" t="n">
        <v>1</v>
      </c>
      <c r="L1219" s="14" t="s">
        <v>934</v>
      </c>
      <c r="M1219" s="14" t="s">
        <v>935</v>
      </c>
      <c r="N1219" s="18" t="s">
        <v>936</v>
      </c>
    </row>
    <row r="1220" customFormat="false" ht="15" hidden="false" customHeight="true" outlineLevel="0" collapsed="false">
      <c r="B1220" s="14" t="s">
        <v>3576</v>
      </c>
      <c r="C1220" s="14" t="s">
        <v>3577</v>
      </c>
      <c r="D1220" s="18" t="s">
        <v>1003</v>
      </c>
      <c r="E1220" s="48" t="n">
        <v>623</v>
      </c>
      <c r="F1220" s="14" t="s">
        <v>537</v>
      </c>
      <c r="G1220" s="14" t="s">
        <v>537</v>
      </c>
      <c r="H1220" s="14" t="s">
        <v>444</v>
      </c>
      <c r="I1220" s="15" t="b">
        <f aca="false">FALSE()</f>
        <v>0</v>
      </c>
      <c r="J1220" s="18" t="s">
        <v>933</v>
      </c>
      <c r="K1220" s="48" t="n">
        <v>1</v>
      </c>
      <c r="L1220" s="14" t="s">
        <v>934</v>
      </c>
      <c r="M1220" s="14" t="s">
        <v>935</v>
      </c>
      <c r="N1220" s="18" t="s">
        <v>936</v>
      </c>
    </row>
    <row r="1221" customFormat="false" ht="15" hidden="false" customHeight="true" outlineLevel="0" collapsed="false">
      <c r="B1221" s="14" t="s">
        <v>3578</v>
      </c>
      <c r="C1221" s="14" t="s">
        <v>3579</v>
      </c>
      <c r="D1221" s="18" t="s">
        <v>1155</v>
      </c>
      <c r="E1221" s="48" t="n">
        <v>632</v>
      </c>
      <c r="F1221" s="14" t="s">
        <v>537</v>
      </c>
      <c r="G1221" s="14" t="s">
        <v>537</v>
      </c>
      <c r="H1221" s="14" t="s">
        <v>444</v>
      </c>
      <c r="I1221" s="15" t="b">
        <f aca="false">FALSE()</f>
        <v>0</v>
      </c>
      <c r="J1221" s="18" t="s">
        <v>933</v>
      </c>
      <c r="K1221" s="48" t="n">
        <v>1</v>
      </c>
      <c r="L1221" s="14" t="s">
        <v>934</v>
      </c>
      <c r="M1221" s="14" t="s">
        <v>935</v>
      </c>
      <c r="N1221" s="18" t="s">
        <v>936</v>
      </c>
    </row>
    <row r="1222" customFormat="false" ht="15" hidden="false" customHeight="true" outlineLevel="0" collapsed="false">
      <c r="B1222" s="14" t="s">
        <v>3580</v>
      </c>
      <c r="C1222" s="14" t="s">
        <v>3581</v>
      </c>
      <c r="D1222" s="18" t="s">
        <v>1427</v>
      </c>
      <c r="E1222" s="48" t="n">
        <v>272569</v>
      </c>
      <c r="F1222" s="14" t="s">
        <v>545</v>
      </c>
      <c r="G1222" s="14" t="s">
        <v>545</v>
      </c>
      <c r="H1222" s="14" t="s">
        <v>444</v>
      </c>
      <c r="I1222" s="15" t="b">
        <f aca="false">FALSE()</f>
        <v>0</v>
      </c>
      <c r="J1222" s="18" t="s">
        <v>933</v>
      </c>
      <c r="K1222" s="48" t="n">
        <v>1</v>
      </c>
      <c r="L1222" s="14" t="s">
        <v>934</v>
      </c>
      <c r="M1222" s="18" t="s">
        <v>3582</v>
      </c>
      <c r="N1222" s="18" t="s">
        <v>946</v>
      </c>
    </row>
    <row r="1223" customFormat="false" ht="15" hidden="false" customHeight="true" outlineLevel="0" collapsed="false">
      <c r="B1223" s="14" t="s">
        <v>3583</v>
      </c>
      <c r="C1223" s="14" t="s">
        <v>3584</v>
      </c>
      <c r="D1223" s="18" t="s">
        <v>1437</v>
      </c>
      <c r="E1223" s="48" t="n">
        <v>9606</v>
      </c>
      <c r="F1223" s="14" t="s">
        <v>545</v>
      </c>
      <c r="G1223" s="14" t="s">
        <v>545</v>
      </c>
      <c r="H1223" s="14" t="s">
        <v>444</v>
      </c>
      <c r="I1223" s="15" t="b">
        <f aca="false">FALSE()</f>
        <v>0</v>
      </c>
      <c r="J1223" s="18" t="s">
        <v>933</v>
      </c>
      <c r="K1223" s="48" t="n">
        <v>1</v>
      </c>
      <c r="L1223" s="14" t="s">
        <v>934</v>
      </c>
      <c r="M1223" s="18" t="s">
        <v>2000</v>
      </c>
      <c r="N1223" s="18" t="s">
        <v>946</v>
      </c>
    </row>
    <row r="1224" customFormat="false" ht="15" hidden="false" customHeight="true" outlineLevel="0" collapsed="false">
      <c r="B1224" s="14" t="s">
        <v>3585</v>
      </c>
      <c r="C1224" s="14" t="s">
        <v>3586</v>
      </c>
      <c r="D1224" s="18" t="s">
        <v>986</v>
      </c>
      <c r="E1224" s="48" t="n">
        <v>83332</v>
      </c>
      <c r="F1224" s="14" t="s">
        <v>545</v>
      </c>
      <c r="G1224" s="14" t="s">
        <v>545</v>
      </c>
      <c r="H1224" s="14" t="s">
        <v>444</v>
      </c>
      <c r="I1224" s="15" t="b">
        <f aca="false">FALSE()</f>
        <v>0</v>
      </c>
      <c r="J1224" s="18" t="s">
        <v>933</v>
      </c>
      <c r="K1224" s="48" t="n">
        <v>1</v>
      </c>
      <c r="L1224" s="14" t="s">
        <v>934</v>
      </c>
      <c r="M1224" s="18" t="s">
        <v>3587</v>
      </c>
      <c r="N1224" s="18" t="s">
        <v>946</v>
      </c>
    </row>
    <row r="1225" customFormat="false" ht="15" hidden="false" customHeight="true" outlineLevel="0" collapsed="false">
      <c r="B1225" s="14" t="s">
        <v>3588</v>
      </c>
      <c r="C1225" s="14" t="s">
        <v>3589</v>
      </c>
      <c r="D1225" s="18" t="s">
        <v>1904</v>
      </c>
      <c r="E1225" s="48" t="n">
        <v>83331</v>
      </c>
      <c r="F1225" s="14" t="s">
        <v>545</v>
      </c>
      <c r="G1225" s="14" t="s">
        <v>545</v>
      </c>
      <c r="H1225" s="14" t="s">
        <v>444</v>
      </c>
      <c r="I1225" s="15" t="b">
        <f aca="false">FALSE()</f>
        <v>0</v>
      </c>
      <c r="J1225" s="18" t="s">
        <v>933</v>
      </c>
      <c r="K1225" s="48" t="n">
        <v>1</v>
      </c>
      <c r="L1225" s="14" t="s">
        <v>934</v>
      </c>
      <c r="M1225" s="14" t="s">
        <v>935</v>
      </c>
      <c r="N1225" s="18" t="s">
        <v>936</v>
      </c>
    </row>
    <row r="1226" customFormat="false" ht="15" hidden="false" customHeight="true" outlineLevel="0" collapsed="false">
      <c r="B1226" s="14" t="s">
        <v>3590</v>
      </c>
      <c r="C1226" s="14" t="s">
        <v>3591</v>
      </c>
      <c r="D1226" s="18" t="s">
        <v>1497</v>
      </c>
      <c r="E1226" s="48" t="n">
        <v>9986</v>
      </c>
      <c r="F1226" s="14" t="s">
        <v>545</v>
      </c>
      <c r="G1226" s="14" t="s">
        <v>545</v>
      </c>
      <c r="H1226" s="14" t="s">
        <v>444</v>
      </c>
      <c r="I1226" s="15" t="b">
        <f aca="false">FALSE()</f>
        <v>0</v>
      </c>
      <c r="J1226" s="18" t="s">
        <v>933</v>
      </c>
      <c r="K1226" s="48" t="n">
        <v>1</v>
      </c>
      <c r="L1226" s="14" t="s">
        <v>934</v>
      </c>
      <c r="M1226" s="18" t="s">
        <v>3592</v>
      </c>
      <c r="N1226" s="18" t="s">
        <v>936</v>
      </c>
    </row>
    <row r="1227" customFormat="false" ht="15" hidden="false" customHeight="true" outlineLevel="0" collapsed="false">
      <c r="B1227" s="14" t="s">
        <v>3593</v>
      </c>
      <c r="C1227" s="14" t="s">
        <v>3594</v>
      </c>
      <c r="D1227" s="18" t="s">
        <v>991</v>
      </c>
      <c r="E1227" s="48" t="n">
        <v>258594</v>
      </c>
      <c r="F1227" s="14" t="s">
        <v>545</v>
      </c>
      <c r="G1227" s="14" t="s">
        <v>545</v>
      </c>
      <c r="H1227" s="14" t="s">
        <v>444</v>
      </c>
      <c r="I1227" s="15" t="b">
        <f aca="false">FALSE()</f>
        <v>0</v>
      </c>
      <c r="J1227" s="18" t="s">
        <v>933</v>
      </c>
      <c r="K1227" s="48" t="n">
        <v>1</v>
      </c>
      <c r="L1227" s="14" t="s">
        <v>934</v>
      </c>
      <c r="M1227" s="18" t="s">
        <v>1104</v>
      </c>
      <c r="N1227" s="18" t="s">
        <v>946</v>
      </c>
    </row>
    <row r="1228" customFormat="false" ht="15" hidden="false" customHeight="true" outlineLevel="0" collapsed="false">
      <c r="B1228" s="14" t="s">
        <v>3595</v>
      </c>
      <c r="C1228" s="14" t="s">
        <v>3596</v>
      </c>
      <c r="D1228" s="18" t="s">
        <v>1555</v>
      </c>
      <c r="E1228" s="48" t="n">
        <v>559292</v>
      </c>
      <c r="F1228" s="14" t="s">
        <v>3597</v>
      </c>
      <c r="G1228" s="14" t="s">
        <v>545</v>
      </c>
      <c r="H1228" s="14" t="s">
        <v>444</v>
      </c>
      <c r="I1228" s="15" t="b">
        <f aca="false">FALSE()</f>
        <v>0</v>
      </c>
      <c r="J1228" s="18" t="s">
        <v>933</v>
      </c>
      <c r="K1228" s="48" t="n">
        <v>1</v>
      </c>
      <c r="L1228" s="14" t="s">
        <v>934</v>
      </c>
      <c r="M1228" s="18" t="s">
        <v>2232</v>
      </c>
      <c r="N1228" s="18" t="s">
        <v>946</v>
      </c>
    </row>
    <row r="1229" customFormat="false" ht="15" hidden="false" customHeight="true" outlineLevel="0" collapsed="false">
      <c r="B1229" s="14" t="s">
        <v>3598</v>
      </c>
      <c r="C1229" s="14" t="s">
        <v>3599</v>
      </c>
      <c r="D1229" s="18" t="s">
        <v>1555</v>
      </c>
      <c r="E1229" s="48" t="n">
        <v>559292</v>
      </c>
      <c r="F1229" s="14" t="s">
        <v>3600</v>
      </c>
      <c r="G1229" s="14" t="s">
        <v>545</v>
      </c>
      <c r="H1229" s="14" t="s">
        <v>444</v>
      </c>
      <c r="I1229" s="15" t="b">
        <f aca="false">FALSE()</f>
        <v>0</v>
      </c>
      <c r="J1229" s="18" t="s">
        <v>933</v>
      </c>
      <c r="K1229" s="48" t="n">
        <v>1</v>
      </c>
      <c r="L1229" s="14" t="s">
        <v>934</v>
      </c>
      <c r="M1229" s="18" t="s">
        <v>2232</v>
      </c>
      <c r="N1229" s="18" t="s">
        <v>946</v>
      </c>
    </row>
    <row r="1230" customFormat="false" ht="15" hidden="false" customHeight="true" outlineLevel="0" collapsed="false">
      <c r="B1230" s="14" t="s">
        <v>3601</v>
      </c>
      <c r="C1230" s="14" t="s">
        <v>3602</v>
      </c>
      <c r="D1230" s="18" t="s">
        <v>1948</v>
      </c>
      <c r="E1230" s="48" t="n">
        <v>44689</v>
      </c>
      <c r="F1230" s="14" t="s">
        <v>500</v>
      </c>
      <c r="G1230" s="14" t="s">
        <v>500</v>
      </c>
      <c r="H1230" s="14" t="s">
        <v>444</v>
      </c>
      <c r="I1230" s="15" t="b">
        <f aca="false">FALSE()</f>
        <v>0</v>
      </c>
      <c r="J1230" s="18" t="s">
        <v>933</v>
      </c>
      <c r="K1230" s="48" t="n">
        <v>1</v>
      </c>
      <c r="L1230" s="14" t="s">
        <v>934</v>
      </c>
      <c r="M1230" s="14" t="s">
        <v>935</v>
      </c>
      <c r="N1230" s="18" t="s">
        <v>936</v>
      </c>
    </row>
    <row r="1231" customFormat="false" ht="15" hidden="false" customHeight="true" outlineLevel="0" collapsed="false">
      <c r="B1231" s="14" t="s">
        <v>3603</v>
      </c>
      <c r="C1231" s="14" t="s">
        <v>3604</v>
      </c>
      <c r="D1231" s="18" t="s">
        <v>1388</v>
      </c>
      <c r="E1231" s="48" t="n">
        <v>7227</v>
      </c>
      <c r="F1231" s="14" t="s">
        <v>500</v>
      </c>
      <c r="G1231" s="14" t="s">
        <v>500</v>
      </c>
      <c r="H1231" s="14" t="s">
        <v>444</v>
      </c>
      <c r="I1231" s="15" t="b">
        <f aca="false">FALSE()</f>
        <v>0</v>
      </c>
      <c r="J1231" s="18" t="s">
        <v>933</v>
      </c>
      <c r="K1231" s="48" t="n">
        <v>1</v>
      </c>
      <c r="L1231" s="14" t="s">
        <v>934</v>
      </c>
      <c r="M1231" s="14" t="s">
        <v>935</v>
      </c>
      <c r="N1231" s="18" t="s">
        <v>936</v>
      </c>
    </row>
    <row r="1232" customFormat="false" ht="15" hidden="false" customHeight="true" outlineLevel="0" collapsed="false">
      <c r="B1232" s="14" t="s">
        <v>3605</v>
      </c>
      <c r="C1232" s="14" t="s">
        <v>3606</v>
      </c>
      <c r="D1232" s="18" t="s">
        <v>1427</v>
      </c>
      <c r="E1232" s="48" t="n">
        <v>272569</v>
      </c>
      <c r="F1232" s="14" t="s">
        <v>500</v>
      </c>
      <c r="G1232" s="14" t="s">
        <v>500</v>
      </c>
      <c r="H1232" s="14" t="s">
        <v>444</v>
      </c>
      <c r="I1232" s="15" t="b">
        <f aca="false">FALSE()</f>
        <v>0</v>
      </c>
      <c r="J1232" s="18" t="s">
        <v>933</v>
      </c>
      <c r="K1232" s="48" t="n">
        <v>1</v>
      </c>
      <c r="L1232" s="14" t="s">
        <v>934</v>
      </c>
      <c r="M1232" s="14"/>
      <c r="N1232" s="18" t="s">
        <v>1040</v>
      </c>
    </row>
    <row r="1233" customFormat="false" ht="15" hidden="false" customHeight="true" outlineLevel="0" collapsed="false">
      <c r="B1233" s="14" t="s">
        <v>3607</v>
      </c>
      <c r="C1233" s="14" t="s">
        <v>3608</v>
      </c>
      <c r="D1233" s="18" t="s">
        <v>2118</v>
      </c>
      <c r="E1233" s="48" t="n">
        <v>64091</v>
      </c>
      <c r="F1233" s="14" t="s">
        <v>500</v>
      </c>
      <c r="G1233" s="14" t="s">
        <v>500</v>
      </c>
      <c r="H1233" s="14" t="s">
        <v>444</v>
      </c>
      <c r="I1233" s="15" t="b">
        <f aca="false">FALSE()</f>
        <v>0</v>
      </c>
      <c r="J1233" s="18" t="s">
        <v>933</v>
      </c>
      <c r="K1233" s="48" t="n">
        <v>1</v>
      </c>
      <c r="L1233" s="14" t="s">
        <v>934</v>
      </c>
      <c r="M1233" s="14" t="s">
        <v>935</v>
      </c>
      <c r="N1233" s="18" t="s">
        <v>936</v>
      </c>
    </row>
    <row r="1234" customFormat="false" ht="15" hidden="false" customHeight="true" outlineLevel="0" collapsed="false">
      <c r="B1234" s="14" t="s">
        <v>3609</v>
      </c>
      <c r="C1234" s="14" t="s">
        <v>3610</v>
      </c>
      <c r="D1234" s="18" t="s">
        <v>1437</v>
      </c>
      <c r="E1234" s="48" t="n">
        <v>9606</v>
      </c>
      <c r="F1234" s="14" t="s">
        <v>500</v>
      </c>
      <c r="G1234" s="14" t="s">
        <v>500</v>
      </c>
      <c r="H1234" s="14" t="s">
        <v>444</v>
      </c>
      <c r="I1234" s="15" t="b">
        <f aca="false">FALSE()</f>
        <v>0</v>
      </c>
      <c r="J1234" s="18" t="s">
        <v>933</v>
      </c>
      <c r="K1234" s="48" t="n">
        <v>1</v>
      </c>
      <c r="L1234" s="14" t="s">
        <v>934</v>
      </c>
      <c r="M1234" s="18" t="s">
        <v>2000</v>
      </c>
      <c r="N1234" s="18" t="s">
        <v>946</v>
      </c>
    </row>
    <row r="1235" customFormat="false" ht="15" hidden="false" customHeight="true" outlineLevel="0" collapsed="false">
      <c r="B1235" s="14" t="s">
        <v>3611</v>
      </c>
      <c r="C1235" s="14" t="s">
        <v>3612</v>
      </c>
      <c r="D1235" s="18" t="s">
        <v>1497</v>
      </c>
      <c r="E1235" s="48" t="n">
        <v>9986</v>
      </c>
      <c r="F1235" s="14" t="s">
        <v>500</v>
      </c>
      <c r="G1235" s="14" t="s">
        <v>500</v>
      </c>
      <c r="H1235" s="14" t="s">
        <v>444</v>
      </c>
      <c r="I1235" s="15" t="b">
        <f aca="false">FALSE()</f>
        <v>0</v>
      </c>
      <c r="J1235" s="18" t="s">
        <v>933</v>
      </c>
      <c r="K1235" s="48" t="n">
        <v>1</v>
      </c>
      <c r="L1235" s="14" t="s">
        <v>934</v>
      </c>
      <c r="M1235" s="18" t="s">
        <v>3613</v>
      </c>
      <c r="N1235" s="18" t="s">
        <v>936</v>
      </c>
    </row>
    <row r="1236" customFormat="false" ht="15" hidden="false" customHeight="true" outlineLevel="0" collapsed="false">
      <c r="B1236" s="14" t="s">
        <v>3614</v>
      </c>
      <c r="C1236" s="14" t="s">
        <v>3615</v>
      </c>
      <c r="D1236" s="18" t="s">
        <v>1501</v>
      </c>
      <c r="E1236" s="48" t="n">
        <v>39947</v>
      </c>
      <c r="F1236" s="14" t="s">
        <v>500</v>
      </c>
      <c r="G1236" s="14" t="s">
        <v>500</v>
      </c>
      <c r="H1236" s="14" t="s">
        <v>444</v>
      </c>
      <c r="I1236" s="15" t="b">
        <f aca="false">FALSE()</f>
        <v>0</v>
      </c>
      <c r="J1236" s="18" t="s">
        <v>933</v>
      </c>
      <c r="K1236" s="48" t="n">
        <v>1</v>
      </c>
      <c r="L1236" s="14" t="s">
        <v>934</v>
      </c>
      <c r="M1236" s="14" t="s">
        <v>935</v>
      </c>
      <c r="N1236" s="18" t="s">
        <v>936</v>
      </c>
    </row>
    <row r="1237" customFormat="false" ht="15" hidden="false" customHeight="true" outlineLevel="0" collapsed="false">
      <c r="B1237" s="14" t="s">
        <v>3616</v>
      </c>
      <c r="C1237" s="14" t="s">
        <v>3617</v>
      </c>
      <c r="D1237" s="18" t="s">
        <v>1720</v>
      </c>
      <c r="E1237" s="48" t="n">
        <v>10116</v>
      </c>
      <c r="F1237" s="14" t="s">
        <v>500</v>
      </c>
      <c r="G1237" s="14" t="s">
        <v>500</v>
      </c>
      <c r="H1237" s="14" t="s">
        <v>444</v>
      </c>
      <c r="I1237" s="15" t="b">
        <f aca="false">FALSE()</f>
        <v>0</v>
      </c>
      <c r="J1237" s="18" t="s">
        <v>933</v>
      </c>
      <c r="K1237" s="48" t="n">
        <v>1</v>
      </c>
      <c r="L1237" s="14" t="s">
        <v>934</v>
      </c>
      <c r="M1237" s="18" t="s">
        <v>2096</v>
      </c>
      <c r="N1237" s="18" t="s">
        <v>946</v>
      </c>
    </row>
    <row r="1238" customFormat="false" ht="15" hidden="false" customHeight="true" outlineLevel="0" collapsed="false">
      <c r="B1238" s="14" t="s">
        <v>3618</v>
      </c>
      <c r="C1238" s="14" t="s">
        <v>3619</v>
      </c>
      <c r="D1238" s="18" t="s">
        <v>1555</v>
      </c>
      <c r="E1238" s="48" t="n">
        <v>559292</v>
      </c>
      <c r="F1238" s="14" t="s">
        <v>500</v>
      </c>
      <c r="G1238" s="14" t="s">
        <v>500</v>
      </c>
      <c r="H1238" s="14" t="s">
        <v>444</v>
      </c>
      <c r="I1238" s="15" t="b">
        <f aca="false">FALSE()</f>
        <v>0</v>
      </c>
      <c r="J1238" s="18" t="s">
        <v>933</v>
      </c>
      <c r="K1238" s="48" t="n">
        <v>1</v>
      </c>
      <c r="L1238" s="14" t="s">
        <v>934</v>
      </c>
      <c r="M1238" s="18" t="s">
        <v>3021</v>
      </c>
      <c r="N1238" s="18" t="s">
        <v>946</v>
      </c>
    </row>
    <row r="1239" customFormat="false" ht="15" hidden="false" customHeight="true" outlineLevel="0" collapsed="false">
      <c r="B1239" s="14" t="s">
        <v>3620</v>
      </c>
      <c r="C1239" s="14" t="s">
        <v>3621</v>
      </c>
      <c r="D1239" s="18" t="s">
        <v>1596</v>
      </c>
      <c r="E1239" s="48" t="n">
        <v>284812</v>
      </c>
      <c r="F1239" s="14" t="s">
        <v>3622</v>
      </c>
      <c r="G1239" s="14" t="s">
        <v>500</v>
      </c>
      <c r="H1239" s="14" t="s">
        <v>444</v>
      </c>
      <c r="I1239" s="15" t="b">
        <f aca="false">FALSE()</f>
        <v>0</v>
      </c>
      <c r="J1239" s="18" t="s">
        <v>933</v>
      </c>
      <c r="K1239" s="48" t="n">
        <v>1</v>
      </c>
      <c r="L1239" s="14" t="s">
        <v>934</v>
      </c>
      <c r="M1239" s="18" t="s">
        <v>2096</v>
      </c>
      <c r="N1239" s="18" t="s">
        <v>946</v>
      </c>
    </row>
    <row r="1240" customFormat="false" ht="15" hidden="false" customHeight="true" outlineLevel="0" collapsed="false">
      <c r="B1240" s="14" t="s">
        <v>3623</v>
      </c>
      <c r="C1240" s="14" t="s">
        <v>3624</v>
      </c>
      <c r="D1240" s="18" t="s">
        <v>1596</v>
      </c>
      <c r="E1240" s="48" t="n">
        <v>284812</v>
      </c>
      <c r="F1240" s="14" t="s">
        <v>3625</v>
      </c>
      <c r="G1240" s="14" t="s">
        <v>500</v>
      </c>
      <c r="H1240" s="14" t="s">
        <v>444</v>
      </c>
      <c r="I1240" s="15" t="b">
        <f aca="false">FALSE()</f>
        <v>0</v>
      </c>
      <c r="J1240" s="18" t="s">
        <v>933</v>
      </c>
      <c r="K1240" s="48" t="n">
        <v>1</v>
      </c>
      <c r="L1240" s="14" t="s">
        <v>934</v>
      </c>
      <c r="M1240" s="18" t="s">
        <v>2096</v>
      </c>
      <c r="N1240" s="18" t="s">
        <v>946</v>
      </c>
    </row>
    <row r="1241" customFormat="false" ht="15" hidden="false" customHeight="true" outlineLevel="0" collapsed="false">
      <c r="B1241" s="14" t="s">
        <v>3626</v>
      </c>
      <c r="C1241" s="14" t="s">
        <v>3627</v>
      </c>
      <c r="D1241" s="18" t="s">
        <v>3628</v>
      </c>
      <c r="E1241" s="48" t="n">
        <v>6265</v>
      </c>
      <c r="F1241" s="14" t="s">
        <v>500</v>
      </c>
      <c r="G1241" s="14" t="s">
        <v>500</v>
      </c>
      <c r="H1241" s="14" t="s">
        <v>444</v>
      </c>
      <c r="I1241" s="15" t="b">
        <f aca="false">FALSE()</f>
        <v>0</v>
      </c>
      <c r="J1241" s="18" t="s">
        <v>933</v>
      </c>
      <c r="K1241" s="48" t="n">
        <v>1</v>
      </c>
      <c r="L1241" s="14" t="s">
        <v>934</v>
      </c>
      <c r="M1241" s="14" t="s">
        <v>935</v>
      </c>
      <c r="N1241" s="18" t="s">
        <v>936</v>
      </c>
    </row>
    <row r="1242" customFormat="false" ht="15" hidden="false" customHeight="true" outlineLevel="0" collapsed="false">
      <c r="B1242" s="14" t="s">
        <v>3629</v>
      </c>
      <c r="C1242" s="14" t="s">
        <v>3630</v>
      </c>
      <c r="D1242" s="18" t="s">
        <v>1799</v>
      </c>
      <c r="E1242" s="48" t="n">
        <v>9913</v>
      </c>
      <c r="F1242" s="14" t="s">
        <v>530</v>
      </c>
      <c r="G1242" s="14" t="s">
        <v>530</v>
      </c>
      <c r="H1242" s="14" t="s">
        <v>444</v>
      </c>
      <c r="I1242" s="15" t="b">
        <f aca="false">FALSE()</f>
        <v>0</v>
      </c>
      <c r="J1242" s="18" t="s">
        <v>933</v>
      </c>
      <c r="K1242" s="48" t="n">
        <v>1</v>
      </c>
      <c r="L1242" s="14" t="s">
        <v>934</v>
      </c>
      <c r="M1242" s="18" t="s">
        <v>3631</v>
      </c>
      <c r="N1242" s="18" t="s">
        <v>936</v>
      </c>
    </row>
    <row r="1243" customFormat="false" ht="15" hidden="false" customHeight="true" outlineLevel="0" collapsed="false">
      <c r="B1243" s="14" t="s">
        <v>3632</v>
      </c>
      <c r="C1243" s="14" t="s">
        <v>3633</v>
      </c>
      <c r="D1243" s="18" t="s">
        <v>1310</v>
      </c>
      <c r="E1243" s="48" t="n">
        <v>6239</v>
      </c>
      <c r="F1243" s="14" t="s">
        <v>530</v>
      </c>
      <c r="G1243" s="14" t="s">
        <v>530</v>
      </c>
      <c r="H1243" s="14" t="s">
        <v>444</v>
      </c>
      <c r="I1243" s="15" t="b">
        <f aca="false">FALSE()</f>
        <v>0</v>
      </c>
      <c r="J1243" s="18" t="s">
        <v>933</v>
      </c>
      <c r="K1243" s="48" t="n">
        <v>1</v>
      </c>
      <c r="L1243" s="14" t="s">
        <v>934</v>
      </c>
      <c r="M1243" s="18" t="s">
        <v>1803</v>
      </c>
      <c r="N1243" s="18" t="s">
        <v>946</v>
      </c>
    </row>
    <row r="1244" customFormat="false" ht="15" hidden="false" customHeight="true" outlineLevel="0" collapsed="false">
      <c r="B1244" s="14" t="s">
        <v>3634</v>
      </c>
      <c r="C1244" s="14" t="s">
        <v>3635</v>
      </c>
      <c r="D1244" s="18" t="s">
        <v>1880</v>
      </c>
      <c r="E1244" s="48" t="n">
        <v>9615</v>
      </c>
      <c r="F1244" s="14" t="s">
        <v>530</v>
      </c>
      <c r="G1244" s="14" t="s">
        <v>530</v>
      </c>
      <c r="H1244" s="14" t="s">
        <v>444</v>
      </c>
      <c r="I1244" s="15" t="b">
        <f aca="false">FALSE()</f>
        <v>0</v>
      </c>
      <c r="J1244" s="18" t="s">
        <v>933</v>
      </c>
      <c r="K1244" s="48" t="n">
        <v>1</v>
      </c>
      <c r="L1244" s="14" t="s">
        <v>934</v>
      </c>
      <c r="M1244" s="18" t="s">
        <v>3631</v>
      </c>
      <c r="N1244" s="18" t="s">
        <v>936</v>
      </c>
    </row>
    <row r="1245" customFormat="false" ht="15" hidden="false" customHeight="true" outlineLevel="0" collapsed="false">
      <c r="B1245" s="14" t="s">
        <v>3636</v>
      </c>
      <c r="C1245" s="14" t="s">
        <v>3637</v>
      </c>
      <c r="D1245" s="18" t="s">
        <v>1039</v>
      </c>
      <c r="E1245" s="48" t="n">
        <v>243230</v>
      </c>
      <c r="F1245" s="14" t="s">
        <v>530</v>
      </c>
      <c r="G1245" s="14" t="s">
        <v>530</v>
      </c>
      <c r="H1245" s="14" t="s">
        <v>444</v>
      </c>
      <c r="I1245" s="15" t="b">
        <f aca="false">FALSE()</f>
        <v>0</v>
      </c>
      <c r="J1245" s="18" t="s">
        <v>933</v>
      </c>
      <c r="K1245" s="48" t="n">
        <v>1</v>
      </c>
      <c r="L1245" s="14" t="s">
        <v>934</v>
      </c>
      <c r="M1245" s="14"/>
      <c r="N1245" s="18" t="s">
        <v>1040</v>
      </c>
    </row>
    <row r="1246" customFormat="false" ht="15" hidden="false" customHeight="true" outlineLevel="0" collapsed="false">
      <c r="B1246" s="14" t="s">
        <v>3638</v>
      </c>
      <c r="C1246" s="14" t="s">
        <v>3639</v>
      </c>
      <c r="D1246" s="18" t="s">
        <v>1948</v>
      </c>
      <c r="E1246" s="48" t="n">
        <v>44689</v>
      </c>
      <c r="F1246" s="14" t="s">
        <v>530</v>
      </c>
      <c r="G1246" s="14" t="s">
        <v>530</v>
      </c>
      <c r="H1246" s="14" t="s">
        <v>444</v>
      </c>
      <c r="I1246" s="15" t="b">
        <f aca="false">FALSE()</f>
        <v>0</v>
      </c>
      <c r="J1246" s="18" t="s">
        <v>933</v>
      </c>
      <c r="K1246" s="48" t="n">
        <v>1</v>
      </c>
      <c r="L1246" s="14" t="s">
        <v>934</v>
      </c>
      <c r="M1246" s="18" t="s">
        <v>1951</v>
      </c>
      <c r="N1246" s="18" t="s">
        <v>946</v>
      </c>
    </row>
    <row r="1247" customFormat="false" ht="15" hidden="false" customHeight="true" outlineLevel="0" collapsed="false">
      <c r="B1247" s="14" t="s">
        <v>3640</v>
      </c>
      <c r="C1247" s="14" t="s">
        <v>3641</v>
      </c>
      <c r="D1247" s="18" t="s">
        <v>980</v>
      </c>
      <c r="E1247" s="48" t="n">
        <v>1422</v>
      </c>
      <c r="F1247" s="14" t="s">
        <v>530</v>
      </c>
      <c r="G1247" s="14" t="s">
        <v>530</v>
      </c>
      <c r="H1247" s="14" t="s">
        <v>444</v>
      </c>
      <c r="I1247" s="15" t="b">
        <f aca="false">FALSE()</f>
        <v>0</v>
      </c>
      <c r="J1247" s="18" t="s">
        <v>933</v>
      </c>
      <c r="K1247" s="48" t="n">
        <v>1</v>
      </c>
      <c r="L1247" s="14" t="s">
        <v>934</v>
      </c>
      <c r="M1247" s="18" t="s">
        <v>3642</v>
      </c>
      <c r="N1247" s="18" t="s">
        <v>946</v>
      </c>
    </row>
    <row r="1248" customFormat="false" ht="15" hidden="false" customHeight="true" outlineLevel="0" collapsed="false">
      <c r="B1248" s="14" t="s">
        <v>3643</v>
      </c>
      <c r="C1248" s="14" t="s">
        <v>3644</v>
      </c>
      <c r="D1248" s="18" t="s">
        <v>1437</v>
      </c>
      <c r="E1248" s="48" t="n">
        <v>9606</v>
      </c>
      <c r="F1248" s="14" t="s">
        <v>530</v>
      </c>
      <c r="G1248" s="14" t="s">
        <v>530</v>
      </c>
      <c r="H1248" s="14" t="s">
        <v>444</v>
      </c>
      <c r="I1248" s="15" t="b">
        <f aca="false">FALSE()</f>
        <v>0</v>
      </c>
      <c r="J1248" s="18" t="s">
        <v>933</v>
      </c>
      <c r="K1248" s="48" t="n">
        <v>1</v>
      </c>
      <c r="L1248" s="14" t="s">
        <v>934</v>
      </c>
      <c r="M1248" s="18" t="s">
        <v>3645</v>
      </c>
      <c r="N1248" s="18" t="s">
        <v>946</v>
      </c>
    </row>
    <row r="1249" customFormat="false" ht="15" hidden="false" customHeight="true" outlineLevel="0" collapsed="false">
      <c r="B1249" s="14" t="s">
        <v>3646</v>
      </c>
      <c r="C1249" s="14" t="s">
        <v>3647</v>
      </c>
      <c r="D1249" s="18" t="s">
        <v>2066</v>
      </c>
      <c r="E1249" s="48" t="n">
        <v>9541</v>
      </c>
      <c r="F1249" s="14" t="s">
        <v>530</v>
      </c>
      <c r="G1249" s="14" t="s">
        <v>530</v>
      </c>
      <c r="H1249" s="14" t="s">
        <v>444</v>
      </c>
      <c r="I1249" s="15" t="b">
        <f aca="false">FALSE()</f>
        <v>0</v>
      </c>
      <c r="J1249" s="18" t="s">
        <v>933</v>
      </c>
      <c r="K1249" s="48" t="n">
        <v>1</v>
      </c>
      <c r="L1249" s="14" t="s">
        <v>934</v>
      </c>
      <c r="M1249" s="18" t="s">
        <v>3631</v>
      </c>
      <c r="N1249" s="18" t="s">
        <v>936</v>
      </c>
    </row>
    <row r="1250" customFormat="false" ht="15" hidden="false" customHeight="true" outlineLevel="0" collapsed="false">
      <c r="B1250" s="14" t="s">
        <v>3648</v>
      </c>
      <c r="C1250" s="14" t="s">
        <v>3649</v>
      </c>
      <c r="D1250" s="18" t="s">
        <v>1833</v>
      </c>
      <c r="E1250" s="48" t="n">
        <v>10090</v>
      </c>
      <c r="F1250" s="14" t="s">
        <v>530</v>
      </c>
      <c r="G1250" s="14" t="s">
        <v>530</v>
      </c>
      <c r="H1250" s="14" t="s">
        <v>444</v>
      </c>
      <c r="I1250" s="15" t="b">
        <f aca="false">FALSE()</f>
        <v>0</v>
      </c>
      <c r="J1250" s="18" t="s">
        <v>933</v>
      </c>
      <c r="K1250" s="48" t="n">
        <v>1</v>
      </c>
      <c r="L1250" s="14" t="s">
        <v>934</v>
      </c>
      <c r="M1250" s="18" t="s">
        <v>1951</v>
      </c>
      <c r="N1250" s="18" t="s">
        <v>946</v>
      </c>
    </row>
    <row r="1251" customFormat="false" ht="15" hidden="false" customHeight="true" outlineLevel="0" collapsed="false">
      <c r="B1251" s="14" t="s">
        <v>3650</v>
      </c>
      <c r="C1251" s="14" t="s">
        <v>3651</v>
      </c>
      <c r="D1251" s="18" t="s">
        <v>1761</v>
      </c>
      <c r="E1251" s="48" t="n">
        <v>246196</v>
      </c>
      <c r="F1251" s="14" t="s">
        <v>530</v>
      </c>
      <c r="G1251" s="14" t="s">
        <v>530</v>
      </c>
      <c r="H1251" s="14" t="s">
        <v>444</v>
      </c>
      <c r="I1251" s="15" t="b">
        <f aca="false">FALSE()</f>
        <v>0</v>
      </c>
      <c r="J1251" s="18" t="s">
        <v>933</v>
      </c>
      <c r="K1251" s="48" t="n">
        <v>1</v>
      </c>
      <c r="L1251" s="14" t="s">
        <v>934</v>
      </c>
      <c r="M1251" s="18" t="s">
        <v>1763</v>
      </c>
      <c r="N1251" s="18" t="s">
        <v>946</v>
      </c>
    </row>
    <row r="1252" customFormat="false" ht="15" hidden="false" customHeight="true" outlineLevel="0" collapsed="false">
      <c r="B1252" s="14" t="s">
        <v>3652</v>
      </c>
      <c r="C1252" s="14" t="s">
        <v>3653</v>
      </c>
      <c r="D1252" s="18" t="s">
        <v>1497</v>
      </c>
      <c r="E1252" s="48" t="n">
        <v>9986</v>
      </c>
      <c r="F1252" s="14" t="s">
        <v>530</v>
      </c>
      <c r="G1252" s="14" t="s">
        <v>530</v>
      </c>
      <c r="H1252" s="14" t="s">
        <v>444</v>
      </c>
      <c r="I1252" s="15" t="b">
        <f aca="false">FALSE()</f>
        <v>0</v>
      </c>
      <c r="J1252" s="18" t="s">
        <v>933</v>
      </c>
      <c r="K1252" s="48" t="n">
        <v>1</v>
      </c>
      <c r="L1252" s="14" t="s">
        <v>934</v>
      </c>
      <c r="M1252" s="18" t="s">
        <v>3631</v>
      </c>
      <c r="N1252" s="18" t="s">
        <v>936</v>
      </c>
    </row>
    <row r="1253" customFormat="false" ht="15" hidden="false" customHeight="true" outlineLevel="0" collapsed="false">
      <c r="B1253" s="14" t="s">
        <v>3654</v>
      </c>
      <c r="C1253" s="14" t="s">
        <v>3655</v>
      </c>
      <c r="D1253" s="18" t="s">
        <v>1840</v>
      </c>
      <c r="E1253" s="48" t="n">
        <v>9601</v>
      </c>
      <c r="F1253" s="14" t="s">
        <v>530</v>
      </c>
      <c r="G1253" s="14" t="s">
        <v>530</v>
      </c>
      <c r="H1253" s="14" t="s">
        <v>444</v>
      </c>
      <c r="I1253" s="15" t="b">
        <f aca="false">FALSE()</f>
        <v>0</v>
      </c>
      <c r="J1253" s="18" t="s">
        <v>933</v>
      </c>
      <c r="K1253" s="48" t="n">
        <v>1</v>
      </c>
      <c r="L1253" s="14" t="s">
        <v>934</v>
      </c>
      <c r="M1253" s="18" t="s">
        <v>3631</v>
      </c>
      <c r="N1253" s="18" t="s">
        <v>936</v>
      </c>
    </row>
    <row r="1254" customFormat="false" ht="15" hidden="false" customHeight="true" outlineLevel="0" collapsed="false">
      <c r="B1254" s="14" t="s">
        <v>3656</v>
      </c>
      <c r="C1254" s="14" t="s">
        <v>3657</v>
      </c>
      <c r="D1254" s="18" t="s">
        <v>1720</v>
      </c>
      <c r="E1254" s="48" t="n">
        <v>10116</v>
      </c>
      <c r="F1254" s="14" t="s">
        <v>530</v>
      </c>
      <c r="G1254" s="14" t="s">
        <v>530</v>
      </c>
      <c r="H1254" s="14" t="s">
        <v>444</v>
      </c>
      <c r="I1254" s="15" t="b">
        <f aca="false">FALSE()</f>
        <v>0</v>
      </c>
      <c r="J1254" s="18" t="s">
        <v>933</v>
      </c>
      <c r="K1254" s="48" t="n">
        <v>1</v>
      </c>
      <c r="L1254" s="14" t="s">
        <v>934</v>
      </c>
      <c r="M1254" s="18" t="s">
        <v>3631</v>
      </c>
      <c r="N1254" s="18" t="s">
        <v>936</v>
      </c>
    </row>
    <row r="1255" customFormat="false" ht="15" hidden="false" customHeight="true" outlineLevel="0" collapsed="false">
      <c r="B1255" s="14" t="s">
        <v>3658</v>
      </c>
      <c r="C1255" s="14" t="s">
        <v>3659</v>
      </c>
      <c r="D1255" s="18" t="s">
        <v>1555</v>
      </c>
      <c r="E1255" s="48" t="n">
        <v>559292</v>
      </c>
      <c r="F1255" s="14" t="s">
        <v>3660</v>
      </c>
      <c r="G1255" s="14" t="s">
        <v>530</v>
      </c>
      <c r="H1255" s="14" t="s">
        <v>444</v>
      </c>
      <c r="I1255" s="15" t="b">
        <f aca="false">FALSE()</f>
        <v>0</v>
      </c>
      <c r="J1255" s="18" t="s">
        <v>933</v>
      </c>
      <c r="K1255" s="48" t="n">
        <v>1</v>
      </c>
      <c r="L1255" s="14" t="s">
        <v>934</v>
      </c>
      <c r="M1255" s="18" t="s">
        <v>2427</v>
      </c>
      <c r="N1255" s="18" t="s">
        <v>946</v>
      </c>
    </row>
    <row r="1256" customFormat="false" ht="15" hidden="false" customHeight="true" outlineLevel="0" collapsed="false">
      <c r="B1256" s="14" t="s">
        <v>3661</v>
      </c>
      <c r="C1256" s="14" t="s">
        <v>3662</v>
      </c>
      <c r="D1256" s="18" t="s">
        <v>1555</v>
      </c>
      <c r="E1256" s="48" t="n">
        <v>559292</v>
      </c>
      <c r="F1256" s="14" t="s">
        <v>3663</v>
      </c>
      <c r="G1256" s="14" t="s">
        <v>530</v>
      </c>
      <c r="H1256" s="14" t="s">
        <v>444</v>
      </c>
      <c r="I1256" s="15" t="b">
        <f aca="false">FALSE()</f>
        <v>0</v>
      </c>
      <c r="J1256" s="18" t="s">
        <v>933</v>
      </c>
      <c r="K1256" s="48" t="n">
        <v>1</v>
      </c>
      <c r="L1256" s="14" t="s">
        <v>934</v>
      </c>
      <c r="M1256" s="18" t="s">
        <v>2427</v>
      </c>
      <c r="N1256" s="18" t="s">
        <v>946</v>
      </c>
    </row>
    <row r="1257" customFormat="false" ht="15" hidden="false" customHeight="true" outlineLevel="0" collapsed="false">
      <c r="B1257" s="14" t="s">
        <v>3629</v>
      </c>
      <c r="C1257" s="14" t="s">
        <v>3630</v>
      </c>
      <c r="D1257" s="18" t="s">
        <v>1799</v>
      </c>
      <c r="E1257" s="48" t="n">
        <v>9913</v>
      </c>
      <c r="F1257" s="14" t="s">
        <v>530</v>
      </c>
      <c r="G1257" s="14" t="s">
        <v>530</v>
      </c>
      <c r="H1257" s="14" t="s">
        <v>444</v>
      </c>
      <c r="I1257" s="15" t="b">
        <f aca="false">FALSE()</f>
        <v>0</v>
      </c>
      <c r="J1257" s="18" t="s">
        <v>1679</v>
      </c>
      <c r="K1257" s="48" t="n">
        <v>2</v>
      </c>
      <c r="L1257" s="18" t="s">
        <v>1869</v>
      </c>
      <c r="M1257" s="18" t="s">
        <v>3631</v>
      </c>
      <c r="N1257" s="18" t="s">
        <v>936</v>
      </c>
    </row>
    <row r="1258" customFormat="false" ht="15" hidden="false" customHeight="true" outlineLevel="0" collapsed="false">
      <c r="B1258" s="14" t="s">
        <v>3632</v>
      </c>
      <c r="C1258" s="14" t="s">
        <v>3633</v>
      </c>
      <c r="D1258" s="18" t="s">
        <v>1310</v>
      </c>
      <c r="E1258" s="48" t="n">
        <v>6239</v>
      </c>
      <c r="F1258" s="14" t="s">
        <v>530</v>
      </c>
      <c r="G1258" s="14" t="s">
        <v>530</v>
      </c>
      <c r="H1258" s="14" t="s">
        <v>444</v>
      </c>
      <c r="I1258" s="15" t="b">
        <f aca="false">FALSE()</f>
        <v>0</v>
      </c>
      <c r="J1258" s="18" t="s">
        <v>1679</v>
      </c>
      <c r="K1258" s="48" t="n">
        <v>2</v>
      </c>
      <c r="L1258" s="18" t="s">
        <v>1869</v>
      </c>
      <c r="M1258" s="18" t="s">
        <v>1803</v>
      </c>
      <c r="N1258" s="18" t="s">
        <v>946</v>
      </c>
    </row>
    <row r="1259" customFormat="false" ht="15" hidden="false" customHeight="true" outlineLevel="0" collapsed="false">
      <c r="B1259" s="14" t="s">
        <v>3634</v>
      </c>
      <c r="C1259" s="14" t="s">
        <v>3635</v>
      </c>
      <c r="D1259" s="18" t="s">
        <v>1880</v>
      </c>
      <c r="E1259" s="48" t="n">
        <v>9615</v>
      </c>
      <c r="F1259" s="14" t="s">
        <v>530</v>
      </c>
      <c r="G1259" s="14" t="s">
        <v>530</v>
      </c>
      <c r="H1259" s="14" t="s">
        <v>444</v>
      </c>
      <c r="I1259" s="15" t="b">
        <f aca="false">FALSE()</f>
        <v>0</v>
      </c>
      <c r="J1259" s="18" t="s">
        <v>1679</v>
      </c>
      <c r="K1259" s="48" t="n">
        <v>2</v>
      </c>
      <c r="L1259" s="18" t="s">
        <v>1869</v>
      </c>
      <c r="M1259" s="18" t="s">
        <v>3631</v>
      </c>
      <c r="N1259" s="18" t="s">
        <v>936</v>
      </c>
    </row>
    <row r="1260" customFormat="false" ht="15" hidden="false" customHeight="true" outlineLevel="0" collapsed="false">
      <c r="B1260" s="14" t="s">
        <v>3638</v>
      </c>
      <c r="C1260" s="14" t="s">
        <v>3639</v>
      </c>
      <c r="D1260" s="18" t="s">
        <v>1948</v>
      </c>
      <c r="E1260" s="48" t="n">
        <v>44689</v>
      </c>
      <c r="F1260" s="14" t="s">
        <v>530</v>
      </c>
      <c r="G1260" s="14" t="s">
        <v>530</v>
      </c>
      <c r="H1260" s="14" t="s">
        <v>444</v>
      </c>
      <c r="I1260" s="15" t="b">
        <f aca="false">FALSE()</f>
        <v>0</v>
      </c>
      <c r="J1260" s="18" t="s">
        <v>1679</v>
      </c>
      <c r="K1260" s="48" t="n">
        <v>2</v>
      </c>
      <c r="L1260" s="18" t="s">
        <v>2408</v>
      </c>
      <c r="M1260" s="18" t="s">
        <v>1951</v>
      </c>
      <c r="N1260" s="18" t="s">
        <v>946</v>
      </c>
    </row>
    <row r="1261" customFormat="false" ht="15" hidden="false" customHeight="true" outlineLevel="0" collapsed="false">
      <c r="B1261" s="14" t="s">
        <v>3643</v>
      </c>
      <c r="C1261" s="14" t="s">
        <v>3644</v>
      </c>
      <c r="D1261" s="18" t="s">
        <v>1437</v>
      </c>
      <c r="E1261" s="48" t="n">
        <v>9606</v>
      </c>
      <c r="F1261" s="14" t="s">
        <v>530</v>
      </c>
      <c r="G1261" s="14" t="s">
        <v>530</v>
      </c>
      <c r="H1261" s="14" t="s">
        <v>444</v>
      </c>
      <c r="I1261" s="15" t="b">
        <f aca="false">FALSE()</f>
        <v>0</v>
      </c>
      <c r="J1261" s="18" t="s">
        <v>1679</v>
      </c>
      <c r="K1261" s="48" t="n">
        <v>2</v>
      </c>
      <c r="L1261" s="18" t="s">
        <v>1869</v>
      </c>
      <c r="M1261" s="18" t="s">
        <v>3645</v>
      </c>
      <c r="N1261" s="18" t="s">
        <v>946</v>
      </c>
    </row>
    <row r="1262" customFormat="false" ht="15" hidden="false" customHeight="true" outlineLevel="0" collapsed="false">
      <c r="B1262" s="14" t="s">
        <v>3646</v>
      </c>
      <c r="C1262" s="14" t="s">
        <v>3647</v>
      </c>
      <c r="D1262" s="18" t="s">
        <v>2066</v>
      </c>
      <c r="E1262" s="48" t="n">
        <v>9541</v>
      </c>
      <c r="F1262" s="14" t="s">
        <v>530</v>
      </c>
      <c r="G1262" s="14" t="s">
        <v>530</v>
      </c>
      <c r="H1262" s="14" t="s">
        <v>444</v>
      </c>
      <c r="I1262" s="15" t="b">
        <f aca="false">FALSE()</f>
        <v>0</v>
      </c>
      <c r="J1262" s="18" t="s">
        <v>1679</v>
      </c>
      <c r="K1262" s="48" t="n">
        <v>2</v>
      </c>
      <c r="L1262" s="18" t="s">
        <v>1869</v>
      </c>
      <c r="M1262" s="18" t="s">
        <v>3631</v>
      </c>
      <c r="N1262" s="18" t="s">
        <v>936</v>
      </c>
    </row>
    <row r="1263" customFormat="false" ht="15" hidden="false" customHeight="true" outlineLevel="0" collapsed="false">
      <c r="B1263" s="14" t="s">
        <v>3648</v>
      </c>
      <c r="C1263" s="14" t="s">
        <v>3649</v>
      </c>
      <c r="D1263" s="18" t="s">
        <v>1833</v>
      </c>
      <c r="E1263" s="48" t="n">
        <v>10090</v>
      </c>
      <c r="F1263" s="14" t="s">
        <v>530</v>
      </c>
      <c r="G1263" s="14" t="s">
        <v>530</v>
      </c>
      <c r="H1263" s="14" t="s">
        <v>444</v>
      </c>
      <c r="I1263" s="15" t="b">
        <f aca="false">FALSE()</f>
        <v>0</v>
      </c>
      <c r="J1263" s="18" t="s">
        <v>1679</v>
      </c>
      <c r="K1263" s="48" t="n">
        <v>2</v>
      </c>
      <c r="L1263" s="18" t="s">
        <v>1869</v>
      </c>
      <c r="M1263" s="18" t="s">
        <v>1951</v>
      </c>
      <c r="N1263" s="18" t="s">
        <v>946</v>
      </c>
    </row>
    <row r="1264" customFormat="false" ht="15" hidden="false" customHeight="true" outlineLevel="0" collapsed="false">
      <c r="B1264" s="14" t="s">
        <v>3652</v>
      </c>
      <c r="C1264" s="14" t="s">
        <v>3653</v>
      </c>
      <c r="D1264" s="18" t="s">
        <v>1497</v>
      </c>
      <c r="E1264" s="48" t="n">
        <v>9986</v>
      </c>
      <c r="F1264" s="14" t="s">
        <v>530</v>
      </c>
      <c r="G1264" s="14" t="s">
        <v>530</v>
      </c>
      <c r="H1264" s="14" t="s">
        <v>444</v>
      </c>
      <c r="I1264" s="15" t="b">
        <f aca="false">FALSE()</f>
        <v>0</v>
      </c>
      <c r="J1264" s="18" t="s">
        <v>1679</v>
      </c>
      <c r="K1264" s="48" t="n">
        <v>2</v>
      </c>
      <c r="L1264" s="18" t="s">
        <v>1869</v>
      </c>
      <c r="M1264" s="18" t="s">
        <v>3631</v>
      </c>
      <c r="N1264" s="18" t="s">
        <v>936</v>
      </c>
    </row>
    <row r="1265" customFormat="false" ht="15" hidden="false" customHeight="true" outlineLevel="0" collapsed="false">
      <c r="B1265" s="14" t="s">
        <v>3654</v>
      </c>
      <c r="C1265" s="14" t="s">
        <v>3655</v>
      </c>
      <c r="D1265" s="18" t="s">
        <v>1840</v>
      </c>
      <c r="E1265" s="48" t="n">
        <v>9601</v>
      </c>
      <c r="F1265" s="14" t="s">
        <v>530</v>
      </c>
      <c r="G1265" s="14" t="s">
        <v>530</v>
      </c>
      <c r="H1265" s="14" t="s">
        <v>444</v>
      </c>
      <c r="I1265" s="15" t="b">
        <f aca="false">FALSE()</f>
        <v>0</v>
      </c>
      <c r="J1265" s="18" t="s">
        <v>1679</v>
      </c>
      <c r="K1265" s="48" t="n">
        <v>2</v>
      </c>
      <c r="L1265" s="18" t="s">
        <v>1869</v>
      </c>
      <c r="M1265" s="18" t="s">
        <v>3631</v>
      </c>
      <c r="N1265" s="18" t="s">
        <v>936</v>
      </c>
    </row>
    <row r="1266" customFormat="false" ht="15" hidden="false" customHeight="true" outlineLevel="0" collapsed="false">
      <c r="B1266" s="14" t="s">
        <v>3656</v>
      </c>
      <c r="C1266" s="14" t="s">
        <v>3657</v>
      </c>
      <c r="D1266" s="18" t="s">
        <v>1720</v>
      </c>
      <c r="E1266" s="48" t="n">
        <v>10116</v>
      </c>
      <c r="F1266" s="14" t="s">
        <v>530</v>
      </c>
      <c r="G1266" s="14" t="s">
        <v>530</v>
      </c>
      <c r="H1266" s="14" t="s">
        <v>444</v>
      </c>
      <c r="I1266" s="15" t="b">
        <f aca="false">FALSE()</f>
        <v>0</v>
      </c>
      <c r="J1266" s="18" t="s">
        <v>1679</v>
      </c>
      <c r="K1266" s="48" t="n">
        <v>2</v>
      </c>
      <c r="L1266" s="18" t="s">
        <v>1869</v>
      </c>
      <c r="M1266" s="18" t="s">
        <v>3631</v>
      </c>
      <c r="N1266" s="18" t="s">
        <v>936</v>
      </c>
    </row>
    <row r="1267" customFormat="false" ht="15" hidden="false" customHeight="true" outlineLevel="0" collapsed="false">
      <c r="B1267" s="14" t="s">
        <v>3658</v>
      </c>
      <c r="C1267" s="14" t="s">
        <v>3659</v>
      </c>
      <c r="D1267" s="18" t="s">
        <v>1555</v>
      </c>
      <c r="E1267" s="48" t="n">
        <v>559292</v>
      </c>
      <c r="F1267" s="14" t="s">
        <v>3660</v>
      </c>
      <c r="G1267" s="14" t="s">
        <v>530</v>
      </c>
      <c r="H1267" s="14" t="s">
        <v>444</v>
      </c>
      <c r="I1267" s="15" t="b">
        <f aca="false">FALSE()</f>
        <v>0</v>
      </c>
      <c r="J1267" s="18" t="s">
        <v>1679</v>
      </c>
      <c r="K1267" s="48" t="n">
        <v>2</v>
      </c>
      <c r="L1267" s="18" t="s">
        <v>1870</v>
      </c>
      <c r="M1267" s="18" t="s">
        <v>2427</v>
      </c>
      <c r="N1267" s="18" t="s">
        <v>946</v>
      </c>
    </row>
    <row r="1268" customFormat="false" ht="15" hidden="false" customHeight="true" outlineLevel="0" collapsed="false">
      <c r="B1268" s="14" t="s">
        <v>3661</v>
      </c>
      <c r="C1268" s="14" t="s">
        <v>3662</v>
      </c>
      <c r="D1268" s="18" t="s">
        <v>1555</v>
      </c>
      <c r="E1268" s="48" t="n">
        <v>559292</v>
      </c>
      <c r="F1268" s="14" t="s">
        <v>3663</v>
      </c>
      <c r="G1268" s="14" t="s">
        <v>530</v>
      </c>
      <c r="H1268" s="14" t="s">
        <v>444</v>
      </c>
      <c r="I1268" s="15" t="b">
        <f aca="false">FALSE()</f>
        <v>0</v>
      </c>
      <c r="J1268" s="18" t="s">
        <v>1679</v>
      </c>
      <c r="K1268" s="48" t="n">
        <v>2</v>
      </c>
      <c r="L1268" s="18" t="s">
        <v>1870</v>
      </c>
      <c r="M1268" s="18" t="s">
        <v>2427</v>
      </c>
      <c r="N1268" s="18" t="s">
        <v>946</v>
      </c>
    </row>
    <row r="1269" customFormat="false" ht="15" hidden="false" customHeight="true" outlineLevel="0" collapsed="false">
      <c r="B1269" s="14" t="s">
        <v>3664</v>
      </c>
      <c r="C1269" s="14" t="s">
        <v>3665</v>
      </c>
      <c r="D1269" s="18" t="s">
        <v>1799</v>
      </c>
      <c r="E1269" s="48" t="n">
        <v>9913</v>
      </c>
      <c r="F1269" s="14" t="s">
        <v>459</v>
      </c>
      <c r="G1269" s="14" t="s">
        <v>459</v>
      </c>
      <c r="H1269" s="14" t="s">
        <v>444</v>
      </c>
      <c r="I1269" s="15" t="b">
        <f aca="false">FALSE()</f>
        <v>0</v>
      </c>
      <c r="J1269" s="18" t="s">
        <v>933</v>
      </c>
      <c r="K1269" s="48" t="n">
        <v>1</v>
      </c>
      <c r="L1269" s="14" t="s">
        <v>934</v>
      </c>
      <c r="M1269" s="18" t="s">
        <v>3666</v>
      </c>
      <c r="N1269" s="18" t="s">
        <v>936</v>
      </c>
    </row>
    <row r="1270" customFormat="false" ht="15" hidden="false" customHeight="true" outlineLevel="0" collapsed="false">
      <c r="B1270" s="14" t="s">
        <v>3667</v>
      </c>
      <c r="C1270" s="14" t="s">
        <v>3668</v>
      </c>
      <c r="D1270" s="18" t="s">
        <v>3669</v>
      </c>
      <c r="E1270" s="48" t="n">
        <v>34839</v>
      </c>
      <c r="F1270" s="14" t="s">
        <v>459</v>
      </c>
      <c r="G1270" s="14" t="s">
        <v>459</v>
      </c>
      <c r="H1270" s="14" t="s">
        <v>444</v>
      </c>
      <c r="I1270" s="15" t="b">
        <f aca="false">FALSE()</f>
        <v>0</v>
      </c>
      <c r="J1270" s="18" t="s">
        <v>933</v>
      </c>
      <c r="K1270" s="48" t="n">
        <v>1</v>
      </c>
      <c r="L1270" s="14" t="s">
        <v>934</v>
      </c>
      <c r="M1270" s="18" t="s">
        <v>3666</v>
      </c>
      <c r="N1270" s="18" t="s">
        <v>936</v>
      </c>
    </row>
    <row r="1271" customFormat="false" ht="15" hidden="false" customHeight="true" outlineLevel="0" collapsed="false">
      <c r="B1271" s="14" t="s">
        <v>3670</v>
      </c>
      <c r="C1271" s="14" t="s">
        <v>3671</v>
      </c>
      <c r="D1271" s="18" t="s">
        <v>944</v>
      </c>
      <c r="E1271" s="48" t="n">
        <v>83333</v>
      </c>
      <c r="F1271" s="14" t="s">
        <v>459</v>
      </c>
      <c r="G1271" s="14" t="s">
        <v>459</v>
      </c>
      <c r="H1271" s="14" t="s">
        <v>444</v>
      </c>
      <c r="I1271" s="15" t="b">
        <f aca="false">FALSE()</f>
        <v>0</v>
      </c>
      <c r="J1271" s="18" t="s">
        <v>933</v>
      </c>
      <c r="K1271" s="48" t="n">
        <v>1</v>
      </c>
      <c r="L1271" s="14" t="s">
        <v>934</v>
      </c>
      <c r="M1271" s="18" t="s">
        <v>3672</v>
      </c>
      <c r="N1271" s="18" t="s">
        <v>946</v>
      </c>
    </row>
    <row r="1272" customFormat="false" ht="15" hidden="false" customHeight="true" outlineLevel="0" collapsed="false">
      <c r="B1272" s="14" t="s">
        <v>3673</v>
      </c>
      <c r="C1272" s="14" t="s">
        <v>3674</v>
      </c>
      <c r="D1272" s="18" t="s">
        <v>950</v>
      </c>
      <c r="E1272" s="48" t="n">
        <v>83334</v>
      </c>
      <c r="F1272" s="14" t="s">
        <v>459</v>
      </c>
      <c r="G1272" s="14" t="s">
        <v>459</v>
      </c>
      <c r="H1272" s="14" t="s">
        <v>444</v>
      </c>
      <c r="I1272" s="15" t="b">
        <f aca="false">FALSE()</f>
        <v>0</v>
      </c>
      <c r="J1272" s="18" t="s">
        <v>933</v>
      </c>
      <c r="K1272" s="48" t="n">
        <v>1</v>
      </c>
      <c r="L1272" s="14" t="s">
        <v>934</v>
      </c>
      <c r="M1272" s="14" t="s">
        <v>935</v>
      </c>
      <c r="N1272" s="18" t="s">
        <v>936</v>
      </c>
    </row>
    <row r="1273" customFormat="false" ht="15" hidden="false" customHeight="true" outlineLevel="0" collapsed="false">
      <c r="B1273" s="14" t="s">
        <v>3675</v>
      </c>
      <c r="C1273" s="14" t="s">
        <v>3676</v>
      </c>
      <c r="D1273" s="18" t="s">
        <v>954</v>
      </c>
      <c r="E1273" s="48" t="n">
        <v>199310</v>
      </c>
      <c r="F1273" s="14" t="s">
        <v>459</v>
      </c>
      <c r="G1273" s="14" t="s">
        <v>459</v>
      </c>
      <c r="H1273" s="14" t="s">
        <v>444</v>
      </c>
      <c r="I1273" s="15" t="b">
        <f aca="false">FALSE()</f>
        <v>0</v>
      </c>
      <c r="J1273" s="18" t="s">
        <v>933</v>
      </c>
      <c r="K1273" s="48" t="n">
        <v>1</v>
      </c>
      <c r="L1273" s="14" t="s">
        <v>934</v>
      </c>
      <c r="M1273" s="14" t="s">
        <v>935</v>
      </c>
      <c r="N1273" s="18" t="s">
        <v>936</v>
      </c>
    </row>
    <row r="1274" customFormat="false" ht="15" hidden="false" customHeight="true" outlineLevel="0" collapsed="false">
      <c r="B1274" s="14" t="s">
        <v>3677</v>
      </c>
      <c r="C1274" s="14" t="s">
        <v>3678</v>
      </c>
      <c r="D1274" s="18" t="s">
        <v>958</v>
      </c>
      <c r="E1274" s="48" t="n">
        <v>71421</v>
      </c>
      <c r="F1274" s="14" t="s">
        <v>459</v>
      </c>
      <c r="G1274" s="14" t="s">
        <v>459</v>
      </c>
      <c r="H1274" s="14" t="s">
        <v>444</v>
      </c>
      <c r="I1274" s="15" t="b">
        <f aca="false">FALSE()</f>
        <v>0</v>
      </c>
      <c r="J1274" s="18" t="s">
        <v>933</v>
      </c>
      <c r="K1274" s="48" t="n">
        <v>1</v>
      </c>
      <c r="L1274" s="14" t="s">
        <v>934</v>
      </c>
      <c r="M1274" s="14" t="s">
        <v>935</v>
      </c>
      <c r="N1274" s="18" t="s">
        <v>936</v>
      </c>
    </row>
    <row r="1275" customFormat="false" ht="15" hidden="false" customHeight="true" outlineLevel="0" collapsed="false">
      <c r="B1275" s="14" t="s">
        <v>3679</v>
      </c>
      <c r="C1275" s="14" t="s">
        <v>3680</v>
      </c>
      <c r="D1275" s="18" t="s">
        <v>1427</v>
      </c>
      <c r="E1275" s="48" t="n">
        <v>272569</v>
      </c>
      <c r="F1275" s="14" t="s">
        <v>459</v>
      </c>
      <c r="G1275" s="14" t="s">
        <v>459</v>
      </c>
      <c r="H1275" s="14" t="s">
        <v>444</v>
      </c>
      <c r="I1275" s="15" t="b">
        <f aca="false">FALSE()</f>
        <v>0</v>
      </c>
      <c r="J1275" s="18" t="s">
        <v>933</v>
      </c>
      <c r="K1275" s="48" t="n">
        <v>1</v>
      </c>
      <c r="L1275" s="14" t="s">
        <v>934</v>
      </c>
      <c r="M1275" s="18" t="s">
        <v>3681</v>
      </c>
      <c r="N1275" s="18" t="s">
        <v>946</v>
      </c>
    </row>
    <row r="1276" customFormat="false" ht="15" hidden="false" customHeight="true" outlineLevel="0" collapsed="false">
      <c r="B1276" s="14" t="s">
        <v>3682</v>
      </c>
      <c r="C1276" s="14" t="s">
        <v>3683</v>
      </c>
      <c r="D1276" s="18" t="s">
        <v>2118</v>
      </c>
      <c r="E1276" s="48" t="n">
        <v>64091</v>
      </c>
      <c r="F1276" s="14" t="s">
        <v>459</v>
      </c>
      <c r="G1276" s="14" t="s">
        <v>459</v>
      </c>
      <c r="H1276" s="14" t="s">
        <v>444</v>
      </c>
      <c r="I1276" s="15" t="b">
        <f aca="false">FALSE()</f>
        <v>0</v>
      </c>
      <c r="J1276" s="18" t="s">
        <v>933</v>
      </c>
      <c r="K1276" s="48" t="n">
        <v>1</v>
      </c>
      <c r="L1276" s="14" t="s">
        <v>934</v>
      </c>
      <c r="M1276" s="18" t="s">
        <v>3466</v>
      </c>
      <c r="N1276" s="18" t="s">
        <v>946</v>
      </c>
    </row>
    <row r="1277" customFormat="false" ht="15" hidden="false" customHeight="true" outlineLevel="0" collapsed="false">
      <c r="B1277" s="14" t="s">
        <v>3684</v>
      </c>
      <c r="C1277" s="14" t="s">
        <v>3685</v>
      </c>
      <c r="D1277" s="18" t="s">
        <v>3469</v>
      </c>
      <c r="E1277" s="48" t="n">
        <v>523841</v>
      </c>
      <c r="F1277" s="14" t="s">
        <v>459</v>
      </c>
      <c r="G1277" s="14" t="s">
        <v>459</v>
      </c>
      <c r="H1277" s="14" t="s">
        <v>444</v>
      </c>
      <c r="I1277" s="15" t="b">
        <f aca="false">FALSE()</f>
        <v>0</v>
      </c>
      <c r="J1277" s="18" t="s">
        <v>933</v>
      </c>
      <c r="K1277" s="48" t="n">
        <v>1</v>
      </c>
      <c r="L1277" s="14" t="s">
        <v>934</v>
      </c>
      <c r="M1277" s="18" t="s">
        <v>3470</v>
      </c>
      <c r="N1277" s="18" t="s">
        <v>946</v>
      </c>
    </row>
    <row r="1278" customFormat="false" ht="15" hidden="false" customHeight="true" outlineLevel="0" collapsed="false">
      <c r="B1278" s="14" t="s">
        <v>3686</v>
      </c>
      <c r="C1278" s="14" t="s">
        <v>3687</v>
      </c>
      <c r="D1278" s="18" t="s">
        <v>2465</v>
      </c>
      <c r="E1278" s="48" t="n">
        <v>309800</v>
      </c>
      <c r="F1278" s="14" t="s">
        <v>459</v>
      </c>
      <c r="G1278" s="14" t="s">
        <v>459</v>
      </c>
      <c r="H1278" s="14" t="s">
        <v>444</v>
      </c>
      <c r="I1278" s="15" t="b">
        <f aca="false">FALSE()</f>
        <v>0</v>
      </c>
      <c r="J1278" s="18" t="s">
        <v>933</v>
      </c>
      <c r="K1278" s="48" t="n">
        <v>1</v>
      </c>
      <c r="L1278" s="14" t="s">
        <v>934</v>
      </c>
      <c r="M1278" s="18" t="s">
        <v>3470</v>
      </c>
      <c r="N1278" s="18" t="s">
        <v>946</v>
      </c>
    </row>
    <row r="1279" customFormat="false" ht="15" hidden="false" customHeight="true" outlineLevel="0" collapsed="false">
      <c r="B1279" s="14" t="s">
        <v>3688</v>
      </c>
      <c r="C1279" s="14" t="s">
        <v>3689</v>
      </c>
      <c r="D1279" s="18" t="s">
        <v>1437</v>
      </c>
      <c r="E1279" s="48" t="n">
        <v>9606</v>
      </c>
      <c r="F1279" s="14" t="s">
        <v>459</v>
      </c>
      <c r="G1279" s="14" t="s">
        <v>459</v>
      </c>
      <c r="H1279" s="14" t="s">
        <v>444</v>
      </c>
      <c r="I1279" s="15" t="b">
        <f aca="false">FALSE()</f>
        <v>0</v>
      </c>
      <c r="J1279" s="18" t="s">
        <v>933</v>
      </c>
      <c r="K1279" s="48" t="n">
        <v>1</v>
      </c>
      <c r="L1279" s="14" t="s">
        <v>934</v>
      </c>
      <c r="M1279" s="18" t="s">
        <v>3690</v>
      </c>
      <c r="N1279" s="18" t="s">
        <v>946</v>
      </c>
    </row>
    <row r="1280" customFormat="false" ht="15" hidden="false" customHeight="true" outlineLevel="0" collapsed="false">
      <c r="B1280" s="14" t="s">
        <v>3691</v>
      </c>
      <c r="C1280" s="14" t="s">
        <v>3692</v>
      </c>
      <c r="D1280" s="18" t="s">
        <v>1833</v>
      </c>
      <c r="E1280" s="48" t="n">
        <v>10090</v>
      </c>
      <c r="F1280" s="14" t="s">
        <v>459</v>
      </c>
      <c r="G1280" s="14" t="s">
        <v>459</v>
      </c>
      <c r="H1280" s="14" t="s">
        <v>444</v>
      </c>
      <c r="I1280" s="15" t="b">
        <f aca="false">FALSE()</f>
        <v>0</v>
      </c>
      <c r="J1280" s="18" t="s">
        <v>933</v>
      </c>
      <c r="K1280" s="48" t="n">
        <v>1</v>
      </c>
      <c r="L1280" s="14" t="s">
        <v>934</v>
      </c>
      <c r="M1280" s="18" t="s">
        <v>3666</v>
      </c>
      <c r="N1280" s="18" t="s">
        <v>936</v>
      </c>
    </row>
    <row r="1281" customFormat="false" ht="15" hidden="false" customHeight="true" outlineLevel="0" collapsed="false">
      <c r="B1281" s="14" t="s">
        <v>3693</v>
      </c>
      <c r="C1281" s="14" t="s">
        <v>3694</v>
      </c>
      <c r="D1281" s="18" t="s">
        <v>1761</v>
      </c>
      <c r="E1281" s="48" t="n">
        <v>246196</v>
      </c>
      <c r="F1281" s="14" t="s">
        <v>459</v>
      </c>
      <c r="G1281" s="14" t="s">
        <v>459</v>
      </c>
      <c r="H1281" s="14" t="s">
        <v>444</v>
      </c>
      <c r="I1281" s="15" t="b">
        <f aca="false">FALSE()</f>
        <v>0</v>
      </c>
      <c r="J1281" s="18" t="s">
        <v>933</v>
      </c>
      <c r="K1281" s="48" t="n">
        <v>1</v>
      </c>
      <c r="L1281" s="14" t="s">
        <v>934</v>
      </c>
      <c r="M1281" s="18" t="s">
        <v>1763</v>
      </c>
      <c r="N1281" s="18" t="s">
        <v>946</v>
      </c>
    </row>
    <row r="1282" customFormat="false" ht="15" hidden="false" customHeight="true" outlineLevel="0" collapsed="false">
      <c r="B1282" s="14" t="s">
        <v>3695</v>
      </c>
      <c r="C1282" s="14" t="s">
        <v>3696</v>
      </c>
      <c r="D1282" s="18" t="s">
        <v>1497</v>
      </c>
      <c r="E1282" s="48" t="n">
        <v>9986</v>
      </c>
      <c r="F1282" s="14" t="s">
        <v>459</v>
      </c>
      <c r="G1282" s="14" t="s">
        <v>459</v>
      </c>
      <c r="H1282" s="14" t="s">
        <v>444</v>
      </c>
      <c r="I1282" s="15" t="b">
        <f aca="false">FALSE()</f>
        <v>0</v>
      </c>
      <c r="J1282" s="18" t="s">
        <v>933</v>
      </c>
      <c r="K1282" s="48" t="n">
        <v>1</v>
      </c>
      <c r="L1282" s="14" t="s">
        <v>934</v>
      </c>
      <c r="M1282" s="18" t="s">
        <v>3666</v>
      </c>
      <c r="N1282" s="18" t="s">
        <v>936</v>
      </c>
    </row>
    <row r="1283" customFormat="false" ht="15" hidden="false" customHeight="true" outlineLevel="0" collapsed="false">
      <c r="B1283" s="14" t="s">
        <v>3697</v>
      </c>
      <c r="C1283" s="14" t="s">
        <v>3698</v>
      </c>
      <c r="D1283" s="18" t="s">
        <v>1840</v>
      </c>
      <c r="E1283" s="48" t="n">
        <v>9601</v>
      </c>
      <c r="F1283" s="14" t="s">
        <v>459</v>
      </c>
      <c r="G1283" s="14" t="s">
        <v>459</v>
      </c>
      <c r="H1283" s="14" t="s">
        <v>444</v>
      </c>
      <c r="I1283" s="15" t="b">
        <f aca="false">FALSE()</f>
        <v>0</v>
      </c>
      <c r="J1283" s="18" t="s">
        <v>933</v>
      </c>
      <c r="K1283" s="48" t="n">
        <v>1</v>
      </c>
      <c r="L1283" s="14" t="s">
        <v>934</v>
      </c>
      <c r="M1283" s="18" t="s">
        <v>3666</v>
      </c>
      <c r="N1283" s="18" t="s">
        <v>936</v>
      </c>
    </row>
    <row r="1284" customFormat="false" ht="15" hidden="false" customHeight="true" outlineLevel="0" collapsed="false">
      <c r="B1284" s="14" t="s">
        <v>3699</v>
      </c>
      <c r="C1284" s="14" t="s">
        <v>3700</v>
      </c>
      <c r="D1284" s="18" t="s">
        <v>2476</v>
      </c>
      <c r="E1284" s="48" t="n">
        <v>585</v>
      </c>
      <c r="F1284" s="14" t="s">
        <v>459</v>
      </c>
      <c r="G1284" s="14" t="s">
        <v>459</v>
      </c>
      <c r="H1284" s="14" t="s">
        <v>444</v>
      </c>
      <c r="I1284" s="15" t="b">
        <f aca="false">FALSE()</f>
        <v>0</v>
      </c>
      <c r="J1284" s="18" t="s">
        <v>933</v>
      </c>
      <c r="K1284" s="48" t="n">
        <v>1</v>
      </c>
      <c r="L1284" s="14" t="s">
        <v>934</v>
      </c>
      <c r="M1284" s="14" t="s">
        <v>935</v>
      </c>
      <c r="N1284" s="18" t="s">
        <v>936</v>
      </c>
    </row>
    <row r="1285" customFormat="false" ht="15" hidden="false" customHeight="true" outlineLevel="0" collapsed="false">
      <c r="B1285" s="14" t="s">
        <v>3701</v>
      </c>
      <c r="C1285" s="14" t="s">
        <v>3702</v>
      </c>
      <c r="D1285" s="18" t="s">
        <v>1720</v>
      </c>
      <c r="E1285" s="48" t="n">
        <v>10116</v>
      </c>
      <c r="F1285" s="14" t="s">
        <v>459</v>
      </c>
      <c r="G1285" s="14" t="s">
        <v>459</v>
      </c>
      <c r="H1285" s="14" t="s">
        <v>444</v>
      </c>
      <c r="I1285" s="15" t="b">
        <f aca="false">FALSE()</f>
        <v>0</v>
      </c>
      <c r="J1285" s="18" t="s">
        <v>933</v>
      </c>
      <c r="K1285" s="48" t="n">
        <v>1</v>
      </c>
      <c r="L1285" s="14" t="s">
        <v>934</v>
      </c>
      <c r="M1285" s="18" t="s">
        <v>3703</v>
      </c>
      <c r="N1285" s="18" t="s">
        <v>946</v>
      </c>
    </row>
    <row r="1286" customFormat="false" ht="15" hidden="false" customHeight="true" outlineLevel="0" collapsed="false">
      <c r="B1286" s="14" t="s">
        <v>3704</v>
      </c>
      <c r="C1286" s="14" t="s">
        <v>3705</v>
      </c>
      <c r="D1286" s="18" t="s">
        <v>991</v>
      </c>
      <c r="E1286" s="48" t="n">
        <v>258594</v>
      </c>
      <c r="F1286" s="14" t="s">
        <v>459</v>
      </c>
      <c r="G1286" s="14" t="s">
        <v>459</v>
      </c>
      <c r="H1286" s="14" t="s">
        <v>444</v>
      </c>
      <c r="I1286" s="15" t="b">
        <f aca="false">FALSE()</f>
        <v>0</v>
      </c>
      <c r="J1286" s="18" t="s">
        <v>933</v>
      </c>
      <c r="K1286" s="48" t="n">
        <v>1</v>
      </c>
      <c r="L1286" s="18" t="s">
        <v>1724</v>
      </c>
      <c r="M1286" s="18" t="s">
        <v>1104</v>
      </c>
      <c r="N1286" s="18" t="s">
        <v>946</v>
      </c>
    </row>
    <row r="1287" customFormat="false" ht="15" hidden="false" customHeight="true" outlineLevel="0" collapsed="false">
      <c r="B1287" s="14" t="s">
        <v>3706</v>
      </c>
      <c r="C1287" s="14" t="s">
        <v>3707</v>
      </c>
      <c r="D1287" s="18" t="s">
        <v>1555</v>
      </c>
      <c r="E1287" s="48" t="n">
        <v>559292</v>
      </c>
      <c r="F1287" s="14" t="s">
        <v>3708</v>
      </c>
      <c r="G1287" s="14" t="s">
        <v>459</v>
      </c>
      <c r="H1287" s="14" t="s">
        <v>444</v>
      </c>
      <c r="I1287" s="15" t="b">
        <f aca="false">FALSE()</f>
        <v>0</v>
      </c>
      <c r="J1287" s="18" t="s">
        <v>933</v>
      </c>
      <c r="K1287" s="48" t="n">
        <v>1</v>
      </c>
      <c r="L1287" s="14" t="s">
        <v>934</v>
      </c>
      <c r="M1287" s="18" t="s">
        <v>3219</v>
      </c>
      <c r="N1287" s="18" t="s">
        <v>946</v>
      </c>
    </row>
    <row r="1288" customFormat="false" ht="15" hidden="false" customHeight="true" outlineLevel="0" collapsed="false">
      <c r="B1288" s="14" t="s">
        <v>3709</v>
      </c>
      <c r="C1288" s="14" t="s">
        <v>3710</v>
      </c>
      <c r="D1288" s="18" t="s">
        <v>1555</v>
      </c>
      <c r="E1288" s="48" t="n">
        <v>559292</v>
      </c>
      <c r="F1288" s="14" t="s">
        <v>3711</v>
      </c>
      <c r="G1288" s="14" t="s">
        <v>459</v>
      </c>
      <c r="H1288" s="14" t="s">
        <v>444</v>
      </c>
      <c r="I1288" s="15" t="b">
        <f aca="false">FALSE()</f>
        <v>0</v>
      </c>
      <c r="J1288" s="18" t="s">
        <v>933</v>
      </c>
      <c r="K1288" s="48" t="n">
        <v>1</v>
      </c>
      <c r="L1288" s="14" t="s">
        <v>934</v>
      </c>
      <c r="M1288" s="18" t="s">
        <v>1848</v>
      </c>
      <c r="N1288" s="18" t="s">
        <v>946</v>
      </c>
    </row>
    <row r="1289" customFormat="false" ht="15" hidden="false" customHeight="true" outlineLevel="0" collapsed="false">
      <c r="B1289" s="14" t="s">
        <v>3712</v>
      </c>
      <c r="C1289" s="14" t="s">
        <v>3713</v>
      </c>
      <c r="D1289" s="18" t="s">
        <v>962</v>
      </c>
      <c r="E1289" s="48" t="n">
        <v>90370</v>
      </c>
      <c r="F1289" s="14" t="s">
        <v>459</v>
      </c>
      <c r="G1289" s="14" t="s">
        <v>459</v>
      </c>
      <c r="H1289" s="14" t="s">
        <v>444</v>
      </c>
      <c r="I1289" s="15" t="b">
        <f aca="false">FALSE()</f>
        <v>0</v>
      </c>
      <c r="J1289" s="18" t="s">
        <v>933</v>
      </c>
      <c r="K1289" s="48" t="n">
        <v>1</v>
      </c>
      <c r="L1289" s="14" t="s">
        <v>934</v>
      </c>
      <c r="M1289" s="14" t="s">
        <v>935</v>
      </c>
      <c r="N1289" s="18" t="s">
        <v>936</v>
      </c>
    </row>
    <row r="1290" customFormat="false" ht="15" hidden="false" customHeight="true" outlineLevel="0" collapsed="false">
      <c r="B1290" s="14" t="s">
        <v>3714</v>
      </c>
      <c r="C1290" s="14" t="s">
        <v>3715</v>
      </c>
      <c r="D1290" s="18" t="s">
        <v>966</v>
      </c>
      <c r="E1290" s="48" t="n">
        <v>99287</v>
      </c>
      <c r="F1290" s="14" t="s">
        <v>459</v>
      </c>
      <c r="G1290" s="14" t="s">
        <v>459</v>
      </c>
      <c r="H1290" s="14" t="s">
        <v>444</v>
      </c>
      <c r="I1290" s="15" t="b">
        <f aca="false">FALSE()</f>
        <v>0</v>
      </c>
      <c r="J1290" s="18" t="s">
        <v>933</v>
      </c>
      <c r="K1290" s="48" t="n">
        <v>1</v>
      </c>
      <c r="L1290" s="14" t="s">
        <v>934</v>
      </c>
      <c r="M1290" s="14" t="s">
        <v>935</v>
      </c>
      <c r="N1290" s="18" t="s">
        <v>936</v>
      </c>
    </row>
    <row r="1291" customFormat="false" ht="15" hidden="false" customHeight="true" outlineLevel="0" collapsed="false">
      <c r="B1291" s="14" t="s">
        <v>3716</v>
      </c>
      <c r="C1291" s="14" t="s">
        <v>3717</v>
      </c>
      <c r="D1291" s="18" t="s">
        <v>2489</v>
      </c>
      <c r="E1291" s="48" t="n">
        <v>615</v>
      </c>
      <c r="F1291" s="14" t="s">
        <v>459</v>
      </c>
      <c r="G1291" s="14" t="s">
        <v>459</v>
      </c>
      <c r="H1291" s="14" t="s">
        <v>444</v>
      </c>
      <c r="I1291" s="15" t="b">
        <f aca="false">FALSE()</f>
        <v>0</v>
      </c>
      <c r="J1291" s="18" t="s">
        <v>933</v>
      </c>
      <c r="K1291" s="48" t="n">
        <v>1</v>
      </c>
      <c r="L1291" s="14" t="s">
        <v>934</v>
      </c>
      <c r="M1291" s="14" t="s">
        <v>935</v>
      </c>
      <c r="N1291" s="18" t="s">
        <v>936</v>
      </c>
    </row>
    <row r="1292" customFormat="false" ht="15" hidden="false" customHeight="true" outlineLevel="0" collapsed="false">
      <c r="B1292" s="14" t="s">
        <v>3718</v>
      </c>
      <c r="C1292" s="14" t="s">
        <v>3719</v>
      </c>
      <c r="D1292" s="18" t="s">
        <v>1003</v>
      </c>
      <c r="E1292" s="48" t="n">
        <v>623</v>
      </c>
      <c r="F1292" s="14" t="s">
        <v>459</v>
      </c>
      <c r="G1292" s="14" t="s">
        <v>459</v>
      </c>
      <c r="H1292" s="14" t="s">
        <v>444</v>
      </c>
      <c r="I1292" s="15" t="b">
        <f aca="false">FALSE()</f>
        <v>0</v>
      </c>
      <c r="J1292" s="18" t="s">
        <v>933</v>
      </c>
      <c r="K1292" s="48" t="n">
        <v>1</v>
      </c>
      <c r="L1292" s="14" t="s">
        <v>934</v>
      </c>
      <c r="M1292" s="14" t="s">
        <v>935</v>
      </c>
      <c r="N1292" s="18" t="s">
        <v>936</v>
      </c>
    </row>
    <row r="1293" customFormat="false" ht="15" hidden="false" customHeight="true" outlineLevel="0" collapsed="false">
      <c r="B1293" s="14" t="s">
        <v>3720</v>
      </c>
      <c r="C1293" s="14" t="s">
        <v>3721</v>
      </c>
      <c r="D1293" s="18" t="s">
        <v>1857</v>
      </c>
      <c r="E1293" s="48" t="n">
        <v>9823</v>
      </c>
      <c r="F1293" s="14" t="s">
        <v>459</v>
      </c>
      <c r="G1293" s="14" t="s">
        <v>459</v>
      </c>
      <c r="H1293" s="14" t="s">
        <v>444</v>
      </c>
      <c r="I1293" s="15" t="b">
        <f aca="false">FALSE()</f>
        <v>0</v>
      </c>
      <c r="J1293" s="18" t="s">
        <v>933</v>
      </c>
      <c r="K1293" s="48" t="n">
        <v>1</v>
      </c>
      <c r="L1293" s="14" t="s">
        <v>934</v>
      </c>
      <c r="M1293" s="18" t="s">
        <v>3666</v>
      </c>
      <c r="N1293" s="18" t="s">
        <v>936</v>
      </c>
    </row>
    <row r="1294" customFormat="false" ht="15" hidden="false" customHeight="true" outlineLevel="0" collapsed="false">
      <c r="B1294" s="14" t="s">
        <v>3722</v>
      </c>
      <c r="C1294" s="14" t="s">
        <v>3723</v>
      </c>
      <c r="D1294" s="18" t="s">
        <v>1195</v>
      </c>
      <c r="E1294" s="48" t="n">
        <v>274</v>
      </c>
      <c r="F1294" s="14" t="s">
        <v>459</v>
      </c>
      <c r="G1294" s="14" t="s">
        <v>459</v>
      </c>
      <c r="H1294" s="14" t="s">
        <v>444</v>
      </c>
      <c r="I1294" s="15" t="b">
        <f aca="false">FALSE()</f>
        <v>0</v>
      </c>
      <c r="J1294" s="18" t="s">
        <v>933</v>
      </c>
      <c r="K1294" s="48" t="n">
        <v>1</v>
      </c>
      <c r="L1294" s="14" t="s">
        <v>934</v>
      </c>
      <c r="M1294" s="18" t="s">
        <v>3724</v>
      </c>
      <c r="N1294" s="18" t="s">
        <v>946</v>
      </c>
    </row>
    <row r="1295" customFormat="false" ht="15" hidden="false" customHeight="true" outlineLevel="0" collapsed="false">
      <c r="B1295" s="14" t="s">
        <v>3725</v>
      </c>
      <c r="C1295" s="14" t="s">
        <v>3726</v>
      </c>
      <c r="D1295" s="18" t="s">
        <v>969</v>
      </c>
      <c r="E1295" s="48" t="n">
        <v>300852</v>
      </c>
      <c r="F1295" s="14" t="s">
        <v>459</v>
      </c>
      <c r="G1295" s="14" t="s">
        <v>459</v>
      </c>
      <c r="H1295" s="14" t="s">
        <v>444</v>
      </c>
      <c r="I1295" s="15" t="b">
        <f aca="false">FALSE()</f>
        <v>0</v>
      </c>
      <c r="J1295" s="18" t="s">
        <v>933</v>
      </c>
      <c r="K1295" s="48" t="n">
        <v>1</v>
      </c>
      <c r="L1295" s="14" t="s">
        <v>934</v>
      </c>
      <c r="M1295" s="18" t="s">
        <v>3727</v>
      </c>
      <c r="N1295" s="18" t="s">
        <v>946</v>
      </c>
    </row>
    <row r="1296" customFormat="false" ht="15" hidden="false" customHeight="true" outlineLevel="0" collapsed="false">
      <c r="B1296" s="14" t="s">
        <v>3728</v>
      </c>
      <c r="C1296" s="14" t="s">
        <v>3729</v>
      </c>
      <c r="D1296" s="18" t="s">
        <v>1128</v>
      </c>
      <c r="E1296" s="48" t="n">
        <v>262724</v>
      </c>
      <c r="F1296" s="14" t="s">
        <v>459</v>
      </c>
      <c r="G1296" s="14" t="s">
        <v>459</v>
      </c>
      <c r="H1296" s="14" t="s">
        <v>444</v>
      </c>
      <c r="I1296" s="15" t="b">
        <f aca="false">FALSE()</f>
        <v>0</v>
      </c>
      <c r="J1296" s="18" t="s">
        <v>933</v>
      </c>
      <c r="K1296" s="48" t="n">
        <v>1</v>
      </c>
      <c r="L1296" s="14" t="s">
        <v>934</v>
      </c>
      <c r="M1296" s="14" t="s">
        <v>935</v>
      </c>
      <c r="N1296" s="18" t="s">
        <v>936</v>
      </c>
    </row>
    <row r="1297" customFormat="false" ht="15" hidden="false" customHeight="true" outlineLevel="0" collapsed="false">
      <c r="B1297" s="14" t="s">
        <v>3664</v>
      </c>
      <c r="C1297" s="14" t="s">
        <v>3665</v>
      </c>
      <c r="D1297" s="18" t="s">
        <v>1799</v>
      </c>
      <c r="E1297" s="48" t="n">
        <v>9913</v>
      </c>
      <c r="F1297" s="14" t="s">
        <v>459</v>
      </c>
      <c r="G1297" s="14" t="s">
        <v>459</v>
      </c>
      <c r="H1297" s="14" t="s">
        <v>444</v>
      </c>
      <c r="I1297" s="15" t="b">
        <f aca="false">FALSE()</f>
        <v>0</v>
      </c>
      <c r="J1297" s="18" t="s">
        <v>1679</v>
      </c>
      <c r="K1297" s="48" t="n">
        <v>2</v>
      </c>
      <c r="L1297" s="18" t="s">
        <v>1869</v>
      </c>
      <c r="M1297" s="18" t="s">
        <v>3666</v>
      </c>
      <c r="N1297" s="18" t="s">
        <v>936</v>
      </c>
    </row>
    <row r="1298" customFormat="false" ht="15" hidden="false" customHeight="true" outlineLevel="0" collapsed="false">
      <c r="B1298" s="14" t="s">
        <v>3667</v>
      </c>
      <c r="C1298" s="14" t="s">
        <v>3668</v>
      </c>
      <c r="D1298" s="18" t="s">
        <v>3669</v>
      </c>
      <c r="E1298" s="48" t="n">
        <v>34839</v>
      </c>
      <c r="F1298" s="14" t="s">
        <v>459</v>
      </c>
      <c r="G1298" s="14" t="s">
        <v>459</v>
      </c>
      <c r="H1298" s="14" t="s">
        <v>444</v>
      </c>
      <c r="I1298" s="15" t="b">
        <f aca="false">FALSE()</f>
        <v>0</v>
      </c>
      <c r="J1298" s="18" t="s">
        <v>1679</v>
      </c>
      <c r="K1298" s="48" t="n">
        <v>2</v>
      </c>
      <c r="L1298" s="18" t="s">
        <v>1869</v>
      </c>
      <c r="M1298" s="18" t="s">
        <v>3666</v>
      </c>
      <c r="N1298" s="18" t="s">
        <v>936</v>
      </c>
    </row>
    <row r="1299" customFormat="false" ht="15" hidden="false" customHeight="true" outlineLevel="0" collapsed="false">
      <c r="B1299" s="14" t="s">
        <v>3688</v>
      </c>
      <c r="C1299" s="14" t="s">
        <v>3689</v>
      </c>
      <c r="D1299" s="18" t="s">
        <v>1437</v>
      </c>
      <c r="E1299" s="48" t="n">
        <v>9606</v>
      </c>
      <c r="F1299" s="14" t="s">
        <v>459</v>
      </c>
      <c r="G1299" s="14" t="s">
        <v>459</v>
      </c>
      <c r="H1299" s="14" t="s">
        <v>444</v>
      </c>
      <c r="I1299" s="15" t="b">
        <f aca="false">FALSE()</f>
        <v>0</v>
      </c>
      <c r="J1299" s="18" t="s">
        <v>1679</v>
      </c>
      <c r="K1299" s="48" t="n">
        <v>2</v>
      </c>
      <c r="L1299" s="18" t="s">
        <v>1869</v>
      </c>
      <c r="M1299" s="18" t="s">
        <v>3690</v>
      </c>
      <c r="N1299" s="18" t="s">
        <v>946</v>
      </c>
    </row>
    <row r="1300" customFormat="false" ht="15" hidden="false" customHeight="true" outlineLevel="0" collapsed="false">
      <c r="B1300" s="14" t="s">
        <v>3691</v>
      </c>
      <c r="C1300" s="14" t="s">
        <v>3692</v>
      </c>
      <c r="D1300" s="18" t="s">
        <v>1833</v>
      </c>
      <c r="E1300" s="48" t="n">
        <v>10090</v>
      </c>
      <c r="F1300" s="14" t="s">
        <v>459</v>
      </c>
      <c r="G1300" s="14" t="s">
        <v>459</v>
      </c>
      <c r="H1300" s="14" t="s">
        <v>444</v>
      </c>
      <c r="I1300" s="15" t="b">
        <f aca="false">FALSE()</f>
        <v>0</v>
      </c>
      <c r="J1300" s="18" t="s">
        <v>1679</v>
      </c>
      <c r="K1300" s="48" t="n">
        <v>2</v>
      </c>
      <c r="L1300" s="18" t="s">
        <v>1869</v>
      </c>
      <c r="M1300" s="18" t="s">
        <v>3666</v>
      </c>
      <c r="N1300" s="18" t="s">
        <v>936</v>
      </c>
    </row>
    <row r="1301" customFormat="false" ht="15" hidden="false" customHeight="true" outlineLevel="0" collapsed="false">
      <c r="B1301" s="14" t="s">
        <v>3695</v>
      </c>
      <c r="C1301" s="14" t="s">
        <v>3696</v>
      </c>
      <c r="D1301" s="18" t="s">
        <v>1497</v>
      </c>
      <c r="E1301" s="48" t="n">
        <v>9986</v>
      </c>
      <c r="F1301" s="14" t="s">
        <v>459</v>
      </c>
      <c r="G1301" s="14" t="s">
        <v>459</v>
      </c>
      <c r="H1301" s="14" t="s">
        <v>444</v>
      </c>
      <c r="I1301" s="15" t="b">
        <f aca="false">FALSE()</f>
        <v>0</v>
      </c>
      <c r="J1301" s="18" t="s">
        <v>1679</v>
      </c>
      <c r="K1301" s="48" t="n">
        <v>2</v>
      </c>
      <c r="L1301" s="18" t="s">
        <v>1869</v>
      </c>
      <c r="M1301" s="18" t="s">
        <v>3666</v>
      </c>
      <c r="N1301" s="18" t="s">
        <v>936</v>
      </c>
    </row>
    <row r="1302" customFormat="false" ht="15" hidden="false" customHeight="true" outlineLevel="0" collapsed="false">
      <c r="B1302" s="14" t="s">
        <v>3697</v>
      </c>
      <c r="C1302" s="14" t="s">
        <v>3698</v>
      </c>
      <c r="D1302" s="18" t="s">
        <v>1840</v>
      </c>
      <c r="E1302" s="48" t="n">
        <v>9601</v>
      </c>
      <c r="F1302" s="14" t="s">
        <v>459</v>
      </c>
      <c r="G1302" s="14" t="s">
        <v>459</v>
      </c>
      <c r="H1302" s="14" t="s">
        <v>444</v>
      </c>
      <c r="I1302" s="15" t="b">
        <f aca="false">FALSE()</f>
        <v>0</v>
      </c>
      <c r="J1302" s="18" t="s">
        <v>1679</v>
      </c>
      <c r="K1302" s="48" t="n">
        <v>2</v>
      </c>
      <c r="L1302" s="18" t="s">
        <v>1869</v>
      </c>
      <c r="M1302" s="18" t="s">
        <v>3666</v>
      </c>
      <c r="N1302" s="18" t="s">
        <v>936</v>
      </c>
    </row>
    <row r="1303" customFormat="false" ht="15" hidden="false" customHeight="true" outlineLevel="0" collapsed="false">
      <c r="B1303" s="14" t="s">
        <v>3701</v>
      </c>
      <c r="C1303" s="14" t="s">
        <v>3702</v>
      </c>
      <c r="D1303" s="18" t="s">
        <v>1720</v>
      </c>
      <c r="E1303" s="48" t="n">
        <v>10116</v>
      </c>
      <c r="F1303" s="14" t="s">
        <v>459</v>
      </c>
      <c r="G1303" s="14" t="s">
        <v>459</v>
      </c>
      <c r="H1303" s="14" t="s">
        <v>444</v>
      </c>
      <c r="I1303" s="15" t="b">
        <f aca="false">FALSE()</f>
        <v>0</v>
      </c>
      <c r="J1303" s="18" t="s">
        <v>1679</v>
      </c>
      <c r="K1303" s="48" t="n">
        <v>2</v>
      </c>
      <c r="L1303" s="18" t="s">
        <v>1869</v>
      </c>
      <c r="M1303" s="18" t="s">
        <v>3703</v>
      </c>
      <c r="N1303" s="18" t="s">
        <v>946</v>
      </c>
    </row>
    <row r="1304" customFormat="false" ht="15" hidden="false" customHeight="true" outlineLevel="0" collapsed="false">
      <c r="B1304" s="14" t="s">
        <v>3706</v>
      </c>
      <c r="C1304" s="14" t="s">
        <v>3707</v>
      </c>
      <c r="D1304" s="18" t="s">
        <v>1555</v>
      </c>
      <c r="E1304" s="48" t="n">
        <v>559292</v>
      </c>
      <c r="F1304" s="14" t="s">
        <v>3708</v>
      </c>
      <c r="G1304" s="14" t="s">
        <v>459</v>
      </c>
      <c r="H1304" s="14" t="s">
        <v>444</v>
      </c>
      <c r="I1304" s="15" t="b">
        <f aca="false">FALSE()</f>
        <v>0</v>
      </c>
      <c r="J1304" s="18" t="s">
        <v>1679</v>
      </c>
      <c r="K1304" s="48" t="n">
        <v>2</v>
      </c>
      <c r="L1304" s="18" t="s">
        <v>1870</v>
      </c>
      <c r="M1304" s="18" t="s">
        <v>3219</v>
      </c>
      <c r="N1304" s="18" t="s">
        <v>946</v>
      </c>
    </row>
    <row r="1305" customFormat="false" ht="15" hidden="false" customHeight="true" outlineLevel="0" collapsed="false">
      <c r="B1305" s="14" t="s">
        <v>3709</v>
      </c>
      <c r="C1305" s="14" t="s">
        <v>3710</v>
      </c>
      <c r="D1305" s="18" t="s">
        <v>1555</v>
      </c>
      <c r="E1305" s="48" t="n">
        <v>559292</v>
      </c>
      <c r="F1305" s="14" t="s">
        <v>3711</v>
      </c>
      <c r="G1305" s="14" t="s">
        <v>459</v>
      </c>
      <c r="H1305" s="14" t="s">
        <v>444</v>
      </c>
      <c r="I1305" s="15" t="b">
        <f aca="false">FALSE()</f>
        <v>0</v>
      </c>
      <c r="J1305" s="18" t="s">
        <v>1679</v>
      </c>
      <c r="K1305" s="48" t="n">
        <v>2</v>
      </c>
      <c r="L1305" s="18" t="s">
        <v>1870</v>
      </c>
      <c r="M1305" s="18" t="s">
        <v>1848</v>
      </c>
      <c r="N1305" s="18" t="s">
        <v>946</v>
      </c>
    </row>
    <row r="1306" customFormat="false" ht="15" hidden="false" customHeight="true" outlineLevel="0" collapsed="false">
      <c r="B1306" s="14" t="s">
        <v>3720</v>
      </c>
      <c r="C1306" s="14" t="s">
        <v>3721</v>
      </c>
      <c r="D1306" s="18" t="s">
        <v>1857</v>
      </c>
      <c r="E1306" s="48" t="n">
        <v>9823</v>
      </c>
      <c r="F1306" s="14" t="s">
        <v>459</v>
      </c>
      <c r="G1306" s="14" t="s">
        <v>459</v>
      </c>
      <c r="H1306" s="14" t="s">
        <v>444</v>
      </c>
      <c r="I1306" s="15" t="b">
        <f aca="false">FALSE()</f>
        <v>0</v>
      </c>
      <c r="J1306" s="18" t="s">
        <v>1679</v>
      </c>
      <c r="K1306" s="48" t="n">
        <v>2</v>
      </c>
      <c r="L1306" s="18" t="s">
        <v>1869</v>
      </c>
      <c r="M1306" s="18" t="s">
        <v>3666</v>
      </c>
      <c r="N1306" s="18" t="s">
        <v>936</v>
      </c>
    </row>
    <row r="1307" customFormat="false" ht="15" hidden="false" customHeight="true" outlineLevel="0" collapsed="false">
      <c r="B1307" s="14" t="s">
        <v>3730</v>
      </c>
      <c r="C1307" s="14" t="s">
        <v>3731</v>
      </c>
      <c r="D1307" s="18" t="s">
        <v>1011</v>
      </c>
      <c r="E1307" s="48" t="n">
        <v>224308</v>
      </c>
      <c r="F1307" s="14" t="s">
        <v>509</v>
      </c>
      <c r="G1307" s="14" t="s">
        <v>509</v>
      </c>
      <c r="H1307" s="14" t="s">
        <v>444</v>
      </c>
      <c r="I1307" s="15" t="b">
        <f aca="false">FALSE()</f>
        <v>0</v>
      </c>
      <c r="J1307" s="18" t="s">
        <v>933</v>
      </c>
      <c r="K1307" s="48" t="n">
        <v>1</v>
      </c>
      <c r="L1307" s="14" t="s">
        <v>934</v>
      </c>
      <c r="M1307" s="18" t="s">
        <v>1202</v>
      </c>
      <c r="N1307" s="18" t="s">
        <v>946</v>
      </c>
    </row>
    <row r="1308" customFormat="false" ht="15" hidden="false" customHeight="true" outlineLevel="0" collapsed="false">
      <c r="B1308" s="14" t="s">
        <v>3732</v>
      </c>
      <c r="C1308" s="14" t="s">
        <v>3733</v>
      </c>
      <c r="D1308" s="18" t="s">
        <v>1799</v>
      </c>
      <c r="E1308" s="48" t="n">
        <v>9913</v>
      </c>
      <c r="F1308" s="14" t="s">
        <v>509</v>
      </c>
      <c r="G1308" s="14" t="s">
        <v>509</v>
      </c>
      <c r="H1308" s="14" t="s">
        <v>444</v>
      </c>
      <c r="I1308" s="15" t="b">
        <f aca="false">FALSE()</f>
        <v>0</v>
      </c>
      <c r="J1308" s="18" t="s">
        <v>933</v>
      </c>
      <c r="K1308" s="48" t="n">
        <v>1</v>
      </c>
      <c r="L1308" s="14" t="s">
        <v>934</v>
      </c>
      <c r="M1308" s="18" t="s">
        <v>3734</v>
      </c>
      <c r="N1308" s="18" t="s">
        <v>936</v>
      </c>
    </row>
    <row r="1309" customFormat="false" ht="15" hidden="false" customHeight="true" outlineLevel="0" collapsed="false">
      <c r="B1309" s="14" t="s">
        <v>3735</v>
      </c>
      <c r="C1309" s="14" t="s">
        <v>3736</v>
      </c>
      <c r="D1309" s="18" t="s">
        <v>980</v>
      </c>
      <c r="E1309" s="48" t="n">
        <v>1422</v>
      </c>
      <c r="F1309" s="14" t="s">
        <v>509</v>
      </c>
      <c r="G1309" s="14" t="s">
        <v>509</v>
      </c>
      <c r="H1309" s="14" t="s">
        <v>444</v>
      </c>
      <c r="I1309" s="15" t="b">
        <f aca="false">FALSE()</f>
        <v>0</v>
      </c>
      <c r="J1309" s="18" t="s">
        <v>933</v>
      </c>
      <c r="K1309" s="48" t="n">
        <v>1</v>
      </c>
      <c r="L1309" s="14" t="s">
        <v>934</v>
      </c>
      <c r="M1309" s="18" t="s">
        <v>1212</v>
      </c>
      <c r="N1309" s="18" t="s">
        <v>946</v>
      </c>
    </row>
    <row r="1310" customFormat="false" ht="15" hidden="false" customHeight="true" outlineLevel="0" collapsed="false">
      <c r="B1310" s="14" t="s">
        <v>3737</v>
      </c>
      <c r="C1310" s="14" t="s">
        <v>3738</v>
      </c>
      <c r="D1310" s="18" t="s">
        <v>1437</v>
      </c>
      <c r="E1310" s="48" t="n">
        <v>9606</v>
      </c>
      <c r="F1310" s="14" t="s">
        <v>509</v>
      </c>
      <c r="G1310" s="14" t="s">
        <v>509</v>
      </c>
      <c r="H1310" s="14" t="s">
        <v>444</v>
      </c>
      <c r="I1310" s="15" t="b">
        <f aca="false">FALSE()</f>
        <v>0</v>
      </c>
      <c r="J1310" s="18" t="s">
        <v>933</v>
      </c>
      <c r="K1310" s="48" t="n">
        <v>1</v>
      </c>
      <c r="L1310" s="14" t="s">
        <v>934</v>
      </c>
      <c r="M1310" s="18" t="s">
        <v>3082</v>
      </c>
      <c r="N1310" s="18" t="s">
        <v>946</v>
      </c>
    </row>
    <row r="1311" customFormat="false" ht="15" hidden="false" customHeight="true" outlineLevel="0" collapsed="false">
      <c r="B1311" s="14" t="s">
        <v>3739</v>
      </c>
      <c r="C1311" s="14" t="s">
        <v>3740</v>
      </c>
      <c r="D1311" s="18" t="s">
        <v>2066</v>
      </c>
      <c r="E1311" s="48" t="n">
        <v>9541</v>
      </c>
      <c r="F1311" s="14" t="s">
        <v>509</v>
      </c>
      <c r="G1311" s="14" t="s">
        <v>509</v>
      </c>
      <c r="H1311" s="14" t="s">
        <v>444</v>
      </c>
      <c r="I1311" s="15" t="b">
        <f aca="false">FALSE()</f>
        <v>0</v>
      </c>
      <c r="J1311" s="18" t="s">
        <v>933</v>
      </c>
      <c r="K1311" s="48" t="n">
        <v>1</v>
      </c>
      <c r="L1311" s="14" t="s">
        <v>934</v>
      </c>
      <c r="M1311" s="18" t="s">
        <v>3734</v>
      </c>
      <c r="N1311" s="18" t="s">
        <v>936</v>
      </c>
    </row>
    <row r="1312" customFormat="false" ht="15" hidden="false" customHeight="true" outlineLevel="0" collapsed="false">
      <c r="B1312" s="14" t="s">
        <v>3741</v>
      </c>
      <c r="C1312" s="14" t="s">
        <v>3742</v>
      </c>
      <c r="D1312" s="18" t="s">
        <v>1833</v>
      </c>
      <c r="E1312" s="48" t="n">
        <v>10090</v>
      </c>
      <c r="F1312" s="14" t="s">
        <v>509</v>
      </c>
      <c r="G1312" s="14" t="s">
        <v>509</v>
      </c>
      <c r="H1312" s="14" t="s">
        <v>444</v>
      </c>
      <c r="I1312" s="15" t="b">
        <f aca="false">FALSE()</f>
        <v>0</v>
      </c>
      <c r="J1312" s="18" t="s">
        <v>933</v>
      </c>
      <c r="K1312" s="48" t="n">
        <v>1</v>
      </c>
      <c r="L1312" s="14" t="s">
        <v>934</v>
      </c>
      <c r="M1312" s="18" t="s">
        <v>3734</v>
      </c>
      <c r="N1312" s="18" t="s">
        <v>936</v>
      </c>
    </row>
    <row r="1313" customFormat="false" ht="15" hidden="false" customHeight="true" outlineLevel="0" collapsed="false">
      <c r="B1313" s="14" t="s">
        <v>3743</v>
      </c>
      <c r="C1313" s="14" t="s">
        <v>3744</v>
      </c>
      <c r="D1313" s="18" t="s">
        <v>1497</v>
      </c>
      <c r="E1313" s="48" t="n">
        <v>9986</v>
      </c>
      <c r="F1313" s="14" t="s">
        <v>509</v>
      </c>
      <c r="G1313" s="14" t="s">
        <v>509</v>
      </c>
      <c r="H1313" s="14" t="s">
        <v>444</v>
      </c>
      <c r="I1313" s="15" t="b">
        <f aca="false">FALSE()</f>
        <v>0</v>
      </c>
      <c r="J1313" s="18" t="s">
        <v>933</v>
      </c>
      <c r="K1313" s="48" t="n">
        <v>1</v>
      </c>
      <c r="L1313" s="14" t="s">
        <v>934</v>
      </c>
      <c r="M1313" s="18" t="s">
        <v>3734</v>
      </c>
      <c r="N1313" s="18" t="s">
        <v>936</v>
      </c>
    </row>
    <row r="1314" customFormat="false" ht="15" hidden="false" customHeight="true" outlineLevel="0" collapsed="false">
      <c r="B1314" s="14" t="s">
        <v>3745</v>
      </c>
      <c r="C1314" s="14" t="s">
        <v>3746</v>
      </c>
      <c r="D1314" s="18" t="s">
        <v>1840</v>
      </c>
      <c r="E1314" s="48" t="n">
        <v>9601</v>
      </c>
      <c r="F1314" s="14" t="s">
        <v>509</v>
      </c>
      <c r="G1314" s="14" t="s">
        <v>509</v>
      </c>
      <c r="H1314" s="14" t="s">
        <v>444</v>
      </c>
      <c r="I1314" s="15" t="b">
        <f aca="false">FALSE()</f>
        <v>0</v>
      </c>
      <c r="J1314" s="18" t="s">
        <v>933</v>
      </c>
      <c r="K1314" s="48" t="n">
        <v>1</v>
      </c>
      <c r="L1314" s="14" t="s">
        <v>934</v>
      </c>
      <c r="M1314" s="18" t="s">
        <v>3734</v>
      </c>
      <c r="N1314" s="18" t="s">
        <v>936</v>
      </c>
    </row>
    <row r="1315" customFormat="false" ht="15" hidden="false" customHeight="true" outlineLevel="0" collapsed="false">
      <c r="B1315" s="14" t="s">
        <v>3747</v>
      </c>
      <c r="C1315" s="14" t="s">
        <v>3748</v>
      </c>
      <c r="D1315" s="18" t="s">
        <v>1720</v>
      </c>
      <c r="E1315" s="48" t="n">
        <v>10116</v>
      </c>
      <c r="F1315" s="14" t="s">
        <v>509</v>
      </c>
      <c r="G1315" s="14" t="s">
        <v>509</v>
      </c>
      <c r="H1315" s="14" t="s">
        <v>444</v>
      </c>
      <c r="I1315" s="15" t="b">
        <f aca="false">FALSE()</f>
        <v>0</v>
      </c>
      <c r="J1315" s="18" t="s">
        <v>933</v>
      </c>
      <c r="K1315" s="48" t="n">
        <v>1</v>
      </c>
      <c r="L1315" s="14" t="s">
        <v>934</v>
      </c>
      <c r="M1315" s="18" t="s">
        <v>3734</v>
      </c>
      <c r="N1315" s="18" t="s">
        <v>936</v>
      </c>
    </row>
    <row r="1316" customFormat="false" ht="15" hidden="false" customHeight="true" outlineLevel="0" collapsed="false">
      <c r="B1316" s="14" t="s">
        <v>3749</v>
      </c>
      <c r="C1316" s="14" t="s">
        <v>3750</v>
      </c>
      <c r="D1316" s="18" t="s">
        <v>1555</v>
      </c>
      <c r="E1316" s="48" t="n">
        <v>559292</v>
      </c>
      <c r="F1316" s="14" t="s">
        <v>509</v>
      </c>
      <c r="G1316" s="14" t="s">
        <v>509</v>
      </c>
      <c r="H1316" s="14" t="s">
        <v>444</v>
      </c>
      <c r="I1316" s="15" t="b">
        <f aca="false">FALSE()</f>
        <v>0</v>
      </c>
      <c r="J1316" s="18" t="s">
        <v>933</v>
      </c>
      <c r="K1316" s="48" t="n">
        <v>1</v>
      </c>
      <c r="L1316" s="14" t="s">
        <v>934</v>
      </c>
      <c r="M1316" s="18" t="s">
        <v>3751</v>
      </c>
      <c r="N1316" s="18" t="s">
        <v>946</v>
      </c>
    </row>
    <row r="1317" customFormat="false" ht="15" hidden="false" customHeight="true" outlineLevel="0" collapsed="false">
      <c r="B1317" s="14" t="s">
        <v>3752</v>
      </c>
      <c r="C1317" s="14" t="s">
        <v>3753</v>
      </c>
      <c r="D1317" s="18" t="s">
        <v>1857</v>
      </c>
      <c r="E1317" s="48" t="n">
        <v>9823</v>
      </c>
      <c r="F1317" s="14" t="s">
        <v>509</v>
      </c>
      <c r="G1317" s="14" t="s">
        <v>509</v>
      </c>
      <c r="H1317" s="14" t="s">
        <v>444</v>
      </c>
      <c r="I1317" s="15" t="b">
        <f aca="false">FALSE()</f>
        <v>0</v>
      </c>
      <c r="J1317" s="18" t="s">
        <v>933</v>
      </c>
      <c r="K1317" s="48" t="n">
        <v>1</v>
      </c>
      <c r="L1317" s="14" t="s">
        <v>934</v>
      </c>
      <c r="M1317" s="18" t="s">
        <v>3734</v>
      </c>
      <c r="N1317" s="18" t="s">
        <v>936</v>
      </c>
    </row>
    <row r="1318" customFormat="false" ht="15" hidden="false" customHeight="true" outlineLevel="0" collapsed="false">
      <c r="B1318" s="14" t="s">
        <v>3754</v>
      </c>
      <c r="C1318" s="14" t="s">
        <v>3755</v>
      </c>
      <c r="D1318" s="18" t="s">
        <v>1195</v>
      </c>
      <c r="E1318" s="48" t="n">
        <v>274</v>
      </c>
      <c r="F1318" s="14" t="s">
        <v>509</v>
      </c>
      <c r="G1318" s="14" t="s">
        <v>509</v>
      </c>
      <c r="H1318" s="14" t="s">
        <v>444</v>
      </c>
      <c r="I1318" s="15" t="b">
        <f aca="false">FALSE()</f>
        <v>0</v>
      </c>
      <c r="J1318" s="18" t="s">
        <v>933</v>
      </c>
      <c r="K1318" s="48" t="n">
        <v>1</v>
      </c>
      <c r="L1318" s="14" t="s">
        <v>934</v>
      </c>
      <c r="M1318" s="14" t="s">
        <v>935</v>
      </c>
      <c r="N1318" s="18" t="s">
        <v>936</v>
      </c>
    </row>
    <row r="1319" customFormat="false" ht="15" hidden="false" customHeight="true" outlineLevel="0" collapsed="false">
      <c r="B1319" s="14" t="s">
        <v>3756</v>
      </c>
      <c r="C1319" s="14" t="s">
        <v>3757</v>
      </c>
      <c r="D1319" s="18" t="s">
        <v>969</v>
      </c>
      <c r="E1319" s="48" t="n">
        <v>300852</v>
      </c>
      <c r="F1319" s="14" t="s">
        <v>509</v>
      </c>
      <c r="G1319" s="14" t="s">
        <v>509</v>
      </c>
      <c r="H1319" s="14" t="s">
        <v>444</v>
      </c>
      <c r="I1319" s="15" t="b">
        <f aca="false">FALSE()</f>
        <v>0</v>
      </c>
      <c r="J1319" s="18" t="s">
        <v>933</v>
      </c>
      <c r="K1319" s="48" t="n">
        <v>1</v>
      </c>
      <c r="L1319" s="14" t="s">
        <v>934</v>
      </c>
      <c r="M1319" s="18" t="s">
        <v>1228</v>
      </c>
      <c r="N1319" s="18" t="s">
        <v>946</v>
      </c>
    </row>
    <row r="1320" customFormat="false" ht="15" hidden="false" customHeight="true" outlineLevel="0" collapsed="false">
      <c r="B1320" s="14" t="s">
        <v>3758</v>
      </c>
      <c r="C1320" s="14" t="s">
        <v>3759</v>
      </c>
      <c r="D1320" s="18" t="s">
        <v>1128</v>
      </c>
      <c r="E1320" s="48" t="n">
        <v>262724</v>
      </c>
      <c r="F1320" s="14" t="s">
        <v>509</v>
      </c>
      <c r="G1320" s="14" t="s">
        <v>509</v>
      </c>
      <c r="H1320" s="14" t="s">
        <v>444</v>
      </c>
      <c r="I1320" s="15" t="b">
        <f aca="false">FALSE()</f>
        <v>0</v>
      </c>
      <c r="J1320" s="18" t="s">
        <v>933</v>
      </c>
      <c r="K1320" s="48" t="n">
        <v>1</v>
      </c>
      <c r="L1320" s="14" t="s">
        <v>934</v>
      </c>
      <c r="M1320" s="14" t="s">
        <v>935</v>
      </c>
      <c r="N1320" s="18" t="s">
        <v>936</v>
      </c>
    </row>
    <row r="1321" customFormat="false" ht="15" hidden="false" customHeight="true" outlineLevel="0" collapsed="false">
      <c r="B1321" s="14" t="s">
        <v>3732</v>
      </c>
      <c r="C1321" s="14" t="s">
        <v>3733</v>
      </c>
      <c r="D1321" s="18" t="s">
        <v>1799</v>
      </c>
      <c r="E1321" s="48" t="n">
        <v>9913</v>
      </c>
      <c r="F1321" s="14" t="s">
        <v>509</v>
      </c>
      <c r="G1321" s="14" t="s">
        <v>509</v>
      </c>
      <c r="H1321" s="14" t="s">
        <v>444</v>
      </c>
      <c r="I1321" s="15" t="b">
        <f aca="false">FALSE()</f>
        <v>0</v>
      </c>
      <c r="J1321" s="18" t="s">
        <v>1679</v>
      </c>
      <c r="K1321" s="48" t="n">
        <v>2</v>
      </c>
      <c r="L1321" s="18" t="s">
        <v>1869</v>
      </c>
      <c r="M1321" s="18" t="s">
        <v>3734</v>
      </c>
      <c r="N1321" s="18" t="s">
        <v>936</v>
      </c>
    </row>
    <row r="1322" customFormat="false" ht="15" hidden="false" customHeight="true" outlineLevel="0" collapsed="false">
      <c r="B1322" s="14" t="s">
        <v>3737</v>
      </c>
      <c r="C1322" s="14" t="s">
        <v>3738</v>
      </c>
      <c r="D1322" s="18" t="s">
        <v>1437</v>
      </c>
      <c r="E1322" s="48" t="n">
        <v>9606</v>
      </c>
      <c r="F1322" s="14" t="s">
        <v>509</v>
      </c>
      <c r="G1322" s="14" t="s">
        <v>509</v>
      </c>
      <c r="H1322" s="14" t="s">
        <v>444</v>
      </c>
      <c r="I1322" s="15" t="b">
        <f aca="false">FALSE()</f>
        <v>0</v>
      </c>
      <c r="J1322" s="18" t="s">
        <v>1679</v>
      </c>
      <c r="K1322" s="48" t="n">
        <v>2</v>
      </c>
      <c r="L1322" s="18" t="s">
        <v>1869</v>
      </c>
      <c r="M1322" s="18" t="s">
        <v>3082</v>
      </c>
      <c r="N1322" s="18" t="s">
        <v>946</v>
      </c>
    </row>
    <row r="1323" customFormat="false" ht="15" hidden="false" customHeight="true" outlineLevel="0" collapsed="false">
      <c r="B1323" s="14" t="s">
        <v>3739</v>
      </c>
      <c r="C1323" s="14" t="s">
        <v>3740</v>
      </c>
      <c r="D1323" s="18" t="s">
        <v>2066</v>
      </c>
      <c r="E1323" s="48" t="n">
        <v>9541</v>
      </c>
      <c r="F1323" s="14" t="s">
        <v>509</v>
      </c>
      <c r="G1323" s="14" t="s">
        <v>509</v>
      </c>
      <c r="H1323" s="14" t="s">
        <v>444</v>
      </c>
      <c r="I1323" s="15" t="b">
        <f aca="false">FALSE()</f>
        <v>0</v>
      </c>
      <c r="J1323" s="18" t="s">
        <v>1679</v>
      </c>
      <c r="K1323" s="48" t="n">
        <v>2</v>
      </c>
      <c r="L1323" s="18" t="s">
        <v>1869</v>
      </c>
      <c r="M1323" s="18" t="s">
        <v>3734</v>
      </c>
      <c r="N1323" s="18" t="s">
        <v>936</v>
      </c>
    </row>
    <row r="1324" customFormat="false" ht="15" hidden="false" customHeight="true" outlineLevel="0" collapsed="false">
      <c r="B1324" s="14" t="s">
        <v>3741</v>
      </c>
      <c r="C1324" s="14" t="s">
        <v>3742</v>
      </c>
      <c r="D1324" s="18" t="s">
        <v>1833</v>
      </c>
      <c r="E1324" s="48" t="n">
        <v>10090</v>
      </c>
      <c r="F1324" s="14" t="s">
        <v>509</v>
      </c>
      <c r="G1324" s="14" t="s">
        <v>509</v>
      </c>
      <c r="H1324" s="14" t="s">
        <v>444</v>
      </c>
      <c r="I1324" s="15" t="b">
        <f aca="false">FALSE()</f>
        <v>0</v>
      </c>
      <c r="J1324" s="18" t="s">
        <v>1679</v>
      </c>
      <c r="K1324" s="48" t="n">
        <v>2</v>
      </c>
      <c r="L1324" s="18" t="s">
        <v>1869</v>
      </c>
      <c r="M1324" s="18" t="s">
        <v>3734</v>
      </c>
      <c r="N1324" s="18" t="s">
        <v>936</v>
      </c>
    </row>
    <row r="1325" customFormat="false" ht="15" hidden="false" customHeight="true" outlineLevel="0" collapsed="false">
      <c r="B1325" s="14" t="s">
        <v>3743</v>
      </c>
      <c r="C1325" s="14" t="s">
        <v>3744</v>
      </c>
      <c r="D1325" s="18" t="s">
        <v>1497</v>
      </c>
      <c r="E1325" s="48" t="n">
        <v>9986</v>
      </c>
      <c r="F1325" s="14" t="s">
        <v>509</v>
      </c>
      <c r="G1325" s="14" t="s">
        <v>509</v>
      </c>
      <c r="H1325" s="14" t="s">
        <v>444</v>
      </c>
      <c r="I1325" s="15" t="b">
        <f aca="false">FALSE()</f>
        <v>0</v>
      </c>
      <c r="J1325" s="18" t="s">
        <v>1679</v>
      </c>
      <c r="K1325" s="48" t="n">
        <v>2</v>
      </c>
      <c r="L1325" s="18" t="s">
        <v>1869</v>
      </c>
      <c r="M1325" s="18" t="s">
        <v>3734</v>
      </c>
      <c r="N1325" s="18" t="s">
        <v>936</v>
      </c>
    </row>
    <row r="1326" customFormat="false" ht="15" hidden="false" customHeight="true" outlineLevel="0" collapsed="false">
      <c r="B1326" s="14" t="s">
        <v>3745</v>
      </c>
      <c r="C1326" s="14" t="s">
        <v>3746</v>
      </c>
      <c r="D1326" s="18" t="s">
        <v>1840</v>
      </c>
      <c r="E1326" s="48" t="n">
        <v>9601</v>
      </c>
      <c r="F1326" s="14" t="s">
        <v>509</v>
      </c>
      <c r="G1326" s="14" t="s">
        <v>509</v>
      </c>
      <c r="H1326" s="14" t="s">
        <v>444</v>
      </c>
      <c r="I1326" s="15" t="b">
        <f aca="false">FALSE()</f>
        <v>0</v>
      </c>
      <c r="J1326" s="18" t="s">
        <v>1679</v>
      </c>
      <c r="K1326" s="48" t="n">
        <v>2</v>
      </c>
      <c r="L1326" s="18" t="s">
        <v>1869</v>
      </c>
      <c r="M1326" s="18" t="s">
        <v>3734</v>
      </c>
      <c r="N1326" s="18" t="s">
        <v>936</v>
      </c>
    </row>
    <row r="1327" customFormat="false" ht="15" hidden="false" customHeight="true" outlineLevel="0" collapsed="false">
      <c r="B1327" s="14" t="s">
        <v>3747</v>
      </c>
      <c r="C1327" s="14" t="s">
        <v>3748</v>
      </c>
      <c r="D1327" s="18" t="s">
        <v>1720</v>
      </c>
      <c r="E1327" s="48" t="n">
        <v>10116</v>
      </c>
      <c r="F1327" s="14" t="s">
        <v>509</v>
      </c>
      <c r="G1327" s="14" t="s">
        <v>509</v>
      </c>
      <c r="H1327" s="14" t="s">
        <v>444</v>
      </c>
      <c r="I1327" s="15" t="b">
        <f aca="false">FALSE()</f>
        <v>0</v>
      </c>
      <c r="J1327" s="18" t="s">
        <v>1679</v>
      </c>
      <c r="K1327" s="48" t="n">
        <v>2</v>
      </c>
      <c r="L1327" s="18" t="s">
        <v>1869</v>
      </c>
      <c r="M1327" s="18" t="s">
        <v>3734</v>
      </c>
      <c r="N1327" s="18" t="s">
        <v>936</v>
      </c>
    </row>
    <row r="1328" customFormat="false" ht="15" hidden="false" customHeight="true" outlineLevel="0" collapsed="false">
      <c r="B1328" s="14" t="s">
        <v>3749</v>
      </c>
      <c r="C1328" s="14" t="s">
        <v>3750</v>
      </c>
      <c r="D1328" s="18" t="s">
        <v>1555</v>
      </c>
      <c r="E1328" s="48" t="n">
        <v>559292</v>
      </c>
      <c r="F1328" s="14" t="s">
        <v>509</v>
      </c>
      <c r="G1328" s="14" t="s">
        <v>509</v>
      </c>
      <c r="H1328" s="14" t="s">
        <v>444</v>
      </c>
      <c r="I1328" s="15" t="b">
        <f aca="false">FALSE()</f>
        <v>0</v>
      </c>
      <c r="J1328" s="18" t="s">
        <v>1679</v>
      </c>
      <c r="K1328" s="48" t="n">
        <v>2</v>
      </c>
      <c r="L1328" s="18" t="s">
        <v>1870</v>
      </c>
      <c r="M1328" s="18" t="s">
        <v>3751</v>
      </c>
      <c r="N1328" s="18" t="s">
        <v>946</v>
      </c>
    </row>
    <row r="1329" customFormat="false" ht="15" hidden="false" customHeight="true" outlineLevel="0" collapsed="false">
      <c r="B1329" s="14" t="s">
        <v>3752</v>
      </c>
      <c r="C1329" s="14" t="s">
        <v>3753</v>
      </c>
      <c r="D1329" s="18" t="s">
        <v>1857</v>
      </c>
      <c r="E1329" s="48" t="n">
        <v>9823</v>
      </c>
      <c r="F1329" s="14" t="s">
        <v>509</v>
      </c>
      <c r="G1329" s="14" t="s">
        <v>509</v>
      </c>
      <c r="H1329" s="14" t="s">
        <v>444</v>
      </c>
      <c r="I1329" s="15" t="b">
        <f aca="false">FALSE()</f>
        <v>0</v>
      </c>
      <c r="J1329" s="18" t="s">
        <v>1679</v>
      </c>
      <c r="K1329" s="48" t="n">
        <v>2</v>
      </c>
      <c r="L1329" s="18" t="s">
        <v>1869</v>
      </c>
      <c r="M1329" s="18" t="s">
        <v>3734</v>
      </c>
      <c r="N1329" s="18" t="s">
        <v>936</v>
      </c>
    </row>
    <row r="1330" customFormat="false" ht="15" hidden="false" customHeight="true" outlineLevel="0" collapsed="false">
      <c r="B1330" s="14" t="s">
        <v>3760</v>
      </c>
      <c r="C1330" s="14" t="s">
        <v>3761</v>
      </c>
      <c r="D1330" s="18" t="s">
        <v>1250</v>
      </c>
      <c r="E1330" s="48" t="n">
        <v>7165</v>
      </c>
      <c r="F1330" s="14" t="s">
        <v>467</v>
      </c>
      <c r="G1330" s="14" t="s">
        <v>467</v>
      </c>
      <c r="H1330" s="14" t="s">
        <v>444</v>
      </c>
      <c r="I1330" s="15" t="b">
        <f aca="false">FALSE()</f>
        <v>0</v>
      </c>
      <c r="J1330" s="18" t="s">
        <v>933</v>
      </c>
      <c r="K1330" s="48" t="n">
        <v>1</v>
      </c>
      <c r="L1330" s="14" t="s">
        <v>934</v>
      </c>
      <c r="M1330" s="14" t="s">
        <v>935</v>
      </c>
      <c r="N1330" s="18" t="s">
        <v>936</v>
      </c>
    </row>
    <row r="1331" customFormat="false" ht="15" hidden="false" customHeight="true" outlineLevel="0" collapsed="false">
      <c r="B1331" s="14" t="s">
        <v>3762</v>
      </c>
      <c r="C1331" s="14" t="s">
        <v>3763</v>
      </c>
      <c r="D1331" s="18" t="s">
        <v>1011</v>
      </c>
      <c r="E1331" s="48" t="n">
        <v>224308</v>
      </c>
      <c r="F1331" s="14" t="s">
        <v>467</v>
      </c>
      <c r="G1331" s="14" t="s">
        <v>467</v>
      </c>
      <c r="H1331" s="14" t="s">
        <v>444</v>
      </c>
      <c r="I1331" s="15" t="b">
        <f aca="false">FALSE()</f>
        <v>0</v>
      </c>
      <c r="J1331" s="18" t="s">
        <v>933</v>
      </c>
      <c r="K1331" s="48" t="n">
        <v>1</v>
      </c>
      <c r="L1331" s="14" t="s">
        <v>934</v>
      </c>
      <c r="M1331" s="18" t="s">
        <v>1202</v>
      </c>
      <c r="N1331" s="18" t="s">
        <v>946</v>
      </c>
    </row>
    <row r="1332" customFormat="false" ht="15" hidden="false" customHeight="true" outlineLevel="0" collapsed="false">
      <c r="B1332" s="14" t="s">
        <v>3764</v>
      </c>
      <c r="C1332" s="14" t="s">
        <v>3765</v>
      </c>
      <c r="D1332" s="18" t="s">
        <v>2025</v>
      </c>
      <c r="E1332" s="48" t="n">
        <v>6280</v>
      </c>
      <c r="F1332" s="14" t="s">
        <v>467</v>
      </c>
      <c r="G1332" s="14" t="s">
        <v>467</v>
      </c>
      <c r="H1332" s="14" t="s">
        <v>444</v>
      </c>
      <c r="I1332" s="15" t="b">
        <f aca="false">FALSE()</f>
        <v>0</v>
      </c>
      <c r="J1332" s="18" t="s">
        <v>933</v>
      </c>
      <c r="K1332" s="48" t="n">
        <v>1</v>
      </c>
      <c r="L1332" s="14" t="s">
        <v>934</v>
      </c>
      <c r="M1332" s="14" t="s">
        <v>935</v>
      </c>
      <c r="N1332" s="18" t="s">
        <v>936</v>
      </c>
    </row>
    <row r="1333" customFormat="false" ht="15" hidden="false" customHeight="true" outlineLevel="0" collapsed="false">
      <c r="B1333" s="14" t="s">
        <v>3766</v>
      </c>
      <c r="C1333" s="14" t="s">
        <v>3767</v>
      </c>
      <c r="D1333" s="18" t="s">
        <v>1310</v>
      </c>
      <c r="E1333" s="48" t="n">
        <v>6239</v>
      </c>
      <c r="F1333" s="14" t="s">
        <v>467</v>
      </c>
      <c r="G1333" s="14" t="s">
        <v>467</v>
      </c>
      <c r="H1333" s="14" t="s">
        <v>444</v>
      </c>
      <c r="I1333" s="15" t="b">
        <f aca="false">FALSE()</f>
        <v>0</v>
      </c>
      <c r="J1333" s="18" t="s">
        <v>933</v>
      </c>
      <c r="K1333" s="48" t="n">
        <v>1</v>
      </c>
      <c r="L1333" s="14" t="s">
        <v>934</v>
      </c>
      <c r="M1333" s="14" t="s">
        <v>935</v>
      </c>
      <c r="N1333" s="18" t="s">
        <v>936</v>
      </c>
    </row>
    <row r="1334" customFormat="false" ht="15" hidden="false" customHeight="true" outlineLevel="0" collapsed="false">
      <c r="B1334" s="14" t="s">
        <v>3768</v>
      </c>
      <c r="C1334" s="14" t="s">
        <v>3769</v>
      </c>
      <c r="D1334" s="18" t="s">
        <v>3107</v>
      </c>
      <c r="E1334" s="48" t="n">
        <v>5479</v>
      </c>
      <c r="F1334" s="14" t="s">
        <v>467</v>
      </c>
      <c r="G1334" s="14" t="s">
        <v>467</v>
      </c>
      <c r="H1334" s="14" t="s">
        <v>444</v>
      </c>
      <c r="I1334" s="15" t="b">
        <f aca="false">FALSE()</f>
        <v>0</v>
      </c>
      <c r="J1334" s="18" t="s">
        <v>933</v>
      </c>
      <c r="K1334" s="48" t="n">
        <v>1</v>
      </c>
      <c r="L1334" s="14" t="s">
        <v>934</v>
      </c>
      <c r="M1334" s="14" t="s">
        <v>935</v>
      </c>
      <c r="N1334" s="18" t="s">
        <v>936</v>
      </c>
    </row>
    <row r="1335" customFormat="false" ht="15" hidden="false" customHeight="true" outlineLevel="0" collapsed="false">
      <c r="B1335" s="14" t="s">
        <v>3770</v>
      </c>
      <c r="C1335" s="14" t="s">
        <v>3771</v>
      </c>
      <c r="D1335" s="18" t="s">
        <v>3772</v>
      </c>
      <c r="E1335" s="48" t="n">
        <v>106495</v>
      </c>
      <c r="F1335" s="14" t="s">
        <v>467</v>
      </c>
      <c r="G1335" s="14" t="s">
        <v>467</v>
      </c>
      <c r="H1335" s="14" t="s">
        <v>444</v>
      </c>
      <c r="I1335" s="15" t="b">
        <f aca="false">FALSE()</f>
        <v>0</v>
      </c>
      <c r="J1335" s="18" t="s">
        <v>933</v>
      </c>
      <c r="K1335" s="48" t="n">
        <v>1</v>
      </c>
      <c r="L1335" s="14" t="s">
        <v>934</v>
      </c>
      <c r="M1335" s="14" t="s">
        <v>935</v>
      </c>
      <c r="N1335" s="18" t="s">
        <v>936</v>
      </c>
    </row>
    <row r="1336" customFormat="false" ht="15" hidden="false" customHeight="true" outlineLevel="0" collapsed="false">
      <c r="B1336" s="14" t="s">
        <v>3773</v>
      </c>
      <c r="C1336" s="14" t="s">
        <v>3774</v>
      </c>
      <c r="D1336" s="18" t="s">
        <v>3775</v>
      </c>
      <c r="E1336" s="48" t="n">
        <v>7719</v>
      </c>
      <c r="F1336" s="14" t="s">
        <v>467</v>
      </c>
      <c r="G1336" s="14" t="s">
        <v>467</v>
      </c>
      <c r="H1336" s="14" t="s">
        <v>444</v>
      </c>
      <c r="I1336" s="15" t="b">
        <f aca="false">FALSE()</f>
        <v>0</v>
      </c>
      <c r="J1336" s="18" t="s">
        <v>933</v>
      </c>
      <c r="K1336" s="48" t="n">
        <v>1</v>
      </c>
      <c r="L1336" s="14" t="s">
        <v>934</v>
      </c>
      <c r="M1336" s="14" t="s">
        <v>935</v>
      </c>
      <c r="N1336" s="18" t="s">
        <v>936</v>
      </c>
    </row>
    <row r="1337" customFormat="false" ht="15" hidden="false" customHeight="true" outlineLevel="0" collapsed="false">
      <c r="B1337" s="14" t="s">
        <v>3776</v>
      </c>
      <c r="C1337" s="14" t="s">
        <v>3777</v>
      </c>
      <c r="D1337" s="18" t="s">
        <v>1948</v>
      </c>
      <c r="E1337" s="48" t="n">
        <v>44689</v>
      </c>
      <c r="F1337" s="14" t="s">
        <v>467</v>
      </c>
      <c r="G1337" s="14" t="s">
        <v>467</v>
      </c>
      <c r="H1337" s="14" t="s">
        <v>444</v>
      </c>
      <c r="I1337" s="15" t="b">
        <f aca="false">FALSE()</f>
        <v>0</v>
      </c>
      <c r="J1337" s="18" t="s">
        <v>933</v>
      </c>
      <c r="K1337" s="48" t="n">
        <v>1</v>
      </c>
      <c r="L1337" s="14" t="s">
        <v>934</v>
      </c>
      <c r="M1337" s="14" t="s">
        <v>935</v>
      </c>
      <c r="N1337" s="18" t="s">
        <v>936</v>
      </c>
    </row>
    <row r="1338" customFormat="false" ht="15" hidden="false" customHeight="true" outlineLevel="0" collapsed="false">
      <c r="B1338" s="14" t="s">
        <v>3778</v>
      </c>
      <c r="C1338" s="14" t="s">
        <v>3779</v>
      </c>
      <c r="D1338" s="18" t="s">
        <v>1388</v>
      </c>
      <c r="E1338" s="48" t="n">
        <v>7227</v>
      </c>
      <c r="F1338" s="14" t="s">
        <v>467</v>
      </c>
      <c r="G1338" s="14" t="s">
        <v>467</v>
      </c>
      <c r="H1338" s="14" t="s">
        <v>444</v>
      </c>
      <c r="I1338" s="15" t="b">
        <f aca="false">FALSE()</f>
        <v>0</v>
      </c>
      <c r="J1338" s="18" t="s">
        <v>933</v>
      </c>
      <c r="K1338" s="48" t="n">
        <v>1</v>
      </c>
      <c r="L1338" s="14" t="s">
        <v>934</v>
      </c>
      <c r="M1338" s="14" t="s">
        <v>935</v>
      </c>
      <c r="N1338" s="18" t="s">
        <v>936</v>
      </c>
    </row>
    <row r="1339" customFormat="false" ht="15" hidden="false" customHeight="true" outlineLevel="0" collapsed="false">
      <c r="B1339" s="14" t="s">
        <v>3780</v>
      </c>
      <c r="C1339" s="14" t="s">
        <v>3781</v>
      </c>
      <c r="D1339" s="18" t="s">
        <v>944</v>
      </c>
      <c r="E1339" s="48" t="n">
        <v>83333</v>
      </c>
      <c r="F1339" s="14" t="s">
        <v>467</v>
      </c>
      <c r="G1339" s="14" t="s">
        <v>467</v>
      </c>
      <c r="H1339" s="14" t="s">
        <v>444</v>
      </c>
      <c r="I1339" s="15" t="b">
        <f aca="false">FALSE()</f>
        <v>0</v>
      </c>
      <c r="J1339" s="18" t="s">
        <v>933</v>
      </c>
      <c r="K1339" s="48" t="n">
        <v>1</v>
      </c>
      <c r="L1339" s="14" t="s">
        <v>934</v>
      </c>
      <c r="M1339" s="18" t="s">
        <v>3782</v>
      </c>
      <c r="N1339" s="18" t="s">
        <v>946</v>
      </c>
    </row>
    <row r="1340" customFormat="false" ht="15" hidden="false" customHeight="true" outlineLevel="0" collapsed="false">
      <c r="B1340" s="14" t="s">
        <v>3783</v>
      </c>
      <c r="C1340" s="14" t="s">
        <v>3784</v>
      </c>
      <c r="D1340" s="18" t="s">
        <v>954</v>
      </c>
      <c r="E1340" s="48" t="n">
        <v>199310</v>
      </c>
      <c r="F1340" s="14" t="s">
        <v>467</v>
      </c>
      <c r="G1340" s="14" t="s">
        <v>467</v>
      </c>
      <c r="H1340" s="14" t="s">
        <v>444</v>
      </c>
      <c r="I1340" s="15" t="b">
        <f aca="false">FALSE()</f>
        <v>0</v>
      </c>
      <c r="J1340" s="18" t="s">
        <v>933</v>
      </c>
      <c r="K1340" s="48" t="n">
        <v>1</v>
      </c>
      <c r="L1340" s="14" t="s">
        <v>934</v>
      </c>
      <c r="M1340" s="14" t="s">
        <v>935</v>
      </c>
      <c r="N1340" s="18" t="s">
        <v>936</v>
      </c>
    </row>
    <row r="1341" customFormat="false" ht="15" hidden="false" customHeight="true" outlineLevel="0" collapsed="false">
      <c r="B1341" s="14" t="s">
        <v>3785</v>
      </c>
      <c r="C1341" s="14" t="s">
        <v>3786</v>
      </c>
      <c r="D1341" s="18" t="s">
        <v>1813</v>
      </c>
      <c r="E1341" s="48" t="n">
        <v>9031</v>
      </c>
      <c r="F1341" s="14" t="s">
        <v>467</v>
      </c>
      <c r="G1341" s="14" t="s">
        <v>467</v>
      </c>
      <c r="H1341" s="14" t="s">
        <v>444</v>
      </c>
      <c r="I1341" s="15" t="b">
        <f aca="false">FALSE()</f>
        <v>0</v>
      </c>
      <c r="J1341" s="18" t="s">
        <v>933</v>
      </c>
      <c r="K1341" s="48" t="n">
        <v>1</v>
      </c>
      <c r="L1341" s="14" t="s">
        <v>934</v>
      </c>
      <c r="M1341" s="14" t="s">
        <v>935</v>
      </c>
      <c r="N1341" s="18" t="s">
        <v>936</v>
      </c>
    </row>
    <row r="1342" customFormat="false" ht="15" hidden="false" customHeight="true" outlineLevel="0" collapsed="false">
      <c r="B1342" s="14" t="s">
        <v>3787</v>
      </c>
      <c r="C1342" s="14" t="s">
        <v>3788</v>
      </c>
      <c r="D1342" s="18" t="s">
        <v>980</v>
      </c>
      <c r="E1342" s="48" t="n">
        <v>1422</v>
      </c>
      <c r="F1342" s="14" t="s">
        <v>467</v>
      </c>
      <c r="G1342" s="14" t="s">
        <v>467</v>
      </c>
      <c r="H1342" s="14" t="s">
        <v>444</v>
      </c>
      <c r="I1342" s="15" t="b">
        <f aca="false">FALSE()</f>
        <v>0</v>
      </c>
      <c r="J1342" s="18" t="s">
        <v>933</v>
      </c>
      <c r="K1342" s="48" t="n">
        <v>1</v>
      </c>
      <c r="L1342" s="14" t="s">
        <v>934</v>
      </c>
      <c r="M1342" s="18" t="s">
        <v>1963</v>
      </c>
      <c r="N1342" s="18" t="s">
        <v>946</v>
      </c>
    </row>
    <row r="1343" customFormat="false" ht="15" hidden="false" customHeight="true" outlineLevel="0" collapsed="false">
      <c r="B1343" s="14" t="s">
        <v>3789</v>
      </c>
      <c r="C1343" s="14" t="s">
        <v>3790</v>
      </c>
      <c r="D1343" s="18" t="s">
        <v>3791</v>
      </c>
      <c r="E1343" s="48" t="n">
        <v>8222</v>
      </c>
      <c r="F1343" s="14" t="s">
        <v>467</v>
      </c>
      <c r="G1343" s="14" t="s">
        <v>467</v>
      </c>
      <c r="H1343" s="14" t="s">
        <v>444</v>
      </c>
      <c r="I1343" s="15" t="b">
        <f aca="false">FALSE()</f>
        <v>0</v>
      </c>
      <c r="J1343" s="18" t="s">
        <v>933</v>
      </c>
      <c r="K1343" s="48" t="n">
        <v>1</v>
      </c>
      <c r="L1343" s="14" t="s">
        <v>934</v>
      </c>
      <c r="M1343" s="14" t="s">
        <v>935</v>
      </c>
      <c r="N1343" s="18" t="s">
        <v>936</v>
      </c>
    </row>
    <row r="1344" customFormat="false" ht="15" hidden="false" customHeight="true" outlineLevel="0" collapsed="false">
      <c r="B1344" s="14" t="s">
        <v>3792</v>
      </c>
      <c r="C1344" s="14" t="s">
        <v>3793</v>
      </c>
      <c r="D1344" s="18" t="s">
        <v>958</v>
      </c>
      <c r="E1344" s="48" t="n">
        <v>71421</v>
      </c>
      <c r="F1344" s="14" t="s">
        <v>467</v>
      </c>
      <c r="G1344" s="14" t="s">
        <v>467</v>
      </c>
      <c r="H1344" s="14" t="s">
        <v>444</v>
      </c>
      <c r="I1344" s="15" t="b">
        <f aca="false">FALSE()</f>
        <v>0</v>
      </c>
      <c r="J1344" s="18" t="s">
        <v>933</v>
      </c>
      <c r="K1344" s="48" t="n">
        <v>1</v>
      </c>
      <c r="L1344" s="14" t="s">
        <v>934</v>
      </c>
      <c r="M1344" s="14" t="s">
        <v>935</v>
      </c>
      <c r="N1344" s="18" t="s">
        <v>936</v>
      </c>
    </row>
    <row r="1345" customFormat="false" ht="15" hidden="false" customHeight="true" outlineLevel="0" collapsed="false">
      <c r="B1345" s="14" t="s">
        <v>3794</v>
      </c>
      <c r="C1345" s="14" t="s">
        <v>3795</v>
      </c>
      <c r="D1345" s="18" t="s">
        <v>1427</v>
      </c>
      <c r="E1345" s="48" t="n">
        <v>272569</v>
      </c>
      <c r="F1345" s="14" t="s">
        <v>467</v>
      </c>
      <c r="G1345" s="14" t="s">
        <v>467</v>
      </c>
      <c r="H1345" s="14" t="s">
        <v>444</v>
      </c>
      <c r="I1345" s="15" t="b">
        <f aca="false">FALSE()</f>
        <v>0</v>
      </c>
      <c r="J1345" s="18" t="s">
        <v>933</v>
      </c>
      <c r="K1345" s="48" t="n">
        <v>1</v>
      </c>
      <c r="L1345" s="14" t="s">
        <v>934</v>
      </c>
      <c r="M1345" s="18" t="s">
        <v>1951</v>
      </c>
      <c r="N1345" s="18" t="s">
        <v>946</v>
      </c>
    </row>
    <row r="1346" customFormat="false" ht="15" hidden="false" customHeight="true" outlineLevel="0" collapsed="false">
      <c r="B1346" s="14" t="s">
        <v>3796</v>
      </c>
      <c r="C1346" s="14" t="s">
        <v>3797</v>
      </c>
      <c r="D1346" s="18" t="s">
        <v>1437</v>
      </c>
      <c r="E1346" s="48" t="n">
        <v>9606</v>
      </c>
      <c r="F1346" s="14" t="s">
        <v>467</v>
      </c>
      <c r="G1346" s="14" t="s">
        <v>467</v>
      </c>
      <c r="H1346" s="14" t="s">
        <v>444</v>
      </c>
      <c r="I1346" s="15" t="b">
        <f aca="false">FALSE()</f>
        <v>0</v>
      </c>
      <c r="J1346" s="18" t="s">
        <v>933</v>
      </c>
      <c r="K1346" s="48" t="n">
        <v>1</v>
      </c>
      <c r="L1346" s="14" t="s">
        <v>934</v>
      </c>
      <c r="M1346" s="18" t="s">
        <v>1705</v>
      </c>
      <c r="N1346" s="18" t="s">
        <v>946</v>
      </c>
    </row>
    <row r="1347" customFormat="false" ht="15" hidden="false" customHeight="true" outlineLevel="0" collapsed="false">
      <c r="B1347" s="14" t="s">
        <v>3798</v>
      </c>
      <c r="C1347" s="14" t="s">
        <v>3799</v>
      </c>
      <c r="D1347" s="18" t="s">
        <v>2063</v>
      </c>
      <c r="E1347" s="48" t="n">
        <v>7998</v>
      </c>
      <c r="F1347" s="14" t="s">
        <v>467</v>
      </c>
      <c r="G1347" s="14" t="s">
        <v>467</v>
      </c>
      <c r="H1347" s="14" t="s">
        <v>444</v>
      </c>
      <c r="I1347" s="15" t="b">
        <f aca="false">FALSE()</f>
        <v>0</v>
      </c>
      <c r="J1347" s="18" t="s">
        <v>933</v>
      </c>
      <c r="K1347" s="48" t="n">
        <v>1</v>
      </c>
      <c r="L1347" s="14" t="s">
        <v>934</v>
      </c>
      <c r="M1347" s="14" t="s">
        <v>935</v>
      </c>
      <c r="N1347" s="18" t="s">
        <v>936</v>
      </c>
    </row>
    <row r="1348" customFormat="false" ht="15" hidden="false" customHeight="true" outlineLevel="0" collapsed="false">
      <c r="B1348" s="14" t="s">
        <v>3800</v>
      </c>
      <c r="C1348" s="14" t="s">
        <v>3801</v>
      </c>
      <c r="D1348" s="18" t="s">
        <v>3802</v>
      </c>
      <c r="E1348" s="48" t="n">
        <v>35632</v>
      </c>
      <c r="F1348" s="14" t="s">
        <v>467</v>
      </c>
      <c r="G1348" s="14" t="s">
        <v>467</v>
      </c>
      <c r="H1348" s="14" t="s">
        <v>444</v>
      </c>
      <c r="I1348" s="15" t="b">
        <f aca="false">FALSE()</f>
        <v>0</v>
      </c>
      <c r="J1348" s="18" t="s">
        <v>933</v>
      </c>
      <c r="K1348" s="48" t="n">
        <v>1</v>
      </c>
      <c r="L1348" s="14" t="s">
        <v>934</v>
      </c>
      <c r="M1348" s="14" t="s">
        <v>935</v>
      </c>
      <c r="N1348" s="18" t="s">
        <v>936</v>
      </c>
    </row>
    <row r="1349" customFormat="false" ht="15" hidden="false" customHeight="true" outlineLevel="0" collapsed="false">
      <c r="B1349" s="14" t="s">
        <v>3803</v>
      </c>
      <c r="C1349" s="14" t="s">
        <v>3804</v>
      </c>
      <c r="D1349" s="18" t="s">
        <v>1761</v>
      </c>
      <c r="E1349" s="48" t="n">
        <v>246196</v>
      </c>
      <c r="F1349" s="14" t="s">
        <v>467</v>
      </c>
      <c r="G1349" s="14" t="s">
        <v>467</v>
      </c>
      <c r="H1349" s="14" t="s">
        <v>444</v>
      </c>
      <c r="I1349" s="15" t="b">
        <f aca="false">FALSE()</f>
        <v>0</v>
      </c>
      <c r="J1349" s="18" t="s">
        <v>933</v>
      </c>
      <c r="K1349" s="48" t="n">
        <v>1</v>
      </c>
      <c r="L1349" s="14" t="s">
        <v>934</v>
      </c>
      <c r="M1349" s="18" t="s">
        <v>1763</v>
      </c>
      <c r="N1349" s="18" t="s">
        <v>946</v>
      </c>
    </row>
    <row r="1350" customFormat="false" ht="15" hidden="false" customHeight="true" outlineLevel="0" collapsed="false">
      <c r="B1350" s="14" t="s">
        <v>3805</v>
      </c>
      <c r="C1350" s="14" t="s">
        <v>3806</v>
      </c>
      <c r="D1350" s="18" t="s">
        <v>1497</v>
      </c>
      <c r="E1350" s="48" t="n">
        <v>9986</v>
      </c>
      <c r="F1350" s="14" t="s">
        <v>467</v>
      </c>
      <c r="G1350" s="14" t="s">
        <v>467</v>
      </c>
      <c r="H1350" s="14" t="s">
        <v>444</v>
      </c>
      <c r="I1350" s="15" t="b">
        <f aca="false">FALSE()</f>
        <v>0</v>
      </c>
      <c r="J1350" s="18" t="s">
        <v>933</v>
      </c>
      <c r="K1350" s="48" t="n">
        <v>1</v>
      </c>
      <c r="L1350" s="14" t="s">
        <v>934</v>
      </c>
      <c r="M1350" s="18" t="s">
        <v>3807</v>
      </c>
      <c r="N1350" s="18" t="s">
        <v>936</v>
      </c>
    </row>
    <row r="1351" customFormat="false" ht="15" hidden="false" customHeight="true" outlineLevel="0" collapsed="false">
      <c r="B1351" s="14" t="s">
        <v>3808</v>
      </c>
      <c r="C1351" s="14" t="s">
        <v>3809</v>
      </c>
      <c r="D1351" s="18" t="s">
        <v>3810</v>
      </c>
      <c r="E1351" s="48" t="n">
        <v>29488</v>
      </c>
      <c r="F1351" s="14" t="s">
        <v>467</v>
      </c>
      <c r="G1351" s="14" t="s">
        <v>467</v>
      </c>
      <c r="H1351" s="14" t="s">
        <v>444</v>
      </c>
      <c r="I1351" s="15" t="b">
        <f aca="false">FALSE()</f>
        <v>0</v>
      </c>
      <c r="J1351" s="18" t="s">
        <v>933</v>
      </c>
      <c r="K1351" s="48" t="n">
        <v>1</v>
      </c>
      <c r="L1351" s="14" t="s">
        <v>934</v>
      </c>
      <c r="M1351" s="14" t="s">
        <v>935</v>
      </c>
      <c r="N1351" s="18" t="s">
        <v>936</v>
      </c>
    </row>
    <row r="1352" customFormat="false" ht="15" hidden="false" customHeight="true" outlineLevel="0" collapsed="false">
      <c r="B1352" s="14" t="s">
        <v>3811</v>
      </c>
      <c r="C1352" s="14" t="s">
        <v>3812</v>
      </c>
      <c r="D1352" s="18" t="s">
        <v>3813</v>
      </c>
      <c r="E1352" s="48" t="n">
        <v>51655</v>
      </c>
      <c r="F1352" s="14" t="s">
        <v>467</v>
      </c>
      <c r="G1352" s="14" t="s">
        <v>467</v>
      </c>
      <c r="H1352" s="14" t="s">
        <v>444</v>
      </c>
      <c r="I1352" s="15" t="b">
        <f aca="false">FALSE()</f>
        <v>0</v>
      </c>
      <c r="J1352" s="18" t="s">
        <v>933</v>
      </c>
      <c r="K1352" s="48" t="n">
        <v>1</v>
      </c>
      <c r="L1352" s="14" t="s">
        <v>934</v>
      </c>
      <c r="M1352" s="14" t="s">
        <v>935</v>
      </c>
      <c r="N1352" s="18" t="s">
        <v>936</v>
      </c>
    </row>
    <row r="1353" customFormat="false" ht="15" hidden="false" customHeight="true" outlineLevel="0" collapsed="false">
      <c r="B1353" s="14" t="s">
        <v>3814</v>
      </c>
      <c r="C1353" s="14" t="s">
        <v>3815</v>
      </c>
      <c r="D1353" s="18" t="s">
        <v>991</v>
      </c>
      <c r="E1353" s="48" t="n">
        <v>258594</v>
      </c>
      <c r="F1353" s="14" t="s">
        <v>467</v>
      </c>
      <c r="G1353" s="14" t="s">
        <v>467</v>
      </c>
      <c r="H1353" s="14" t="s">
        <v>444</v>
      </c>
      <c r="I1353" s="15" t="b">
        <f aca="false">FALSE()</f>
        <v>0</v>
      </c>
      <c r="J1353" s="18" t="s">
        <v>933</v>
      </c>
      <c r="K1353" s="48" t="n">
        <v>1</v>
      </c>
      <c r="L1353" s="14" t="s">
        <v>934</v>
      </c>
      <c r="M1353" s="18" t="s">
        <v>1104</v>
      </c>
      <c r="N1353" s="18" t="s">
        <v>946</v>
      </c>
    </row>
    <row r="1354" customFormat="false" ht="15" hidden="false" customHeight="true" outlineLevel="0" collapsed="false">
      <c r="B1354" s="14" t="s">
        <v>3816</v>
      </c>
      <c r="C1354" s="14" t="s">
        <v>3817</v>
      </c>
      <c r="D1354" s="18" t="s">
        <v>1555</v>
      </c>
      <c r="E1354" s="48" t="n">
        <v>559292</v>
      </c>
      <c r="F1354" s="14" t="s">
        <v>467</v>
      </c>
      <c r="G1354" s="14" t="s">
        <v>467</v>
      </c>
      <c r="H1354" s="14" t="s">
        <v>444</v>
      </c>
      <c r="I1354" s="15" t="b">
        <f aca="false">FALSE()</f>
        <v>0</v>
      </c>
      <c r="J1354" s="18" t="s">
        <v>933</v>
      </c>
      <c r="K1354" s="48" t="n">
        <v>1</v>
      </c>
      <c r="L1354" s="14" t="s">
        <v>934</v>
      </c>
      <c r="M1354" s="18" t="s">
        <v>2277</v>
      </c>
      <c r="N1354" s="18" t="s">
        <v>946</v>
      </c>
    </row>
    <row r="1355" customFormat="false" ht="15" hidden="false" customHeight="true" outlineLevel="0" collapsed="false">
      <c r="B1355" s="14" t="s">
        <v>3818</v>
      </c>
      <c r="C1355" s="14" t="s">
        <v>3819</v>
      </c>
      <c r="D1355" s="18" t="s">
        <v>962</v>
      </c>
      <c r="E1355" s="48" t="n">
        <v>90370</v>
      </c>
      <c r="F1355" s="14" t="s">
        <v>467</v>
      </c>
      <c r="G1355" s="14" t="s">
        <v>467</v>
      </c>
      <c r="H1355" s="14" t="s">
        <v>444</v>
      </c>
      <c r="I1355" s="15" t="b">
        <f aca="false">FALSE()</f>
        <v>0</v>
      </c>
      <c r="J1355" s="18" t="s">
        <v>933</v>
      </c>
      <c r="K1355" s="48" t="n">
        <v>1</v>
      </c>
      <c r="L1355" s="14" t="s">
        <v>934</v>
      </c>
      <c r="M1355" s="14" t="s">
        <v>935</v>
      </c>
      <c r="N1355" s="18" t="s">
        <v>936</v>
      </c>
    </row>
    <row r="1356" customFormat="false" ht="15" hidden="false" customHeight="true" outlineLevel="0" collapsed="false">
      <c r="B1356" s="14" t="s">
        <v>3820</v>
      </c>
      <c r="C1356" s="14" t="s">
        <v>3821</v>
      </c>
      <c r="D1356" s="18" t="s">
        <v>966</v>
      </c>
      <c r="E1356" s="48" t="n">
        <v>99287</v>
      </c>
      <c r="F1356" s="14" t="s">
        <v>467</v>
      </c>
      <c r="G1356" s="14" t="s">
        <v>467</v>
      </c>
      <c r="H1356" s="14" t="s">
        <v>444</v>
      </c>
      <c r="I1356" s="15" t="b">
        <f aca="false">FALSE()</f>
        <v>0</v>
      </c>
      <c r="J1356" s="18" t="s">
        <v>933</v>
      </c>
      <c r="K1356" s="48" t="n">
        <v>1</v>
      </c>
      <c r="L1356" s="14" t="s">
        <v>934</v>
      </c>
      <c r="M1356" s="14" t="s">
        <v>935</v>
      </c>
      <c r="N1356" s="18" t="s">
        <v>936</v>
      </c>
    </row>
    <row r="1357" customFormat="false" ht="15" hidden="false" customHeight="true" outlineLevel="0" collapsed="false">
      <c r="B1357" s="14" t="s">
        <v>3822</v>
      </c>
      <c r="C1357" s="14" t="s">
        <v>3823</v>
      </c>
      <c r="D1357" s="18" t="s">
        <v>1596</v>
      </c>
      <c r="E1357" s="48" t="n">
        <v>284812</v>
      </c>
      <c r="F1357" s="14" t="s">
        <v>467</v>
      </c>
      <c r="G1357" s="14" t="s">
        <v>467</v>
      </c>
      <c r="H1357" s="14" t="s">
        <v>444</v>
      </c>
      <c r="I1357" s="15" t="b">
        <f aca="false">FALSE()</f>
        <v>0</v>
      </c>
      <c r="J1357" s="18" t="s">
        <v>933</v>
      </c>
      <c r="K1357" s="48" t="n">
        <v>1</v>
      </c>
      <c r="L1357" s="14" t="s">
        <v>934</v>
      </c>
      <c r="M1357" s="14" t="s">
        <v>935</v>
      </c>
      <c r="N1357" s="18" t="s">
        <v>936</v>
      </c>
    </row>
    <row r="1358" customFormat="false" ht="15" hidden="false" customHeight="true" outlineLevel="0" collapsed="false">
      <c r="B1358" s="14" t="s">
        <v>3824</v>
      </c>
      <c r="C1358" s="14" t="s">
        <v>3825</v>
      </c>
      <c r="D1358" s="18" t="s">
        <v>1003</v>
      </c>
      <c r="E1358" s="48" t="n">
        <v>623</v>
      </c>
      <c r="F1358" s="14" t="s">
        <v>467</v>
      </c>
      <c r="G1358" s="14" t="s">
        <v>467</v>
      </c>
      <c r="H1358" s="14" t="s">
        <v>444</v>
      </c>
      <c r="I1358" s="15" t="b">
        <f aca="false">FALSE()</f>
        <v>0</v>
      </c>
      <c r="J1358" s="18" t="s">
        <v>933</v>
      </c>
      <c r="K1358" s="48" t="n">
        <v>1</v>
      </c>
      <c r="L1358" s="14" t="s">
        <v>934</v>
      </c>
      <c r="M1358" s="14" t="s">
        <v>935</v>
      </c>
      <c r="N1358" s="18" t="s">
        <v>936</v>
      </c>
    </row>
    <row r="1359" customFormat="false" ht="15" hidden="false" customHeight="true" outlineLevel="0" collapsed="false">
      <c r="B1359" s="14" t="s">
        <v>3826</v>
      </c>
      <c r="C1359" s="14" t="s">
        <v>3827</v>
      </c>
      <c r="D1359" s="18" t="s">
        <v>1607</v>
      </c>
      <c r="E1359" s="48" t="n">
        <v>7108</v>
      </c>
      <c r="F1359" s="14" t="s">
        <v>467</v>
      </c>
      <c r="G1359" s="14" t="s">
        <v>467</v>
      </c>
      <c r="H1359" s="14" t="s">
        <v>444</v>
      </c>
      <c r="I1359" s="15" t="b">
        <f aca="false">FALSE()</f>
        <v>0</v>
      </c>
      <c r="J1359" s="18" t="s">
        <v>933</v>
      </c>
      <c r="K1359" s="48" t="n">
        <v>1</v>
      </c>
      <c r="L1359" s="14" t="s">
        <v>934</v>
      </c>
      <c r="M1359" s="14" t="s">
        <v>935</v>
      </c>
      <c r="N1359" s="18" t="s">
        <v>936</v>
      </c>
    </row>
    <row r="1360" customFormat="false" ht="15" hidden="false" customHeight="true" outlineLevel="0" collapsed="false">
      <c r="B1360" s="14" t="s">
        <v>3828</v>
      </c>
      <c r="C1360" s="14" t="s">
        <v>3829</v>
      </c>
      <c r="D1360" s="18" t="s">
        <v>1195</v>
      </c>
      <c r="E1360" s="48" t="n">
        <v>274</v>
      </c>
      <c r="F1360" s="14" t="s">
        <v>467</v>
      </c>
      <c r="G1360" s="14" t="s">
        <v>467</v>
      </c>
      <c r="H1360" s="14" t="s">
        <v>444</v>
      </c>
      <c r="I1360" s="15" t="b">
        <f aca="false">FALSE()</f>
        <v>0</v>
      </c>
      <c r="J1360" s="18" t="s">
        <v>933</v>
      </c>
      <c r="K1360" s="48" t="n">
        <v>1</v>
      </c>
      <c r="L1360" s="14" t="s">
        <v>934</v>
      </c>
      <c r="M1360" s="14" t="s">
        <v>935</v>
      </c>
      <c r="N1360" s="18" t="s">
        <v>936</v>
      </c>
    </row>
    <row r="1361" customFormat="false" ht="15" hidden="false" customHeight="true" outlineLevel="0" collapsed="false">
      <c r="B1361" s="14" t="s">
        <v>3830</v>
      </c>
      <c r="C1361" s="14" t="s">
        <v>3831</v>
      </c>
      <c r="D1361" s="18" t="s">
        <v>969</v>
      </c>
      <c r="E1361" s="48" t="n">
        <v>300852</v>
      </c>
      <c r="F1361" s="14" t="s">
        <v>467</v>
      </c>
      <c r="G1361" s="14" t="s">
        <v>467</v>
      </c>
      <c r="H1361" s="14" t="s">
        <v>444</v>
      </c>
      <c r="I1361" s="15" t="b">
        <f aca="false">FALSE()</f>
        <v>0</v>
      </c>
      <c r="J1361" s="18" t="s">
        <v>933</v>
      </c>
      <c r="K1361" s="48" t="n">
        <v>1</v>
      </c>
      <c r="L1361" s="14" t="s">
        <v>934</v>
      </c>
      <c r="M1361" s="18" t="s">
        <v>1228</v>
      </c>
      <c r="N1361" s="18" t="s">
        <v>946</v>
      </c>
    </row>
    <row r="1362" customFormat="false" ht="15" hidden="false" customHeight="true" outlineLevel="0" collapsed="false">
      <c r="B1362" s="14" t="s">
        <v>3832</v>
      </c>
      <c r="C1362" s="14" t="s">
        <v>3833</v>
      </c>
      <c r="D1362" s="18" t="s">
        <v>1128</v>
      </c>
      <c r="E1362" s="48" t="n">
        <v>262724</v>
      </c>
      <c r="F1362" s="14" t="s">
        <v>467</v>
      </c>
      <c r="G1362" s="14" t="s">
        <v>467</v>
      </c>
      <c r="H1362" s="14" t="s">
        <v>444</v>
      </c>
      <c r="I1362" s="15" t="b">
        <f aca="false">FALSE()</f>
        <v>0</v>
      </c>
      <c r="J1362" s="18" t="s">
        <v>933</v>
      </c>
      <c r="K1362" s="48" t="n">
        <v>1</v>
      </c>
      <c r="L1362" s="14" t="s">
        <v>934</v>
      </c>
      <c r="M1362" s="14" t="s">
        <v>935</v>
      </c>
      <c r="N1362" s="18" t="s">
        <v>936</v>
      </c>
    </row>
    <row r="1363" customFormat="false" ht="15" hidden="false" customHeight="true" outlineLevel="0" collapsed="false">
      <c r="B1363" s="14" t="s">
        <v>3834</v>
      </c>
      <c r="C1363" s="14" t="s">
        <v>3835</v>
      </c>
      <c r="D1363" s="18" t="s">
        <v>3836</v>
      </c>
      <c r="E1363" s="48" t="n">
        <v>6293</v>
      </c>
      <c r="F1363" s="14" t="s">
        <v>467</v>
      </c>
      <c r="G1363" s="14" t="s">
        <v>467</v>
      </c>
      <c r="H1363" s="14" t="s">
        <v>444</v>
      </c>
      <c r="I1363" s="15" t="b">
        <f aca="false">FALSE()</f>
        <v>0</v>
      </c>
      <c r="J1363" s="18" t="s">
        <v>933</v>
      </c>
      <c r="K1363" s="48" t="n">
        <v>1</v>
      </c>
      <c r="L1363" s="14" t="s">
        <v>934</v>
      </c>
      <c r="M1363" s="14" t="s">
        <v>935</v>
      </c>
      <c r="N1363" s="18" t="s">
        <v>936</v>
      </c>
    </row>
    <row r="1364" customFormat="false" ht="15" hidden="false" customHeight="true" outlineLevel="0" collapsed="false">
      <c r="B1364" s="14" t="s">
        <v>3837</v>
      </c>
      <c r="C1364" s="14" t="s">
        <v>3838</v>
      </c>
      <c r="D1364" s="18" t="s">
        <v>1667</v>
      </c>
      <c r="E1364" s="48" t="n">
        <v>8355</v>
      </c>
      <c r="F1364" s="14" t="s">
        <v>467</v>
      </c>
      <c r="G1364" s="14" t="s">
        <v>467</v>
      </c>
      <c r="H1364" s="14" t="s">
        <v>444</v>
      </c>
      <c r="I1364" s="15" t="b">
        <f aca="false">FALSE()</f>
        <v>0</v>
      </c>
      <c r="J1364" s="18" t="s">
        <v>933</v>
      </c>
      <c r="K1364" s="48" t="n">
        <v>1</v>
      </c>
      <c r="L1364" s="14" t="s">
        <v>934</v>
      </c>
      <c r="M1364" s="14" t="s">
        <v>935</v>
      </c>
      <c r="N1364" s="18" t="s">
        <v>936</v>
      </c>
    </row>
    <row r="1365" customFormat="false" ht="15" hidden="false" customHeight="true" outlineLevel="0" collapsed="false">
      <c r="B1365" s="14" t="s">
        <v>3839</v>
      </c>
      <c r="C1365" s="14" t="s">
        <v>3840</v>
      </c>
      <c r="D1365" s="18" t="s">
        <v>3841</v>
      </c>
      <c r="E1365" s="48" t="n">
        <v>630</v>
      </c>
      <c r="F1365" s="14" t="s">
        <v>467</v>
      </c>
      <c r="G1365" s="14" t="s">
        <v>467</v>
      </c>
      <c r="H1365" s="14" t="s">
        <v>444</v>
      </c>
      <c r="I1365" s="15" t="b">
        <f aca="false">FALSE()</f>
        <v>0</v>
      </c>
      <c r="J1365" s="18" t="s">
        <v>933</v>
      </c>
      <c r="K1365" s="48" t="n">
        <v>1</v>
      </c>
      <c r="L1365" s="14" t="s">
        <v>934</v>
      </c>
      <c r="M1365" s="14" t="s">
        <v>935</v>
      </c>
      <c r="N1365" s="18" t="s">
        <v>936</v>
      </c>
    </row>
    <row r="1366" customFormat="false" ht="15" hidden="false" customHeight="true" outlineLevel="0" collapsed="false">
      <c r="B1366" s="14" t="s">
        <v>3842</v>
      </c>
      <c r="C1366" s="14" t="s">
        <v>3843</v>
      </c>
      <c r="D1366" s="18" t="s">
        <v>1794</v>
      </c>
      <c r="E1366" s="48" t="n">
        <v>714</v>
      </c>
      <c r="F1366" s="14" t="s">
        <v>478</v>
      </c>
      <c r="G1366" s="14" t="s">
        <v>478</v>
      </c>
      <c r="H1366" s="14" t="s">
        <v>444</v>
      </c>
      <c r="I1366" s="15" t="b">
        <f aca="false">FALSE()</f>
        <v>0</v>
      </c>
      <c r="J1366" s="18" t="s">
        <v>933</v>
      </c>
      <c r="K1366" s="48" t="n">
        <v>1</v>
      </c>
      <c r="L1366" s="14" t="s">
        <v>934</v>
      </c>
      <c r="M1366" s="14" t="s">
        <v>935</v>
      </c>
      <c r="N1366" s="18" t="s">
        <v>936</v>
      </c>
    </row>
    <row r="1367" customFormat="false" ht="15" hidden="false" customHeight="true" outlineLevel="0" collapsed="false">
      <c r="B1367" s="14" t="s">
        <v>3844</v>
      </c>
      <c r="C1367" s="14" t="s">
        <v>3845</v>
      </c>
      <c r="D1367" s="18" t="s">
        <v>1011</v>
      </c>
      <c r="E1367" s="48" t="n">
        <v>224308</v>
      </c>
      <c r="F1367" s="14" t="s">
        <v>478</v>
      </c>
      <c r="G1367" s="14" t="s">
        <v>478</v>
      </c>
      <c r="H1367" s="14" t="s">
        <v>444</v>
      </c>
      <c r="I1367" s="15" t="b">
        <f aca="false">FALSE()</f>
        <v>0</v>
      </c>
      <c r="J1367" s="18" t="s">
        <v>933</v>
      </c>
      <c r="K1367" s="48" t="n">
        <v>1</v>
      </c>
      <c r="L1367" s="14" t="s">
        <v>934</v>
      </c>
      <c r="M1367" s="18" t="s">
        <v>1202</v>
      </c>
      <c r="N1367" s="18" t="s">
        <v>946</v>
      </c>
    </row>
    <row r="1368" customFormat="false" ht="15" hidden="false" customHeight="true" outlineLevel="0" collapsed="false">
      <c r="B1368" s="14" t="s">
        <v>3846</v>
      </c>
      <c r="C1368" s="14" t="s">
        <v>3847</v>
      </c>
      <c r="D1368" s="18" t="s">
        <v>1799</v>
      </c>
      <c r="E1368" s="48" t="n">
        <v>9913</v>
      </c>
      <c r="F1368" s="14" t="s">
        <v>478</v>
      </c>
      <c r="G1368" s="14" t="s">
        <v>478</v>
      </c>
      <c r="H1368" s="14" t="s">
        <v>444</v>
      </c>
      <c r="I1368" s="15" t="b">
        <f aca="false">FALSE()</f>
        <v>0</v>
      </c>
      <c r="J1368" s="18" t="s">
        <v>933</v>
      </c>
      <c r="K1368" s="48" t="n">
        <v>1</v>
      </c>
      <c r="L1368" s="14" t="s">
        <v>934</v>
      </c>
      <c r="M1368" s="18" t="s">
        <v>3848</v>
      </c>
      <c r="N1368" s="18" t="s">
        <v>936</v>
      </c>
    </row>
    <row r="1369" customFormat="false" ht="15" hidden="false" customHeight="true" outlineLevel="0" collapsed="false">
      <c r="B1369" s="14" t="s">
        <v>3849</v>
      </c>
      <c r="C1369" s="14" t="s">
        <v>3850</v>
      </c>
      <c r="D1369" s="18" t="s">
        <v>1880</v>
      </c>
      <c r="E1369" s="48" t="n">
        <v>9615</v>
      </c>
      <c r="F1369" s="14" t="s">
        <v>478</v>
      </c>
      <c r="G1369" s="14" t="s">
        <v>478</v>
      </c>
      <c r="H1369" s="14" t="s">
        <v>444</v>
      </c>
      <c r="I1369" s="15" t="b">
        <f aca="false">FALSE()</f>
        <v>0</v>
      </c>
      <c r="J1369" s="18" t="s">
        <v>933</v>
      </c>
      <c r="K1369" s="48" t="n">
        <v>1</v>
      </c>
      <c r="L1369" s="14" t="s">
        <v>934</v>
      </c>
      <c r="M1369" s="18" t="s">
        <v>3848</v>
      </c>
      <c r="N1369" s="18" t="s">
        <v>936</v>
      </c>
    </row>
    <row r="1370" customFormat="false" ht="15" hidden="false" customHeight="true" outlineLevel="0" collapsed="false">
      <c r="B1370" s="14" t="s">
        <v>3851</v>
      </c>
      <c r="C1370" s="14" t="s">
        <v>3852</v>
      </c>
      <c r="D1370" s="18" t="s">
        <v>1948</v>
      </c>
      <c r="E1370" s="48" t="n">
        <v>44689</v>
      </c>
      <c r="F1370" s="14" t="s">
        <v>478</v>
      </c>
      <c r="G1370" s="14" t="s">
        <v>478</v>
      </c>
      <c r="H1370" s="14" t="s">
        <v>444</v>
      </c>
      <c r="I1370" s="15" t="b">
        <f aca="false">FALSE()</f>
        <v>0</v>
      </c>
      <c r="J1370" s="18" t="s">
        <v>933</v>
      </c>
      <c r="K1370" s="48" t="n">
        <v>1</v>
      </c>
      <c r="L1370" s="14" t="s">
        <v>934</v>
      </c>
      <c r="M1370" s="18" t="s">
        <v>1803</v>
      </c>
      <c r="N1370" s="18" t="s">
        <v>946</v>
      </c>
    </row>
    <row r="1371" customFormat="false" ht="15" hidden="false" customHeight="true" outlineLevel="0" collapsed="false">
      <c r="B1371" s="14" t="s">
        <v>3853</v>
      </c>
      <c r="C1371" s="14" t="s">
        <v>3854</v>
      </c>
      <c r="D1371" s="18" t="s">
        <v>1388</v>
      </c>
      <c r="E1371" s="48" t="n">
        <v>7227</v>
      </c>
      <c r="F1371" s="14" t="s">
        <v>478</v>
      </c>
      <c r="G1371" s="14" t="s">
        <v>478</v>
      </c>
      <c r="H1371" s="14" t="s">
        <v>444</v>
      </c>
      <c r="I1371" s="15" t="b">
        <f aca="false">FALSE()</f>
        <v>0</v>
      </c>
      <c r="J1371" s="18" t="s">
        <v>933</v>
      </c>
      <c r="K1371" s="48" t="n">
        <v>1</v>
      </c>
      <c r="L1371" s="14" t="s">
        <v>934</v>
      </c>
      <c r="M1371" s="18" t="s">
        <v>3848</v>
      </c>
      <c r="N1371" s="18" t="s">
        <v>936</v>
      </c>
    </row>
    <row r="1372" customFormat="false" ht="15" hidden="false" customHeight="true" outlineLevel="0" collapsed="false">
      <c r="B1372" s="14" t="s">
        <v>3855</v>
      </c>
      <c r="C1372" s="14" t="s">
        <v>3856</v>
      </c>
      <c r="D1372" s="18" t="s">
        <v>1397</v>
      </c>
      <c r="E1372" s="48" t="n">
        <v>46245</v>
      </c>
      <c r="F1372" s="14" t="s">
        <v>478</v>
      </c>
      <c r="G1372" s="14" t="s">
        <v>478</v>
      </c>
      <c r="H1372" s="14" t="s">
        <v>444</v>
      </c>
      <c r="I1372" s="15" t="b">
        <f aca="false">FALSE()</f>
        <v>0</v>
      </c>
      <c r="J1372" s="18" t="s">
        <v>933</v>
      </c>
      <c r="K1372" s="48" t="n">
        <v>1</v>
      </c>
      <c r="L1372" s="14" t="s">
        <v>934</v>
      </c>
      <c r="M1372" s="18" t="s">
        <v>3848</v>
      </c>
      <c r="N1372" s="18" t="s">
        <v>936</v>
      </c>
    </row>
    <row r="1373" customFormat="false" ht="15" hidden="false" customHeight="true" outlineLevel="0" collapsed="false">
      <c r="B1373" s="14" t="s">
        <v>3857</v>
      </c>
      <c r="C1373" s="14" t="s">
        <v>3858</v>
      </c>
      <c r="D1373" s="18" t="s">
        <v>2732</v>
      </c>
      <c r="E1373" s="48" t="n">
        <v>7245</v>
      </c>
      <c r="F1373" s="14" t="s">
        <v>478</v>
      </c>
      <c r="G1373" s="14" t="s">
        <v>478</v>
      </c>
      <c r="H1373" s="14" t="s">
        <v>444</v>
      </c>
      <c r="I1373" s="15" t="b">
        <f aca="false">FALSE()</f>
        <v>0</v>
      </c>
      <c r="J1373" s="18" t="s">
        <v>933</v>
      </c>
      <c r="K1373" s="48" t="n">
        <v>1</v>
      </c>
      <c r="L1373" s="14" t="s">
        <v>934</v>
      </c>
      <c r="M1373" s="18" t="s">
        <v>3848</v>
      </c>
      <c r="N1373" s="18" t="s">
        <v>936</v>
      </c>
    </row>
    <row r="1374" customFormat="false" ht="15" hidden="false" customHeight="true" outlineLevel="0" collapsed="false">
      <c r="B1374" s="14" t="s">
        <v>3859</v>
      </c>
      <c r="C1374" s="14" t="s">
        <v>3860</v>
      </c>
      <c r="D1374" s="18" t="s">
        <v>944</v>
      </c>
      <c r="E1374" s="48" t="n">
        <v>83333</v>
      </c>
      <c r="F1374" s="14" t="s">
        <v>478</v>
      </c>
      <c r="G1374" s="14" t="s">
        <v>478</v>
      </c>
      <c r="H1374" s="14" t="s">
        <v>444</v>
      </c>
      <c r="I1374" s="15" t="b">
        <f aca="false">FALSE()</f>
        <v>0</v>
      </c>
      <c r="J1374" s="18" t="s">
        <v>933</v>
      </c>
      <c r="K1374" s="48" t="n">
        <v>1</v>
      </c>
      <c r="L1374" s="14" t="s">
        <v>934</v>
      </c>
      <c r="M1374" s="18" t="s">
        <v>3861</v>
      </c>
      <c r="N1374" s="18" t="s">
        <v>946</v>
      </c>
    </row>
    <row r="1375" customFormat="false" ht="15" hidden="false" customHeight="true" outlineLevel="0" collapsed="false">
      <c r="B1375" s="14" t="s">
        <v>3862</v>
      </c>
      <c r="C1375" s="14" t="s">
        <v>3863</v>
      </c>
      <c r="D1375" s="18" t="s">
        <v>950</v>
      </c>
      <c r="E1375" s="48" t="n">
        <v>83334</v>
      </c>
      <c r="F1375" s="14" t="s">
        <v>478</v>
      </c>
      <c r="G1375" s="14" t="s">
        <v>478</v>
      </c>
      <c r="H1375" s="14" t="s">
        <v>444</v>
      </c>
      <c r="I1375" s="15" t="b">
        <f aca="false">FALSE()</f>
        <v>0</v>
      </c>
      <c r="J1375" s="18" t="s">
        <v>933</v>
      </c>
      <c r="K1375" s="48" t="n">
        <v>1</v>
      </c>
      <c r="L1375" s="14" t="s">
        <v>934</v>
      </c>
      <c r="M1375" s="14" t="s">
        <v>935</v>
      </c>
      <c r="N1375" s="18" t="s">
        <v>936</v>
      </c>
    </row>
    <row r="1376" customFormat="false" ht="15" hidden="false" customHeight="true" outlineLevel="0" collapsed="false">
      <c r="B1376" s="14" t="s">
        <v>3864</v>
      </c>
      <c r="C1376" s="14" t="s">
        <v>3865</v>
      </c>
      <c r="D1376" s="18" t="s">
        <v>954</v>
      </c>
      <c r="E1376" s="48" t="n">
        <v>199310</v>
      </c>
      <c r="F1376" s="14" t="s">
        <v>478</v>
      </c>
      <c r="G1376" s="14" t="s">
        <v>478</v>
      </c>
      <c r="H1376" s="14" t="s">
        <v>444</v>
      </c>
      <c r="I1376" s="15" t="b">
        <f aca="false">FALSE()</f>
        <v>0</v>
      </c>
      <c r="J1376" s="18" t="s">
        <v>933</v>
      </c>
      <c r="K1376" s="48" t="n">
        <v>1</v>
      </c>
      <c r="L1376" s="14" t="s">
        <v>934</v>
      </c>
      <c r="M1376" s="14" t="s">
        <v>935</v>
      </c>
      <c r="N1376" s="18" t="s">
        <v>936</v>
      </c>
    </row>
    <row r="1377" customFormat="false" ht="15" hidden="false" customHeight="true" outlineLevel="0" collapsed="false">
      <c r="B1377" s="14" t="s">
        <v>3866</v>
      </c>
      <c r="C1377" s="14" t="s">
        <v>3867</v>
      </c>
      <c r="D1377" s="18" t="s">
        <v>980</v>
      </c>
      <c r="E1377" s="48" t="n">
        <v>1422</v>
      </c>
      <c r="F1377" s="14" t="s">
        <v>478</v>
      </c>
      <c r="G1377" s="14" t="s">
        <v>478</v>
      </c>
      <c r="H1377" s="14" t="s">
        <v>444</v>
      </c>
      <c r="I1377" s="15" t="b">
        <f aca="false">FALSE()</f>
        <v>0</v>
      </c>
      <c r="J1377" s="18" t="s">
        <v>933</v>
      </c>
      <c r="K1377" s="48" t="n">
        <v>1</v>
      </c>
      <c r="L1377" s="14" t="s">
        <v>934</v>
      </c>
      <c r="M1377" s="18" t="s">
        <v>3868</v>
      </c>
      <c r="N1377" s="18" t="s">
        <v>946</v>
      </c>
    </row>
    <row r="1378" customFormat="false" ht="15" hidden="false" customHeight="true" outlineLevel="0" collapsed="false">
      <c r="B1378" s="14" t="s">
        <v>3869</v>
      </c>
      <c r="C1378" s="14" t="s">
        <v>3870</v>
      </c>
      <c r="D1378" s="18" t="s">
        <v>958</v>
      </c>
      <c r="E1378" s="48" t="n">
        <v>71421</v>
      </c>
      <c r="F1378" s="14" t="s">
        <v>478</v>
      </c>
      <c r="G1378" s="14" t="s">
        <v>478</v>
      </c>
      <c r="H1378" s="14" t="s">
        <v>444</v>
      </c>
      <c r="I1378" s="15" t="b">
        <f aca="false">FALSE()</f>
        <v>0</v>
      </c>
      <c r="J1378" s="18" t="s">
        <v>933</v>
      </c>
      <c r="K1378" s="48" t="n">
        <v>1</v>
      </c>
      <c r="L1378" s="14" t="s">
        <v>934</v>
      </c>
      <c r="M1378" s="14" t="s">
        <v>935</v>
      </c>
      <c r="N1378" s="18" t="s">
        <v>936</v>
      </c>
    </row>
    <row r="1379" customFormat="false" ht="15" hidden="false" customHeight="true" outlineLevel="0" collapsed="false">
      <c r="B1379" s="14" t="s">
        <v>3871</v>
      </c>
      <c r="C1379" s="14" t="s">
        <v>3872</v>
      </c>
      <c r="D1379" s="18" t="s">
        <v>1427</v>
      </c>
      <c r="E1379" s="48" t="n">
        <v>272569</v>
      </c>
      <c r="F1379" s="14" t="s">
        <v>478</v>
      </c>
      <c r="G1379" s="14" t="s">
        <v>478</v>
      </c>
      <c r="H1379" s="14" t="s">
        <v>444</v>
      </c>
      <c r="I1379" s="15" t="b">
        <f aca="false">FALSE()</f>
        <v>0</v>
      </c>
      <c r="J1379" s="18" t="s">
        <v>933</v>
      </c>
      <c r="K1379" s="48" t="n">
        <v>1</v>
      </c>
      <c r="L1379" s="14" t="s">
        <v>934</v>
      </c>
      <c r="M1379" s="18" t="s">
        <v>3873</v>
      </c>
      <c r="N1379" s="18" t="s">
        <v>946</v>
      </c>
    </row>
    <row r="1380" customFormat="false" ht="15" hidden="false" customHeight="true" outlineLevel="0" collapsed="false">
      <c r="B1380" s="14" t="s">
        <v>3874</v>
      </c>
      <c r="C1380" s="14" t="s">
        <v>3875</v>
      </c>
      <c r="D1380" s="18" t="s">
        <v>1437</v>
      </c>
      <c r="E1380" s="48" t="n">
        <v>9606</v>
      </c>
      <c r="F1380" s="14" t="s">
        <v>478</v>
      </c>
      <c r="G1380" s="14" t="s">
        <v>478</v>
      </c>
      <c r="H1380" s="14" t="s">
        <v>444</v>
      </c>
      <c r="I1380" s="15" t="b">
        <f aca="false">FALSE()</f>
        <v>0</v>
      </c>
      <c r="J1380" s="18" t="s">
        <v>933</v>
      </c>
      <c r="K1380" s="48" t="n">
        <v>1</v>
      </c>
      <c r="L1380" s="14" t="s">
        <v>934</v>
      </c>
      <c r="M1380" s="18" t="s">
        <v>3876</v>
      </c>
      <c r="N1380" s="18" t="s">
        <v>946</v>
      </c>
    </row>
    <row r="1381" customFormat="false" ht="15" hidden="false" customHeight="true" outlineLevel="0" collapsed="false">
      <c r="B1381" s="14" t="s">
        <v>3877</v>
      </c>
      <c r="C1381" s="14" t="s">
        <v>3878</v>
      </c>
      <c r="D1381" s="18" t="s">
        <v>2066</v>
      </c>
      <c r="E1381" s="48" t="n">
        <v>9541</v>
      </c>
      <c r="F1381" s="14" t="s">
        <v>478</v>
      </c>
      <c r="G1381" s="14" t="s">
        <v>478</v>
      </c>
      <c r="H1381" s="14" t="s">
        <v>444</v>
      </c>
      <c r="I1381" s="15" t="b">
        <f aca="false">FALSE()</f>
        <v>0</v>
      </c>
      <c r="J1381" s="18" t="s">
        <v>933</v>
      </c>
      <c r="K1381" s="48" t="n">
        <v>1</v>
      </c>
      <c r="L1381" s="14" t="s">
        <v>934</v>
      </c>
      <c r="M1381" s="18" t="s">
        <v>3848</v>
      </c>
      <c r="N1381" s="18" t="s">
        <v>936</v>
      </c>
    </row>
    <row r="1382" customFormat="false" ht="15" hidden="false" customHeight="true" outlineLevel="0" collapsed="false">
      <c r="B1382" s="14" t="s">
        <v>3879</v>
      </c>
      <c r="C1382" s="14" t="s">
        <v>3880</v>
      </c>
      <c r="D1382" s="18" t="s">
        <v>1833</v>
      </c>
      <c r="E1382" s="48" t="n">
        <v>10090</v>
      </c>
      <c r="F1382" s="14" t="s">
        <v>478</v>
      </c>
      <c r="G1382" s="14" t="s">
        <v>478</v>
      </c>
      <c r="H1382" s="14" t="s">
        <v>444</v>
      </c>
      <c r="I1382" s="15" t="b">
        <f aca="false">FALSE()</f>
        <v>0</v>
      </c>
      <c r="J1382" s="18" t="s">
        <v>933</v>
      </c>
      <c r="K1382" s="48" t="n">
        <v>1</v>
      </c>
      <c r="L1382" s="14" t="s">
        <v>934</v>
      </c>
      <c r="M1382" s="18" t="s">
        <v>3848</v>
      </c>
      <c r="N1382" s="18" t="s">
        <v>936</v>
      </c>
    </row>
    <row r="1383" customFormat="false" ht="15" hidden="false" customHeight="true" outlineLevel="0" collapsed="false">
      <c r="B1383" s="14" t="s">
        <v>3881</v>
      </c>
      <c r="C1383" s="14" t="s">
        <v>3882</v>
      </c>
      <c r="D1383" s="18" t="s">
        <v>1711</v>
      </c>
      <c r="E1383" s="48" t="n">
        <v>233413</v>
      </c>
      <c r="F1383" s="14" t="s">
        <v>478</v>
      </c>
      <c r="G1383" s="14" t="s">
        <v>478</v>
      </c>
      <c r="H1383" s="14" t="s">
        <v>444</v>
      </c>
      <c r="I1383" s="15" t="b">
        <f aca="false">FALSE()</f>
        <v>0</v>
      </c>
      <c r="J1383" s="18" t="s">
        <v>933</v>
      </c>
      <c r="K1383" s="48" t="n">
        <v>1</v>
      </c>
      <c r="L1383" s="14" t="s">
        <v>934</v>
      </c>
      <c r="M1383" s="18" t="s">
        <v>1712</v>
      </c>
      <c r="N1383" s="18" t="s">
        <v>946</v>
      </c>
    </row>
    <row r="1384" customFormat="false" ht="15" hidden="false" customHeight="true" outlineLevel="0" collapsed="false">
      <c r="B1384" s="14" t="s">
        <v>3883</v>
      </c>
      <c r="C1384" s="14" t="s">
        <v>3884</v>
      </c>
      <c r="D1384" s="18" t="s">
        <v>1497</v>
      </c>
      <c r="E1384" s="48" t="n">
        <v>9986</v>
      </c>
      <c r="F1384" s="14" t="s">
        <v>478</v>
      </c>
      <c r="G1384" s="14" t="s">
        <v>478</v>
      </c>
      <c r="H1384" s="14" t="s">
        <v>444</v>
      </c>
      <c r="I1384" s="15" t="b">
        <f aca="false">FALSE()</f>
        <v>0</v>
      </c>
      <c r="J1384" s="18" t="s">
        <v>933</v>
      </c>
      <c r="K1384" s="48" t="n">
        <v>1</v>
      </c>
      <c r="L1384" s="14" t="s">
        <v>934</v>
      </c>
      <c r="M1384" s="18" t="s">
        <v>3848</v>
      </c>
      <c r="N1384" s="18" t="s">
        <v>936</v>
      </c>
    </row>
    <row r="1385" customFormat="false" ht="15" hidden="false" customHeight="true" outlineLevel="0" collapsed="false">
      <c r="B1385" s="14" t="s">
        <v>3885</v>
      </c>
      <c r="C1385" s="14" t="s">
        <v>3886</v>
      </c>
      <c r="D1385" s="18" t="s">
        <v>1720</v>
      </c>
      <c r="E1385" s="48" t="n">
        <v>10116</v>
      </c>
      <c r="F1385" s="14" t="s">
        <v>478</v>
      </c>
      <c r="G1385" s="14" t="s">
        <v>478</v>
      </c>
      <c r="H1385" s="14" t="s">
        <v>444</v>
      </c>
      <c r="I1385" s="15" t="b">
        <f aca="false">FALSE()</f>
        <v>0</v>
      </c>
      <c r="J1385" s="18" t="s">
        <v>933</v>
      </c>
      <c r="K1385" s="48" t="n">
        <v>1</v>
      </c>
      <c r="L1385" s="14" t="s">
        <v>934</v>
      </c>
      <c r="M1385" s="18" t="s">
        <v>1803</v>
      </c>
      <c r="N1385" s="18" t="s">
        <v>946</v>
      </c>
    </row>
    <row r="1386" customFormat="false" ht="15" hidden="false" customHeight="true" outlineLevel="0" collapsed="false">
      <c r="B1386" s="14" t="s">
        <v>3887</v>
      </c>
      <c r="C1386" s="14" t="s">
        <v>3888</v>
      </c>
      <c r="D1386" s="18" t="s">
        <v>991</v>
      </c>
      <c r="E1386" s="48" t="n">
        <v>258594</v>
      </c>
      <c r="F1386" s="14" t="s">
        <v>478</v>
      </c>
      <c r="G1386" s="14" t="s">
        <v>478</v>
      </c>
      <c r="H1386" s="14" t="s">
        <v>444</v>
      </c>
      <c r="I1386" s="15" t="b">
        <f aca="false">FALSE()</f>
        <v>0</v>
      </c>
      <c r="J1386" s="18" t="s">
        <v>933</v>
      </c>
      <c r="K1386" s="48" t="n">
        <v>1</v>
      </c>
      <c r="L1386" s="14" t="s">
        <v>934</v>
      </c>
      <c r="M1386" s="18" t="s">
        <v>1104</v>
      </c>
      <c r="N1386" s="18" t="s">
        <v>946</v>
      </c>
    </row>
    <row r="1387" customFormat="false" ht="15" hidden="false" customHeight="true" outlineLevel="0" collapsed="false">
      <c r="B1387" s="14" t="s">
        <v>3889</v>
      </c>
      <c r="C1387" s="14" t="s">
        <v>3890</v>
      </c>
      <c r="D1387" s="18" t="s">
        <v>1555</v>
      </c>
      <c r="E1387" s="48" t="n">
        <v>559292</v>
      </c>
      <c r="F1387" s="14" t="s">
        <v>3891</v>
      </c>
      <c r="G1387" s="14" t="s">
        <v>478</v>
      </c>
      <c r="H1387" s="14" t="s">
        <v>444</v>
      </c>
      <c r="I1387" s="15" t="b">
        <f aca="false">FALSE()</f>
        <v>0</v>
      </c>
      <c r="J1387" s="18" t="s">
        <v>933</v>
      </c>
      <c r="K1387" s="48" t="n">
        <v>1</v>
      </c>
      <c r="L1387" s="14" t="s">
        <v>934</v>
      </c>
      <c r="M1387" s="18" t="s">
        <v>3219</v>
      </c>
      <c r="N1387" s="18" t="s">
        <v>946</v>
      </c>
    </row>
    <row r="1388" customFormat="false" ht="15" hidden="false" customHeight="true" outlineLevel="0" collapsed="false">
      <c r="B1388" s="14" t="s">
        <v>3892</v>
      </c>
      <c r="C1388" s="14" t="s">
        <v>3893</v>
      </c>
      <c r="D1388" s="18" t="s">
        <v>1555</v>
      </c>
      <c r="E1388" s="48" t="n">
        <v>559292</v>
      </c>
      <c r="F1388" s="14" t="s">
        <v>3894</v>
      </c>
      <c r="G1388" s="14" t="s">
        <v>478</v>
      </c>
      <c r="H1388" s="14" t="s">
        <v>444</v>
      </c>
      <c r="I1388" s="15" t="b">
        <f aca="false">FALSE()</f>
        <v>0</v>
      </c>
      <c r="J1388" s="18" t="s">
        <v>933</v>
      </c>
      <c r="K1388" s="48" t="n">
        <v>1</v>
      </c>
      <c r="L1388" s="14" t="s">
        <v>934</v>
      </c>
      <c r="M1388" s="18" t="s">
        <v>3223</v>
      </c>
      <c r="N1388" s="18" t="s">
        <v>946</v>
      </c>
    </row>
    <row r="1389" customFormat="false" ht="15" hidden="false" customHeight="true" outlineLevel="0" collapsed="false">
      <c r="B1389" s="14" t="s">
        <v>3895</v>
      </c>
      <c r="C1389" s="14" t="s">
        <v>3896</v>
      </c>
      <c r="D1389" s="18" t="s">
        <v>962</v>
      </c>
      <c r="E1389" s="48" t="n">
        <v>90370</v>
      </c>
      <c r="F1389" s="14" t="s">
        <v>478</v>
      </c>
      <c r="G1389" s="14" t="s">
        <v>478</v>
      </c>
      <c r="H1389" s="14" t="s">
        <v>444</v>
      </c>
      <c r="I1389" s="15" t="b">
        <f aca="false">FALSE()</f>
        <v>0</v>
      </c>
      <c r="J1389" s="18" t="s">
        <v>933</v>
      </c>
      <c r="K1389" s="48" t="n">
        <v>1</v>
      </c>
      <c r="L1389" s="14" t="s">
        <v>934</v>
      </c>
      <c r="M1389" s="14" t="s">
        <v>935</v>
      </c>
      <c r="N1389" s="18" t="s">
        <v>936</v>
      </c>
    </row>
    <row r="1390" customFormat="false" ht="15" hidden="false" customHeight="true" outlineLevel="0" collapsed="false">
      <c r="B1390" s="14" t="s">
        <v>3897</v>
      </c>
      <c r="C1390" s="14" t="s">
        <v>3898</v>
      </c>
      <c r="D1390" s="18" t="s">
        <v>966</v>
      </c>
      <c r="E1390" s="48" t="n">
        <v>99287</v>
      </c>
      <c r="F1390" s="14" t="s">
        <v>478</v>
      </c>
      <c r="G1390" s="14" t="s">
        <v>478</v>
      </c>
      <c r="H1390" s="14" t="s">
        <v>444</v>
      </c>
      <c r="I1390" s="15" t="b">
        <f aca="false">FALSE()</f>
        <v>0</v>
      </c>
      <c r="J1390" s="18" t="s">
        <v>933</v>
      </c>
      <c r="K1390" s="48" t="n">
        <v>1</v>
      </c>
      <c r="L1390" s="14" t="s">
        <v>934</v>
      </c>
      <c r="M1390" s="14" t="s">
        <v>935</v>
      </c>
      <c r="N1390" s="18" t="s">
        <v>936</v>
      </c>
    </row>
    <row r="1391" customFormat="false" ht="15" hidden="false" customHeight="true" outlineLevel="0" collapsed="false">
      <c r="B1391" s="14" t="s">
        <v>3899</v>
      </c>
      <c r="C1391" s="14" t="s">
        <v>3900</v>
      </c>
      <c r="D1391" s="18" t="s">
        <v>1003</v>
      </c>
      <c r="E1391" s="48" t="n">
        <v>623</v>
      </c>
      <c r="F1391" s="14" t="s">
        <v>478</v>
      </c>
      <c r="G1391" s="14" t="s">
        <v>478</v>
      </c>
      <c r="H1391" s="14" t="s">
        <v>444</v>
      </c>
      <c r="I1391" s="15" t="b">
        <f aca="false">FALSE()</f>
        <v>0</v>
      </c>
      <c r="J1391" s="18" t="s">
        <v>933</v>
      </c>
      <c r="K1391" s="48" t="n">
        <v>1</v>
      </c>
      <c r="L1391" s="14" t="s">
        <v>934</v>
      </c>
      <c r="M1391" s="14" t="s">
        <v>935</v>
      </c>
      <c r="N1391" s="18" t="s">
        <v>936</v>
      </c>
    </row>
    <row r="1392" customFormat="false" ht="15" hidden="false" customHeight="true" outlineLevel="0" collapsed="false">
      <c r="B1392" s="14" t="s">
        <v>3901</v>
      </c>
      <c r="C1392" s="14" t="s">
        <v>3902</v>
      </c>
      <c r="D1392" s="18" t="s">
        <v>1195</v>
      </c>
      <c r="E1392" s="48" t="n">
        <v>274</v>
      </c>
      <c r="F1392" s="14" t="s">
        <v>478</v>
      </c>
      <c r="G1392" s="14" t="s">
        <v>478</v>
      </c>
      <c r="H1392" s="14" t="s">
        <v>444</v>
      </c>
      <c r="I1392" s="15" t="b">
        <f aca="false">FALSE()</f>
        <v>0</v>
      </c>
      <c r="J1392" s="18" t="s">
        <v>933</v>
      </c>
      <c r="K1392" s="48" t="n">
        <v>1</v>
      </c>
      <c r="L1392" s="14" t="s">
        <v>934</v>
      </c>
      <c r="M1392" s="14" t="s">
        <v>935</v>
      </c>
      <c r="N1392" s="18" t="s">
        <v>936</v>
      </c>
    </row>
    <row r="1393" customFormat="false" ht="15" hidden="false" customHeight="true" outlineLevel="0" collapsed="false">
      <c r="B1393" s="14" t="s">
        <v>3903</v>
      </c>
      <c r="C1393" s="14" t="s">
        <v>3904</v>
      </c>
      <c r="D1393" s="18" t="s">
        <v>969</v>
      </c>
      <c r="E1393" s="48" t="n">
        <v>300852</v>
      </c>
      <c r="F1393" s="14" t="s">
        <v>478</v>
      </c>
      <c r="G1393" s="14" t="s">
        <v>478</v>
      </c>
      <c r="H1393" s="14" t="s">
        <v>444</v>
      </c>
      <c r="I1393" s="15" t="b">
        <f aca="false">FALSE()</f>
        <v>0</v>
      </c>
      <c r="J1393" s="18" t="s">
        <v>933</v>
      </c>
      <c r="K1393" s="48" t="n">
        <v>1</v>
      </c>
      <c r="L1393" s="14" t="s">
        <v>934</v>
      </c>
      <c r="M1393" s="18" t="s">
        <v>1228</v>
      </c>
      <c r="N1393" s="18" t="s">
        <v>946</v>
      </c>
    </row>
    <row r="1394" customFormat="false" ht="15" hidden="false" customHeight="true" outlineLevel="0" collapsed="false">
      <c r="B1394" s="14" t="s">
        <v>3905</v>
      </c>
      <c r="C1394" s="14" t="s">
        <v>3906</v>
      </c>
      <c r="D1394" s="18" t="s">
        <v>1128</v>
      </c>
      <c r="E1394" s="48" t="n">
        <v>262724</v>
      </c>
      <c r="F1394" s="14" t="s">
        <v>478</v>
      </c>
      <c r="G1394" s="14" t="s">
        <v>478</v>
      </c>
      <c r="H1394" s="14" t="s">
        <v>444</v>
      </c>
      <c r="I1394" s="15" t="b">
        <f aca="false">FALSE()</f>
        <v>0</v>
      </c>
      <c r="J1394" s="18" t="s">
        <v>933</v>
      </c>
      <c r="K1394" s="48" t="n">
        <v>1</v>
      </c>
      <c r="L1394" s="14" t="s">
        <v>934</v>
      </c>
      <c r="M1394" s="14" t="s">
        <v>935</v>
      </c>
      <c r="N1394" s="18" t="s">
        <v>936</v>
      </c>
    </row>
    <row r="1395" customFormat="false" ht="15" hidden="false" customHeight="true" outlineLevel="0" collapsed="false">
      <c r="B1395" s="14" t="s">
        <v>3846</v>
      </c>
      <c r="C1395" s="14" t="s">
        <v>3847</v>
      </c>
      <c r="D1395" s="18" t="s">
        <v>1799</v>
      </c>
      <c r="E1395" s="48" t="n">
        <v>9913</v>
      </c>
      <c r="F1395" s="14" t="s">
        <v>478</v>
      </c>
      <c r="G1395" s="14" t="s">
        <v>478</v>
      </c>
      <c r="H1395" s="14" t="s">
        <v>444</v>
      </c>
      <c r="I1395" s="15" t="b">
        <f aca="false">FALSE()</f>
        <v>0</v>
      </c>
      <c r="J1395" s="18" t="s">
        <v>1679</v>
      </c>
      <c r="K1395" s="48" t="n">
        <v>2</v>
      </c>
      <c r="L1395" s="18" t="s">
        <v>1869</v>
      </c>
      <c r="M1395" s="18" t="s">
        <v>3848</v>
      </c>
      <c r="N1395" s="18" t="s">
        <v>936</v>
      </c>
    </row>
    <row r="1396" customFormat="false" ht="15" hidden="false" customHeight="true" outlineLevel="0" collapsed="false">
      <c r="B1396" s="14" t="s">
        <v>3849</v>
      </c>
      <c r="C1396" s="14" t="s">
        <v>3850</v>
      </c>
      <c r="D1396" s="18" t="s">
        <v>1880</v>
      </c>
      <c r="E1396" s="48" t="n">
        <v>9615</v>
      </c>
      <c r="F1396" s="14" t="s">
        <v>478</v>
      </c>
      <c r="G1396" s="14" t="s">
        <v>478</v>
      </c>
      <c r="H1396" s="14" t="s">
        <v>444</v>
      </c>
      <c r="I1396" s="15" t="b">
        <f aca="false">FALSE()</f>
        <v>0</v>
      </c>
      <c r="J1396" s="18" t="s">
        <v>1679</v>
      </c>
      <c r="K1396" s="48" t="n">
        <v>2</v>
      </c>
      <c r="L1396" s="18" t="s">
        <v>1869</v>
      </c>
      <c r="M1396" s="18" t="s">
        <v>3848</v>
      </c>
      <c r="N1396" s="18" t="s">
        <v>936</v>
      </c>
    </row>
    <row r="1397" customFormat="false" ht="15" hidden="false" customHeight="true" outlineLevel="0" collapsed="false">
      <c r="B1397" s="14" t="s">
        <v>3851</v>
      </c>
      <c r="C1397" s="14" t="s">
        <v>3852</v>
      </c>
      <c r="D1397" s="18" t="s">
        <v>1948</v>
      </c>
      <c r="E1397" s="48" t="n">
        <v>44689</v>
      </c>
      <c r="F1397" s="14" t="s">
        <v>478</v>
      </c>
      <c r="G1397" s="14" t="s">
        <v>478</v>
      </c>
      <c r="H1397" s="14" t="s">
        <v>444</v>
      </c>
      <c r="I1397" s="15" t="b">
        <f aca="false">FALSE()</f>
        <v>0</v>
      </c>
      <c r="J1397" s="18" t="s">
        <v>1679</v>
      </c>
      <c r="K1397" s="48" t="n">
        <v>2</v>
      </c>
      <c r="L1397" s="18" t="s">
        <v>1869</v>
      </c>
      <c r="M1397" s="18" t="s">
        <v>1803</v>
      </c>
      <c r="N1397" s="18" t="s">
        <v>946</v>
      </c>
    </row>
    <row r="1398" customFormat="false" ht="15" hidden="false" customHeight="true" outlineLevel="0" collapsed="false">
      <c r="B1398" s="14" t="s">
        <v>3853</v>
      </c>
      <c r="C1398" s="14" t="s">
        <v>3854</v>
      </c>
      <c r="D1398" s="18" t="s">
        <v>1388</v>
      </c>
      <c r="E1398" s="48" t="n">
        <v>7227</v>
      </c>
      <c r="F1398" s="14" t="s">
        <v>478</v>
      </c>
      <c r="G1398" s="14" t="s">
        <v>478</v>
      </c>
      <c r="H1398" s="14" t="s">
        <v>444</v>
      </c>
      <c r="I1398" s="15" t="b">
        <f aca="false">FALSE()</f>
        <v>0</v>
      </c>
      <c r="J1398" s="18" t="s">
        <v>1679</v>
      </c>
      <c r="K1398" s="48" t="n">
        <v>2</v>
      </c>
      <c r="L1398" s="18" t="s">
        <v>1869</v>
      </c>
      <c r="M1398" s="18" t="s">
        <v>3848</v>
      </c>
      <c r="N1398" s="18" t="s">
        <v>936</v>
      </c>
    </row>
    <row r="1399" customFormat="false" ht="15" hidden="false" customHeight="true" outlineLevel="0" collapsed="false">
      <c r="B1399" s="14" t="s">
        <v>3855</v>
      </c>
      <c r="C1399" s="14" t="s">
        <v>3856</v>
      </c>
      <c r="D1399" s="18" t="s">
        <v>1397</v>
      </c>
      <c r="E1399" s="48" t="n">
        <v>46245</v>
      </c>
      <c r="F1399" s="14" t="s">
        <v>478</v>
      </c>
      <c r="G1399" s="14" t="s">
        <v>478</v>
      </c>
      <c r="H1399" s="14" t="s">
        <v>444</v>
      </c>
      <c r="I1399" s="15" t="b">
        <f aca="false">FALSE()</f>
        <v>0</v>
      </c>
      <c r="J1399" s="18" t="s">
        <v>1679</v>
      </c>
      <c r="K1399" s="48" t="n">
        <v>2</v>
      </c>
      <c r="L1399" s="18" t="s">
        <v>1869</v>
      </c>
      <c r="M1399" s="18" t="s">
        <v>3848</v>
      </c>
      <c r="N1399" s="18" t="s">
        <v>936</v>
      </c>
    </row>
    <row r="1400" customFormat="false" ht="15" hidden="false" customHeight="true" outlineLevel="0" collapsed="false">
      <c r="B1400" s="14" t="s">
        <v>3857</v>
      </c>
      <c r="C1400" s="14" t="s">
        <v>3858</v>
      </c>
      <c r="D1400" s="18" t="s">
        <v>2732</v>
      </c>
      <c r="E1400" s="48" t="n">
        <v>7245</v>
      </c>
      <c r="F1400" s="14" t="s">
        <v>478</v>
      </c>
      <c r="G1400" s="14" t="s">
        <v>478</v>
      </c>
      <c r="H1400" s="14" t="s">
        <v>444</v>
      </c>
      <c r="I1400" s="15" t="b">
        <f aca="false">FALSE()</f>
        <v>0</v>
      </c>
      <c r="J1400" s="18" t="s">
        <v>1679</v>
      </c>
      <c r="K1400" s="48" t="n">
        <v>2</v>
      </c>
      <c r="L1400" s="18" t="s">
        <v>1869</v>
      </c>
      <c r="M1400" s="18" t="s">
        <v>3848</v>
      </c>
      <c r="N1400" s="18" t="s">
        <v>936</v>
      </c>
    </row>
    <row r="1401" customFormat="false" ht="15" hidden="false" customHeight="true" outlineLevel="0" collapsed="false">
      <c r="B1401" s="14" t="s">
        <v>3874</v>
      </c>
      <c r="C1401" s="14" t="s">
        <v>3875</v>
      </c>
      <c r="D1401" s="18" t="s">
        <v>1437</v>
      </c>
      <c r="E1401" s="48" t="n">
        <v>9606</v>
      </c>
      <c r="F1401" s="14" t="s">
        <v>478</v>
      </c>
      <c r="G1401" s="14" t="s">
        <v>478</v>
      </c>
      <c r="H1401" s="14" t="s">
        <v>444</v>
      </c>
      <c r="I1401" s="15" t="b">
        <f aca="false">FALSE()</f>
        <v>0</v>
      </c>
      <c r="J1401" s="18" t="s">
        <v>1679</v>
      </c>
      <c r="K1401" s="48" t="n">
        <v>2</v>
      </c>
      <c r="L1401" s="18" t="s">
        <v>1869</v>
      </c>
      <c r="M1401" s="18" t="s">
        <v>3876</v>
      </c>
      <c r="N1401" s="18" t="s">
        <v>946</v>
      </c>
    </row>
    <row r="1402" customFormat="false" ht="15" hidden="false" customHeight="true" outlineLevel="0" collapsed="false">
      <c r="B1402" s="14" t="s">
        <v>3877</v>
      </c>
      <c r="C1402" s="14" t="s">
        <v>3878</v>
      </c>
      <c r="D1402" s="18" t="s">
        <v>2066</v>
      </c>
      <c r="E1402" s="48" t="n">
        <v>9541</v>
      </c>
      <c r="F1402" s="14" t="s">
        <v>478</v>
      </c>
      <c r="G1402" s="14" t="s">
        <v>478</v>
      </c>
      <c r="H1402" s="14" t="s">
        <v>444</v>
      </c>
      <c r="I1402" s="15" t="b">
        <f aca="false">FALSE()</f>
        <v>0</v>
      </c>
      <c r="J1402" s="18" t="s">
        <v>1679</v>
      </c>
      <c r="K1402" s="48" t="n">
        <v>2</v>
      </c>
      <c r="L1402" s="18" t="s">
        <v>1869</v>
      </c>
      <c r="M1402" s="18" t="s">
        <v>3848</v>
      </c>
      <c r="N1402" s="18" t="s">
        <v>936</v>
      </c>
    </row>
    <row r="1403" customFormat="false" ht="15" hidden="false" customHeight="true" outlineLevel="0" collapsed="false">
      <c r="B1403" s="14" t="s">
        <v>3879</v>
      </c>
      <c r="C1403" s="14" t="s">
        <v>3880</v>
      </c>
      <c r="D1403" s="18" t="s">
        <v>1833</v>
      </c>
      <c r="E1403" s="48" t="n">
        <v>10090</v>
      </c>
      <c r="F1403" s="14" t="s">
        <v>478</v>
      </c>
      <c r="G1403" s="14" t="s">
        <v>478</v>
      </c>
      <c r="H1403" s="14" t="s">
        <v>444</v>
      </c>
      <c r="I1403" s="15" t="b">
        <f aca="false">FALSE()</f>
        <v>0</v>
      </c>
      <c r="J1403" s="18" t="s">
        <v>1679</v>
      </c>
      <c r="K1403" s="48" t="n">
        <v>2</v>
      </c>
      <c r="L1403" s="18" t="s">
        <v>1869</v>
      </c>
      <c r="M1403" s="18" t="s">
        <v>3848</v>
      </c>
      <c r="N1403" s="18" t="s">
        <v>936</v>
      </c>
    </row>
    <row r="1404" customFormat="false" ht="15" hidden="false" customHeight="true" outlineLevel="0" collapsed="false">
      <c r="B1404" s="14" t="s">
        <v>3883</v>
      </c>
      <c r="C1404" s="14" t="s">
        <v>3884</v>
      </c>
      <c r="D1404" s="18" t="s">
        <v>1497</v>
      </c>
      <c r="E1404" s="48" t="n">
        <v>9986</v>
      </c>
      <c r="F1404" s="14" t="s">
        <v>478</v>
      </c>
      <c r="G1404" s="14" t="s">
        <v>478</v>
      </c>
      <c r="H1404" s="14" t="s">
        <v>444</v>
      </c>
      <c r="I1404" s="15" t="b">
        <f aca="false">FALSE()</f>
        <v>0</v>
      </c>
      <c r="J1404" s="18" t="s">
        <v>1679</v>
      </c>
      <c r="K1404" s="48" t="n">
        <v>2</v>
      </c>
      <c r="L1404" s="18" t="s">
        <v>1869</v>
      </c>
      <c r="M1404" s="18" t="s">
        <v>3848</v>
      </c>
      <c r="N1404" s="18" t="s">
        <v>936</v>
      </c>
    </row>
    <row r="1405" customFormat="false" ht="15" hidden="false" customHeight="true" outlineLevel="0" collapsed="false">
      <c r="B1405" s="14" t="s">
        <v>3885</v>
      </c>
      <c r="C1405" s="14" t="s">
        <v>3886</v>
      </c>
      <c r="D1405" s="18" t="s">
        <v>1720</v>
      </c>
      <c r="E1405" s="48" t="n">
        <v>10116</v>
      </c>
      <c r="F1405" s="14" t="s">
        <v>478</v>
      </c>
      <c r="G1405" s="14" t="s">
        <v>478</v>
      </c>
      <c r="H1405" s="14" t="s">
        <v>444</v>
      </c>
      <c r="I1405" s="15" t="b">
        <f aca="false">FALSE()</f>
        <v>0</v>
      </c>
      <c r="J1405" s="18" t="s">
        <v>1679</v>
      </c>
      <c r="K1405" s="48" t="n">
        <v>2</v>
      </c>
      <c r="L1405" s="18" t="s">
        <v>1869</v>
      </c>
      <c r="M1405" s="18" t="s">
        <v>1803</v>
      </c>
      <c r="N1405" s="18" t="s">
        <v>946</v>
      </c>
    </row>
    <row r="1406" customFormat="false" ht="15" hidden="false" customHeight="true" outlineLevel="0" collapsed="false">
      <c r="B1406" s="14" t="s">
        <v>3889</v>
      </c>
      <c r="C1406" s="14" t="s">
        <v>3890</v>
      </c>
      <c r="D1406" s="18" t="s">
        <v>1555</v>
      </c>
      <c r="E1406" s="48" t="n">
        <v>559292</v>
      </c>
      <c r="F1406" s="14" t="s">
        <v>3891</v>
      </c>
      <c r="G1406" s="14" t="s">
        <v>478</v>
      </c>
      <c r="H1406" s="14" t="s">
        <v>444</v>
      </c>
      <c r="I1406" s="15" t="b">
        <f aca="false">FALSE()</f>
        <v>0</v>
      </c>
      <c r="J1406" s="18" t="s">
        <v>1679</v>
      </c>
      <c r="K1406" s="48" t="n">
        <v>2</v>
      </c>
      <c r="L1406" s="18" t="s">
        <v>1870</v>
      </c>
      <c r="M1406" s="18" t="s">
        <v>3219</v>
      </c>
      <c r="N1406" s="18" t="s">
        <v>946</v>
      </c>
    </row>
    <row r="1407" customFormat="false" ht="15" hidden="false" customHeight="true" outlineLevel="0" collapsed="false">
      <c r="B1407" s="14" t="s">
        <v>3892</v>
      </c>
      <c r="C1407" s="14" t="s">
        <v>3893</v>
      </c>
      <c r="D1407" s="18" t="s">
        <v>1555</v>
      </c>
      <c r="E1407" s="48" t="n">
        <v>559292</v>
      </c>
      <c r="F1407" s="14" t="s">
        <v>3894</v>
      </c>
      <c r="G1407" s="14" t="s">
        <v>478</v>
      </c>
      <c r="H1407" s="14" t="s">
        <v>444</v>
      </c>
      <c r="I1407" s="15" t="b">
        <f aca="false">FALSE()</f>
        <v>0</v>
      </c>
      <c r="J1407" s="18" t="s">
        <v>1679</v>
      </c>
      <c r="K1407" s="48" t="n">
        <v>2</v>
      </c>
      <c r="L1407" s="18" t="s">
        <v>1870</v>
      </c>
      <c r="M1407" s="18" t="s">
        <v>3223</v>
      </c>
      <c r="N1407" s="18" t="s">
        <v>946</v>
      </c>
    </row>
    <row r="1408" customFormat="false" ht="15" hidden="false" customHeight="true" outlineLevel="0" collapsed="false">
      <c r="B1408" s="14" t="s">
        <v>3907</v>
      </c>
      <c r="C1408" s="14" t="s">
        <v>3908</v>
      </c>
      <c r="D1408" s="18" t="s">
        <v>1799</v>
      </c>
      <c r="E1408" s="48" t="n">
        <v>9913</v>
      </c>
      <c r="F1408" s="14" t="s">
        <v>470</v>
      </c>
      <c r="G1408" s="14" t="s">
        <v>470</v>
      </c>
      <c r="H1408" s="14" t="s">
        <v>444</v>
      </c>
      <c r="I1408" s="15" t="b">
        <f aca="false">FALSE()</f>
        <v>0</v>
      </c>
      <c r="J1408" s="18" t="s">
        <v>933</v>
      </c>
      <c r="K1408" s="48" t="n">
        <v>1</v>
      </c>
      <c r="L1408" s="14" t="s">
        <v>934</v>
      </c>
      <c r="M1408" s="18" t="s">
        <v>3909</v>
      </c>
      <c r="N1408" s="18" t="s">
        <v>936</v>
      </c>
    </row>
    <row r="1409" customFormat="false" ht="15" hidden="false" customHeight="true" outlineLevel="0" collapsed="false">
      <c r="B1409" s="14" t="s">
        <v>3910</v>
      </c>
      <c r="C1409" s="14" t="s">
        <v>3911</v>
      </c>
      <c r="D1409" s="18" t="s">
        <v>1948</v>
      </c>
      <c r="E1409" s="48" t="n">
        <v>44689</v>
      </c>
      <c r="F1409" s="14" t="s">
        <v>470</v>
      </c>
      <c r="G1409" s="14" t="s">
        <v>470</v>
      </c>
      <c r="H1409" s="14" t="s">
        <v>444</v>
      </c>
      <c r="I1409" s="15" t="b">
        <f aca="false">FALSE()</f>
        <v>0</v>
      </c>
      <c r="J1409" s="18" t="s">
        <v>933</v>
      </c>
      <c r="K1409" s="48" t="n">
        <v>1</v>
      </c>
      <c r="L1409" s="14" t="s">
        <v>934</v>
      </c>
      <c r="M1409" s="18" t="s">
        <v>1951</v>
      </c>
      <c r="N1409" s="18" t="s">
        <v>946</v>
      </c>
    </row>
    <row r="1410" customFormat="false" ht="15" hidden="false" customHeight="true" outlineLevel="0" collapsed="false">
      <c r="B1410" s="14" t="s">
        <v>3912</v>
      </c>
      <c r="C1410" s="14" t="s">
        <v>3913</v>
      </c>
      <c r="D1410" s="18" t="s">
        <v>944</v>
      </c>
      <c r="E1410" s="48" t="n">
        <v>83333</v>
      </c>
      <c r="F1410" s="14" t="s">
        <v>470</v>
      </c>
      <c r="G1410" s="14" t="s">
        <v>470</v>
      </c>
      <c r="H1410" s="14" t="s">
        <v>444</v>
      </c>
      <c r="I1410" s="15" t="b">
        <f aca="false">FALSE()</f>
        <v>0</v>
      </c>
      <c r="J1410" s="18" t="s">
        <v>933</v>
      </c>
      <c r="K1410" s="48" t="n">
        <v>1</v>
      </c>
      <c r="L1410" s="14" t="s">
        <v>934</v>
      </c>
      <c r="M1410" s="18" t="s">
        <v>3914</v>
      </c>
      <c r="N1410" s="18" t="s">
        <v>946</v>
      </c>
    </row>
    <row r="1411" customFormat="false" ht="15" hidden="false" customHeight="true" outlineLevel="0" collapsed="false">
      <c r="B1411" s="14" t="s">
        <v>3915</v>
      </c>
      <c r="C1411" s="14" t="s">
        <v>3916</v>
      </c>
      <c r="D1411" s="18" t="s">
        <v>950</v>
      </c>
      <c r="E1411" s="48" t="n">
        <v>83334</v>
      </c>
      <c r="F1411" s="14" t="s">
        <v>470</v>
      </c>
      <c r="G1411" s="14" t="s">
        <v>470</v>
      </c>
      <c r="H1411" s="14" t="s">
        <v>444</v>
      </c>
      <c r="I1411" s="15" t="b">
        <f aca="false">FALSE()</f>
        <v>0</v>
      </c>
      <c r="J1411" s="18" t="s">
        <v>933</v>
      </c>
      <c r="K1411" s="48" t="n">
        <v>1</v>
      </c>
      <c r="L1411" s="14" t="s">
        <v>934</v>
      </c>
      <c r="M1411" s="18" t="s">
        <v>3917</v>
      </c>
      <c r="N1411" s="18" t="s">
        <v>936</v>
      </c>
    </row>
    <row r="1412" customFormat="false" ht="15" hidden="false" customHeight="true" outlineLevel="0" collapsed="false">
      <c r="B1412" s="14" t="s">
        <v>3918</v>
      </c>
      <c r="C1412" s="14" t="s">
        <v>3919</v>
      </c>
      <c r="D1412" s="18" t="s">
        <v>954</v>
      </c>
      <c r="E1412" s="48" t="n">
        <v>199310</v>
      </c>
      <c r="F1412" s="14" t="s">
        <v>470</v>
      </c>
      <c r="G1412" s="14" t="s">
        <v>470</v>
      </c>
      <c r="H1412" s="14" t="s">
        <v>444</v>
      </c>
      <c r="I1412" s="15" t="b">
        <f aca="false">FALSE()</f>
        <v>0</v>
      </c>
      <c r="J1412" s="18" t="s">
        <v>933</v>
      </c>
      <c r="K1412" s="48" t="n">
        <v>1</v>
      </c>
      <c r="L1412" s="14" t="s">
        <v>934</v>
      </c>
      <c r="M1412" s="14" t="s">
        <v>935</v>
      </c>
      <c r="N1412" s="18" t="s">
        <v>936</v>
      </c>
    </row>
    <row r="1413" customFormat="false" ht="15" hidden="false" customHeight="true" outlineLevel="0" collapsed="false">
      <c r="B1413" s="14" t="s">
        <v>3920</v>
      </c>
      <c r="C1413" s="14" t="s">
        <v>3921</v>
      </c>
      <c r="D1413" s="18" t="s">
        <v>1437</v>
      </c>
      <c r="E1413" s="48" t="n">
        <v>9606</v>
      </c>
      <c r="F1413" s="14" t="s">
        <v>470</v>
      </c>
      <c r="G1413" s="14" t="s">
        <v>470</v>
      </c>
      <c r="H1413" s="14" t="s">
        <v>444</v>
      </c>
      <c r="I1413" s="15" t="b">
        <f aca="false">FALSE()</f>
        <v>0</v>
      </c>
      <c r="J1413" s="18" t="s">
        <v>933</v>
      </c>
      <c r="K1413" s="48" t="n">
        <v>1</v>
      </c>
      <c r="L1413" s="14" t="s">
        <v>934</v>
      </c>
      <c r="M1413" s="18" t="s">
        <v>2377</v>
      </c>
      <c r="N1413" s="18" t="s">
        <v>1827</v>
      </c>
    </row>
    <row r="1414" customFormat="false" ht="15" hidden="false" customHeight="true" outlineLevel="0" collapsed="false">
      <c r="B1414" s="14" t="s">
        <v>3922</v>
      </c>
      <c r="C1414" s="14" t="s">
        <v>3923</v>
      </c>
      <c r="D1414" s="18" t="s">
        <v>1833</v>
      </c>
      <c r="E1414" s="48" t="n">
        <v>10090</v>
      </c>
      <c r="F1414" s="14" t="s">
        <v>470</v>
      </c>
      <c r="G1414" s="14" t="s">
        <v>470</v>
      </c>
      <c r="H1414" s="14" t="s">
        <v>444</v>
      </c>
      <c r="I1414" s="15" t="b">
        <f aca="false">FALSE()</f>
        <v>0</v>
      </c>
      <c r="J1414" s="18" t="s">
        <v>933</v>
      </c>
      <c r="K1414" s="48" t="n">
        <v>1</v>
      </c>
      <c r="L1414" s="14" t="s">
        <v>934</v>
      </c>
      <c r="M1414" s="18" t="s">
        <v>3909</v>
      </c>
      <c r="N1414" s="18" t="s">
        <v>936</v>
      </c>
    </row>
    <row r="1415" customFormat="false" ht="15" hidden="false" customHeight="true" outlineLevel="0" collapsed="false">
      <c r="B1415" s="14" t="s">
        <v>3924</v>
      </c>
      <c r="C1415" s="14" t="s">
        <v>3925</v>
      </c>
      <c r="D1415" s="18" t="s">
        <v>986</v>
      </c>
      <c r="E1415" s="48" t="n">
        <v>83332</v>
      </c>
      <c r="F1415" s="14" t="s">
        <v>470</v>
      </c>
      <c r="G1415" s="14" t="s">
        <v>470</v>
      </c>
      <c r="H1415" s="14" t="s">
        <v>444</v>
      </c>
      <c r="I1415" s="15" t="b">
        <f aca="false">FALSE()</f>
        <v>0</v>
      </c>
      <c r="J1415" s="18" t="s">
        <v>933</v>
      </c>
      <c r="K1415" s="48" t="n">
        <v>1</v>
      </c>
      <c r="L1415" s="14" t="s">
        <v>934</v>
      </c>
      <c r="M1415" s="18" t="s">
        <v>3518</v>
      </c>
      <c r="N1415" s="18" t="s">
        <v>1827</v>
      </c>
    </row>
    <row r="1416" customFormat="false" ht="15" hidden="false" customHeight="true" outlineLevel="0" collapsed="false">
      <c r="B1416" s="14" t="s">
        <v>3926</v>
      </c>
      <c r="C1416" s="14" t="s">
        <v>3927</v>
      </c>
      <c r="D1416" s="18" t="s">
        <v>1761</v>
      </c>
      <c r="E1416" s="48" t="n">
        <v>246196</v>
      </c>
      <c r="F1416" s="14" t="s">
        <v>470</v>
      </c>
      <c r="G1416" s="14" t="s">
        <v>470</v>
      </c>
      <c r="H1416" s="14" t="s">
        <v>444</v>
      </c>
      <c r="I1416" s="15" t="b">
        <f aca="false">FALSE()</f>
        <v>0</v>
      </c>
      <c r="J1416" s="18" t="s">
        <v>933</v>
      </c>
      <c r="K1416" s="48" t="n">
        <v>1</v>
      </c>
      <c r="L1416" s="14" t="s">
        <v>934</v>
      </c>
      <c r="M1416" s="18" t="s">
        <v>1763</v>
      </c>
      <c r="N1416" s="18" t="s">
        <v>946</v>
      </c>
    </row>
    <row r="1417" customFormat="false" ht="15" hidden="false" customHeight="true" outlineLevel="0" collapsed="false">
      <c r="B1417" s="14" t="s">
        <v>3928</v>
      </c>
      <c r="C1417" s="14" t="s">
        <v>3929</v>
      </c>
      <c r="D1417" s="18" t="s">
        <v>1497</v>
      </c>
      <c r="E1417" s="48" t="n">
        <v>9986</v>
      </c>
      <c r="F1417" s="14" t="s">
        <v>470</v>
      </c>
      <c r="G1417" s="14" t="s">
        <v>470</v>
      </c>
      <c r="H1417" s="14" t="s">
        <v>444</v>
      </c>
      <c r="I1417" s="15" t="b">
        <f aca="false">FALSE()</f>
        <v>0</v>
      </c>
      <c r="J1417" s="18" t="s">
        <v>933</v>
      </c>
      <c r="K1417" s="48" t="n">
        <v>1</v>
      </c>
      <c r="L1417" s="14" t="s">
        <v>934</v>
      </c>
      <c r="M1417" s="18" t="s">
        <v>3909</v>
      </c>
      <c r="N1417" s="18" t="s">
        <v>936</v>
      </c>
    </row>
    <row r="1418" customFormat="false" ht="15" hidden="false" customHeight="true" outlineLevel="0" collapsed="false">
      <c r="B1418" s="14" t="s">
        <v>3930</v>
      </c>
      <c r="C1418" s="14" t="s">
        <v>3931</v>
      </c>
      <c r="D1418" s="18" t="s">
        <v>1089</v>
      </c>
      <c r="E1418" s="48" t="n">
        <v>208964</v>
      </c>
      <c r="F1418" s="14" t="s">
        <v>470</v>
      </c>
      <c r="G1418" s="14" t="s">
        <v>470</v>
      </c>
      <c r="H1418" s="14" t="s">
        <v>444</v>
      </c>
      <c r="I1418" s="15" t="b">
        <f aca="false">FALSE()</f>
        <v>0</v>
      </c>
      <c r="J1418" s="18" t="s">
        <v>933</v>
      </c>
      <c r="K1418" s="48" t="n">
        <v>1</v>
      </c>
      <c r="L1418" s="14" t="s">
        <v>934</v>
      </c>
      <c r="M1418" s="14" t="s">
        <v>935</v>
      </c>
      <c r="N1418" s="18" t="s">
        <v>936</v>
      </c>
    </row>
    <row r="1419" customFormat="false" ht="15" hidden="false" customHeight="true" outlineLevel="0" collapsed="false">
      <c r="B1419" s="14" t="s">
        <v>3932</v>
      </c>
      <c r="C1419" s="14" t="s">
        <v>3933</v>
      </c>
      <c r="D1419" s="18" t="s">
        <v>1720</v>
      </c>
      <c r="E1419" s="48" t="n">
        <v>10116</v>
      </c>
      <c r="F1419" s="14" t="s">
        <v>470</v>
      </c>
      <c r="G1419" s="14" t="s">
        <v>470</v>
      </c>
      <c r="H1419" s="14" t="s">
        <v>444</v>
      </c>
      <c r="I1419" s="15" t="b">
        <f aca="false">FALSE()</f>
        <v>0</v>
      </c>
      <c r="J1419" s="18" t="s">
        <v>933</v>
      </c>
      <c r="K1419" s="48" t="n">
        <v>1</v>
      </c>
      <c r="L1419" s="14" t="s">
        <v>934</v>
      </c>
      <c r="M1419" s="18" t="s">
        <v>3909</v>
      </c>
      <c r="N1419" s="18" t="s">
        <v>936</v>
      </c>
    </row>
    <row r="1420" customFormat="false" ht="15" hidden="false" customHeight="true" outlineLevel="0" collapsed="false">
      <c r="B1420" s="14" t="s">
        <v>3934</v>
      </c>
      <c r="C1420" s="14" t="s">
        <v>3935</v>
      </c>
      <c r="D1420" s="18" t="s">
        <v>991</v>
      </c>
      <c r="E1420" s="48" t="n">
        <v>258594</v>
      </c>
      <c r="F1420" s="14" t="s">
        <v>470</v>
      </c>
      <c r="G1420" s="14" t="s">
        <v>470</v>
      </c>
      <c r="H1420" s="14" t="s">
        <v>444</v>
      </c>
      <c r="I1420" s="15" t="b">
        <f aca="false">FALSE()</f>
        <v>0</v>
      </c>
      <c r="J1420" s="18" t="s">
        <v>933</v>
      </c>
      <c r="K1420" s="48" t="n">
        <v>1</v>
      </c>
      <c r="L1420" s="14" t="s">
        <v>934</v>
      </c>
      <c r="M1420" s="18" t="s">
        <v>1104</v>
      </c>
      <c r="N1420" s="18" t="s">
        <v>946</v>
      </c>
    </row>
    <row r="1421" customFormat="false" ht="15" hidden="false" customHeight="true" outlineLevel="0" collapsed="false">
      <c r="B1421" s="14" t="s">
        <v>3936</v>
      </c>
      <c r="C1421" s="14" t="s">
        <v>3937</v>
      </c>
      <c r="D1421" s="18" t="s">
        <v>1555</v>
      </c>
      <c r="E1421" s="48" t="n">
        <v>559292</v>
      </c>
      <c r="F1421" s="14" t="s">
        <v>470</v>
      </c>
      <c r="G1421" s="14" t="s">
        <v>470</v>
      </c>
      <c r="H1421" s="14" t="s">
        <v>444</v>
      </c>
      <c r="I1421" s="15" t="b">
        <f aca="false">FALSE()</f>
        <v>0</v>
      </c>
      <c r="J1421" s="18" t="s">
        <v>933</v>
      </c>
      <c r="K1421" s="48" t="n">
        <v>1</v>
      </c>
      <c r="L1421" s="14" t="s">
        <v>934</v>
      </c>
      <c r="M1421" s="18" t="s">
        <v>3219</v>
      </c>
      <c r="N1421" s="18" t="s">
        <v>946</v>
      </c>
    </row>
    <row r="1422" customFormat="false" ht="15" hidden="false" customHeight="true" outlineLevel="0" collapsed="false">
      <c r="B1422" s="14" t="s">
        <v>3938</v>
      </c>
      <c r="C1422" s="14" t="s">
        <v>3939</v>
      </c>
      <c r="D1422" s="18" t="s">
        <v>962</v>
      </c>
      <c r="E1422" s="48" t="n">
        <v>90370</v>
      </c>
      <c r="F1422" s="14" t="s">
        <v>470</v>
      </c>
      <c r="G1422" s="14" t="s">
        <v>470</v>
      </c>
      <c r="H1422" s="14" t="s">
        <v>444</v>
      </c>
      <c r="I1422" s="15" t="b">
        <f aca="false">FALSE()</f>
        <v>0</v>
      </c>
      <c r="J1422" s="18" t="s">
        <v>933</v>
      </c>
      <c r="K1422" s="48" t="n">
        <v>1</v>
      </c>
      <c r="L1422" s="14" t="s">
        <v>934</v>
      </c>
      <c r="M1422" s="18" t="s">
        <v>3917</v>
      </c>
      <c r="N1422" s="18" t="s">
        <v>936</v>
      </c>
    </row>
    <row r="1423" customFormat="false" ht="15" hidden="false" customHeight="true" outlineLevel="0" collapsed="false">
      <c r="B1423" s="14" t="s">
        <v>3940</v>
      </c>
      <c r="C1423" s="14" t="s">
        <v>3941</v>
      </c>
      <c r="D1423" s="18" t="s">
        <v>966</v>
      </c>
      <c r="E1423" s="48" t="n">
        <v>99287</v>
      </c>
      <c r="F1423" s="14" t="s">
        <v>470</v>
      </c>
      <c r="G1423" s="14" t="s">
        <v>470</v>
      </c>
      <c r="H1423" s="14" t="s">
        <v>444</v>
      </c>
      <c r="I1423" s="15" t="b">
        <f aca="false">FALSE()</f>
        <v>0</v>
      </c>
      <c r="J1423" s="18" t="s">
        <v>933</v>
      </c>
      <c r="K1423" s="48" t="n">
        <v>1</v>
      </c>
      <c r="L1423" s="14" t="s">
        <v>934</v>
      </c>
      <c r="M1423" s="18" t="s">
        <v>3917</v>
      </c>
      <c r="N1423" s="18" t="s">
        <v>936</v>
      </c>
    </row>
    <row r="1424" customFormat="false" ht="15" hidden="false" customHeight="true" outlineLevel="0" collapsed="false">
      <c r="B1424" s="14" t="s">
        <v>3942</v>
      </c>
      <c r="C1424" s="14" t="s">
        <v>3943</v>
      </c>
      <c r="D1424" s="18" t="s">
        <v>1003</v>
      </c>
      <c r="E1424" s="48" t="n">
        <v>623</v>
      </c>
      <c r="F1424" s="14" t="s">
        <v>470</v>
      </c>
      <c r="G1424" s="14" t="s">
        <v>470</v>
      </c>
      <c r="H1424" s="14" t="s">
        <v>444</v>
      </c>
      <c r="I1424" s="15" t="b">
        <f aca="false">FALSE()</f>
        <v>0</v>
      </c>
      <c r="J1424" s="18" t="s">
        <v>933</v>
      </c>
      <c r="K1424" s="48" t="n">
        <v>1</v>
      </c>
      <c r="L1424" s="14" t="s">
        <v>934</v>
      </c>
      <c r="M1424" s="18" t="s">
        <v>3917</v>
      </c>
      <c r="N1424" s="18" t="s">
        <v>936</v>
      </c>
    </row>
    <row r="1425" customFormat="false" ht="15" hidden="false" customHeight="true" outlineLevel="0" collapsed="false">
      <c r="B1425" s="14" t="s">
        <v>3944</v>
      </c>
      <c r="C1425" s="14" t="s">
        <v>3945</v>
      </c>
      <c r="D1425" s="18" t="s">
        <v>1195</v>
      </c>
      <c r="E1425" s="48" t="n">
        <v>274</v>
      </c>
      <c r="F1425" s="14" t="s">
        <v>470</v>
      </c>
      <c r="G1425" s="14" t="s">
        <v>470</v>
      </c>
      <c r="H1425" s="14" t="s">
        <v>444</v>
      </c>
      <c r="I1425" s="15" t="b">
        <f aca="false">FALSE()</f>
        <v>0</v>
      </c>
      <c r="J1425" s="18" t="s">
        <v>933</v>
      </c>
      <c r="K1425" s="48" t="n">
        <v>1</v>
      </c>
      <c r="L1425" s="14" t="s">
        <v>934</v>
      </c>
      <c r="M1425" s="18" t="s">
        <v>1735</v>
      </c>
      <c r="N1425" s="18" t="s">
        <v>946</v>
      </c>
    </row>
    <row r="1426" customFormat="false" ht="15" hidden="false" customHeight="true" outlineLevel="0" collapsed="false">
      <c r="B1426" s="14" t="s">
        <v>3946</v>
      </c>
      <c r="C1426" s="14" t="s">
        <v>3947</v>
      </c>
      <c r="D1426" s="18" t="s">
        <v>969</v>
      </c>
      <c r="E1426" s="48" t="n">
        <v>300852</v>
      </c>
      <c r="F1426" s="14" t="s">
        <v>470</v>
      </c>
      <c r="G1426" s="14" t="s">
        <v>470</v>
      </c>
      <c r="H1426" s="14" t="s">
        <v>444</v>
      </c>
      <c r="I1426" s="15" t="b">
        <f aca="false">FALSE()</f>
        <v>0</v>
      </c>
      <c r="J1426" s="18" t="s">
        <v>933</v>
      </c>
      <c r="K1426" s="48" t="n">
        <v>1</v>
      </c>
      <c r="L1426" s="14" t="s">
        <v>934</v>
      </c>
      <c r="M1426" s="18" t="s">
        <v>1228</v>
      </c>
      <c r="N1426" s="18" t="s">
        <v>946</v>
      </c>
    </row>
    <row r="1427" customFormat="false" ht="15" hidden="false" customHeight="true" outlineLevel="0" collapsed="false">
      <c r="B1427" s="14" t="s">
        <v>3948</v>
      </c>
      <c r="C1427" s="14" t="s">
        <v>3949</v>
      </c>
      <c r="D1427" s="18" t="s">
        <v>1128</v>
      </c>
      <c r="E1427" s="48" t="n">
        <v>262724</v>
      </c>
      <c r="F1427" s="14" t="s">
        <v>470</v>
      </c>
      <c r="G1427" s="14" t="s">
        <v>470</v>
      </c>
      <c r="H1427" s="14" t="s">
        <v>444</v>
      </c>
      <c r="I1427" s="15" t="b">
        <f aca="false">FALSE()</f>
        <v>0</v>
      </c>
      <c r="J1427" s="18" t="s">
        <v>933</v>
      </c>
      <c r="K1427" s="48" t="n">
        <v>1</v>
      </c>
      <c r="L1427" s="14" t="s">
        <v>934</v>
      </c>
      <c r="M1427" s="14" t="s">
        <v>935</v>
      </c>
      <c r="N1427" s="18" t="s">
        <v>936</v>
      </c>
    </row>
    <row r="1428" customFormat="false" ht="15" hidden="false" customHeight="true" outlineLevel="0" collapsed="false">
      <c r="B1428" s="14" t="s">
        <v>3907</v>
      </c>
      <c r="C1428" s="14" t="s">
        <v>3908</v>
      </c>
      <c r="D1428" s="18" t="s">
        <v>1799</v>
      </c>
      <c r="E1428" s="48" t="n">
        <v>9913</v>
      </c>
      <c r="F1428" s="14" t="s">
        <v>470</v>
      </c>
      <c r="G1428" s="14" t="s">
        <v>470</v>
      </c>
      <c r="H1428" s="14" t="s">
        <v>444</v>
      </c>
      <c r="I1428" s="15" t="b">
        <f aca="false">FALSE()</f>
        <v>0</v>
      </c>
      <c r="J1428" s="18" t="s">
        <v>1679</v>
      </c>
      <c r="K1428" s="48" t="n">
        <v>2</v>
      </c>
      <c r="L1428" s="18" t="s">
        <v>1869</v>
      </c>
      <c r="M1428" s="18" t="s">
        <v>3909</v>
      </c>
      <c r="N1428" s="18" t="s">
        <v>936</v>
      </c>
    </row>
    <row r="1429" customFormat="false" ht="15" hidden="false" customHeight="true" outlineLevel="0" collapsed="false">
      <c r="B1429" s="14" t="s">
        <v>3910</v>
      </c>
      <c r="C1429" s="14" t="s">
        <v>3911</v>
      </c>
      <c r="D1429" s="18" t="s">
        <v>1948</v>
      </c>
      <c r="E1429" s="48" t="n">
        <v>44689</v>
      </c>
      <c r="F1429" s="14" t="s">
        <v>470</v>
      </c>
      <c r="G1429" s="14" t="s">
        <v>470</v>
      </c>
      <c r="H1429" s="14" t="s">
        <v>444</v>
      </c>
      <c r="I1429" s="15" t="b">
        <f aca="false">FALSE()</f>
        <v>0</v>
      </c>
      <c r="J1429" s="18" t="s">
        <v>1679</v>
      </c>
      <c r="K1429" s="48" t="n">
        <v>2</v>
      </c>
      <c r="L1429" s="18" t="s">
        <v>1869</v>
      </c>
      <c r="M1429" s="18" t="s">
        <v>1951</v>
      </c>
      <c r="N1429" s="18" t="s">
        <v>946</v>
      </c>
    </row>
    <row r="1430" customFormat="false" ht="15" hidden="false" customHeight="true" outlineLevel="0" collapsed="false">
      <c r="B1430" s="14" t="s">
        <v>3912</v>
      </c>
      <c r="C1430" s="14" t="s">
        <v>3913</v>
      </c>
      <c r="D1430" s="18" t="s">
        <v>944</v>
      </c>
      <c r="E1430" s="48" t="n">
        <v>83333</v>
      </c>
      <c r="F1430" s="14" t="s">
        <v>470</v>
      </c>
      <c r="G1430" s="14" t="s">
        <v>470</v>
      </c>
      <c r="H1430" s="14" t="s">
        <v>444</v>
      </c>
      <c r="I1430" s="15" t="b">
        <f aca="false">FALSE()</f>
        <v>0</v>
      </c>
      <c r="J1430" s="18" t="s">
        <v>1679</v>
      </c>
      <c r="K1430" s="48" t="n">
        <v>2</v>
      </c>
      <c r="L1430" s="18" t="s">
        <v>1869</v>
      </c>
      <c r="M1430" s="18" t="s">
        <v>3914</v>
      </c>
      <c r="N1430" s="18" t="s">
        <v>946</v>
      </c>
    </row>
    <row r="1431" customFormat="false" ht="15" hidden="false" customHeight="true" outlineLevel="0" collapsed="false">
      <c r="B1431" s="14" t="s">
        <v>3915</v>
      </c>
      <c r="C1431" s="14" t="s">
        <v>3916</v>
      </c>
      <c r="D1431" s="18" t="s">
        <v>950</v>
      </c>
      <c r="E1431" s="48" t="n">
        <v>83334</v>
      </c>
      <c r="F1431" s="14" t="s">
        <v>470</v>
      </c>
      <c r="G1431" s="14" t="s">
        <v>470</v>
      </c>
      <c r="H1431" s="14" t="s">
        <v>444</v>
      </c>
      <c r="I1431" s="15" t="b">
        <f aca="false">FALSE()</f>
        <v>0</v>
      </c>
      <c r="J1431" s="18" t="s">
        <v>1679</v>
      </c>
      <c r="K1431" s="48" t="n">
        <v>2</v>
      </c>
      <c r="L1431" s="18" t="s">
        <v>1869</v>
      </c>
      <c r="M1431" s="18" t="s">
        <v>3917</v>
      </c>
      <c r="N1431" s="18" t="s">
        <v>936</v>
      </c>
    </row>
    <row r="1432" customFormat="false" ht="15" hidden="false" customHeight="true" outlineLevel="0" collapsed="false">
      <c r="B1432" s="14" t="s">
        <v>3918</v>
      </c>
      <c r="C1432" s="14" t="s">
        <v>3919</v>
      </c>
      <c r="D1432" s="18" t="s">
        <v>954</v>
      </c>
      <c r="E1432" s="48" t="n">
        <v>199310</v>
      </c>
      <c r="F1432" s="14" t="s">
        <v>470</v>
      </c>
      <c r="G1432" s="14" t="s">
        <v>470</v>
      </c>
      <c r="H1432" s="14" t="s">
        <v>444</v>
      </c>
      <c r="I1432" s="15" t="b">
        <f aca="false">FALSE()</f>
        <v>0</v>
      </c>
      <c r="J1432" s="18" t="s">
        <v>1679</v>
      </c>
      <c r="K1432" s="48" t="n">
        <v>2</v>
      </c>
      <c r="L1432" s="18" t="s">
        <v>1869</v>
      </c>
      <c r="M1432" s="14" t="s">
        <v>935</v>
      </c>
      <c r="N1432" s="18" t="s">
        <v>936</v>
      </c>
    </row>
    <row r="1433" customFormat="false" ht="15" hidden="false" customHeight="true" outlineLevel="0" collapsed="false">
      <c r="B1433" s="14" t="s">
        <v>3920</v>
      </c>
      <c r="C1433" s="14" t="s">
        <v>3921</v>
      </c>
      <c r="D1433" s="18" t="s">
        <v>1437</v>
      </c>
      <c r="E1433" s="48" t="n">
        <v>9606</v>
      </c>
      <c r="F1433" s="14" t="s">
        <v>470</v>
      </c>
      <c r="G1433" s="14" t="s">
        <v>470</v>
      </c>
      <c r="H1433" s="14" t="s">
        <v>444</v>
      </c>
      <c r="I1433" s="15" t="b">
        <f aca="false">FALSE()</f>
        <v>0</v>
      </c>
      <c r="J1433" s="18" t="s">
        <v>1679</v>
      </c>
      <c r="K1433" s="48" t="n">
        <v>2</v>
      </c>
      <c r="L1433" s="18" t="s">
        <v>1869</v>
      </c>
      <c r="M1433" s="18" t="s">
        <v>2377</v>
      </c>
      <c r="N1433" s="18" t="s">
        <v>1827</v>
      </c>
    </row>
    <row r="1434" customFormat="false" ht="15" hidden="false" customHeight="true" outlineLevel="0" collapsed="false">
      <c r="B1434" s="14" t="s">
        <v>3922</v>
      </c>
      <c r="C1434" s="14" t="s">
        <v>3923</v>
      </c>
      <c r="D1434" s="18" t="s">
        <v>1833</v>
      </c>
      <c r="E1434" s="48" t="n">
        <v>10090</v>
      </c>
      <c r="F1434" s="14" t="s">
        <v>470</v>
      </c>
      <c r="G1434" s="14" t="s">
        <v>470</v>
      </c>
      <c r="H1434" s="14" t="s">
        <v>444</v>
      </c>
      <c r="I1434" s="15" t="b">
        <f aca="false">FALSE()</f>
        <v>0</v>
      </c>
      <c r="J1434" s="18" t="s">
        <v>1679</v>
      </c>
      <c r="K1434" s="48" t="n">
        <v>2</v>
      </c>
      <c r="L1434" s="18" t="s">
        <v>1869</v>
      </c>
      <c r="M1434" s="18" t="s">
        <v>3909</v>
      </c>
      <c r="N1434" s="18" t="s">
        <v>936</v>
      </c>
    </row>
    <row r="1435" customFormat="false" ht="15" hidden="false" customHeight="true" outlineLevel="0" collapsed="false">
      <c r="B1435" s="14" t="s">
        <v>3924</v>
      </c>
      <c r="C1435" s="14" t="s">
        <v>3925</v>
      </c>
      <c r="D1435" s="18" t="s">
        <v>986</v>
      </c>
      <c r="E1435" s="48" t="n">
        <v>83332</v>
      </c>
      <c r="F1435" s="14" t="s">
        <v>470</v>
      </c>
      <c r="G1435" s="14" t="s">
        <v>470</v>
      </c>
      <c r="H1435" s="14" t="s">
        <v>444</v>
      </c>
      <c r="I1435" s="15" t="b">
        <f aca="false">FALSE()</f>
        <v>0</v>
      </c>
      <c r="J1435" s="18" t="s">
        <v>1679</v>
      </c>
      <c r="K1435" s="48" t="n">
        <v>2</v>
      </c>
      <c r="L1435" s="18" t="s">
        <v>1869</v>
      </c>
      <c r="M1435" s="18" t="s">
        <v>3518</v>
      </c>
      <c r="N1435" s="18" t="s">
        <v>1827</v>
      </c>
    </row>
    <row r="1436" customFormat="false" ht="15" hidden="false" customHeight="true" outlineLevel="0" collapsed="false">
      <c r="B1436" s="14" t="s">
        <v>3928</v>
      </c>
      <c r="C1436" s="14" t="s">
        <v>3929</v>
      </c>
      <c r="D1436" s="18" t="s">
        <v>1497</v>
      </c>
      <c r="E1436" s="48" t="n">
        <v>9986</v>
      </c>
      <c r="F1436" s="14" t="s">
        <v>470</v>
      </c>
      <c r="G1436" s="14" t="s">
        <v>470</v>
      </c>
      <c r="H1436" s="14" t="s">
        <v>444</v>
      </c>
      <c r="I1436" s="15" t="b">
        <f aca="false">FALSE()</f>
        <v>0</v>
      </c>
      <c r="J1436" s="18" t="s">
        <v>1679</v>
      </c>
      <c r="K1436" s="48" t="n">
        <v>2</v>
      </c>
      <c r="L1436" s="18" t="s">
        <v>1869</v>
      </c>
      <c r="M1436" s="18" t="s">
        <v>3909</v>
      </c>
      <c r="N1436" s="18" t="s">
        <v>936</v>
      </c>
    </row>
    <row r="1437" customFormat="false" ht="15" hidden="false" customHeight="true" outlineLevel="0" collapsed="false">
      <c r="B1437" s="14" t="s">
        <v>3930</v>
      </c>
      <c r="C1437" s="14" t="s">
        <v>3931</v>
      </c>
      <c r="D1437" s="18" t="s">
        <v>1089</v>
      </c>
      <c r="E1437" s="48" t="n">
        <v>208964</v>
      </c>
      <c r="F1437" s="14" t="s">
        <v>470</v>
      </c>
      <c r="G1437" s="14" t="s">
        <v>470</v>
      </c>
      <c r="H1437" s="14" t="s">
        <v>444</v>
      </c>
      <c r="I1437" s="15" t="b">
        <f aca="false">FALSE()</f>
        <v>0</v>
      </c>
      <c r="J1437" s="18" t="s">
        <v>1679</v>
      </c>
      <c r="K1437" s="48" t="n">
        <v>2</v>
      </c>
      <c r="L1437" s="18" t="s">
        <v>1869</v>
      </c>
      <c r="M1437" s="14" t="s">
        <v>935</v>
      </c>
      <c r="N1437" s="18" t="s">
        <v>936</v>
      </c>
    </row>
    <row r="1438" customFormat="false" ht="15" hidden="false" customHeight="true" outlineLevel="0" collapsed="false">
      <c r="B1438" s="14" t="s">
        <v>3932</v>
      </c>
      <c r="C1438" s="14" t="s">
        <v>3933</v>
      </c>
      <c r="D1438" s="18" t="s">
        <v>1720</v>
      </c>
      <c r="E1438" s="48" t="n">
        <v>10116</v>
      </c>
      <c r="F1438" s="14" t="s">
        <v>470</v>
      </c>
      <c r="G1438" s="14" t="s">
        <v>470</v>
      </c>
      <c r="H1438" s="14" t="s">
        <v>444</v>
      </c>
      <c r="I1438" s="15" t="b">
        <f aca="false">FALSE()</f>
        <v>0</v>
      </c>
      <c r="J1438" s="18" t="s">
        <v>1679</v>
      </c>
      <c r="K1438" s="48" t="n">
        <v>2</v>
      </c>
      <c r="L1438" s="18" t="s">
        <v>1869</v>
      </c>
      <c r="M1438" s="18" t="s">
        <v>3909</v>
      </c>
      <c r="N1438" s="18" t="s">
        <v>936</v>
      </c>
    </row>
    <row r="1439" customFormat="false" ht="15" hidden="false" customHeight="true" outlineLevel="0" collapsed="false">
      <c r="B1439" s="14" t="s">
        <v>3936</v>
      </c>
      <c r="C1439" s="14" t="s">
        <v>3937</v>
      </c>
      <c r="D1439" s="18" t="s">
        <v>1555</v>
      </c>
      <c r="E1439" s="48" t="n">
        <v>559292</v>
      </c>
      <c r="F1439" s="14" t="s">
        <v>470</v>
      </c>
      <c r="G1439" s="14" t="s">
        <v>470</v>
      </c>
      <c r="H1439" s="14" t="s">
        <v>444</v>
      </c>
      <c r="I1439" s="15" t="b">
        <f aca="false">FALSE()</f>
        <v>0</v>
      </c>
      <c r="J1439" s="18" t="s">
        <v>1679</v>
      </c>
      <c r="K1439" s="48" t="n">
        <v>2</v>
      </c>
      <c r="L1439" s="18" t="s">
        <v>1870</v>
      </c>
      <c r="M1439" s="18" t="s">
        <v>3219</v>
      </c>
      <c r="N1439" s="18" t="s">
        <v>946</v>
      </c>
    </row>
    <row r="1440" customFormat="false" ht="15" hidden="false" customHeight="true" outlineLevel="0" collapsed="false">
      <c r="B1440" s="14" t="s">
        <v>3938</v>
      </c>
      <c r="C1440" s="14" t="s">
        <v>3939</v>
      </c>
      <c r="D1440" s="18" t="s">
        <v>962</v>
      </c>
      <c r="E1440" s="48" t="n">
        <v>90370</v>
      </c>
      <c r="F1440" s="14" t="s">
        <v>470</v>
      </c>
      <c r="G1440" s="14" t="s">
        <v>470</v>
      </c>
      <c r="H1440" s="14" t="s">
        <v>444</v>
      </c>
      <c r="I1440" s="15" t="b">
        <f aca="false">FALSE()</f>
        <v>0</v>
      </c>
      <c r="J1440" s="18" t="s">
        <v>1679</v>
      </c>
      <c r="K1440" s="48" t="n">
        <v>2</v>
      </c>
      <c r="L1440" s="18" t="s">
        <v>1869</v>
      </c>
      <c r="M1440" s="18" t="s">
        <v>3917</v>
      </c>
      <c r="N1440" s="18" t="s">
        <v>936</v>
      </c>
    </row>
    <row r="1441" customFormat="false" ht="15" hidden="false" customHeight="true" outlineLevel="0" collapsed="false">
      <c r="B1441" s="14" t="s">
        <v>3940</v>
      </c>
      <c r="C1441" s="14" t="s">
        <v>3941</v>
      </c>
      <c r="D1441" s="18" t="s">
        <v>966</v>
      </c>
      <c r="E1441" s="48" t="n">
        <v>99287</v>
      </c>
      <c r="F1441" s="14" t="s">
        <v>470</v>
      </c>
      <c r="G1441" s="14" t="s">
        <v>470</v>
      </c>
      <c r="H1441" s="14" t="s">
        <v>444</v>
      </c>
      <c r="I1441" s="15" t="b">
        <f aca="false">FALSE()</f>
        <v>0</v>
      </c>
      <c r="J1441" s="18" t="s">
        <v>1679</v>
      </c>
      <c r="K1441" s="48" t="n">
        <v>2</v>
      </c>
      <c r="L1441" s="18" t="s">
        <v>1869</v>
      </c>
      <c r="M1441" s="18" t="s">
        <v>3917</v>
      </c>
      <c r="N1441" s="18" t="s">
        <v>936</v>
      </c>
    </row>
    <row r="1442" customFormat="false" ht="15" hidden="false" customHeight="true" outlineLevel="0" collapsed="false">
      <c r="B1442" s="14" t="s">
        <v>3942</v>
      </c>
      <c r="C1442" s="14" t="s">
        <v>3943</v>
      </c>
      <c r="D1442" s="18" t="s">
        <v>1003</v>
      </c>
      <c r="E1442" s="48" t="n">
        <v>623</v>
      </c>
      <c r="F1442" s="14" t="s">
        <v>470</v>
      </c>
      <c r="G1442" s="14" t="s">
        <v>470</v>
      </c>
      <c r="H1442" s="14" t="s">
        <v>444</v>
      </c>
      <c r="I1442" s="15" t="b">
        <f aca="false">FALSE()</f>
        <v>0</v>
      </c>
      <c r="J1442" s="18" t="s">
        <v>1679</v>
      </c>
      <c r="K1442" s="48" t="n">
        <v>2</v>
      </c>
      <c r="L1442" s="18" t="s">
        <v>1869</v>
      </c>
      <c r="M1442" s="18" t="s">
        <v>3917</v>
      </c>
      <c r="N1442" s="18" t="s">
        <v>936</v>
      </c>
    </row>
    <row r="1443" customFormat="false" ht="15" hidden="false" customHeight="true" outlineLevel="0" collapsed="false">
      <c r="B1443" s="14" t="s">
        <v>3950</v>
      </c>
      <c r="C1443" s="14" t="s">
        <v>3951</v>
      </c>
      <c r="D1443" s="18" t="s">
        <v>2598</v>
      </c>
      <c r="E1443" s="48" t="n">
        <v>3702</v>
      </c>
      <c r="F1443" s="14" t="s">
        <v>3952</v>
      </c>
      <c r="G1443" s="14" t="s">
        <v>447</v>
      </c>
      <c r="H1443" s="14" t="s">
        <v>444</v>
      </c>
      <c r="I1443" s="15" t="b">
        <f aca="false">FALSE()</f>
        <v>0</v>
      </c>
      <c r="J1443" s="18" t="s">
        <v>933</v>
      </c>
      <c r="K1443" s="48" t="n">
        <v>1</v>
      </c>
      <c r="L1443" s="14" t="s">
        <v>934</v>
      </c>
      <c r="M1443" s="18" t="s">
        <v>2600</v>
      </c>
      <c r="N1443" s="18" t="s">
        <v>1827</v>
      </c>
    </row>
    <row r="1444" customFormat="false" ht="15" hidden="false" customHeight="true" outlineLevel="0" collapsed="false">
      <c r="B1444" s="14" t="s">
        <v>3953</v>
      </c>
      <c r="C1444" s="14" t="s">
        <v>3954</v>
      </c>
      <c r="D1444" s="18" t="s">
        <v>2598</v>
      </c>
      <c r="E1444" s="48" t="n">
        <v>3702</v>
      </c>
      <c r="F1444" s="14" t="s">
        <v>3955</v>
      </c>
      <c r="G1444" s="14" t="s">
        <v>447</v>
      </c>
      <c r="H1444" s="14" t="s">
        <v>444</v>
      </c>
      <c r="I1444" s="15" t="b">
        <f aca="false">FALSE()</f>
        <v>0</v>
      </c>
      <c r="J1444" s="18" t="s">
        <v>933</v>
      </c>
      <c r="K1444" s="48" t="n">
        <v>1</v>
      </c>
      <c r="L1444" s="14" t="s">
        <v>934</v>
      </c>
      <c r="M1444" s="18" t="s">
        <v>2600</v>
      </c>
      <c r="N1444" s="18" t="s">
        <v>1827</v>
      </c>
    </row>
    <row r="1445" customFormat="false" ht="15" hidden="false" customHeight="true" outlineLevel="0" collapsed="false">
      <c r="B1445" s="14" t="s">
        <v>3956</v>
      </c>
      <c r="C1445" s="14" t="s">
        <v>3957</v>
      </c>
      <c r="D1445" s="18" t="s">
        <v>1011</v>
      </c>
      <c r="E1445" s="48" t="n">
        <v>224308</v>
      </c>
      <c r="F1445" s="14" t="s">
        <v>447</v>
      </c>
      <c r="G1445" s="14" t="s">
        <v>447</v>
      </c>
      <c r="H1445" s="14" t="s">
        <v>444</v>
      </c>
      <c r="I1445" s="15" t="b">
        <f aca="false">FALSE()</f>
        <v>0</v>
      </c>
      <c r="J1445" s="18" t="s">
        <v>933</v>
      </c>
      <c r="K1445" s="48" t="n">
        <v>1</v>
      </c>
      <c r="L1445" s="14" t="s">
        <v>934</v>
      </c>
      <c r="M1445" s="18" t="s">
        <v>1202</v>
      </c>
      <c r="N1445" s="18" t="s">
        <v>946</v>
      </c>
    </row>
    <row r="1446" customFormat="false" ht="15" hidden="false" customHeight="true" outlineLevel="0" collapsed="false">
      <c r="B1446" s="14" t="s">
        <v>3958</v>
      </c>
      <c r="C1446" s="14" t="s">
        <v>3959</v>
      </c>
      <c r="D1446" s="18" t="s">
        <v>1799</v>
      </c>
      <c r="E1446" s="48" t="n">
        <v>9913</v>
      </c>
      <c r="F1446" s="14" t="s">
        <v>447</v>
      </c>
      <c r="G1446" s="14" t="s">
        <v>447</v>
      </c>
      <c r="H1446" s="14" t="s">
        <v>444</v>
      </c>
      <c r="I1446" s="15" t="b">
        <f aca="false">FALSE()</f>
        <v>0</v>
      </c>
      <c r="J1446" s="18" t="s">
        <v>933</v>
      </c>
      <c r="K1446" s="48" t="n">
        <v>1</v>
      </c>
      <c r="L1446" s="18" t="s">
        <v>1724</v>
      </c>
      <c r="M1446" s="18" t="s">
        <v>3960</v>
      </c>
      <c r="N1446" s="18" t="s">
        <v>936</v>
      </c>
    </row>
    <row r="1447" customFormat="false" ht="15" hidden="false" customHeight="true" outlineLevel="0" collapsed="false">
      <c r="B1447" s="14" t="s">
        <v>3961</v>
      </c>
      <c r="C1447" s="14" t="s">
        <v>3962</v>
      </c>
      <c r="D1447" s="18" t="s">
        <v>1948</v>
      </c>
      <c r="E1447" s="48" t="n">
        <v>44689</v>
      </c>
      <c r="F1447" s="14" t="s">
        <v>447</v>
      </c>
      <c r="G1447" s="14" t="s">
        <v>447</v>
      </c>
      <c r="H1447" s="14" t="s">
        <v>444</v>
      </c>
      <c r="I1447" s="15" t="b">
        <f aca="false">FALSE()</f>
        <v>0</v>
      </c>
      <c r="J1447" s="18" t="s">
        <v>933</v>
      </c>
      <c r="K1447" s="48" t="n">
        <v>1</v>
      </c>
      <c r="L1447" s="14" t="s">
        <v>934</v>
      </c>
      <c r="M1447" s="18" t="s">
        <v>1803</v>
      </c>
      <c r="N1447" s="18" t="s">
        <v>946</v>
      </c>
    </row>
    <row r="1448" customFormat="false" ht="15" hidden="false" customHeight="true" outlineLevel="0" collapsed="false">
      <c r="B1448" s="14" t="s">
        <v>3963</v>
      </c>
      <c r="C1448" s="14" t="s">
        <v>3964</v>
      </c>
      <c r="D1448" s="18" t="s">
        <v>944</v>
      </c>
      <c r="E1448" s="48" t="n">
        <v>83333</v>
      </c>
      <c r="F1448" s="14" t="s">
        <v>447</v>
      </c>
      <c r="G1448" s="14" t="s">
        <v>447</v>
      </c>
      <c r="H1448" s="14" t="s">
        <v>444</v>
      </c>
      <c r="I1448" s="15" t="b">
        <f aca="false">FALSE()</f>
        <v>0</v>
      </c>
      <c r="J1448" s="18" t="s">
        <v>933</v>
      </c>
      <c r="K1448" s="48" t="n">
        <v>1</v>
      </c>
      <c r="L1448" s="14" t="s">
        <v>934</v>
      </c>
      <c r="M1448" s="18" t="s">
        <v>3965</v>
      </c>
      <c r="N1448" s="18" t="s">
        <v>946</v>
      </c>
    </row>
    <row r="1449" customFormat="false" ht="15" hidden="false" customHeight="true" outlineLevel="0" collapsed="false">
      <c r="B1449" s="14" t="s">
        <v>3966</v>
      </c>
      <c r="C1449" s="14" t="s">
        <v>3967</v>
      </c>
      <c r="D1449" s="18" t="s">
        <v>950</v>
      </c>
      <c r="E1449" s="48" t="n">
        <v>83334</v>
      </c>
      <c r="F1449" s="14" t="s">
        <v>447</v>
      </c>
      <c r="G1449" s="14" t="s">
        <v>447</v>
      </c>
      <c r="H1449" s="14" t="s">
        <v>444</v>
      </c>
      <c r="I1449" s="15" t="b">
        <f aca="false">FALSE()</f>
        <v>0</v>
      </c>
      <c r="J1449" s="18" t="s">
        <v>933</v>
      </c>
      <c r="K1449" s="48" t="n">
        <v>1</v>
      </c>
      <c r="L1449" s="14" t="s">
        <v>934</v>
      </c>
      <c r="M1449" s="14" t="s">
        <v>935</v>
      </c>
      <c r="N1449" s="18" t="s">
        <v>936</v>
      </c>
    </row>
    <row r="1450" customFormat="false" ht="15" hidden="false" customHeight="true" outlineLevel="0" collapsed="false">
      <c r="B1450" s="14" t="s">
        <v>3968</v>
      </c>
      <c r="C1450" s="14" t="s">
        <v>3969</v>
      </c>
      <c r="D1450" s="18" t="s">
        <v>954</v>
      </c>
      <c r="E1450" s="48" t="n">
        <v>199310</v>
      </c>
      <c r="F1450" s="14" t="s">
        <v>447</v>
      </c>
      <c r="G1450" s="14" t="s">
        <v>447</v>
      </c>
      <c r="H1450" s="14" t="s">
        <v>444</v>
      </c>
      <c r="I1450" s="15" t="b">
        <f aca="false">FALSE()</f>
        <v>0</v>
      </c>
      <c r="J1450" s="18" t="s">
        <v>933</v>
      </c>
      <c r="K1450" s="48" t="n">
        <v>1</v>
      </c>
      <c r="L1450" s="14" t="s">
        <v>934</v>
      </c>
      <c r="M1450" s="14" t="s">
        <v>935</v>
      </c>
      <c r="N1450" s="18" t="s">
        <v>936</v>
      </c>
    </row>
    <row r="1451" customFormat="false" ht="15" hidden="false" customHeight="true" outlineLevel="0" collapsed="false">
      <c r="B1451" s="14" t="s">
        <v>3970</v>
      </c>
      <c r="C1451" s="14" t="s">
        <v>3971</v>
      </c>
      <c r="D1451" s="18" t="s">
        <v>980</v>
      </c>
      <c r="E1451" s="48" t="n">
        <v>1422</v>
      </c>
      <c r="F1451" s="14" t="s">
        <v>447</v>
      </c>
      <c r="G1451" s="14" t="s">
        <v>447</v>
      </c>
      <c r="H1451" s="14" t="s">
        <v>444</v>
      </c>
      <c r="I1451" s="15" t="b">
        <f aca="false">FALSE()</f>
        <v>0</v>
      </c>
      <c r="J1451" s="18" t="s">
        <v>933</v>
      </c>
      <c r="K1451" s="48" t="n">
        <v>1</v>
      </c>
      <c r="L1451" s="14" t="s">
        <v>934</v>
      </c>
      <c r="M1451" s="18" t="s">
        <v>3972</v>
      </c>
      <c r="N1451" s="18" t="s">
        <v>946</v>
      </c>
    </row>
    <row r="1452" customFormat="false" ht="15" hidden="false" customHeight="true" outlineLevel="0" collapsed="false">
      <c r="B1452" s="14" t="s">
        <v>3973</v>
      </c>
      <c r="C1452" s="14" t="s">
        <v>3974</v>
      </c>
      <c r="D1452" s="18" t="s">
        <v>1051</v>
      </c>
      <c r="E1452" s="48" t="n">
        <v>233412</v>
      </c>
      <c r="F1452" s="14" t="s">
        <v>447</v>
      </c>
      <c r="G1452" s="14" t="s">
        <v>447</v>
      </c>
      <c r="H1452" s="14" t="s">
        <v>444</v>
      </c>
      <c r="I1452" s="15" t="b">
        <f aca="false">FALSE()</f>
        <v>0</v>
      </c>
      <c r="J1452" s="18" t="s">
        <v>933</v>
      </c>
      <c r="K1452" s="48" t="n">
        <v>1</v>
      </c>
      <c r="L1452" s="14" t="s">
        <v>934</v>
      </c>
      <c r="M1452" s="14" t="s">
        <v>935</v>
      </c>
      <c r="N1452" s="18" t="s">
        <v>936</v>
      </c>
    </row>
    <row r="1453" customFormat="false" ht="15" hidden="false" customHeight="true" outlineLevel="0" collapsed="false">
      <c r="B1453" s="14" t="s">
        <v>3975</v>
      </c>
      <c r="C1453" s="14" t="s">
        <v>3976</v>
      </c>
      <c r="D1453" s="18" t="s">
        <v>958</v>
      </c>
      <c r="E1453" s="48" t="n">
        <v>71421</v>
      </c>
      <c r="F1453" s="14" t="s">
        <v>447</v>
      </c>
      <c r="G1453" s="14" t="s">
        <v>447</v>
      </c>
      <c r="H1453" s="14" t="s">
        <v>444</v>
      </c>
      <c r="I1453" s="15" t="b">
        <f aca="false">FALSE()</f>
        <v>0</v>
      </c>
      <c r="J1453" s="18" t="s">
        <v>933</v>
      </c>
      <c r="K1453" s="48" t="n">
        <v>1</v>
      </c>
      <c r="L1453" s="14" t="s">
        <v>934</v>
      </c>
      <c r="M1453" s="14" t="s">
        <v>935</v>
      </c>
      <c r="N1453" s="18" t="s">
        <v>936</v>
      </c>
    </row>
    <row r="1454" customFormat="false" ht="15" hidden="false" customHeight="true" outlineLevel="0" collapsed="false">
      <c r="B1454" s="14" t="s">
        <v>3977</v>
      </c>
      <c r="C1454" s="14" t="s">
        <v>3978</v>
      </c>
      <c r="D1454" s="18" t="s">
        <v>1427</v>
      </c>
      <c r="E1454" s="48" t="n">
        <v>272569</v>
      </c>
      <c r="F1454" s="14" t="s">
        <v>447</v>
      </c>
      <c r="G1454" s="14" t="s">
        <v>447</v>
      </c>
      <c r="H1454" s="14" t="s">
        <v>444</v>
      </c>
      <c r="I1454" s="15" t="b">
        <f aca="false">FALSE()</f>
        <v>0</v>
      </c>
      <c r="J1454" s="18" t="s">
        <v>933</v>
      </c>
      <c r="K1454" s="48" t="n">
        <v>1</v>
      </c>
      <c r="L1454" s="14" t="s">
        <v>934</v>
      </c>
      <c r="M1454" s="18" t="s">
        <v>3979</v>
      </c>
      <c r="N1454" s="18" t="s">
        <v>946</v>
      </c>
    </row>
    <row r="1455" customFormat="false" ht="15" hidden="false" customHeight="true" outlineLevel="0" collapsed="false">
      <c r="B1455" s="14" t="s">
        <v>3980</v>
      </c>
      <c r="C1455" s="14" t="s">
        <v>3981</v>
      </c>
      <c r="D1455" s="18" t="s">
        <v>1437</v>
      </c>
      <c r="E1455" s="48" t="n">
        <v>9606</v>
      </c>
      <c r="F1455" s="14" t="s">
        <v>447</v>
      </c>
      <c r="G1455" s="14" t="s">
        <v>447</v>
      </c>
      <c r="H1455" s="14" t="s">
        <v>444</v>
      </c>
      <c r="I1455" s="15" t="b">
        <f aca="false">FALSE()</f>
        <v>0</v>
      </c>
      <c r="J1455" s="18" t="s">
        <v>933</v>
      </c>
      <c r="K1455" s="48" t="n">
        <v>1</v>
      </c>
      <c r="L1455" s="18" t="s">
        <v>1724</v>
      </c>
      <c r="M1455" s="18" t="s">
        <v>3982</v>
      </c>
      <c r="N1455" s="18" t="s">
        <v>946</v>
      </c>
    </row>
    <row r="1456" customFormat="false" ht="15" hidden="false" customHeight="true" outlineLevel="0" collapsed="false">
      <c r="B1456" s="14" t="s">
        <v>3983</v>
      </c>
      <c r="C1456" s="14" t="s">
        <v>3984</v>
      </c>
      <c r="D1456" s="18" t="s">
        <v>2347</v>
      </c>
      <c r="E1456" s="48" t="n">
        <v>1270</v>
      </c>
      <c r="F1456" s="14" t="s">
        <v>447</v>
      </c>
      <c r="G1456" s="14" t="s">
        <v>447</v>
      </c>
      <c r="H1456" s="14" t="s">
        <v>444</v>
      </c>
      <c r="I1456" s="15" t="b">
        <f aca="false">FALSE()</f>
        <v>0</v>
      </c>
      <c r="J1456" s="18" t="s">
        <v>933</v>
      </c>
      <c r="K1456" s="48" t="n">
        <v>1</v>
      </c>
      <c r="L1456" s="14" t="s">
        <v>934</v>
      </c>
      <c r="M1456" s="14" t="s">
        <v>935</v>
      </c>
      <c r="N1456" s="18" t="s">
        <v>936</v>
      </c>
    </row>
    <row r="1457" customFormat="false" ht="15" hidden="false" customHeight="true" outlineLevel="0" collapsed="false">
      <c r="B1457" s="14" t="s">
        <v>3985</v>
      </c>
      <c r="C1457" s="14" t="s">
        <v>3986</v>
      </c>
      <c r="D1457" s="18" t="s">
        <v>1833</v>
      </c>
      <c r="E1457" s="48" t="n">
        <v>10090</v>
      </c>
      <c r="F1457" s="14" t="s">
        <v>447</v>
      </c>
      <c r="G1457" s="14" t="s">
        <v>447</v>
      </c>
      <c r="H1457" s="14" t="s">
        <v>444</v>
      </c>
      <c r="I1457" s="15" t="b">
        <f aca="false">FALSE()</f>
        <v>0</v>
      </c>
      <c r="J1457" s="18" t="s">
        <v>933</v>
      </c>
      <c r="K1457" s="48" t="n">
        <v>1</v>
      </c>
      <c r="L1457" s="18" t="s">
        <v>1724</v>
      </c>
      <c r="M1457" s="18" t="s">
        <v>3960</v>
      </c>
      <c r="N1457" s="18" t="s">
        <v>936</v>
      </c>
    </row>
    <row r="1458" customFormat="false" ht="15" hidden="false" customHeight="true" outlineLevel="0" collapsed="false">
      <c r="B1458" s="14" t="s">
        <v>3987</v>
      </c>
      <c r="C1458" s="14" t="s">
        <v>3988</v>
      </c>
      <c r="D1458" s="18" t="s">
        <v>3989</v>
      </c>
      <c r="E1458" s="48" t="n">
        <v>1767</v>
      </c>
      <c r="F1458" s="14" t="s">
        <v>447</v>
      </c>
      <c r="G1458" s="14" t="s">
        <v>447</v>
      </c>
      <c r="H1458" s="14" t="s">
        <v>444</v>
      </c>
      <c r="I1458" s="15" t="b">
        <f aca="false">FALSE()</f>
        <v>0</v>
      </c>
      <c r="J1458" s="18" t="s">
        <v>933</v>
      </c>
      <c r="K1458" s="48" t="n">
        <v>1</v>
      </c>
      <c r="L1458" s="14" t="s">
        <v>934</v>
      </c>
      <c r="M1458" s="14" t="s">
        <v>935</v>
      </c>
      <c r="N1458" s="18" t="s">
        <v>936</v>
      </c>
    </row>
    <row r="1459" customFormat="false" ht="15" hidden="false" customHeight="true" outlineLevel="0" collapsed="false">
      <c r="B1459" s="14" t="s">
        <v>3990</v>
      </c>
      <c r="C1459" s="14" t="s">
        <v>3991</v>
      </c>
      <c r="D1459" s="18" t="s">
        <v>3992</v>
      </c>
      <c r="E1459" s="48" t="n">
        <v>272631</v>
      </c>
      <c r="F1459" s="14" t="s">
        <v>447</v>
      </c>
      <c r="G1459" s="14" t="s">
        <v>447</v>
      </c>
      <c r="H1459" s="14" t="s">
        <v>444</v>
      </c>
      <c r="I1459" s="15" t="b">
        <f aca="false">FALSE()</f>
        <v>0</v>
      </c>
      <c r="J1459" s="18" t="s">
        <v>933</v>
      </c>
      <c r="K1459" s="48" t="n">
        <v>1</v>
      </c>
      <c r="L1459" s="14" t="s">
        <v>934</v>
      </c>
      <c r="M1459" s="14" t="s">
        <v>935</v>
      </c>
      <c r="N1459" s="18" t="s">
        <v>936</v>
      </c>
    </row>
    <row r="1460" customFormat="false" ht="15" hidden="false" customHeight="true" outlineLevel="0" collapsed="false">
      <c r="B1460" s="14" t="s">
        <v>3993</v>
      </c>
      <c r="C1460" s="14" t="s">
        <v>3994</v>
      </c>
      <c r="D1460" s="18" t="s">
        <v>1904</v>
      </c>
      <c r="E1460" s="48" t="n">
        <v>83331</v>
      </c>
      <c r="F1460" s="14" t="s">
        <v>447</v>
      </c>
      <c r="G1460" s="14" t="s">
        <v>447</v>
      </c>
      <c r="H1460" s="14" t="s">
        <v>444</v>
      </c>
      <c r="I1460" s="15" t="b">
        <f aca="false">FALSE()</f>
        <v>0</v>
      </c>
      <c r="J1460" s="18" t="s">
        <v>933</v>
      </c>
      <c r="K1460" s="48" t="n">
        <v>1</v>
      </c>
      <c r="L1460" s="14" t="s">
        <v>934</v>
      </c>
      <c r="M1460" s="14" t="s">
        <v>935</v>
      </c>
      <c r="N1460" s="18" t="s">
        <v>936</v>
      </c>
    </row>
    <row r="1461" customFormat="false" ht="15" hidden="false" customHeight="true" outlineLevel="0" collapsed="false">
      <c r="B1461" s="14" t="s">
        <v>3995</v>
      </c>
      <c r="C1461" s="14" t="s">
        <v>3996</v>
      </c>
      <c r="D1461" s="18" t="s">
        <v>3997</v>
      </c>
      <c r="E1461" s="48" t="n">
        <v>1772</v>
      </c>
      <c r="F1461" s="14" t="s">
        <v>447</v>
      </c>
      <c r="G1461" s="14" t="s">
        <v>447</v>
      </c>
      <c r="H1461" s="14" t="s">
        <v>444</v>
      </c>
      <c r="I1461" s="15" t="b">
        <f aca="false">FALSE()</f>
        <v>0</v>
      </c>
      <c r="J1461" s="18" t="s">
        <v>933</v>
      </c>
      <c r="K1461" s="48" t="n">
        <v>1</v>
      </c>
      <c r="L1461" s="14" t="s">
        <v>934</v>
      </c>
      <c r="M1461" s="14" t="s">
        <v>935</v>
      </c>
      <c r="N1461" s="18" t="s">
        <v>936</v>
      </c>
    </row>
    <row r="1462" customFormat="false" ht="15" hidden="false" customHeight="true" outlineLevel="0" collapsed="false">
      <c r="B1462" s="14" t="s">
        <v>3998</v>
      </c>
      <c r="C1462" s="14" t="s">
        <v>3999</v>
      </c>
      <c r="D1462" s="18" t="s">
        <v>1720</v>
      </c>
      <c r="E1462" s="48" t="n">
        <v>10116</v>
      </c>
      <c r="F1462" s="14" t="s">
        <v>447</v>
      </c>
      <c r="G1462" s="14" t="s">
        <v>447</v>
      </c>
      <c r="H1462" s="14" t="s">
        <v>444</v>
      </c>
      <c r="I1462" s="15" t="b">
        <f aca="false">FALSE()</f>
        <v>0</v>
      </c>
      <c r="J1462" s="18" t="s">
        <v>933</v>
      </c>
      <c r="K1462" s="48" t="n">
        <v>1</v>
      </c>
      <c r="L1462" s="18" t="s">
        <v>1724</v>
      </c>
      <c r="M1462" s="18" t="s">
        <v>3960</v>
      </c>
      <c r="N1462" s="18" t="s">
        <v>936</v>
      </c>
    </row>
    <row r="1463" customFormat="false" ht="15" hidden="false" customHeight="true" outlineLevel="0" collapsed="false">
      <c r="B1463" s="14" t="s">
        <v>4000</v>
      </c>
      <c r="C1463" s="14" t="s">
        <v>4001</v>
      </c>
      <c r="D1463" s="18" t="s">
        <v>991</v>
      </c>
      <c r="E1463" s="48" t="n">
        <v>258594</v>
      </c>
      <c r="F1463" s="14" t="s">
        <v>447</v>
      </c>
      <c r="G1463" s="14" t="s">
        <v>447</v>
      </c>
      <c r="H1463" s="14" t="s">
        <v>444</v>
      </c>
      <c r="I1463" s="15" t="b">
        <f aca="false">FALSE()</f>
        <v>0</v>
      </c>
      <c r="J1463" s="18" t="s">
        <v>933</v>
      </c>
      <c r="K1463" s="48" t="n">
        <v>1</v>
      </c>
      <c r="L1463" s="14" t="s">
        <v>934</v>
      </c>
      <c r="M1463" s="18" t="s">
        <v>1104</v>
      </c>
      <c r="N1463" s="18" t="s">
        <v>946</v>
      </c>
    </row>
    <row r="1464" customFormat="false" ht="15" hidden="false" customHeight="true" outlineLevel="0" collapsed="false">
      <c r="B1464" s="14" t="s">
        <v>4002</v>
      </c>
      <c r="C1464" s="14" t="s">
        <v>4003</v>
      </c>
      <c r="D1464" s="18" t="s">
        <v>1555</v>
      </c>
      <c r="E1464" s="48" t="n">
        <v>559292</v>
      </c>
      <c r="F1464" s="14" t="s">
        <v>447</v>
      </c>
      <c r="G1464" s="14" t="s">
        <v>447</v>
      </c>
      <c r="H1464" s="14" t="s">
        <v>444</v>
      </c>
      <c r="I1464" s="15" t="b">
        <f aca="false">FALSE()</f>
        <v>0</v>
      </c>
      <c r="J1464" s="18" t="s">
        <v>933</v>
      </c>
      <c r="K1464" s="48" t="n">
        <v>1</v>
      </c>
      <c r="L1464" s="14" t="s">
        <v>934</v>
      </c>
      <c r="M1464" s="18" t="s">
        <v>2423</v>
      </c>
      <c r="N1464" s="18" t="s">
        <v>946</v>
      </c>
    </row>
    <row r="1465" customFormat="false" ht="15" hidden="false" customHeight="true" outlineLevel="0" collapsed="false">
      <c r="B1465" s="14" t="s">
        <v>4004</v>
      </c>
      <c r="C1465" s="14" t="s">
        <v>4005</v>
      </c>
      <c r="D1465" s="18" t="s">
        <v>962</v>
      </c>
      <c r="E1465" s="48" t="n">
        <v>90370</v>
      </c>
      <c r="F1465" s="14" t="s">
        <v>447</v>
      </c>
      <c r="G1465" s="14" t="s">
        <v>447</v>
      </c>
      <c r="H1465" s="14" t="s">
        <v>444</v>
      </c>
      <c r="I1465" s="15" t="b">
        <f aca="false">FALSE()</f>
        <v>0</v>
      </c>
      <c r="J1465" s="18" t="s">
        <v>933</v>
      </c>
      <c r="K1465" s="48" t="n">
        <v>1</v>
      </c>
      <c r="L1465" s="14" t="s">
        <v>934</v>
      </c>
      <c r="M1465" s="14" t="s">
        <v>935</v>
      </c>
      <c r="N1465" s="18" t="s">
        <v>936</v>
      </c>
    </row>
    <row r="1466" customFormat="false" ht="15" hidden="false" customHeight="true" outlineLevel="0" collapsed="false">
      <c r="B1466" s="14" t="s">
        <v>4006</v>
      </c>
      <c r="C1466" s="14" t="s">
        <v>4007</v>
      </c>
      <c r="D1466" s="18" t="s">
        <v>966</v>
      </c>
      <c r="E1466" s="48" t="n">
        <v>99287</v>
      </c>
      <c r="F1466" s="14" t="s">
        <v>447</v>
      </c>
      <c r="G1466" s="14" t="s">
        <v>447</v>
      </c>
      <c r="H1466" s="14" t="s">
        <v>444</v>
      </c>
      <c r="I1466" s="15" t="b">
        <f aca="false">FALSE()</f>
        <v>0</v>
      </c>
      <c r="J1466" s="18" t="s">
        <v>933</v>
      </c>
      <c r="K1466" s="48" t="n">
        <v>1</v>
      </c>
      <c r="L1466" s="14" t="s">
        <v>934</v>
      </c>
      <c r="M1466" s="14" t="s">
        <v>935</v>
      </c>
      <c r="N1466" s="18" t="s">
        <v>936</v>
      </c>
    </row>
    <row r="1467" customFormat="false" ht="15" hidden="false" customHeight="true" outlineLevel="0" collapsed="false">
      <c r="B1467" s="14" t="s">
        <v>4008</v>
      </c>
      <c r="C1467" s="14" t="s">
        <v>4009</v>
      </c>
      <c r="D1467" s="18" t="s">
        <v>1003</v>
      </c>
      <c r="E1467" s="48" t="n">
        <v>623</v>
      </c>
      <c r="F1467" s="14" t="s">
        <v>447</v>
      </c>
      <c r="G1467" s="14" t="s">
        <v>447</v>
      </c>
      <c r="H1467" s="14" t="s">
        <v>444</v>
      </c>
      <c r="I1467" s="15" t="b">
        <f aca="false">FALSE()</f>
        <v>0</v>
      </c>
      <c r="J1467" s="18" t="s">
        <v>933</v>
      </c>
      <c r="K1467" s="48" t="n">
        <v>1</v>
      </c>
      <c r="L1467" s="14" t="s">
        <v>934</v>
      </c>
      <c r="M1467" s="14" t="s">
        <v>935</v>
      </c>
      <c r="N1467" s="18" t="s">
        <v>936</v>
      </c>
    </row>
    <row r="1468" customFormat="false" ht="15" hidden="false" customHeight="true" outlineLevel="0" collapsed="false">
      <c r="B1468" s="14" t="s">
        <v>4010</v>
      </c>
      <c r="C1468" s="14" t="s">
        <v>4011</v>
      </c>
      <c r="D1468" s="18" t="s">
        <v>969</v>
      </c>
      <c r="E1468" s="48" t="n">
        <v>300852</v>
      </c>
      <c r="F1468" s="14" t="s">
        <v>447</v>
      </c>
      <c r="G1468" s="14" t="s">
        <v>447</v>
      </c>
      <c r="H1468" s="14" t="s">
        <v>444</v>
      </c>
      <c r="I1468" s="15" t="b">
        <f aca="false">FALSE()</f>
        <v>0</v>
      </c>
      <c r="J1468" s="18" t="s">
        <v>933</v>
      </c>
      <c r="K1468" s="48" t="n">
        <v>1</v>
      </c>
      <c r="L1468" s="14" t="s">
        <v>934</v>
      </c>
      <c r="M1468" s="18" t="s">
        <v>1228</v>
      </c>
      <c r="N1468" s="18" t="s">
        <v>946</v>
      </c>
    </row>
    <row r="1469" customFormat="false" ht="15" hidden="false" customHeight="true" outlineLevel="0" collapsed="false">
      <c r="B1469" s="14" t="s">
        <v>4012</v>
      </c>
      <c r="C1469" s="14" t="s">
        <v>4013</v>
      </c>
      <c r="D1469" s="18" t="s">
        <v>1128</v>
      </c>
      <c r="E1469" s="48" t="n">
        <v>262724</v>
      </c>
      <c r="F1469" s="14" t="s">
        <v>447</v>
      </c>
      <c r="G1469" s="14" t="s">
        <v>447</v>
      </c>
      <c r="H1469" s="14" t="s">
        <v>444</v>
      </c>
      <c r="I1469" s="15" t="b">
        <f aca="false">FALSE()</f>
        <v>0</v>
      </c>
      <c r="J1469" s="18" t="s">
        <v>933</v>
      </c>
      <c r="K1469" s="48" t="n">
        <v>1</v>
      </c>
      <c r="L1469" s="14" t="s">
        <v>934</v>
      </c>
      <c r="M1469" s="14" t="s">
        <v>935</v>
      </c>
      <c r="N1469" s="18" t="s">
        <v>936</v>
      </c>
    </row>
    <row r="1470" customFormat="false" ht="15" hidden="false" customHeight="true" outlineLevel="0" collapsed="false">
      <c r="B1470" s="14" t="s">
        <v>3950</v>
      </c>
      <c r="C1470" s="14" t="s">
        <v>3951</v>
      </c>
      <c r="D1470" s="18" t="s">
        <v>2598</v>
      </c>
      <c r="E1470" s="48" t="n">
        <v>3702</v>
      </c>
      <c r="F1470" s="14" t="s">
        <v>3952</v>
      </c>
      <c r="G1470" s="14" t="s">
        <v>447</v>
      </c>
      <c r="H1470" s="14" t="s">
        <v>444</v>
      </c>
      <c r="I1470" s="15" t="b">
        <f aca="false">FALSE()</f>
        <v>0</v>
      </c>
      <c r="J1470" s="18" t="s">
        <v>1679</v>
      </c>
      <c r="K1470" s="48" t="n">
        <v>2</v>
      </c>
      <c r="L1470" s="18" t="s">
        <v>1869</v>
      </c>
      <c r="M1470" s="18" t="s">
        <v>2600</v>
      </c>
      <c r="N1470" s="18" t="s">
        <v>1827</v>
      </c>
    </row>
    <row r="1471" customFormat="false" ht="15" hidden="false" customHeight="true" outlineLevel="0" collapsed="false">
      <c r="B1471" s="14" t="s">
        <v>3953</v>
      </c>
      <c r="C1471" s="14" t="s">
        <v>3954</v>
      </c>
      <c r="D1471" s="18" t="s">
        <v>2598</v>
      </c>
      <c r="E1471" s="48" t="n">
        <v>3702</v>
      </c>
      <c r="F1471" s="14" t="s">
        <v>3955</v>
      </c>
      <c r="G1471" s="14" t="s">
        <v>447</v>
      </c>
      <c r="H1471" s="14" t="s">
        <v>444</v>
      </c>
      <c r="I1471" s="15" t="b">
        <f aca="false">FALSE()</f>
        <v>0</v>
      </c>
      <c r="J1471" s="18" t="s">
        <v>1679</v>
      </c>
      <c r="K1471" s="48" t="n">
        <v>2</v>
      </c>
      <c r="L1471" s="18" t="s">
        <v>1869</v>
      </c>
      <c r="M1471" s="18" t="s">
        <v>2600</v>
      </c>
      <c r="N1471" s="18" t="s">
        <v>1827</v>
      </c>
    </row>
    <row r="1472" customFormat="false" ht="15" hidden="false" customHeight="true" outlineLevel="0" collapsed="false">
      <c r="B1472" s="14" t="s">
        <v>3958</v>
      </c>
      <c r="C1472" s="14" t="s">
        <v>3959</v>
      </c>
      <c r="D1472" s="18" t="s">
        <v>1799</v>
      </c>
      <c r="E1472" s="48" t="n">
        <v>9913</v>
      </c>
      <c r="F1472" s="14" t="s">
        <v>447</v>
      </c>
      <c r="G1472" s="14" t="s">
        <v>447</v>
      </c>
      <c r="H1472" s="14" t="s">
        <v>444</v>
      </c>
      <c r="I1472" s="15" t="b">
        <f aca="false">FALSE()</f>
        <v>0</v>
      </c>
      <c r="J1472" s="18" t="s">
        <v>1679</v>
      </c>
      <c r="K1472" s="48" t="n">
        <v>2</v>
      </c>
      <c r="L1472" s="18" t="s">
        <v>4014</v>
      </c>
      <c r="M1472" s="18" t="s">
        <v>3960</v>
      </c>
      <c r="N1472" s="18" t="s">
        <v>936</v>
      </c>
    </row>
    <row r="1473" customFormat="false" ht="15" hidden="false" customHeight="true" outlineLevel="0" collapsed="false">
      <c r="B1473" s="14" t="s">
        <v>3961</v>
      </c>
      <c r="C1473" s="14" t="s">
        <v>3962</v>
      </c>
      <c r="D1473" s="18" t="s">
        <v>1948</v>
      </c>
      <c r="E1473" s="48" t="n">
        <v>44689</v>
      </c>
      <c r="F1473" s="14" t="s">
        <v>447</v>
      </c>
      <c r="G1473" s="14" t="s">
        <v>447</v>
      </c>
      <c r="H1473" s="14" t="s">
        <v>444</v>
      </c>
      <c r="I1473" s="15" t="b">
        <f aca="false">FALSE()</f>
        <v>0</v>
      </c>
      <c r="J1473" s="18" t="s">
        <v>1679</v>
      </c>
      <c r="K1473" s="48" t="n">
        <v>2</v>
      </c>
      <c r="L1473" s="18" t="s">
        <v>2408</v>
      </c>
      <c r="M1473" s="18" t="s">
        <v>1803</v>
      </c>
      <c r="N1473" s="18" t="s">
        <v>946</v>
      </c>
    </row>
    <row r="1474" customFormat="false" ht="15" hidden="false" customHeight="true" outlineLevel="0" collapsed="false">
      <c r="B1474" s="14" t="s">
        <v>3977</v>
      </c>
      <c r="C1474" s="14" t="s">
        <v>3978</v>
      </c>
      <c r="D1474" s="18" t="s">
        <v>1427</v>
      </c>
      <c r="E1474" s="48" t="n">
        <v>272569</v>
      </c>
      <c r="F1474" s="14" t="s">
        <v>447</v>
      </c>
      <c r="G1474" s="14" t="s">
        <v>447</v>
      </c>
      <c r="H1474" s="14" t="s">
        <v>444</v>
      </c>
      <c r="I1474" s="15" t="b">
        <f aca="false">FALSE()</f>
        <v>0</v>
      </c>
      <c r="J1474" s="18" t="s">
        <v>1679</v>
      </c>
      <c r="K1474" s="48" t="n">
        <v>2</v>
      </c>
      <c r="L1474" s="18" t="s">
        <v>1870</v>
      </c>
      <c r="M1474" s="18" t="s">
        <v>3979</v>
      </c>
      <c r="N1474" s="18" t="s">
        <v>946</v>
      </c>
    </row>
    <row r="1475" customFormat="false" ht="15" hidden="false" customHeight="true" outlineLevel="0" collapsed="false">
      <c r="B1475" s="14" t="s">
        <v>3980</v>
      </c>
      <c r="C1475" s="14" t="s">
        <v>3981</v>
      </c>
      <c r="D1475" s="18" t="s">
        <v>1437</v>
      </c>
      <c r="E1475" s="48" t="n">
        <v>9606</v>
      </c>
      <c r="F1475" s="14" t="s">
        <v>447</v>
      </c>
      <c r="G1475" s="14" t="s">
        <v>447</v>
      </c>
      <c r="H1475" s="14" t="s">
        <v>444</v>
      </c>
      <c r="I1475" s="15" t="b">
        <f aca="false">FALSE()</f>
        <v>0</v>
      </c>
      <c r="J1475" s="18" t="s">
        <v>1679</v>
      </c>
      <c r="K1475" s="48" t="n">
        <v>2</v>
      </c>
      <c r="L1475" s="18" t="s">
        <v>4014</v>
      </c>
      <c r="M1475" s="18" t="s">
        <v>3982</v>
      </c>
      <c r="N1475" s="18" t="s">
        <v>946</v>
      </c>
    </row>
    <row r="1476" customFormat="false" ht="15" hidden="false" customHeight="true" outlineLevel="0" collapsed="false">
      <c r="B1476" s="14" t="s">
        <v>3985</v>
      </c>
      <c r="C1476" s="14" t="s">
        <v>3986</v>
      </c>
      <c r="D1476" s="18" t="s">
        <v>1833</v>
      </c>
      <c r="E1476" s="48" t="n">
        <v>10090</v>
      </c>
      <c r="F1476" s="14" t="s">
        <v>447</v>
      </c>
      <c r="G1476" s="14" t="s">
        <v>447</v>
      </c>
      <c r="H1476" s="14" t="s">
        <v>444</v>
      </c>
      <c r="I1476" s="15" t="b">
        <f aca="false">FALSE()</f>
        <v>0</v>
      </c>
      <c r="J1476" s="18" t="s">
        <v>1679</v>
      </c>
      <c r="K1476" s="48" t="n">
        <v>2</v>
      </c>
      <c r="L1476" s="18" t="s">
        <v>4014</v>
      </c>
      <c r="M1476" s="18" t="s">
        <v>3960</v>
      </c>
      <c r="N1476" s="18" t="s">
        <v>936</v>
      </c>
    </row>
    <row r="1477" customFormat="false" ht="15" hidden="false" customHeight="true" outlineLevel="0" collapsed="false">
      <c r="B1477" s="14" t="s">
        <v>3998</v>
      </c>
      <c r="C1477" s="14" t="s">
        <v>3999</v>
      </c>
      <c r="D1477" s="18" t="s">
        <v>1720</v>
      </c>
      <c r="E1477" s="48" t="n">
        <v>10116</v>
      </c>
      <c r="F1477" s="14" t="s">
        <v>447</v>
      </c>
      <c r="G1477" s="14" t="s">
        <v>447</v>
      </c>
      <c r="H1477" s="14" t="s">
        <v>444</v>
      </c>
      <c r="I1477" s="15" t="b">
        <f aca="false">FALSE()</f>
        <v>0</v>
      </c>
      <c r="J1477" s="18" t="s">
        <v>1679</v>
      </c>
      <c r="K1477" s="48" t="n">
        <v>2</v>
      </c>
      <c r="L1477" s="18" t="s">
        <v>4014</v>
      </c>
      <c r="M1477" s="18" t="s">
        <v>3960</v>
      </c>
      <c r="N1477" s="18" t="s">
        <v>936</v>
      </c>
    </row>
    <row r="1478" customFormat="false" ht="15" hidden="false" customHeight="true" outlineLevel="0" collapsed="false">
      <c r="B1478" s="14" t="s">
        <v>4002</v>
      </c>
      <c r="C1478" s="14" t="s">
        <v>4003</v>
      </c>
      <c r="D1478" s="18" t="s">
        <v>1555</v>
      </c>
      <c r="E1478" s="48" t="n">
        <v>559292</v>
      </c>
      <c r="F1478" s="14" t="s">
        <v>447</v>
      </c>
      <c r="G1478" s="14" t="s">
        <v>447</v>
      </c>
      <c r="H1478" s="14" t="s">
        <v>444</v>
      </c>
      <c r="I1478" s="15" t="b">
        <f aca="false">FALSE()</f>
        <v>0</v>
      </c>
      <c r="J1478" s="18" t="s">
        <v>1679</v>
      </c>
      <c r="K1478" s="48" t="n">
        <v>2</v>
      </c>
      <c r="L1478" s="18" t="s">
        <v>1870</v>
      </c>
      <c r="M1478" s="18" t="s">
        <v>2423</v>
      </c>
      <c r="N1478" s="18" t="s">
        <v>946</v>
      </c>
    </row>
    <row r="1479" customFormat="false" ht="15" hidden="false" customHeight="true" outlineLevel="0" collapsed="false">
      <c r="B1479" s="14" t="s">
        <v>3958</v>
      </c>
      <c r="C1479" s="14" t="s">
        <v>3959</v>
      </c>
      <c r="D1479" s="18" t="s">
        <v>1799</v>
      </c>
      <c r="E1479" s="48" t="n">
        <v>9913</v>
      </c>
      <c r="F1479" s="14" t="s">
        <v>447</v>
      </c>
      <c r="G1479" s="14" t="s">
        <v>447</v>
      </c>
      <c r="H1479" s="14" t="s">
        <v>444</v>
      </c>
      <c r="I1479" s="15" t="b">
        <f aca="false">FALSE()</f>
        <v>0</v>
      </c>
      <c r="J1479" s="18" t="s">
        <v>1949</v>
      </c>
      <c r="K1479" s="48" t="n">
        <v>1</v>
      </c>
      <c r="L1479" s="18" t="s">
        <v>1950</v>
      </c>
      <c r="M1479" s="18" t="s">
        <v>3960</v>
      </c>
      <c r="N1479" s="18" t="s">
        <v>936</v>
      </c>
    </row>
    <row r="1480" customFormat="false" ht="15" hidden="false" customHeight="true" outlineLevel="0" collapsed="false">
      <c r="B1480" s="14" t="s">
        <v>3980</v>
      </c>
      <c r="C1480" s="14" t="s">
        <v>3981</v>
      </c>
      <c r="D1480" s="18" t="s">
        <v>1437</v>
      </c>
      <c r="E1480" s="48" t="n">
        <v>9606</v>
      </c>
      <c r="F1480" s="14" t="s">
        <v>447</v>
      </c>
      <c r="G1480" s="14" t="s">
        <v>447</v>
      </c>
      <c r="H1480" s="14" t="s">
        <v>444</v>
      </c>
      <c r="I1480" s="15" t="b">
        <f aca="false">FALSE()</f>
        <v>0</v>
      </c>
      <c r="J1480" s="18" t="s">
        <v>1949</v>
      </c>
      <c r="K1480" s="48" t="n">
        <v>1</v>
      </c>
      <c r="L1480" s="18" t="s">
        <v>4015</v>
      </c>
      <c r="M1480" s="18" t="s">
        <v>4016</v>
      </c>
      <c r="N1480" s="18" t="s">
        <v>946</v>
      </c>
    </row>
    <row r="1481" customFormat="false" ht="15" hidden="false" customHeight="true" outlineLevel="0" collapsed="false">
      <c r="B1481" s="14" t="s">
        <v>3985</v>
      </c>
      <c r="C1481" s="14" t="s">
        <v>3986</v>
      </c>
      <c r="D1481" s="18" t="s">
        <v>1833</v>
      </c>
      <c r="E1481" s="48" t="n">
        <v>10090</v>
      </c>
      <c r="F1481" s="14" t="s">
        <v>447</v>
      </c>
      <c r="G1481" s="14" t="s">
        <v>447</v>
      </c>
      <c r="H1481" s="14" t="s">
        <v>444</v>
      </c>
      <c r="I1481" s="15" t="b">
        <f aca="false">FALSE()</f>
        <v>0</v>
      </c>
      <c r="J1481" s="18" t="s">
        <v>1949</v>
      </c>
      <c r="K1481" s="48" t="n">
        <v>1</v>
      </c>
      <c r="L1481" s="18" t="s">
        <v>1950</v>
      </c>
      <c r="M1481" s="18" t="s">
        <v>3960</v>
      </c>
      <c r="N1481" s="18" t="s">
        <v>936</v>
      </c>
    </row>
    <row r="1482" customFormat="false" ht="15" hidden="false" customHeight="true" outlineLevel="0" collapsed="false">
      <c r="B1482" s="14" t="s">
        <v>4017</v>
      </c>
      <c r="C1482" s="14" t="s">
        <v>4018</v>
      </c>
      <c r="D1482" s="18" t="s">
        <v>1497</v>
      </c>
      <c r="E1482" s="48" t="n">
        <v>9986</v>
      </c>
      <c r="F1482" s="14" t="s">
        <v>447</v>
      </c>
      <c r="G1482" s="14" t="s">
        <v>447</v>
      </c>
      <c r="H1482" s="14" t="s">
        <v>444</v>
      </c>
      <c r="I1482" s="15" t="b">
        <f aca="false">FALSE()</f>
        <v>0</v>
      </c>
      <c r="J1482" s="18" t="s">
        <v>1949</v>
      </c>
      <c r="K1482" s="48" t="n">
        <v>1</v>
      </c>
      <c r="L1482" s="18" t="s">
        <v>4015</v>
      </c>
      <c r="M1482" s="18" t="s">
        <v>3960</v>
      </c>
      <c r="N1482" s="18" t="s">
        <v>936</v>
      </c>
    </row>
    <row r="1483" customFormat="false" ht="15" hidden="false" customHeight="true" outlineLevel="0" collapsed="false">
      <c r="B1483" s="14" t="s">
        <v>3998</v>
      </c>
      <c r="C1483" s="14" t="s">
        <v>3999</v>
      </c>
      <c r="D1483" s="18" t="s">
        <v>1720</v>
      </c>
      <c r="E1483" s="48" t="n">
        <v>10116</v>
      </c>
      <c r="F1483" s="14" t="s">
        <v>447</v>
      </c>
      <c r="G1483" s="14" t="s">
        <v>447</v>
      </c>
      <c r="H1483" s="14" t="s">
        <v>444</v>
      </c>
      <c r="I1483" s="15" t="b">
        <f aca="false">FALSE()</f>
        <v>0</v>
      </c>
      <c r="J1483" s="18" t="s">
        <v>1949</v>
      </c>
      <c r="K1483" s="48" t="n">
        <v>1</v>
      </c>
      <c r="L1483" s="18" t="s">
        <v>1950</v>
      </c>
      <c r="M1483" s="18" t="s">
        <v>3960</v>
      </c>
      <c r="N1483" s="18" t="s">
        <v>936</v>
      </c>
    </row>
    <row r="1484" customFormat="false" ht="15" hidden="false" customHeight="true" outlineLevel="0" collapsed="false">
      <c r="B1484" s="14" t="s">
        <v>4019</v>
      </c>
      <c r="C1484" s="14" t="s">
        <v>4020</v>
      </c>
      <c r="D1484" s="18" t="s">
        <v>4021</v>
      </c>
      <c r="E1484" s="48" t="n">
        <v>1392</v>
      </c>
      <c r="F1484" s="14" t="s">
        <v>453</v>
      </c>
      <c r="G1484" s="14" t="s">
        <v>453</v>
      </c>
      <c r="H1484" s="14" t="s">
        <v>444</v>
      </c>
      <c r="I1484" s="15" t="b">
        <f aca="false">FALSE()</f>
        <v>0</v>
      </c>
      <c r="J1484" s="18" t="s">
        <v>933</v>
      </c>
      <c r="K1484" s="48" t="n">
        <v>1</v>
      </c>
      <c r="L1484" s="14" t="s">
        <v>934</v>
      </c>
      <c r="M1484" s="14" t="s">
        <v>935</v>
      </c>
      <c r="N1484" s="18" t="s">
        <v>936</v>
      </c>
    </row>
    <row r="1485" customFormat="false" ht="15" hidden="false" customHeight="true" outlineLevel="0" collapsed="false">
      <c r="B1485" s="14" t="s">
        <v>4022</v>
      </c>
      <c r="C1485" s="14" t="s">
        <v>4023</v>
      </c>
      <c r="D1485" s="18" t="s">
        <v>4024</v>
      </c>
      <c r="E1485" s="48" t="n">
        <v>222523</v>
      </c>
      <c r="F1485" s="14" t="s">
        <v>453</v>
      </c>
      <c r="G1485" s="14" t="s">
        <v>453</v>
      </c>
      <c r="H1485" s="14" t="s">
        <v>444</v>
      </c>
      <c r="I1485" s="15" t="b">
        <f aca="false">FALSE()</f>
        <v>0</v>
      </c>
      <c r="J1485" s="18" t="s">
        <v>933</v>
      </c>
      <c r="K1485" s="48" t="n">
        <v>1</v>
      </c>
      <c r="L1485" s="14" t="s">
        <v>934</v>
      </c>
      <c r="M1485" s="14" t="s">
        <v>935</v>
      </c>
      <c r="N1485" s="18" t="s">
        <v>936</v>
      </c>
    </row>
    <row r="1486" customFormat="false" ht="15" hidden="false" customHeight="true" outlineLevel="0" collapsed="false">
      <c r="B1486" s="14" t="s">
        <v>4025</v>
      </c>
      <c r="C1486" s="14" t="s">
        <v>4026</v>
      </c>
      <c r="D1486" s="18" t="s">
        <v>4027</v>
      </c>
      <c r="E1486" s="48" t="n">
        <v>226900</v>
      </c>
      <c r="F1486" s="14" t="s">
        <v>453</v>
      </c>
      <c r="G1486" s="14" t="s">
        <v>453</v>
      </c>
      <c r="H1486" s="14" t="s">
        <v>444</v>
      </c>
      <c r="I1486" s="15" t="b">
        <f aca="false">FALSE()</f>
        <v>0</v>
      </c>
      <c r="J1486" s="18" t="s">
        <v>933</v>
      </c>
      <c r="K1486" s="48" t="n">
        <v>1</v>
      </c>
      <c r="L1486" s="14" t="s">
        <v>934</v>
      </c>
      <c r="M1486" s="14" t="s">
        <v>935</v>
      </c>
      <c r="N1486" s="18" t="s">
        <v>936</v>
      </c>
    </row>
    <row r="1487" customFormat="false" ht="15" hidden="false" customHeight="true" outlineLevel="0" collapsed="false">
      <c r="B1487" s="14" t="s">
        <v>4028</v>
      </c>
      <c r="C1487" s="14" t="s">
        <v>4029</v>
      </c>
      <c r="D1487" s="18" t="s">
        <v>4030</v>
      </c>
      <c r="E1487" s="48" t="n">
        <v>288681</v>
      </c>
      <c r="F1487" s="14" t="s">
        <v>453</v>
      </c>
      <c r="G1487" s="14" t="s">
        <v>453</v>
      </c>
      <c r="H1487" s="14" t="s">
        <v>444</v>
      </c>
      <c r="I1487" s="15" t="b">
        <f aca="false">FALSE()</f>
        <v>0</v>
      </c>
      <c r="J1487" s="18" t="s">
        <v>933</v>
      </c>
      <c r="K1487" s="48" t="n">
        <v>1</v>
      </c>
      <c r="L1487" s="14" t="s">
        <v>934</v>
      </c>
      <c r="M1487" s="14" t="s">
        <v>935</v>
      </c>
      <c r="N1487" s="18" t="s">
        <v>936</v>
      </c>
    </row>
    <row r="1488" customFormat="false" ht="15" hidden="false" customHeight="true" outlineLevel="0" collapsed="false">
      <c r="B1488" s="14" t="s">
        <v>4031</v>
      </c>
      <c r="C1488" s="14" t="s">
        <v>4032</v>
      </c>
      <c r="D1488" s="18" t="s">
        <v>4033</v>
      </c>
      <c r="E1488" s="48" t="n">
        <v>279010</v>
      </c>
      <c r="F1488" s="14" t="s">
        <v>453</v>
      </c>
      <c r="G1488" s="14" t="s">
        <v>453</v>
      </c>
      <c r="H1488" s="14" t="s">
        <v>444</v>
      </c>
      <c r="I1488" s="15" t="b">
        <f aca="false">FALSE()</f>
        <v>0</v>
      </c>
      <c r="J1488" s="18" t="s">
        <v>933</v>
      </c>
      <c r="K1488" s="48" t="n">
        <v>1</v>
      </c>
      <c r="L1488" s="14" t="s">
        <v>934</v>
      </c>
      <c r="M1488" s="14" t="s">
        <v>935</v>
      </c>
      <c r="N1488" s="18" t="s">
        <v>936</v>
      </c>
    </row>
    <row r="1489" customFormat="false" ht="15" hidden="false" customHeight="true" outlineLevel="0" collapsed="false">
      <c r="B1489" s="14" t="s">
        <v>4034</v>
      </c>
      <c r="C1489" s="14" t="s">
        <v>4035</v>
      </c>
      <c r="D1489" s="18" t="s">
        <v>1011</v>
      </c>
      <c r="E1489" s="48" t="n">
        <v>224308</v>
      </c>
      <c r="F1489" s="14" t="s">
        <v>453</v>
      </c>
      <c r="G1489" s="14" t="s">
        <v>453</v>
      </c>
      <c r="H1489" s="14" t="s">
        <v>444</v>
      </c>
      <c r="I1489" s="15" t="b">
        <f aca="false">FALSE()</f>
        <v>0</v>
      </c>
      <c r="J1489" s="18" t="s">
        <v>933</v>
      </c>
      <c r="K1489" s="48" t="n">
        <v>1</v>
      </c>
      <c r="L1489" s="14" t="s">
        <v>934</v>
      </c>
      <c r="M1489" s="18" t="s">
        <v>1202</v>
      </c>
      <c r="N1489" s="18" t="s">
        <v>946</v>
      </c>
    </row>
    <row r="1490" customFormat="false" ht="15" hidden="false" customHeight="true" outlineLevel="0" collapsed="false">
      <c r="B1490" s="14" t="s">
        <v>4036</v>
      </c>
      <c r="C1490" s="14" t="s">
        <v>4037</v>
      </c>
      <c r="D1490" s="18" t="s">
        <v>4038</v>
      </c>
      <c r="E1490" s="48" t="n">
        <v>281309</v>
      </c>
      <c r="F1490" s="14" t="s">
        <v>453</v>
      </c>
      <c r="G1490" s="14" t="s">
        <v>453</v>
      </c>
      <c r="H1490" s="14" t="s">
        <v>444</v>
      </c>
      <c r="I1490" s="15" t="b">
        <f aca="false">FALSE()</f>
        <v>0</v>
      </c>
      <c r="J1490" s="18" t="s">
        <v>933</v>
      </c>
      <c r="K1490" s="48" t="n">
        <v>1</v>
      </c>
      <c r="L1490" s="14" t="s">
        <v>934</v>
      </c>
      <c r="M1490" s="14" t="s">
        <v>935</v>
      </c>
      <c r="N1490" s="18" t="s">
        <v>936</v>
      </c>
    </row>
    <row r="1491" customFormat="false" ht="15" hidden="false" customHeight="true" outlineLevel="0" collapsed="false">
      <c r="B1491" s="14" t="s">
        <v>4039</v>
      </c>
      <c r="C1491" s="14" t="s">
        <v>4040</v>
      </c>
      <c r="D1491" s="18" t="s">
        <v>1313</v>
      </c>
      <c r="E1491" s="48" t="n">
        <v>237561</v>
      </c>
      <c r="F1491" s="14" t="s">
        <v>4041</v>
      </c>
      <c r="G1491" s="14" t="s">
        <v>453</v>
      </c>
      <c r="H1491" s="14" t="s">
        <v>444</v>
      </c>
      <c r="I1491" s="15" t="b">
        <f aca="false">FALSE()</f>
        <v>0</v>
      </c>
      <c r="J1491" s="18" t="s">
        <v>933</v>
      </c>
      <c r="K1491" s="48" t="n">
        <v>1</v>
      </c>
      <c r="L1491" s="14" t="s">
        <v>934</v>
      </c>
      <c r="M1491" s="18" t="s">
        <v>4042</v>
      </c>
      <c r="N1491" s="18" t="s">
        <v>936</v>
      </c>
    </row>
    <row r="1492" customFormat="false" ht="15" hidden="false" customHeight="true" outlineLevel="0" collapsed="false">
      <c r="B1492" s="14" t="s">
        <v>4043</v>
      </c>
      <c r="C1492" s="14" t="s">
        <v>4044</v>
      </c>
      <c r="D1492" s="18" t="s">
        <v>1313</v>
      </c>
      <c r="E1492" s="48" t="n">
        <v>237561</v>
      </c>
      <c r="F1492" s="14" t="s">
        <v>4045</v>
      </c>
      <c r="G1492" s="14" t="s">
        <v>453</v>
      </c>
      <c r="H1492" s="14" t="s">
        <v>444</v>
      </c>
      <c r="I1492" s="15" t="b">
        <f aca="false">FALSE()</f>
        <v>0</v>
      </c>
      <c r="J1492" s="18" t="s">
        <v>933</v>
      </c>
      <c r="K1492" s="48" t="n">
        <v>1</v>
      </c>
      <c r="L1492" s="14" t="s">
        <v>934</v>
      </c>
      <c r="M1492" s="18" t="s">
        <v>4046</v>
      </c>
      <c r="N1492" s="18" t="s">
        <v>936</v>
      </c>
    </row>
    <row r="1493" customFormat="false" ht="15" hidden="false" customHeight="true" outlineLevel="0" collapsed="false">
      <c r="B1493" s="14" t="s">
        <v>4047</v>
      </c>
      <c r="C1493" s="14" t="s">
        <v>4048</v>
      </c>
      <c r="D1493" s="18" t="s">
        <v>1322</v>
      </c>
      <c r="E1493" s="48" t="n">
        <v>284593</v>
      </c>
      <c r="F1493" s="14" t="s">
        <v>453</v>
      </c>
      <c r="G1493" s="14" t="s">
        <v>453</v>
      </c>
      <c r="H1493" s="14" t="s">
        <v>444</v>
      </c>
      <c r="I1493" s="15" t="b">
        <f aca="false">FALSE()</f>
        <v>0</v>
      </c>
      <c r="J1493" s="18" t="s">
        <v>933</v>
      </c>
      <c r="K1493" s="48" t="n">
        <v>1</v>
      </c>
      <c r="L1493" s="14" t="s">
        <v>934</v>
      </c>
      <c r="M1493" s="14" t="s">
        <v>935</v>
      </c>
      <c r="N1493" s="18" t="s">
        <v>936</v>
      </c>
    </row>
    <row r="1494" customFormat="false" ht="15" hidden="false" customHeight="true" outlineLevel="0" collapsed="false">
      <c r="B1494" s="14" t="s">
        <v>4049</v>
      </c>
      <c r="C1494" s="14" t="s">
        <v>4050</v>
      </c>
      <c r="D1494" s="18" t="s">
        <v>1371</v>
      </c>
      <c r="E1494" s="48" t="n">
        <v>4039</v>
      </c>
      <c r="F1494" s="14" t="s">
        <v>453</v>
      </c>
      <c r="G1494" s="14" t="s">
        <v>453</v>
      </c>
      <c r="H1494" s="14" t="s">
        <v>444</v>
      </c>
      <c r="I1494" s="15" t="b">
        <f aca="false">FALSE()</f>
        <v>0</v>
      </c>
      <c r="J1494" s="18" t="s">
        <v>933</v>
      </c>
      <c r="K1494" s="48" t="n">
        <v>1</v>
      </c>
      <c r="L1494" s="14" t="s">
        <v>934</v>
      </c>
      <c r="M1494" s="14" t="s">
        <v>935</v>
      </c>
      <c r="N1494" s="18" t="s">
        <v>936</v>
      </c>
    </row>
    <row r="1495" customFormat="false" ht="15" hidden="false" customHeight="true" outlineLevel="0" collapsed="false">
      <c r="B1495" s="14" t="s">
        <v>4051</v>
      </c>
      <c r="C1495" s="14" t="s">
        <v>4052</v>
      </c>
      <c r="D1495" s="18" t="s">
        <v>1948</v>
      </c>
      <c r="E1495" s="48" t="n">
        <v>44689</v>
      </c>
      <c r="F1495" s="14" t="s">
        <v>453</v>
      </c>
      <c r="G1495" s="14" t="s">
        <v>453</v>
      </c>
      <c r="H1495" s="14" t="s">
        <v>444</v>
      </c>
      <c r="I1495" s="15" t="b">
        <f aca="false">FALSE()</f>
        <v>0</v>
      </c>
      <c r="J1495" s="18" t="s">
        <v>933</v>
      </c>
      <c r="K1495" s="48" t="n">
        <v>1</v>
      </c>
      <c r="L1495" s="14" t="s">
        <v>934</v>
      </c>
      <c r="M1495" s="14" t="s">
        <v>935</v>
      </c>
      <c r="N1495" s="18" t="s">
        <v>936</v>
      </c>
    </row>
    <row r="1496" customFormat="false" ht="15" hidden="false" customHeight="true" outlineLevel="0" collapsed="false">
      <c r="B1496" s="14" t="s">
        <v>4053</v>
      </c>
      <c r="C1496" s="14" t="s">
        <v>4054</v>
      </c>
      <c r="D1496" s="18" t="s">
        <v>1388</v>
      </c>
      <c r="E1496" s="48" t="n">
        <v>7227</v>
      </c>
      <c r="F1496" s="14" t="s">
        <v>4045</v>
      </c>
      <c r="G1496" s="14" t="s">
        <v>453</v>
      </c>
      <c r="H1496" s="14" t="s">
        <v>444</v>
      </c>
      <c r="I1496" s="15" t="b">
        <f aca="false">FALSE()</f>
        <v>0</v>
      </c>
      <c r="J1496" s="18" t="s">
        <v>933</v>
      </c>
      <c r="K1496" s="48" t="n">
        <v>1</v>
      </c>
      <c r="L1496" s="14" t="s">
        <v>934</v>
      </c>
      <c r="M1496" s="14" t="s">
        <v>935</v>
      </c>
      <c r="N1496" s="18" t="s">
        <v>936</v>
      </c>
    </row>
    <row r="1497" customFormat="false" ht="15" hidden="false" customHeight="true" outlineLevel="0" collapsed="false">
      <c r="B1497" s="14" t="s">
        <v>4055</v>
      </c>
      <c r="C1497" s="14" t="s">
        <v>4056</v>
      </c>
      <c r="D1497" s="18" t="s">
        <v>1388</v>
      </c>
      <c r="E1497" s="48" t="n">
        <v>7227</v>
      </c>
      <c r="F1497" s="14" t="s">
        <v>4041</v>
      </c>
      <c r="G1497" s="14" t="s">
        <v>453</v>
      </c>
      <c r="H1497" s="14" t="s">
        <v>444</v>
      </c>
      <c r="I1497" s="15" t="b">
        <f aca="false">FALSE()</f>
        <v>0</v>
      </c>
      <c r="J1497" s="18" t="s">
        <v>933</v>
      </c>
      <c r="K1497" s="48" t="n">
        <v>1</v>
      </c>
      <c r="L1497" s="14" t="s">
        <v>934</v>
      </c>
      <c r="M1497" s="14" t="s">
        <v>935</v>
      </c>
      <c r="N1497" s="18" t="s">
        <v>936</v>
      </c>
    </row>
    <row r="1498" customFormat="false" ht="15" hidden="false" customHeight="true" outlineLevel="0" collapsed="false">
      <c r="B1498" s="14" t="s">
        <v>4057</v>
      </c>
      <c r="C1498" s="14" t="s">
        <v>4058</v>
      </c>
      <c r="D1498" s="18" t="s">
        <v>2732</v>
      </c>
      <c r="E1498" s="48" t="n">
        <v>7245</v>
      </c>
      <c r="F1498" s="14" t="s">
        <v>453</v>
      </c>
      <c r="G1498" s="14" t="s">
        <v>453</v>
      </c>
      <c r="H1498" s="14" t="s">
        <v>444</v>
      </c>
      <c r="I1498" s="15" t="b">
        <f aca="false">FALSE()</f>
        <v>0</v>
      </c>
      <c r="J1498" s="18" t="s">
        <v>933</v>
      </c>
      <c r="K1498" s="48" t="n">
        <v>1</v>
      </c>
      <c r="L1498" s="14" t="s">
        <v>934</v>
      </c>
      <c r="M1498" s="14" t="s">
        <v>935</v>
      </c>
      <c r="N1498" s="18" t="s">
        <v>936</v>
      </c>
    </row>
    <row r="1499" customFormat="false" ht="15" hidden="false" customHeight="true" outlineLevel="0" collapsed="false">
      <c r="B1499" s="14" t="s">
        <v>4059</v>
      </c>
      <c r="C1499" s="14" t="s">
        <v>4060</v>
      </c>
      <c r="D1499" s="18" t="s">
        <v>1415</v>
      </c>
      <c r="E1499" s="48" t="n">
        <v>284811</v>
      </c>
      <c r="F1499" s="14" t="s">
        <v>453</v>
      </c>
      <c r="G1499" s="14" t="s">
        <v>453</v>
      </c>
      <c r="H1499" s="14" t="s">
        <v>444</v>
      </c>
      <c r="I1499" s="15" t="b">
        <f aca="false">FALSE()</f>
        <v>0</v>
      </c>
      <c r="J1499" s="18" t="s">
        <v>933</v>
      </c>
      <c r="K1499" s="48" t="n">
        <v>1</v>
      </c>
      <c r="L1499" s="14" t="s">
        <v>934</v>
      </c>
      <c r="M1499" s="14" t="s">
        <v>935</v>
      </c>
      <c r="N1499" s="18" t="s">
        <v>936</v>
      </c>
    </row>
    <row r="1500" customFormat="false" ht="15" hidden="false" customHeight="true" outlineLevel="0" collapsed="false">
      <c r="B1500" s="14" t="s">
        <v>4061</v>
      </c>
      <c r="C1500" s="14" t="s">
        <v>4062</v>
      </c>
      <c r="D1500" s="18" t="s">
        <v>944</v>
      </c>
      <c r="E1500" s="48" t="n">
        <v>83333</v>
      </c>
      <c r="F1500" s="14" t="s">
        <v>453</v>
      </c>
      <c r="G1500" s="14" t="s">
        <v>453</v>
      </c>
      <c r="H1500" s="14" t="s">
        <v>444</v>
      </c>
      <c r="I1500" s="15" t="b">
        <f aca="false">FALSE()</f>
        <v>0</v>
      </c>
      <c r="J1500" s="18" t="s">
        <v>933</v>
      </c>
      <c r="K1500" s="48" t="n">
        <v>1</v>
      </c>
      <c r="L1500" s="14" t="s">
        <v>934</v>
      </c>
      <c r="M1500" s="18" t="s">
        <v>4063</v>
      </c>
      <c r="N1500" s="18" t="s">
        <v>946</v>
      </c>
    </row>
    <row r="1501" customFormat="false" ht="15" hidden="false" customHeight="true" outlineLevel="0" collapsed="false">
      <c r="B1501" s="14" t="s">
        <v>4064</v>
      </c>
      <c r="C1501" s="14" t="s">
        <v>4065</v>
      </c>
      <c r="D1501" s="18" t="s">
        <v>950</v>
      </c>
      <c r="E1501" s="48" t="n">
        <v>83334</v>
      </c>
      <c r="F1501" s="14" t="s">
        <v>453</v>
      </c>
      <c r="G1501" s="14" t="s">
        <v>453</v>
      </c>
      <c r="H1501" s="14" t="s">
        <v>444</v>
      </c>
      <c r="I1501" s="15" t="b">
        <f aca="false">FALSE()</f>
        <v>0</v>
      </c>
      <c r="J1501" s="18" t="s">
        <v>933</v>
      </c>
      <c r="K1501" s="48" t="n">
        <v>1</v>
      </c>
      <c r="L1501" s="14" t="s">
        <v>934</v>
      </c>
      <c r="M1501" s="14" t="s">
        <v>935</v>
      </c>
      <c r="N1501" s="18" t="s">
        <v>936</v>
      </c>
    </row>
    <row r="1502" customFormat="false" ht="15" hidden="false" customHeight="true" outlineLevel="0" collapsed="false">
      <c r="B1502" s="14" t="s">
        <v>4066</v>
      </c>
      <c r="C1502" s="14" t="s">
        <v>4067</v>
      </c>
      <c r="D1502" s="18" t="s">
        <v>954</v>
      </c>
      <c r="E1502" s="48" t="n">
        <v>199310</v>
      </c>
      <c r="F1502" s="14" t="s">
        <v>453</v>
      </c>
      <c r="G1502" s="14" t="s">
        <v>453</v>
      </c>
      <c r="H1502" s="14" t="s">
        <v>444</v>
      </c>
      <c r="I1502" s="15" t="b">
        <f aca="false">FALSE()</f>
        <v>0</v>
      </c>
      <c r="J1502" s="18" t="s">
        <v>933</v>
      </c>
      <c r="K1502" s="48" t="n">
        <v>1</v>
      </c>
      <c r="L1502" s="14" t="s">
        <v>934</v>
      </c>
      <c r="M1502" s="14" t="s">
        <v>935</v>
      </c>
      <c r="N1502" s="18" t="s">
        <v>936</v>
      </c>
    </row>
    <row r="1503" customFormat="false" ht="15" hidden="false" customHeight="true" outlineLevel="0" collapsed="false">
      <c r="B1503" s="14" t="s">
        <v>4068</v>
      </c>
      <c r="C1503" s="14" t="s">
        <v>4069</v>
      </c>
      <c r="D1503" s="18" t="s">
        <v>4070</v>
      </c>
      <c r="E1503" s="48" t="n">
        <v>235909</v>
      </c>
      <c r="F1503" s="14" t="s">
        <v>453</v>
      </c>
      <c r="G1503" s="14" t="s">
        <v>453</v>
      </c>
      <c r="H1503" s="14" t="s">
        <v>444</v>
      </c>
      <c r="I1503" s="15" t="b">
        <f aca="false">FALSE()</f>
        <v>0</v>
      </c>
      <c r="J1503" s="18" t="s">
        <v>933</v>
      </c>
      <c r="K1503" s="48" t="n">
        <v>1</v>
      </c>
      <c r="L1503" s="14" t="s">
        <v>934</v>
      </c>
      <c r="M1503" s="14" t="s">
        <v>935</v>
      </c>
      <c r="N1503" s="18" t="s">
        <v>936</v>
      </c>
    </row>
    <row r="1504" customFormat="false" ht="15" hidden="false" customHeight="true" outlineLevel="0" collapsed="false">
      <c r="B1504" s="14" t="s">
        <v>4071</v>
      </c>
      <c r="C1504" s="14" t="s">
        <v>4072</v>
      </c>
      <c r="D1504" s="18" t="s">
        <v>980</v>
      </c>
      <c r="E1504" s="48" t="n">
        <v>1422</v>
      </c>
      <c r="F1504" s="14" t="s">
        <v>453</v>
      </c>
      <c r="G1504" s="14" t="s">
        <v>453</v>
      </c>
      <c r="H1504" s="14" t="s">
        <v>444</v>
      </c>
      <c r="I1504" s="15" t="b">
        <f aca="false">FALSE()</f>
        <v>0</v>
      </c>
      <c r="J1504" s="18" t="s">
        <v>933</v>
      </c>
      <c r="K1504" s="48" t="n">
        <v>1</v>
      </c>
      <c r="L1504" s="14" t="s">
        <v>934</v>
      </c>
      <c r="M1504" s="18" t="s">
        <v>1963</v>
      </c>
      <c r="N1504" s="18" t="s">
        <v>946</v>
      </c>
    </row>
    <row r="1505" customFormat="false" ht="15" hidden="false" customHeight="true" outlineLevel="0" collapsed="false">
      <c r="B1505" s="14" t="s">
        <v>4073</v>
      </c>
      <c r="C1505" s="14" t="s">
        <v>4074</v>
      </c>
      <c r="D1505" s="18" t="s">
        <v>958</v>
      </c>
      <c r="E1505" s="48" t="n">
        <v>71421</v>
      </c>
      <c r="F1505" s="14" t="s">
        <v>453</v>
      </c>
      <c r="G1505" s="14" t="s">
        <v>453</v>
      </c>
      <c r="H1505" s="14" t="s">
        <v>444</v>
      </c>
      <c r="I1505" s="15" t="b">
        <f aca="false">FALSE()</f>
        <v>0</v>
      </c>
      <c r="J1505" s="18" t="s">
        <v>933</v>
      </c>
      <c r="K1505" s="48" t="n">
        <v>1</v>
      </c>
      <c r="L1505" s="14" t="s">
        <v>934</v>
      </c>
      <c r="M1505" s="14" t="s">
        <v>935</v>
      </c>
      <c r="N1505" s="18" t="s">
        <v>936</v>
      </c>
    </row>
    <row r="1506" customFormat="false" ht="15" hidden="false" customHeight="true" outlineLevel="0" collapsed="false">
      <c r="B1506" s="14" t="s">
        <v>4075</v>
      </c>
      <c r="C1506" s="14" t="s">
        <v>4076</v>
      </c>
      <c r="D1506" s="18" t="s">
        <v>1056</v>
      </c>
      <c r="E1506" s="48" t="n">
        <v>272558</v>
      </c>
      <c r="F1506" s="14" t="s">
        <v>453</v>
      </c>
      <c r="G1506" s="14" t="s">
        <v>453</v>
      </c>
      <c r="H1506" s="14" t="s">
        <v>444</v>
      </c>
      <c r="I1506" s="15" t="b">
        <f aca="false">FALSE()</f>
        <v>0</v>
      </c>
      <c r="J1506" s="18" t="s">
        <v>933</v>
      </c>
      <c r="K1506" s="48" t="n">
        <v>1</v>
      </c>
      <c r="L1506" s="14" t="s">
        <v>934</v>
      </c>
      <c r="M1506" s="14" t="s">
        <v>935</v>
      </c>
      <c r="N1506" s="18" t="s">
        <v>936</v>
      </c>
    </row>
    <row r="1507" customFormat="false" ht="15" hidden="false" customHeight="true" outlineLevel="0" collapsed="false">
      <c r="B1507" s="14" t="s">
        <v>4077</v>
      </c>
      <c r="C1507" s="14" t="s">
        <v>4078</v>
      </c>
      <c r="D1507" s="18" t="s">
        <v>1427</v>
      </c>
      <c r="E1507" s="48" t="n">
        <v>272569</v>
      </c>
      <c r="F1507" s="14" t="s">
        <v>453</v>
      </c>
      <c r="G1507" s="14" t="s">
        <v>453</v>
      </c>
      <c r="H1507" s="14" t="s">
        <v>444</v>
      </c>
      <c r="I1507" s="15" t="b">
        <f aca="false">FALSE()</f>
        <v>0</v>
      </c>
      <c r="J1507" s="18" t="s">
        <v>933</v>
      </c>
      <c r="K1507" s="48" t="n">
        <v>1</v>
      </c>
      <c r="L1507" s="14" t="s">
        <v>934</v>
      </c>
      <c r="M1507" s="18" t="s">
        <v>3873</v>
      </c>
      <c r="N1507" s="18" t="s">
        <v>946</v>
      </c>
    </row>
    <row r="1508" customFormat="false" ht="15" hidden="false" customHeight="true" outlineLevel="0" collapsed="false">
      <c r="B1508" s="14" t="s">
        <v>4079</v>
      </c>
      <c r="C1508" s="14" t="s">
        <v>4080</v>
      </c>
      <c r="D1508" s="18" t="s">
        <v>1437</v>
      </c>
      <c r="E1508" s="48" t="n">
        <v>9606</v>
      </c>
      <c r="F1508" s="14" t="s">
        <v>453</v>
      </c>
      <c r="G1508" s="14" t="s">
        <v>453</v>
      </c>
      <c r="H1508" s="14" t="s">
        <v>444</v>
      </c>
      <c r="I1508" s="15" t="b">
        <f aca="false">FALSE()</f>
        <v>0</v>
      </c>
      <c r="J1508" s="18" t="s">
        <v>933</v>
      </c>
      <c r="K1508" s="48" t="n">
        <v>1</v>
      </c>
      <c r="L1508" s="14" t="s">
        <v>934</v>
      </c>
      <c r="M1508" s="18" t="s">
        <v>1705</v>
      </c>
      <c r="N1508" s="18" t="s">
        <v>946</v>
      </c>
    </row>
    <row r="1509" customFormat="false" ht="15" hidden="false" customHeight="true" outlineLevel="0" collapsed="false">
      <c r="B1509" s="14" t="s">
        <v>4081</v>
      </c>
      <c r="C1509" s="14" t="s">
        <v>4082</v>
      </c>
      <c r="D1509" s="18" t="s">
        <v>2063</v>
      </c>
      <c r="E1509" s="48" t="n">
        <v>7998</v>
      </c>
      <c r="F1509" s="14" t="s">
        <v>453</v>
      </c>
      <c r="G1509" s="14" t="s">
        <v>453</v>
      </c>
      <c r="H1509" s="14" t="s">
        <v>444</v>
      </c>
      <c r="I1509" s="15" t="b">
        <f aca="false">FALSE()</f>
        <v>0</v>
      </c>
      <c r="J1509" s="18" t="s">
        <v>933</v>
      </c>
      <c r="K1509" s="48" t="n">
        <v>1</v>
      </c>
      <c r="L1509" s="14" t="s">
        <v>934</v>
      </c>
      <c r="M1509" s="14" t="s">
        <v>935</v>
      </c>
      <c r="N1509" s="18" t="s">
        <v>936</v>
      </c>
    </row>
    <row r="1510" customFormat="false" ht="15" hidden="false" customHeight="true" outlineLevel="0" collapsed="false">
      <c r="B1510" s="14" t="s">
        <v>4083</v>
      </c>
      <c r="C1510" s="14" t="s">
        <v>4084</v>
      </c>
      <c r="D1510" s="18" t="s">
        <v>1444</v>
      </c>
      <c r="E1510" s="48" t="n">
        <v>284590</v>
      </c>
      <c r="F1510" s="14" t="s">
        <v>453</v>
      </c>
      <c r="G1510" s="14" t="s">
        <v>453</v>
      </c>
      <c r="H1510" s="14" t="s">
        <v>444</v>
      </c>
      <c r="I1510" s="15" t="b">
        <f aca="false">FALSE()</f>
        <v>0</v>
      </c>
      <c r="J1510" s="18" t="s">
        <v>933</v>
      </c>
      <c r="K1510" s="48" t="n">
        <v>1</v>
      </c>
      <c r="L1510" s="14" t="s">
        <v>934</v>
      </c>
      <c r="M1510" s="14" t="s">
        <v>935</v>
      </c>
      <c r="N1510" s="18" t="s">
        <v>936</v>
      </c>
    </row>
    <row r="1511" customFormat="false" ht="15" hidden="false" customHeight="true" outlineLevel="0" collapsed="false">
      <c r="B1511" s="14" t="s">
        <v>4085</v>
      </c>
      <c r="C1511" s="14" t="s">
        <v>4086</v>
      </c>
      <c r="D1511" s="18" t="s">
        <v>2204</v>
      </c>
      <c r="E1511" s="48" t="n">
        <v>4911</v>
      </c>
      <c r="F1511" s="14" t="s">
        <v>453</v>
      </c>
      <c r="G1511" s="14" t="s">
        <v>453</v>
      </c>
      <c r="H1511" s="14" t="s">
        <v>444</v>
      </c>
      <c r="I1511" s="15" t="b">
        <f aca="false">FALSE()</f>
        <v>0</v>
      </c>
      <c r="J1511" s="18" t="s">
        <v>933</v>
      </c>
      <c r="K1511" s="48" t="n">
        <v>1</v>
      </c>
      <c r="L1511" s="14" t="s">
        <v>934</v>
      </c>
      <c r="M1511" s="14" t="s">
        <v>935</v>
      </c>
      <c r="N1511" s="18" t="s">
        <v>936</v>
      </c>
    </row>
    <row r="1512" customFormat="false" ht="15" hidden="false" customHeight="true" outlineLevel="0" collapsed="false">
      <c r="B1512" s="14" t="s">
        <v>4087</v>
      </c>
      <c r="C1512" s="14" t="s">
        <v>4088</v>
      </c>
      <c r="D1512" s="18" t="s">
        <v>4089</v>
      </c>
      <c r="E1512" s="48" t="n">
        <v>272621</v>
      </c>
      <c r="F1512" s="14" t="s">
        <v>453</v>
      </c>
      <c r="G1512" s="14" t="s">
        <v>453</v>
      </c>
      <c r="H1512" s="14" t="s">
        <v>444</v>
      </c>
      <c r="I1512" s="15" t="b">
        <f aca="false">FALSE()</f>
        <v>0</v>
      </c>
      <c r="J1512" s="18" t="s">
        <v>933</v>
      </c>
      <c r="K1512" s="48" t="n">
        <v>1</v>
      </c>
      <c r="L1512" s="14" t="s">
        <v>934</v>
      </c>
      <c r="M1512" s="14" t="s">
        <v>935</v>
      </c>
      <c r="N1512" s="18" t="s">
        <v>936</v>
      </c>
    </row>
    <row r="1513" customFormat="false" ht="15" hidden="false" customHeight="true" outlineLevel="0" collapsed="false">
      <c r="B1513" s="14" t="s">
        <v>4090</v>
      </c>
      <c r="C1513" s="14" t="s">
        <v>4091</v>
      </c>
      <c r="D1513" s="18" t="s">
        <v>4092</v>
      </c>
      <c r="E1513" s="48" t="n">
        <v>257314</v>
      </c>
      <c r="F1513" s="14" t="s">
        <v>453</v>
      </c>
      <c r="G1513" s="14" t="s">
        <v>453</v>
      </c>
      <c r="H1513" s="14" t="s">
        <v>444</v>
      </c>
      <c r="I1513" s="15" t="b">
        <f aca="false">FALSE()</f>
        <v>0</v>
      </c>
      <c r="J1513" s="18" t="s">
        <v>933</v>
      </c>
      <c r="K1513" s="48" t="n">
        <v>1</v>
      </c>
      <c r="L1513" s="14" t="s">
        <v>934</v>
      </c>
      <c r="M1513" s="14" t="s">
        <v>935</v>
      </c>
      <c r="N1513" s="18" t="s">
        <v>936</v>
      </c>
    </row>
    <row r="1514" customFormat="false" ht="15" hidden="false" customHeight="true" outlineLevel="0" collapsed="false">
      <c r="B1514" s="14" t="s">
        <v>4093</v>
      </c>
      <c r="C1514" s="14" t="s">
        <v>4094</v>
      </c>
      <c r="D1514" s="18" t="s">
        <v>4095</v>
      </c>
      <c r="E1514" s="48" t="n">
        <v>314315</v>
      </c>
      <c r="F1514" s="14" t="s">
        <v>453</v>
      </c>
      <c r="G1514" s="14" t="s">
        <v>453</v>
      </c>
      <c r="H1514" s="14" t="s">
        <v>444</v>
      </c>
      <c r="I1514" s="15" t="b">
        <f aca="false">FALSE()</f>
        <v>0</v>
      </c>
      <c r="J1514" s="18" t="s">
        <v>933</v>
      </c>
      <c r="K1514" s="48" t="n">
        <v>1</v>
      </c>
      <c r="L1514" s="14" t="s">
        <v>934</v>
      </c>
      <c r="M1514" s="14" t="s">
        <v>935</v>
      </c>
      <c r="N1514" s="18" t="s">
        <v>936</v>
      </c>
    </row>
    <row r="1515" customFormat="false" ht="15" hidden="false" customHeight="true" outlineLevel="0" collapsed="false">
      <c r="B1515" s="14" t="s">
        <v>4096</v>
      </c>
      <c r="C1515" s="14" t="s">
        <v>4097</v>
      </c>
      <c r="D1515" s="18" t="s">
        <v>2347</v>
      </c>
      <c r="E1515" s="48" t="n">
        <v>1270</v>
      </c>
      <c r="F1515" s="14" t="s">
        <v>453</v>
      </c>
      <c r="G1515" s="14" t="s">
        <v>453</v>
      </c>
      <c r="H1515" s="14" t="s">
        <v>444</v>
      </c>
      <c r="I1515" s="15" t="b">
        <f aca="false">FALSE()</f>
        <v>0</v>
      </c>
      <c r="J1515" s="18" t="s">
        <v>933</v>
      </c>
      <c r="K1515" s="48" t="n">
        <v>1</v>
      </c>
      <c r="L1515" s="14" t="s">
        <v>934</v>
      </c>
      <c r="M1515" s="14" t="s">
        <v>935</v>
      </c>
      <c r="N1515" s="18" t="s">
        <v>936</v>
      </c>
    </row>
    <row r="1516" customFormat="false" ht="15" hidden="false" customHeight="true" outlineLevel="0" collapsed="false">
      <c r="B1516" s="14" t="s">
        <v>4098</v>
      </c>
      <c r="C1516" s="14" t="s">
        <v>4099</v>
      </c>
      <c r="D1516" s="18" t="s">
        <v>1761</v>
      </c>
      <c r="E1516" s="48" t="n">
        <v>246196</v>
      </c>
      <c r="F1516" s="14" t="s">
        <v>453</v>
      </c>
      <c r="G1516" s="14" t="s">
        <v>453</v>
      </c>
      <c r="H1516" s="14" t="s">
        <v>444</v>
      </c>
      <c r="I1516" s="15" t="b">
        <f aca="false">FALSE()</f>
        <v>0</v>
      </c>
      <c r="J1516" s="18" t="s">
        <v>933</v>
      </c>
      <c r="K1516" s="48" t="n">
        <v>1</v>
      </c>
      <c r="L1516" s="14" t="s">
        <v>934</v>
      </c>
      <c r="M1516" s="18" t="s">
        <v>1763</v>
      </c>
      <c r="N1516" s="18" t="s">
        <v>946</v>
      </c>
    </row>
    <row r="1517" customFormat="false" ht="15" hidden="false" customHeight="true" outlineLevel="0" collapsed="false">
      <c r="B1517" s="14" t="s">
        <v>4100</v>
      </c>
      <c r="C1517" s="14" t="s">
        <v>4101</v>
      </c>
      <c r="D1517" s="18" t="s">
        <v>4102</v>
      </c>
      <c r="E1517" s="48" t="n">
        <v>221109</v>
      </c>
      <c r="F1517" s="14" t="s">
        <v>453</v>
      </c>
      <c r="G1517" s="14" t="s">
        <v>453</v>
      </c>
      <c r="H1517" s="14" t="s">
        <v>444</v>
      </c>
      <c r="I1517" s="15" t="b">
        <f aca="false">FALSE()</f>
        <v>0</v>
      </c>
      <c r="J1517" s="18" t="s">
        <v>933</v>
      </c>
      <c r="K1517" s="48" t="n">
        <v>1</v>
      </c>
      <c r="L1517" s="14" t="s">
        <v>934</v>
      </c>
      <c r="M1517" s="14" t="s">
        <v>935</v>
      </c>
      <c r="N1517" s="18" t="s">
        <v>936</v>
      </c>
    </row>
    <row r="1518" customFormat="false" ht="15" hidden="false" customHeight="true" outlineLevel="0" collapsed="false">
      <c r="B1518" s="14" t="s">
        <v>4103</v>
      </c>
      <c r="C1518" s="14" t="s">
        <v>4104</v>
      </c>
      <c r="D1518" s="18" t="s">
        <v>1497</v>
      </c>
      <c r="E1518" s="48" t="n">
        <v>9986</v>
      </c>
      <c r="F1518" s="14" t="s">
        <v>453</v>
      </c>
      <c r="G1518" s="14" t="s">
        <v>453</v>
      </c>
      <c r="H1518" s="14" t="s">
        <v>444</v>
      </c>
      <c r="I1518" s="15" t="b">
        <f aca="false">FALSE()</f>
        <v>0</v>
      </c>
      <c r="J1518" s="18" t="s">
        <v>933</v>
      </c>
      <c r="K1518" s="48" t="n">
        <v>1</v>
      </c>
      <c r="L1518" s="14" t="s">
        <v>934</v>
      </c>
      <c r="M1518" s="18" t="s">
        <v>4105</v>
      </c>
      <c r="N1518" s="18" t="s">
        <v>936</v>
      </c>
    </row>
    <row r="1519" customFormat="false" ht="15" hidden="false" customHeight="true" outlineLevel="0" collapsed="false">
      <c r="B1519" s="14" t="s">
        <v>4106</v>
      </c>
      <c r="C1519" s="14" t="s">
        <v>4107</v>
      </c>
      <c r="D1519" s="18" t="s">
        <v>4108</v>
      </c>
      <c r="E1519" s="48" t="n">
        <v>7656</v>
      </c>
      <c r="F1519" s="14" t="s">
        <v>453</v>
      </c>
      <c r="G1519" s="14" t="s">
        <v>453</v>
      </c>
      <c r="H1519" s="14" t="s">
        <v>444</v>
      </c>
      <c r="I1519" s="15" t="b">
        <f aca="false">FALSE()</f>
        <v>0</v>
      </c>
      <c r="J1519" s="18" t="s">
        <v>933</v>
      </c>
      <c r="K1519" s="48" t="n">
        <v>1</v>
      </c>
      <c r="L1519" s="14" t="s">
        <v>934</v>
      </c>
      <c r="M1519" s="14" t="s">
        <v>935</v>
      </c>
      <c r="N1519" s="18" t="s">
        <v>936</v>
      </c>
    </row>
    <row r="1520" customFormat="false" ht="15" hidden="false" customHeight="true" outlineLevel="0" collapsed="false">
      <c r="B1520" s="14" t="s">
        <v>4109</v>
      </c>
      <c r="C1520" s="14" t="s">
        <v>4110</v>
      </c>
      <c r="D1520" s="18" t="s">
        <v>4111</v>
      </c>
      <c r="E1520" s="48" t="n">
        <v>218491</v>
      </c>
      <c r="F1520" s="14" t="s">
        <v>453</v>
      </c>
      <c r="G1520" s="14" t="s">
        <v>453</v>
      </c>
      <c r="H1520" s="14" t="s">
        <v>444</v>
      </c>
      <c r="I1520" s="15" t="b">
        <f aca="false">FALSE()</f>
        <v>0</v>
      </c>
      <c r="J1520" s="18" t="s">
        <v>933</v>
      </c>
      <c r="K1520" s="48" t="n">
        <v>1</v>
      </c>
      <c r="L1520" s="14" t="s">
        <v>934</v>
      </c>
      <c r="M1520" s="14" t="s">
        <v>935</v>
      </c>
      <c r="N1520" s="18" t="s">
        <v>936</v>
      </c>
    </row>
    <row r="1521" customFormat="false" ht="15" hidden="false" customHeight="true" outlineLevel="0" collapsed="false">
      <c r="B1521" s="14" t="s">
        <v>4112</v>
      </c>
      <c r="C1521" s="14" t="s">
        <v>4113</v>
      </c>
      <c r="D1521" s="18" t="s">
        <v>2963</v>
      </c>
      <c r="E1521" s="48" t="n">
        <v>243265</v>
      </c>
      <c r="F1521" s="14" t="s">
        <v>453</v>
      </c>
      <c r="G1521" s="14" t="s">
        <v>453</v>
      </c>
      <c r="H1521" s="14" t="s">
        <v>444</v>
      </c>
      <c r="I1521" s="15" t="b">
        <f aca="false">FALSE()</f>
        <v>0</v>
      </c>
      <c r="J1521" s="18" t="s">
        <v>933</v>
      </c>
      <c r="K1521" s="48" t="n">
        <v>1</v>
      </c>
      <c r="L1521" s="14" t="s">
        <v>934</v>
      </c>
      <c r="M1521" s="14" t="s">
        <v>935</v>
      </c>
      <c r="N1521" s="18" t="s">
        <v>936</v>
      </c>
    </row>
    <row r="1522" customFormat="false" ht="15" hidden="false" customHeight="true" outlineLevel="0" collapsed="false">
      <c r="B1522" s="14" t="s">
        <v>4114</v>
      </c>
      <c r="C1522" s="14" t="s">
        <v>4115</v>
      </c>
      <c r="D1522" s="18" t="s">
        <v>1720</v>
      </c>
      <c r="E1522" s="48" t="n">
        <v>10116</v>
      </c>
      <c r="F1522" s="14" t="s">
        <v>453</v>
      </c>
      <c r="G1522" s="14" t="s">
        <v>453</v>
      </c>
      <c r="H1522" s="14" t="s">
        <v>444</v>
      </c>
      <c r="I1522" s="15" t="b">
        <f aca="false">FALSE()</f>
        <v>0</v>
      </c>
      <c r="J1522" s="18" t="s">
        <v>933</v>
      </c>
      <c r="K1522" s="48" t="n">
        <v>1</v>
      </c>
      <c r="L1522" s="14" t="s">
        <v>934</v>
      </c>
      <c r="M1522" s="18" t="s">
        <v>4116</v>
      </c>
      <c r="N1522" s="18" t="s">
        <v>946</v>
      </c>
    </row>
    <row r="1523" customFormat="false" ht="15" hidden="false" customHeight="true" outlineLevel="0" collapsed="false">
      <c r="B1523" s="14" t="s">
        <v>4117</v>
      </c>
      <c r="C1523" s="14" t="s">
        <v>4118</v>
      </c>
      <c r="D1523" s="18" t="s">
        <v>991</v>
      </c>
      <c r="E1523" s="48" t="n">
        <v>258594</v>
      </c>
      <c r="F1523" s="14" t="s">
        <v>453</v>
      </c>
      <c r="G1523" s="14" t="s">
        <v>453</v>
      </c>
      <c r="H1523" s="14" t="s">
        <v>444</v>
      </c>
      <c r="I1523" s="15" t="b">
        <f aca="false">FALSE()</f>
        <v>0</v>
      </c>
      <c r="J1523" s="18" t="s">
        <v>933</v>
      </c>
      <c r="K1523" s="48" t="n">
        <v>1</v>
      </c>
      <c r="L1523" s="14" t="s">
        <v>934</v>
      </c>
      <c r="M1523" s="18" t="s">
        <v>1104</v>
      </c>
      <c r="N1523" s="18" t="s">
        <v>946</v>
      </c>
    </row>
    <row r="1524" customFormat="false" ht="15" hidden="false" customHeight="true" outlineLevel="0" collapsed="false">
      <c r="B1524" s="14" t="s">
        <v>4119</v>
      </c>
      <c r="C1524" s="14" t="s">
        <v>4120</v>
      </c>
      <c r="D1524" s="18" t="s">
        <v>1555</v>
      </c>
      <c r="E1524" s="48" t="n">
        <v>559292</v>
      </c>
      <c r="F1524" s="14" t="s">
        <v>4045</v>
      </c>
      <c r="G1524" s="14" t="s">
        <v>453</v>
      </c>
      <c r="H1524" s="14" t="s">
        <v>444</v>
      </c>
      <c r="I1524" s="15" t="b">
        <f aca="false">FALSE()</f>
        <v>0</v>
      </c>
      <c r="J1524" s="18" t="s">
        <v>933</v>
      </c>
      <c r="K1524" s="48" t="n">
        <v>1</v>
      </c>
      <c r="L1524" s="14" t="s">
        <v>934</v>
      </c>
      <c r="M1524" s="18" t="s">
        <v>2277</v>
      </c>
      <c r="N1524" s="18" t="s">
        <v>946</v>
      </c>
    </row>
    <row r="1525" customFormat="false" ht="15" hidden="false" customHeight="true" outlineLevel="0" collapsed="false">
      <c r="B1525" s="14" t="s">
        <v>4121</v>
      </c>
      <c r="C1525" s="14" t="s">
        <v>4122</v>
      </c>
      <c r="D1525" s="18" t="s">
        <v>2968</v>
      </c>
      <c r="E1525" s="48" t="n">
        <v>321314</v>
      </c>
      <c r="F1525" s="14" t="s">
        <v>453</v>
      </c>
      <c r="G1525" s="14" t="s">
        <v>453</v>
      </c>
      <c r="H1525" s="14" t="s">
        <v>444</v>
      </c>
      <c r="I1525" s="15" t="b">
        <f aca="false">FALSE()</f>
        <v>0</v>
      </c>
      <c r="J1525" s="18" t="s">
        <v>933</v>
      </c>
      <c r="K1525" s="48" t="n">
        <v>1</v>
      </c>
      <c r="L1525" s="14" t="s">
        <v>934</v>
      </c>
      <c r="M1525" s="14" t="s">
        <v>935</v>
      </c>
      <c r="N1525" s="18" t="s">
        <v>936</v>
      </c>
    </row>
    <row r="1526" customFormat="false" ht="15" hidden="false" customHeight="true" outlineLevel="0" collapsed="false">
      <c r="B1526" s="14" t="s">
        <v>4123</v>
      </c>
      <c r="C1526" s="14" t="s">
        <v>4124</v>
      </c>
      <c r="D1526" s="18" t="s">
        <v>996</v>
      </c>
      <c r="E1526" s="48" t="n">
        <v>295319</v>
      </c>
      <c r="F1526" s="14" t="s">
        <v>453</v>
      </c>
      <c r="G1526" s="14" t="s">
        <v>453</v>
      </c>
      <c r="H1526" s="14" t="s">
        <v>444</v>
      </c>
      <c r="I1526" s="15" t="b">
        <f aca="false">FALSE()</f>
        <v>0</v>
      </c>
      <c r="J1526" s="18" t="s">
        <v>933</v>
      </c>
      <c r="K1526" s="48" t="n">
        <v>1</v>
      </c>
      <c r="L1526" s="14" t="s">
        <v>934</v>
      </c>
      <c r="M1526" s="14" t="s">
        <v>935</v>
      </c>
      <c r="N1526" s="18" t="s">
        <v>936</v>
      </c>
    </row>
    <row r="1527" customFormat="false" ht="15" hidden="false" customHeight="true" outlineLevel="0" collapsed="false">
      <c r="B1527" s="14" t="s">
        <v>4125</v>
      </c>
      <c r="C1527" s="14" t="s">
        <v>4126</v>
      </c>
      <c r="D1527" s="18" t="s">
        <v>962</v>
      </c>
      <c r="E1527" s="48" t="n">
        <v>90370</v>
      </c>
      <c r="F1527" s="14" t="s">
        <v>453</v>
      </c>
      <c r="G1527" s="14" t="s">
        <v>453</v>
      </c>
      <c r="H1527" s="14" t="s">
        <v>444</v>
      </c>
      <c r="I1527" s="15" t="b">
        <f aca="false">FALSE()</f>
        <v>0</v>
      </c>
      <c r="J1527" s="18" t="s">
        <v>933</v>
      </c>
      <c r="K1527" s="48" t="n">
        <v>1</v>
      </c>
      <c r="L1527" s="14" t="s">
        <v>934</v>
      </c>
      <c r="M1527" s="14" t="s">
        <v>935</v>
      </c>
      <c r="N1527" s="18" t="s">
        <v>936</v>
      </c>
    </row>
    <row r="1528" customFormat="false" ht="15" hidden="false" customHeight="true" outlineLevel="0" collapsed="false">
      <c r="B1528" s="14" t="s">
        <v>4127</v>
      </c>
      <c r="C1528" s="14" t="s">
        <v>4128</v>
      </c>
      <c r="D1528" s="18" t="s">
        <v>966</v>
      </c>
      <c r="E1528" s="48" t="n">
        <v>99287</v>
      </c>
      <c r="F1528" s="14" t="s">
        <v>453</v>
      </c>
      <c r="G1528" s="14" t="s">
        <v>453</v>
      </c>
      <c r="H1528" s="14" t="s">
        <v>444</v>
      </c>
      <c r="I1528" s="15" t="b">
        <f aca="false">FALSE()</f>
        <v>0</v>
      </c>
      <c r="J1528" s="18" t="s">
        <v>933</v>
      </c>
      <c r="K1528" s="48" t="n">
        <v>1</v>
      </c>
      <c r="L1528" s="14" t="s">
        <v>934</v>
      </c>
      <c r="M1528" s="14" t="s">
        <v>935</v>
      </c>
      <c r="N1528" s="18" t="s">
        <v>936</v>
      </c>
    </row>
    <row r="1529" customFormat="false" ht="15" hidden="false" customHeight="true" outlineLevel="0" collapsed="false">
      <c r="B1529" s="14" t="s">
        <v>4129</v>
      </c>
      <c r="C1529" s="14" t="s">
        <v>4130</v>
      </c>
      <c r="D1529" s="18" t="s">
        <v>2977</v>
      </c>
      <c r="E1529" s="48" t="n">
        <v>300268</v>
      </c>
      <c r="F1529" s="14" t="s">
        <v>453</v>
      </c>
      <c r="G1529" s="14" t="s">
        <v>453</v>
      </c>
      <c r="H1529" s="14" t="s">
        <v>444</v>
      </c>
      <c r="I1529" s="15" t="b">
        <f aca="false">FALSE()</f>
        <v>0</v>
      </c>
      <c r="J1529" s="18" t="s">
        <v>933</v>
      </c>
      <c r="K1529" s="48" t="n">
        <v>1</v>
      </c>
      <c r="L1529" s="14" t="s">
        <v>934</v>
      </c>
      <c r="M1529" s="14" t="s">
        <v>935</v>
      </c>
      <c r="N1529" s="18" t="s">
        <v>936</v>
      </c>
    </row>
    <row r="1530" customFormat="false" ht="15" hidden="false" customHeight="true" outlineLevel="0" collapsed="false">
      <c r="B1530" s="14" t="s">
        <v>4131</v>
      </c>
      <c r="C1530" s="14" t="s">
        <v>4132</v>
      </c>
      <c r="D1530" s="18" t="s">
        <v>2980</v>
      </c>
      <c r="E1530" s="48" t="n">
        <v>300267</v>
      </c>
      <c r="F1530" s="14" t="s">
        <v>453</v>
      </c>
      <c r="G1530" s="14" t="s">
        <v>453</v>
      </c>
      <c r="H1530" s="14" t="s">
        <v>444</v>
      </c>
      <c r="I1530" s="15" t="b">
        <f aca="false">FALSE()</f>
        <v>0</v>
      </c>
      <c r="J1530" s="18" t="s">
        <v>933</v>
      </c>
      <c r="K1530" s="48" t="n">
        <v>1</v>
      </c>
      <c r="L1530" s="14" t="s">
        <v>934</v>
      </c>
      <c r="M1530" s="14" t="s">
        <v>935</v>
      </c>
      <c r="N1530" s="18" t="s">
        <v>936</v>
      </c>
    </row>
    <row r="1531" customFormat="false" ht="15" hidden="false" customHeight="true" outlineLevel="0" collapsed="false">
      <c r="B1531" s="14" t="s">
        <v>4133</v>
      </c>
      <c r="C1531" s="14" t="s">
        <v>4134</v>
      </c>
      <c r="D1531" s="18" t="s">
        <v>1003</v>
      </c>
      <c r="E1531" s="48" t="n">
        <v>623</v>
      </c>
      <c r="F1531" s="14" t="s">
        <v>453</v>
      </c>
      <c r="G1531" s="14" t="s">
        <v>453</v>
      </c>
      <c r="H1531" s="14" t="s">
        <v>444</v>
      </c>
      <c r="I1531" s="15" t="b">
        <f aca="false">FALSE()</f>
        <v>0</v>
      </c>
      <c r="J1531" s="18" t="s">
        <v>933</v>
      </c>
      <c r="K1531" s="48" t="n">
        <v>1</v>
      </c>
      <c r="L1531" s="14" t="s">
        <v>934</v>
      </c>
      <c r="M1531" s="14" t="s">
        <v>935</v>
      </c>
      <c r="N1531" s="18" t="s">
        <v>936</v>
      </c>
    </row>
    <row r="1532" customFormat="false" ht="15" hidden="false" customHeight="true" outlineLevel="0" collapsed="false">
      <c r="B1532" s="14" t="s">
        <v>4135</v>
      </c>
      <c r="C1532" s="14" t="s">
        <v>4136</v>
      </c>
      <c r="D1532" s="18" t="s">
        <v>2985</v>
      </c>
      <c r="E1532" s="48" t="n">
        <v>300269</v>
      </c>
      <c r="F1532" s="14" t="s">
        <v>453</v>
      </c>
      <c r="G1532" s="14" t="s">
        <v>453</v>
      </c>
      <c r="H1532" s="14" t="s">
        <v>444</v>
      </c>
      <c r="I1532" s="15" t="b">
        <f aca="false">FALSE()</f>
        <v>0</v>
      </c>
      <c r="J1532" s="18" t="s">
        <v>933</v>
      </c>
      <c r="K1532" s="48" t="n">
        <v>1</v>
      </c>
      <c r="L1532" s="14" t="s">
        <v>934</v>
      </c>
      <c r="M1532" s="14" t="s">
        <v>935</v>
      </c>
      <c r="N1532" s="18" t="s">
        <v>936</v>
      </c>
    </row>
    <row r="1533" customFormat="false" ht="15" hidden="false" customHeight="true" outlineLevel="0" collapsed="false">
      <c r="B1533" s="14" t="s">
        <v>4137</v>
      </c>
      <c r="C1533" s="14" t="s">
        <v>4138</v>
      </c>
      <c r="D1533" s="18" t="s">
        <v>4139</v>
      </c>
      <c r="E1533" s="48" t="n">
        <v>66692</v>
      </c>
      <c r="F1533" s="14" t="s">
        <v>453</v>
      </c>
      <c r="G1533" s="14" t="s">
        <v>453</v>
      </c>
      <c r="H1533" s="14" t="s">
        <v>444</v>
      </c>
      <c r="I1533" s="15" t="b">
        <f aca="false">FALSE()</f>
        <v>0</v>
      </c>
      <c r="J1533" s="18" t="s">
        <v>933</v>
      </c>
      <c r="K1533" s="48" t="n">
        <v>1</v>
      </c>
      <c r="L1533" s="14" t="s">
        <v>934</v>
      </c>
      <c r="M1533" s="14" t="s">
        <v>935</v>
      </c>
      <c r="N1533" s="18" t="s">
        <v>936</v>
      </c>
    </row>
    <row r="1534" customFormat="false" ht="15" hidden="false" customHeight="true" outlineLevel="0" collapsed="false">
      <c r="B1534" s="14" t="s">
        <v>4140</v>
      </c>
      <c r="C1534" s="14" t="s">
        <v>4141</v>
      </c>
      <c r="D1534" s="18" t="s">
        <v>4142</v>
      </c>
      <c r="E1534" s="48" t="n">
        <v>7668</v>
      </c>
      <c r="F1534" s="14" t="s">
        <v>453</v>
      </c>
      <c r="G1534" s="14" t="s">
        <v>453</v>
      </c>
      <c r="H1534" s="14" t="s">
        <v>444</v>
      </c>
      <c r="I1534" s="15" t="b">
        <f aca="false">FALSE()</f>
        <v>0</v>
      </c>
      <c r="J1534" s="18" t="s">
        <v>933</v>
      </c>
      <c r="K1534" s="48" t="n">
        <v>1</v>
      </c>
      <c r="L1534" s="14" t="s">
        <v>934</v>
      </c>
      <c r="M1534" s="14" t="s">
        <v>935</v>
      </c>
      <c r="N1534" s="18" t="s">
        <v>936</v>
      </c>
    </row>
    <row r="1535" customFormat="false" ht="15" hidden="false" customHeight="true" outlineLevel="0" collapsed="false">
      <c r="B1535" s="14" t="s">
        <v>4143</v>
      </c>
      <c r="C1535" s="14" t="s">
        <v>4144</v>
      </c>
      <c r="D1535" s="18" t="s">
        <v>4145</v>
      </c>
      <c r="E1535" s="48" t="n">
        <v>36870</v>
      </c>
      <c r="F1535" s="14" t="s">
        <v>453</v>
      </c>
      <c r="G1535" s="14" t="s">
        <v>453</v>
      </c>
      <c r="H1535" s="14" t="s">
        <v>444</v>
      </c>
      <c r="I1535" s="15" t="b">
        <f aca="false">FALSE()</f>
        <v>0</v>
      </c>
      <c r="J1535" s="18" t="s">
        <v>933</v>
      </c>
      <c r="K1535" s="48" t="n">
        <v>1</v>
      </c>
      <c r="L1535" s="14" t="s">
        <v>934</v>
      </c>
      <c r="M1535" s="14" t="s">
        <v>935</v>
      </c>
      <c r="N1535" s="18" t="s">
        <v>936</v>
      </c>
    </row>
    <row r="1536" customFormat="false" ht="15" hidden="false" customHeight="true" outlineLevel="0" collapsed="false">
      <c r="B1536" s="14" t="s">
        <v>4146</v>
      </c>
      <c r="C1536" s="14" t="s">
        <v>4147</v>
      </c>
      <c r="D1536" s="18" t="s">
        <v>1155</v>
      </c>
      <c r="E1536" s="48" t="n">
        <v>632</v>
      </c>
      <c r="F1536" s="14" t="s">
        <v>453</v>
      </c>
      <c r="G1536" s="14" t="s">
        <v>453</v>
      </c>
      <c r="H1536" s="14" t="s">
        <v>444</v>
      </c>
      <c r="I1536" s="15" t="b">
        <f aca="false">FALSE()</f>
        <v>0</v>
      </c>
      <c r="J1536" s="18" t="s">
        <v>933</v>
      </c>
      <c r="K1536" s="48" t="n">
        <v>1</v>
      </c>
      <c r="L1536" s="14" t="s">
        <v>934</v>
      </c>
      <c r="M1536" s="14" t="s">
        <v>935</v>
      </c>
      <c r="N1536" s="18" t="s">
        <v>936</v>
      </c>
    </row>
    <row r="1537" customFormat="false" ht="15" hidden="false" customHeight="true" outlineLevel="0" collapsed="false">
      <c r="B1537" s="14" t="s">
        <v>4148</v>
      </c>
      <c r="C1537" s="14" t="s">
        <v>4149</v>
      </c>
      <c r="D1537" s="18" t="s">
        <v>1868</v>
      </c>
      <c r="E1537" s="48" t="n">
        <v>273123</v>
      </c>
      <c r="F1537" s="14" t="s">
        <v>453</v>
      </c>
      <c r="G1537" s="14" t="s">
        <v>453</v>
      </c>
      <c r="H1537" s="14" t="s">
        <v>444</v>
      </c>
      <c r="I1537" s="15" t="b">
        <f aca="false">FALSE()</f>
        <v>0</v>
      </c>
      <c r="J1537" s="18" t="s">
        <v>933</v>
      </c>
      <c r="K1537" s="48" t="n">
        <v>1</v>
      </c>
      <c r="L1537" s="14" t="s">
        <v>934</v>
      </c>
      <c r="M1537" s="14" t="s">
        <v>935</v>
      </c>
      <c r="N1537" s="18" t="s">
        <v>936</v>
      </c>
    </row>
    <row r="1538" customFormat="false" ht="15" hidden="false" customHeight="true" outlineLevel="0" collapsed="false">
      <c r="B1538" s="14" t="s">
        <v>4150</v>
      </c>
      <c r="C1538" s="14" t="s">
        <v>4151</v>
      </c>
      <c r="D1538" s="18" t="s">
        <v>1011</v>
      </c>
      <c r="E1538" s="48" t="n">
        <v>224308</v>
      </c>
      <c r="F1538" s="14" t="s">
        <v>465</v>
      </c>
      <c r="G1538" s="14" t="s">
        <v>465</v>
      </c>
      <c r="H1538" s="14" t="s">
        <v>444</v>
      </c>
      <c r="I1538" s="15" t="b">
        <f aca="false">FALSE()</f>
        <v>0</v>
      </c>
      <c r="J1538" s="18" t="s">
        <v>933</v>
      </c>
      <c r="K1538" s="48" t="n">
        <v>1</v>
      </c>
      <c r="L1538" s="14" t="s">
        <v>934</v>
      </c>
      <c r="M1538" s="18" t="s">
        <v>1202</v>
      </c>
      <c r="N1538" s="18" t="s">
        <v>946</v>
      </c>
    </row>
    <row r="1539" customFormat="false" ht="15" hidden="false" customHeight="true" outlineLevel="0" collapsed="false">
      <c r="B1539" s="14" t="s">
        <v>4152</v>
      </c>
      <c r="C1539" s="14" t="s">
        <v>4153</v>
      </c>
      <c r="D1539" s="18" t="s">
        <v>1310</v>
      </c>
      <c r="E1539" s="48" t="n">
        <v>6239</v>
      </c>
      <c r="F1539" s="14" t="s">
        <v>465</v>
      </c>
      <c r="G1539" s="14" t="s">
        <v>465</v>
      </c>
      <c r="H1539" s="14" t="s">
        <v>444</v>
      </c>
      <c r="I1539" s="15" t="b">
        <f aca="false">FALSE()</f>
        <v>0</v>
      </c>
      <c r="J1539" s="18" t="s">
        <v>933</v>
      </c>
      <c r="K1539" s="48" t="n">
        <v>1</v>
      </c>
      <c r="L1539" s="14" t="s">
        <v>934</v>
      </c>
      <c r="M1539" s="18" t="s">
        <v>1803</v>
      </c>
      <c r="N1539" s="18" t="s">
        <v>946</v>
      </c>
    </row>
    <row r="1540" customFormat="false" ht="15" hidden="false" customHeight="true" outlineLevel="0" collapsed="false">
      <c r="B1540" s="14" t="s">
        <v>4154</v>
      </c>
      <c r="C1540" s="14" t="s">
        <v>4155</v>
      </c>
      <c r="D1540" s="18" t="s">
        <v>944</v>
      </c>
      <c r="E1540" s="48" t="n">
        <v>83333</v>
      </c>
      <c r="F1540" s="14" t="s">
        <v>465</v>
      </c>
      <c r="G1540" s="14" t="s">
        <v>465</v>
      </c>
      <c r="H1540" s="14" t="s">
        <v>444</v>
      </c>
      <c r="I1540" s="15" t="b">
        <f aca="false">FALSE()</f>
        <v>0</v>
      </c>
      <c r="J1540" s="18" t="s">
        <v>933</v>
      </c>
      <c r="K1540" s="48" t="n">
        <v>1</v>
      </c>
      <c r="L1540" s="14" t="s">
        <v>934</v>
      </c>
      <c r="M1540" s="18" t="s">
        <v>4156</v>
      </c>
      <c r="N1540" s="18" t="s">
        <v>946</v>
      </c>
    </row>
    <row r="1541" customFormat="false" ht="15" hidden="false" customHeight="true" outlineLevel="0" collapsed="false">
      <c r="B1541" s="14" t="s">
        <v>4157</v>
      </c>
      <c r="C1541" s="14" t="s">
        <v>4158</v>
      </c>
      <c r="D1541" s="18" t="s">
        <v>950</v>
      </c>
      <c r="E1541" s="48" t="n">
        <v>83334</v>
      </c>
      <c r="F1541" s="14" t="s">
        <v>465</v>
      </c>
      <c r="G1541" s="14" t="s">
        <v>465</v>
      </c>
      <c r="H1541" s="14" t="s">
        <v>444</v>
      </c>
      <c r="I1541" s="15" t="b">
        <f aca="false">FALSE()</f>
        <v>0</v>
      </c>
      <c r="J1541" s="18" t="s">
        <v>933</v>
      </c>
      <c r="K1541" s="48" t="n">
        <v>1</v>
      </c>
      <c r="L1541" s="14" t="s">
        <v>934</v>
      </c>
      <c r="M1541" s="14" t="s">
        <v>935</v>
      </c>
      <c r="N1541" s="18" t="s">
        <v>936</v>
      </c>
    </row>
    <row r="1542" customFormat="false" ht="15" hidden="false" customHeight="true" outlineLevel="0" collapsed="false">
      <c r="B1542" s="14" t="s">
        <v>4159</v>
      </c>
      <c r="C1542" s="14" t="s">
        <v>4160</v>
      </c>
      <c r="D1542" s="18" t="s">
        <v>954</v>
      </c>
      <c r="E1542" s="48" t="n">
        <v>199310</v>
      </c>
      <c r="F1542" s="14" t="s">
        <v>465</v>
      </c>
      <c r="G1542" s="14" t="s">
        <v>465</v>
      </c>
      <c r="H1542" s="14" t="s">
        <v>444</v>
      </c>
      <c r="I1542" s="15" t="b">
        <f aca="false">FALSE()</f>
        <v>0</v>
      </c>
      <c r="J1542" s="18" t="s">
        <v>933</v>
      </c>
      <c r="K1542" s="48" t="n">
        <v>1</v>
      </c>
      <c r="L1542" s="14" t="s">
        <v>934</v>
      </c>
      <c r="M1542" s="14" t="s">
        <v>935</v>
      </c>
      <c r="N1542" s="18" t="s">
        <v>936</v>
      </c>
    </row>
    <row r="1543" customFormat="false" ht="15" hidden="false" customHeight="true" outlineLevel="0" collapsed="false">
      <c r="B1543" s="14" t="s">
        <v>4161</v>
      </c>
      <c r="C1543" s="14" t="s">
        <v>4162</v>
      </c>
      <c r="D1543" s="18" t="s">
        <v>980</v>
      </c>
      <c r="E1543" s="48" t="n">
        <v>1422</v>
      </c>
      <c r="F1543" s="14" t="s">
        <v>465</v>
      </c>
      <c r="G1543" s="14" t="s">
        <v>465</v>
      </c>
      <c r="H1543" s="14" t="s">
        <v>444</v>
      </c>
      <c r="I1543" s="15" t="b">
        <f aca="false">FALSE()</f>
        <v>0</v>
      </c>
      <c r="J1543" s="18" t="s">
        <v>933</v>
      </c>
      <c r="K1543" s="48" t="n">
        <v>1</v>
      </c>
      <c r="L1543" s="14" t="s">
        <v>934</v>
      </c>
      <c r="M1543" s="18" t="s">
        <v>4163</v>
      </c>
      <c r="N1543" s="18" t="s">
        <v>946</v>
      </c>
    </row>
    <row r="1544" customFormat="false" ht="15" hidden="false" customHeight="true" outlineLevel="0" collapsed="false">
      <c r="B1544" s="14" t="s">
        <v>4164</v>
      </c>
      <c r="C1544" s="14" t="s">
        <v>4165</v>
      </c>
      <c r="D1544" s="18" t="s">
        <v>958</v>
      </c>
      <c r="E1544" s="48" t="n">
        <v>71421</v>
      </c>
      <c r="F1544" s="14" t="s">
        <v>465</v>
      </c>
      <c r="G1544" s="14" t="s">
        <v>465</v>
      </c>
      <c r="H1544" s="14" t="s">
        <v>444</v>
      </c>
      <c r="I1544" s="15" t="b">
        <f aca="false">FALSE()</f>
        <v>0</v>
      </c>
      <c r="J1544" s="18" t="s">
        <v>933</v>
      </c>
      <c r="K1544" s="48" t="n">
        <v>1</v>
      </c>
      <c r="L1544" s="14" t="s">
        <v>934</v>
      </c>
      <c r="M1544" s="14" t="s">
        <v>935</v>
      </c>
      <c r="N1544" s="18" t="s">
        <v>936</v>
      </c>
    </row>
    <row r="1545" customFormat="false" ht="15" hidden="false" customHeight="true" outlineLevel="0" collapsed="false">
      <c r="B1545" s="14" t="s">
        <v>4166</v>
      </c>
      <c r="C1545" s="14" t="s">
        <v>4167</v>
      </c>
      <c r="D1545" s="18" t="s">
        <v>1427</v>
      </c>
      <c r="E1545" s="48" t="n">
        <v>272569</v>
      </c>
      <c r="F1545" s="14" t="s">
        <v>465</v>
      </c>
      <c r="G1545" s="14" t="s">
        <v>465</v>
      </c>
      <c r="H1545" s="14" t="s">
        <v>444</v>
      </c>
      <c r="I1545" s="15" t="b">
        <f aca="false">FALSE()</f>
        <v>0</v>
      </c>
      <c r="J1545" s="18" t="s">
        <v>933</v>
      </c>
      <c r="K1545" s="48" t="n">
        <v>1</v>
      </c>
      <c r="L1545" s="14" t="s">
        <v>934</v>
      </c>
      <c r="M1545" s="18" t="s">
        <v>4168</v>
      </c>
      <c r="N1545" s="18" t="s">
        <v>946</v>
      </c>
    </row>
    <row r="1546" customFormat="false" ht="15" hidden="false" customHeight="true" outlineLevel="0" collapsed="false">
      <c r="B1546" s="14" t="s">
        <v>4169</v>
      </c>
      <c r="C1546" s="14" t="s">
        <v>4170</v>
      </c>
      <c r="D1546" s="18" t="s">
        <v>2118</v>
      </c>
      <c r="E1546" s="48" t="n">
        <v>64091</v>
      </c>
      <c r="F1546" s="14" t="s">
        <v>465</v>
      </c>
      <c r="G1546" s="14" t="s">
        <v>465</v>
      </c>
      <c r="H1546" s="14" t="s">
        <v>444</v>
      </c>
      <c r="I1546" s="15" t="b">
        <f aca="false">FALSE()</f>
        <v>0</v>
      </c>
      <c r="J1546" s="18" t="s">
        <v>933</v>
      </c>
      <c r="K1546" s="48" t="n">
        <v>1</v>
      </c>
      <c r="L1546" s="14" t="s">
        <v>934</v>
      </c>
      <c r="M1546" s="14" t="s">
        <v>935</v>
      </c>
      <c r="N1546" s="18" t="s">
        <v>936</v>
      </c>
    </row>
    <row r="1547" customFormat="false" ht="15" hidden="false" customHeight="true" outlineLevel="0" collapsed="false">
      <c r="B1547" s="14" t="s">
        <v>4171</v>
      </c>
      <c r="C1547" s="14" t="s">
        <v>4172</v>
      </c>
      <c r="D1547" s="18" t="s">
        <v>4173</v>
      </c>
      <c r="E1547" s="48" t="n">
        <v>731</v>
      </c>
      <c r="F1547" s="14" t="s">
        <v>465</v>
      </c>
      <c r="G1547" s="14" t="s">
        <v>465</v>
      </c>
      <c r="H1547" s="14" t="s">
        <v>444</v>
      </c>
      <c r="I1547" s="15" t="b">
        <f aca="false">FALSE()</f>
        <v>0</v>
      </c>
      <c r="J1547" s="18" t="s">
        <v>933</v>
      </c>
      <c r="K1547" s="48" t="n">
        <v>1</v>
      </c>
      <c r="L1547" s="14" t="s">
        <v>934</v>
      </c>
      <c r="M1547" s="14" t="s">
        <v>935</v>
      </c>
      <c r="N1547" s="18" t="s">
        <v>936</v>
      </c>
    </row>
    <row r="1548" customFormat="false" ht="15" hidden="false" customHeight="true" outlineLevel="0" collapsed="false">
      <c r="B1548" s="14" t="s">
        <v>4174</v>
      </c>
      <c r="C1548" s="14" t="s">
        <v>4175</v>
      </c>
      <c r="D1548" s="18" t="s">
        <v>1437</v>
      </c>
      <c r="E1548" s="48" t="n">
        <v>9606</v>
      </c>
      <c r="F1548" s="14" t="s">
        <v>465</v>
      </c>
      <c r="G1548" s="14" t="s">
        <v>465</v>
      </c>
      <c r="H1548" s="14" t="s">
        <v>444</v>
      </c>
      <c r="I1548" s="15" t="b">
        <f aca="false">FALSE()</f>
        <v>0</v>
      </c>
      <c r="J1548" s="18" t="s">
        <v>933</v>
      </c>
      <c r="K1548" s="48" t="n">
        <v>1</v>
      </c>
      <c r="L1548" s="14" t="s">
        <v>934</v>
      </c>
      <c r="M1548" s="18" t="s">
        <v>1758</v>
      </c>
      <c r="N1548" s="18" t="s">
        <v>946</v>
      </c>
    </row>
    <row r="1549" customFormat="false" ht="15" hidden="false" customHeight="true" outlineLevel="0" collapsed="false">
      <c r="B1549" s="14" t="s">
        <v>4176</v>
      </c>
      <c r="C1549" s="14" t="s">
        <v>4177</v>
      </c>
      <c r="D1549" s="18" t="s">
        <v>4178</v>
      </c>
      <c r="E1549" s="48" t="n">
        <v>34358</v>
      </c>
      <c r="F1549" s="14" t="s">
        <v>465</v>
      </c>
      <c r="G1549" s="14" t="s">
        <v>465</v>
      </c>
      <c r="H1549" s="14" t="s">
        <v>444</v>
      </c>
      <c r="I1549" s="15" t="b">
        <f aca="false">FALSE()</f>
        <v>0</v>
      </c>
      <c r="J1549" s="18" t="s">
        <v>933</v>
      </c>
      <c r="K1549" s="48" t="n">
        <v>1</v>
      </c>
      <c r="L1549" s="14" t="s">
        <v>934</v>
      </c>
      <c r="M1549" s="14" t="s">
        <v>935</v>
      </c>
      <c r="N1549" s="18" t="s">
        <v>936</v>
      </c>
    </row>
    <row r="1550" customFormat="false" ht="15" hidden="false" customHeight="true" outlineLevel="0" collapsed="false">
      <c r="B1550" s="14" t="s">
        <v>4179</v>
      </c>
      <c r="C1550" s="14" t="s">
        <v>4180</v>
      </c>
      <c r="D1550" s="18" t="s">
        <v>986</v>
      </c>
      <c r="E1550" s="48" t="n">
        <v>83332</v>
      </c>
      <c r="F1550" s="14" t="s">
        <v>465</v>
      </c>
      <c r="G1550" s="14" t="s">
        <v>465</v>
      </c>
      <c r="H1550" s="14" t="s">
        <v>444</v>
      </c>
      <c r="I1550" s="15" t="b">
        <f aca="false">FALSE()</f>
        <v>0</v>
      </c>
      <c r="J1550" s="18" t="s">
        <v>933</v>
      </c>
      <c r="K1550" s="48" t="n">
        <v>1</v>
      </c>
      <c r="L1550" s="14" t="s">
        <v>934</v>
      </c>
      <c r="M1550" s="18" t="s">
        <v>3518</v>
      </c>
      <c r="N1550" s="18" t="s">
        <v>1827</v>
      </c>
    </row>
    <row r="1551" customFormat="false" ht="15" hidden="false" customHeight="true" outlineLevel="0" collapsed="false">
      <c r="B1551" s="14" t="s">
        <v>4181</v>
      </c>
      <c r="C1551" s="14" t="s">
        <v>4182</v>
      </c>
      <c r="D1551" s="18" t="s">
        <v>1761</v>
      </c>
      <c r="E1551" s="48" t="n">
        <v>246196</v>
      </c>
      <c r="F1551" s="14" t="s">
        <v>465</v>
      </c>
      <c r="G1551" s="14" t="s">
        <v>465</v>
      </c>
      <c r="H1551" s="14" t="s">
        <v>444</v>
      </c>
      <c r="I1551" s="15" t="b">
        <f aca="false">FALSE()</f>
        <v>0</v>
      </c>
      <c r="J1551" s="18" t="s">
        <v>933</v>
      </c>
      <c r="K1551" s="48" t="n">
        <v>1</v>
      </c>
      <c r="L1551" s="14" t="s">
        <v>934</v>
      </c>
      <c r="M1551" s="18" t="s">
        <v>1763</v>
      </c>
      <c r="N1551" s="18" t="s">
        <v>946</v>
      </c>
    </row>
    <row r="1552" customFormat="false" ht="15" hidden="false" customHeight="true" outlineLevel="0" collapsed="false">
      <c r="B1552" s="14" t="s">
        <v>4183</v>
      </c>
      <c r="C1552" s="14" t="s">
        <v>4184</v>
      </c>
      <c r="D1552" s="18" t="s">
        <v>1497</v>
      </c>
      <c r="E1552" s="48" t="n">
        <v>9986</v>
      </c>
      <c r="F1552" s="14" t="s">
        <v>465</v>
      </c>
      <c r="G1552" s="14" t="s">
        <v>465</v>
      </c>
      <c r="H1552" s="14" t="s">
        <v>444</v>
      </c>
      <c r="I1552" s="15" t="b">
        <f aca="false">FALSE()</f>
        <v>0</v>
      </c>
      <c r="J1552" s="18" t="s">
        <v>933</v>
      </c>
      <c r="K1552" s="48" t="n">
        <v>1</v>
      </c>
      <c r="L1552" s="14" t="s">
        <v>934</v>
      </c>
      <c r="M1552" s="18" t="s">
        <v>4185</v>
      </c>
      <c r="N1552" s="18" t="s">
        <v>936</v>
      </c>
    </row>
    <row r="1553" customFormat="false" ht="15" hidden="false" customHeight="true" outlineLevel="0" collapsed="false">
      <c r="B1553" s="14" t="s">
        <v>4186</v>
      </c>
      <c r="C1553" s="14" t="s">
        <v>4187</v>
      </c>
      <c r="D1553" s="18" t="s">
        <v>1720</v>
      </c>
      <c r="E1553" s="48" t="n">
        <v>10116</v>
      </c>
      <c r="F1553" s="14" t="s">
        <v>465</v>
      </c>
      <c r="G1553" s="14" t="s">
        <v>465</v>
      </c>
      <c r="H1553" s="14" t="s">
        <v>444</v>
      </c>
      <c r="I1553" s="15" t="b">
        <f aca="false">FALSE()</f>
        <v>0</v>
      </c>
      <c r="J1553" s="18" t="s">
        <v>933</v>
      </c>
      <c r="K1553" s="48" t="n">
        <v>1</v>
      </c>
      <c r="L1553" s="14" t="s">
        <v>934</v>
      </c>
      <c r="M1553" s="18" t="s">
        <v>4188</v>
      </c>
      <c r="N1553" s="18" t="s">
        <v>946</v>
      </c>
    </row>
    <row r="1554" customFormat="false" ht="15" hidden="false" customHeight="true" outlineLevel="0" collapsed="false">
      <c r="B1554" s="14" t="s">
        <v>4189</v>
      </c>
      <c r="C1554" s="14" t="s">
        <v>4190</v>
      </c>
      <c r="D1554" s="18" t="s">
        <v>991</v>
      </c>
      <c r="E1554" s="48" t="n">
        <v>258594</v>
      </c>
      <c r="F1554" s="14" t="s">
        <v>465</v>
      </c>
      <c r="G1554" s="14" t="s">
        <v>465</v>
      </c>
      <c r="H1554" s="14" t="s">
        <v>444</v>
      </c>
      <c r="I1554" s="15" t="b">
        <f aca="false">FALSE()</f>
        <v>0</v>
      </c>
      <c r="J1554" s="18" t="s">
        <v>933</v>
      </c>
      <c r="K1554" s="48" t="n">
        <v>1</v>
      </c>
      <c r="L1554" s="14" t="s">
        <v>934</v>
      </c>
      <c r="M1554" s="18" t="s">
        <v>992</v>
      </c>
      <c r="N1554" s="14" t="s">
        <v>993</v>
      </c>
    </row>
    <row r="1555" customFormat="false" ht="15" hidden="false" customHeight="true" outlineLevel="0" collapsed="false">
      <c r="B1555" s="14" t="s">
        <v>4191</v>
      </c>
      <c r="C1555" s="14" t="s">
        <v>4192</v>
      </c>
      <c r="D1555" s="18" t="s">
        <v>1555</v>
      </c>
      <c r="E1555" s="48" t="n">
        <v>559292</v>
      </c>
      <c r="F1555" s="14" t="s">
        <v>4193</v>
      </c>
      <c r="G1555" s="14" t="s">
        <v>465</v>
      </c>
      <c r="H1555" s="14" t="s">
        <v>444</v>
      </c>
      <c r="I1555" s="15" t="b">
        <f aca="false">FALSE()</f>
        <v>0</v>
      </c>
      <c r="J1555" s="18" t="s">
        <v>933</v>
      </c>
      <c r="K1555" s="48" t="n">
        <v>1</v>
      </c>
      <c r="L1555" s="14" t="s">
        <v>934</v>
      </c>
      <c r="M1555" s="18" t="s">
        <v>2423</v>
      </c>
      <c r="N1555" s="18" t="s">
        <v>946</v>
      </c>
    </row>
    <row r="1556" customFormat="false" ht="15" hidden="false" customHeight="true" outlineLevel="0" collapsed="false">
      <c r="B1556" s="14" t="s">
        <v>4194</v>
      </c>
      <c r="C1556" s="14" t="s">
        <v>4195</v>
      </c>
      <c r="D1556" s="18" t="s">
        <v>1555</v>
      </c>
      <c r="E1556" s="48" t="n">
        <v>559292</v>
      </c>
      <c r="F1556" s="14" t="s">
        <v>4196</v>
      </c>
      <c r="G1556" s="14" t="s">
        <v>465</v>
      </c>
      <c r="H1556" s="14" t="s">
        <v>444</v>
      </c>
      <c r="I1556" s="15" t="b">
        <f aca="false">FALSE()</f>
        <v>0</v>
      </c>
      <c r="J1556" s="18" t="s">
        <v>933</v>
      </c>
      <c r="K1556" s="48" t="n">
        <v>1</v>
      </c>
      <c r="L1556" s="14" t="s">
        <v>934</v>
      </c>
      <c r="M1556" s="18" t="s">
        <v>2427</v>
      </c>
      <c r="N1556" s="18" t="s">
        <v>946</v>
      </c>
    </row>
    <row r="1557" customFormat="false" ht="15" hidden="false" customHeight="true" outlineLevel="0" collapsed="false">
      <c r="B1557" s="14" t="s">
        <v>4197</v>
      </c>
      <c r="C1557" s="14" t="s">
        <v>4198</v>
      </c>
      <c r="D1557" s="18" t="s">
        <v>962</v>
      </c>
      <c r="E1557" s="48" t="n">
        <v>90370</v>
      </c>
      <c r="F1557" s="14" t="s">
        <v>465</v>
      </c>
      <c r="G1557" s="14" t="s">
        <v>465</v>
      </c>
      <c r="H1557" s="14" t="s">
        <v>444</v>
      </c>
      <c r="I1557" s="15" t="b">
        <f aca="false">FALSE()</f>
        <v>0</v>
      </c>
      <c r="J1557" s="18" t="s">
        <v>933</v>
      </c>
      <c r="K1557" s="48" t="n">
        <v>1</v>
      </c>
      <c r="L1557" s="14" t="s">
        <v>934</v>
      </c>
      <c r="M1557" s="14" t="s">
        <v>935</v>
      </c>
      <c r="N1557" s="18" t="s">
        <v>936</v>
      </c>
    </row>
    <row r="1558" customFormat="false" ht="15" hidden="false" customHeight="true" outlineLevel="0" collapsed="false">
      <c r="B1558" s="14" t="s">
        <v>4199</v>
      </c>
      <c r="C1558" s="14" t="s">
        <v>4200</v>
      </c>
      <c r="D1558" s="18" t="s">
        <v>966</v>
      </c>
      <c r="E1558" s="48" t="n">
        <v>99287</v>
      </c>
      <c r="F1558" s="14" t="s">
        <v>465</v>
      </c>
      <c r="G1558" s="14" t="s">
        <v>465</v>
      </c>
      <c r="H1558" s="14" t="s">
        <v>444</v>
      </c>
      <c r="I1558" s="15" t="b">
        <f aca="false">FALSE()</f>
        <v>0</v>
      </c>
      <c r="J1558" s="18" t="s">
        <v>933</v>
      </c>
      <c r="K1558" s="48" t="n">
        <v>1</v>
      </c>
      <c r="L1558" s="14" t="s">
        <v>934</v>
      </c>
      <c r="M1558" s="14" t="s">
        <v>935</v>
      </c>
      <c r="N1558" s="18" t="s">
        <v>936</v>
      </c>
    </row>
    <row r="1559" customFormat="false" ht="15" hidden="false" customHeight="true" outlineLevel="0" collapsed="false">
      <c r="B1559" s="14" t="s">
        <v>4201</v>
      </c>
      <c r="C1559" s="14" t="s">
        <v>4202</v>
      </c>
      <c r="D1559" s="18" t="s">
        <v>1003</v>
      </c>
      <c r="E1559" s="48" t="n">
        <v>623</v>
      </c>
      <c r="F1559" s="14" t="s">
        <v>465</v>
      </c>
      <c r="G1559" s="14" t="s">
        <v>465</v>
      </c>
      <c r="H1559" s="14" t="s">
        <v>444</v>
      </c>
      <c r="I1559" s="15" t="b">
        <f aca="false">FALSE()</f>
        <v>0</v>
      </c>
      <c r="J1559" s="18" t="s">
        <v>933</v>
      </c>
      <c r="K1559" s="48" t="n">
        <v>1</v>
      </c>
      <c r="L1559" s="14" t="s">
        <v>934</v>
      </c>
      <c r="M1559" s="14" t="s">
        <v>935</v>
      </c>
      <c r="N1559" s="18" t="s">
        <v>936</v>
      </c>
    </row>
    <row r="1560" customFormat="false" ht="15" hidden="false" customHeight="true" outlineLevel="0" collapsed="false">
      <c r="B1560" s="14" t="s">
        <v>4152</v>
      </c>
      <c r="C1560" s="14" t="s">
        <v>4153</v>
      </c>
      <c r="D1560" s="18" t="s">
        <v>1310</v>
      </c>
      <c r="E1560" s="48" t="n">
        <v>6239</v>
      </c>
      <c r="F1560" s="14" t="s">
        <v>465</v>
      </c>
      <c r="G1560" s="14" t="s">
        <v>465</v>
      </c>
      <c r="H1560" s="14" t="s">
        <v>444</v>
      </c>
      <c r="I1560" s="15" t="b">
        <f aca="false">FALSE()</f>
        <v>0</v>
      </c>
      <c r="J1560" s="18" t="s">
        <v>1679</v>
      </c>
      <c r="K1560" s="48" t="n">
        <v>2</v>
      </c>
      <c r="L1560" s="18" t="s">
        <v>2408</v>
      </c>
      <c r="M1560" s="18" t="s">
        <v>1803</v>
      </c>
      <c r="N1560" s="18" t="s">
        <v>946</v>
      </c>
    </row>
    <row r="1561" customFormat="false" ht="15" hidden="false" customHeight="true" outlineLevel="0" collapsed="false">
      <c r="B1561" s="14" t="s">
        <v>4176</v>
      </c>
      <c r="C1561" s="14" t="s">
        <v>4177</v>
      </c>
      <c r="D1561" s="18" t="s">
        <v>4178</v>
      </c>
      <c r="E1561" s="48" t="n">
        <v>34358</v>
      </c>
      <c r="F1561" s="14" t="s">
        <v>465</v>
      </c>
      <c r="G1561" s="14" t="s">
        <v>465</v>
      </c>
      <c r="H1561" s="14" t="s">
        <v>444</v>
      </c>
      <c r="I1561" s="15" t="b">
        <f aca="false">FALSE()</f>
        <v>0</v>
      </c>
      <c r="J1561" s="18" t="s">
        <v>1679</v>
      </c>
      <c r="K1561" s="48" t="n">
        <v>2</v>
      </c>
      <c r="L1561" s="18" t="s">
        <v>1870</v>
      </c>
      <c r="M1561" s="14" t="s">
        <v>935</v>
      </c>
      <c r="N1561" s="18" t="s">
        <v>936</v>
      </c>
    </row>
    <row r="1562" customFormat="false" ht="15" hidden="false" customHeight="true" outlineLevel="0" collapsed="false">
      <c r="B1562" s="14" t="s">
        <v>4179</v>
      </c>
      <c r="C1562" s="14" t="s">
        <v>4180</v>
      </c>
      <c r="D1562" s="18" t="s">
        <v>986</v>
      </c>
      <c r="E1562" s="48" t="n">
        <v>83332</v>
      </c>
      <c r="F1562" s="14" t="s">
        <v>465</v>
      </c>
      <c r="G1562" s="14" t="s">
        <v>465</v>
      </c>
      <c r="H1562" s="14" t="s">
        <v>444</v>
      </c>
      <c r="I1562" s="15" t="b">
        <f aca="false">FALSE()</f>
        <v>0</v>
      </c>
      <c r="J1562" s="18" t="s">
        <v>1679</v>
      </c>
      <c r="K1562" s="48" t="n">
        <v>2</v>
      </c>
      <c r="L1562" s="18" t="s">
        <v>2408</v>
      </c>
      <c r="M1562" s="18" t="s">
        <v>3518</v>
      </c>
      <c r="N1562" s="18" t="s">
        <v>1827</v>
      </c>
    </row>
    <row r="1563" customFormat="false" ht="15" hidden="false" customHeight="true" outlineLevel="0" collapsed="false">
      <c r="B1563" s="14" t="s">
        <v>4191</v>
      </c>
      <c r="C1563" s="14" t="s">
        <v>4192</v>
      </c>
      <c r="D1563" s="18" t="s">
        <v>1555</v>
      </c>
      <c r="E1563" s="48" t="n">
        <v>559292</v>
      </c>
      <c r="F1563" s="14" t="s">
        <v>4193</v>
      </c>
      <c r="G1563" s="14" t="s">
        <v>465</v>
      </c>
      <c r="H1563" s="14" t="s">
        <v>444</v>
      </c>
      <c r="I1563" s="15" t="b">
        <f aca="false">FALSE()</f>
        <v>0</v>
      </c>
      <c r="J1563" s="18" t="s">
        <v>1679</v>
      </c>
      <c r="K1563" s="48" t="n">
        <v>2</v>
      </c>
      <c r="L1563" s="18" t="s">
        <v>1870</v>
      </c>
      <c r="M1563" s="18" t="s">
        <v>2423</v>
      </c>
      <c r="N1563" s="18" t="s">
        <v>946</v>
      </c>
    </row>
    <row r="1564" customFormat="false" ht="15" hidden="false" customHeight="true" outlineLevel="0" collapsed="false">
      <c r="B1564" s="14" t="s">
        <v>4194</v>
      </c>
      <c r="C1564" s="14" t="s">
        <v>4195</v>
      </c>
      <c r="D1564" s="18" t="s">
        <v>1555</v>
      </c>
      <c r="E1564" s="48" t="n">
        <v>559292</v>
      </c>
      <c r="F1564" s="14" t="s">
        <v>4196</v>
      </c>
      <c r="G1564" s="14" t="s">
        <v>465</v>
      </c>
      <c r="H1564" s="14" t="s">
        <v>444</v>
      </c>
      <c r="I1564" s="15" t="b">
        <f aca="false">FALSE()</f>
        <v>0</v>
      </c>
      <c r="J1564" s="18" t="s">
        <v>1679</v>
      </c>
      <c r="K1564" s="48" t="n">
        <v>2</v>
      </c>
      <c r="L1564" s="18" t="s">
        <v>1870</v>
      </c>
      <c r="M1564" s="18" t="s">
        <v>2427</v>
      </c>
      <c r="N1564" s="18" t="s">
        <v>946</v>
      </c>
    </row>
    <row r="1565" customFormat="false" ht="15" hidden="false" customHeight="true" outlineLevel="0" collapsed="false">
      <c r="B1565" s="14" t="s">
        <v>4203</v>
      </c>
      <c r="C1565" s="14" t="s">
        <v>4204</v>
      </c>
      <c r="D1565" s="18" t="s">
        <v>944</v>
      </c>
      <c r="E1565" s="48" t="n">
        <v>83333</v>
      </c>
      <c r="F1565" s="14" t="s">
        <v>595</v>
      </c>
      <c r="G1565" s="14" t="s">
        <v>595</v>
      </c>
      <c r="H1565" s="18" t="s">
        <v>590</v>
      </c>
      <c r="I1565" s="15" t="b">
        <f aca="false">FALSE()</f>
        <v>0</v>
      </c>
      <c r="J1565" s="18" t="s">
        <v>933</v>
      </c>
      <c r="K1565" s="48" t="n">
        <v>1</v>
      </c>
      <c r="L1565" s="14" t="s">
        <v>934</v>
      </c>
      <c r="M1565" s="18" t="s">
        <v>4205</v>
      </c>
      <c r="N1565" s="18" t="s">
        <v>946</v>
      </c>
    </row>
    <row r="1566" customFormat="false" ht="15" hidden="false" customHeight="true" outlineLevel="0" collapsed="false">
      <c r="B1566" s="14" t="s">
        <v>4206</v>
      </c>
      <c r="C1566" s="14" t="s">
        <v>4207</v>
      </c>
      <c r="D1566" s="18" t="s">
        <v>950</v>
      </c>
      <c r="E1566" s="48" t="n">
        <v>83334</v>
      </c>
      <c r="F1566" s="14" t="s">
        <v>595</v>
      </c>
      <c r="G1566" s="14" t="s">
        <v>595</v>
      </c>
      <c r="H1566" s="18" t="s">
        <v>590</v>
      </c>
      <c r="I1566" s="15" t="b">
        <f aca="false">FALSE()</f>
        <v>0</v>
      </c>
      <c r="J1566" s="18" t="s">
        <v>933</v>
      </c>
      <c r="K1566" s="48" t="n">
        <v>1</v>
      </c>
      <c r="L1566" s="14" t="s">
        <v>934</v>
      </c>
      <c r="M1566" s="14" t="s">
        <v>935</v>
      </c>
      <c r="N1566" s="18" t="s">
        <v>936</v>
      </c>
    </row>
    <row r="1567" customFormat="false" ht="15" hidden="false" customHeight="true" outlineLevel="0" collapsed="false">
      <c r="B1567" s="14" t="s">
        <v>4208</v>
      </c>
      <c r="C1567" s="14" t="s">
        <v>4209</v>
      </c>
      <c r="D1567" s="18" t="s">
        <v>954</v>
      </c>
      <c r="E1567" s="48" t="n">
        <v>199310</v>
      </c>
      <c r="F1567" s="14" t="s">
        <v>595</v>
      </c>
      <c r="G1567" s="14" t="s">
        <v>595</v>
      </c>
      <c r="H1567" s="18" t="s">
        <v>590</v>
      </c>
      <c r="I1567" s="15" t="b">
        <f aca="false">FALSE()</f>
        <v>0</v>
      </c>
      <c r="J1567" s="18" t="s">
        <v>933</v>
      </c>
      <c r="K1567" s="48" t="n">
        <v>1</v>
      </c>
      <c r="L1567" s="14" t="s">
        <v>934</v>
      </c>
      <c r="M1567" s="14" t="s">
        <v>935</v>
      </c>
      <c r="N1567" s="18" t="s">
        <v>936</v>
      </c>
    </row>
    <row r="1568" customFormat="false" ht="15" hidden="false" customHeight="true" outlineLevel="0" collapsed="false">
      <c r="B1568" s="14" t="s">
        <v>4210</v>
      </c>
      <c r="C1568" s="14" t="s">
        <v>4211</v>
      </c>
      <c r="D1568" s="18" t="s">
        <v>980</v>
      </c>
      <c r="E1568" s="48" t="n">
        <v>1422</v>
      </c>
      <c r="F1568" s="14" t="s">
        <v>595</v>
      </c>
      <c r="G1568" s="14" t="s">
        <v>595</v>
      </c>
      <c r="H1568" s="18" t="s">
        <v>590</v>
      </c>
      <c r="I1568" s="15" t="b">
        <f aca="false">FALSE()</f>
        <v>0</v>
      </c>
      <c r="J1568" s="18" t="s">
        <v>933</v>
      </c>
      <c r="K1568" s="48" t="n">
        <v>1</v>
      </c>
      <c r="L1568" s="14" t="s">
        <v>934</v>
      </c>
      <c r="M1568" s="18" t="s">
        <v>2882</v>
      </c>
      <c r="N1568" s="18" t="s">
        <v>946</v>
      </c>
    </row>
    <row r="1569" customFormat="false" ht="15" hidden="false" customHeight="true" outlineLevel="0" collapsed="false">
      <c r="B1569" s="14" t="s">
        <v>4212</v>
      </c>
      <c r="C1569" s="14" t="s">
        <v>4213</v>
      </c>
      <c r="D1569" s="18" t="s">
        <v>958</v>
      </c>
      <c r="E1569" s="48" t="n">
        <v>71421</v>
      </c>
      <c r="F1569" s="14" t="s">
        <v>595</v>
      </c>
      <c r="G1569" s="14" t="s">
        <v>595</v>
      </c>
      <c r="H1569" s="18" t="s">
        <v>590</v>
      </c>
      <c r="I1569" s="15" t="b">
        <f aca="false">FALSE()</f>
        <v>0</v>
      </c>
      <c r="J1569" s="18" t="s">
        <v>933</v>
      </c>
      <c r="K1569" s="48" t="n">
        <v>1</v>
      </c>
      <c r="L1569" s="14" t="s">
        <v>934</v>
      </c>
      <c r="M1569" s="14" t="s">
        <v>935</v>
      </c>
      <c r="N1569" s="18" t="s">
        <v>936</v>
      </c>
    </row>
    <row r="1570" customFormat="false" ht="15" hidden="false" customHeight="true" outlineLevel="0" collapsed="false">
      <c r="B1570" s="14" t="s">
        <v>4214</v>
      </c>
      <c r="C1570" s="14" t="s">
        <v>4215</v>
      </c>
      <c r="D1570" s="18" t="s">
        <v>1089</v>
      </c>
      <c r="E1570" s="48" t="n">
        <v>208964</v>
      </c>
      <c r="F1570" s="14" t="s">
        <v>595</v>
      </c>
      <c r="G1570" s="14" t="s">
        <v>595</v>
      </c>
      <c r="H1570" s="18" t="s">
        <v>590</v>
      </c>
      <c r="I1570" s="15" t="b">
        <f aca="false">FALSE()</f>
        <v>0</v>
      </c>
      <c r="J1570" s="18" t="s">
        <v>933</v>
      </c>
      <c r="K1570" s="48" t="n">
        <v>1</v>
      </c>
      <c r="L1570" s="14" t="s">
        <v>934</v>
      </c>
      <c r="M1570" s="18" t="s">
        <v>1217</v>
      </c>
      <c r="N1570" s="18" t="s">
        <v>946</v>
      </c>
    </row>
    <row r="1571" customFormat="false" ht="15" hidden="false" customHeight="true" outlineLevel="0" collapsed="false">
      <c r="B1571" s="14" t="s">
        <v>4216</v>
      </c>
      <c r="C1571" s="14" t="s">
        <v>4217</v>
      </c>
      <c r="D1571" s="18" t="s">
        <v>996</v>
      </c>
      <c r="E1571" s="48" t="n">
        <v>295319</v>
      </c>
      <c r="F1571" s="14" t="s">
        <v>595</v>
      </c>
      <c r="G1571" s="14" t="s">
        <v>595</v>
      </c>
      <c r="H1571" s="18" t="s">
        <v>590</v>
      </c>
      <c r="I1571" s="15" t="b">
        <f aca="false">FALSE()</f>
        <v>0</v>
      </c>
      <c r="J1571" s="18" t="s">
        <v>933</v>
      </c>
      <c r="K1571" s="48" t="n">
        <v>1</v>
      </c>
      <c r="L1571" s="14" t="s">
        <v>934</v>
      </c>
      <c r="M1571" s="14" t="s">
        <v>935</v>
      </c>
      <c r="N1571" s="18" t="s">
        <v>936</v>
      </c>
    </row>
    <row r="1572" customFormat="false" ht="15" hidden="false" customHeight="true" outlineLevel="0" collapsed="false">
      <c r="B1572" s="14" t="s">
        <v>4218</v>
      </c>
      <c r="C1572" s="14" t="s">
        <v>4219</v>
      </c>
      <c r="D1572" s="18" t="s">
        <v>962</v>
      </c>
      <c r="E1572" s="48" t="n">
        <v>90370</v>
      </c>
      <c r="F1572" s="14" t="s">
        <v>595</v>
      </c>
      <c r="G1572" s="14" t="s">
        <v>595</v>
      </c>
      <c r="H1572" s="18" t="s">
        <v>590</v>
      </c>
      <c r="I1572" s="15" t="b">
        <f aca="false">FALSE()</f>
        <v>0</v>
      </c>
      <c r="J1572" s="18" t="s">
        <v>933</v>
      </c>
      <c r="K1572" s="48" t="n">
        <v>1</v>
      </c>
      <c r="L1572" s="14" t="s">
        <v>934</v>
      </c>
      <c r="M1572" s="14" t="s">
        <v>935</v>
      </c>
      <c r="N1572" s="18" t="s">
        <v>936</v>
      </c>
    </row>
    <row r="1573" customFormat="false" ht="15" hidden="false" customHeight="true" outlineLevel="0" collapsed="false">
      <c r="B1573" s="14" t="s">
        <v>4220</v>
      </c>
      <c r="C1573" s="14" t="s">
        <v>4221</v>
      </c>
      <c r="D1573" s="18" t="s">
        <v>966</v>
      </c>
      <c r="E1573" s="48" t="n">
        <v>99287</v>
      </c>
      <c r="F1573" s="14" t="s">
        <v>595</v>
      </c>
      <c r="G1573" s="14" t="s">
        <v>595</v>
      </c>
      <c r="H1573" s="18" t="s">
        <v>590</v>
      </c>
      <c r="I1573" s="15" t="b">
        <f aca="false">FALSE()</f>
        <v>0</v>
      </c>
      <c r="J1573" s="18" t="s">
        <v>933</v>
      </c>
      <c r="K1573" s="48" t="n">
        <v>1</v>
      </c>
      <c r="L1573" s="14" t="s">
        <v>934</v>
      </c>
      <c r="M1573" s="14" t="s">
        <v>935</v>
      </c>
      <c r="N1573" s="18" t="s">
        <v>936</v>
      </c>
    </row>
    <row r="1574" customFormat="false" ht="15" hidden="false" customHeight="true" outlineLevel="0" collapsed="false">
      <c r="B1574" s="14" t="s">
        <v>4222</v>
      </c>
      <c r="C1574" s="14" t="s">
        <v>4223</v>
      </c>
      <c r="D1574" s="18" t="s">
        <v>1003</v>
      </c>
      <c r="E1574" s="48" t="n">
        <v>623</v>
      </c>
      <c r="F1574" s="14" t="s">
        <v>595</v>
      </c>
      <c r="G1574" s="14" t="s">
        <v>595</v>
      </c>
      <c r="H1574" s="18" t="s">
        <v>590</v>
      </c>
      <c r="I1574" s="15" t="b">
        <f aca="false">FALSE()</f>
        <v>0</v>
      </c>
      <c r="J1574" s="18" t="s">
        <v>933</v>
      </c>
      <c r="K1574" s="48" t="n">
        <v>1</v>
      </c>
      <c r="L1574" s="14" t="s">
        <v>934</v>
      </c>
      <c r="M1574" s="14" t="s">
        <v>935</v>
      </c>
      <c r="N1574" s="18" t="s">
        <v>936</v>
      </c>
    </row>
    <row r="1575" customFormat="false" ht="15" hidden="false" customHeight="true" outlineLevel="0" collapsed="false">
      <c r="B1575" s="14" t="s">
        <v>4224</v>
      </c>
      <c r="C1575" s="14" t="s">
        <v>4225</v>
      </c>
      <c r="D1575" s="18" t="s">
        <v>969</v>
      </c>
      <c r="E1575" s="48" t="n">
        <v>300852</v>
      </c>
      <c r="F1575" s="14" t="s">
        <v>595</v>
      </c>
      <c r="G1575" s="14" t="s">
        <v>595</v>
      </c>
      <c r="H1575" s="18" t="s">
        <v>590</v>
      </c>
      <c r="I1575" s="15" t="b">
        <f aca="false">FALSE()</f>
        <v>0</v>
      </c>
      <c r="J1575" s="18" t="s">
        <v>933</v>
      </c>
      <c r="K1575" s="48" t="n">
        <v>1</v>
      </c>
      <c r="L1575" s="14" t="s">
        <v>934</v>
      </c>
      <c r="M1575" s="18" t="s">
        <v>970</v>
      </c>
      <c r="N1575" s="18" t="s">
        <v>946</v>
      </c>
    </row>
    <row r="1576" customFormat="false" ht="15" hidden="false" customHeight="true" outlineLevel="0" collapsed="false">
      <c r="B1576" s="14" t="s">
        <v>4226</v>
      </c>
      <c r="C1576" s="14" t="s">
        <v>4227</v>
      </c>
      <c r="D1576" s="18" t="s">
        <v>1128</v>
      </c>
      <c r="E1576" s="48" t="n">
        <v>262724</v>
      </c>
      <c r="F1576" s="14" t="s">
        <v>595</v>
      </c>
      <c r="G1576" s="14" t="s">
        <v>595</v>
      </c>
      <c r="H1576" s="18" t="s">
        <v>590</v>
      </c>
      <c r="I1576" s="15" t="b">
        <f aca="false">FALSE()</f>
        <v>0</v>
      </c>
      <c r="J1576" s="18" t="s">
        <v>933</v>
      </c>
      <c r="K1576" s="48" t="n">
        <v>1</v>
      </c>
      <c r="L1576" s="14" t="s">
        <v>934</v>
      </c>
      <c r="M1576" s="14" t="s">
        <v>935</v>
      </c>
      <c r="N1576" s="18" t="s">
        <v>936</v>
      </c>
    </row>
    <row r="1577" customFormat="false" ht="15" hidden="false" customHeight="true" outlineLevel="0" collapsed="false">
      <c r="B1577" s="14" t="s">
        <v>4228</v>
      </c>
      <c r="C1577" s="14" t="s">
        <v>4229</v>
      </c>
      <c r="D1577" s="18" t="s">
        <v>1555</v>
      </c>
      <c r="E1577" s="48" t="n">
        <v>559292</v>
      </c>
      <c r="F1577" s="14" t="s">
        <v>4230</v>
      </c>
      <c r="G1577" s="14" t="s">
        <v>598</v>
      </c>
      <c r="H1577" s="18" t="s">
        <v>590</v>
      </c>
      <c r="I1577" s="15" t="b">
        <f aca="false">FALSE()</f>
        <v>0</v>
      </c>
      <c r="J1577" s="18" t="s">
        <v>933</v>
      </c>
      <c r="K1577" s="48" t="n">
        <v>1</v>
      </c>
      <c r="L1577" s="14" t="s">
        <v>934</v>
      </c>
      <c r="M1577" s="14"/>
      <c r="N1577" s="18" t="s">
        <v>1040</v>
      </c>
    </row>
    <row r="1578" customFormat="false" ht="15" hidden="false" customHeight="true" outlineLevel="0" collapsed="false">
      <c r="B1578" s="14" t="s">
        <v>4231</v>
      </c>
      <c r="C1578" s="14" t="s">
        <v>4232</v>
      </c>
      <c r="D1578" s="18" t="s">
        <v>1555</v>
      </c>
      <c r="E1578" s="48" t="n">
        <v>559292</v>
      </c>
      <c r="F1578" s="14" t="s">
        <v>4233</v>
      </c>
      <c r="G1578" s="14" t="s">
        <v>598</v>
      </c>
      <c r="H1578" s="18" t="s">
        <v>590</v>
      </c>
      <c r="I1578" s="15" t="b">
        <f aca="false">FALSE()</f>
        <v>0</v>
      </c>
      <c r="J1578" s="18" t="s">
        <v>933</v>
      </c>
      <c r="K1578" s="48" t="n">
        <v>1</v>
      </c>
      <c r="L1578" s="14" t="s">
        <v>934</v>
      </c>
      <c r="M1578" s="14"/>
      <c r="N1578" s="18" t="s">
        <v>1040</v>
      </c>
    </row>
    <row r="1579" customFormat="false" ht="15" hidden="false" customHeight="true" outlineLevel="0" collapsed="false">
      <c r="B1579" s="14" t="s">
        <v>4234</v>
      </c>
      <c r="C1579" s="14" t="s">
        <v>4235</v>
      </c>
      <c r="D1579" s="18" t="s">
        <v>1427</v>
      </c>
      <c r="E1579" s="48" t="n">
        <v>272569</v>
      </c>
      <c r="F1579" s="14" t="s">
        <v>600</v>
      </c>
      <c r="G1579" s="14" t="s">
        <v>600</v>
      </c>
      <c r="H1579" s="18" t="s">
        <v>590</v>
      </c>
      <c r="I1579" s="15" t="b">
        <f aca="false">TRUE()</f>
        <v>1</v>
      </c>
      <c r="J1579" s="18" t="s">
        <v>933</v>
      </c>
      <c r="K1579" s="48" t="n">
        <v>1</v>
      </c>
      <c r="L1579" s="14" t="s">
        <v>934</v>
      </c>
      <c r="M1579" s="18" t="s">
        <v>1894</v>
      </c>
      <c r="N1579" s="18" t="s">
        <v>946</v>
      </c>
    </row>
    <row r="1580" customFormat="false" ht="15" hidden="false" customHeight="true" outlineLevel="0" collapsed="false">
      <c r="B1580" s="14" t="s">
        <v>4236</v>
      </c>
      <c r="C1580" s="14" t="s">
        <v>4237</v>
      </c>
      <c r="D1580" s="18" t="s">
        <v>1011</v>
      </c>
      <c r="E1580" s="48" t="n">
        <v>224308</v>
      </c>
      <c r="F1580" s="14" t="s">
        <v>589</v>
      </c>
      <c r="G1580" s="14" t="s">
        <v>589</v>
      </c>
      <c r="H1580" s="18" t="s">
        <v>590</v>
      </c>
      <c r="I1580" s="15" t="b">
        <f aca="false">FALSE()</f>
        <v>0</v>
      </c>
      <c r="J1580" s="18" t="s">
        <v>933</v>
      </c>
      <c r="K1580" s="48" t="n">
        <v>1</v>
      </c>
      <c r="L1580" s="14" t="s">
        <v>934</v>
      </c>
      <c r="M1580" s="14" t="s">
        <v>935</v>
      </c>
      <c r="N1580" s="18" t="s">
        <v>936</v>
      </c>
    </row>
    <row r="1581" customFormat="false" ht="15" hidden="false" customHeight="true" outlineLevel="0" collapsed="false">
      <c r="B1581" s="14" t="s">
        <v>4238</v>
      </c>
      <c r="C1581" s="14" t="s">
        <v>4239</v>
      </c>
      <c r="D1581" s="18" t="s">
        <v>944</v>
      </c>
      <c r="E1581" s="48" t="n">
        <v>83333</v>
      </c>
      <c r="F1581" s="14" t="s">
        <v>589</v>
      </c>
      <c r="G1581" s="14" t="s">
        <v>589</v>
      </c>
      <c r="H1581" s="18" t="s">
        <v>590</v>
      </c>
      <c r="I1581" s="15" t="b">
        <f aca="false">FALSE()</f>
        <v>0</v>
      </c>
      <c r="J1581" s="18" t="s">
        <v>933</v>
      </c>
      <c r="K1581" s="48" t="n">
        <v>1</v>
      </c>
      <c r="L1581" s="14" t="s">
        <v>934</v>
      </c>
      <c r="M1581" s="18" t="s">
        <v>4240</v>
      </c>
      <c r="N1581" s="18" t="s">
        <v>946</v>
      </c>
    </row>
    <row r="1582" customFormat="false" ht="15" hidden="false" customHeight="true" outlineLevel="0" collapsed="false">
      <c r="B1582" s="14" t="s">
        <v>4241</v>
      </c>
      <c r="C1582" s="14" t="s">
        <v>4242</v>
      </c>
      <c r="D1582" s="18" t="s">
        <v>2948</v>
      </c>
      <c r="E1582" s="48" t="n">
        <v>364106</v>
      </c>
      <c r="F1582" s="14" t="s">
        <v>589</v>
      </c>
      <c r="G1582" s="14" t="s">
        <v>589</v>
      </c>
      <c r="H1582" s="18" t="s">
        <v>590</v>
      </c>
      <c r="I1582" s="15" t="b">
        <f aca="false">FALSE()</f>
        <v>0</v>
      </c>
      <c r="J1582" s="18" t="s">
        <v>933</v>
      </c>
      <c r="K1582" s="48" t="n">
        <v>1</v>
      </c>
      <c r="L1582" s="14" t="s">
        <v>934</v>
      </c>
      <c r="M1582" s="14" t="s">
        <v>935</v>
      </c>
      <c r="N1582" s="18" t="s">
        <v>936</v>
      </c>
    </row>
    <row r="1583" customFormat="false" ht="15" hidden="false" customHeight="true" outlineLevel="0" collapsed="false">
      <c r="B1583" s="14" t="s">
        <v>4243</v>
      </c>
      <c r="C1583" s="14" t="s">
        <v>4244</v>
      </c>
      <c r="D1583" s="18" t="s">
        <v>950</v>
      </c>
      <c r="E1583" s="48" t="n">
        <v>83334</v>
      </c>
      <c r="F1583" s="14" t="s">
        <v>589</v>
      </c>
      <c r="G1583" s="14" t="s">
        <v>589</v>
      </c>
      <c r="H1583" s="18" t="s">
        <v>590</v>
      </c>
      <c r="I1583" s="15" t="b">
        <f aca="false">FALSE()</f>
        <v>0</v>
      </c>
      <c r="J1583" s="18" t="s">
        <v>933</v>
      </c>
      <c r="K1583" s="48" t="n">
        <v>1</v>
      </c>
      <c r="L1583" s="14" t="s">
        <v>934</v>
      </c>
      <c r="M1583" s="14" t="s">
        <v>935</v>
      </c>
      <c r="N1583" s="18" t="s">
        <v>936</v>
      </c>
    </row>
    <row r="1584" customFormat="false" ht="15" hidden="false" customHeight="true" outlineLevel="0" collapsed="false">
      <c r="B1584" s="14" t="s">
        <v>4245</v>
      </c>
      <c r="C1584" s="14" t="s">
        <v>4246</v>
      </c>
      <c r="D1584" s="18" t="s">
        <v>954</v>
      </c>
      <c r="E1584" s="48" t="n">
        <v>199310</v>
      </c>
      <c r="F1584" s="14" t="s">
        <v>589</v>
      </c>
      <c r="G1584" s="14" t="s">
        <v>589</v>
      </c>
      <c r="H1584" s="18" t="s">
        <v>590</v>
      </c>
      <c r="I1584" s="15" t="b">
        <f aca="false">FALSE()</f>
        <v>0</v>
      </c>
      <c r="J1584" s="18" t="s">
        <v>933</v>
      </c>
      <c r="K1584" s="48" t="n">
        <v>1</v>
      </c>
      <c r="L1584" s="14" t="s">
        <v>934</v>
      </c>
      <c r="M1584" s="14" t="s">
        <v>935</v>
      </c>
      <c r="N1584" s="18" t="s">
        <v>936</v>
      </c>
    </row>
    <row r="1585" customFormat="false" ht="15" hidden="false" customHeight="true" outlineLevel="0" collapsed="false">
      <c r="B1585" s="14" t="s">
        <v>4247</v>
      </c>
      <c r="C1585" s="14" t="s">
        <v>4248</v>
      </c>
      <c r="D1585" s="18" t="s">
        <v>2955</v>
      </c>
      <c r="E1585" s="48" t="n">
        <v>362663</v>
      </c>
      <c r="F1585" s="14" t="s">
        <v>589</v>
      </c>
      <c r="G1585" s="14" t="s">
        <v>589</v>
      </c>
      <c r="H1585" s="18" t="s">
        <v>590</v>
      </c>
      <c r="I1585" s="15" t="b">
        <f aca="false">FALSE()</f>
        <v>0</v>
      </c>
      <c r="J1585" s="18" t="s">
        <v>933</v>
      </c>
      <c r="K1585" s="48" t="n">
        <v>1</v>
      </c>
      <c r="L1585" s="14" t="s">
        <v>934</v>
      </c>
      <c r="M1585" s="14" t="s">
        <v>935</v>
      </c>
      <c r="N1585" s="18" t="s">
        <v>936</v>
      </c>
    </row>
    <row r="1586" customFormat="false" ht="15" hidden="false" customHeight="true" outlineLevel="0" collapsed="false">
      <c r="B1586" s="14" t="s">
        <v>4249</v>
      </c>
      <c r="C1586" s="14" t="s">
        <v>4250</v>
      </c>
      <c r="D1586" s="18" t="s">
        <v>1051</v>
      </c>
      <c r="E1586" s="48" t="n">
        <v>233412</v>
      </c>
      <c r="F1586" s="14" t="s">
        <v>589</v>
      </c>
      <c r="G1586" s="14" t="s">
        <v>589</v>
      </c>
      <c r="H1586" s="18" t="s">
        <v>590</v>
      </c>
      <c r="I1586" s="15" t="b">
        <f aca="false">FALSE()</f>
        <v>0</v>
      </c>
      <c r="J1586" s="18" t="s">
        <v>933</v>
      </c>
      <c r="K1586" s="48" t="n">
        <v>1</v>
      </c>
      <c r="L1586" s="14" t="s">
        <v>934</v>
      </c>
      <c r="M1586" s="14" t="s">
        <v>935</v>
      </c>
      <c r="N1586" s="18" t="s">
        <v>936</v>
      </c>
    </row>
    <row r="1587" customFormat="false" ht="15" hidden="false" customHeight="true" outlineLevel="0" collapsed="false">
      <c r="B1587" s="14" t="s">
        <v>4251</v>
      </c>
      <c r="C1587" s="14" t="s">
        <v>4252</v>
      </c>
      <c r="D1587" s="18" t="s">
        <v>958</v>
      </c>
      <c r="E1587" s="48" t="n">
        <v>71421</v>
      </c>
      <c r="F1587" s="14" t="s">
        <v>589</v>
      </c>
      <c r="G1587" s="14" t="s">
        <v>589</v>
      </c>
      <c r="H1587" s="18" t="s">
        <v>590</v>
      </c>
      <c r="I1587" s="15" t="b">
        <f aca="false">FALSE()</f>
        <v>0</v>
      </c>
      <c r="J1587" s="18" t="s">
        <v>933</v>
      </c>
      <c r="K1587" s="48" t="n">
        <v>1</v>
      </c>
      <c r="L1587" s="14" t="s">
        <v>934</v>
      </c>
      <c r="M1587" s="14" t="s">
        <v>935</v>
      </c>
      <c r="N1587" s="18" t="s">
        <v>936</v>
      </c>
    </row>
    <row r="1588" customFormat="false" ht="15" hidden="false" customHeight="true" outlineLevel="0" collapsed="false">
      <c r="B1588" s="14" t="s">
        <v>4253</v>
      </c>
      <c r="C1588" s="14" t="s">
        <v>4254</v>
      </c>
      <c r="D1588" s="18" t="s">
        <v>1427</v>
      </c>
      <c r="E1588" s="48" t="n">
        <v>272569</v>
      </c>
      <c r="F1588" s="14" t="s">
        <v>589</v>
      </c>
      <c r="G1588" s="14" t="s">
        <v>589</v>
      </c>
      <c r="H1588" s="18" t="s">
        <v>590</v>
      </c>
      <c r="I1588" s="15" t="b">
        <f aca="false">FALSE()</f>
        <v>0</v>
      </c>
      <c r="J1588" s="18" t="s">
        <v>933</v>
      </c>
      <c r="K1588" s="48" t="n">
        <v>1</v>
      </c>
      <c r="L1588" s="14" t="s">
        <v>934</v>
      </c>
      <c r="M1588" s="18" t="s">
        <v>2048</v>
      </c>
      <c r="N1588" s="18" t="s">
        <v>946</v>
      </c>
    </row>
    <row r="1589" customFormat="false" ht="15" hidden="false" customHeight="true" outlineLevel="0" collapsed="false">
      <c r="B1589" s="14" t="s">
        <v>4255</v>
      </c>
      <c r="C1589" s="14" t="s">
        <v>4256</v>
      </c>
      <c r="D1589" s="18" t="s">
        <v>2118</v>
      </c>
      <c r="E1589" s="48" t="n">
        <v>64091</v>
      </c>
      <c r="F1589" s="14" t="s">
        <v>589</v>
      </c>
      <c r="G1589" s="14" t="s">
        <v>589</v>
      </c>
      <c r="H1589" s="18" t="s">
        <v>590</v>
      </c>
      <c r="I1589" s="15" t="b">
        <f aca="false">FALSE()</f>
        <v>0</v>
      </c>
      <c r="J1589" s="18" t="s">
        <v>933</v>
      </c>
      <c r="K1589" s="48" t="n">
        <v>1</v>
      </c>
      <c r="L1589" s="14" t="s">
        <v>934</v>
      </c>
      <c r="M1589" s="18" t="s">
        <v>2119</v>
      </c>
      <c r="N1589" s="18" t="s">
        <v>946</v>
      </c>
    </row>
    <row r="1590" customFormat="false" ht="15" hidden="false" customHeight="true" outlineLevel="0" collapsed="false">
      <c r="B1590" s="14" t="s">
        <v>4257</v>
      </c>
      <c r="C1590" s="14" t="s">
        <v>4258</v>
      </c>
      <c r="D1590" s="18" t="s">
        <v>2465</v>
      </c>
      <c r="E1590" s="48" t="n">
        <v>309800</v>
      </c>
      <c r="F1590" s="14" t="s">
        <v>589</v>
      </c>
      <c r="G1590" s="14" t="s">
        <v>589</v>
      </c>
      <c r="H1590" s="18" t="s">
        <v>590</v>
      </c>
      <c r="I1590" s="15" t="b">
        <f aca="false">FALSE()</f>
        <v>0</v>
      </c>
      <c r="J1590" s="18" t="s">
        <v>933</v>
      </c>
      <c r="K1590" s="48" t="n">
        <v>1</v>
      </c>
      <c r="L1590" s="14" t="s">
        <v>934</v>
      </c>
      <c r="M1590" s="14" t="s">
        <v>935</v>
      </c>
      <c r="N1590" s="18" t="s">
        <v>936</v>
      </c>
    </row>
    <row r="1591" customFormat="false" ht="15" hidden="false" customHeight="true" outlineLevel="0" collapsed="false">
      <c r="B1591" s="14" t="s">
        <v>4259</v>
      </c>
      <c r="C1591" s="14" t="s">
        <v>4260</v>
      </c>
      <c r="D1591" s="18" t="s">
        <v>4261</v>
      </c>
      <c r="E1591" s="48" t="n">
        <v>34021</v>
      </c>
      <c r="F1591" s="14" t="s">
        <v>589</v>
      </c>
      <c r="G1591" s="14" t="s">
        <v>589</v>
      </c>
      <c r="H1591" s="18" t="s">
        <v>590</v>
      </c>
      <c r="I1591" s="15" t="b">
        <f aca="false">FALSE()</f>
        <v>0</v>
      </c>
      <c r="J1591" s="18" t="s">
        <v>933</v>
      </c>
      <c r="K1591" s="48" t="n">
        <v>1</v>
      </c>
      <c r="L1591" s="14" t="s">
        <v>934</v>
      </c>
      <c r="M1591" s="14" t="s">
        <v>935</v>
      </c>
      <c r="N1591" s="18" t="s">
        <v>936</v>
      </c>
    </row>
    <row r="1592" customFormat="false" ht="15" hidden="false" customHeight="true" outlineLevel="0" collapsed="false">
      <c r="B1592" s="14" t="s">
        <v>4262</v>
      </c>
      <c r="C1592" s="14" t="s">
        <v>4263</v>
      </c>
      <c r="D1592" s="18" t="s">
        <v>1074</v>
      </c>
      <c r="E1592" s="48" t="n">
        <v>243273</v>
      </c>
      <c r="F1592" s="14" t="s">
        <v>589</v>
      </c>
      <c r="G1592" s="14" t="s">
        <v>589</v>
      </c>
      <c r="H1592" s="18" t="s">
        <v>590</v>
      </c>
      <c r="I1592" s="15" t="b">
        <f aca="false">FALSE()</f>
        <v>0</v>
      </c>
      <c r="J1592" s="18" t="s">
        <v>933</v>
      </c>
      <c r="K1592" s="48" t="n">
        <v>1</v>
      </c>
      <c r="L1592" s="14" t="s">
        <v>934</v>
      </c>
      <c r="M1592" s="14" t="s">
        <v>935</v>
      </c>
      <c r="N1592" s="18" t="s">
        <v>936</v>
      </c>
    </row>
    <row r="1593" customFormat="false" ht="15" hidden="false" customHeight="true" outlineLevel="0" collapsed="false">
      <c r="B1593" s="14" t="s">
        <v>4264</v>
      </c>
      <c r="C1593" s="14" t="s">
        <v>4265</v>
      </c>
      <c r="D1593" s="18" t="s">
        <v>1077</v>
      </c>
      <c r="E1593" s="48" t="n">
        <v>272634</v>
      </c>
      <c r="F1593" s="14" t="s">
        <v>589</v>
      </c>
      <c r="G1593" s="14" t="s">
        <v>589</v>
      </c>
      <c r="H1593" s="18" t="s">
        <v>590</v>
      </c>
      <c r="I1593" s="15" t="b">
        <f aca="false">FALSE()</f>
        <v>0</v>
      </c>
      <c r="J1593" s="18" t="s">
        <v>933</v>
      </c>
      <c r="K1593" s="48" t="n">
        <v>1</v>
      </c>
      <c r="L1593" s="14" t="s">
        <v>934</v>
      </c>
      <c r="M1593" s="14" t="s">
        <v>935</v>
      </c>
      <c r="N1593" s="18" t="s">
        <v>936</v>
      </c>
    </row>
    <row r="1594" customFormat="false" ht="15" hidden="false" customHeight="true" outlineLevel="0" collapsed="false">
      <c r="B1594" s="14" t="s">
        <v>4266</v>
      </c>
      <c r="C1594" s="14" t="s">
        <v>4267</v>
      </c>
      <c r="D1594" s="18" t="s">
        <v>2476</v>
      </c>
      <c r="E1594" s="48" t="n">
        <v>585</v>
      </c>
      <c r="F1594" s="14" t="s">
        <v>589</v>
      </c>
      <c r="G1594" s="14" t="s">
        <v>589</v>
      </c>
      <c r="H1594" s="18" t="s">
        <v>590</v>
      </c>
      <c r="I1594" s="15" t="b">
        <f aca="false">FALSE()</f>
        <v>0</v>
      </c>
      <c r="J1594" s="18" t="s">
        <v>933</v>
      </c>
      <c r="K1594" s="48" t="n">
        <v>1</v>
      </c>
      <c r="L1594" s="14" t="s">
        <v>934</v>
      </c>
      <c r="M1594" s="14"/>
      <c r="N1594" s="18" t="s">
        <v>1040</v>
      </c>
    </row>
    <row r="1595" customFormat="false" ht="15" hidden="false" customHeight="true" outlineLevel="0" collapsed="false">
      <c r="B1595" s="14" t="s">
        <v>4268</v>
      </c>
      <c r="C1595" s="14" t="s">
        <v>4269</v>
      </c>
      <c r="D1595" s="18" t="s">
        <v>991</v>
      </c>
      <c r="E1595" s="48" t="n">
        <v>258594</v>
      </c>
      <c r="F1595" s="14" t="s">
        <v>589</v>
      </c>
      <c r="G1595" s="14" t="s">
        <v>589</v>
      </c>
      <c r="H1595" s="18" t="s">
        <v>590</v>
      </c>
      <c r="I1595" s="15" t="b">
        <f aca="false">FALSE()</f>
        <v>0</v>
      </c>
      <c r="J1595" s="18" t="s">
        <v>933</v>
      </c>
      <c r="K1595" s="48" t="n">
        <v>1</v>
      </c>
      <c r="L1595" s="14" t="s">
        <v>934</v>
      </c>
      <c r="M1595" s="18" t="s">
        <v>1104</v>
      </c>
      <c r="N1595" s="18" t="s">
        <v>946</v>
      </c>
    </row>
    <row r="1596" customFormat="false" ht="15" hidden="false" customHeight="true" outlineLevel="0" collapsed="false">
      <c r="B1596" s="14" t="s">
        <v>4270</v>
      </c>
      <c r="C1596" s="14" t="s">
        <v>4271</v>
      </c>
      <c r="D1596" s="18" t="s">
        <v>1555</v>
      </c>
      <c r="E1596" s="48" t="n">
        <v>559292</v>
      </c>
      <c r="F1596" s="14" t="s">
        <v>4272</v>
      </c>
      <c r="G1596" s="14" t="s">
        <v>589</v>
      </c>
      <c r="H1596" s="18" t="s">
        <v>590</v>
      </c>
      <c r="I1596" s="15" t="b">
        <f aca="false">FALSE()</f>
        <v>0</v>
      </c>
      <c r="J1596" s="18" t="s">
        <v>933</v>
      </c>
      <c r="K1596" s="48" t="n">
        <v>1</v>
      </c>
      <c r="L1596" s="14" t="s">
        <v>934</v>
      </c>
      <c r="M1596" s="18" t="s">
        <v>4273</v>
      </c>
      <c r="N1596" s="18" t="s">
        <v>946</v>
      </c>
    </row>
    <row r="1597" customFormat="false" ht="15" hidden="false" customHeight="true" outlineLevel="0" collapsed="false">
      <c r="B1597" s="14" t="s">
        <v>4274</v>
      </c>
      <c r="C1597" s="14" t="s">
        <v>4275</v>
      </c>
      <c r="D1597" s="18" t="s">
        <v>1555</v>
      </c>
      <c r="E1597" s="48" t="n">
        <v>559292</v>
      </c>
      <c r="F1597" s="14" t="s">
        <v>4276</v>
      </c>
      <c r="G1597" s="14" t="s">
        <v>589</v>
      </c>
      <c r="H1597" s="18" t="s">
        <v>590</v>
      </c>
      <c r="I1597" s="15" t="b">
        <f aca="false">FALSE()</f>
        <v>0</v>
      </c>
      <c r="J1597" s="18" t="s">
        <v>933</v>
      </c>
      <c r="K1597" s="48" t="n">
        <v>1</v>
      </c>
      <c r="L1597" s="14" t="s">
        <v>934</v>
      </c>
      <c r="M1597" s="18" t="s">
        <v>4273</v>
      </c>
      <c r="N1597" s="18" t="s">
        <v>946</v>
      </c>
    </row>
    <row r="1598" customFormat="false" ht="15" hidden="false" customHeight="true" outlineLevel="0" collapsed="false">
      <c r="B1598" s="14" t="s">
        <v>4277</v>
      </c>
      <c r="C1598" s="14" t="s">
        <v>4278</v>
      </c>
      <c r="D1598" s="18" t="s">
        <v>2968</v>
      </c>
      <c r="E1598" s="48" t="n">
        <v>321314</v>
      </c>
      <c r="F1598" s="14" t="s">
        <v>589</v>
      </c>
      <c r="G1598" s="14" t="s">
        <v>589</v>
      </c>
      <c r="H1598" s="18" t="s">
        <v>590</v>
      </c>
      <c r="I1598" s="15" t="b">
        <f aca="false">FALSE()</f>
        <v>0</v>
      </c>
      <c r="J1598" s="18" t="s">
        <v>933</v>
      </c>
      <c r="K1598" s="48" t="n">
        <v>1</v>
      </c>
      <c r="L1598" s="14" t="s">
        <v>934</v>
      </c>
      <c r="M1598" s="14" t="s">
        <v>935</v>
      </c>
      <c r="N1598" s="18" t="s">
        <v>936</v>
      </c>
    </row>
    <row r="1599" customFormat="false" ht="15" hidden="false" customHeight="true" outlineLevel="0" collapsed="false">
      <c r="B1599" s="14" t="s">
        <v>4279</v>
      </c>
      <c r="C1599" s="14" t="s">
        <v>4280</v>
      </c>
      <c r="D1599" s="18" t="s">
        <v>996</v>
      </c>
      <c r="E1599" s="48" t="n">
        <v>295319</v>
      </c>
      <c r="F1599" s="14" t="s">
        <v>589</v>
      </c>
      <c r="G1599" s="14" t="s">
        <v>589</v>
      </c>
      <c r="H1599" s="18" t="s">
        <v>590</v>
      </c>
      <c r="I1599" s="15" t="b">
        <f aca="false">FALSE()</f>
        <v>0</v>
      </c>
      <c r="J1599" s="18" t="s">
        <v>933</v>
      </c>
      <c r="K1599" s="48" t="n">
        <v>1</v>
      </c>
      <c r="L1599" s="14" t="s">
        <v>934</v>
      </c>
      <c r="M1599" s="14" t="s">
        <v>935</v>
      </c>
      <c r="N1599" s="18" t="s">
        <v>936</v>
      </c>
    </row>
    <row r="1600" customFormat="false" ht="15" hidden="false" customHeight="true" outlineLevel="0" collapsed="false">
      <c r="B1600" s="14" t="s">
        <v>4281</v>
      </c>
      <c r="C1600" s="14" t="s">
        <v>4282</v>
      </c>
      <c r="D1600" s="18" t="s">
        <v>962</v>
      </c>
      <c r="E1600" s="48" t="n">
        <v>90370</v>
      </c>
      <c r="F1600" s="14" t="s">
        <v>589</v>
      </c>
      <c r="G1600" s="14" t="s">
        <v>589</v>
      </c>
      <c r="H1600" s="18" t="s">
        <v>590</v>
      </c>
      <c r="I1600" s="15" t="b">
        <f aca="false">FALSE()</f>
        <v>0</v>
      </c>
      <c r="J1600" s="18" t="s">
        <v>933</v>
      </c>
      <c r="K1600" s="48" t="n">
        <v>1</v>
      </c>
      <c r="L1600" s="14" t="s">
        <v>934</v>
      </c>
      <c r="M1600" s="14" t="s">
        <v>935</v>
      </c>
      <c r="N1600" s="18" t="s">
        <v>936</v>
      </c>
    </row>
    <row r="1601" customFormat="false" ht="15" hidden="false" customHeight="true" outlineLevel="0" collapsed="false">
      <c r="B1601" s="14" t="s">
        <v>4283</v>
      </c>
      <c r="C1601" s="14" t="s">
        <v>4284</v>
      </c>
      <c r="D1601" s="18" t="s">
        <v>966</v>
      </c>
      <c r="E1601" s="48" t="n">
        <v>99287</v>
      </c>
      <c r="F1601" s="14" t="s">
        <v>589</v>
      </c>
      <c r="G1601" s="14" t="s">
        <v>589</v>
      </c>
      <c r="H1601" s="18" t="s">
        <v>590</v>
      </c>
      <c r="I1601" s="15" t="b">
        <f aca="false">FALSE()</f>
        <v>0</v>
      </c>
      <c r="J1601" s="18" t="s">
        <v>933</v>
      </c>
      <c r="K1601" s="48" t="n">
        <v>1</v>
      </c>
      <c r="L1601" s="14" t="s">
        <v>934</v>
      </c>
      <c r="M1601" s="14" t="s">
        <v>935</v>
      </c>
      <c r="N1601" s="18" t="s">
        <v>936</v>
      </c>
    </row>
    <row r="1602" customFormat="false" ht="15" hidden="false" customHeight="true" outlineLevel="0" collapsed="false">
      <c r="B1602" s="14" t="s">
        <v>4285</v>
      </c>
      <c r="C1602" s="14" t="s">
        <v>4286</v>
      </c>
      <c r="D1602" s="18" t="s">
        <v>2489</v>
      </c>
      <c r="E1602" s="48" t="n">
        <v>615</v>
      </c>
      <c r="F1602" s="14" t="s">
        <v>589</v>
      </c>
      <c r="G1602" s="14" t="s">
        <v>589</v>
      </c>
      <c r="H1602" s="18" t="s">
        <v>590</v>
      </c>
      <c r="I1602" s="15" t="b">
        <f aca="false">FALSE()</f>
        <v>0</v>
      </c>
      <c r="J1602" s="18" t="s">
        <v>933</v>
      </c>
      <c r="K1602" s="48" t="n">
        <v>1</v>
      </c>
      <c r="L1602" s="14" t="s">
        <v>934</v>
      </c>
      <c r="M1602" s="14"/>
      <c r="N1602" s="18" t="s">
        <v>1040</v>
      </c>
    </row>
    <row r="1603" customFormat="false" ht="15" hidden="false" customHeight="true" outlineLevel="0" collapsed="false">
      <c r="B1603" s="14" t="s">
        <v>4287</v>
      </c>
      <c r="C1603" s="14" t="s">
        <v>4288</v>
      </c>
      <c r="D1603" s="18" t="s">
        <v>2977</v>
      </c>
      <c r="E1603" s="48" t="n">
        <v>300268</v>
      </c>
      <c r="F1603" s="14" t="s">
        <v>589</v>
      </c>
      <c r="G1603" s="14" t="s">
        <v>589</v>
      </c>
      <c r="H1603" s="18" t="s">
        <v>590</v>
      </c>
      <c r="I1603" s="15" t="b">
        <f aca="false">FALSE()</f>
        <v>0</v>
      </c>
      <c r="J1603" s="18" t="s">
        <v>933</v>
      </c>
      <c r="K1603" s="48" t="n">
        <v>1</v>
      </c>
      <c r="L1603" s="14" t="s">
        <v>934</v>
      </c>
      <c r="M1603" s="14" t="s">
        <v>935</v>
      </c>
      <c r="N1603" s="18" t="s">
        <v>936</v>
      </c>
    </row>
    <row r="1604" customFormat="false" ht="15" hidden="false" customHeight="true" outlineLevel="0" collapsed="false">
      <c r="B1604" s="14" t="s">
        <v>4289</v>
      </c>
      <c r="C1604" s="14" t="s">
        <v>4290</v>
      </c>
      <c r="D1604" s="18" t="s">
        <v>2980</v>
      </c>
      <c r="E1604" s="48" t="n">
        <v>300267</v>
      </c>
      <c r="F1604" s="14" t="s">
        <v>589</v>
      </c>
      <c r="G1604" s="14" t="s">
        <v>589</v>
      </c>
      <c r="H1604" s="18" t="s">
        <v>590</v>
      </c>
      <c r="I1604" s="15" t="b">
        <f aca="false">FALSE()</f>
        <v>0</v>
      </c>
      <c r="J1604" s="18" t="s">
        <v>933</v>
      </c>
      <c r="K1604" s="48" t="n">
        <v>1</v>
      </c>
      <c r="L1604" s="14" t="s">
        <v>934</v>
      </c>
      <c r="M1604" s="14" t="s">
        <v>935</v>
      </c>
      <c r="N1604" s="18" t="s">
        <v>936</v>
      </c>
    </row>
    <row r="1605" customFormat="false" ht="15" hidden="false" customHeight="true" outlineLevel="0" collapsed="false">
      <c r="B1605" s="14" t="s">
        <v>4291</v>
      </c>
      <c r="C1605" s="14" t="s">
        <v>4292</v>
      </c>
      <c r="D1605" s="18" t="s">
        <v>1003</v>
      </c>
      <c r="E1605" s="48" t="n">
        <v>623</v>
      </c>
      <c r="F1605" s="14" t="s">
        <v>589</v>
      </c>
      <c r="G1605" s="14" t="s">
        <v>589</v>
      </c>
      <c r="H1605" s="18" t="s">
        <v>590</v>
      </c>
      <c r="I1605" s="15" t="b">
        <f aca="false">FALSE()</f>
        <v>0</v>
      </c>
      <c r="J1605" s="18" t="s">
        <v>933</v>
      </c>
      <c r="K1605" s="48" t="n">
        <v>1</v>
      </c>
      <c r="L1605" s="14" t="s">
        <v>934</v>
      </c>
      <c r="M1605" s="14" t="s">
        <v>935</v>
      </c>
      <c r="N1605" s="18" t="s">
        <v>936</v>
      </c>
    </row>
    <row r="1606" customFormat="false" ht="15" hidden="false" customHeight="true" outlineLevel="0" collapsed="false">
      <c r="B1606" s="14" t="s">
        <v>4293</v>
      </c>
      <c r="C1606" s="14" t="s">
        <v>4294</v>
      </c>
      <c r="D1606" s="18" t="s">
        <v>2985</v>
      </c>
      <c r="E1606" s="48" t="n">
        <v>300269</v>
      </c>
      <c r="F1606" s="14" t="s">
        <v>589</v>
      </c>
      <c r="G1606" s="14" t="s">
        <v>589</v>
      </c>
      <c r="H1606" s="18" t="s">
        <v>590</v>
      </c>
      <c r="I1606" s="15" t="b">
        <f aca="false">FALSE()</f>
        <v>0</v>
      </c>
      <c r="J1606" s="18" t="s">
        <v>933</v>
      </c>
      <c r="K1606" s="48" t="n">
        <v>1</v>
      </c>
      <c r="L1606" s="14" t="s">
        <v>934</v>
      </c>
      <c r="M1606" s="14" t="s">
        <v>935</v>
      </c>
      <c r="N1606" s="18" t="s">
        <v>936</v>
      </c>
    </row>
    <row r="1607" customFormat="false" ht="15" hidden="false" customHeight="true" outlineLevel="0" collapsed="false">
      <c r="B1607" s="14" t="s">
        <v>4295</v>
      </c>
      <c r="C1607" s="14" t="s">
        <v>4296</v>
      </c>
      <c r="D1607" s="18" t="s">
        <v>4297</v>
      </c>
      <c r="E1607" s="48" t="n">
        <v>196620</v>
      </c>
      <c r="F1607" s="14" t="s">
        <v>589</v>
      </c>
      <c r="G1607" s="14" t="s">
        <v>589</v>
      </c>
      <c r="H1607" s="18" t="s">
        <v>590</v>
      </c>
      <c r="I1607" s="15" t="b">
        <f aca="false">FALSE()</f>
        <v>0</v>
      </c>
      <c r="J1607" s="18" t="s">
        <v>933</v>
      </c>
      <c r="K1607" s="48" t="n">
        <v>1</v>
      </c>
      <c r="L1607" s="14" t="s">
        <v>934</v>
      </c>
      <c r="M1607" s="14" t="s">
        <v>935</v>
      </c>
      <c r="N1607" s="18" t="s">
        <v>936</v>
      </c>
    </row>
    <row r="1608" customFormat="false" ht="15" hidden="false" customHeight="true" outlineLevel="0" collapsed="false">
      <c r="B1608" s="14" t="s">
        <v>4298</v>
      </c>
      <c r="C1608" s="14" t="s">
        <v>4299</v>
      </c>
      <c r="D1608" s="18" t="s">
        <v>4300</v>
      </c>
      <c r="E1608" s="48" t="n">
        <v>158878</v>
      </c>
      <c r="F1608" s="14" t="s">
        <v>589</v>
      </c>
      <c r="G1608" s="14" t="s">
        <v>589</v>
      </c>
      <c r="H1608" s="18" t="s">
        <v>590</v>
      </c>
      <c r="I1608" s="15" t="b">
        <f aca="false">FALSE()</f>
        <v>0</v>
      </c>
      <c r="J1608" s="18" t="s">
        <v>933</v>
      </c>
      <c r="K1608" s="48" t="n">
        <v>1</v>
      </c>
      <c r="L1608" s="14" t="s">
        <v>934</v>
      </c>
      <c r="M1608" s="14" t="s">
        <v>935</v>
      </c>
      <c r="N1608" s="18" t="s">
        <v>936</v>
      </c>
    </row>
    <row r="1609" customFormat="false" ht="15" hidden="false" customHeight="true" outlineLevel="0" collapsed="false">
      <c r="B1609" s="14" t="s">
        <v>4301</v>
      </c>
      <c r="C1609" s="14" t="s">
        <v>4302</v>
      </c>
      <c r="D1609" s="18" t="s">
        <v>4303</v>
      </c>
      <c r="E1609" s="48" t="n">
        <v>158879</v>
      </c>
      <c r="F1609" s="14" t="s">
        <v>589</v>
      </c>
      <c r="G1609" s="14" t="s">
        <v>589</v>
      </c>
      <c r="H1609" s="18" t="s">
        <v>590</v>
      </c>
      <c r="I1609" s="15" t="b">
        <f aca="false">FALSE()</f>
        <v>0</v>
      </c>
      <c r="J1609" s="18" t="s">
        <v>933</v>
      </c>
      <c r="K1609" s="48" t="n">
        <v>1</v>
      </c>
      <c r="L1609" s="14" t="s">
        <v>934</v>
      </c>
      <c r="M1609" s="14" t="s">
        <v>935</v>
      </c>
      <c r="N1609" s="18" t="s">
        <v>936</v>
      </c>
    </row>
    <row r="1610" customFormat="false" ht="15" hidden="false" customHeight="true" outlineLevel="0" collapsed="false">
      <c r="B1610" s="14" t="s">
        <v>4304</v>
      </c>
      <c r="C1610" s="14" t="s">
        <v>4305</v>
      </c>
      <c r="D1610" s="18" t="s">
        <v>4306</v>
      </c>
      <c r="E1610" s="48" t="n">
        <v>93061</v>
      </c>
      <c r="F1610" s="14" t="s">
        <v>589</v>
      </c>
      <c r="G1610" s="14" t="s">
        <v>589</v>
      </c>
      <c r="H1610" s="18" t="s">
        <v>590</v>
      </c>
      <c r="I1610" s="15" t="b">
        <f aca="false">FALSE()</f>
        <v>0</v>
      </c>
      <c r="J1610" s="18" t="s">
        <v>933</v>
      </c>
      <c r="K1610" s="48" t="n">
        <v>1</v>
      </c>
      <c r="L1610" s="14" t="s">
        <v>934</v>
      </c>
      <c r="M1610" s="14" t="s">
        <v>935</v>
      </c>
      <c r="N1610" s="18" t="s">
        <v>936</v>
      </c>
    </row>
    <row r="1611" customFormat="false" ht="15" hidden="false" customHeight="true" outlineLevel="0" collapsed="false">
      <c r="B1611" s="14" t="s">
        <v>4307</v>
      </c>
      <c r="C1611" s="14" t="s">
        <v>4308</v>
      </c>
      <c r="D1611" s="18" t="s">
        <v>4309</v>
      </c>
      <c r="E1611" s="48" t="n">
        <v>367830</v>
      </c>
      <c r="F1611" s="14" t="s">
        <v>589</v>
      </c>
      <c r="G1611" s="14" t="s">
        <v>589</v>
      </c>
      <c r="H1611" s="18" t="s">
        <v>590</v>
      </c>
      <c r="I1611" s="15" t="b">
        <f aca="false">FALSE()</f>
        <v>0</v>
      </c>
      <c r="J1611" s="18" t="s">
        <v>933</v>
      </c>
      <c r="K1611" s="48" t="n">
        <v>1</v>
      </c>
      <c r="L1611" s="14" t="s">
        <v>934</v>
      </c>
      <c r="M1611" s="14" t="s">
        <v>935</v>
      </c>
      <c r="N1611" s="18" t="s">
        <v>936</v>
      </c>
    </row>
    <row r="1612" customFormat="false" ht="15" hidden="false" customHeight="true" outlineLevel="0" collapsed="false">
      <c r="B1612" s="14" t="s">
        <v>4310</v>
      </c>
      <c r="C1612" s="14" t="s">
        <v>4311</v>
      </c>
      <c r="D1612" s="18" t="s">
        <v>4312</v>
      </c>
      <c r="E1612" s="48" t="n">
        <v>273036</v>
      </c>
      <c r="F1612" s="14" t="s">
        <v>589</v>
      </c>
      <c r="G1612" s="14" t="s">
        <v>589</v>
      </c>
      <c r="H1612" s="18" t="s">
        <v>590</v>
      </c>
      <c r="I1612" s="15" t="b">
        <f aca="false">FALSE()</f>
        <v>0</v>
      </c>
      <c r="J1612" s="18" t="s">
        <v>933</v>
      </c>
      <c r="K1612" s="48" t="n">
        <v>1</v>
      </c>
      <c r="L1612" s="14" t="s">
        <v>934</v>
      </c>
      <c r="M1612" s="14" t="s">
        <v>935</v>
      </c>
      <c r="N1612" s="18" t="s">
        <v>936</v>
      </c>
    </row>
    <row r="1613" customFormat="false" ht="15" hidden="false" customHeight="true" outlineLevel="0" collapsed="false">
      <c r="B1613" s="14" t="s">
        <v>4313</v>
      </c>
      <c r="C1613" s="14" t="s">
        <v>4314</v>
      </c>
      <c r="D1613" s="18" t="s">
        <v>4315</v>
      </c>
      <c r="E1613" s="48" t="n">
        <v>396513</v>
      </c>
      <c r="F1613" s="14" t="s">
        <v>589</v>
      </c>
      <c r="G1613" s="14" t="s">
        <v>589</v>
      </c>
      <c r="H1613" s="18" t="s">
        <v>590</v>
      </c>
      <c r="I1613" s="15" t="b">
        <f aca="false">FALSE()</f>
        <v>0</v>
      </c>
      <c r="J1613" s="18" t="s">
        <v>933</v>
      </c>
      <c r="K1613" s="48" t="n">
        <v>1</v>
      </c>
      <c r="L1613" s="14" t="s">
        <v>934</v>
      </c>
      <c r="M1613" s="14" t="s">
        <v>935</v>
      </c>
      <c r="N1613" s="18" t="s">
        <v>936</v>
      </c>
    </row>
    <row r="1614" customFormat="false" ht="15" hidden="false" customHeight="true" outlineLevel="0" collapsed="false">
      <c r="B1614" s="14" t="s">
        <v>4316</v>
      </c>
      <c r="C1614" s="14" t="s">
        <v>4317</v>
      </c>
      <c r="D1614" s="18" t="s">
        <v>2214</v>
      </c>
      <c r="E1614" s="48" t="n">
        <v>330779</v>
      </c>
      <c r="F1614" s="14" t="s">
        <v>589</v>
      </c>
      <c r="G1614" s="14" t="s">
        <v>589</v>
      </c>
      <c r="H1614" s="18" t="s">
        <v>590</v>
      </c>
      <c r="I1614" s="15" t="b">
        <f aca="false">FALSE()</f>
        <v>0</v>
      </c>
      <c r="J1614" s="18" t="s">
        <v>933</v>
      </c>
      <c r="K1614" s="48" t="n">
        <v>1</v>
      </c>
      <c r="L1614" s="14" t="s">
        <v>934</v>
      </c>
      <c r="M1614" s="18" t="s">
        <v>4318</v>
      </c>
      <c r="N1614" s="18" t="s">
        <v>946</v>
      </c>
    </row>
    <row r="1615" customFormat="false" ht="15" hidden="false" customHeight="true" outlineLevel="0" collapsed="false">
      <c r="B1615" s="14" t="s">
        <v>4319</v>
      </c>
      <c r="C1615" s="14" t="s">
        <v>4320</v>
      </c>
      <c r="D1615" s="18" t="s">
        <v>1122</v>
      </c>
      <c r="E1615" s="48" t="n">
        <v>243274</v>
      </c>
      <c r="F1615" s="14" t="s">
        <v>589</v>
      </c>
      <c r="G1615" s="14" t="s">
        <v>589</v>
      </c>
      <c r="H1615" s="18" t="s">
        <v>590</v>
      </c>
      <c r="I1615" s="15" t="b">
        <f aca="false">FALSE()</f>
        <v>0</v>
      </c>
      <c r="J1615" s="18" t="s">
        <v>933</v>
      </c>
      <c r="K1615" s="48" t="n">
        <v>1</v>
      </c>
      <c r="L1615" s="14" t="s">
        <v>934</v>
      </c>
      <c r="M1615" s="14" t="s">
        <v>935</v>
      </c>
      <c r="N1615" s="18" t="s">
        <v>936</v>
      </c>
    </row>
    <row r="1616" customFormat="false" ht="15" hidden="false" customHeight="true" outlineLevel="0" collapsed="false">
      <c r="B1616" s="14" t="s">
        <v>4321</v>
      </c>
      <c r="C1616" s="14" t="s">
        <v>4322</v>
      </c>
      <c r="D1616" s="18" t="s">
        <v>1011</v>
      </c>
      <c r="E1616" s="48" t="n">
        <v>224308</v>
      </c>
      <c r="F1616" s="14" t="s">
        <v>902</v>
      </c>
      <c r="G1616" s="14" t="s">
        <v>902</v>
      </c>
      <c r="H1616" s="18" t="s">
        <v>903</v>
      </c>
      <c r="I1616" s="15" t="b">
        <f aca="false">FALSE()</f>
        <v>0</v>
      </c>
      <c r="J1616" s="18" t="s">
        <v>933</v>
      </c>
      <c r="K1616" s="48" t="n">
        <v>1</v>
      </c>
      <c r="L1616" s="14" t="s">
        <v>934</v>
      </c>
      <c r="M1616" s="18" t="s">
        <v>4323</v>
      </c>
      <c r="N1616" s="18" t="s">
        <v>946</v>
      </c>
    </row>
    <row r="1617" customFormat="false" ht="15" hidden="false" customHeight="true" outlineLevel="0" collapsed="false">
      <c r="B1617" s="14" t="s">
        <v>4324</v>
      </c>
      <c r="C1617" s="14" t="s">
        <v>4325</v>
      </c>
      <c r="D1617" s="18" t="s">
        <v>4326</v>
      </c>
      <c r="E1617" s="48" t="n">
        <v>1063</v>
      </c>
      <c r="F1617" s="14" t="s">
        <v>902</v>
      </c>
      <c r="G1617" s="14" t="s">
        <v>902</v>
      </c>
      <c r="H1617" s="18" t="s">
        <v>903</v>
      </c>
      <c r="I1617" s="15" t="b">
        <f aca="false">FALSE()</f>
        <v>0</v>
      </c>
      <c r="J1617" s="18" t="s">
        <v>933</v>
      </c>
      <c r="K1617" s="48" t="n">
        <v>1</v>
      </c>
      <c r="L1617" s="14" t="s">
        <v>934</v>
      </c>
      <c r="M1617" s="18" t="s">
        <v>4327</v>
      </c>
      <c r="N1617" s="18" t="s">
        <v>946</v>
      </c>
    </row>
    <row r="1618" customFormat="false" ht="15" hidden="false" customHeight="true" outlineLevel="0" collapsed="false">
      <c r="B1618" s="14" t="s">
        <v>4328</v>
      </c>
      <c r="C1618" s="14" t="s">
        <v>4329</v>
      </c>
      <c r="D1618" s="18" t="s">
        <v>1030</v>
      </c>
      <c r="E1618" s="48" t="n">
        <v>243161</v>
      </c>
      <c r="F1618" s="14" t="s">
        <v>902</v>
      </c>
      <c r="G1618" s="14" t="s">
        <v>902</v>
      </c>
      <c r="H1618" s="18" t="s">
        <v>903</v>
      </c>
      <c r="I1618" s="15" t="b">
        <f aca="false">FALSE()</f>
        <v>0</v>
      </c>
      <c r="J1618" s="18" t="s">
        <v>933</v>
      </c>
      <c r="K1618" s="48" t="n">
        <v>1</v>
      </c>
      <c r="L1618" s="14" t="s">
        <v>934</v>
      </c>
      <c r="M1618" s="14" t="s">
        <v>935</v>
      </c>
      <c r="N1618" s="18" t="s">
        <v>936</v>
      </c>
    </row>
    <row r="1619" customFormat="false" ht="15" hidden="false" customHeight="true" outlineLevel="0" collapsed="false">
      <c r="B1619" s="14" t="s">
        <v>4330</v>
      </c>
      <c r="C1619" s="14" t="s">
        <v>4331</v>
      </c>
      <c r="D1619" s="18" t="s">
        <v>1033</v>
      </c>
      <c r="E1619" s="48" t="n">
        <v>83558</v>
      </c>
      <c r="F1619" s="14" t="s">
        <v>902</v>
      </c>
      <c r="G1619" s="14" t="s">
        <v>902</v>
      </c>
      <c r="H1619" s="18" t="s">
        <v>903</v>
      </c>
      <c r="I1619" s="15" t="b">
        <f aca="false">FALSE()</f>
        <v>0</v>
      </c>
      <c r="J1619" s="18" t="s">
        <v>933</v>
      </c>
      <c r="K1619" s="48" t="n">
        <v>1</v>
      </c>
      <c r="L1619" s="14" t="s">
        <v>934</v>
      </c>
      <c r="M1619" s="14" t="s">
        <v>935</v>
      </c>
      <c r="N1619" s="18" t="s">
        <v>936</v>
      </c>
    </row>
    <row r="1620" customFormat="false" ht="15" hidden="false" customHeight="true" outlineLevel="0" collapsed="false">
      <c r="B1620" s="14" t="s">
        <v>4332</v>
      </c>
      <c r="C1620" s="14" t="s">
        <v>4333</v>
      </c>
      <c r="D1620" s="18" t="s">
        <v>1036</v>
      </c>
      <c r="E1620" s="48" t="n">
        <v>272561</v>
      </c>
      <c r="F1620" s="14" t="s">
        <v>902</v>
      </c>
      <c r="G1620" s="14" t="s">
        <v>902</v>
      </c>
      <c r="H1620" s="18" t="s">
        <v>903</v>
      </c>
      <c r="I1620" s="15" t="b">
        <f aca="false">FALSE()</f>
        <v>0</v>
      </c>
      <c r="J1620" s="18" t="s">
        <v>933</v>
      </c>
      <c r="K1620" s="48" t="n">
        <v>1</v>
      </c>
      <c r="L1620" s="14" t="s">
        <v>934</v>
      </c>
      <c r="M1620" s="14" t="s">
        <v>935</v>
      </c>
      <c r="N1620" s="18" t="s">
        <v>936</v>
      </c>
    </row>
    <row r="1621" customFormat="false" ht="15" hidden="false" customHeight="true" outlineLevel="0" collapsed="false">
      <c r="B1621" s="14" t="s">
        <v>4334</v>
      </c>
      <c r="C1621" s="14" t="s">
        <v>4335</v>
      </c>
      <c r="D1621" s="18" t="s">
        <v>4336</v>
      </c>
      <c r="E1621" s="48" t="n">
        <v>471472</v>
      </c>
      <c r="F1621" s="14" t="s">
        <v>902</v>
      </c>
      <c r="G1621" s="14" t="s">
        <v>902</v>
      </c>
      <c r="H1621" s="18" t="s">
        <v>903</v>
      </c>
      <c r="I1621" s="15" t="b">
        <f aca="false">FALSE()</f>
        <v>0</v>
      </c>
      <c r="J1621" s="18" t="s">
        <v>933</v>
      </c>
      <c r="K1621" s="48" t="n">
        <v>1</v>
      </c>
      <c r="L1621" s="14" t="s">
        <v>934</v>
      </c>
      <c r="M1621" s="18" t="s">
        <v>1803</v>
      </c>
      <c r="N1621" s="18" t="s">
        <v>946</v>
      </c>
    </row>
    <row r="1622" customFormat="false" ht="15" hidden="false" customHeight="true" outlineLevel="0" collapsed="false">
      <c r="B1622" s="14" t="s">
        <v>4337</v>
      </c>
      <c r="C1622" s="14" t="s">
        <v>4338</v>
      </c>
      <c r="D1622" s="18" t="s">
        <v>944</v>
      </c>
      <c r="E1622" s="48" t="n">
        <v>83333</v>
      </c>
      <c r="F1622" s="14" t="s">
        <v>902</v>
      </c>
      <c r="G1622" s="14" t="s">
        <v>902</v>
      </c>
      <c r="H1622" s="18" t="s">
        <v>903</v>
      </c>
      <c r="I1622" s="15" t="b">
        <f aca="false">FALSE()</f>
        <v>0</v>
      </c>
      <c r="J1622" s="18" t="s">
        <v>933</v>
      </c>
      <c r="K1622" s="48" t="n">
        <v>1</v>
      </c>
      <c r="L1622" s="14" t="s">
        <v>934</v>
      </c>
      <c r="M1622" s="18" t="s">
        <v>4339</v>
      </c>
      <c r="N1622" s="18" t="s">
        <v>946</v>
      </c>
    </row>
    <row r="1623" customFormat="false" ht="15" hidden="false" customHeight="true" outlineLevel="0" collapsed="false">
      <c r="B1623" s="14" t="s">
        <v>4340</v>
      </c>
      <c r="C1623" s="14" t="s">
        <v>4341</v>
      </c>
      <c r="D1623" s="18" t="s">
        <v>950</v>
      </c>
      <c r="E1623" s="48" t="n">
        <v>83334</v>
      </c>
      <c r="F1623" s="14" t="s">
        <v>902</v>
      </c>
      <c r="G1623" s="14" t="s">
        <v>902</v>
      </c>
      <c r="H1623" s="18" t="s">
        <v>903</v>
      </c>
      <c r="I1623" s="15" t="b">
        <f aca="false">FALSE()</f>
        <v>0</v>
      </c>
      <c r="J1623" s="18" t="s">
        <v>933</v>
      </c>
      <c r="K1623" s="48" t="n">
        <v>1</v>
      </c>
      <c r="L1623" s="14" t="s">
        <v>934</v>
      </c>
      <c r="M1623" s="14" t="s">
        <v>935</v>
      </c>
      <c r="N1623" s="18" t="s">
        <v>936</v>
      </c>
    </row>
    <row r="1624" customFormat="false" ht="15" hidden="false" customHeight="true" outlineLevel="0" collapsed="false">
      <c r="B1624" s="14" t="s">
        <v>4342</v>
      </c>
      <c r="C1624" s="14" t="s">
        <v>4343</v>
      </c>
      <c r="D1624" s="18" t="s">
        <v>954</v>
      </c>
      <c r="E1624" s="48" t="n">
        <v>199310</v>
      </c>
      <c r="F1624" s="14" t="s">
        <v>902</v>
      </c>
      <c r="G1624" s="14" t="s">
        <v>902</v>
      </c>
      <c r="H1624" s="18" t="s">
        <v>903</v>
      </c>
      <c r="I1624" s="15" t="b">
        <f aca="false">FALSE()</f>
        <v>0</v>
      </c>
      <c r="J1624" s="18" t="s">
        <v>933</v>
      </c>
      <c r="K1624" s="48" t="n">
        <v>1</v>
      </c>
      <c r="L1624" s="14" t="s">
        <v>934</v>
      </c>
      <c r="M1624" s="14" t="s">
        <v>935</v>
      </c>
      <c r="N1624" s="18" t="s">
        <v>936</v>
      </c>
    </row>
    <row r="1625" customFormat="false" ht="15" hidden="false" customHeight="true" outlineLevel="0" collapsed="false">
      <c r="B1625" s="14" t="s">
        <v>4344</v>
      </c>
      <c r="C1625" s="14" t="s">
        <v>4345</v>
      </c>
      <c r="D1625" s="18" t="s">
        <v>958</v>
      </c>
      <c r="E1625" s="48" t="n">
        <v>71421</v>
      </c>
      <c r="F1625" s="14" t="s">
        <v>902</v>
      </c>
      <c r="G1625" s="14" t="s">
        <v>902</v>
      </c>
      <c r="H1625" s="18" t="s">
        <v>903</v>
      </c>
      <c r="I1625" s="15" t="b">
        <f aca="false">FALSE()</f>
        <v>0</v>
      </c>
      <c r="J1625" s="18" t="s">
        <v>933</v>
      </c>
      <c r="K1625" s="48" t="n">
        <v>1</v>
      </c>
      <c r="L1625" s="14" t="s">
        <v>934</v>
      </c>
      <c r="M1625" s="14" t="s">
        <v>935</v>
      </c>
      <c r="N1625" s="18" t="s">
        <v>936</v>
      </c>
    </row>
    <row r="1626" customFormat="false" ht="15" hidden="false" customHeight="true" outlineLevel="0" collapsed="false">
      <c r="B1626" s="14" t="s">
        <v>4346</v>
      </c>
      <c r="C1626" s="14" t="s">
        <v>4347</v>
      </c>
      <c r="D1626" s="18" t="s">
        <v>4348</v>
      </c>
      <c r="E1626" s="48" t="n">
        <v>27</v>
      </c>
      <c r="F1626" s="14" t="s">
        <v>902</v>
      </c>
      <c r="G1626" s="14" t="s">
        <v>902</v>
      </c>
      <c r="H1626" s="18" t="s">
        <v>903</v>
      </c>
      <c r="I1626" s="15" t="b">
        <f aca="false">FALSE()</f>
        <v>0</v>
      </c>
      <c r="J1626" s="18" t="s">
        <v>933</v>
      </c>
      <c r="K1626" s="48" t="n">
        <v>1</v>
      </c>
      <c r="L1626" s="14" t="s">
        <v>934</v>
      </c>
      <c r="M1626" s="18" t="s">
        <v>4349</v>
      </c>
      <c r="N1626" s="18" t="s">
        <v>946</v>
      </c>
    </row>
    <row r="1627" customFormat="false" ht="15" hidden="false" customHeight="true" outlineLevel="0" collapsed="false">
      <c r="B1627" s="14" t="s">
        <v>4350</v>
      </c>
      <c r="C1627" s="14" t="s">
        <v>4351</v>
      </c>
      <c r="D1627" s="18" t="s">
        <v>1080</v>
      </c>
      <c r="E1627" s="48" t="n">
        <v>122587</v>
      </c>
      <c r="F1627" s="14" t="s">
        <v>902</v>
      </c>
      <c r="G1627" s="14" t="s">
        <v>902</v>
      </c>
      <c r="H1627" s="18" t="s">
        <v>903</v>
      </c>
      <c r="I1627" s="15" t="b">
        <f aca="false">FALSE()</f>
        <v>0</v>
      </c>
      <c r="J1627" s="18" t="s">
        <v>933</v>
      </c>
      <c r="K1627" s="48" t="n">
        <v>1</v>
      </c>
      <c r="L1627" s="14" t="s">
        <v>934</v>
      </c>
      <c r="M1627" s="14" t="s">
        <v>935</v>
      </c>
      <c r="N1627" s="18" t="s">
        <v>936</v>
      </c>
    </row>
    <row r="1628" customFormat="false" ht="15" hidden="false" customHeight="true" outlineLevel="0" collapsed="false">
      <c r="B1628" s="14" t="s">
        <v>4352</v>
      </c>
      <c r="C1628" s="14" t="s">
        <v>4353</v>
      </c>
      <c r="D1628" s="18" t="s">
        <v>1083</v>
      </c>
      <c r="E1628" s="48" t="n">
        <v>122586</v>
      </c>
      <c r="F1628" s="14" t="s">
        <v>902</v>
      </c>
      <c r="G1628" s="14" t="s">
        <v>902</v>
      </c>
      <c r="H1628" s="18" t="s">
        <v>903</v>
      </c>
      <c r="I1628" s="15" t="b">
        <f aca="false">FALSE()</f>
        <v>0</v>
      </c>
      <c r="J1628" s="18" t="s">
        <v>933</v>
      </c>
      <c r="K1628" s="48" t="n">
        <v>1</v>
      </c>
      <c r="L1628" s="14" t="s">
        <v>934</v>
      </c>
      <c r="M1628" s="14" t="s">
        <v>935</v>
      </c>
      <c r="N1628" s="18" t="s">
        <v>936</v>
      </c>
    </row>
    <row r="1629" customFormat="false" ht="15" hidden="false" customHeight="true" outlineLevel="0" collapsed="false">
      <c r="B1629" s="14" t="s">
        <v>4354</v>
      </c>
      <c r="C1629" s="14" t="s">
        <v>4355</v>
      </c>
      <c r="D1629" s="18" t="s">
        <v>4356</v>
      </c>
      <c r="E1629" s="48" t="n">
        <v>909420</v>
      </c>
      <c r="F1629" s="14" t="s">
        <v>902</v>
      </c>
      <c r="G1629" s="14" t="s">
        <v>902</v>
      </c>
      <c r="H1629" s="18" t="s">
        <v>903</v>
      </c>
      <c r="I1629" s="15" t="b">
        <f aca="false">FALSE()</f>
        <v>0</v>
      </c>
      <c r="J1629" s="18" t="s">
        <v>933</v>
      </c>
      <c r="K1629" s="48" t="n">
        <v>1</v>
      </c>
      <c r="L1629" s="14" t="s">
        <v>934</v>
      </c>
      <c r="M1629" s="18" t="s">
        <v>4357</v>
      </c>
      <c r="N1629" s="18" t="s">
        <v>946</v>
      </c>
    </row>
    <row r="1630" customFormat="false" ht="15" hidden="false" customHeight="true" outlineLevel="0" collapsed="false">
      <c r="B1630" s="14" t="s">
        <v>4358</v>
      </c>
      <c r="C1630" s="14" t="s">
        <v>4359</v>
      </c>
      <c r="D1630" s="18" t="s">
        <v>4360</v>
      </c>
      <c r="E1630" s="48" t="n">
        <v>883</v>
      </c>
      <c r="F1630" s="14" t="s">
        <v>902</v>
      </c>
      <c r="G1630" s="14" t="s">
        <v>902</v>
      </c>
      <c r="H1630" s="18" t="s">
        <v>903</v>
      </c>
      <c r="I1630" s="15" t="b">
        <f aca="false">FALSE()</f>
        <v>0</v>
      </c>
      <c r="J1630" s="18" t="s">
        <v>933</v>
      </c>
      <c r="K1630" s="48" t="n">
        <v>1</v>
      </c>
      <c r="L1630" s="14" t="s">
        <v>934</v>
      </c>
      <c r="M1630" s="18" t="s">
        <v>1803</v>
      </c>
      <c r="N1630" s="18" t="s">
        <v>946</v>
      </c>
    </row>
    <row r="1631" customFormat="false" ht="15" hidden="false" customHeight="true" outlineLevel="0" collapsed="false">
      <c r="B1631" s="14" t="s">
        <v>4361</v>
      </c>
      <c r="C1631" s="14" t="s">
        <v>4362</v>
      </c>
      <c r="D1631" s="18" t="s">
        <v>4363</v>
      </c>
      <c r="E1631" s="48" t="n">
        <v>103690</v>
      </c>
      <c r="F1631" s="14" t="s">
        <v>902</v>
      </c>
      <c r="G1631" s="14" t="s">
        <v>902</v>
      </c>
      <c r="H1631" s="18" t="s">
        <v>903</v>
      </c>
      <c r="I1631" s="15" t="b">
        <f aca="false">FALSE()</f>
        <v>0</v>
      </c>
      <c r="J1631" s="18" t="s">
        <v>933</v>
      </c>
      <c r="K1631" s="48" t="n">
        <v>1</v>
      </c>
      <c r="L1631" s="14" t="s">
        <v>934</v>
      </c>
      <c r="M1631" s="14" t="s">
        <v>935</v>
      </c>
      <c r="N1631" s="18" t="s">
        <v>936</v>
      </c>
    </row>
    <row r="1632" customFormat="false" ht="15" hidden="false" customHeight="true" outlineLevel="0" collapsed="false">
      <c r="B1632" s="14" t="s">
        <v>4364</v>
      </c>
      <c r="C1632" s="14" t="s">
        <v>4365</v>
      </c>
      <c r="D1632" s="18" t="s">
        <v>4366</v>
      </c>
      <c r="E1632" s="48" t="n">
        <v>303</v>
      </c>
      <c r="F1632" s="14" t="s">
        <v>902</v>
      </c>
      <c r="G1632" s="14" t="s">
        <v>902</v>
      </c>
      <c r="H1632" s="18" t="s">
        <v>903</v>
      </c>
      <c r="I1632" s="15" t="b">
        <f aca="false">FALSE()</f>
        <v>0</v>
      </c>
      <c r="J1632" s="18" t="s">
        <v>933</v>
      </c>
      <c r="K1632" s="48" t="n">
        <v>1</v>
      </c>
      <c r="L1632" s="14" t="s">
        <v>934</v>
      </c>
      <c r="M1632" s="14" t="s">
        <v>935</v>
      </c>
      <c r="N1632" s="18" t="s">
        <v>936</v>
      </c>
    </row>
    <row r="1633" customFormat="false" ht="15" hidden="false" customHeight="true" outlineLevel="0" collapsed="false">
      <c r="B1633" s="14" t="s">
        <v>4367</v>
      </c>
      <c r="C1633" s="14" t="s">
        <v>4368</v>
      </c>
      <c r="D1633" s="18" t="s">
        <v>1092</v>
      </c>
      <c r="E1633" s="48" t="n">
        <v>160488</v>
      </c>
      <c r="F1633" s="14" t="s">
        <v>902</v>
      </c>
      <c r="G1633" s="14" t="s">
        <v>902</v>
      </c>
      <c r="H1633" s="18" t="s">
        <v>903</v>
      </c>
      <c r="I1633" s="15" t="b">
        <f aca="false">FALSE()</f>
        <v>0</v>
      </c>
      <c r="J1633" s="18" t="s">
        <v>933</v>
      </c>
      <c r="K1633" s="48" t="n">
        <v>1</v>
      </c>
      <c r="L1633" s="14" t="s">
        <v>934</v>
      </c>
      <c r="M1633" s="14" t="s">
        <v>935</v>
      </c>
      <c r="N1633" s="18" t="s">
        <v>936</v>
      </c>
    </row>
    <row r="1634" customFormat="false" ht="15" hidden="false" customHeight="true" outlineLevel="0" collapsed="false">
      <c r="B1634" s="14" t="s">
        <v>4369</v>
      </c>
      <c r="C1634" s="14" t="s">
        <v>4370</v>
      </c>
      <c r="D1634" s="18" t="s">
        <v>991</v>
      </c>
      <c r="E1634" s="48" t="n">
        <v>258594</v>
      </c>
      <c r="F1634" s="14" t="s">
        <v>902</v>
      </c>
      <c r="G1634" s="14" t="s">
        <v>902</v>
      </c>
      <c r="H1634" s="18" t="s">
        <v>903</v>
      </c>
      <c r="I1634" s="15" t="b">
        <f aca="false">FALSE()</f>
        <v>0</v>
      </c>
      <c r="J1634" s="18" t="s">
        <v>933</v>
      </c>
      <c r="K1634" s="48" t="n">
        <v>1</v>
      </c>
      <c r="L1634" s="14" t="s">
        <v>934</v>
      </c>
      <c r="M1634" s="18" t="s">
        <v>1104</v>
      </c>
      <c r="N1634" s="18" t="s">
        <v>946</v>
      </c>
    </row>
    <row r="1635" customFormat="false" ht="15" hidden="false" customHeight="true" outlineLevel="0" collapsed="false">
      <c r="B1635" s="14" t="s">
        <v>4371</v>
      </c>
      <c r="C1635" s="14" t="s">
        <v>4372</v>
      </c>
      <c r="D1635" s="18" t="s">
        <v>2968</v>
      </c>
      <c r="E1635" s="48" t="n">
        <v>321314</v>
      </c>
      <c r="F1635" s="14" t="s">
        <v>902</v>
      </c>
      <c r="G1635" s="14" t="s">
        <v>902</v>
      </c>
      <c r="H1635" s="18" t="s">
        <v>903</v>
      </c>
      <c r="I1635" s="15" t="b">
        <f aca="false">FALSE()</f>
        <v>0</v>
      </c>
      <c r="J1635" s="18" t="s">
        <v>933</v>
      </c>
      <c r="K1635" s="48" t="n">
        <v>1</v>
      </c>
      <c r="L1635" s="14" t="s">
        <v>934</v>
      </c>
      <c r="M1635" s="14" t="s">
        <v>935</v>
      </c>
      <c r="N1635" s="18" t="s">
        <v>936</v>
      </c>
    </row>
    <row r="1636" customFormat="false" ht="15" hidden="false" customHeight="true" outlineLevel="0" collapsed="false">
      <c r="B1636" s="14" t="s">
        <v>4373</v>
      </c>
      <c r="C1636" s="14" t="s">
        <v>4374</v>
      </c>
      <c r="D1636" s="18" t="s">
        <v>996</v>
      </c>
      <c r="E1636" s="48" t="n">
        <v>295319</v>
      </c>
      <c r="F1636" s="14" t="s">
        <v>902</v>
      </c>
      <c r="G1636" s="14" t="s">
        <v>902</v>
      </c>
      <c r="H1636" s="18" t="s">
        <v>903</v>
      </c>
      <c r="I1636" s="15" t="b">
        <f aca="false">FALSE()</f>
        <v>0</v>
      </c>
      <c r="J1636" s="18" t="s">
        <v>933</v>
      </c>
      <c r="K1636" s="48" t="n">
        <v>1</v>
      </c>
      <c r="L1636" s="14" t="s">
        <v>934</v>
      </c>
      <c r="M1636" s="14" t="s">
        <v>935</v>
      </c>
      <c r="N1636" s="18" t="s">
        <v>936</v>
      </c>
    </row>
    <row r="1637" customFormat="false" ht="15" hidden="false" customHeight="true" outlineLevel="0" collapsed="false">
      <c r="B1637" s="14" t="s">
        <v>4375</v>
      </c>
      <c r="C1637" s="14" t="s">
        <v>4376</v>
      </c>
      <c r="D1637" s="18" t="s">
        <v>962</v>
      </c>
      <c r="E1637" s="48" t="n">
        <v>90370</v>
      </c>
      <c r="F1637" s="14" t="s">
        <v>902</v>
      </c>
      <c r="G1637" s="14" t="s">
        <v>902</v>
      </c>
      <c r="H1637" s="18" t="s">
        <v>903</v>
      </c>
      <c r="I1637" s="15" t="b">
        <f aca="false">FALSE()</f>
        <v>0</v>
      </c>
      <c r="J1637" s="18" t="s">
        <v>933</v>
      </c>
      <c r="K1637" s="48" t="n">
        <v>1</v>
      </c>
      <c r="L1637" s="14" t="s">
        <v>934</v>
      </c>
      <c r="M1637" s="14" t="s">
        <v>935</v>
      </c>
      <c r="N1637" s="18" t="s">
        <v>936</v>
      </c>
    </row>
    <row r="1638" customFormat="false" ht="15" hidden="false" customHeight="true" outlineLevel="0" collapsed="false">
      <c r="B1638" s="14" t="s">
        <v>4377</v>
      </c>
      <c r="C1638" s="14" t="s">
        <v>4378</v>
      </c>
      <c r="D1638" s="18" t="s">
        <v>966</v>
      </c>
      <c r="E1638" s="48" t="n">
        <v>99287</v>
      </c>
      <c r="F1638" s="14" t="s">
        <v>902</v>
      </c>
      <c r="G1638" s="14" t="s">
        <v>902</v>
      </c>
      <c r="H1638" s="18" t="s">
        <v>903</v>
      </c>
      <c r="I1638" s="15" t="b">
        <f aca="false">FALSE()</f>
        <v>0</v>
      </c>
      <c r="J1638" s="18" t="s">
        <v>933</v>
      </c>
      <c r="K1638" s="48" t="n">
        <v>1</v>
      </c>
      <c r="L1638" s="14" t="s">
        <v>934</v>
      </c>
      <c r="M1638" s="14" t="s">
        <v>935</v>
      </c>
      <c r="N1638" s="18" t="s">
        <v>936</v>
      </c>
    </row>
    <row r="1639" customFormat="false" ht="15" hidden="false" customHeight="true" outlineLevel="0" collapsed="false">
      <c r="B1639" s="14" t="s">
        <v>4379</v>
      </c>
      <c r="C1639" s="14" t="s">
        <v>4380</v>
      </c>
      <c r="D1639" s="18" t="s">
        <v>2977</v>
      </c>
      <c r="E1639" s="48" t="n">
        <v>300268</v>
      </c>
      <c r="F1639" s="14" t="s">
        <v>902</v>
      </c>
      <c r="G1639" s="14" t="s">
        <v>902</v>
      </c>
      <c r="H1639" s="18" t="s">
        <v>903</v>
      </c>
      <c r="I1639" s="15" t="b">
        <f aca="false">FALSE()</f>
        <v>0</v>
      </c>
      <c r="J1639" s="18" t="s">
        <v>933</v>
      </c>
      <c r="K1639" s="48" t="n">
        <v>1</v>
      </c>
      <c r="L1639" s="14" t="s">
        <v>934</v>
      </c>
      <c r="M1639" s="14" t="s">
        <v>935</v>
      </c>
      <c r="N1639" s="18" t="s">
        <v>936</v>
      </c>
    </row>
    <row r="1640" customFormat="false" ht="15" hidden="false" customHeight="true" outlineLevel="0" collapsed="false">
      <c r="B1640" s="14" t="s">
        <v>4381</v>
      </c>
      <c r="C1640" s="14" t="s">
        <v>4382</v>
      </c>
      <c r="D1640" s="18" t="s">
        <v>2980</v>
      </c>
      <c r="E1640" s="48" t="n">
        <v>300267</v>
      </c>
      <c r="F1640" s="14" t="s">
        <v>902</v>
      </c>
      <c r="G1640" s="14" t="s">
        <v>902</v>
      </c>
      <c r="H1640" s="18" t="s">
        <v>903</v>
      </c>
      <c r="I1640" s="15" t="b">
        <f aca="false">FALSE()</f>
        <v>0</v>
      </c>
      <c r="J1640" s="18" t="s">
        <v>933</v>
      </c>
      <c r="K1640" s="48" t="n">
        <v>1</v>
      </c>
      <c r="L1640" s="14" t="s">
        <v>934</v>
      </c>
      <c r="M1640" s="14" t="s">
        <v>935</v>
      </c>
      <c r="N1640" s="18" t="s">
        <v>936</v>
      </c>
    </row>
    <row r="1641" customFormat="false" ht="15" hidden="false" customHeight="true" outlineLevel="0" collapsed="false">
      <c r="B1641" s="14" t="s">
        <v>4383</v>
      </c>
      <c r="C1641" s="14" t="s">
        <v>4384</v>
      </c>
      <c r="D1641" s="18" t="s">
        <v>1003</v>
      </c>
      <c r="E1641" s="48" t="n">
        <v>623</v>
      </c>
      <c r="F1641" s="14" t="s">
        <v>902</v>
      </c>
      <c r="G1641" s="14" t="s">
        <v>902</v>
      </c>
      <c r="H1641" s="18" t="s">
        <v>903</v>
      </c>
      <c r="I1641" s="15" t="b">
        <f aca="false">FALSE()</f>
        <v>0</v>
      </c>
      <c r="J1641" s="18" t="s">
        <v>933</v>
      </c>
      <c r="K1641" s="48" t="n">
        <v>1</v>
      </c>
      <c r="L1641" s="14" t="s">
        <v>934</v>
      </c>
      <c r="M1641" s="14" t="s">
        <v>935</v>
      </c>
      <c r="N1641" s="18" t="s">
        <v>936</v>
      </c>
    </row>
    <row r="1642" customFormat="false" ht="15" hidden="false" customHeight="true" outlineLevel="0" collapsed="false">
      <c r="B1642" s="14" t="s">
        <v>4385</v>
      </c>
      <c r="C1642" s="14" t="s">
        <v>4386</v>
      </c>
      <c r="D1642" s="18" t="s">
        <v>2985</v>
      </c>
      <c r="E1642" s="48" t="n">
        <v>300269</v>
      </c>
      <c r="F1642" s="14" t="s">
        <v>902</v>
      </c>
      <c r="G1642" s="14" t="s">
        <v>902</v>
      </c>
      <c r="H1642" s="18" t="s">
        <v>903</v>
      </c>
      <c r="I1642" s="15" t="b">
        <f aca="false">FALSE()</f>
        <v>0</v>
      </c>
      <c r="J1642" s="18" t="s">
        <v>933</v>
      </c>
      <c r="K1642" s="48" t="n">
        <v>1</v>
      </c>
      <c r="L1642" s="14" t="s">
        <v>934</v>
      </c>
      <c r="M1642" s="14" t="s">
        <v>935</v>
      </c>
      <c r="N1642" s="18" t="s">
        <v>936</v>
      </c>
    </row>
    <row r="1643" customFormat="false" ht="15" hidden="false" customHeight="true" outlineLevel="0" collapsed="false">
      <c r="B1643" s="14" t="s">
        <v>4387</v>
      </c>
      <c r="C1643" s="14" t="s">
        <v>4388</v>
      </c>
      <c r="D1643" s="18" t="s">
        <v>3390</v>
      </c>
      <c r="E1643" s="48" t="n">
        <v>171101</v>
      </c>
      <c r="F1643" s="14" t="s">
        <v>902</v>
      </c>
      <c r="G1643" s="14" t="s">
        <v>902</v>
      </c>
      <c r="H1643" s="18" t="s">
        <v>903</v>
      </c>
      <c r="I1643" s="15" t="b">
        <f aca="false">FALSE()</f>
        <v>0</v>
      </c>
      <c r="J1643" s="18" t="s">
        <v>933</v>
      </c>
      <c r="K1643" s="48" t="n">
        <v>1</v>
      </c>
      <c r="L1643" s="14" t="s">
        <v>934</v>
      </c>
      <c r="M1643" s="14" t="s">
        <v>935</v>
      </c>
      <c r="N1643" s="18" t="s">
        <v>936</v>
      </c>
    </row>
    <row r="1644" customFormat="false" ht="15" hidden="false" customHeight="true" outlineLevel="0" collapsed="false">
      <c r="B1644" s="14" t="s">
        <v>4389</v>
      </c>
      <c r="C1644" s="14" t="s">
        <v>4390</v>
      </c>
      <c r="D1644" s="18" t="s">
        <v>3393</v>
      </c>
      <c r="E1644" s="48" t="n">
        <v>170187</v>
      </c>
      <c r="F1644" s="14" t="s">
        <v>902</v>
      </c>
      <c r="G1644" s="14" t="s">
        <v>902</v>
      </c>
      <c r="H1644" s="18" t="s">
        <v>903</v>
      </c>
      <c r="I1644" s="15" t="b">
        <f aca="false">FALSE()</f>
        <v>0</v>
      </c>
      <c r="J1644" s="18" t="s">
        <v>933</v>
      </c>
      <c r="K1644" s="48" t="n">
        <v>1</v>
      </c>
      <c r="L1644" s="14" t="s">
        <v>934</v>
      </c>
      <c r="M1644" s="18" t="s">
        <v>4357</v>
      </c>
      <c r="N1644" s="18" t="s">
        <v>946</v>
      </c>
    </row>
    <row r="1645" customFormat="false" ht="15" hidden="false" customHeight="true" outlineLevel="0" collapsed="false">
      <c r="B1645" s="14" t="s">
        <v>4391</v>
      </c>
      <c r="C1645" s="14" t="s">
        <v>4392</v>
      </c>
      <c r="D1645" s="18" t="s">
        <v>4393</v>
      </c>
      <c r="E1645" s="48" t="n">
        <v>100226</v>
      </c>
      <c r="F1645" s="14" t="s">
        <v>902</v>
      </c>
      <c r="G1645" s="14" t="s">
        <v>902</v>
      </c>
      <c r="H1645" s="18" t="s">
        <v>903</v>
      </c>
      <c r="I1645" s="15" t="b">
        <f aca="false">FALSE()</f>
        <v>0</v>
      </c>
      <c r="J1645" s="18" t="s">
        <v>933</v>
      </c>
      <c r="K1645" s="48" t="n">
        <v>1</v>
      </c>
      <c r="L1645" s="14" t="s">
        <v>934</v>
      </c>
      <c r="M1645" s="14" t="s">
        <v>935</v>
      </c>
      <c r="N1645" s="18" t="s">
        <v>936</v>
      </c>
    </row>
    <row r="1646" customFormat="false" ht="15" hidden="false" customHeight="true" outlineLevel="0" collapsed="false">
      <c r="B1646" s="14" t="s">
        <v>4394</v>
      </c>
      <c r="C1646" s="14" t="s">
        <v>4395</v>
      </c>
      <c r="D1646" s="18" t="s">
        <v>4396</v>
      </c>
      <c r="E1646" s="48" t="n">
        <v>1911</v>
      </c>
      <c r="F1646" s="14" t="s">
        <v>902</v>
      </c>
      <c r="G1646" s="14" t="s">
        <v>902</v>
      </c>
      <c r="H1646" s="18" t="s">
        <v>903</v>
      </c>
      <c r="I1646" s="15" t="b">
        <f aca="false">FALSE()</f>
        <v>0</v>
      </c>
      <c r="J1646" s="18" t="s">
        <v>933</v>
      </c>
      <c r="K1646" s="48" t="n">
        <v>1</v>
      </c>
      <c r="L1646" s="14" t="s">
        <v>934</v>
      </c>
      <c r="M1646" s="18" t="s">
        <v>1803</v>
      </c>
      <c r="N1646" s="18" t="s">
        <v>946</v>
      </c>
    </row>
    <row r="1647" customFormat="false" ht="15" hidden="false" customHeight="true" outlineLevel="0" collapsed="false">
      <c r="B1647" s="14" t="s">
        <v>4397</v>
      </c>
      <c r="C1647" s="14" t="s">
        <v>4398</v>
      </c>
      <c r="D1647" s="18" t="s">
        <v>4399</v>
      </c>
      <c r="E1647" s="48" t="n">
        <v>1961</v>
      </c>
      <c r="F1647" s="14" t="s">
        <v>902</v>
      </c>
      <c r="G1647" s="14" t="s">
        <v>902</v>
      </c>
      <c r="H1647" s="18" t="s">
        <v>903</v>
      </c>
      <c r="I1647" s="15" t="b">
        <f aca="false">FALSE()</f>
        <v>0</v>
      </c>
      <c r="J1647" s="18" t="s">
        <v>933</v>
      </c>
      <c r="K1647" s="48" t="n">
        <v>1</v>
      </c>
      <c r="L1647" s="14" t="s">
        <v>934</v>
      </c>
      <c r="M1647" s="14" t="s">
        <v>935</v>
      </c>
      <c r="N1647" s="18" t="s">
        <v>936</v>
      </c>
    </row>
    <row r="1648" customFormat="false" ht="15" hidden="false" customHeight="true" outlineLevel="0" collapsed="false">
      <c r="B1648" s="14" t="s">
        <v>4400</v>
      </c>
      <c r="C1648" s="14" t="s">
        <v>4401</v>
      </c>
      <c r="D1648" s="18" t="s">
        <v>1119</v>
      </c>
      <c r="E1648" s="48" t="n">
        <v>1111708</v>
      </c>
      <c r="F1648" s="14" t="s">
        <v>902</v>
      </c>
      <c r="G1648" s="14" t="s">
        <v>902</v>
      </c>
      <c r="H1648" s="18" t="s">
        <v>903</v>
      </c>
      <c r="I1648" s="15" t="b">
        <f aca="false">FALSE()</f>
        <v>0</v>
      </c>
      <c r="J1648" s="18" t="s">
        <v>933</v>
      </c>
      <c r="K1648" s="48" t="n">
        <v>1</v>
      </c>
      <c r="L1648" s="14" t="s">
        <v>934</v>
      </c>
      <c r="M1648" s="18" t="s">
        <v>4402</v>
      </c>
      <c r="N1648" s="18" t="s">
        <v>946</v>
      </c>
    </row>
    <row r="1649" customFormat="false" ht="15" hidden="false" customHeight="true" outlineLevel="0" collapsed="false">
      <c r="B1649" s="14" t="s">
        <v>4403</v>
      </c>
      <c r="C1649" s="14" t="s">
        <v>4404</v>
      </c>
      <c r="D1649" s="18" t="s">
        <v>969</v>
      </c>
      <c r="E1649" s="48" t="n">
        <v>300852</v>
      </c>
      <c r="F1649" s="14" t="s">
        <v>902</v>
      </c>
      <c r="G1649" s="14" t="s">
        <v>902</v>
      </c>
      <c r="H1649" s="18" t="s">
        <v>903</v>
      </c>
      <c r="I1649" s="15" t="b">
        <f aca="false">FALSE()</f>
        <v>0</v>
      </c>
      <c r="J1649" s="18" t="s">
        <v>933</v>
      </c>
      <c r="K1649" s="48" t="n">
        <v>1</v>
      </c>
      <c r="L1649" s="14" t="s">
        <v>934</v>
      </c>
      <c r="M1649" s="18" t="s">
        <v>970</v>
      </c>
      <c r="N1649" s="18" t="s">
        <v>946</v>
      </c>
    </row>
    <row r="1650" customFormat="false" ht="15" hidden="false" customHeight="true" outlineLevel="0" collapsed="false">
      <c r="B1650" s="14" t="s">
        <v>4337</v>
      </c>
      <c r="C1650" s="14" t="s">
        <v>4338</v>
      </c>
      <c r="D1650" s="18" t="s">
        <v>944</v>
      </c>
      <c r="E1650" s="48" t="n">
        <v>83333</v>
      </c>
      <c r="F1650" s="14" t="s">
        <v>902</v>
      </c>
      <c r="G1650" s="14" t="s">
        <v>902</v>
      </c>
      <c r="H1650" s="18" t="s">
        <v>903</v>
      </c>
      <c r="I1650" s="15" t="b">
        <f aca="false">FALSE()</f>
        <v>0</v>
      </c>
      <c r="J1650" s="18" t="s">
        <v>1679</v>
      </c>
      <c r="K1650" s="48" t="n">
        <v>2</v>
      </c>
      <c r="L1650" s="18" t="s">
        <v>4405</v>
      </c>
      <c r="M1650" s="18" t="s">
        <v>4406</v>
      </c>
      <c r="N1650" s="18" t="s">
        <v>946</v>
      </c>
    </row>
    <row r="1651" customFormat="false" ht="15" hidden="false" customHeight="true" outlineLevel="0" collapsed="false">
      <c r="B1651" s="14" t="s">
        <v>4371</v>
      </c>
      <c r="C1651" s="14" t="s">
        <v>4372</v>
      </c>
      <c r="D1651" s="18" t="s">
        <v>2968</v>
      </c>
      <c r="E1651" s="48" t="n">
        <v>321314</v>
      </c>
      <c r="F1651" s="14" t="s">
        <v>902</v>
      </c>
      <c r="G1651" s="14" t="s">
        <v>902</v>
      </c>
      <c r="H1651" s="18" t="s">
        <v>903</v>
      </c>
      <c r="I1651" s="15" t="b">
        <f aca="false">FALSE()</f>
        <v>0</v>
      </c>
      <c r="J1651" s="18" t="s">
        <v>1679</v>
      </c>
      <c r="K1651" s="48" t="n">
        <v>2</v>
      </c>
      <c r="L1651" s="18" t="s">
        <v>4407</v>
      </c>
      <c r="M1651" s="14" t="s">
        <v>935</v>
      </c>
      <c r="N1651" s="18" t="s">
        <v>936</v>
      </c>
    </row>
    <row r="1652" customFormat="false" ht="15" hidden="false" customHeight="true" outlineLevel="0" collapsed="false">
      <c r="B1652" s="14" t="s">
        <v>4373</v>
      </c>
      <c r="C1652" s="14" t="s">
        <v>4374</v>
      </c>
      <c r="D1652" s="18" t="s">
        <v>996</v>
      </c>
      <c r="E1652" s="48" t="n">
        <v>295319</v>
      </c>
      <c r="F1652" s="14" t="s">
        <v>902</v>
      </c>
      <c r="G1652" s="14" t="s">
        <v>902</v>
      </c>
      <c r="H1652" s="18" t="s">
        <v>903</v>
      </c>
      <c r="I1652" s="15" t="b">
        <f aca="false">FALSE()</f>
        <v>0</v>
      </c>
      <c r="J1652" s="18" t="s">
        <v>1679</v>
      </c>
      <c r="K1652" s="48" t="n">
        <v>2</v>
      </c>
      <c r="L1652" s="18" t="s">
        <v>4407</v>
      </c>
      <c r="M1652" s="14" t="s">
        <v>935</v>
      </c>
      <c r="N1652" s="18" t="s">
        <v>936</v>
      </c>
    </row>
    <row r="1653" customFormat="false" ht="15" hidden="false" customHeight="true" outlineLevel="0" collapsed="false">
      <c r="B1653" s="14" t="s">
        <v>4375</v>
      </c>
      <c r="C1653" s="14" t="s">
        <v>4376</v>
      </c>
      <c r="D1653" s="18" t="s">
        <v>962</v>
      </c>
      <c r="E1653" s="48" t="n">
        <v>90370</v>
      </c>
      <c r="F1653" s="14" t="s">
        <v>902</v>
      </c>
      <c r="G1653" s="14" t="s">
        <v>902</v>
      </c>
      <c r="H1653" s="18" t="s">
        <v>903</v>
      </c>
      <c r="I1653" s="15" t="b">
        <f aca="false">FALSE()</f>
        <v>0</v>
      </c>
      <c r="J1653" s="18" t="s">
        <v>1679</v>
      </c>
      <c r="K1653" s="48" t="n">
        <v>2</v>
      </c>
      <c r="L1653" s="18" t="s">
        <v>4407</v>
      </c>
      <c r="M1653" s="14" t="s">
        <v>935</v>
      </c>
      <c r="N1653" s="18" t="s">
        <v>936</v>
      </c>
    </row>
    <row r="1654" customFormat="false" ht="15" hidden="false" customHeight="true" outlineLevel="0" collapsed="false">
      <c r="B1654" s="14" t="s">
        <v>4377</v>
      </c>
      <c r="C1654" s="14" t="s">
        <v>4378</v>
      </c>
      <c r="D1654" s="18" t="s">
        <v>966</v>
      </c>
      <c r="E1654" s="48" t="n">
        <v>99287</v>
      </c>
      <c r="F1654" s="14" t="s">
        <v>902</v>
      </c>
      <c r="G1654" s="14" t="s">
        <v>902</v>
      </c>
      <c r="H1654" s="18" t="s">
        <v>903</v>
      </c>
      <c r="I1654" s="15" t="b">
        <f aca="false">FALSE()</f>
        <v>0</v>
      </c>
      <c r="J1654" s="18" t="s">
        <v>1679</v>
      </c>
      <c r="K1654" s="48" t="n">
        <v>2</v>
      </c>
      <c r="L1654" s="18" t="s">
        <v>4407</v>
      </c>
      <c r="M1654" s="14" t="s">
        <v>935</v>
      </c>
      <c r="N1654" s="18" t="s">
        <v>936</v>
      </c>
    </row>
    <row r="1655" customFormat="false" ht="15" hidden="false" customHeight="true" outlineLevel="0" collapsed="false">
      <c r="B1655" s="14" t="s">
        <v>4408</v>
      </c>
      <c r="C1655" s="14" t="s">
        <v>4409</v>
      </c>
      <c r="D1655" s="18" t="s">
        <v>2347</v>
      </c>
      <c r="E1655" s="48" t="n">
        <v>1270</v>
      </c>
      <c r="F1655" s="14" t="s">
        <v>902</v>
      </c>
      <c r="G1655" s="14" t="s">
        <v>902</v>
      </c>
      <c r="H1655" s="18" t="s">
        <v>903</v>
      </c>
      <c r="I1655" s="15" t="b">
        <f aca="false">FALSE()</f>
        <v>0</v>
      </c>
      <c r="J1655" s="18" t="s">
        <v>1949</v>
      </c>
      <c r="K1655" s="48" t="n">
        <v>1</v>
      </c>
      <c r="L1655" s="18" t="s">
        <v>4410</v>
      </c>
      <c r="M1655" s="18" t="s">
        <v>4411</v>
      </c>
      <c r="N1655" s="18" t="s">
        <v>946</v>
      </c>
    </row>
    <row r="1656" customFormat="false" ht="15" hidden="false" customHeight="true" outlineLevel="0" collapsed="false">
      <c r="B1656" s="14" t="s">
        <v>4412</v>
      </c>
      <c r="C1656" s="14" t="s">
        <v>4413</v>
      </c>
      <c r="D1656" s="18" t="s">
        <v>991</v>
      </c>
      <c r="E1656" s="48" t="n">
        <v>258594</v>
      </c>
      <c r="F1656" s="14" t="s">
        <v>907</v>
      </c>
      <c r="G1656" s="14" t="s">
        <v>907</v>
      </c>
      <c r="H1656" s="18" t="s">
        <v>903</v>
      </c>
      <c r="I1656" s="15" t="b">
        <f aca="false">FALSE()</f>
        <v>0</v>
      </c>
      <c r="J1656" s="18" t="s">
        <v>933</v>
      </c>
      <c r="K1656" s="48" t="n">
        <v>1</v>
      </c>
      <c r="L1656" s="14" t="s">
        <v>934</v>
      </c>
      <c r="M1656" s="18" t="s">
        <v>992</v>
      </c>
      <c r="N1656" s="14" t="s">
        <v>993</v>
      </c>
    </row>
    <row r="1657" customFormat="false" ht="15" hidden="false" customHeight="true" outlineLevel="0" collapsed="false">
      <c r="B1657" s="14" t="s">
        <v>4414</v>
      </c>
      <c r="C1657" s="14" t="s">
        <v>4415</v>
      </c>
      <c r="D1657" s="18" t="s">
        <v>1939</v>
      </c>
      <c r="E1657" s="48" t="n">
        <v>269084</v>
      </c>
      <c r="F1657" s="14" t="s">
        <v>907</v>
      </c>
      <c r="G1657" s="14" t="s">
        <v>907</v>
      </c>
      <c r="H1657" s="18" t="s">
        <v>903</v>
      </c>
      <c r="I1657" s="15" t="b">
        <f aca="false">FALSE()</f>
        <v>0</v>
      </c>
      <c r="J1657" s="18" t="s">
        <v>933</v>
      </c>
      <c r="K1657" s="48" t="n">
        <v>1</v>
      </c>
      <c r="L1657" s="14" t="s">
        <v>934</v>
      </c>
      <c r="M1657" s="18" t="s">
        <v>4416</v>
      </c>
      <c r="N1657" s="18" t="s">
        <v>946</v>
      </c>
    </row>
    <row r="1658" customFormat="false" ht="15" hidden="false" customHeight="true" outlineLevel="0" collapsed="false">
      <c r="B1658" s="14" t="s">
        <v>4417</v>
      </c>
      <c r="C1658" s="14" t="s">
        <v>4418</v>
      </c>
      <c r="D1658" s="18" t="s">
        <v>1011</v>
      </c>
      <c r="E1658" s="48" t="n">
        <v>224308</v>
      </c>
      <c r="F1658" s="14" t="s">
        <v>909</v>
      </c>
      <c r="G1658" s="14" t="s">
        <v>909</v>
      </c>
      <c r="H1658" s="18" t="s">
        <v>903</v>
      </c>
      <c r="I1658" s="15" t="b">
        <f aca="false">FALSE()</f>
        <v>0</v>
      </c>
      <c r="J1658" s="18" t="s">
        <v>933</v>
      </c>
      <c r="K1658" s="48" t="n">
        <v>1</v>
      </c>
      <c r="L1658" s="14" t="s">
        <v>934</v>
      </c>
      <c r="M1658" s="18" t="s">
        <v>1202</v>
      </c>
      <c r="N1658" s="18" t="s">
        <v>946</v>
      </c>
    </row>
    <row r="1659" customFormat="false" ht="15" hidden="false" customHeight="true" outlineLevel="0" collapsed="false">
      <c r="B1659" s="14" t="s">
        <v>4419</v>
      </c>
      <c r="C1659" s="14" t="s">
        <v>4420</v>
      </c>
      <c r="D1659" s="18" t="s">
        <v>944</v>
      </c>
      <c r="E1659" s="48" t="n">
        <v>83333</v>
      </c>
      <c r="F1659" s="14" t="s">
        <v>909</v>
      </c>
      <c r="G1659" s="14" t="s">
        <v>909</v>
      </c>
      <c r="H1659" s="18" t="s">
        <v>903</v>
      </c>
      <c r="I1659" s="15" t="b">
        <f aca="false">FALSE()</f>
        <v>0</v>
      </c>
      <c r="J1659" s="18" t="s">
        <v>933</v>
      </c>
      <c r="K1659" s="48" t="n">
        <v>1</v>
      </c>
      <c r="L1659" s="14" t="s">
        <v>934</v>
      </c>
      <c r="M1659" s="18" t="s">
        <v>4421</v>
      </c>
      <c r="N1659" s="18" t="s">
        <v>946</v>
      </c>
    </row>
    <row r="1660" customFormat="false" ht="15" hidden="false" customHeight="true" outlineLevel="0" collapsed="false">
      <c r="B1660" s="14" t="s">
        <v>4422</v>
      </c>
      <c r="C1660" s="14" t="s">
        <v>4423</v>
      </c>
      <c r="D1660" s="18" t="s">
        <v>950</v>
      </c>
      <c r="E1660" s="48" t="n">
        <v>83334</v>
      </c>
      <c r="F1660" s="14" t="s">
        <v>909</v>
      </c>
      <c r="G1660" s="14" t="s">
        <v>909</v>
      </c>
      <c r="H1660" s="18" t="s">
        <v>903</v>
      </c>
      <c r="I1660" s="15" t="b">
        <f aca="false">FALSE()</f>
        <v>0</v>
      </c>
      <c r="J1660" s="18" t="s">
        <v>933</v>
      </c>
      <c r="K1660" s="48" t="n">
        <v>1</v>
      </c>
      <c r="L1660" s="14" t="s">
        <v>934</v>
      </c>
      <c r="M1660" s="14" t="s">
        <v>935</v>
      </c>
      <c r="N1660" s="18" t="s">
        <v>936</v>
      </c>
    </row>
    <row r="1661" customFormat="false" ht="15" hidden="false" customHeight="true" outlineLevel="0" collapsed="false">
      <c r="B1661" s="14" t="s">
        <v>4424</v>
      </c>
      <c r="C1661" s="14" t="s">
        <v>4425</v>
      </c>
      <c r="D1661" s="18" t="s">
        <v>954</v>
      </c>
      <c r="E1661" s="48" t="n">
        <v>199310</v>
      </c>
      <c r="F1661" s="14" t="s">
        <v>909</v>
      </c>
      <c r="G1661" s="14" t="s">
        <v>909</v>
      </c>
      <c r="H1661" s="18" t="s">
        <v>903</v>
      </c>
      <c r="I1661" s="15" t="b">
        <f aca="false">FALSE()</f>
        <v>0</v>
      </c>
      <c r="J1661" s="18" t="s">
        <v>933</v>
      </c>
      <c r="K1661" s="48" t="n">
        <v>1</v>
      </c>
      <c r="L1661" s="14" t="s">
        <v>934</v>
      </c>
      <c r="M1661" s="14" t="s">
        <v>935</v>
      </c>
      <c r="N1661" s="18" t="s">
        <v>936</v>
      </c>
    </row>
    <row r="1662" customFormat="false" ht="15" hidden="false" customHeight="true" outlineLevel="0" collapsed="false">
      <c r="B1662" s="14" t="s">
        <v>4426</v>
      </c>
      <c r="C1662" s="14" t="s">
        <v>4427</v>
      </c>
      <c r="D1662" s="18" t="s">
        <v>980</v>
      </c>
      <c r="E1662" s="48" t="n">
        <v>1422</v>
      </c>
      <c r="F1662" s="14" t="s">
        <v>909</v>
      </c>
      <c r="G1662" s="14" t="s">
        <v>909</v>
      </c>
      <c r="H1662" s="18" t="s">
        <v>903</v>
      </c>
      <c r="I1662" s="15" t="b">
        <f aca="false">FALSE()</f>
        <v>0</v>
      </c>
      <c r="J1662" s="18" t="s">
        <v>933</v>
      </c>
      <c r="K1662" s="48" t="n">
        <v>1</v>
      </c>
      <c r="L1662" s="14" t="s">
        <v>934</v>
      </c>
      <c r="M1662" s="18" t="s">
        <v>4428</v>
      </c>
      <c r="N1662" s="18" t="s">
        <v>946</v>
      </c>
    </row>
    <row r="1663" customFormat="false" ht="15" hidden="false" customHeight="true" outlineLevel="0" collapsed="false">
      <c r="B1663" s="14" t="s">
        <v>4429</v>
      </c>
      <c r="C1663" s="14" t="s">
        <v>4430</v>
      </c>
      <c r="D1663" s="18" t="s">
        <v>1051</v>
      </c>
      <c r="E1663" s="48" t="n">
        <v>233412</v>
      </c>
      <c r="F1663" s="14" t="s">
        <v>909</v>
      </c>
      <c r="G1663" s="14" t="s">
        <v>909</v>
      </c>
      <c r="H1663" s="18" t="s">
        <v>903</v>
      </c>
      <c r="I1663" s="15" t="b">
        <f aca="false">FALSE()</f>
        <v>0</v>
      </c>
      <c r="J1663" s="18" t="s">
        <v>933</v>
      </c>
      <c r="K1663" s="48" t="n">
        <v>1</v>
      </c>
      <c r="L1663" s="14" t="s">
        <v>934</v>
      </c>
      <c r="M1663" s="14" t="s">
        <v>935</v>
      </c>
      <c r="N1663" s="18" t="s">
        <v>936</v>
      </c>
    </row>
    <row r="1664" customFormat="false" ht="15" hidden="false" customHeight="true" outlineLevel="0" collapsed="false">
      <c r="B1664" s="14" t="s">
        <v>4431</v>
      </c>
      <c r="C1664" s="14" t="s">
        <v>4432</v>
      </c>
      <c r="D1664" s="18" t="s">
        <v>958</v>
      </c>
      <c r="E1664" s="48" t="n">
        <v>71421</v>
      </c>
      <c r="F1664" s="14" t="s">
        <v>909</v>
      </c>
      <c r="G1664" s="14" t="s">
        <v>909</v>
      </c>
      <c r="H1664" s="18" t="s">
        <v>903</v>
      </c>
      <c r="I1664" s="15" t="b">
        <f aca="false">FALSE()</f>
        <v>0</v>
      </c>
      <c r="J1664" s="18" t="s">
        <v>933</v>
      </c>
      <c r="K1664" s="48" t="n">
        <v>1</v>
      </c>
      <c r="L1664" s="14" t="s">
        <v>934</v>
      </c>
      <c r="M1664" s="14" t="s">
        <v>935</v>
      </c>
      <c r="N1664" s="18" t="s">
        <v>936</v>
      </c>
    </row>
    <row r="1665" customFormat="false" ht="15" hidden="false" customHeight="true" outlineLevel="0" collapsed="false">
      <c r="B1665" s="14" t="s">
        <v>4433</v>
      </c>
      <c r="C1665" s="14" t="s">
        <v>4434</v>
      </c>
      <c r="D1665" s="18" t="s">
        <v>2963</v>
      </c>
      <c r="E1665" s="48" t="n">
        <v>243265</v>
      </c>
      <c r="F1665" s="14" t="s">
        <v>909</v>
      </c>
      <c r="G1665" s="14" t="s">
        <v>909</v>
      </c>
      <c r="H1665" s="18" t="s">
        <v>903</v>
      </c>
      <c r="I1665" s="15" t="b">
        <f aca="false">FALSE()</f>
        <v>0</v>
      </c>
      <c r="J1665" s="18" t="s">
        <v>933</v>
      </c>
      <c r="K1665" s="48" t="n">
        <v>1</v>
      </c>
      <c r="L1665" s="14" t="s">
        <v>934</v>
      </c>
      <c r="M1665" s="14" t="s">
        <v>935</v>
      </c>
      <c r="N1665" s="18" t="s">
        <v>936</v>
      </c>
    </row>
    <row r="1666" customFormat="false" ht="15" hidden="false" customHeight="true" outlineLevel="0" collapsed="false">
      <c r="B1666" s="14" t="s">
        <v>4435</v>
      </c>
      <c r="C1666" s="14" t="s">
        <v>4436</v>
      </c>
      <c r="D1666" s="18" t="s">
        <v>991</v>
      </c>
      <c r="E1666" s="48" t="n">
        <v>258594</v>
      </c>
      <c r="F1666" s="14" t="s">
        <v>909</v>
      </c>
      <c r="G1666" s="14" t="s">
        <v>909</v>
      </c>
      <c r="H1666" s="18" t="s">
        <v>903</v>
      </c>
      <c r="I1666" s="15" t="b">
        <f aca="false">FALSE()</f>
        <v>0</v>
      </c>
      <c r="J1666" s="18" t="s">
        <v>933</v>
      </c>
      <c r="K1666" s="48" t="n">
        <v>1</v>
      </c>
      <c r="L1666" s="14" t="s">
        <v>934</v>
      </c>
      <c r="M1666" s="18" t="s">
        <v>1104</v>
      </c>
      <c r="N1666" s="18" t="s">
        <v>946</v>
      </c>
    </row>
    <row r="1667" customFormat="false" ht="15" hidden="false" customHeight="true" outlineLevel="0" collapsed="false">
      <c r="B1667" s="14" t="s">
        <v>4437</v>
      </c>
      <c r="C1667" s="14" t="s">
        <v>4438</v>
      </c>
      <c r="D1667" s="18" t="s">
        <v>962</v>
      </c>
      <c r="E1667" s="48" t="n">
        <v>90370</v>
      </c>
      <c r="F1667" s="14" t="s">
        <v>909</v>
      </c>
      <c r="G1667" s="14" t="s">
        <v>909</v>
      </c>
      <c r="H1667" s="18" t="s">
        <v>903</v>
      </c>
      <c r="I1667" s="15" t="b">
        <f aca="false">FALSE()</f>
        <v>0</v>
      </c>
      <c r="J1667" s="18" t="s">
        <v>933</v>
      </c>
      <c r="K1667" s="48" t="n">
        <v>1</v>
      </c>
      <c r="L1667" s="14" t="s">
        <v>934</v>
      </c>
      <c r="M1667" s="14" t="s">
        <v>935</v>
      </c>
      <c r="N1667" s="18" t="s">
        <v>936</v>
      </c>
    </row>
    <row r="1668" customFormat="false" ht="15" hidden="false" customHeight="true" outlineLevel="0" collapsed="false">
      <c r="B1668" s="14" t="s">
        <v>4439</v>
      </c>
      <c r="C1668" s="14" t="s">
        <v>4440</v>
      </c>
      <c r="D1668" s="18" t="s">
        <v>966</v>
      </c>
      <c r="E1668" s="48" t="n">
        <v>99287</v>
      </c>
      <c r="F1668" s="14" t="s">
        <v>909</v>
      </c>
      <c r="G1668" s="14" t="s">
        <v>909</v>
      </c>
      <c r="H1668" s="18" t="s">
        <v>903</v>
      </c>
      <c r="I1668" s="15" t="b">
        <f aca="false">FALSE()</f>
        <v>0</v>
      </c>
      <c r="J1668" s="18" t="s">
        <v>933</v>
      </c>
      <c r="K1668" s="48" t="n">
        <v>1</v>
      </c>
      <c r="L1668" s="14" t="s">
        <v>934</v>
      </c>
      <c r="M1668" s="14" t="s">
        <v>935</v>
      </c>
      <c r="N1668" s="18" t="s">
        <v>936</v>
      </c>
    </row>
    <row r="1669" customFormat="false" ht="15" hidden="false" customHeight="true" outlineLevel="0" collapsed="false">
      <c r="B1669" s="14" t="s">
        <v>4441</v>
      </c>
      <c r="C1669" s="14" t="s">
        <v>4442</v>
      </c>
      <c r="D1669" s="18" t="s">
        <v>1003</v>
      </c>
      <c r="E1669" s="48" t="n">
        <v>623</v>
      </c>
      <c r="F1669" s="14" t="s">
        <v>909</v>
      </c>
      <c r="G1669" s="14" t="s">
        <v>909</v>
      </c>
      <c r="H1669" s="18" t="s">
        <v>903</v>
      </c>
      <c r="I1669" s="15" t="b">
        <f aca="false">FALSE()</f>
        <v>0</v>
      </c>
      <c r="J1669" s="18" t="s">
        <v>933</v>
      </c>
      <c r="K1669" s="48" t="n">
        <v>1</v>
      </c>
      <c r="L1669" s="14" t="s">
        <v>934</v>
      </c>
      <c r="M1669" s="14" t="s">
        <v>935</v>
      </c>
      <c r="N1669" s="18" t="s">
        <v>936</v>
      </c>
    </row>
    <row r="1670" customFormat="false" ht="15" hidden="false" customHeight="true" outlineLevel="0" collapsed="false">
      <c r="B1670" s="14" t="s">
        <v>4443</v>
      </c>
      <c r="C1670" s="14" t="s">
        <v>4444</v>
      </c>
      <c r="D1670" s="18" t="s">
        <v>1195</v>
      </c>
      <c r="E1670" s="48" t="n">
        <v>274</v>
      </c>
      <c r="F1670" s="14" t="s">
        <v>909</v>
      </c>
      <c r="G1670" s="14" t="s">
        <v>909</v>
      </c>
      <c r="H1670" s="18" t="s">
        <v>903</v>
      </c>
      <c r="I1670" s="15" t="b">
        <f aca="false">FALSE()</f>
        <v>0</v>
      </c>
      <c r="J1670" s="18" t="s">
        <v>933</v>
      </c>
      <c r="K1670" s="48" t="n">
        <v>1</v>
      </c>
      <c r="L1670" s="14" t="s">
        <v>934</v>
      </c>
      <c r="M1670" s="14" t="s">
        <v>935</v>
      </c>
      <c r="N1670" s="18" t="s">
        <v>936</v>
      </c>
    </row>
    <row r="1671" customFormat="false" ht="15" hidden="false" customHeight="true" outlineLevel="0" collapsed="false">
      <c r="B1671" s="14" t="s">
        <v>4445</v>
      </c>
      <c r="C1671" s="14" t="s">
        <v>4446</v>
      </c>
      <c r="D1671" s="18" t="s">
        <v>969</v>
      </c>
      <c r="E1671" s="48" t="n">
        <v>300852</v>
      </c>
      <c r="F1671" s="14" t="s">
        <v>909</v>
      </c>
      <c r="G1671" s="14" t="s">
        <v>909</v>
      </c>
      <c r="H1671" s="18" t="s">
        <v>903</v>
      </c>
      <c r="I1671" s="15" t="b">
        <f aca="false">FALSE()</f>
        <v>0</v>
      </c>
      <c r="J1671" s="18" t="s">
        <v>933</v>
      </c>
      <c r="K1671" s="48" t="n">
        <v>1</v>
      </c>
      <c r="L1671" s="14" t="s">
        <v>934</v>
      </c>
      <c r="M1671" s="18" t="s">
        <v>1228</v>
      </c>
      <c r="N1671" s="18" t="s">
        <v>946</v>
      </c>
    </row>
    <row r="1672" customFormat="false" ht="15" hidden="false" customHeight="true" outlineLevel="0" collapsed="false">
      <c r="B1672" s="14" t="s">
        <v>4447</v>
      </c>
      <c r="C1672" s="14" t="s">
        <v>4448</v>
      </c>
      <c r="D1672" s="18" t="s">
        <v>1128</v>
      </c>
      <c r="E1672" s="48" t="n">
        <v>262724</v>
      </c>
      <c r="F1672" s="14" t="s">
        <v>909</v>
      </c>
      <c r="G1672" s="14" t="s">
        <v>909</v>
      </c>
      <c r="H1672" s="18" t="s">
        <v>903</v>
      </c>
      <c r="I1672" s="15" t="b">
        <f aca="false">FALSE()</f>
        <v>0</v>
      </c>
      <c r="J1672" s="18" t="s">
        <v>933</v>
      </c>
      <c r="K1672" s="48" t="n">
        <v>1</v>
      </c>
      <c r="L1672" s="14" t="s">
        <v>934</v>
      </c>
      <c r="M1672" s="14" t="s">
        <v>935</v>
      </c>
      <c r="N1672" s="18" t="s">
        <v>936</v>
      </c>
    </row>
    <row r="1673" customFormat="false" ht="15" hidden="false" customHeight="true" outlineLevel="0" collapsed="false">
      <c r="B1673" s="14" t="s">
        <v>4419</v>
      </c>
      <c r="C1673" s="14" t="s">
        <v>4420</v>
      </c>
      <c r="D1673" s="18" t="s">
        <v>944</v>
      </c>
      <c r="E1673" s="48" t="n">
        <v>83333</v>
      </c>
      <c r="F1673" s="14" t="s">
        <v>909</v>
      </c>
      <c r="G1673" s="14" t="s">
        <v>909</v>
      </c>
      <c r="H1673" s="18" t="s">
        <v>903</v>
      </c>
      <c r="I1673" s="15" t="b">
        <f aca="false">FALSE()</f>
        <v>0</v>
      </c>
      <c r="J1673" s="18" t="s">
        <v>1679</v>
      </c>
      <c r="K1673" s="48" t="n">
        <v>2</v>
      </c>
      <c r="L1673" s="18" t="s">
        <v>1869</v>
      </c>
      <c r="M1673" s="18" t="s">
        <v>4421</v>
      </c>
      <c r="N1673" s="18" t="s">
        <v>946</v>
      </c>
    </row>
    <row r="1674" customFormat="false" ht="15" hidden="false" customHeight="true" outlineLevel="0" collapsed="false">
      <c r="B1674" s="14" t="s">
        <v>4422</v>
      </c>
      <c r="C1674" s="14" t="s">
        <v>4423</v>
      </c>
      <c r="D1674" s="18" t="s">
        <v>950</v>
      </c>
      <c r="E1674" s="48" t="n">
        <v>83334</v>
      </c>
      <c r="F1674" s="14" t="s">
        <v>909</v>
      </c>
      <c r="G1674" s="14" t="s">
        <v>909</v>
      </c>
      <c r="H1674" s="18" t="s">
        <v>903</v>
      </c>
      <c r="I1674" s="15" t="b">
        <f aca="false">FALSE()</f>
        <v>0</v>
      </c>
      <c r="J1674" s="18" t="s">
        <v>1679</v>
      </c>
      <c r="K1674" s="48" t="n">
        <v>2</v>
      </c>
      <c r="L1674" s="18" t="s">
        <v>1869</v>
      </c>
      <c r="M1674" s="14" t="s">
        <v>935</v>
      </c>
      <c r="N1674" s="18" t="s">
        <v>936</v>
      </c>
    </row>
    <row r="1675" customFormat="false" ht="15" hidden="false" customHeight="true" outlineLevel="0" collapsed="false">
      <c r="B1675" s="14" t="s">
        <v>4424</v>
      </c>
      <c r="C1675" s="14" t="s">
        <v>4425</v>
      </c>
      <c r="D1675" s="18" t="s">
        <v>954</v>
      </c>
      <c r="E1675" s="48" t="n">
        <v>199310</v>
      </c>
      <c r="F1675" s="14" t="s">
        <v>909</v>
      </c>
      <c r="G1675" s="14" t="s">
        <v>909</v>
      </c>
      <c r="H1675" s="18" t="s">
        <v>903</v>
      </c>
      <c r="I1675" s="15" t="b">
        <f aca="false">FALSE()</f>
        <v>0</v>
      </c>
      <c r="J1675" s="18" t="s">
        <v>1679</v>
      </c>
      <c r="K1675" s="48" t="n">
        <v>2</v>
      </c>
      <c r="L1675" s="18" t="s">
        <v>1869</v>
      </c>
      <c r="M1675" s="14" t="s">
        <v>935</v>
      </c>
      <c r="N1675" s="18" t="s">
        <v>936</v>
      </c>
    </row>
    <row r="1676" customFormat="false" ht="15" hidden="false" customHeight="true" outlineLevel="0" collapsed="false">
      <c r="B1676" s="14" t="s">
        <v>4429</v>
      </c>
      <c r="C1676" s="14" t="s">
        <v>4430</v>
      </c>
      <c r="D1676" s="18" t="s">
        <v>1051</v>
      </c>
      <c r="E1676" s="48" t="n">
        <v>233412</v>
      </c>
      <c r="F1676" s="14" t="s">
        <v>909</v>
      </c>
      <c r="G1676" s="14" t="s">
        <v>909</v>
      </c>
      <c r="H1676" s="18" t="s">
        <v>903</v>
      </c>
      <c r="I1676" s="15" t="b">
        <f aca="false">FALSE()</f>
        <v>0</v>
      </c>
      <c r="J1676" s="18" t="s">
        <v>1679</v>
      </c>
      <c r="K1676" s="48" t="n">
        <v>2</v>
      </c>
      <c r="L1676" s="18" t="s">
        <v>1869</v>
      </c>
      <c r="M1676" s="14" t="s">
        <v>935</v>
      </c>
      <c r="N1676" s="18" t="s">
        <v>936</v>
      </c>
    </row>
    <row r="1677" customFormat="false" ht="15" hidden="false" customHeight="true" outlineLevel="0" collapsed="false">
      <c r="B1677" s="14" t="s">
        <v>4431</v>
      </c>
      <c r="C1677" s="14" t="s">
        <v>4432</v>
      </c>
      <c r="D1677" s="18" t="s">
        <v>958</v>
      </c>
      <c r="E1677" s="48" t="n">
        <v>71421</v>
      </c>
      <c r="F1677" s="14" t="s">
        <v>909</v>
      </c>
      <c r="G1677" s="14" t="s">
        <v>909</v>
      </c>
      <c r="H1677" s="18" t="s">
        <v>903</v>
      </c>
      <c r="I1677" s="15" t="b">
        <f aca="false">FALSE()</f>
        <v>0</v>
      </c>
      <c r="J1677" s="18" t="s">
        <v>1679</v>
      </c>
      <c r="K1677" s="48" t="n">
        <v>2</v>
      </c>
      <c r="L1677" s="18" t="s">
        <v>1869</v>
      </c>
      <c r="M1677" s="14" t="s">
        <v>935</v>
      </c>
      <c r="N1677" s="18" t="s">
        <v>936</v>
      </c>
    </row>
    <row r="1678" customFormat="false" ht="15" hidden="false" customHeight="true" outlineLevel="0" collapsed="false">
      <c r="B1678" s="14" t="s">
        <v>4433</v>
      </c>
      <c r="C1678" s="14" t="s">
        <v>4434</v>
      </c>
      <c r="D1678" s="18" t="s">
        <v>2963</v>
      </c>
      <c r="E1678" s="48" t="n">
        <v>243265</v>
      </c>
      <c r="F1678" s="14" t="s">
        <v>909</v>
      </c>
      <c r="G1678" s="14" t="s">
        <v>909</v>
      </c>
      <c r="H1678" s="18" t="s">
        <v>903</v>
      </c>
      <c r="I1678" s="15" t="b">
        <f aca="false">FALSE()</f>
        <v>0</v>
      </c>
      <c r="J1678" s="18" t="s">
        <v>1679</v>
      </c>
      <c r="K1678" s="48" t="n">
        <v>2</v>
      </c>
      <c r="L1678" s="18" t="s">
        <v>1869</v>
      </c>
      <c r="M1678" s="14" t="s">
        <v>935</v>
      </c>
      <c r="N1678" s="18" t="s">
        <v>936</v>
      </c>
    </row>
    <row r="1679" customFormat="false" ht="15" hidden="false" customHeight="true" outlineLevel="0" collapsed="false">
      <c r="B1679" s="14" t="s">
        <v>4437</v>
      </c>
      <c r="C1679" s="14" t="s">
        <v>4438</v>
      </c>
      <c r="D1679" s="18" t="s">
        <v>962</v>
      </c>
      <c r="E1679" s="48" t="n">
        <v>90370</v>
      </c>
      <c r="F1679" s="14" t="s">
        <v>909</v>
      </c>
      <c r="G1679" s="14" t="s">
        <v>909</v>
      </c>
      <c r="H1679" s="18" t="s">
        <v>903</v>
      </c>
      <c r="I1679" s="15" t="b">
        <f aca="false">FALSE()</f>
        <v>0</v>
      </c>
      <c r="J1679" s="18" t="s">
        <v>1679</v>
      </c>
      <c r="K1679" s="48" t="n">
        <v>2</v>
      </c>
      <c r="L1679" s="18" t="s">
        <v>1869</v>
      </c>
      <c r="M1679" s="14" t="s">
        <v>935</v>
      </c>
      <c r="N1679" s="18" t="s">
        <v>936</v>
      </c>
    </row>
    <row r="1680" customFormat="false" ht="15" hidden="false" customHeight="true" outlineLevel="0" collapsed="false">
      <c r="B1680" s="14" t="s">
        <v>4439</v>
      </c>
      <c r="C1680" s="14" t="s">
        <v>4440</v>
      </c>
      <c r="D1680" s="18" t="s">
        <v>966</v>
      </c>
      <c r="E1680" s="48" t="n">
        <v>99287</v>
      </c>
      <c r="F1680" s="14" t="s">
        <v>909</v>
      </c>
      <c r="G1680" s="14" t="s">
        <v>909</v>
      </c>
      <c r="H1680" s="18" t="s">
        <v>903</v>
      </c>
      <c r="I1680" s="15" t="b">
        <f aca="false">FALSE()</f>
        <v>0</v>
      </c>
      <c r="J1680" s="18" t="s">
        <v>1679</v>
      </c>
      <c r="K1680" s="48" t="n">
        <v>2</v>
      </c>
      <c r="L1680" s="18" t="s">
        <v>1869</v>
      </c>
      <c r="M1680" s="14" t="s">
        <v>935</v>
      </c>
      <c r="N1680" s="18" t="s">
        <v>936</v>
      </c>
    </row>
    <row r="1681" customFormat="false" ht="15" hidden="false" customHeight="true" outlineLevel="0" collapsed="false">
      <c r="B1681" s="14" t="s">
        <v>4441</v>
      </c>
      <c r="C1681" s="14" t="s">
        <v>4442</v>
      </c>
      <c r="D1681" s="18" t="s">
        <v>1003</v>
      </c>
      <c r="E1681" s="48" t="n">
        <v>623</v>
      </c>
      <c r="F1681" s="14" t="s">
        <v>909</v>
      </c>
      <c r="G1681" s="14" t="s">
        <v>909</v>
      </c>
      <c r="H1681" s="18" t="s">
        <v>903</v>
      </c>
      <c r="I1681" s="15" t="b">
        <f aca="false">FALSE()</f>
        <v>0</v>
      </c>
      <c r="J1681" s="18" t="s">
        <v>1679</v>
      </c>
      <c r="K1681" s="48" t="n">
        <v>2</v>
      </c>
      <c r="L1681" s="18" t="s">
        <v>1869</v>
      </c>
      <c r="M1681" s="14" t="s">
        <v>935</v>
      </c>
      <c r="N1681" s="18" t="s">
        <v>936</v>
      </c>
    </row>
    <row r="1682" customFormat="false" ht="15" hidden="false" customHeight="true" outlineLevel="0" collapsed="false">
      <c r="B1682" s="14" t="s">
        <v>4449</v>
      </c>
      <c r="C1682" s="14" t="s">
        <v>4450</v>
      </c>
      <c r="D1682" s="18" t="s">
        <v>2598</v>
      </c>
      <c r="E1682" s="48" t="n">
        <v>3702</v>
      </c>
      <c r="F1682" s="14" t="s">
        <v>4451</v>
      </c>
      <c r="G1682" s="14" t="s">
        <v>912</v>
      </c>
      <c r="H1682" s="18" t="s">
        <v>903</v>
      </c>
      <c r="I1682" s="15" t="b">
        <f aca="false">FALSE()</f>
        <v>0</v>
      </c>
      <c r="J1682" s="18" t="s">
        <v>933</v>
      </c>
      <c r="K1682" s="48" t="n">
        <v>1</v>
      </c>
      <c r="L1682" s="14" t="s">
        <v>934</v>
      </c>
      <c r="M1682" s="18" t="s">
        <v>4452</v>
      </c>
      <c r="N1682" s="18" t="s">
        <v>936</v>
      </c>
    </row>
    <row r="1683" customFormat="false" ht="15" hidden="false" customHeight="true" outlineLevel="0" collapsed="false">
      <c r="B1683" s="14" t="s">
        <v>4453</v>
      </c>
      <c r="C1683" s="14" t="s">
        <v>4454</v>
      </c>
      <c r="D1683" s="18" t="s">
        <v>2598</v>
      </c>
      <c r="E1683" s="48" t="n">
        <v>3702</v>
      </c>
      <c r="F1683" s="14" t="s">
        <v>4455</v>
      </c>
      <c r="G1683" s="14" t="s">
        <v>912</v>
      </c>
      <c r="H1683" s="18" t="s">
        <v>903</v>
      </c>
      <c r="I1683" s="15" t="b">
        <f aca="false">FALSE()</f>
        <v>0</v>
      </c>
      <c r="J1683" s="18" t="s">
        <v>933</v>
      </c>
      <c r="K1683" s="48" t="n">
        <v>1</v>
      </c>
      <c r="L1683" s="14" t="s">
        <v>934</v>
      </c>
      <c r="M1683" s="18" t="s">
        <v>2600</v>
      </c>
      <c r="N1683" s="18" t="s">
        <v>1827</v>
      </c>
    </row>
    <row r="1684" customFormat="false" ht="15" hidden="false" customHeight="true" outlineLevel="0" collapsed="false">
      <c r="B1684" s="14" t="s">
        <v>4456</v>
      </c>
      <c r="C1684" s="14" t="s">
        <v>4457</v>
      </c>
      <c r="D1684" s="18" t="s">
        <v>1799</v>
      </c>
      <c r="E1684" s="48" t="n">
        <v>9913</v>
      </c>
      <c r="F1684" s="14" t="s">
        <v>912</v>
      </c>
      <c r="G1684" s="14" t="s">
        <v>912</v>
      </c>
      <c r="H1684" s="18" t="s">
        <v>903</v>
      </c>
      <c r="I1684" s="15" t="b">
        <f aca="false">FALSE()</f>
        <v>0</v>
      </c>
      <c r="J1684" s="18" t="s">
        <v>933</v>
      </c>
      <c r="K1684" s="48" t="n">
        <v>1</v>
      </c>
      <c r="L1684" s="14" t="s">
        <v>934</v>
      </c>
      <c r="M1684" s="18" t="s">
        <v>4458</v>
      </c>
      <c r="N1684" s="18" t="s">
        <v>936</v>
      </c>
    </row>
    <row r="1685" customFormat="false" ht="15" hidden="false" customHeight="true" outlineLevel="0" collapsed="false">
      <c r="B1685" s="14" t="s">
        <v>4459</v>
      </c>
      <c r="C1685" s="14" t="s">
        <v>4460</v>
      </c>
      <c r="D1685" s="18" t="s">
        <v>1813</v>
      </c>
      <c r="E1685" s="48" t="n">
        <v>9031</v>
      </c>
      <c r="F1685" s="14" t="s">
        <v>912</v>
      </c>
      <c r="G1685" s="14" t="s">
        <v>912</v>
      </c>
      <c r="H1685" s="18" t="s">
        <v>903</v>
      </c>
      <c r="I1685" s="15" t="b">
        <f aca="false">FALSE()</f>
        <v>0</v>
      </c>
      <c r="J1685" s="18" t="s">
        <v>933</v>
      </c>
      <c r="K1685" s="48" t="n">
        <v>1</v>
      </c>
      <c r="L1685" s="14" t="s">
        <v>934</v>
      </c>
      <c r="M1685" s="14" t="s">
        <v>935</v>
      </c>
      <c r="N1685" s="18" t="s">
        <v>936</v>
      </c>
    </row>
    <row r="1686" customFormat="false" ht="15" hidden="false" customHeight="true" outlineLevel="0" collapsed="false">
      <c r="B1686" s="14" t="s">
        <v>4461</v>
      </c>
      <c r="C1686" s="14" t="s">
        <v>4462</v>
      </c>
      <c r="D1686" s="18" t="s">
        <v>1437</v>
      </c>
      <c r="E1686" s="48" t="n">
        <v>9606</v>
      </c>
      <c r="F1686" s="14" t="s">
        <v>912</v>
      </c>
      <c r="G1686" s="14" t="s">
        <v>912</v>
      </c>
      <c r="H1686" s="18" t="s">
        <v>903</v>
      </c>
      <c r="I1686" s="15" t="b">
        <f aca="false">FALSE()</f>
        <v>0</v>
      </c>
      <c r="J1686" s="18" t="s">
        <v>933</v>
      </c>
      <c r="K1686" s="48" t="n">
        <v>1</v>
      </c>
      <c r="L1686" s="14" t="s">
        <v>934</v>
      </c>
      <c r="M1686" s="18" t="s">
        <v>4463</v>
      </c>
      <c r="N1686" s="18" t="s">
        <v>946</v>
      </c>
    </row>
    <row r="1687" customFormat="false" ht="15" hidden="false" customHeight="true" outlineLevel="0" collapsed="false">
      <c r="B1687" s="14" t="s">
        <v>4464</v>
      </c>
      <c r="C1687" s="14" t="s">
        <v>4465</v>
      </c>
      <c r="D1687" s="18" t="s">
        <v>1833</v>
      </c>
      <c r="E1687" s="48" t="n">
        <v>10090</v>
      </c>
      <c r="F1687" s="14" t="s">
        <v>912</v>
      </c>
      <c r="G1687" s="14" t="s">
        <v>912</v>
      </c>
      <c r="H1687" s="18" t="s">
        <v>903</v>
      </c>
      <c r="I1687" s="15" t="b">
        <f aca="false">FALSE()</f>
        <v>0</v>
      </c>
      <c r="J1687" s="18" t="s">
        <v>933</v>
      </c>
      <c r="K1687" s="48" t="n">
        <v>1</v>
      </c>
      <c r="L1687" s="14" t="s">
        <v>934</v>
      </c>
      <c r="M1687" s="18" t="s">
        <v>4466</v>
      </c>
      <c r="N1687" s="18" t="s">
        <v>946</v>
      </c>
    </row>
    <row r="1688" customFormat="false" ht="15" hidden="false" customHeight="true" outlineLevel="0" collapsed="false">
      <c r="B1688" s="14" t="s">
        <v>4467</v>
      </c>
      <c r="C1688" s="14" t="s">
        <v>4468</v>
      </c>
      <c r="D1688" s="18" t="s">
        <v>4469</v>
      </c>
      <c r="E1688" s="48" t="n">
        <v>8128</v>
      </c>
      <c r="F1688" s="14" t="s">
        <v>912</v>
      </c>
      <c r="G1688" s="14" t="s">
        <v>912</v>
      </c>
      <c r="H1688" s="18" t="s">
        <v>903</v>
      </c>
      <c r="I1688" s="15" t="b">
        <f aca="false">FALSE()</f>
        <v>0</v>
      </c>
      <c r="J1688" s="18" t="s">
        <v>933</v>
      </c>
      <c r="K1688" s="48" t="n">
        <v>1</v>
      </c>
      <c r="L1688" s="14" t="s">
        <v>934</v>
      </c>
      <c r="M1688" s="14" t="s">
        <v>935</v>
      </c>
      <c r="N1688" s="18" t="s">
        <v>936</v>
      </c>
    </row>
    <row r="1689" customFormat="false" ht="15" hidden="false" customHeight="true" outlineLevel="0" collapsed="false">
      <c r="B1689" s="14" t="s">
        <v>4470</v>
      </c>
      <c r="C1689" s="14" t="s">
        <v>4471</v>
      </c>
      <c r="D1689" s="18" t="s">
        <v>1497</v>
      </c>
      <c r="E1689" s="48" t="n">
        <v>9986</v>
      </c>
      <c r="F1689" s="14" t="s">
        <v>912</v>
      </c>
      <c r="G1689" s="14" t="s">
        <v>912</v>
      </c>
      <c r="H1689" s="18" t="s">
        <v>903</v>
      </c>
      <c r="I1689" s="15" t="b">
        <f aca="false">FALSE()</f>
        <v>0</v>
      </c>
      <c r="J1689" s="18" t="s">
        <v>933</v>
      </c>
      <c r="K1689" s="48" t="n">
        <v>1</v>
      </c>
      <c r="L1689" s="14" t="s">
        <v>934</v>
      </c>
      <c r="M1689" s="18" t="s">
        <v>4458</v>
      </c>
      <c r="N1689" s="18" t="s">
        <v>936</v>
      </c>
    </row>
    <row r="1690" customFormat="false" ht="15" hidden="false" customHeight="true" outlineLevel="0" collapsed="false">
      <c r="B1690" s="14" t="s">
        <v>4472</v>
      </c>
      <c r="C1690" s="14" t="s">
        <v>4473</v>
      </c>
      <c r="D1690" s="18" t="s">
        <v>1720</v>
      </c>
      <c r="E1690" s="48" t="n">
        <v>10116</v>
      </c>
      <c r="F1690" s="14" t="s">
        <v>912</v>
      </c>
      <c r="G1690" s="14" t="s">
        <v>912</v>
      </c>
      <c r="H1690" s="18" t="s">
        <v>903</v>
      </c>
      <c r="I1690" s="15" t="b">
        <f aca="false">FALSE()</f>
        <v>0</v>
      </c>
      <c r="J1690" s="18" t="s">
        <v>933</v>
      </c>
      <c r="K1690" s="48" t="n">
        <v>1</v>
      </c>
      <c r="L1690" s="14" t="s">
        <v>934</v>
      </c>
      <c r="M1690" s="18" t="s">
        <v>4474</v>
      </c>
      <c r="N1690" s="18" t="s">
        <v>946</v>
      </c>
    </row>
    <row r="1691" customFormat="false" ht="15" hidden="false" customHeight="true" outlineLevel="0" collapsed="false">
      <c r="B1691" s="14" t="s">
        <v>4475</v>
      </c>
      <c r="C1691" s="14" t="s">
        <v>4476</v>
      </c>
      <c r="D1691" s="18" t="s">
        <v>1857</v>
      </c>
      <c r="E1691" s="48" t="n">
        <v>9823</v>
      </c>
      <c r="F1691" s="14" t="s">
        <v>912</v>
      </c>
      <c r="G1691" s="14" t="s">
        <v>912</v>
      </c>
      <c r="H1691" s="18" t="s">
        <v>903</v>
      </c>
      <c r="I1691" s="15" t="b">
        <f aca="false">FALSE()</f>
        <v>0</v>
      </c>
      <c r="J1691" s="18" t="s">
        <v>933</v>
      </c>
      <c r="K1691" s="48" t="n">
        <v>1</v>
      </c>
      <c r="L1691" s="14" t="s">
        <v>934</v>
      </c>
      <c r="M1691" s="18" t="s">
        <v>4458</v>
      </c>
      <c r="N1691" s="18" t="s">
        <v>936</v>
      </c>
    </row>
    <row r="1692" customFormat="false" ht="15" hidden="false" customHeight="true" outlineLevel="0" collapsed="false">
      <c r="B1692" s="14" t="s">
        <v>4477</v>
      </c>
      <c r="C1692" s="14" t="s">
        <v>4478</v>
      </c>
      <c r="D1692" s="18" t="s">
        <v>3169</v>
      </c>
      <c r="E1692" s="48" t="n">
        <v>5702</v>
      </c>
      <c r="F1692" s="14" t="s">
        <v>912</v>
      </c>
      <c r="G1692" s="14" t="s">
        <v>912</v>
      </c>
      <c r="H1692" s="18" t="s">
        <v>903</v>
      </c>
      <c r="I1692" s="15" t="b">
        <f aca="false">FALSE()</f>
        <v>0</v>
      </c>
      <c r="J1692" s="18" t="s">
        <v>933</v>
      </c>
      <c r="K1692" s="48" t="n">
        <v>1</v>
      </c>
      <c r="L1692" s="14" t="s">
        <v>934</v>
      </c>
      <c r="M1692" s="14" t="s">
        <v>935</v>
      </c>
      <c r="N1692" s="18" t="s">
        <v>936</v>
      </c>
    </row>
    <row r="1693" customFormat="false" ht="15" hidden="false" customHeight="true" outlineLevel="0" collapsed="false">
      <c r="B1693" s="14" t="s">
        <v>4479</v>
      </c>
      <c r="C1693" s="14" t="s">
        <v>4480</v>
      </c>
      <c r="D1693" s="18" t="s">
        <v>1667</v>
      </c>
      <c r="E1693" s="48" t="n">
        <v>8355</v>
      </c>
      <c r="F1693" s="14" t="s">
        <v>912</v>
      </c>
      <c r="G1693" s="14" t="s">
        <v>912</v>
      </c>
      <c r="H1693" s="18" t="s">
        <v>903</v>
      </c>
      <c r="I1693" s="15" t="b">
        <f aca="false">FALSE()</f>
        <v>0</v>
      </c>
      <c r="J1693" s="18" t="s">
        <v>933</v>
      </c>
      <c r="K1693" s="48" t="n">
        <v>1</v>
      </c>
      <c r="L1693" s="14" t="s">
        <v>934</v>
      </c>
      <c r="M1693" s="14" t="s">
        <v>935</v>
      </c>
      <c r="N1693" s="18" t="s">
        <v>936</v>
      </c>
    </row>
    <row r="1694" customFormat="false" ht="15" hidden="false" customHeight="true" outlineLevel="0" collapsed="false">
      <c r="B1694" s="14" t="s">
        <v>4449</v>
      </c>
      <c r="C1694" s="14" t="s">
        <v>4450</v>
      </c>
      <c r="D1694" s="18" t="s">
        <v>2598</v>
      </c>
      <c r="E1694" s="48" t="n">
        <v>3702</v>
      </c>
      <c r="F1694" s="14" t="s">
        <v>4451</v>
      </c>
      <c r="G1694" s="14" t="s">
        <v>912</v>
      </c>
      <c r="H1694" s="18" t="s">
        <v>903</v>
      </c>
      <c r="I1694" s="15" t="b">
        <f aca="false">FALSE()</f>
        <v>0</v>
      </c>
      <c r="J1694" s="18" t="s">
        <v>1679</v>
      </c>
      <c r="K1694" s="48" t="n">
        <v>2</v>
      </c>
      <c r="L1694" s="18" t="s">
        <v>1870</v>
      </c>
      <c r="M1694" s="18" t="s">
        <v>4452</v>
      </c>
      <c r="N1694" s="18" t="s">
        <v>936</v>
      </c>
    </row>
    <row r="1695" customFormat="false" ht="15" hidden="false" customHeight="true" outlineLevel="0" collapsed="false">
      <c r="B1695" s="14" t="s">
        <v>4453</v>
      </c>
      <c r="C1695" s="14" t="s">
        <v>4454</v>
      </c>
      <c r="D1695" s="18" t="s">
        <v>2598</v>
      </c>
      <c r="E1695" s="48" t="n">
        <v>3702</v>
      </c>
      <c r="F1695" s="14" t="s">
        <v>4455</v>
      </c>
      <c r="G1695" s="14" t="s">
        <v>912</v>
      </c>
      <c r="H1695" s="18" t="s">
        <v>903</v>
      </c>
      <c r="I1695" s="15" t="b">
        <f aca="false">FALSE()</f>
        <v>0</v>
      </c>
      <c r="J1695" s="18" t="s">
        <v>1679</v>
      </c>
      <c r="K1695" s="48" t="n">
        <v>2</v>
      </c>
      <c r="L1695" s="18" t="s">
        <v>1870</v>
      </c>
      <c r="M1695" s="18" t="s">
        <v>2600</v>
      </c>
      <c r="N1695" s="18" t="s">
        <v>1827</v>
      </c>
    </row>
    <row r="1696" customFormat="false" ht="15" hidden="false" customHeight="true" outlineLevel="0" collapsed="false">
      <c r="B1696" s="14" t="s">
        <v>4456</v>
      </c>
      <c r="C1696" s="14" t="s">
        <v>4457</v>
      </c>
      <c r="D1696" s="18" t="s">
        <v>1799</v>
      </c>
      <c r="E1696" s="48" t="n">
        <v>9913</v>
      </c>
      <c r="F1696" s="14" t="s">
        <v>912</v>
      </c>
      <c r="G1696" s="14" t="s">
        <v>912</v>
      </c>
      <c r="H1696" s="18" t="s">
        <v>903</v>
      </c>
      <c r="I1696" s="15" t="b">
        <f aca="false">FALSE()</f>
        <v>0</v>
      </c>
      <c r="J1696" s="18" t="s">
        <v>1679</v>
      </c>
      <c r="K1696" s="48" t="n">
        <v>2</v>
      </c>
      <c r="L1696" s="18" t="s">
        <v>1869</v>
      </c>
      <c r="M1696" s="18" t="s">
        <v>4458</v>
      </c>
      <c r="N1696" s="18" t="s">
        <v>936</v>
      </c>
    </row>
    <row r="1697" customFormat="false" ht="15" hidden="false" customHeight="true" outlineLevel="0" collapsed="false">
      <c r="B1697" s="14" t="s">
        <v>4461</v>
      </c>
      <c r="C1697" s="14" t="s">
        <v>4462</v>
      </c>
      <c r="D1697" s="18" t="s">
        <v>1437</v>
      </c>
      <c r="E1697" s="48" t="n">
        <v>9606</v>
      </c>
      <c r="F1697" s="14" t="s">
        <v>912</v>
      </c>
      <c r="G1697" s="14" t="s">
        <v>912</v>
      </c>
      <c r="H1697" s="18" t="s">
        <v>903</v>
      </c>
      <c r="I1697" s="15" t="b">
        <f aca="false">FALSE()</f>
        <v>0</v>
      </c>
      <c r="J1697" s="18" t="s">
        <v>1679</v>
      </c>
      <c r="K1697" s="48" t="n">
        <v>2</v>
      </c>
      <c r="L1697" s="18" t="s">
        <v>1869</v>
      </c>
      <c r="M1697" s="18" t="s">
        <v>4463</v>
      </c>
      <c r="N1697" s="18" t="s">
        <v>946</v>
      </c>
    </row>
    <row r="1698" customFormat="false" ht="15" hidden="false" customHeight="true" outlineLevel="0" collapsed="false">
      <c r="B1698" s="14" t="s">
        <v>4464</v>
      </c>
      <c r="C1698" s="14" t="s">
        <v>4465</v>
      </c>
      <c r="D1698" s="18" t="s">
        <v>1833</v>
      </c>
      <c r="E1698" s="48" t="n">
        <v>10090</v>
      </c>
      <c r="F1698" s="14" t="s">
        <v>912</v>
      </c>
      <c r="G1698" s="14" t="s">
        <v>912</v>
      </c>
      <c r="H1698" s="18" t="s">
        <v>903</v>
      </c>
      <c r="I1698" s="15" t="b">
        <f aca="false">FALSE()</f>
        <v>0</v>
      </c>
      <c r="J1698" s="18" t="s">
        <v>1679</v>
      </c>
      <c r="K1698" s="48" t="n">
        <v>2</v>
      </c>
      <c r="L1698" s="18" t="s">
        <v>1869</v>
      </c>
      <c r="M1698" s="18" t="s">
        <v>4466</v>
      </c>
      <c r="N1698" s="18" t="s">
        <v>946</v>
      </c>
    </row>
    <row r="1699" customFormat="false" ht="15" hidden="false" customHeight="true" outlineLevel="0" collapsed="false">
      <c r="B1699" s="14" t="s">
        <v>4470</v>
      </c>
      <c r="C1699" s="14" t="s">
        <v>4471</v>
      </c>
      <c r="D1699" s="18" t="s">
        <v>1497</v>
      </c>
      <c r="E1699" s="48" t="n">
        <v>9986</v>
      </c>
      <c r="F1699" s="14" t="s">
        <v>912</v>
      </c>
      <c r="G1699" s="14" t="s">
        <v>912</v>
      </c>
      <c r="H1699" s="18" t="s">
        <v>903</v>
      </c>
      <c r="I1699" s="15" t="b">
        <f aca="false">FALSE()</f>
        <v>0</v>
      </c>
      <c r="J1699" s="18" t="s">
        <v>1679</v>
      </c>
      <c r="K1699" s="48" t="n">
        <v>2</v>
      </c>
      <c r="L1699" s="18" t="s">
        <v>1869</v>
      </c>
      <c r="M1699" s="18" t="s">
        <v>4458</v>
      </c>
      <c r="N1699" s="18" t="s">
        <v>936</v>
      </c>
    </row>
    <row r="1700" customFormat="false" ht="15" hidden="false" customHeight="true" outlineLevel="0" collapsed="false">
      <c r="B1700" s="14" t="s">
        <v>4472</v>
      </c>
      <c r="C1700" s="14" t="s">
        <v>4473</v>
      </c>
      <c r="D1700" s="18" t="s">
        <v>1720</v>
      </c>
      <c r="E1700" s="48" t="n">
        <v>10116</v>
      </c>
      <c r="F1700" s="14" t="s">
        <v>912</v>
      </c>
      <c r="G1700" s="14" t="s">
        <v>912</v>
      </c>
      <c r="H1700" s="18" t="s">
        <v>903</v>
      </c>
      <c r="I1700" s="15" t="b">
        <f aca="false">FALSE()</f>
        <v>0</v>
      </c>
      <c r="J1700" s="18" t="s">
        <v>1679</v>
      </c>
      <c r="K1700" s="48" t="n">
        <v>2</v>
      </c>
      <c r="L1700" s="18" t="s">
        <v>1869</v>
      </c>
      <c r="M1700" s="18" t="s">
        <v>4474</v>
      </c>
      <c r="N1700" s="18" t="s">
        <v>946</v>
      </c>
    </row>
    <row r="1701" customFormat="false" ht="15" hidden="false" customHeight="true" outlineLevel="0" collapsed="false">
      <c r="B1701" s="14" t="s">
        <v>4475</v>
      </c>
      <c r="C1701" s="14" t="s">
        <v>4476</v>
      </c>
      <c r="D1701" s="18" t="s">
        <v>1857</v>
      </c>
      <c r="E1701" s="48" t="n">
        <v>9823</v>
      </c>
      <c r="F1701" s="14" t="s">
        <v>912</v>
      </c>
      <c r="G1701" s="14" t="s">
        <v>912</v>
      </c>
      <c r="H1701" s="18" t="s">
        <v>903</v>
      </c>
      <c r="I1701" s="15" t="b">
        <f aca="false">FALSE()</f>
        <v>0</v>
      </c>
      <c r="J1701" s="18" t="s">
        <v>1679</v>
      </c>
      <c r="K1701" s="48" t="n">
        <v>2</v>
      </c>
      <c r="L1701" s="18" t="s">
        <v>1869</v>
      </c>
      <c r="M1701" s="18" t="s">
        <v>4458</v>
      </c>
      <c r="N1701" s="18" t="s">
        <v>936</v>
      </c>
    </row>
    <row r="1702" customFormat="false" ht="15" hidden="false" customHeight="true" outlineLevel="0" collapsed="false">
      <c r="B1702" s="14" t="s">
        <v>4481</v>
      </c>
      <c r="C1702" s="14" t="s">
        <v>4482</v>
      </c>
      <c r="D1702" s="18" t="s">
        <v>944</v>
      </c>
      <c r="E1702" s="48" t="n">
        <v>83333</v>
      </c>
      <c r="F1702" s="14" t="s">
        <v>915</v>
      </c>
      <c r="G1702" s="14" t="s">
        <v>915</v>
      </c>
      <c r="H1702" s="18" t="s">
        <v>903</v>
      </c>
      <c r="I1702" s="15" t="b">
        <f aca="false">FALSE()</f>
        <v>0</v>
      </c>
      <c r="J1702" s="18" t="s">
        <v>933</v>
      </c>
      <c r="K1702" s="48" t="n">
        <v>1</v>
      </c>
      <c r="L1702" s="14" t="s">
        <v>934</v>
      </c>
      <c r="M1702" s="18" t="s">
        <v>4483</v>
      </c>
      <c r="N1702" s="18" t="s">
        <v>946</v>
      </c>
    </row>
    <row r="1703" customFormat="false" ht="15" hidden="false" customHeight="true" outlineLevel="0" collapsed="false">
      <c r="B1703" s="14" t="s">
        <v>4484</v>
      </c>
      <c r="C1703" s="14" t="s">
        <v>4485</v>
      </c>
      <c r="D1703" s="18" t="s">
        <v>950</v>
      </c>
      <c r="E1703" s="48" t="n">
        <v>83334</v>
      </c>
      <c r="F1703" s="14" t="s">
        <v>915</v>
      </c>
      <c r="G1703" s="14" t="s">
        <v>915</v>
      </c>
      <c r="H1703" s="18" t="s">
        <v>903</v>
      </c>
      <c r="I1703" s="15" t="b">
        <f aca="false">FALSE()</f>
        <v>0</v>
      </c>
      <c r="J1703" s="18" t="s">
        <v>933</v>
      </c>
      <c r="K1703" s="48" t="n">
        <v>1</v>
      </c>
      <c r="L1703" s="14" t="s">
        <v>934</v>
      </c>
      <c r="M1703" s="14" t="s">
        <v>935</v>
      </c>
      <c r="N1703" s="18" t="s">
        <v>936</v>
      </c>
    </row>
    <row r="1704" customFormat="false" ht="15" hidden="false" customHeight="true" outlineLevel="0" collapsed="false">
      <c r="B1704" s="14" t="s">
        <v>4486</v>
      </c>
      <c r="C1704" s="14" t="s">
        <v>4487</v>
      </c>
      <c r="D1704" s="18" t="s">
        <v>954</v>
      </c>
      <c r="E1704" s="48" t="n">
        <v>199310</v>
      </c>
      <c r="F1704" s="14" t="s">
        <v>915</v>
      </c>
      <c r="G1704" s="14" t="s">
        <v>915</v>
      </c>
      <c r="H1704" s="18" t="s">
        <v>903</v>
      </c>
      <c r="I1704" s="15" t="b">
        <f aca="false">FALSE()</f>
        <v>0</v>
      </c>
      <c r="J1704" s="18" t="s">
        <v>933</v>
      </c>
      <c r="K1704" s="48" t="n">
        <v>1</v>
      </c>
      <c r="L1704" s="14" t="s">
        <v>934</v>
      </c>
      <c r="M1704" s="14" t="s">
        <v>935</v>
      </c>
      <c r="N1704" s="18" t="s">
        <v>936</v>
      </c>
    </row>
    <row r="1705" customFormat="false" ht="15" hidden="false" customHeight="true" outlineLevel="0" collapsed="false">
      <c r="B1705" s="14" t="s">
        <v>4488</v>
      </c>
      <c r="C1705" s="14" t="s">
        <v>4489</v>
      </c>
      <c r="D1705" s="18" t="s">
        <v>980</v>
      </c>
      <c r="E1705" s="48" t="n">
        <v>1422</v>
      </c>
      <c r="F1705" s="14" t="s">
        <v>915</v>
      </c>
      <c r="G1705" s="14" t="s">
        <v>915</v>
      </c>
      <c r="H1705" s="18" t="s">
        <v>903</v>
      </c>
      <c r="I1705" s="15" t="b">
        <f aca="false">FALSE()</f>
        <v>0</v>
      </c>
      <c r="J1705" s="18" t="s">
        <v>933</v>
      </c>
      <c r="K1705" s="48" t="n">
        <v>1</v>
      </c>
      <c r="L1705" s="14" t="s">
        <v>934</v>
      </c>
      <c r="M1705" s="18" t="s">
        <v>4490</v>
      </c>
      <c r="N1705" s="18" t="s">
        <v>946</v>
      </c>
    </row>
    <row r="1706" customFormat="false" ht="15" hidden="false" customHeight="true" outlineLevel="0" collapsed="false">
      <c r="B1706" s="14" t="s">
        <v>4491</v>
      </c>
      <c r="C1706" s="14" t="s">
        <v>4492</v>
      </c>
      <c r="D1706" s="18" t="s">
        <v>958</v>
      </c>
      <c r="E1706" s="48" t="n">
        <v>71421</v>
      </c>
      <c r="F1706" s="14" t="s">
        <v>915</v>
      </c>
      <c r="G1706" s="14" t="s">
        <v>915</v>
      </c>
      <c r="H1706" s="18" t="s">
        <v>903</v>
      </c>
      <c r="I1706" s="15" t="b">
        <f aca="false">FALSE()</f>
        <v>0</v>
      </c>
      <c r="J1706" s="18" t="s">
        <v>933</v>
      </c>
      <c r="K1706" s="48" t="n">
        <v>1</v>
      </c>
      <c r="L1706" s="14" t="s">
        <v>934</v>
      </c>
      <c r="M1706" s="14" t="s">
        <v>935</v>
      </c>
      <c r="N1706" s="18" t="s">
        <v>936</v>
      </c>
    </row>
    <row r="1707" customFormat="false" ht="15" hidden="false" customHeight="true" outlineLevel="0" collapsed="false">
      <c r="B1707" s="14" t="s">
        <v>4493</v>
      </c>
      <c r="C1707" s="14" t="s">
        <v>4494</v>
      </c>
      <c r="D1707" s="18" t="s">
        <v>1427</v>
      </c>
      <c r="E1707" s="48" t="n">
        <v>272569</v>
      </c>
      <c r="F1707" s="14" t="s">
        <v>915</v>
      </c>
      <c r="G1707" s="14" t="s">
        <v>915</v>
      </c>
      <c r="H1707" s="18" t="s">
        <v>903</v>
      </c>
      <c r="I1707" s="15" t="b">
        <f aca="false">FALSE()</f>
        <v>0</v>
      </c>
      <c r="J1707" s="18" t="s">
        <v>933</v>
      </c>
      <c r="K1707" s="48" t="n">
        <v>1</v>
      </c>
      <c r="L1707" s="14" t="s">
        <v>934</v>
      </c>
      <c r="M1707" s="18" t="s">
        <v>4495</v>
      </c>
      <c r="N1707" s="18" t="s">
        <v>946</v>
      </c>
    </row>
    <row r="1708" customFormat="false" ht="15" hidden="false" customHeight="true" outlineLevel="0" collapsed="false">
      <c r="B1708" s="14" t="s">
        <v>4496</v>
      </c>
      <c r="C1708" s="14" t="s">
        <v>4497</v>
      </c>
      <c r="D1708" s="18" t="s">
        <v>1437</v>
      </c>
      <c r="E1708" s="48" t="n">
        <v>9606</v>
      </c>
      <c r="F1708" s="14" t="s">
        <v>915</v>
      </c>
      <c r="G1708" s="14" t="s">
        <v>915</v>
      </c>
      <c r="H1708" s="18" t="s">
        <v>903</v>
      </c>
      <c r="I1708" s="15" t="b">
        <f aca="false">FALSE()</f>
        <v>0</v>
      </c>
      <c r="J1708" s="18" t="s">
        <v>933</v>
      </c>
      <c r="K1708" s="48" t="n">
        <v>1</v>
      </c>
      <c r="L1708" s="14" t="s">
        <v>934</v>
      </c>
      <c r="M1708" s="18" t="s">
        <v>1705</v>
      </c>
      <c r="N1708" s="18" t="s">
        <v>946</v>
      </c>
    </row>
    <row r="1709" customFormat="false" ht="15" hidden="false" customHeight="true" outlineLevel="0" collapsed="false">
      <c r="B1709" s="14" t="s">
        <v>4498</v>
      </c>
      <c r="C1709" s="14" t="s">
        <v>4499</v>
      </c>
      <c r="D1709" s="18" t="s">
        <v>1497</v>
      </c>
      <c r="E1709" s="48" t="n">
        <v>9986</v>
      </c>
      <c r="F1709" s="14" t="s">
        <v>915</v>
      </c>
      <c r="G1709" s="14" t="s">
        <v>915</v>
      </c>
      <c r="H1709" s="18" t="s">
        <v>903</v>
      </c>
      <c r="I1709" s="15" t="b">
        <f aca="false">FALSE()</f>
        <v>0</v>
      </c>
      <c r="J1709" s="18" t="s">
        <v>933</v>
      </c>
      <c r="K1709" s="48" t="n">
        <v>1</v>
      </c>
      <c r="L1709" s="14" t="s">
        <v>934</v>
      </c>
      <c r="M1709" s="18" t="s">
        <v>4500</v>
      </c>
      <c r="N1709" s="18" t="s">
        <v>936</v>
      </c>
    </row>
    <row r="1710" customFormat="false" ht="15" hidden="false" customHeight="true" outlineLevel="0" collapsed="false">
      <c r="B1710" s="14" t="s">
        <v>4501</v>
      </c>
      <c r="C1710" s="14" t="s">
        <v>4502</v>
      </c>
      <c r="D1710" s="18" t="s">
        <v>991</v>
      </c>
      <c r="E1710" s="48" t="n">
        <v>258594</v>
      </c>
      <c r="F1710" s="14" t="s">
        <v>915</v>
      </c>
      <c r="G1710" s="14" t="s">
        <v>915</v>
      </c>
      <c r="H1710" s="18" t="s">
        <v>903</v>
      </c>
      <c r="I1710" s="15" t="b">
        <f aca="false">FALSE()</f>
        <v>0</v>
      </c>
      <c r="J1710" s="18" t="s">
        <v>933</v>
      </c>
      <c r="K1710" s="48" t="n">
        <v>1</v>
      </c>
      <c r="L1710" s="14" t="s">
        <v>934</v>
      </c>
      <c r="M1710" s="18" t="s">
        <v>1104</v>
      </c>
      <c r="N1710" s="18" t="s">
        <v>946</v>
      </c>
    </row>
    <row r="1711" customFormat="false" ht="15" hidden="false" customHeight="true" outlineLevel="0" collapsed="false">
      <c r="B1711" s="14" t="s">
        <v>4503</v>
      </c>
      <c r="C1711" s="14" t="s">
        <v>4504</v>
      </c>
      <c r="D1711" s="18" t="s">
        <v>1555</v>
      </c>
      <c r="E1711" s="48" t="n">
        <v>559292</v>
      </c>
      <c r="F1711" s="14" t="s">
        <v>4505</v>
      </c>
      <c r="G1711" s="14" t="s">
        <v>915</v>
      </c>
      <c r="H1711" s="18" t="s">
        <v>903</v>
      </c>
      <c r="I1711" s="15" t="b">
        <f aca="false">FALSE()</f>
        <v>0</v>
      </c>
      <c r="J1711" s="18" t="s">
        <v>933</v>
      </c>
      <c r="K1711" s="48" t="n">
        <v>1</v>
      </c>
      <c r="L1711" s="14" t="s">
        <v>934</v>
      </c>
      <c r="M1711" s="18" t="s">
        <v>3219</v>
      </c>
      <c r="N1711" s="18" t="s">
        <v>946</v>
      </c>
    </row>
    <row r="1712" customFormat="false" ht="15" hidden="false" customHeight="true" outlineLevel="0" collapsed="false">
      <c r="B1712" s="14" t="s">
        <v>4506</v>
      </c>
      <c r="C1712" s="14" t="s">
        <v>4507</v>
      </c>
      <c r="D1712" s="18" t="s">
        <v>1003</v>
      </c>
      <c r="E1712" s="48" t="n">
        <v>623</v>
      </c>
      <c r="F1712" s="14" t="s">
        <v>915</v>
      </c>
      <c r="G1712" s="14" t="s">
        <v>915</v>
      </c>
      <c r="H1712" s="18" t="s">
        <v>903</v>
      </c>
      <c r="I1712" s="15" t="b">
        <f aca="false">FALSE()</f>
        <v>0</v>
      </c>
      <c r="J1712" s="18" t="s">
        <v>933</v>
      </c>
      <c r="K1712" s="48" t="n">
        <v>1</v>
      </c>
      <c r="L1712" s="14" t="s">
        <v>934</v>
      </c>
      <c r="M1712" s="14" t="s">
        <v>935</v>
      </c>
      <c r="N1712" s="18" t="s">
        <v>936</v>
      </c>
    </row>
    <row r="1713" customFormat="false" ht="15" hidden="false" customHeight="true" outlineLevel="0" collapsed="false">
      <c r="B1713" s="14" t="s">
        <v>4508</v>
      </c>
      <c r="C1713" s="14" t="s">
        <v>4509</v>
      </c>
      <c r="D1713" s="18" t="s">
        <v>969</v>
      </c>
      <c r="E1713" s="48" t="n">
        <v>300852</v>
      </c>
      <c r="F1713" s="14" t="s">
        <v>915</v>
      </c>
      <c r="G1713" s="14" t="s">
        <v>915</v>
      </c>
      <c r="H1713" s="18" t="s">
        <v>903</v>
      </c>
      <c r="I1713" s="15" t="b">
        <f aca="false">FALSE()</f>
        <v>0</v>
      </c>
      <c r="J1713" s="18" t="s">
        <v>933</v>
      </c>
      <c r="K1713" s="48" t="n">
        <v>1</v>
      </c>
      <c r="L1713" s="14" t="s">
        <v>934</v>
      </c>
      <c r="M1713" s="18" t="s">
        <v>1228</v>
      </c>
      <c r="N1713" s="18" t="s">
        <v>946</v>
      </c>
    </row>
    <row r="1714" customFormat="false" ht="15" hidden="false" customHeight="true" outlineLevel="0" collapsed="false">
      <c r="B1714" s="14" t="s">
        <v>4510</v>
      </c>
      <c r="C1714" s="14" t="s">
        <v>4511</v>
      </c>
      <c r="D1714" s="18" t="s">
        <v>1128</v>
      </c>
      <c r="E1714" s="48" t="n">
        <v>262724</v>
      </c>
      <c r="F1714" s="14" t="s">
        <v>915</v>
      </c>
      <c r="G1714" s="14" t="s">
        <v>915</v>
      </c>
      <c r="H1714" s="18" t="s">
        <v>903</v>
      </c>
      <c r="I1714" s="15" t="b">
        <f aca="false">FALSE()</f>
        <v>0</v>
      </c>
      <c r="J1714" s="18" t="s">
        <v>933</v>
      </c>
      <c r="K1714" s="48" t="n">
        <v>1</v>
      </c>
      <c r="L1714" s="14" t="s">
        <v>934</v>
      </c>
      <c r="M1714" s="14" t="s">
        <v>935</v>
      </c>
      <c r="N1714" s="18" t="s">
        <v>936</v>
      </c>
    </row>
    <row r="1715" customFormat="false" ht="15" hidden="false" customHeight="true" outlineLevel="0" collapsed="false">
      <c r="B1715" s="14" t="s">
        <v>4503</v>
      </c>
      <c r="C1715" s="14" t="s">
        <v>4504</v>
      </c>
      <c r="D1715" s="18" t="s">
        <v>1555</v>
      </c>
      <c r="E1715" s="48" t="n">
        <v>559292</v>
      </c>
      <c r="F1715" s="14" t="s">
        <v>4505</v>
      </c>
      <c r="G1715" s="14" t="s">
        <v>915</v>
      </c>
      <c r="H1715" s="18" t="s">
        <v>903</v>
      </c>
      <c r="I1715" s="15" t="b">
        <f aca="false">FALSE()</f>
        <v>0</v>
      </c>
      <c r="J1715" s="18" t="s">
        <v>1679</v>
      </c>
      <c r="K1715" s="48" t="n">
        <v>2</v>
      </c>
      <c r="L1715" s="18" t="s">
        <v>1870</v>
      </c>
      <c r="M1715" s="18" t="s">
        <v>3219</v>
      </c>
      <c r="N1715" s="18" t="s">
        <v>946</v>
      </c>
    </row>
  </sheetData>
  <autoFilter ref="B5:N171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40"/>
    <col collapsed="false" customWidth="true" hidden="false" outlineLevel="0" max="3" min="3" style="1" width="14"/>
    <col collapsed="false" customWidth="true" hidden="false" outlineLevel="0" max="4" min="4" style="1" width="11"/>
    <col collapsed="false" customWidth="true" hidden="false" outlineLevel="0" max="5" min="5" style="1" width="14"/>
    <col collapsed="false" customWidth="true" hidden="false" outlineLevel="0" max="6" min="6" style="1" width="11"/>
    <col collapsed="false" customWidth="true" hidden="false" outlineLevel="0" max="7" min="7" style="1" width="14"/>
    <col collapsed="false" customWidth="true" hidden="false" outlineLevel="0" max="8" min="8" style="1" width="11"/>
    <col collapsed="false" customWidth="true" hidden="false" outlineLevel="0" max="9" min="9" style="1" width="14"/>
  </cols>
  <sheetData>
    <row r="2" customFormat="false" ht="15" hidden="false" customHeight="true" outlineLevel="0" collapsed="false">
      <c r="B2" s="2" t="s">
        <v>4512</v>
      </c>
    </row>
    <row r="3" customFormat="false" ht="15" hidden="false" customHeight="true" outlineLevel="0" collapsed="false">
      <c r="B3" s="12" t="s">
        <v>4513</v>
      </c>
    </row>
    <row r="5" customFormat="false" ht="43.5" hidden="false" customHeight="true" outlineLevel="0" collapsed="false">
      <c r="B5" s="13" t="s">
        <v>4514</v>
      </c>
      <c r="C5" s="13" t="s">
        <v>4515</v>
      </c>
      <c r="D5" s="13" t="s">
        <v>4516</v>
      </c>
      <c r="E5" s="13" t="s">
        <v>4517</v>
      </c>
      <c r="F5" s="13" t="s">
        <v>4518</v>
      </c>
      <c r="G5" s="13" t="s">
        <v>4519</v>
      </c>
      <c r="H5" s="13" t="s">
        <v>4520</v>
      </c>
      <c r="I5" s="13" t="s">
        <v>4521</v>
      </c>
    </row>
    <row r="6" customFormat="false" ht="15" hidden="false" customHeight="true" outlineLevel="0" collapsed="false">
      <c r="B6" s="37" t="s">
        <v>4522</v>
      </c>
      <c r="C6" s="33" t="n">
        <f aca="false">COUNTIFS('S2 NT evidence by family'!$C$6:$C$105,"T1",'S2 NT evidence by family'!$D$6:$D$105,FALSE(),'S2 NT evidence by family'!$H$6:$H$105,"&gt;0")+COUNTIFS('S2 NT evidence by family'!$C$6:$C$105,"T2",'S2 NT evidence by family'!$D$6:$D$105,FALSE(),'S2 NT evidence by family'!$H$6:$H$105,"&gt;0")</f>
        <v>5</v>
      </c>
      <c r="D6" s="33" t="n">
        <f aca="false">COUNTIFS('S1 Catalog'!$C$6:$C$100,"T1",'S1 Catalog'!$D$6:$D$100,FALSE())+COUNTIFS('S1 Catalog'!$C$6:$C$100,"T2",'S1 Catalog'!$D$6:$D$100,FALSE())</f>
        <v>27</v>
      </c>
      <c r="E6" s="33" t="n">
        <f aca="false">COUNTIFS('S2 NT evidence by family'!$C$6:$C$105,"T3",'S2 NT evidence by family'!$D$6:$D$105,FALSE(),'S2 NT evidence by family'!$H$6:$H$105,"&gt;0")</f>
        <v>6</v>
      </c>
      <c r="F6" s="33" t="n">
        <f aca="false">COUNTIFS('S1 Catalog'!$C$6:$C$100,"T3",'S1 Catalog'!$D$6:$D$100,FALSE())</f>
        <v>8</v>
      </c>
      <c r="G6" s="33" t="n">
        <f aca="false">COUNTIFS('S2 NT evidence by family'!$C$6:$C$105,"R",'S2 NT evidence by family'!$D$6:$D$105,FALSE(),'S2 NT evidence by family'!$H$6:$H$105,"&gt;0")</f>
        <v>0</v>
      </c>
      <c r="H6" s="33" t="n">
        <f aca="false">COUNTIFS('S1 Catalog'!$C$6:$C$100,"R",'S1 Catalog'!$D$6:$D$100,FALSE())</f>
        <v>4</v>
      </c>
      <c r="I6" s="50" t="n">
        <v>0.005761</v>
      </c>
    </row>
    <row r="7" customFormat="false" ht="15" hidden="false" customHeight="true" outlineLevel="0" collapsed="false">
      <c r="B7" s="37" t="s">
        <v>4523</v>
      </c>
      <c r="C7" s="33" t="n">
        <f aca="false">COUNTIFS('S2 NT evidence by family'!$C$6:$C$105,"T1",'S2 NT evidence by family'!$D$6:$D$105,FALSE(),'S2 NT evidence by family'!$I$6:$I$105,"&gt;0")+COUNTIFS('S2 NT evidence by family'!$C$6:$C$105,"T2",'S2 NT evidence by family'!$D$6:$D$105,FALSE(),'S2 NT evidence by family'!$I$6:$I$105,"&gt;0")</f>
        <v>5</v>
      </c>
      <c r="D7" s="33" t="n">
        <f aca="false">COUNTIFS('S1 Catalog'!$C$6:$C$100,"T1",'S1 Catalog'!$D$6:$D$100,FALSE())+COUNTIFS('S1 Catalog'!$C$6:$C$100,"T2",'S1 Catalog'!$D$6:$D$100,FALSE())</f>
        <v>27</v>
      </c>
      <c r="E7" s="33" t="n">
        <f aca="false">COUNTIFS('S2 NT evidence by family'!$C$6:$C$105,"T3",'S2 NT evidence by family'!$D$6:$D$105,FALSE(),'S2 NT evidence by family'!$I$6:$I$105,"&gt;0")</f>
        <v>6</v>
      </c>
      <c r="F7" s="33" t="n">
        <f aca="false">COUNTIFS('S1 Catalog'!$C$6:$C$100,"T3",'S1 Catalog'!$D$6:$D$100,FALSE())</f>
        <v>8</v>
      </c>
      <c r="G7" s="33" t="n">
        <f aca="false">COUNTIFS('S2 NT evidence by family'!$C$6:$C$105,"R",'S2 NT evidence by family'!$D$6:$D$105,FALSE(),'S2 NT evidence by family'!$I$6:$I$105,"&gt;0")</f>
        <v>0</v>
      </c>
      <c r="H7" s="33" t="n">
        <f aca="false">COUNTIFS('S1 Catalog'!$C$6:$C$100,"R",'S1 Catalog'!$D$6:$D$100,FALSE())</f>
        <v>4</v>
      </c>
      <c r="I7" s="50" t="n">
        <v>0.005761</v>
      </c>
    </row>
    <row r="8" customFormat="false" ht="15" hidden="false" customHeight="true" outlineLevel="0" collapsed="false">
      <c r="B8" s="37" t="s">
        <v>4524</v>
      </c>
      <c r="C8" s="33" t="n">
        <f aca="false">COUNTIFS('S2 NT evidence by family'!$C$6:$C$105,"T1",'S2 NT evidence by family'!$D$6:$D$105,FALSE(),'S2 NT evidence by family'!$J$6:$J$105,"&gt;0")+COUNTIFS('S2 NT evidence by family'!$C$6:$C$105,"T2",'S2 NT evidence by family'!$D$6:$D$105,FALSE(),'S2 NT evidence by family'!$J$6:$J$105,"&gt;0")</f>
        <v>5</v>
      </c>
      <c r="D8" s="33" t="n">
        <f aca="false">COUNTIFS('S1 Catalog'!$C$6:$C$100,"T1",'S1 Catalog'!$D$6:$D$100,FALSE())+COUNTIFS('S1 Catalog'!$C$6:$C$100,"T2",'S1 Catalog'!$D$6:$D$100,FALSE())</f>
        <v>27</v>
      </c>
      <c r="E8" s="33" t="n">
        <f aca="false">COUNTIFS('S2 NT evidence by family'!$C$6:$C$105,"T3",'S2 NT evidence by family'!$D$6:$D$105,FALSE(),'S2 NT evidence by family'!$J$6:$J$105,"&gt;0")</f>
        <v>6</v>
      </c>
      <c r="F8" s="33" t="n">
        <f aca="false">COUNTIFS('S1 Catalog'!$C$6:$C$100,"T3",'S1 Catalog'!$D$6:$D$100,FALSE())</f>
        <v>8</v>
      </c>
      <c r="G8" s="33" t="n">
        <f aca="false">COUNTIFS('S2 NT evidence by family'!$C$6:$C$105,"R",'S2 NT evidence by family'!$D$6:$D$105,FALSE(),'S2 NT evidence by family'!$J$6:$J$105,"&gt;0")</f>
        <v>0</v>
      </c>
      <c r="H8" s="33" t="n">
        <f aca="false">COUNTIFS('S1 Catalog'!$C$6:$C$100,"R",'S1 Catalog'!$D$6:$D$100,FALSE())</f>
        <v>4</v>
      </c>
      <c r="I8" s="50" t="n">
        <v>0.005761</v>
      </c>
    </row>
    <row r="10" customFormat="false" ht="15" hidden="false" customHeight="true" outlineLevel="0" collapsed="false">
      <c r="B10" s="37" t="s">
        <v>4525</v>
      </c>
    </row>
    <row r="11" customFormat="false" ht="15" hidden="false" customHeight="true" outlineLevel="0" collapsed="false">
      <c r="B11" s="37" t="s">
        <v>4526</v>
      </c>
      <c r="C11" s="38" t="n">
        <f aca="false">COUNTIFS('S2 NT evidence by family'!$C$6:$C$105,"T1",'S2 NT evidence by family'!$D$6:$D$105,FALSE(),'S2 NT evidence by family'!$J$6:$J$105,"&gt;0",'S2 NT evidence by family'!$M$6:$M$105,TRUE())+COUNTIFS('S2 NT evidence by family'!$C$6:$C$105,"T2",'S2 NT evidence by family'!$D$6:$D$105,FALSE(),'S2 NT evidence by family'!$J$6:$J$105,"&gt;0",'S2 NT evidence by family'!$M$6:$M$105,TRUE())</f>
        <v>5</v>
      </c>
      <c r="D11" s="38" t="n">
        <f aca="false">COUNTIFS('S2 NT evidence by family'!$C$6:$C$105,"T1",'S2 NT evidence by family'!$D$6:$D$105,FALSE(),'S2 NT evidence by family'!$M$6:$M$105,TRUE())+COUNTIFS('S2 NT evidence by family'!$C$6:$C$105,"T2",'S2 NT evidence by family'!$D$6:$D$105,FALSE(),'S2 NT evidence by family'!$M$6:$M$105,TRUE())</f>
        <v>26</v>
      </c>
      <c r="E11" s="38" t="n">
        <f aca="false">COUNTIFS('S2 NT evidence by family'!$C$6:$C$105,"T3",'S2 NT evidence by family'!$D$6:$D$105,FALSE(),'S2 NT evidence by family'!$J$6:$J$105,"&gt;0",'S2 NT evidence by family'!$M$6:$M$105,TRUE())</f>
        <v>6</v>
      </c>
      <c r="F11" s="38" t="n">
        <f aca="false">COUNTIFS('S2 NT evidence by family'!$C$6:$C$105,"T3",'S2 NT evidence by family'!$D$6:$D$105,FALSE(),'S2 NT evidence by family'!$M$6:$M$105,TRUE())</f>
        <v>8</v>
      </c>
      <c r="G11" s="38" t="n">
        <f aca="false">COUNTIFS('S2 NT evidence by family'!$C$6:$C$105,"R",'S2 NT evidence by family'!$D$6:$D$105,FALSE(),'S2 NT evidence by family'!$J$6:$J$105,"&gt;0",'S2 NT evidence by family'!$M$6:$M$105,TRUE())</f>
        <v>0</v>
      </c>
      <c r="H11" s="38" t="n">
        <f aca="false">COUNTIFS('S2 NT evidence by family'!$C$6:$C$105,"R",'S2 NT evidence by family'!$D$6:$D$105,FALSE(),'S2 NT evidence by family'!$M$6:$M$105,TRUE())</f>
        <v>2</v>
      </c>
      <c r="I11" s="40" t="n">
        <v>0.006865</v>
      </c>
    </row>
    <row r="13" customFormat="false" ht="15" hidden="false" customHeight="true" outlineLevel="0" collapsed="false">
      <c r="B13" s="12" t="s">
        <v>4527</v>
      </c>
    </row>
    <row r="15" customFormat="false" ht="15" hidden="false" customHeight="true" outlineLevel="0" collapsed="false">
      <c r="B15" s="37" t="s">
        <v>4528</v>
      </c>
    </row>
    <row r="16" customFormat="false" ht="15" hidden="false" customHeight="true" outlineLevel="0" collapsed="false">
      <c r="B16" s="38" t="s">
        <v>4529</v>
      </c>
      <c r="C16" s="38" t="s">
        <v>4530</v>
      </c>
    </row>
    <row r="17" customFormat="false" ht="15" hidden="false" customHeight="true" outlineLevel="0" collapsed="false">
      <c r="B17" s="38" t="s">
        <v>372</v>
      </c>
      <c r="C17" s="38" t="s">
        <v>4531</v>
      </c>
    </row>
    <row r="18" customFormat="false" ht="15" hidden="false" customHeight="true" outlineLevel="0" collapsed="false">
      <c r="B18" s="38" t="s">
        <v>425</v>
      </c>
      <c r="C18" s="38" t="s">
        <v>4532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D7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22"/>
    <col collapsed="false" customWidth="true" hidden="false" outlineLevel="0" max="4" min="3" style="1" width="8"/>
    <col collapsed="false" customWidth="true" hidden="false" outlineLevel="0" max="5" min="5" style="1" width="12"/>
    <col collapsed="false" customWidth="true" hidden="false" outlineLevel="0" max="6" min="6" style="1" width="11"/>
    <col collapsed="false" customWidth="true" hidden="false" outlineLevel="0" max="8" min="7" style="1" width="8"/>
    <col collapsed="false" customWidth="true" hidden="false" outlineLevel="0" max="9" min="9" style="1" width="10"/>
    <col collapsed="false" customWidth="true" hidden="false" outlineLevel="0" max="10" min="10" style="1" width="9"/>
    <col collapsed="false" customWidth="true" hidden="false" outlineLevel="0" max="13" min="11" style="1" width="10"/>
    <col collapsed="false" customWidth="true" hidden="false" outlineLevel="0" max="17" min="14" style="1" width="9"/>
    <col collapsed="false" customWidth="true" hidden="false" outlineLevel="0" max="18" min="18" style="1" width="8"/>
    <col collapsed="false" customWidth="true" hidden="false" outlineLevel="0" max="19" min="19" style="1" width="12"/>
    <col collapsed="false" customWidth="true" hidden="false" outlineLevel="0" max="20" min="20" style="1" width="36"/>
    <col collapsed="false" customWidth="true" hidden="false" outlineLevel="0" max="21" min="21" style="1" width="13"/>
    <col collapsed="false" customWidth="true" hidden="false" outlineLevel="0" max="22" min="22" style="1" width="16"/>
    <col collapsed="false" customWidth="true" hidden="false" outlineLevel="0" max="24" min="23" style="1" width="9"/>
    <col collapsed="false" customWidth="true" hidden="false" outlineLevel="0" max="25" min="25" style="1" width="14"/>
    <col collapsed="false" customWidth="true" hidden="false" outlineLevel="0" max="26" min="26" style="1" width="9"/>
    <col collapsed="false" customWidth="true" hidden="false" outlineLevel="0" max="27" min="27" style="1" width="24"/>
    <col collapsed="false" customWidth="true" hidden="false" outlineLevel="0" max="29" min="28" style="1" width="40"/>
    <col collapsed="false" customWidth="true" hidden="false" outlineLevel="0" max="30" min="30" style="1" width="28"/>
  </cols>
  <sheetData>
    <row r="2" customFormat="false" ht="15" hidden="false" customHeight="true" outlineLevel="0" collapsed="false">
      <c r="B2" s="2" t="s">
        <v>4533</v>
      </c>
    </row>
    <row r="3" customFormat="false" ht="15" hidden="false" customHeight="true" outlineLevel="0" collapsed="false">
      <c r="B3" s="12" t="s">
        <v>4534</v>
      </c>
    </row>
    <row r="5" customFormat="false" ht="42" hidden="false" customHeight="true" outlineLevel="0" collapsed="false">
      <c r="B5" s="13" t="s">
        <v>921</v>
      </c>
      <c r="C5" s="13" t="s">
        <v>4535</v>
      </c>
      <c r="D5" s="13" t="s">
        <v>76</v>
      </c>
      <c r="E5" s="13" t="s">
        <v>79</v>
      </c>
      <c r="F5" s="13" t="s">
        <v>154</v>
      </c>
      <c r="G5" s="13" t="s">
        <v>4536</v>
      </c>
      <c r="H5" s="13" t="s">
        <v>4537</v>
      </c>
      <c r="I5" s="13" t="s">
        <v>4538</v>
      </c>
      <c r="J5" s="13" t="s">
        <v>924</v>
      </c>
      <c r="K5" s="13" t="s">
        <v>4539</v>
      </c>
      <c r="L5" s="13" t="s">
        <v>4540</v>
      </c>
      <c r="M5" s="13" t="s">
        <v>4541</v>
      </c>
      <c r="N5" s="13" t="s">
        <v>4542</v>
      </c>
      <c r="O5" s="13" t="s">
        <v>157</v>
      </c>
      <c r="P5" s="13" t="s">
        <v>4543</v>
      </c>
      <c r="Q5" s="13" t="s">
        <v>4544</v>
      </c>
      <c r="R5" s="13" t="s">
        <v>4545</v>
      </c>
      <c r="S5" s="13" t="s">
        <v>4546</v>
      </c>
      <c r="T5" s="13" t="s">
        <v>4547</v>
      </c>
      <c r="U5" s="13" t="s">
        <v>4548</v>
      </c>
      <c r="V5" s="13" t="s">
        <v>4549</v>
      </c>
      <c r="W5" s="13" t="s">
        <v>4550</v>
      </c>
      <c r="X5" s="13" t="s">
        <v>4551</v>
      </c>
      <c r="Y5" s="13" t="s">
        <v>4552</v>
      </c>
      <c r="Z5" s="13" t="s">
        <v>4553</v>
      </c>
      <c r="AA5" s="13" t="s">
        <v>159</v>
      </c>
      <c r="AB5" s="13" t="s">
        <v>4554</v>
      </c>
      <c r="AC5" s="13" t="s">
        <v>4555</v>
      </c>
      <c r="AD5" s="13" t="s">
        <v>4556</v>
      </c>
    </row>
    <row r="6" customFormat="false" ht="15" hidden="false" customHeight="true" outlineLevel="0" collapsed="false">
      <c r="B6" s="18" t="s">
        <v>864</v>
      </c>
      <c r="C6" s="14" t="s">
        <v>4557</v>
      </c>
      <c r="D6" s="14" t="s">
        <v>540</v>
      </c>
      <c r="E6" s="14" t="s">
        <v>444</v>
      </c>
      <c r="F6" s="14" t="s">
        <v>4558</v>
      </c>
      <c r="G6" s="14" t="s">
        <v>4559</v>
      </c>
      <c r="H6" s="14" t="s">
        <v>425</v>
      </c>
      <c r="I6" s="15" t="b">
        <f aca="false">FALSE()</f>
        <v>0</v>
      </c>
      <c r="J6" s="15" t="b">
        <f aca="false">FALSE()</f>
        <v>0</v>
      </c>
      <c r="K6" s="20" t="n">
        <v>28.8195821182772</v>
      </c>
      <c r="L6" s="20" t="n">
        <v>73.5478634534262</v>
      </c>
      <c r="M6" s="20" t="n">
        <f aca="false">L6-K6</f>
        <v>44.728281335149</v>
      </c>
      <c r="N6" s="16" t="n">
        <v>2</v>
      </c>
      <c r="O6" s="15" t="b">
        <f aca="false">TRUE()</f>
        <v>1</v>
      </c>
      <c r="P6" s="15" t="b">
        <f aca="false">TRUE()</f>
        <v>1</v>
      </c>
      <c r="Q6" s="15" t="b">
        <f aca="false">TRUE()</f>
        <v>1</v>
      </c>
      <c r="R6" s="16" t="n">
        <v>1</v>
      </c>
      <c r="S6" s="14" t="s">
        <v>4560</v>
      </c>
      <c r="T6" s="18" t="s">
        <v>4561</v>
      </c>
      <c r="U6" s="14" t="s">
        <v>4562</v>
      </c>
      <c r="V6" s="14" t="s">
        <v>4563</v>
      </c>
      <c r="W6" s="14" t="s">
        <v>4564</v>
      </c>
      <c r="X6" s="51" t="n">
        <v>2.1</v>
      </c>
      <c r="Y6" s="14" t="s">
        <v>4565</v>
      </c>
      <c r="Z6" s="48" t="n">
        <v>1</v>
      </c>
      <c r="AA6" s="18" t="s">
        <v>4566</v>
      </c>
      <c r="AB6" s="18" t="s">
        <v>4567</v>
      </c>
      <c r="AC6" s="18" t="s">
        <v>4568</v>
      </c>
      <c r="AD6" s="18" t="s">
        <v>4569</v>
      </c>
    </row>
    <row r="7" customFormat="false" ht="15" hidden="false" customHeight="true" outlineLevel="0" collapsed="false">
      <c r="B7" s="18" t="s">
        <v>864</v>
      </c>
      <c r="C7" s="14" t="s">
        <v>4557</v>
      </c>
      <c r="D7" s="14" t="s">
        <v>574</v>
      </c>
      <c r="E7" s="14" t="s">
        <v>444</v>
      </c>
      <c r="F7" s="14" t="s">
        <v>4558</v>
      </c>
      <c r="G7" s="14" t="s">
        <v>4559</v>
      </c>
      <c r="H7" s="14" t="s">
        <v>4570</v>
      </c>
      <c r="I7" s="15" t="b">
        <f aca="false">FALSE()</f>
        <v>0</v>
      </c>
      <c r="J7" s="15" t="b">
        <f aca="false">FALSE()</f>
        <v>0</v>
      </c>
      <c r="K7" s="20" t="n">
        <v>0</v>
      </c>
      <c r="L7" s="20" t="n">
        <v>0</v>
      </c>
      <c r="M7" s="20" t="n">
        <f aca="false">L7-K7</f>
        <v>0</v>
      </c>
      <c r="N7" s="16" t="n">
        <v>2</v>
      </c>
      <c r="O7" s="15" t="b">
        <f aca="false">TRUE()</f>
        <v>1</v>
      </c>
      <c r="P7" s="15" t="b">
        <f aca="false">TRUE()</f>
        <v>1</v>
      </c>
      <c r="Q7" s="15" t="b">
        <f aca="false">TRUE()</f>
        <v>1</v>
      </c>
      <c r="R7" s="16" t="n">
        <v>1</v>
      </c>
      <c r="S7" s="14" t="s">
        <v>4560</v>
      </c>
      <c r="T7" s="18" t="s">
        <v>4561</v>
      </c>
      <c r="U7" s="14" t="s">
        <v>4562</v>
      </c>
      <c r="V7" s="14" t="s">
        <v>4563</v>
      </c>
      <c r="W7" s="14" t="s">
        <v>4564</v>
      </c>
      <c r="X7" s="51" t="n">
        <v>2.1</v>
      </c>
      <c r="Y7" s="14" t="s">
        <v>4571</v>
      </c>
      <c r="Z7" s="48" t="n">
        <v>1</v>
      </c>
      <c r="AA7" s="18" t="s">
        <v>4566</v>
      </c>
      <c r="AB7" s="18" t="s">
        <v>4567</v>
      </c>
      <c r="AC7" s="18" t="s">
        <v>4568</v>
      </c>
      <c r="AD7" s="18" t="s">
        <v>4569</v>
      </c>
    </row>
    <row r="8" customFormat="false" ht="15" hidden="false" customHeight="true" outlineLevel="0" collapsed="false">
      <c r="B8" s="18" t="s">
        <v>864</v>
      </c>
      <c r="C8" s="14" t="s">
        <v>4557</v>
      </c>
      <c r="D8" s="14" t="s">
        <v>515</v>
      </c>
      <c r="E8" s="14" t="s">
        <v>444</v>
      </c>
      <c r="F8" s="14" t="s">
        <v>4558</v>
      </c>
      <c r="G8" s="14" t="s">
        <v>4559</v>
      </c>
      <c r="H8" s="14" t="s">
        <v>4572</v>
      </c>
      <c r="I8" s="15" t="b">
        <f aca="false">FALSE()</f>
        <v>0</v>
      </c>
      <c r="J8" s="15" t="b">
        <f aca="false">FALSE()</f>
        <v>0</v>
      </c>
      <c r="K8" s="20" t="n">
        <v>0</v>
      </c>
      <c r="L8" s="20" t="n">
        <v>0</v>
      </c>
      <c r="M8" s="20" t="n">
        <f aca="false">L8-K8</f>
        <v>0</v>
      </c>
      <c r="N8" s="16" t="n">
        <v>2</v>
      </c>
      <c r="O8" s="15" t="b">
        <f aca="false">TRUE()</f>
        <v>1</v>
      </c>
      <c r="P8" s="15" t="b">
        <f aca="false">TRUE()</f>
        <v>1</v>
      </c>
      <c r="Q8" s="15" t="b">
        <f aca="false">TRUE()</f>
        <v>1</v>
      </c>
      <c r="R8" s="16" t="n">
        <v>1</v>
      </c>
      <c r="S8" s="14" t="s">
        <v>4560</v>
      </c>
      <c r="T8" s="18" t="s">
        <v>4561</v>
      </c>
      <c r="U8" s="14" t="s">
        <v>4562</v>
      </c>
      <c r="V8" s="14" t="s">
        <v>4563</v>
      </c>
      <c r="W8" s="14" t="s">
        <v>4564</v>
      </c>
      <c r="X8" s="51" t="n">
        <v>2.1</v>
      </c>
      <c r="Y8" s="14" t="s">
        <v>4573</v>
      </c>
      <c r="Z8" s="48" t="n">
        <v>1</v>
      </c>
      <c r="AA8" s="18" t="s">
        <v>4566</v>
      </c>
      <c r="AB8" s="18" t="s">
        <v>4567</v>
      </c>
      <c r="AC8" s="18" t="s">
        <v>4568</v>
      </c>
      <c r="AD8" s="18" t="s">
        <v>4569</v>
      </c>
    </row>
    <row r="9" customFormat="false" ht="15" hidden="false" customHeight="true" outlineLevel="0" collapsed="false">
      <c r="B9" s="18" t="s">
        <v>864</v>
      </c>
      <c r="C9" s="14" t="s">
        <v>4557</v>
      </c>
      <c r="D9" s="14" t="s">
        <v>556</v>
      </c>
      <c r="E9" s="14" t="s">
        <v>444</v>
      </c>
      <c r="F9" s="14" t="s">
        <v>4558</v>
      </c>
      <c r="G9" s="14" t="s">
        <v>4559</v>
      </c>
      <c r="H9" s="14" t="s">
        <v>327</v>
      </c>
      <c r="I9" s="15" t="b">
        <f aca="false">FALSE()</f>
        <v>0</v>
      </c>
      <c r="J9" s="15" t="b">
        <f aca="false">FALSE()</f>
        <v>0</v>
      </c>
      <c r="K9" s="20" t="n">
        <v>0</v>
      </c>
      <c r="L9" s="20" t="n">
        <v>76.3276221278262</v>
      </c>
      <c r="M9" s="20" t="n">
        <f aca="false">L9-K9</f>
        <v>76.3276221278262</v>
      </c>
      <c r="N9" s="16" t="n">
        <v>2</v>
      </c>
      <c r="O9" s="15" t="b">
        <f aca="false">TRUE()</f>
        <v>1</v>
      </c>
      <c r="P9" s="15" t="b">
        <f aca="false">TRUE()</f>
        <v>1</v>
      </c>
      <c r="Q9" s="15" t="b">
        <f aca="false">TRUE()</f>
        <v>1</v>
      </c>
      <c r="R9" s="16" t="n">
        <v>1</v>
      </c>
      <c r="S9" s="14" t="s">
        <v>4560</v>
      </c>
      <c r="T9" s="18" t="s">
        <v>4561</v>
      </c>
      <c r="U9" s="14" t="s">
        <v>4562</v>
      </c>
      <c r="V9" s="14" t="s">
        <v>4563</v>
      </c>
      <c r="W9" s="14" t="s">
        <v>4564</v>
      </c>
      <c r="X9" s="51" t="n">
        <v>2.1</v>
      </c>
      <c r="Y9" s="14" t="s">
        <v>4574</v>
      </c>
      <c r="Z9" s="48" t="n">
        <v>1</v>
      </c>
      <c r="AA9" s="18" t="s">
        <v>4566</v>
      </c>
      <c r="AB9" s="18" t="s">
        <v>4567</v>
      </c>
      <c r="AC9" s="18" t="s">
        <v>4568</v>
      </c>
      <c r="AD9" s="18" t="s">
        <v>4569</v>
      </c>
    </row>
    <row r="10" customFormat="false" ht="15" hidden="false" customHeight="true" outlineLevel="0" collapsed="false">
      <c r="B10" s="18" t="s">
        <v>864</v>
      </c>
      <c r="C10" s="14" t="s">
        <v>4557</v>
      </c>
      <c r="D10" s="14" t="s">
        <v>440</v>
      </c>
      <c r="E10" s="14" t="s">
        <v>425</v>
      </c>
      <c r="F10" s="14" t="s">
        <v>4575</v>
      </c>
      <c r="G10" s="14" t="s">
        <v>4559</v>
      </c>
      <c r="H10" s="14" t="s">
        <v>327</v>
      </c>
      <c r="I10" s="15" t="b">
        <f aca="false">FALSE()</f>
        <v>0</v>
      </c>
      <c r="J10" s="15" t="b">
        <f aca="false">FALSE()</f>
        <v>0</v>
      </c>
      <c r="K10" s="20" t="n">
        <v>0</v>
      </c>
      <c r="L10" s="20" t="n">
        <v>85.9945477260097</v>
      </c>
      <c r="M10" s="20" t="n">
        <f aca="false">L10-K10</f>
        <v>85.9945477260097</v>
      </c>
      <c r="N10" s="16" t="n">
        <v>2</v>
      </c>
      <c r="O10" s="15" t="b">
        <f aca="false">TRUE()</f>
        <v>1</v>
      </c>
      <c r="P10" s="15" t="b">
        <f aca="false">TRUE()</f>
        <v>1</v>
      </c>
      <c r="Q10" s="15" t="b">
        <f aca="false">TRUE()</f>
        <v>1</v>
      </c>
      <c r="R10" s="16" t="n">
        <v>1</v>
      </c>
      <c r="S10" s="14" t="s">
        <v>4560</v>
      </c>
      <c r="T10" s="18" t="s">
        <v>4561</v>
      </c>
      <c r="U10" s="14" t="s">
        <v>4562</v>
      </c>
      <c r="V10" s="14" t="s">
        <v>4563</v>
      </c>
      <c r="W10" s="14" t="s">
        <v>4564</v>
      </c>
      <c r="X10" s="51" t="n">
        <v>2.1</v>
      </c>
      <c r="Y10" s="14" t="s">
        <v>4576</v>
      </c>
      <c r="Z10" s="48" t="n">
        <v>1</v>
      </c>
      <c r="AA10" s="18" t="s">
        <v>4566</v>
      </c>
      <c r="AB10" s="18" t="s">
        <v>4567</v>
      </c>
      <c r="AC10" s="18" t="s">
        <v>4568</v>
      </c>
      <c r="AD10" s="18" t="s">
        <v>4569</v>
      </c>
    </row>
    <row r="11" customFormat="false" ht="15" hidden="false" customHeight="true" outlineLevel="0" collapsed="false">
      <c r="B11" s="18" t="s">
        <v>864</v>
      </c>
      <c r="C11" s="14" t="s">
        <v>4557</v>
      </c>
      <c r="D11" s="14" t="s">
        <v>586</v>
      </c>
      <c r="E11" s="14" t="s">
        <v>444</v>
      </c>
      <c r="F11" s="14" t="s">
        <v>4558</v>
      </c>
      <c r="G11" s="14" t="s">
        <v>4559</v>
      </c>
      <c r="H11" s="14" t="s">
        <v>583</v>
      </c>
      <c r="I11" s="15" t="b">
        <f aca="false">FALSE()</f>
        <v>0</v>
      </c>
      <c r="J11" s="15" t="b">
        <f aca="false">FALSE()</f>
        <v>0</v>
      </c>
      <c r="K11" s="20" t="n">
        <v>23.540681660178</v>
      </c>
      <c r="L11" s="20" t="n">
        <v>23.540681660178</v>
      </c>
      <c r="M11" s="20" t="n">
        <f aca="false">L11-K11</f>
        <v>0</v>
      </c>
      <c r="N11" s="16" t="n">
        <v>2</v>
      </c>
      <c r="O11" s="15" t="b">
        <f aca="false">TRUE()</f>
        <v>1</v>
      </c>
      <c r="P11" s="15" t="b">
        <f aca="false">TRUE()</f>
        <v>1</v>
      </c>
      <c r="Q11" s="15" t="b">
        <f aca="false">TRUE()</f>
        <v>1</v>
      </c>
      <c r="R11" s="16" t="n">
        <v>1</v>
      </c>
      <c r="S11" s="14" t="s">
        <v>4560</v>
      </c>
      <c r="T11" s="18" t="s">
        <v>4561</v>
      </c>
      <c r="U11" s="14" t="s">
        <v>4562</v>
      </c>
      <c r="V11" s="14" t="s">
        <v>4563</v>
      </c>
      <c r="W11" s="14" t="s">
        <v>4564</v>
      </c>
      <c r="X11" s="51" t="n">
        <v>2.1</v>
      </c>
      <c r="Y11" s="14" t="s">
        <v>4577</v>
      </c>
      <c r="Z11" s="48" t="n">
        <v>1</v>
      </c>
      <c r="AA11" s="18" t="s">
        <v>4566</v>
      </c>
      <c r="AB11" s="18" t="s">
        <v>4567</v>
      </c>
      <c r="AC11" s="18" t="s">
        <v>4568</v>
      </c>
      <c r="AD11" s="18" t="s">
        <v>4569</v>
      </c>
    </row>
    <row r="12" customFormat="false" ht="15" hidden="false" customHeight="true" outlineLevel="0" collapsed="false">
      <c r="B12" s="18" t="s">
        <v>864</v>
      </c>
      <c r="C12" s="14" t="s">
        <v>4557</v>
      </c>
      <c r="D12" s="14" t="s">
        <v>294</v>
      </c>
      <c r="E12" s="14" t="s">
        <v>295</v>
      </c>
      <c r="F12" s="14" t="s">
        <v>4578</v>
      </c>
      <c r="G12" s="14" t="s">
        <v>4579</v>
      </c>
      <c r="H12" s="14" t="s">
        <v>360</v>
      </c>
      <c r="I12" s="15" t="b">
        <f aca="false">TRUE()</f>
        <v>1</v>
      </c>
      <c r="J12" s="15" t="b">
        <f aca="false">FALSE()</f>
        <v>0</v>
      </c>
      <c r="K12" s="20" t="n">
        <v>0</v>
      </c>
      <c r="L12" s="20" t="n">
        <v>81.3788511865808</v>
      </c>
      <c r="M12" s="20" t="n">
        <f aca="false">L12-K12</f>
        <v>81.3788511865808</v>
      </c>
      <c r="N12" s="16" t="n">
        <v>2</v>
      </c>
      <c r="O12" s="15" t="b">
        <f aca="false">TRUE()</f>
        <v>1</v>
      </c>
      <c r="P12" s="15" t="b">
        <f aca="false">TRUE()</f>
        <v>1</v>
      </c>
      <c r="Q12" s="15" t="b">
        <f aca="false">TRUE()</f>
        <v>1</v>
      </c>
      <c r="R12" s="16" t="n">
        <v>1</v>
      </c>
      <c r="S12" s="14" t="s">
        <v>4560</v>
      </c>
      <c r="T12" s="18" t="s">
        <v>4561</v>
      </c>
      <c r="U12" s="14" t="s">
        <v>4562</v>
      </c>
      <c r="V12" s="14" t="s">
        <v>4563</v>
      </c>
      <c r="W12" s="14" t="s">
        <v>4564</v>
      </c>
      <c r="X12" s="51" t="n">
        <v>2.1</v>
      </c>
      <c r="Y12" s="14" t="s">
        <v>4580</v>
      </c>
      <c r="Z12" s="48" t="n">
        <v>1</v>
      </c>
      <c r="AA12" s="18" t="s">
        <v>4566</v>
      </c>
      <c r="AB12" s="18" t="s">
        <v>4581</v>
      </c>
      <c r="AC12" s="18" t="s">
        <v>4568</v>
      </c>
      <c r="AD12" s="18" t="s">
        <v>4569</v>
      </c>
    </row>
    <row r="13" customFormat="false" ht="15" hidden="false" customHeight="true" outlineLevel="0" collapsed="false">
      <c r="B13" s="18" t="s">
        <v>864</v>
      </c>
      <c r="C13" s="14" t="s">
        <v>4557</v>
      </c>
      <c r="D13" s="14" t="s">
        <v>565</v>
      </c>
      <c r="E13" s="14" t="s">
        <v>444</v>
      </c>
      <c r="F13" s="14" t="s">
        <v>4558</v>
      </c>
      <c r="G13" s="14" t="s">
        <v>4579</v>
      </c>
      <c r="H13" s="14" t="s">
        <v>425</v>
      </c>
      <c r="I13" s="15" t="b">
        <f aca="false">FALSE()</f>
        <v>0</v>
      </c>
      <c r="J13" s="15" t="b">
        <f aca="false">FALSE()</f>
        <v>0</v>
      </c>
      <c r="K13" s="20" t="n">
        <v>0</v>
      </c>
      <c r="L13" s="20" t="n">
        <v>0</v>
      </c>
      <c r="M13" s="20" t="n">
        <f aca="false">L13-K13</f>
        <v>0</v>
      </c>
      <c r="N13" s="16" t="n">
        <v>2</v>
      </c>
      <c r="O13" s="15" t="b">
        <f aca="false">TRUE()</f>
        <v>1</v>
      </c>
      <c r="P13" s="15" t="b">
        <f aca="false">TRUE()</f>
        <v>1</v>
      </c>
      <c r="Q13" s="15" t="b">
        <f aca="false">TRUE()</f>
        <v>1</v>
      </c>
      <c r="R13" s="16" t="n">
        <v>1</v>
      </c>
      <c r="S13" s="14" t="s">
        <v>4560</v>
      </c>
      <c r="T13" s="18" t="s">
        <v>4561</v>
      </c>
      <c r="U13" s="14" t="s">
        <v>4562</v>
      </c>
      <c r="V13" s="14" t="s">
        <v>4563</v>
      </c>
      <c r="W13" s="14" t="s">
        <v>4564</v>
      </c>
      <c r="X13" s="51" t="n">
        <v>2.1</v>
      </c>
      <c r="Y13" s="14" t="s">
        <v>4582</v>
      </c>
      <c r="Z13" s="48" t="n">
        <v>1</v>
      </c>
      <c r="AA13" s="18" t="s">
        <v>4566</v>
      </c>
      <c r="AB13" s="18" t="s">
        <v>4567</v>
      </c>
      <c r="AC13" s="18" t="s">
        <v>4568</v>
      </c>
      <c r="AD13" s="18" t="s">
        <v>4569</v>
      </c>
    </row>
    <row r="14" customFormat="false" ht="15" hidden="false" customHeight="true" outlineLevel="0" collapsed="false">
      <c r="B14" s="18" t="s">
        <v>864</v>
      </c>
      <c r="C14" s="14" t="s">
        <v>4557</v>
      </c>
      <c r="D14" s="14" t="s">
        <v>568</v>
      </c>
      <c r="E14" s="14" t="s">
        <v>444</v>
      </c>
      <c r="F14" s="14" t="s">
        <v>4558</v>
      </c>
      <c r="G14" s="14" t="s">
        <v>4559</v>
      </c>
      <c r="H14" s="14" t="s">
        <v>327</v>
      </c>
      <c r="I14" s="15" t="b">
        <f aca="false">FALSE()</f>
        <v>0</v>
      </c>
      <c r="J14" s="15" t="b">
        <f aca="false">FALSE()</f>
        <v>0</v>
      </c>
      <c r="K14" s="20" t="n">
        <v>20.4011784557675</v>
      </c>
      <c r="L14" s="20" t="n">
        <v>33.5199059891179</v>
      </c>
      <c r="M14" s="20" t="n">
        <f aca="false">L14-K14</f>
        <v>13.1187275333504</v>
      </c>
      <c r="N14" s="16" t="n">
        <v>2</v>
      </c>
      <c r="O14" s="15" t="b">
        <f aca="false">TRUE()</f>
        <v>1</v>
      </c>
      <c r="P14" s="15" t="b">
        <f aca="false">TRUE()</f>
        <v>1</v>
      </c>
      <c r="Q14" s="15" t="b">
        <f aca="false">TRUE()</f>
        <v>1</v>
      </c>
      <c r="R14" s="16" t="n">
        <v>1</v>
      </c>
      <c r="S14" s="14" t="s">
        <v>4560</v>
      </c>
      <c r="T14" s="18" t="s">
        <v>4561</v>
      </c>
      <c r="U14" s="14" t="s">
        <v>4562</v>
      </c>
      <c r="V14" s="14" t="s">
        <v>4563</v>
      </c>
      <c r="W14" s="14" t="s">
        <v>4564</v>
      </c>
      <c r="X14" s="51" t="n">
        <v>2.1</v>
      </c>
      <c r="Y14" s="14" t="s">
        <v>4583</v>
      </c>
      <c r="Z14" s="48" t="n">
        <v>1</v>
      </c>
      <c r="AA14" s="18" t="s">
        <v>4566</v>
      </c>
      <c r="AB14" s="18" t="s">
        <v>4567</v>
      </c>
      <c r="AC14" s="18" t="s">
        <v>4568</v>
      </c>
      <c r="AD14" s="18" t="s">
        <v>4569</v>
      </c>
    </row>
    <row r="15" customFormat="false" ht="15" hidden="false" customHeight="true" outlineLevel="0" collapsed="false">
      <c r="B15" s="18" t="s">
        <v>864</v>
      </c>
      <c r="C15" s="14" t="s">
        <v>4557</v>
      </c>
      <c r="D15" s="14" t="s">
        <v>577</v>
      </c>
      <c r="E15" s="14" t="s">
        <v>444</v>
      </c>
      <c r="F15" s="14" t="s">
        <v>4558</v>
      </c>
      <c r="G15" s="14" t="s">
        <v>4559</v>
      </c>
      <c r="H15" s="14" t="s">
        <v>4584</v>
      </c>
      <c r="I15" s="15" t="b">
        <f aca="false">FALSE()</f>
        <v>0</v>
      </c>
      <c r="J15" s="15" t="b">
        <f aca="false">FALSE()</f>
        <v>0</v>
      </c>
      <c r="K15" s="20" t="n">
        <v>0</v>
      </c>
      <c r="L15" s="20" t="n">
        <v>82.6591892755868</v>
      </c>
      <c r="M15" s="20" t="n">
        <f aca="false">L15-K15</f>
        <v>82.6591892755868</v>
      </c>
      <c r="N15" s="16" t="n">
        <v>2</v>
      </c>
      <c r="O15" s="15" t="b">
        <f aca="false">TRUE()</f>
        <v>1</v>
      </c>
      <c r="P15" s="15" t="b">
        <f aca="false">TRUE()</f>
        <v>1</v>
      </c>
      <c r="Q15" s="15" t="b">
        <f aca="false">TRUE()</f>
        <v>1</v>
      </c>
      <c r="R15" s="16" t="n">
        <v>1</v>
      </c>
      <c r="S15" s="14" t="s">
        <v>4560</v>
      </c>
      <c r="T15" s="18" t="s">
        <v>4561</v>
      </c>
      <c r="U15" s="14" t="s">
        <v>4562</v>
      </c>
      <c r="V15" s="14" t="s">
        <v>4563</v>
      </c>
      <c r="W15" s="14" t="s">
        <v>4564</v>
      </c>
      <c r="X15" s="51" t="n">
        <v>2.1</v>
      </c>
      <c r="Y15" s="14" t="s">
        <v>4585</v>
      </c>
      <c r="Z15" s="48" t="n">
        <v>1</v>
      </c>
      <c r="AA15" s="18" t="s">
        <v>4566</v>
      </c>
      <c r="AB15" s="18" t="s">
        <v>4567</v>
      </c>
      <c r="AC15" s="18" t="s">
        <v>4568</v>
      </c>
      <c r="AD15" s="18" t="s">
        <v>4569</v>
      </c>
    </row>
    <row r="16" customFormat="false" ht="15" hidden="false" customHeight="true" outlineLevel="0" collapsed="false">
      <c r="B16" s="18" t="s">
        <v>864</v>
      </c>
      <c r="C16" s="14" t="s">
        <v>4557</v>
      </c>
      <c r="D16" s="14" t="s">
        <v>551</v>
      </c>
      <c r="E16" s="14" t="s">
        <v>444</v>
      </c>
      <c r="F16" s="14" t="s">
        <v>4558</v>
      </c>
      <c r="G16" s="14" t="s">
        <v>4559</v>
      </c>
      <c r="H16" s="14" t="s">
        <v>425</v>
      </c>
      <c r="I16" s="15" t="b">
        <f aca="false">FALSE()</f>
        <v>0</v>
      </c>
      <c r="J16" s="15" t="b">
        <f aca="false">FALSE()</f>
        <v>0</v>
      </c>
      <c r="K16" s="20" t="n">
        <v>86.4841505578724</v>
      </c>
      <c r="L16" s="20" t="n">
        <v>86.4841505578724</v>
      </c>
      <c r="M16" s="20" t="n">
        <f aca="false">L16-K16</f>
        <v>0</v>
      </c>
      <c r="N16" s="16" t="n">
        <v>2</v>
      </c>
      <c r="O16" s="15" t="b">
        <f aca="false">TRUE()</f>
        <v>1</v>
      </c>
      <c r="P16" s="15" t="b">
        <f aca="false">TRUE()</f>
        <v>1</v>
      </c>
      <c r="Q16" s="15" t="b">
        <f aca="false">TRUE()</f>
        <v>1</v>
      </c>
      <c r="R16" s="16" t="n">
        <v>1</v>
      </c>
      <c r="S16" s="14" t="s">
        <v>4560</v>
      </c>
      <c r="T16" s="18" t="s">
        <v>4561</v>
      </c>
      <c r="U16" s="14" t="s">
        <v>4562</v>
      </c>
      <c r="V16" s="14" t="s">
        <v>4563</v>
      </c>
      <c r="W16" s="14" t="s">
        <v>4564</v>
      </c>
      <c r="X16" s="51" t="n">
        <v>2.1</v>
      </c>
      <c r="Y16" s="14" t="s">
        <v>4586</v>
      </c>
      <c r="Z16" s="48" t="n">
        <v>1</v>
      </c>
      <c r="AA16" s="18" t="s">
        <v>4566</v>
      </c>
      <c r="AB16" s="18" t="s">
        <v>4567</v>
      </c>
      <c r="AC16" s="18" t="s">
        <v>4568</v>
      </c>
      <c r="AD16" s="18" t="s">
        <v>4569</v>
      </c>
    </row>
    <row r="17" customFormat="false" ht="15" hidden="false" customHeight="true" outlineLevel="0" collapsed="false">
      <c r="B17" s="18" t="s">
        <v>864</v>
      </c>
      <c r="C17" s="14" t="s">
        <v>4557</v>
      </c>
      <c r="D17" s="14" t="s">
        <v>431</v>
      </c>
      <c r="E17" s="14" t="s">
        <v>425</v>
      </c>
      <c r="F17" s="14" t="s">
        <v>4575</v>
      </c>
      <c r="G17" s="14" t="s">
        <v>4559</v>
      </c>
      <c r="H17" s="14" t="s">
        <v>428</v>
      </c>
      <c r="I17" s="15" t="b">
        <f aca="false">FALSE()</f>
        <v>0</v>
      </c>
      <c r="J17" s="15" t="b">
        <f aca="false">FALSE()</f>
        <v>0</v>
      </c>
      <c r="K17" s="20" t="n">
        <v>0</v>
      </c>
      <c r="L17" s="20" t="n">
        <v>0.371691202726238</v>
      </c>
      <c r="M17" s="20" t="n">
        <f aca="false">L17-K17</f>
        <v>0.371691202726238</v>
      </c>
      <c r="N17" s="16" t="n">
        <v>2</v>
      </c>
      <c r="O17" s="15" t="b">
        <f aca="false">TRUE()</f>
        <v>1</v>
      </c>
      <c r="P17" s="15" t="b">
        <f aca="false">TRUE()</f>
        <v>1</v>
      </c>
      <c r="Q17" s="15" t="b">
        <f aca="false">TRUE()</f>
        <v>1</v>
      </c>
      <c r="R17" s="16" t="n">
        <v>1</v>
      </c>
      <c r="S17" s="14" t="s">
        <v>4560</v>
      </c>
      <c r="T17" s="18" t="s">
        <v>4561</v>
      </c>
      <c r="U17" s="14" t="s">
        <v>4562</v>
      </c>
      <c r="V17" s="14" t="s">
        <v>4563</v>
      </c>
      <c r="W17" s="14" t="s">
        <v>4564</v>
      </c>
      <c r="X17" s="51" t="n">
        <v>2.1</v>
      </c>
      <c r="Y17" s="14" t="s">
        <v>4587</v>
      </c>
      <c r="Z17" s="48" t="n">
        <v>1</v>
      </c>
      <c r="AA17" s="18" t="s">
        <v>4566</v>
      </c>
      <c r="AB17" s="18" t="s">
        <v>4567</v>
      </c>
      <c r="AC17" s="18" t="s">
        <v>4568</v>
      </c>
      <c r="AD17" s="18" t="s">
        <v>4569</v>
      </c>
    </row>
    <row r="18" customFormat="false" ht="15" hidden="false" customHeight="true" outlineLevel="0" collapsed="false">
      <c r="B18" s="18" t="s">
        <v>864</v>
      </c>
      <c r="C18" s="14" t="s">
        <v>4557</v>
      </c>
      <c r="D18" s="14" t="s">
        <v>518</v>
      </c>
      <c r="E18" s="14" t="s">
        <v>444</v>
      </c>
      <c r="F18" s="14" t="s">
        <v>4558</v>
      </c>
      <c r="G18" s="14" t="s">
        <v>4559</v>
      </c>
      <c r="H18" s="14" t="s">
        <v>4588</v>
      </c>
      <c r="I18" s="15" t="b">
        <f aca="false">FALSE()</f>
        <v>0</v>
      </c>
      <c r="J18" s="15" t="b">
        <f aca="false">FALSE()</f>
        <v>0</v>
      </c>
      <c r="K18" s="20" t="n">
        <v>0</v>
      </c>
      <c r="L18" s="20" t="n">
        <v>10.211633047471</v>
      </c>
      <c r="M18" s="20" t="n">
        <f aca="false">L18-K18</f>
        <v>10.211633047471</v>
      </c>
      <c r="N18" s="16" t="n">
        <v>1</v>
      </c>
      <c r="O18" s="15" t="b">
        <f aca="false">TRUE()</f>
        <v>1</v>
      </c>
      <c r="P18" s="15" t="b">
        <f aca="false">TRUE()</f>
        <v>1</v>
      </c>
      <c r="Q18" s="15" t="b">
        <f aca="false">TRUE()</f>
        <v>1</v>
      </c>
      <c r="R18" s="16" t="n">
        <v>1</v>
      </c>
      <c r="S18" s="14" t="s">
        <v>4560</v>
      </c>
      <c r="T18" s="18" t="s">
        <v>4561</v>
      </c>
      <c r="U18" s="14" t="s">
        <v>4562</v>
      </c>
      <c r="V18" s="14" t="s">
        <v>4563</v>
      </c>
      <c r="W18" s="14" t="s">
        <v>4564</v>
      </c>
      <c r="X18" s="51" t="n">
        <v>2.1</v>
      </c>
      <c r="Y18" s="14" t="s">
        <v>4589</v>
      </c>
      <c r="Z18" s="48" t="n">
        <v>1</v>
      </c>
      <c r="AA18" s="18" t="s">
        <v>4566</v>
      </c>
      <c r="AB18" s="18" t="s">
        <v>4567</v>
      </c>
      <c r="AC18" s="18" t="s">
        <v>4568</v>
      </c>
      <c r="AD18" s="18" t="s">
        <v>4569</v>
      </c>
    </row>
    <row r="19" customFormat="false" ht="15" hidden="false" customHeight="true" outlineLevel="0" collapsed="false">
      <c r="B19" s="18" t="s">
        <v>864</v>
      </c>
      <c r="C19" s="14" t="s">
        <v>4557</v>
      </c>
      <c r="D19" s="14" t="s">
        <v>524</v>
      </c>
      <c r="E19" s="14" t="s">
        <v>444</v>
      </c>
      <c r="F19" s="14" t="s">
        <v>4558</v>
      </c>
      <c r="G19" s="14" t="s">
        <v>4559</v>
      </c>
      <c r="H19" s="14" t="s">
        <v>4590</v>
      </c>
      <c r="I19" s="15" t="b">
        <f aca="false">FALSE()</f>
        <v>0</v>
      </c>
      <c r="J19" s="15" t="b">
        <f aca="false">FALSE()</f>
        <v>0</v>
      </c>
      <c r="K19" s="20" t="n">
        <v>0</v>
      </c>
      <c r="L19" s="20" t="n">
        <v>0</v>
      </c>
      <c r="M19" s="20" t="n">
        <f aca="false">L19-K19</f>
        <v>0</v>
      </c>
      <c r="N19" s="16" t="n">
        <v>2</v>
      </c>
      <c r="O19" s="15" t="b">
        <f aca="false">TRUE()</f>
        <v>1</v>
      </c>
      <c r="P19" s="15" t="b">
        <f aca="false">TRUE()</f>
        <v>1</v>
      </c>
      <c r="Q19" s="15" t="b">
        <f aca="false">TRUE()</f>
        <v>1</v>
      </c>
      <c r="R19" s="16" t="n">
        <v>1</v>
      </c>
      <c r="S19" s="14" t="s">
        <v>4560</v>
      </c>
      <c r="T19" s="18" t="s">
        <v>4561</v>
      </c>
      <c r="U19" s="14" t="s">
        <v>4562</v>
      </c>
      <c r="V19" s="14" t="s">
        <v>4563</v>
      </c>
      <c r="W19" s="14" t="s">
        <v>4564</v>
      </c>
      <c r="X19" s="51" t="n">
        <v>2.1</v>
      </c>
      <c r="Y19" s="14" t="s">
        <v>4591</v>
      </c>
      <c r="Z19" s="48" t="n">
        <v>1</v>
      </c>
      <c r="AA19" s="18" t="s">
        <v>4566</v>
      </c>
      <c r="AB19" s="18" t="s">
        <v>4567</v>
      </c>
      <c r="AC19" s="18" t="s">
        <v>4568</v>
      </c>
      <c r="AD19" s="18" t="s">
        <v>4569</v>
      </c>
    </row>
    <row r="20" customFormat="false" ht="15" hidden="false" customHeight="true" outlineLevel="0" collapsed="false">
      <c r="B20" s="18" t="s">
        <v>864</v>
      </c>
      <c r="C20" s="14" t="s">
        <v>4557</v>
      </c>
      <c r="D20" s="14" t="s">
        <v>521</v>
      </c>
      <c r="E20" s="14" t="s">
        <v>444</v>
      </c>
      <c r="F20" s="14" t="s">
        <v>4558</v>
      </c>
      <c r="G20" s="14" t="s">
        <v>4559</v>
      </c>
      <c r="H20" s="14" t="s">
        <v>4584</v>
      </c>
      <c r="I20" s="15" t="b">
        <f aca="false">FALSE()</f>
        <v>0</v>
      </c>
      <c r="J20" s="15" t="b">
        <f aca="false">FALSE()</f>
        <v>0</v>
      </c>
      <c r="K20" s="20" t="n">
        <v>0</v>
      </c>
      <c r="L20" s="20" t="n">
        <v>40.5216016636451</v>
      </c>
      <c r="M20" s="20" t="n">
        <f aca="false">L20-K20</f>
        <v>40.5216016636451</v>
      </c>
      <c r="N20" s="16" t="n">
        <v>2</v>
      </c>
      <c r="O20" s="15" t="b">
        <f aca="false">TRUE()</f>
        <v>1</v>
      </c>
      <c r="P20" s="15" t="b">
        <f aca="false">TRUE()</f>
        <v>1</v>
      </c>
      <c r="Q20" s="15" t="b">
        <f aca="false">TRUE()</f>
        <v>1</v>
      </c>
      <c r="R20" s="16" t="n">
        <v>1</v>
      </c>
      <c r="S20" s="14" t="s">
        <v>4560</v>
      </c>
      <c r="T20" s="18" t="s">
        <v>4561</v>
      </c>
      <c r="U20" s="14" t="s">
        <v>4562</v>
      </c>
      <c r="V20" s="14" t="s">
        <v>4563</v>
      </c>
      <c r="W20" s="14" t="s">
        <v>4564</v>
      </c>
      <c r="X20" s="51" t="n">
        <v>2.1</v>
      </c>
      <c r="Y20" s="14" t="s">
        <v>4592</v>
      </c>
      <c r="Z20" s="48" t="n">
        <v>1</v>
      </c>
      <c r="AA20" s="18" t="s">
        <v>4566</v>
      </c>
      <c r="AB20" s="18" t="s">
        <v>4567</v>
      </c>
      <c r="AC20" s="18" t="s">
        <v>4568</v>
      </c>
      <c r="AD20" s="18" t="s">
        <v>4569</v>
      </c>
    </row>
    <row r="21" customFormat="false" ht="15" hidden="false" customHeight="true" outlineLevel="0" collapsed="false">
      <c r="B21" s="18" t="s">
        <v>864</v>
      </c>
      <c r="C21" s="14" t="s">
        <v>4557</v>
      </c>
      <c r="D21" s="14" t="s">
        <v>500</v>
      </c>
      <c r="E21" s="14" t="s">
        <v>444</v>
      </c>
      <c r="F21" s="14" t="s">
        <v>4558</v>
      </c>
      <c r="G21" s="14" t="s">
        <v>4559</v>
      </c>
      <c r="H21" s="14" t="s">
        <v>4584</v>
      </c>
      <c r="I21" s="15" t="b">
        <f aca="false">FALSE()</f>
        <v>0</v>
      </c>
      <c r="J21" s="15" t="b">
        <f aca="false">FALSE()</f>
        <v>0</v>
      </c>
      <c r="K21" s="20" t="n">
        <v>0</v>
      </c>
      <c r="L21" s="20" t="n">
        <v>0</v>
      </c>
      <c r="M21" s="20" t="n">
        <f aca="false">L21-K21</f>
        <v>0</v>
      </c>
      <c r="N21" s="16" t="n">
        <v>2</v>
      </c>
      <c r="O21" s="15" t="b">
        <f aca="false">TRUE()</f>
        <v>1</v>
      </c>
      <c r="P21" s="15" t="b">
        <f aca="false">TRUE()</f>
        <v>1</v>
      </c>
      <c r="Q21" s="15" t="b">
        <f aca="false">TRUE()</f>
        <v>1</v>
      </c>
      <c r="R21" s="16" t="n">
        <v>1</v>
      </c>
      <c r="S21" s="14" t="s">
        <v>4560</v>
      </c>
      <c r="T21" s="18" t="s">
        <v>4561</v>
      </c>
      <c r="U21" s="14" t="s">
        <v>4562</v>
      </c>
      <c r="V21" s="14" t="s">
        <v>4563</v>
      </c>
      <c r="W21" s="14" t="s">
        <v>4564</v>
      </c>
      <c r="X21" s="51" t="n">
        <v>2.1</v>
      </c>
      <c r="Y21" s="14" t="s">
        <v>4593</v>
      </c>
      <c r="Z21" s="48" t="n">
        <v>1</v>
      </c>
      <c r="AA21" s="18" t="s">
        <v>4566</v>
      </c>
      <c r="AB21" s="18" t="s">
        <v>4567</v>
      </c>
      <c r="AC21" s="18" t="s">
        <v>4568</v>
      </c>
      <c r="AD21" s="18" t="s">
        <v>4569</v>
      </c>
    </row>
    <row r="22" customFormat="false" ht="15" hidden="false" customHeight="true" outlineLevel="0" collapsed="false">
      <c r="B22" s="18" t="s">
        <v>864</v>
      </c>
      <c r="C22" s="14" t="s">
        <v>4557</v>
      </c>
      <c r="D22" s="14" t="s">
        <v>530</v>
      </c>
      <c r="E22" s="14" t="s">
        <v>444</v>
      </c>
      <c r="F22" s="14" t="s">
        <v>4558</v>
      </c>
      <c r="G22" s="14" t="s">
        <v>4559</v>
      </c>
      <c r="H22" s="14" t="s">
        <v>4590</v>
      </c>
      <c r="I22" s="15" t="b">
        <f aca="false">FALSE()</f>
        <v>0</v>
      </c>
      <c r="J22" s="15" t="b">
        <f aca="false">FALSE()</f>
        <v>0</v>
      </c>
      <c r="K22" s="20" t="n">
        <v>0</v>
      </c>
      <c r="L22" s="20" t="n">
        <v>0</v>
      </c>
      <c r="M22" s="20" t="n">
        <f aca="false">L22-K22</f>
        <v>0</v>
      </c>
      <c r="N22" s="16" t="n">
        <v>2</v>
      </c>
      <c r="O22" s="15" t="b">
        <f aca="false">TRUE()</f>
        <v>1</v>
      </c>
      <c r="P22" s="15" t="b">
        <f aca="false">TRUE()</f>
        <v>1</v>
      </c>
      <c r="Q22" s="15" t="b">
        <f aca="false">TRUE()</f>
        <v>1</v>
      </c>
      <c r="R22" s="16" t="n">
        <v>1</v>
      </c>
      <c r="S22" s="14" t="s">
        <v>4560</v>
      </c>
      <c r="T22" s="18" t="s">
        <v>4561</v>
      </c>
      <c r="U22" s="14" t="s">
        <v>4562</v>
      </c>
      <c r="V22" s="14" t="s">
        <v>4563</v>
      </c>
      <c r="W22" s="14" t="s">
        <v>4564</v>
      </c>
      <c r="X22" s="51" t="n">
        <v>2.1</v>
      </c>
      <c r="Y22" s="14" t="s">
        <v>4594</v>
      </c>
      <c r="Z22" s="48" t="n">
        <v>1</v>
      </c>
      <c r="AA22" s="18" t="s">
        <v>4566</v>
      </c>
      <c r="AB22" s="18" t="s">
        <v>4567</v>
      </c>
      <c r="AC22" s="18" t="s">
        <v>4568</v>
      </c>
      <c r="AD22" s="18" t="s">
        <v>4569</v>
      </c>
    </row>
    <row r="23" customFormat="false" ht="15" hidden="false" customHeight="true" outlineLevel="0" collapsed="false">
      <c r="B23" s="18" t="s">
        <v>864</v>
      </c>
      <c r="C23" s="14" t="s">
        <v>4595</v>
      </c>
      <c r="D23" s="14" t="s">
        <v>540</v>
      </c>
      <c r="E23" s="14" t="s">
        <v>444</v>
      </c>
      <c r="F23" s="14" t="s">
        <v>4558</v>
      </c>
      <c r="G23" s="14" t="s">
        <v>4559</v>
      </c>
      <c r="H23" s="14" t="s">
        <v>425</v>
      </c>
      <c r="I23" s="15" t="b">
        <f aca="false">FALSE()</f>
        <v>0</v>
      </c>
      <c r="J23" s="15" t="b">
        <f aca="false">FALSE()</f>
        <v>0</v>
      </c>
      <c r="K23" s="20" t="n">
        <v>33.8573605395123</v>
      </c>
      <c r="L23" s="20" t="n">
        <v>74.8852155641911</v>
      </c>
      <c r="M23" s="20" t="n">
        <f aca="false">L23-K23</f>
        <v>41.0278550246788</v>
      </c>
      <c r="N23" s="16" t="n">
        <v>1</v>
      </c>
      <c r="O23" s="15" t="b">
        <f aca="false">TRUE()</f>
        <v>1</v>
      </c>
      <c r="P23" s="15" t="b">
        <f aca="false">TRUE()</f>
        <v>1</v>
      </c>
      <c r="Q23" s="15" t="b">
        <f aca="false">TRUE()</f>
        <v>1</v>
      </c>
      <c r="R23" s="16" t="n">
        <v>1</v>
      </c>
      <c r="S23" s="14" t="s">
        <v>4560</v>
      </c>
      <c r="T23" s="18" t="s">
        <v>4596</v>
      </c>
      <c r="U23" s="14" t="s">
        <v>4562</v>
      </c>
      <c r="V23" s="14" t="s">
        <v>4597</v>
      </c>
      <c r="W23" s="14" t="s">
        <v>4598</v>
      </c>
      <c r="X23" s="51" t="n">
        <v>2.9</v>
      </c>
      <c r="Y23" s="14" t="s">
        <v>4565</v>
      </c>
      <c r="Z23" s="48" t="n">
        <v>1</v>
      </c>
      <c r="AA23" s="18" t="s">
        <v>4566</v>
      </c>
      <c r="AB23" s="18" t="s">
        <v>4567</v>
      </c>
      <c r="AC23" s="18" t="s">
        <v>4568</v>
      </c>
      <c r="AD23" s="18" t="s">
        <v>4599</v>
      </c>
    </row>
    <row r="24" customFormat="false" ht="15" hidden="false" customHeight="true" outlineLevel="0" collapsed="false">
      <c r="B24" s="18" t="s">
        <v>864</v>
      </c>
      <c r="C24" s="14" t="s">
        <v>4595</v>
      </c>
      <c r="D24" s="14" t="s">
        <v>562</v>
      </c>
      <c r="E24" s="14" t="s">
        <v>444</v>
      </c>
      <c r="F24" s="14" t="s">
        <v>4558</v>
      </c>
      <c r="G24" s="14" t="s">
        <v>4559</v>
      </c>
      <c r="H24" s="14" t="s">
        <v>334</v>
      </c>
      <c r="I24" s="15" t="b">
        <f aca="false">TRUE()</f>
        <v>1</v>
      </c>
      <c r="J24" s="15" t="b">
        <f aca="false">FALSE()</f>
        <v>0</v>
      </c>
      <c r="K24" s="20" t="n">
        <v>7.89495322628445</v>
      </c>
      <c r="L24" s="20" t="n">
        <v>58.137389045783</v>
      </c>
      <c r="M24" s="20" t="n">
        <f aca="false">L24-K24</f>
        <v>50.2424358194986</v>
      </c>
      <c r="N24" s="16" t="n">
        <v>1</v>
      </c>
      <c r="O24" s="15" t="b">
        <f aca="false">FALSE()</f>
        <v>0</v>
      </c>
      <c r="P24" s="15" t="b">
        <f aca="false">TRUE()</f>
        <v>1</v>
      </c>
      <c r="Q24" s="15" t="b">
        <f aca="false">TRUE()</f>
        <v>1</v>
      </c>
      <c r="R24" s="16" t="n">
        <v>1</v>
      </c>
      <c r="S24" s="14" t="s">
        <v>4560</v>
      </c>
      <c r="T24" s="18" t="s">
        <v>4596</v>
      </c>
      <c r="U24" s="14" t="s">
        <v>4562</v>
      </c>
      <c r="V24" s="14" t="s">
        <v>4597</v>
      </c>
      <c r="W24" s="14" t="s">
        <v>4598</v>
      </c>
      <c r="X24" s="51" t="n">
        <v>2.9</v>
      </c>
      <c r="Y24" s="14" t="s">
        <v>2883</v>
      </c>
      <c r="Z24" s="48" t="n">
        <v>1</v>
      </c>
      <c r="AA24" s="18" t="s">
        <v>4566</v>
      </c>
      <c r="AB24" s="18" t="s">
        <v>4600</v>
      </c>
      <c r="AC24" s="18" t="s">
        <v>4568</v>
      </c>
      <c r="AD24" s="18" t="s">
        <v>4599</v>
      </c>
    </row>
    <row r="25" customFormat="false" ht="15" hidden="false" customHeight="true" outlineLevel="0" collapsed="false">
      <c r="B25" s="18" t="s">
        <v>864</v>
      </c>
      <c r="C25" s="14" t="s">
        <v>4595</v>
      </c>
      <c r="D25" s="14" t="s">
        <v>291</v>
      </c>
      <c r="E25" s="14" t="s">
        <v>234</v>
      </c>
      <c r="F25" s="14" t="s">
        <v>4578</v>
      </c>
      <c r="G25" s="14" t="s">
        <v>4559</v>
      </c>
      <c r="H25" s="14" t="s">
        <v>252</v>
      </c>
      <c r="I25" s="15" t="b">
        <f aca="false">TRUE()</f>
        <v>1</v>
      </c>
      <c r="J25" s="15" t="b">
        <f aca="false">FALSE()</f>
        <v>0</v>
      </c>
      <c r="K25" s="20" t="n">
        <v>9.78449112916895</v>
      </c>
      <c r="L25" s="20" t="n">
        <v>94.7492321719565</v>
      </c>
      <c r="M25" s="20" t="n">
        <f aca="false">L25-K25</f>
        <v>84.9647410427876</v>
      </c>
      <c r="N25" s="16" t="n">
        <v>1</v>
      </c>
      <c r="O25" s="15" t="b">
        <f aca="false">FALSE()</f>
        <v>0</v>
      </c>
      <c r="P25" s="15" t="b">
        <f aca="false">TRUE()</f>
        <v>1</v>
      </c>
      <c r="Q25" s="15" t="b">
        <f aca="false">TRUE()</f>
        <v>1</v>
      </c>
      <c r="R25" s="16" t="n">
        <v>1</v>
      </c>
      <c r="S25" s="14" t="s">
        <v>4560</v>
      </c>
      <c r="T25" s="18" t="s">
        <v>4596</v>
      </c>
      <c r="U25" s="14" t="s">
        <v>4562</v>
      </c>
      <c r="V25" s="14" t="s">
        <v>4597</v>
      </c>
      <c r="W25" s="14" t="s">
        <v>4598</v>
      </c>
      <c r="X25" s="51" t="n">
        <v>2.9</v>
      </c>
      <c r="Y25" s="14" t="s">
        <v>942</v>
      </c>
      <c r="Z25" s="48" t="n">
        <v>1</v>
      </c>
      <c r="AA25" s="18" t="s">
        <v>4566</v>
      </c>
      <c r="AB25" s="18" t="s">
        <v>4600</v>
      </c>
      <c r="AC25" s="18" t="s">
        <v>4568</v>
      </c>
      <c r="AD25" s="18" t="s">
        <v>4599</v>
      </c>
    </row>
    <row r="26" customFormat="false" ht="15" hidden="false" customHeight="true" outlineLevel="0" collapsed="false">
      <c r="B26" s="18" t="s">
        <v>864</v>
      </c>
      <c r="C26" s="14" t="s">
        <v>4595</v>
      </c>
      <c r="D26" s="14" t="s">
        <v>574</v>
      </c>
      <c r="E26" s="14" t="s">
        <v>444</v>
      </c>
      <c r="F26" s="14" t="s">
        <v>4558</v>
      </c>
      <c r="G26" s="14" t="s">
        <v>4559</v>
      </c>
      <c r="H26" s="14" t="s">
        <v>4570</v>
      </c>
      <c r="I26" s="15" t="b">
        <f aca="false">FALSE()</f>
        <v>0</v>
      </c>
      <c r="J26" s="15" t="b">
        <f aca="false">FALSE()</f>
        <v>0</v>
      </c>
      <c r="K26" s="20" t="n">
        <v>0</v>
      </c>
      <c r="L26" s="20" t="n">
        <v>0</v>
      </c>
      <c r="M26" s="20" t="n">
        <f aca="false">L26-K26</f>
        <v>0</v>
      </c>
      <c r="N26" s="16" t="n">
        <v>1</v>
      </c>
      <c r="O26" s="15" t="b">
        <f aca="false">TRUE()</f>
        <v>1</v>
      </c>
      <c r="P26" s="15" t="b">
        <f aca="false">TRUE()</f>
        <v>1</v>
      </c>
      <c r="Q26" s="15" t="b">
        <f aca="false">TRUE()</f>
        <v>1</v>
      </c>
      <c r="R26" s="16" t="n">
        <v>1</v>
      </c>
      <c r="S26" s="14" t="s">
        <v>4560</v>
      </c>
      <c r="T26" s="18" t="s">
        <v>4596</v>
      </c>
      <c r="U26" s="14" t="s">
        <v>4562</v>
      </c>
      <c r="V26" s="14" t="s">
        <v>4597</v>
      </c>
      <c r="W26" s="14" t="s">
        <v>4598</v>
      </c>
      <c r="X26" s="51" t="n">
        <v>2.9</v>
      </c>
      <c r="Y26" s="14" t="s">
        <v>4571</v>
      </c>
      <c r="Z26" s="48" t="n">
        <v>1</v>
      </c>
      <c r="AA26" s="18" t="s">
        <v>4566</v>
      </c>
      <c r="AB26" s="18" t="s">
        <v>4567</v>
      </c>
      <c r="AC26" s="18" t="s">
        <v>4568</v>
      </c>
      <c r="AD26" s="18" t="s">
        <v>4599</v>
      </c>
    </row>
    <row r="27" customFormat="false" ht="15" hidden="false" customHeight="true" outlineLevel="0" collapsed="false">
      <c r="B27" s="18" t="s">
        <v>864</v>
      </c>
      <c r="C27" s="14" t="s">
        <v>4595</v>
      </c>
      <c r="D27" s="14" t="s">
        <v>515</v>
      </c>
      <c r="E27" s="14" t="s">
        <v>444</v>
      </c>
      <c r="F27" s="14" t="s">
        <v>4558</v>
      </c>
      <c r="G27" s="14" t="s">
        <v>4559</v>
      </c>
      <c r="H27" s="14" t="s">
        <v>4572</v>
      </c>
      <c r="I27" s="15" t="b">
        <f aca="false">FALSE()</f>
        <v>0</v>
      </c>
      <c r="J27" s="15" t="b">
        <f aca="false">FALSE()</f>
        <v>0</v>
      </c>
      <c r="K27" s="20" t="n">
        <v>0</v>
      </c>
      <c r="L27" s="20" t="n">
        <v>0</v>
      </c>
      <c r="M27" s="20" t="n">
        <f aca="false">L27-K27</f>
        <v>0</v>
      </c>
      <c r="N27" s="16" t="n">
        <v>1</v>
      </c>
      <c r="O27" s="15" t="b">
        <f aca="false">TRUE()</f>
        <v>1</v>
      </c>
      <c r="P27" s="15" t="b">
        <f aca="false">TRUE()</f>
        <v>1</v>
      </c>
      <c r="Q27" s="15" t="b">
        <f aca="false">TRUE()</f>
        <v>1</v>
      </c>
      <c r="R27" s="16" t="n">
        <v>1</v>
      </c>
      <c r="S27" s="14" t="s">
        <v>4560</v>
      </c>
      <c r="T27" s="18" t="s">
        <v>4596</v>
      </c>
      <c r="U27" s="14" t="s">
        <v>4562</v>
      </c>
      <c r="V27" s="14" t="s">
        <v>4597</v>
      </c>
      <c r="W27" s="14" t="s">
        <v>4598</v>
      </c>
      <c r="X27" s="51" t="n">
        <v>2.9</v>
      </c>
      <c r="Y27" s="14" t="s">
        <v>4573</v>
      </c>
      <c r="Z27" s="48" t="n">
        <v>1</v>
      </c>
      <c r="AA27" s="18" t="s">
        <v>4566</v>
      </c>
      <c r="AB27" s="18" t="s">
        <v>4567</v>
      </c>
      <c r="AC27" s="18" t="s">
        <v>4568</v>
      </c>
      <c r="AD27" s="18" t="s">
        <v>4599</v>
      </c>
    </row>
    <row r="28" customFormat="false" ht="15" hidden="false" customHeight="true" outlineLevel="0" collapsed="false">
      <c r="B28" s="18" t="s">
        <v>864</v>
      </c>
      <c r="C28" s="14" t="s">
        <v>4595</v>
      </c>
      <c r="D28" s="14" t="s">
        <v>269</v>
      </c>
      <c r="E28" s="14" t="s">
        <v>234</v>
      </c>
      <c r="F28" s="14" t="s">
        <v>4578</v>
      </c>
      <c r="G28" s="14" t="s">
        <v>4559</v>
      </c>
      <c r="H28" s="14" t="s">
        <v>334</v>
      </c>
      <c r="I28" s="15" t="b">
        <f aca="false">TRUE()</f>
        <v>1</v>
      </c>
      <c r="J28" s="15" t="b">
        <f aca="false">FALSE()</f>
        <v>0</v>
      </c>
      <c r="K28" s="20" t="n">
        <v>0</v>
      </c>
      <c r="L28" s="20" t="n">
        <v>68.3848144578635</v>
      </c>
      <c r="M28" s="20" t="n">
        <f aca="false">L28-K28</f>
        <v>68.3848144578635</v>
      </c>
      <c r="N28" s="16" t="n">
        <v>1</v>
      </c>
      <c r="O28" s="15" t="b">
        <f aca="false">FALSE()</f>
        <v>0</v>
      </c>
      <c r="P28" s="15" t="b">
        <f aca="false">TRUE()</f>
        <v>1</v>
      </c>
      <c r="Q28" s="15" t="b">
        <f aca="false">TRUE()</f>
        <v>1</v>
      </c>
      <c r="R28" s="16" t="n">
        <v>1</v>
      </c>
      <c r="S28" s="14" t="s">
        <v>4560</v>
      </c>
      <c r="T28" s="18" t="s">
        <v>4596</v>
      </c>
      <c r="U28" s="14" t="s">
        <v>4562</v>
      </c>
      <c r="V28" s="14" t="s">
        <v>4597</v>
      </c>
      <c r="W28" s="14" t="s">
        <v>4598</v>
      </c>
      <c r="X28" s="51" t="n">
        <v>2.9</v>
      </c>
      <c r="Y28" s="14" t="s">
        <v>971</v>
      </c>
      <c r="Z28" s="48" t="n">
        <v>1</v>
      </c>
      <c r="AA28" s="18" t="s">
        <v>4566</v>
      </c>
      <c r="AB28" s="18" t="s">
        <v>4600</v>
      </c>
      <c r="AC28" s="18" t="s">
        <v>4568</v>
      </c>
      <c r="AD28" s="18" t="s">
        <v>4599</v>
      </c>
    </row>
    <row r="29" customFormat="false" ht="15" hidden="false" customHeight="true" outlineLevel="0" collapsed="false">
      <c r="B29" s="18" t="s">
        <v>864</v>
      </c>
      <c r="C29" s="14" t="s">
        <v>4595</v>
      </c>
      <c r="D29" s="14" t="s">
        <v>436</v>
      </c>
      <c r="E29" s="14" t="s">
        <v>425</v>
      </c>
      <c r="F29" s="14" t="s">
        <v>4575</v>
      </c>
      <c r="G29" s="14" t="s">
        <v>4559</v>
      </c>
      <c r="H29" s="14" t="s">
        <v>327</v>
      </c>
      <c r="I29" s="15" t="b">
        <f aca="false">FALSE()</f>
        <v>0</v>
      </c>
      <c r="J29" s="15" t="b">
        <f aca="false">FALSE()</f>
        <v>0</v>
      </c>
      <c r="K29" s="20" t="n">
        <v>24.2491950105551</v>
      </c>
      <c r="L29" s="20" t="n">
        <v>50.3348514719838</v>
      </c>
      <c r="M29" s="20" t="n">
        <f aca="false">L29-K29</f>
        <v>26.0856564614287</v>
      </c>
      <c r="N29" s="16" t="n">
        <v>1</v>
      </c>
      <c r="O29" s="15" t="b">
        <f aca="false">TRUE()</f>
        <v>1</v>
      </c>
      <c r="P29" s="15" t="b">
        <f aca="false">TRUE()</f>
        <v>1</v>
      </c>
      <c r="Q29" s="15" t="b">
        <f aca="false">TRUE()</f>
        <v>1</v>
      </c>
      <c r="R29" s="16" t="n">
        <v>1</v>
      </c>
      <c r="S29" s="14" t="s">
        <v>4560</v>
      </c>
      <c r="T29" s="18" t="s">
        <v>4596</v>
      </c>
      <c r="U29" s="14" t="s">
        <v>4562</v>
      </c>
      <c r="V29" s="14" t="s">
        <v>4597</v>
      </c>
      <c r="W29" s="14" t="s">
        <v>4598</v>
      </c>
      <c r="X29" s="51" t="n">
        <v>2.9</v>
      </c>
      <c r="Y29" s="14" t="s">
        <v>4601</v>
      </c>
      <c r="Z29" s="48" t="n">
        <v>1</v>
      </c>
      <c r="AA29" s="18" t="s">
        <v>4566</v>
      </c>
      <c r="AB29" s="18" t="s">
        <v>4567</v>
      </c>
      <c r="AC29" s="18" t="s">
        <v>4568</v>
      </c>
      <c r="AD29" s="18" t="s">
        <v>4599</v>
      </c>
    </row>
    <row r="30" customFormat="false" ht="15" hidden="false" customHeight="true" outlineLevel="0" collapsed="false">
      <c r="B30" s="18" t="s">
        <v>864</v>
      </c>
      <c r="C30" s="14" t="s">
        <v>4595</v>
      </c>
      <c r="D30" s="14" t="s">
        <v>233</v>
      </c>
      <c r="E30" s="14" t="s">
        <v>234</v>
      </c>
      <c r="F30" s="14" t="s">
        <v>4578</v>
      </c>
      <c r="G30" s="14" t="s">
        <v>4559</v>
      </c>
      <c r="H30" s="14" t="s">
        <v>252</v>
      </c>
      <c r="I30" s="15" t="b">
        <f aca="false">TRUE()</f>
        <v>1</v>
      </c>
      <c r="J30" s="15" t="b">
        <f aca="false">FALSE()</f>
        <v>0</v>
      </c>
      <c r="K30" s="20" t="n">
        <v>0</v>
      </c>
      <c r="L30" s="20" t="n">
        <v>96.2598472862437</v>
      </c>
      <c r="M30" s="20" t="n">
        <f aca="false">L30-K30</f>
        <v>96.2598472862437</v>
      </c>
      <c r="N30" s="16" t="n">
        <v>1</v>
      </c>
      <c r="O30" s="15" t="b">
        <f aca="false">FALSE()</f>
        <v>0</v>
      </c>
      <c r="P30" s="15" t="b">
        <f aca="false">TRUE()</f>
        <v>1</v>
      </c>
      <c r="Q30" s="15" t="b">
        <f aca="false">TRUE()</f>
        <v>1</v>
      </c>
      <c r="R30" s="16" t="n">
        <v>1</v>
      </c>
      <c r="S30" s="14" t="s">
        <v>4560</v>
      </c>
      <c r="T30" s="18" t="s">
        <v>4596</v>
      </c>
      <c r="U30" s="14" t="s">
        <v>4562</v>
      </c>
      <c r="V30" s="14" t="s">
        <v>4597</v>
      </c>
      <c r="W30" s="14" t="s">
        <v>4598</v>
      </c>
      <c r="X30" s="51" t="n">
        <v>2.9</v>
      </c>
      <c r="Y30" s="14" t="s">
        <v>1041</v>
      </c>
      <c r="Z30" s="48" t="n">
        <v>1</v>
      </c>
      <c r="AA30" s="18" t="s">
        <v>4566</v>
      </c>
      <c r="AB30" s="18" t="s">
        <v>4600</v>
      </c>
      <c r="AC30" s="18" t="s">
        <v>4568</v>
      </c>
      <c r="AD30" s="18" t="s">
        <v>4599</v>
      </c>
    </row>
    <row r="31" customFormat="false" ht="15" hidden="false" customHeight="true" outlineLevel="0" collapsed="false">
      <c r="B31" s="18" t="s">
        <v>864</v>
      </c>
      <c r="C31" s="14" t="s">
        <v>4595</v>
      </c>
      <c r="D31" s="14" t="s">
        <v>556</v>
      </c>
      <c r="E31" s="14" t="s">
        <v>444</v>
      </c>
      <c r="F31" s="14" t="s">
        <v>4558</v>
      </c>
      <c r="G31" s="14" t="s">
        <v>4559</v>
      </c>
      <c r="H31" s="14" t="s">
        <v>327</v>
      </c>
      <c r="I31" s="15" t="b">
        <f aca="false">FALSE()</f>
        <v>0</v>
      </c>
      <c r="J31" s="15" t="b">
        <f aca="false">FALSE()</f>
        <v>0</v>
      </c>
      <c r="K31" s="20" t="n">
        <v>0</v>
      </c>
      <c r="L31" s="20" t="n">
        <v>76.9176186800903</v>
      </c>
      <c r="M31" s="20" t="n">
        <f aca="false">L31-K31</f>
        <v>76.9176186800903</v>
      </c>
      <c r="N31" s="16" t="n">
        <v>1</v>
      </c>
      <c r="O31" s="15" t="b">
        <f aca="false">TRUE()</f>
        <v>1</v>
      </c>
      <c r="P31" s="15" t="b">
        <f aca="false">TRUE()</f>
        <v>1</v>
      </c>
      <c r="Q31" s="15" t="b">
        <f aca="false">TRUE()</f>
        <v>1</v>
      </c>
      <c r="R31" s="16" t="n">
        <v>1</v>
      </c>
      <c r="S31" s="14" t="s">
        <v>4560</v>
      </c>
      <c r="T31" s="18" t="s">
        <v>4596</v>
      </c>
      <c r="U31" s="14" t="s">
        <v>4562</v>
      </c>
      <c r="V31" s="14" t="s">
        <v>4597</v>
      </c>
      <c r="W31" s="14" t="s">
        <v>4598</v>
      </c>
      <c r="X31" s="51" t="n">
        <v>2.9</v>
      </c>
      <c r="Y31" s="14" t="s">
        <v>4574</v>
      </c>
      <c r="Z31" s="48" t="n">
        <v>1</v>
      </c>
      <c r="AA31" s="18" t="s">
        <v>4566</v>
      </c>
      <c r="AB31" s="18" t="s">
        <v>4567</v>
      </c>
      <c r="AC31" s="18" t="s">
        <v>4568</v>
      </c>
      <c r="AD31" s="18" t="s">
        <v>4599</v>
      </c>
    </row>
    <row r="32" customFormat="false" ht="15" hidden="false" customHeight="true" outlineLevel="0" collapsed="false">
      <c r="B32" s="18" t="s">
        <v>864</v>
      </c>
      <c r="C32" s="14" t="s">
        <v>4595</v>
      </c>
      <c r="D32" s="14" t="s">
        <v>275</v>
      </c>
      <c r="E32" s="14" t="s">
        <v>234</v>
      </c>
      <c r="F32" s="14" t="s">
        <v>4578</v>
      </c>
      <c r="G32" s="14" t="s">
        <v>4559</v>
      </c>
      <c r="H32" s="14" t="s">
        <v>281</v>
      </c>
      <c r="I32" s="15" t="b">
        <f aca="false">TRUE()</f>
        <v>1</v>
      </c>
      <c r="J32" s="15" t="b">
        <f aca="false">FALSE()</f>
        <v>0</v>
      </c>
      <c r="K32" s="20" t="n">
        <v>0</v>
      </c>
      <c r="L32" s="20" t="n">
        <v>60.3164259870007</v>
      </c>
      <c r="M32" s="20" t="n">
        <f aca="false">L32-K32</f>
        <v>60.3164259870007</v>
      </c>
      <c r="N32" s="16" t="n">
        <v>1</v>
      </c>
      <c r="O32" s="15" t="b">
        <f aca="false">FALSE()</f>
        <v>0</v>
      </c>
      <c r="P32" s="15" t="b">
        <f aca="false">TRUE()</f>
        <v>1</v>
      </c>
      <c r="Q32" s="15" t="b">
        <f aca="false">TRUE()</f>
        <v>1</v>
      </c>
      <c r="R32" s="16" t="n">
        <v>1</v>
      </c>
      <c r="S32" s="14" t="s">
        <v>4560</v>
      </c>
      <c r="T32" s="18" t="s">
        <v>4596</v>
      </c>
      <c r="U32" s="14" t="s">
        <v>4562</v>
      </c>
      <c r="V32" s="14" t="s">
        <v>4597</v>
      </c>
      <c r="W32" s="14" t="s">
        <v>4598</v>
      </c>
      <c r="X32" s="51" t="n">
        <v>2.9</v>
      </c>
      <c r="Y32" s="14" t="s">
        <v>1160</v>
      </c>
      <c r="Z32" s="48" t="n">
        <v>1</v>
      </c>
      <c r="AA32" s="18" t="s">
        <v>4566</v>
      </c>
      <c r="AB32" s="18" t="s">
        <v>4600</v>
      </c>
      <c r="AC32" s="18" t="s">
        <v>4568</v>
      </c>
      <c r="AD32" s="18" t="s">
        <v>4599</v>
      </c>
    </row>
    <row r="33" customFormat="false" ht="15" hidden="false" customHeight="true" outlineLevel="0" collapsed="false">
      <c r="B33" s="18" t="s">
        <v>864</v>
      </c>
      <c r="C33" s="14" t="s">
        <v>4595</v>
      </c>
      <c r="D33" s="14" t="s">
        <v>440</v>
      </c>
      <c r="E33" s="14" t="s">
        <v>425</v>
      </c>
      <c r="F33" s="14" t="s">
        <v>4575</v>
      </c>
      <c r="G33" s="14" t="s">
        <v>4559</v>
      </c>
      <c r="H33" s="14" t="s">
        <v>327</v>
      </c>
      <c r="I33" s="15" t="b">
        <f aca="false">FALSE()</f>
        <v>0</v>
      </c>
      <c r="J33" s="15" t="b">
        <f aca="false">FALSE()</f>
        <v>0</v>
      </c>
      <c r="K33" s="20" t="n">
        <v>0</v>
      </c>
      <c r="L33" s="20" t="n">
        <v>83.4189517386987</v>
      </c>
      <c r="M33" s="20" t="n">
        <f aca="false">L33-K33</f>
        <v>83.4189517386987</v>
      </c>
      <c r="N33" s="16" t="n">
        <v>1</v>
      </c>
      <c r="O33" s="15" t="b">
        <f aca="false">TRUE()</f>
        <v>1</v>
      </c>
      <c r="P33" s="15" t="b">
        <f aca="false">TRUE()</f>
        <v>1</v>
      </c>
      <c r="Q33" s="15" t="b">
        <f aca="false">TRUE()</f>
        <v>1</v>
      </c>
      <c r="R33" s="16" t="n">
        <v>1</v>
      </c>
      <c r="S33" s="14" t="s">
        <v>4560</v>
      </c>
      <c r="T33" s="18" t="s">
        <v>4596</v>
      </c>
      <c r="U33" s="14" t="s">
        <v>4562</v>
      </c>
      <c r="V33" s="14" t="s">
        <v>4597</v>
      </c>
      <c r="W33" s="14" t="s">
        <v>4598</v>
      </c>
      <c r="X33" s="51" t="n">
        <v>2.9</v>
      </c>
      <c r="Y33" s="14" t="s">
        <v>4576</v>
      </c>
      <c r="Z33" s="48" t="n">
        <v>1</v>
      </c>
      <c r="AA33" s="18" t="s">
        <v>4566</v>
      </c>
      <c r="AB33" s="18" t="s">
        <v>4567</v>
      </c>
      <c r="AC33" s="18" t="s">
        <v>4568</v>
      </c>
      <c r="AD33" s="18" t="s">
        <v>4599</v>
      </c>
    </row>
    <row r="34" customFormat="false" ht="15" hidden="false" customHeight="true" outlineLevel="0" collapsed="false">
      <c r="B34" s="18" t="s">
        <v>864</v>
      </c>
      <c r="C34" s="14" t="s">
        <v>4595</v>
      </c>
      <c r="D34" s="14" t="s">
        <v>586</v>
      </c>
      <c r="E34" s="14" t="s">
        <v>444</v>
      </c>
      <c r="F34" s="14" t="s">
        <v>4558</v>
      </c>
      <c r="G34" s="14" t="s">
        <v>4559</v>
      </c>
      <c r="H34" s="14" t="s">
        <v>583</v>
      </c>
      <c r="I34" s="15" t="b">
        <f aca="false">FALSE()</f>
        <v>0</v>
      </c>
      <c r="J34" s="15" t="b">
        <f aca="false">FALSE()</f>
        <v>0</v>
      </c>
      <c r="K34" s="20" t="n">
        <v>30.7982645433093</v>
      </c>
      <c r="L34" s="20" t="n">
        <v>30.7982645433093</v>
      </c>
      <c r="M34" s="20" t="n">
        <f aca="false">L34-K34</f>
        <v>0</v>
      </c>
      <c r="N34" s="16" t="n">
        <v>1</v>
      </c>
      <c r="O34" s="15" t="b">
        <f aca="false">TRUE()</f>
        <v>1</v>
      </c>
      <c r="P34" s="15" t="b">
        <f aca="false">TRUE()</f>
        <v>1</v>
      </c>
      <c r="Q34" s="15" t="b">
        <f aca="false">TRUE()</f>
        <v>1</v>
      </c>
      <c r="R34" s="16" t="n">
        <v>1</v>
      </c>
      <c r="S34" s="14" t="s">
        <v>4560</v>
      </c>
      <c r="T34" s="18" t="s">
        <v>4596</v>
      </c>
      <c r="U34" s="14" t="s">
        <v>4562</v>
      </c>
      <c r="V34" s="14" t="s">
        <v>4597</v>
      </c>
      <c r="W34" s="14" t="s">
        <v>4598</v>
      </c>
      <c r="X34" s="51" t="n">
        <v>2.9</v>
      </c>
      <c r="Y34" s="14" t="s">
        <v>4577</v>
      </c>
      <c r="Z34" s="48" t="n">
        <v>1</v>
      </c>
      <c r="AA34" s="18" t="s">
        <v>4566</v>
      </c>
      <c r="AB34" s="18" t="s">
        <v>4567</v>
      </c>
      <c r="AC34" s="18" t="s">
        <v>4568</v>
      </c>
      <c r="AD34" s="18" t="s">
        <v>4599</v>
      </c>
    </row>
    <row r="35" customFormat="false" ht="15" hidden="false" customHeight="true" outlineLevel="0" collapsed="false">
      <c r="B35" s="18" t="s">
        <v>864</v>
      </c>
      <c r="C35" s="14" t="s">
        <v>4595</v>
      </c>
      <c r="D35" s="14" t="s">
        <v>294</v>
      </c>
      <c r="E35" s="14" t="s">
        <v>295</v>
      </c>
      <c r="F35" s="14" t="s">
        <v>4578</v>
      </c>
      <c r="G35" s="14" t="s">
        <v>4579</v>
      </c>
      <c r="H35" s="14" t="s">
        <v>360</v>
      </c>
      <c r="I35" s="15" t="b">
        <f aca="false">TRUE()</f>
        <v>1</v>
      </c>
      <c r="J35" s="15" t="b">
        <f aca="false">FALSE()</f>
        <v>0</v>
      </c>
      <c r="K35" s="20" t="n">
        <v>0</v>
      </c>
      <c r="L35" s="20" t="n">
        <v>86.2794180050359</v>
      </c>
      <c r="M35" s="20" t="n">
        <f aca="false">L35-K35</f>
        <v>86.2794180050359</v>
      </c>
      <c r="N35" s="16" t="n">
        <v>1</v>
      </c>
      <c r="O35" s="15" t="b">
        <f aca="false">TRUE()</f>
        <v>1</v>
      </c>
      <c r="P35" s="15" t="b">
        <f aca="false">TRUE()</f>
        <v>1</v>
      </c>
      <c r="Q35" s="15" t="b">
        <f aca="false">TRUE()</f>
        <v>1</v>
      </c>
      <c r="R35" s="16" t="n">
        <v>1</v>
      </c>
      <c r="S35" s="14" t="s">
        <v>4560</v>
      </c>
      <c r="T35" s="18" t="s">
        <v>4596</v>
      </c>
      <c r="U35" s="14" t="s">
        <v>4562</v>
      </c>
      <c r="V35" s="14" t="s">
        <v>4597</v>
      </c>
      <c r="W35" s="14" t="s">
        <v>4598</v>
      </c>
      <c r="X35" s="51" t="n">
        <v>2.9</v>
      </c>
      <c r="Y35" s="14" t="s">
        <v>4580</v>
      </c>
      <c r="Z35" s="48" t="n">
        <v>1</v>
      </c>
      <c r="AA35" s="18" t="s">
        <v>4566</v>
      </c>
      <c r="AB35" s="18" t="s">
        <v>4581</v>
      </c>
      <c r="AC35" s="18" t="s">
        <v>4568</v>
      </c>
      <c r="AD35" s="18" t="s">
        <v>4599</v>
      </c>
    </row>
    <row r="36" customFormat="false" ht="15" hidden="false" customHeight="true" outlineLevel="0" collapsed="false">
      <c r="B36" s="18" t="s">
        <v>864</v>
      </c>
      <c r="C36" s="14" t="s">
        <v>4595</v>
      </c>
      <c r="D36" s="14" t="s">
        <v>565</v>
      </c>
      <c r="E36" s="14" t="s">
        <v>444</v>
      </c>
      <c r="F36" s="14" t="s">
        <v>4558</v>
      </c>
      <c r="G36" s="14" t="s">
        <v>4579</v>
      </c>
      <c r="H36" s="14" t="s">
        <v>425</v>
      </c>
      <c r="I36" s="15" t="b">
        <f aca="false">FALSE()</f>
        <v>0</v>
      </c>
      <c r="J36" s="15" t="b">
        <f aca="false">FALSE()</f>
        <v>0</v>
      </c>
      <c r="K36" s="20" t="n">
        <v>0</v>
      </c>
      <c r="L36" s="20" t="n">
        <v>0</v>
      </c>
      <c r="M36" s="20" t="n">
        <f aca="false">L36-K36</f>
        <v>0</v>
      </c>
      <c r="N36" s="16" t="n">
        <v>1</v>
      </c>
      <c r="O36" s="15" t="b">
        <f aca="false">TRUE()</f>
        <v>1</v>
      </c>
      <c r="P36" s="15" t="b">
        <f aca="false">TRUE()</f>
        <v>1</v>
      </c>
      <c r="Q36" s="15" t="b">
        <f aca="false">TRUE()</f>
        <v>1</v>
      </c>
      <c r="R36" s="16" t="n">
        <v>1</v>
      </c>
      <c r="S36" s="14" t="s">
        <v>4560</v>
      </c>
      <c r="T36" s="18" t="s">
        <v>4596</v>
      </c>
      <c r="U36" s="14" t="s">
        <v>4562</v>
      </c>
      <c r="V36" s="14" t="s">
        <v>4597</v>
      </c>
      <c r="W36" s="14" t="s">
        <v>4598</v>
      </c>
      <c r="X36" s="51" t="n">
        <v>2.9</v>
      </c>
      <c r="Y36" s="14" t="s">
        <v>4582</v>
      </c>
      <c r="Z36" s="48" t="n">
        <v>1</v>
      </c>
      <c r="AA36" s="18" t="s">
        <v>4566</v>
      </c>
      <c r="AB36" s="18" t="s">
        <v>4567</v>
      </c>
      <c r="AC36" s="18" t="s">
        <v>4568</v>
      </c>
      <c r="AD36" s="18" t="s">
        <v>4599</v>
      </c>
    </row>
    <row r="37" customFormat="false" ht="15" hidden="false" customHeight="true" outlineLevel="0" collapsed="false">
      <c r="B37" s="18" t="s">
        <v>864</v>
      </c>
      <c r="C37" s="14" t="s">
        <v>4595</v>
      </c>
      <c r="D37" s="14" t="s">
        <v>493</v>
      </c>
      <c r="E37" s="14" t="s">
        <v>444</v>
      </c>
      <c r="F37" s="14" t="s">
        <v>4558</v>
      </c>
      <c r="G37" s="14" t="s">
        <v>4559</v>
      </c>
      <c r="H37" s="14" t="s">
        <v>252</v>
      </c>
      <c r="I37" s="15" t="b">
        <f aca="false">TRUE()</f>
        <v>1</v>
      </c>
      <c r="J37" s="15" t="b">
        <f aca="false">FALSE()</f>
        <v>0</v>
      </c>
      <c r="K37" s="20" t="n">
        <v>0</v>
      </c>
      <c r="L37" s="20" t="n">
        <v>5.46482612741217</v>
      </c>
      <c r="M37" s="20" t="n">
        <f aca="false">L37-K37</f>
        <v>5.46482612741217</v>
      </c>
      <c r="N37" s="16" t="n">
        <v>1</v>
      </c>
      <c r="O37" s="15" t="b">
        <f aca="false">TRUE()</f>
        <v>1</v>
      </c>
      <c r="P37" s="15" t="b">
        <f aca="false">TRUE()</f>
        <v>1</v>
      </c>
      <c r="Q37" s="15" t="b">
        <f aca="false">TRUE()</f>
        <v>1</v>
      </c>
      <c r="R37" s="16" t="n">
        <v>1</v>
      </c>
      <c r="S37" s="14" t="s">
        <v>4560</v>
      </c>
      <c r="T37" s="18" t="s">
        <v>4596</v>
      </c>
      <c r="U37" s="14" t="s">
        <v>4562</v>
      </c>
      <c r="V37" s="14" t="s">
        <v>4597</v>
      </c>
      <c r="W37" s="14" t="s">
        <v>4598</v>
      </c>
      <c r="X37" s="51" t="n">
        <v>2.9</v>
      </c>
      <c r="Y37" s="14" t="s">
        <v>3361</v>
      </c>
      <c r="Z37" s="48" t="n">
        <v>1</v>
      </c>
      <c r="AA37" s="18" t="s">
        <v>4566</v>
      </c>
      <c r="AB37" s="18" t="s">
        <v>4581</v>
      </c>
      <c r="AC37" s="18" t="s">
        <v>4568</v>
      </c>
      <c r="AD37" s="18" t="s">
        <v>4599</v>
      </c>
    </row>
    <row r="38" customFormat="false" ht="15" hidden="false" customHeight="true" outlineLevel="0" collapsed="false">
      <c r="B38" s="18" t="s">
        <v>864</v>
      </c>
      <c r="C38" s="14" t="s">
        <v>4595</v>
      </c>
      <c r="D38" s="14" t="s">
        <v>589</v>
      </c>
      <c r="E38" s="18" t="s">
        <v>590</v>
      </c>
      <c r="F38" s="14" t="s">
        <v>4558</v>
      </c>
      <c r="G38" s="14" t="s">
        <v>4559</v>
      </c>
      <c r="H38" s="14" t="s">
        <v>252</v>
      </c>
      <c r="I38" s="15" t="b">
        <f aca="false">TRUE()</f>
        <v>1</v>
      </c>
      <c r="J38" s="15" t="b">
        <f aca="false">FALSE()</f>
        <v>0</v>
      </c>
      <c r="K38" s="20" t="n">
        <v>29.9457962033932</v>
      </c>
      <c r="L38" s="20" t="n">
        <v>29.9457962033932</v>
      </c>
      <c r="M38" s="20" t="n">
        <f aca="false">L38-K38</f>
        <v>0</v>
      </c>
      <c r="N38" s="16" t="n">
        <v>1</v>
      </c>
      <c r="O38" s="15" t="b">
        <f aca="false">FALSE()</f>
        <v>0</v>
      </c>
      <c r="P38" s="15" t="b">
        <f aca="false">TRUE()</f>
        <v>1</v>
      </c>
      <c r="Q38" s="15" t="b">
        <f aca="false">TRUE()</f>
        <v>1</v>
      </c>
      <c r="R38" s="16" t="n">
        <v>1</v>
      </c>
      <c r="S38" s="14" t="s">
        <v>4560</v>
      </c>
      <c r="T38" s="18" t="s">
        <v>4596</v>
      </c>
      <c r="U38" s="14" t="s">
        <v>4562</v>
      </c>
      <c r="V38" s="14" t="s">
        <v>4597</v>
      </c>
      <c r="W38" s="14" t="s">
        <v>4598</v>
      </c>
      <c r="X38" s="51" t="n">
        <v>2.9</v>
      </c>
      <c r="Y38" s="14" t="s">
        <v>4238</v>
      </c>
      <c r="Z38" s="48" t="n">
        <v>1</v>
      </c>
      <c r="AA38" s="18" t="s">
        <v>4566</v>
      </c>
      <c r="AB38" s="18" t="s">
        <v>4600</v>
      </c>
      <c r="AC38" s="18" t="s">
        <v>4568</v>
      </c>
      <c r="AD38" s="18" t="s">
        <v>4599</v>
      </c>
    </row>
    <row r="39" customFormat="false" ht="15" hidden="false" customHeight="true" outlineLevel="0" collapsed="false">
      <c r="B39" s="18" t="s">
        <v>864</v>
      </c>
      <c r="C39" s="14" t="s">
        <v>4595</v>
      </c>
      <c r="D39" s="14" t="s">
        <v>568</v>
      </c>
      <c r="E39" s="14" t="s">
        <v>444</v>
      </c>
      <c r="F39" s="14" t="s">
        <v>4558</v>
      </c>
      <c r="G39" s="14" t="s">
        <v>4559</v>
      </c>
      <c r="H39" s="14" t="s">
        <v>327</v>
      </c>
      <c r="I39" s="15" t="b">
        <f aca="false">FALSE()</f>
        <v>0</v>
      </c>
      <c r="J39" s="15" t="b">
        <f aca="false">FALSE()</f>
        <v>0</v>
      </c>
      <c r="K39" s="20" t="n">
        <v>53.039890669267</v>
      </c>
      <c r="L39" s="20" t="n">
        <v>58.1235013674861</v>
      </c>
      <c r="M39" s="20" t="n">
        <f aca="false">L39-K39</f>
        <v>5.0836106982191</v>
      </c>
      <c r="N39" s="16" t="n">
        <v>1</v>
      </c>
      <c r="O39" s="15" t="b">
        <f aca="false">TRUE()</f>
        <v>1</v>
      </c>
      <c r="P39" s="15" t="b">
        <f aca="false">TRUE()</f>
        <v>1</v>
      </c>
      <c r="Q39" s="15" t="b">
        <f aca="false">TRUE()</f>
        <v>1</v>
      </c>
      <c r="R39" s="16" t="n">
        <v>1</v>
      </c>
      <c r="S39" s="14" t="s">
        <v>4560</v>
      </c>
      <c r="T39" s="18" t="s">
        <v>4596</v>
      </c>
      <c r="U39" s="14" t="s">
        <v>4562</v>
      </c>
      <c r="V39" s="14" t="s">
        <v>4597</v>
      </c>
      <c r="W39" s="14" t="s">
        <v>4598</v>
      </c>
      <c r="X39" s="51" t="n">
        <v>2.9</v>
      </c>
      <c r="Y39" s="14" t="s">
        <v>4583</v>
      </c>
      <c r="Z39" s="48" t="n">
        <v>1</v>
      </c>
      <c r="AA39" s="18" t="s">
        <v>4566</v>
      </c>
      <c r="AB39" s="18" t="s">
        <v>4567</v>
      </c>
      <c r="AC39" s="18" t="s">
        <v>4568</v>
      </c>
      <c r="AD39" s="18" t="s">
        <v>4599</v>
      </c>
    </row>
    <row r="40" customFormat="false" ht="15" hidden="false" customHeight="true" outlineLevel="0" collapsed="false">
      <c r="B40" s="18" t="s">
        <v>864</v>
      </c>
      <c r="C40" s="14" t="s">
        <v>4595</v>
      </c>
      <c r="D40" s="14" t="s">
        <v>577</v>
      </c>
      <c r="E40" s="14" t="s">
        <v>444</v>
      </c>
      <c r="F40" s="14" t="s">
        <v>4558</v>
      </c>
      <c r="G40" s="14" t="s">
        <v>4559</v>
      </c>
      <c r="H40" s="14" t="s">
        <v>4584</v>
      </c>
      <c r="I40" s="15" t="b">
        <f aca="false">FALSE()</f>
        <v>0</v>
      </c>
      <c r="J40" s="15" t="b">
        <f aca="false">FALSE()</f>
        <v>0</v>
      </c>
      <c r="K40" s="20" t="n">
        <v>0</v>
      </c>
      <c r="L40" s="20" t="n">
        <v>81.9091720272272</v>
      </c>
      <c r="M40" s="20" t="n">
        <f aca="false">L40-K40</f>
        <v>81.9091720272272</v>
      </c>
      <c r="N40" s="16" t="n">
        <v>1</v>
      </c>
      <c r="O40" s="15" t="b">
        <f aca="false">TRUE()</f>
        <v>1</v>
      </c>
      <c r="P40" s="15" t="b">
        <f aca="false">TRUE()</f>
        <v>1</v>
      </c>
      <c r="Q40" s="15" t="b">
        <f aca="false">TRUE()</f>
        <v>1</v>
      </c>
      <c r="R40" s="16" t="n">
        <v>1</v>
      </c>
      <c r="S40" s="14" t="s">
        <v>4560</v>
      </c>
      <c r="T40" s="18" t="s">
        <v>4596</v>
      </c>
      <c r="U40" s="14" t="s">
        <v>4562</v>
      </c>
      <c r="V40" s="14" t="s">
        <v>4597</v>
      </c>
      <c r="W40" s="14" t="s">
        <v>4598</v>
      </c>
      <c r="X40" s="51" t="n">
        <v>2.9</v>
      </c>
      <c r="Y40" s="14" t="s">
        <v>4585</v>
      </c>
      <c r="Z40" s="48" t="n">
        <v>1</v>
      </c>
      <c r="AA40" s="18" t="s">
        <v>4566</v>
      </c>
      <c r="AB40" s="18" t="s">
        <v>4567</v>
      </c>
      <c r="AC40" s="18" t="s">
        <v>4568</v>
      </c>
      <c r="AD40" s="18" t="s">
        <v>4599</v>
      </c>
    </row>
    <row r="41" customFormat="false" ht="15" hidden="false" customHeight="true" outlineLevel="0" collapsed="false">
      <c r="B41" s="18" t="s">
        <v>864</v>
      </c>
      <c r="C41" s="14" t="s">
        <v>4595</v>
      </c>
      <c r="D41" s="14" t="s">
        <v>431</v>
      </c>
      <c r="E41" s="14" t="s">
        <v>425</v>
      </c>
      <c r="F41" s="14" t="s">
        <v>4575</v>
      </c>
      <c r="G41" s="14" t="s">
        <v>4559</v>
      </c>
      <c r="H41" s="14" t="s">
        <v>428</v>
      </c>
      <c r="I41" s="15" t="b">
        <f aca="false">FALSE()</f>
        <v>0</v>
      </c>
      <c r="J41" s="15" t="b">
        <f aca="false">FALSE()</f>
        <v>0</v>
      </c>
      <c r="K41" s="20" t="n">
        <v>0</v>
      </c>
      <c r="L41" s="20" t="n">
        <v>0</v>
      </c>
      <c r="M41" s="20" t="n">
        <f aca="false">L41-K41</f>
        <v>0</v>
      </c>
      <c r="N41" s="16" t="n">
        <v>1</v>
      </c>
      <c r="O41" s="15" t="b">
        <f aca="false">TRUE()</f>
        <v>1</v>
      </c>
      <c r="P41" s="15" t="b">
        <f aca="false">TRUE()</f>
        <v>1</v>
      </c>
      <c r="Q41" s="15" t="b">
        <f aca="false">TRUE()</f>
        <v>1</v>
      </c>
      <c r="R41" s="16" t="n">
        <v>1</v>
      </c>
      <c r="S41" s="14" t="s">
        <v>4560</v>
      </c>
      <c r="T41" s="18" t="s">
        <v>4596</v>
      </c>
      <c r="U41" s="14" t="s">
        <v>4562</v>
      </c>
      <c r="V41" s="14" t="s">
        <v>4597</v>
      </c>
      <c r="W41" s="14" t="s">
        <v>4598</v>
      </c>
      <c r="X41" s="51" t="n">
        <v>2.9</v>
      </c>
      <c r="Y41" s="14" t="s">
        <v>4587</v>
      </c>
      <c r="Z41" s="48" t="n">
        <v>1</v>
      </c>
      <c r="AA41" s="18" t="s">
        <v>4566</v>
      </c>
      <c r="AB41" s="18" t="s">
        <v>4567</v>
      </c>
      <c r="AC41" s="18" t="s">
        <v>4568</v>
      </c>
      <c r="AD41" s="18" t="s">
        <v>4599</v>
      </c>
    </row>
    <row r="42" customFormat="false" ht="15" hidden="false" customHeight="true" outlineLevel="0" collapsed="false">
      <c r="B42" s="18" t="s">
        <v>864</v>
      </c>
      <c r="C42" s="14" t="s">
        <v>4595</v>
      </c>
      <c r="D42" s="14" t="s">
        <v>371</v>
      </c>
      <c r="E42" s="14" t="s">
        <v>372</v>
      </c>
      <c r="F42" s="14" t="s">
        <v>4602</v>
      </c>
      <c r="G42" s="14" t="s">
        <v>4559</v>
      </c>
      <c r="H42" s="14" t="s">
        <v>252</v>
      </c>
      <c r="I42" s="15" t="b">
        <f aca="false">TRUE()</f>
        <v>1</v>
      </c>
      <c r="J42" s="15" t="b">
        <f aca="false">FALSE()</f>
        <v>0</v>
      </c>
      <c r="K42" s="20" t="n">
        <v>0</v>
      </c>
      <c r="L42" s="20" t="n">
        <v>0</v>
      </c>
      <c r="M42" s="20" t="n">
        <f aca="false">L42-K42</f>
        <v>0</v>
      </c>
      <c r="N42" s="16" t="n">
        <v>1</v>
      </c>
      <c r="O42" s="15" t="b">
        <f aca="false">FALSE()</f>
        <v>0</v>
      </c>
      <c r="P42" s="15" t="b">
        <f aca="false">TRUE()</f>
        <v>1</v>
      </c>
      <c r="Q42" s="15" t="b">
        <f aca="false">TRUE()</f>
        <v>1</v>
      </c>
      <c r="R42" s="16" t="n">
        <v>1</v>
      </c>
      <c r="S42" s="14" t="s">
        <v>4560</v>
      </c>
      <c r="T42" s="18" t="s">
        <v>4596</v>
      </c>
      <c r="U42" s="14" t="s">
        <v>4562</v>
      </c>
      <c r="V42" s="14" t="s">
        <v>4597</v>
      </c>
      <c r="W42" s="14" t="s">
        <v>4598</v>
      </c>
      <c r="X42" s="51" t="n">
        <v>2.9</v>
      </c>
      <c r="Y42" s="14" t="s">
        <v>2509</v>
      </c>
      <c r="Z42" s="48" t="n">
        <v>1</v>
      </c>
      <c r="AA42" s="18" t="s">
        <v>4566</v>
      </c>
      <c r="AB42" s="18" t="s">
        <v>4600</v>
      </c>
      <c r="AC42" s="18" t="s">
        <v>4568</v>
      </c>
      <c r="AD42" s="18" t="s">
        <v>4599</v>
      </c>
    </row>
    <row r="43" customFormat="false" ht="15" hidden="false" customHeight="true" outlineLevel="0" collapsed="false">
      <c r="B43" s="18" t="s">
        <v>864</v>
      </c>
      <c r="C43" s="14" t="s">
        <v>4595</v>
      </c>
      <c r="D43" s="14" t="s">
        <v>524</v>
      </c>
      <c r="E43" s="14" t="s">
        <v>444</v>
      </c>
      <c r="F43" s="14" t="s">
        <v>4558</v>
      </c>
      <c r="G43" s="14" t="s">
        <v>4559</v>
      </c>
      <c r="H43" s="14" t="s">
        <v>4590</v>
      </c>
      <c r="I43" s="15" t="b">
        <f aca="false">FALSE()</f>
        <v>0</v>
      </c>
      <c r="J43" s="15" t="b">
        <f aca="false">FALSE()</f>
        <v>0</v>
      </c>
      <c r="K43" s="20" t="n">
        <v>0</v>
      </c>
      <c r="L43" s="20" t="n">
        <v>0</v>
      </c>
      <c r="M43" s="20" t="n">
        <f aca="false">L43-K43</f>
        <v>0</v>
      </c>
      <c r="N43" s="16" t="n">
        <v>1</v>
      </c>
      <c r="O43" s="15" t="b">
        <f aca="false">TRUE()</f>
        <v>1</v>
      </c>
      <c r="P43" s="15" t="b">
        <f aca="false">TRUE()</f>
        <v>1</v>
      </c>
      <c r="Q43" s="15" t="b">
        <f aca="false">TRUE()</f>
        <v>1</v>
      </c>
      <c r="R43" s="16" t="n">
        <v>1</v>
      </c>
      <c r="S43" s="14" t="s">
        <v>4560</v>
      </c>
      <c r="T43" s="18" t="s">
        <v>4596</v>
      </c>
      <c r="U43" s="14" t="s">
        <v>4562</v>
      </c>
      <c r="V43" s="14" t="s">
        <v>4597</v>
      </c>
      <c r="W43" s="14" t="s">
        <v>4598</v>
      </c>
      <c r="X43" s="51" t="n">
        <v>2.9</v>
      </c>
      <c r="Y43" s="14" t="s">
        <v>4591</v>
      </c>
      <c r="Z43" s="48" t="n">
        <v>1</v>
      </c>
      <c r="AA43" s="18" t="s">
        <v>4566</v>
      </c>
      <c r="AB43" s="18" t="s">
        <v>4567</v>
      </c>
      <c r="AC43" s="18" t="s">
        <v>4568</v>
      </c>
      <c r="AD43" s="18" t="s">
        <v>4599</v>
      </c>
    </row>
    <row r="44" customFormat="false" ht="15" hidden="false" customHeight="true" outlineLevel="0" collapsed="false">
      <c r="B44" s="18" t="s">
        <v>864</v>
      </c>
      <c r="C44" s="14" t="s">
        <v>4595</v>
      </c>
      <c r="D44" s="14" t="s">
        <v>521</v>
      </c>
      <c r="E44" s="14" t="s">
        <v>444</v>
      </c>
      <c r="F44" s="14" t="s">
        <v>4558</v>
      </c>
      <c r="G44" s="14" t="s">
        <v>4559</v>
      </c>
      <c r="H44" s="14" t="s">
        <v>4584</v>
      </c>
      <c r="I44" s="15" t="b">
        <f aca="false">FALSE()</f>
        <v>0</v>
      </c>
      <c r="J44" s="15" t="b">
        <f aca="false">FALSE()</f>
        <v>0</v>
      </c>
      <c r="K44" s="20" t="n">
        <v>0</v>
      </c>
      <c r="L44" s="20" t="n">
        <v>40.004313351024</v>
      </c>
      <c r="M44" s="20" t="n">
        <f aca="false">L44-K44</f>
        <v>40.004313351024</v>
      </c>
      <c r="N44" s="16" t="n">
        <v>1</v>
      </c>
      <c r="O44" s="15" t="b">
        <f aca="false">TRUE()</f>
        <v>1</v>
      </c>
      <c r="P44" s="15" t="b">
        <f aca="false">TRUE()</f>
        <v>1</v>
      </c>
      <c r="Q44" s="15" t="b">
        <f aca="false">TRUE()</f>
        <v>1</v>
      </c>
      <c r="R44" s="16" t="n">
        <v>1</v>
      </c>
      <c r="S44" s="14" t="s">
        <v>4560</v>
      </c>
      <c r="T44" s="18" t="s">
        <v>4596</v>
      </c>
      <c r="U44" s="14" t="s">
        <v>4562</v>
      </c>
      <c r="V44" s="14" t="s">
        <v>4597</v>
      </c>
      <c r="W44" s="14" t="s">
        <v>4598</v>
      </c>
      <c r="X44" s="51" t="n">
        <v>2.9</v>
      </c>
      <c r="Y44" s="14" t="s">
        <v>4592</v>
      </c>
      <c r="Z44" s="48" t="n">
        <v>1</v>
      </c>
      <c r="AA44" s="18" t="s">
        <v>4566</v>
      </c>
      <c r="AB44" s="18" t="s">
        <v>4567</v>
      </c>
      <c r="AC44" s="18" t="s">
        <v>4568</v>
      </c>
      <c r="AD44" s="18" t="s">
        <v>4599</v>
      </c>
    </row>
    <row r="45" customFormat="false" ht="15" hidden="false" customHeight="true" outlineLevel="0" collapsed="false">
      <c r="B45" s="18" t="s">
        <v>864</v>
      </c>
      <c r="C45" s="14" t="s">
        <v>4595</v>
      </c>
      <c r="D45" s="14" t="s">
        <v>537</v>
      </c>
      <c r="E45" s="14" t="s">
        <v>444</v>
      </c>
      <c r="F45" s="14" t="s">
        <v>4558</v>
      </c>
      <c r="G45" s="14" t="s">
        <v>4559</v>
      </c>
      <c r="H45" s="14" t="s">
        <v>252</v>
      </c>
      <c r="I45" s="15" t="b">
        <f aca="false">TRUE()</f>
        <v>1</v>
      </c>
      <c r="J45" s="15" t="b">
        <f aca="false">FALSE()</f>
        <v>0</v>
      </c>
      <c r="K45" s="20" t="n">
        <v>0</v>
      </c>
      <c r="L45" s="20" t="n">
        <v>60.6144819986998</v>
      </c>
      <c r="M45" s="20" t="n">
        <f aca="false">L45-K45</f>
        <v>60.6144819986998</v>
      </c>
      <c r="N45" s="16" t="n">
        <v>1</v>
      </c>
      <c r="O45" s="15" t="b">
        <f aca="false">FALSE()</f>
        <v>0</v>
      </c>
      <c r="P45" s="15" t="b">
        <f aca="false">TRUE()</f>
        <v>1</v>
      </c>
      <c r="Q45" s="15" t="b">
        <f aca="false">TRUE()</f>
        <v>1</v>
      </c>
      <c r="R45" s="16" t="n">
        <v>1</v>
      </c>
      <c r="S45" s="14" t="s">
        <v>4560</v>
      </c>
      <c r="T45" s="18" t="s">
        <v>4596</v>
      </c>
      <c r="U45" s="14" t="s">
        <v>4562</v>
      </c>
      <c r="V45" s="14" t="s">
        <v>4597</v>
      </c>
      <c r="W45" s="14" t="s">
        <v>4598</v>
      </c>
      <c r="X45" s="51" t="n">
        <v>2.9</v>
      </c>
      <c r="Y45" s="14" t="s">
        <v>3555</v>
      </c>
      <c r="Z45" s="48" t="n">
        <v>1</v>
      </c>
      <c r="AA45" s="18" t="s">
        <v>4566</v>
      </c>
      <c r="AB45" s="18" t="s">
        <v>4600</v>
      </c>
      <c r="AC45" s="18" t="s">
        <v>4568</v>
      </c>
      <c r="AD45" s="18" t="s">
        <v>4599</v>
      </c>
    </row>
    <row r="46" customFormat="false" ht="15" hidden="false" customHeight="true" outlineLevel="0" collapsed="false">
      <c r="B46" s="18" t="s">
        <v>864</v>
      </c>
      <c r="C46" s="14" t="s">
        <v>4595</v>
      </c>
      <c r="D46" s="14" t="s">
        <v>545</v>
      </c>
      <c r="E46" s="14" t="s">
        <v>444</v>
      </c>
      <c r="F46" s="14" t="s">
        <v>4558</v>
      </c>
      <c r="G46" s="14" t="s">
        <v>4559</v>
      </c>
      <c r="H46" s="14" t="s">
        <v>327</v>
      </c>
      <c r="I46" s="15" t="b">
        <f aca="false">FALSE()</f>
        <v>0</v>
      </c>
      <c r="J46" s="15" t="b">
        <f aca="false">FALSE()</f>
        <v>0</v>
      </c>
      <c r="K46" s="20" t="n">
        <v>0</v>
      </c>
      <c r="L46" s="20" t="n">
        <v>13.1093762310132</v>
      </c>
      <c r="M46" s="20" t="n">
        <f aca="false">L46-K46</f>
        <v>13.1093762310132</v>
      </c>
      <c r="N46" s="16" t="n">
        <v>1</v>
      </c>
      <c r="O46" s="15" t="b">
        <f aca="false">TRUE()</f>
        <v>1</v>
      </c>
      <c r="P46" s="15" t="b">
        <f aca="false">TRUE()</f>
        <v>1</v>
      </c>
      <c r="Q46" s="15" t="b">
        <f aca="false">TRUE()</f>
        <v>1</v>
      </c>
      <c r="R46" s="16" t="n">
        <v>1</v>
      </c>
      <c r="S46" s="14" t="s">
        <v>4560</v>
      </c>
      <c r="T46" s="18" t="s">
        <v>4596</v>
      </c>
      <c r="U46" s="14" t="s">
        <v>4562</v>
      </c>
      <c r="V46" s="14" t="s">
        <v>4597</v>
      </c>
      <c r="W46" s="14" t="s">
        <v>4598</v>
      </c>
      <c r="X46" s="51" t="n">
        <v>2.9</v>
      </c>
      <c r="Y46" s="14" t="s">
        <v>4603</v>
      </c>
      <c r="Z46" s="48" t="n">
        <v>1</v>
      </c>
      <c r="AA46" s="18" t="s">
        <v>4566</v>
      </c>
      <c r="AB46" s="18" t="s">
        <v>4567</v>
      </c>
      <c r="AC46" s="18" t="s">
        <v>4568</v>
      </c>
      <c r="AD46" s="18" t="s">
        <v>4599</v>
      </c>
    </row>
    <row r="47" customFormat="false" ht="15" hidden="false" customHeight="true" outlineLevel="0" collapsed="false">
      <c r="B47" s="18" t="s">
        <v>864</v>
      </c>
      <c r="C47" s="14" t="s">
        <v>4595</v>
      </c>
      <c r="D47" s="14" t="s">
        <v>500</v>
      </c>
      <c r="E47" s="14" t="s">
        <v>444</v>
      </c>
      <c r="F47" s="14" t="s">
        <v>4558</v>
      </c>
      <c r="G47" s="14" t="s">
        <v>4559</v>
      </c>
      <c r="H47" s="14" t="s">
        <v>4584</v>
      </c>
      <c r="I47" s="15" t="b">
        <f aca="false">FALSE()</f>
        <v>0</v>
      </c>
      <c r="J47" s="15" t="b">
        <f aca="false">FALSE()</f>
        <v>0</v>
      </c>
      <c r="K47" s="20" t="n">
        <v>0</v>
      </c>
      <c r="L47" s="20" t="n">
        <v>0</v>
      </c>
      <c r="M47" s="20" t="n">
        <f aca="false">L47-K47</f>
        <v>0</v>
      </c>
      <c r="N47" s="16" t="n">
        <v>1</v>
      </c>
      <c r="O47" s="15" t="b">
        <f aca="false">TRUE()</f>
        <v>1</v>
      </c>
      <c r="P47" s="15" t="b">
        <f aca="false">TRUE()</f>
        <v>1</v>
      </c>
      <c r="Q47" s="15" t="b">
        <f aca="false">TRUE()</f>
        <v>1</v>
      </c>
      <c r="R47" s="16" t="n">
        <v>1</v>
      </c>
      <c r="S47" s="14" t="s">
        <v>4560</v>
      </c>
      <c r="T47" s="18" t="s">
        <v>4596</v>
      </c>
      <c r="U47" s="14" t="s">
        <v>4562</v>
      </c>
      <c r="V47" s="14" t="s">
        <v>4597</v>
      </c>
      <c r="W47" s="14" t="s">
        <v>4598</v>
      </c>
      <c r="X47" s="51" t="n">
        <v>2.9</v>
      </c>
      <c r="Y47" s="14" t="s">
        <v>4593</v>
      </c>
      <c r="Z47" s="48" t="n">
        <v>1</v>
      </c>
      <c r="AA47" s="18" t="s">
        <v>4566</v>
      </c>
      <c r="AB47" s="18" t="s">
        <v>4567</v>
      </c>
      <c r="AC47" s="18" t="s">
        <v>4568</v>
      </c>
      <c r="AD47" s="18" t="s">
        <v>4599</v>
      </c>
    </row>
    <row r="48" customFormat="false" ht="15" hidden="false" customHeight="true" outlineLevel="0" collapsed="false">
      <c r="B48" s="18" t="s">
        <v>864</v>
      </c>
      <c r="C48" s="14" t="s">
        <v>4595</v>
      </c>
      <c r="D48" s="14" t="s">
        <v>394</v>
      </c>
      <c r="E48" s="14" t="s">
        <v>372</v>
      </c>
      <c r="F48" s="14" t="s">
        <v>4602</v>
      </c>
      <c r="G48" s="14" t="s">
        <v>4559</v>
      </c>
      <c r="H48" s="14" t="s">
        <v>252</v>
      </c>
      <c r="I48" s="15" t="b">
        <f aca="false">TRUE()</f>
        <v>1</v>
      </c>
      <c r="J48" s="15" t="b">
        <f aca="false">FALSE()</f>
        <v>0</v>
      </c>
      <c r="K48" s="20" t="n">
        <v>0</v>
      </c>
      <c r="L48" s="20" t="n">
        <v>0</v>
      </c>
      <c r="M48" s="20" t="n">
        <f aca="false">L48-K48</f>
        <v>0</v>
      </c>
      <c r="N48" s="16" t="n">
        <v>1</v>
      </c>
      <c r="O48" s="15" t="b">
        <f aca="false">FALSE()</f>
        <v>0</v>
      </c>
      <c r="P48" s="15" t="b">
        <f aca="false">TRUE()</f>
        <v>1</v>
      </c>
      <c r="Q48" s="15" t="b">
        <f aca="false">TRUE()</f>
        <v>1</v>
      </c>
      <c r="R48" s="16" t="n">
        <v>1</v>
      </c>
      <c r="S48" s="14" t="s">
        <v>4560</v>
      </c>
      <c r="T48" s="18" t="s">
        <v>4596</v>
      </c>
      <c r="U48" s="14" t="s">
        <v>4562</v>
      </c>
      <c r="V48" s="14" t="s">
        <v>4597</v>
      </c>
      <c r="W48" s="14" t="s">
        <v>4598</v>
      </c>
      <c r="X48" s="51" t="n">
        <v>2.9</v>
      </c>
      <c r="Y48" s="14" t="s">
        <v>2548</v>
      </c>
      <c r="Z48" s="48" t="n">
        <v>1</v>
      </c>
      <c r="AA48" s="18" t="s">
        <v>4566</v>
      </c>
      <c r="AB48" s="18" t="s">
        <v>4600</v>
      </c>
      <c r="AC48" s="18" t="s">
        <v>4568</v>
      </c>
      <c r="AD48" s="18" t="s">
        <v>4599</v>
      </c>
    </row>
    <row r="49" customFormat="false" ht="15" hidden="false" customHeight="true" outlineLevel="0" collapsed="false">
      <c r="B49" s="18" t="s">
        <v>864</v>
      </c>
      <c r="C49" s="14" t="s">
        <v>4595</v>
      </c>
      <c r="D49" s="14" t="s">
        <v>530</v>
      </c>
      <c r="E49" s="14" t="s">
        <v>444</v>
      </c>
      <c r="F49" s="14" t="s">
        <v>4558</v>
      </c>
      <c r="G49" s="14" t="s">
        <v>4559</v>
      </c>
      <c r="H49" s="14" t="s">
        <v>4590</v>
      </c>
      <c r="I49" s="15" t="b">
        <f aca="false">FALSE()</f>
        <v>0</v>
      </c>
      <c r="J49" s="15" t="b">
        <f aca="false">FALSE()</f>
        <v>0</v>
      </c>
      <c r="K49" s="20" t="n">
        <v>0</v>
      </c>
      <c r="L49" s="20" t="n">
        <v>0</v>
      </c>
      <c r="M49" s="20" t="n">
        <f aca="false">L49-K49</f>
        <v>0</v>
      </c>
      <c r="N49" s="16" t="n">
        <v>1</v>
      </c>
      <c r="O49" s="15" t="b">
        <f aca="false">TRUE()</f>
        <v>1</v>
      </c>
      <c r="P49" s="15" t="b">
        <f aca="false">TRUE()</f>
        <v>1</v>
      </c>
      <c r="Q49" s="15" t="b">
        <f aca="false">TRUE()</f>
        <v>1</v>
      </c>
      <c r="R49" s="16" t="n">
        <v>1</v>
      </c>
      <c r="S49" s="14" t="s">
        <v>4560</v>
      </c>
      <c r="T49" s="18" t="s">
        <v>4596</v>
      </c>
      <c r="U49" s="14" t="s">
        <v>4562</v>
      </c>
      <c r="V49" s="14" t="s">
        <v>4597</v>
      </c>
      <c r="W49" s="14" t="s">
        <v>4598</v>
      </c>
      <c r="X49" s="51" t="n">
        <v>2.9</v>
      </c>
      <c r="Y49" s="14" t="s">
        <v>4594</v>
      </c>
      <c r="Z49" s="48" t="n">
        <v>1</v>
      </c>
      <c r="AA49" s="18" t="s">
        <v>4566</v>
      </c>
      <c r="AB49" s="18" t="s">
        <v>4567</v>
      </c>
      <c r="AC49" s="18" t="s">
        <v>4568</v>
      </c>
      <c r="AD49" s="18" t="s">
        <v>4599</v>
      </c>
    </row>
    <row r="50" customFormat="false" ht="15" hidden="false" customHeight="true" outlineLevel="0" collapsed="false">
      <c r="B50" s="18" t="s">
        <v>864</v>
      </c>
      <c r="C50" s="14" t="s">
        <v>4595</v>
      </c>
      <c r="D50" s="14" t="s">
        <v>459</v>
      </c>
      <c r="E50" s="14" t="s">
        <v>444</v>
      </c>
      <c r="F50" s="14" t="s">
        <v>4558</v>
      </c>
      <c r="G50" s="14" t="s">
        <v>4559</v>
      </c>
      <c r="H50" s="14" t="s">
        <v>252</v>
      </c>
      <c r="I50" s="15" t="b">
        <f aca="false">TRUE()</f>
        <v>1</v>
      </c>
      <c r="J50" s="15" t="b">
        <f aca="false">FALSE()</f>
        <v>0</v>
      </c>
      <c r="K50" s="20" t="n">
        <v>0</v>
      </c>
      <c r="L50" s="20" t="n">
        <v>0</v>
      </c>
      <c r="M50" s="20" t="n">
        <f aca="false">L50-K50</f>
        <v>0</v>
      </c>
      <c r="N50" s="16" t="n">
        <v>1</v>
      </c>
      <c r="O50" s="15" t="b">
        <f aca="false">FALSE()</f>
        <v>0</v>
      </c>
      <c r="P50" s="15" t="b">
        <f aca="false">TRUE()</f>
        <v>1</v>
      </c>
      <c r="Q50" s="15" t="b">
        <f aca="false">TRUE()</f>
        <v>1</v>
      </c>
      <c r="R50" s="16" t="n">
        <v>1</v>
      </c>
      <c r="S50" s="14" t="s">
        <v>4560</v>
      </c>
      <c r="T50" s="18" t="s">
        <v>4596</v>
      </c>
      <c r="U50" s="14" t="s">
        <v>4562</v>
      </c>
      <c r="V50" s="14" t="s">
        <v>4597</v>
      </c>
      <c r="W50" s="14" t="s">
        <v>4598</v>
      </c>
      <c r="X50" s="51" t="n">
        <v>2.9</v>
      </c>
      <c r="Y50" s="14" t="s">
        <v>3670</v>
      </c>
      <c r="Z50" s="48" t="n">
        <v>1</v>
      </c>
      <c r="AA50" s="18" t="s">
        <v>4566</v>
      </c>
      <c r="AB50" s="18" t="s">
        <v>4600</v>
      </c>
      <c r="AC50" s="18" t="s">
        <v>4568</v>
      </c>
      <c r="AD50" s="18" t="s">
        <v>4599</v>
      </c>
    </row>
    <row r="51" customFormat="false" ht="15" hidden="false" customHeight="true" outlineLevel="0" collapsed="false">
      <c r="B51" s="18" t="s">
        <v>864</v>
      </c>
      <c r="C51" s="14" t="s">
        <v>4595</v>
      </c>
      <c r="D51" s="14" t="s">
        <v>324</v>
      </c>
      <c r="E51" s="14" t="s">
        <v>295</v>
      </c>
      <c r="F51" s="14" t="s">
        <v>4578</v>
      </c>
      <c r="G51" s="14" t="s">
        <v>4559</v>
      </c>
      <c r="H51" s="14" t="s">
        <v>334</v>
      </c>
      <c r="I51" s="15" t="b">
        <f aca="false">TRUE()</f>
        <v>1</v>
      </c>
      <c r="J51" s="15" t="b">
        <f aca="false">FALSE()</f>
        <v>0</v>
      </c>
      <c r="K51" s="20" t="n">
        <v>0</v>
      </c>
      <c r="L51" s="20" t="n">
        <v>62.7905564257189</v>
      </c>
      <c r="M51" s="20" t="n">
        <f aca="false">L51-K51</f>
        <v>62.7905564257189</v>
      </c>
      <c r="N51" s="16" t="n">
        <v>1</v>
      </c>
      <c r="O51" s="15" t="b">
        <f aca="false">FALSE()</f>
        <v>0</v>
      </c>
      <c r="P51" s="15" t="b">
        <f aca="false">TRUE()</f>
        <v>1</v>
      </c>
      <c r="Q51" s="15" t="b">
        <f aca="false">TRUE()</f>
        <v>1</v>
      </c>
      <c r="R51" s="16" t="n">
        <v>1</v>
      </c>
      <c r="S51" s="14" t="s">
        <v>4560</v>
      </c>
      <c r="T51" s="18" t="s">
        <v>4596</v>
      </c>
      <c r="U51" s="14" t="s">
        <v>4562</v>
      </c>
      <c r="V51" s="14" t="s">
        <v>4597</v>
      </c>
      <c r="W51" s="14" t="s">
        <v>4598</v>
      </c>
      <c r="X51" s="51" t="n">
        <v>2.9</v>
      </c>
      <c r="Y51" s="14" t="s">
        <v>2329</v>
      </c>
      <c r="Z51" s="48" t="n">
        <v>1</v>
      </c>
      <c r="AA51" s="18" t="s">
        <v>4566</v>
      </c>
      <c r="AB51" s="18" t="s">
        <v>4600</v>
      </c>
      <c r="AC51" s="18" t="s">
        <v>4568</v>
      </c>
      <c r="AD51" s="18" t="s">
        <v>4599</v>
      </c>
    </row>
    <row r="52" customFormat="false" ht="15" hidden="false" customHeight="true" outlineLevel="0" collapsed="false">
      <c r="B52" s="18" t="s">
        <v>864</v>
      </c>
      <c r="C52" s="14" t="s">
        <v>4595</v>
      </c>
      <c r="D52" s="14" t="s">
        <v>265</v>
      </c>
      <c r="E52" s="14" t="s">
        <v>234</v>
      </c>
      <c r="F52" s="14" t="s">
        <v>4578</v>
      </c>
      <c r="G52" s="14" t="s">
        <v>4579</v>
      </c>
      <c r="H52" s="14" t="s">
        <v>252</v>
      </c>
      <c r="I52" s="15" t="b">
        <f aca="false">TRUE()</f>
        <v>1</v>
      </c>
      <c r="J52" s="15" t="b">
        <f aca="false">FALSE()</f>
        <v>0</v>
      </c>
      <c r="K52" s="20" t="n">
        <v>0</v>
      </c>
      <c r="L52" s="20" t="n">
        <v>65.0251211841221</v>
      </c>
      <c r="M52" s="20" t="n">
        <f aca="false">L52-K52</f>
        <v>65.0251211841221</v>
      </c>
      <c r="N52" s="16" t="n">
        <v>1</v>
      </c>
      <c r="O52" s="15" t="b">
        <f aca="false">FALSE()</f>
        <v>0</v>
      </c>
      <c r="P52" s="15" t="b">
        <f aca="false">TRUE()</f>
        <v>1</v>
      </c>
      <c r="Q52" s="15" t="b">
        <f aca="false">TRUE()</f>
        <v>1</v>
      </c>
      <c r="R52" s="16" t="n">
        <v>1</v>
      </c>
      <c r="S52" s="14" t="s">
        <v>4560</v>
      </c>
      <c r="T52" s="18" t="s">
        <v>4596</v>
      </c>
      <c r="U52" s="14" t="s">
        <v>4562</v>
      </c>
      <c r="V52" s="14" t="s">
        <v>4597</v>
      </c>
      <c r="W52" s="14" t="s">
        <v>4598</v>
      </c>
      <c r="X52" s="51" t="n">
        <v>2.9</v>
      </c>
      <c r="Y52" s="14" t="s">
        <v>1686</v>
      </c>
      <c r="Z52" s="48" t="n">
        <v>1</v>
      </c>
      <c r="AA52" s="18" t="s">
        <v>4566</v>
      </c>
      <c r="AB52" s="18" t="s">
        <v>4600</v>
      </c>
      <c r="AC52" s="18" t="s">
        <v>4568</v>
      </c>
      <c r="AD52" s="18" t="s">
        <v>4599</v>
      </c>
    </row>
    <row r="53" customFormat="false" ht="15" hidden="false" customHeight="true" outlineLevel="0" collapsed="false">
      <c r="B53" s="18" t="s">
        <v>864</v>
      </c>
      <c r="C53" s="14" t="s">
        <v>4595</v>
      </c>
      <c r="D53" s="14" t="s">
        <v>377</v>
      </c>
      <c r="E53" s="14" t="s">
        <v>372</v>
      </c>
      <c r="F53" s="14" t="s">
        <v>4602</v>
      </c>
      <c r="G53" s="14" t="s">
        <v>4579</v>
      </c>
      <c r="H53" s="14" t="s">
        <v>252</v>
      </c>
      <c r="I53" s="15" t="b">
        <f aca="false">TRUE()</f>
        <v>1</v>
      </c>
      <c r="J53" s="15" t="b">
        <f aca="false">FALSE()</f>
        <v>0</v>
      </c>
      <c r="K53" s="20" t="n">
        <v>0</v>
      </c>
      <c r="L53" s="20" t="n">
        <v>0</v>
      </c>
      <c r="M53" s="20" t="n">
        <f aca="false">L53-K53</f>
        <v>0</v>
      </c>
      <c r="N53" s="16" t="n">
        <v>1</v>
      </c>
      <c r="O53" s="15" t="b">
        <f aca="false">FALSE()</f>
        <v>0</v>
      </c>
      <c r="P53" s="15" t="b">
        <f aca="false">TRUE()</f>
        <v>1</v>
      </c>
      <c r="Q53" s="15" t="b">
        <f aca="false">TRUE()</f>
        <v>1</v>
      </c>
      <c r="R53" s="16" t="n">
        <v>1</v>
      </c>
      <c r="S53" s="14" t="s">
        <v>4560</v>
      </c>
      <c r="T53" s="18" t="s">
        <v>4596</v>
      </c>
      <c r="U53" s="14" t="s">
        <v>4562</v>
      </c>
      <c r="V53" s="14" t="s">
        <v>4597</v>
      </c>
      <c r="W53" s="14" t="s">
        <v>4598</v>
      </c>
      <c r="X53" s="51" t="n">
        <v>2.9</v>
      </c>
      <c r="Y53" s="14" t="s">
        <v>2611</v>
      </c>
      <c r="Z53" s="48" t="n">
        <v>1</v>
      </c>
      <c r="AA53" s="18" t="s">
        <v>4566</v>
      </c>
      <c r="AB53" s="18" t="s">
        <v>4600</v>
      </c>
      <c r="AC53" s="18" t="s">
        <v>4568</v>
      </c>
      <c r="AD53" s="18" t="s">
        <v>4599</v>
      </c>
    </row>
    <row r="54" customFormat="false" ht="15" hidden="false" customHeight="true" outlineLevel="0" collapsed="false">
      <c r="B54" s="18" t="s">
        <v>864</v>
      </c>
      <c r="C54" s="14" t="s">
        <v>4595</v>
      </c>
      <c r="D54" s="14" t="s">
        <v>258</v>
      </c>
      <c r="E54" s="14" t="s">
        <v>234</v>
      </c>
      <c r="F54" s="14" t="s">
        <v>4578</v>
      </c>
      <c r="G54" s="14" t="s">
        <v>4579</v>
      </c>
      <c r="H54" s="14" t="s">
        <v>252</v>
      </c>
      <c r="I54" s="15" t="b">
        <f aca="false">TRUE()</f>
        <v>1</v>
      </c>
      <c r="J54" s="15" t="b">
        <f aca="false">FALSE()</f>
        <v>0</v>
      </c>
      <c r="K54" s="20" t="n">
        <v>0</v>
      </c>
      <c r="L54" s="20" t="n">
        <v>75.8684853771465</v>
      </c>
      <c r="M54" s="20" t="n">
        <f aca="false">L54-K54</f>
        <v>75.8684853771465</v>
      </c>
      <c r="N54" s="16" t="n">
        <v>1</v>
      </c>
      <c r="O54" s="15" t="b">
        <f aca="false">FALSE()</f>
        <v>0</v>
      </c>
      <c r="P54" s="15" t="b">
        <f aca="false">TRUE()</f>
        <v>1</v>
      </c>
      <c r="Q54" s="15" t="b">
        <f aca="false">TRUE()</f>
        <v>1</v>
      </c>
      <c r="R54" s="16" t="n">
        <v>1</v>
      </c>
      <c r="S54" s="14" t="s">
        <v>4560</v>
      </c>
      <c r="T54" s="18" t="s">
        <v>4596</v>
      </c>
      <c r="U54" s="14" t="s">
        <v>4562</v>
      </c>
      <c r="V54" s="14" t="s">
        <v>4597</v>
      </c>
      <c r="W54" s="14" t="s">
        <v>4598</v>
      </c>
      <c r="X54" s="51" t="n">
        <v>2.9</v>
      </c>
      <c r="Y54" s="14" t="s">
        <v>1743</v>
      </c>
      <c r="Z54" s="48" t="n">
        <v>1</v>
      </c>
      <c r="AA54" s="18" t="s">
        <v>4566</v>
      </c>
      <c r="AB54" s="18" t="s">
        <v>4600</v>
      </c>
      <c r="AC54" s="18" t="s">
        <v>4568</v>
      </c>
      <c r="AD54" s="18" t="s">
        <v>4599</v>
      </c>
    </row>
    <row r="55" customFormat="false" ht="15" hidden="false" customHeight="true" outlineLevel="0" collapsed="false">
      <c r="B55" s="18" t="s">
        <v>864</v>
      </c>
      <c r="C55" s="14" t="s">
        <v>4595</v>
      </c>
      <c r="D55" s="14" t="s">
        <v>467</v>
      </c>
      <c r="E55" s="14" t="s">
        <v>444</v>
      </c>
      <c r="F55" s="14" t="s">
        <v>4558</v>
      </c>
      <c r="G55" s="14" t="s">
        <v>4579</v>
      </c>
      <c r="H55" s="14" t="s">
        <v>334</v>
      </c>
      <c r="I55" s="15" t="b">
        <f aca="false">TRUE()</f>
        <v>1</v>
      </c>
      <c r="J55" s="15" t="b">
        <f aca="false">FALSE()</f>
        <v>0</v>
      </c>
      <c r="K55" s="20" t="n">
        <v>0</v>
      </c>
      <c r="L55" s="20" t="n">
        <v>52.6347440986124</v>
      </c>
      <c r="M55" s="20" t="n">
        <f aca="false">L55-K55</f>
        <v>52.6347440986124</v>
      </c>
      <c r="N55" s="16" t="n">
        <v>1</v>
      </c>
      <c r="O55" s="15" t="b">
        <f aca="false">FALSE()</f>
        <v>0</v>
      </c>
      <c r="P55" s="15" t="b">
        <f aca="false">TRUE()</f>
        <v>1</v>
      </c>
      <c r="Q55" s="15" t="b">
        <f aca="false">TRUE()</f>
        <v>1</v>
      </c>
      <c r="R55" s="16" t="n">
        <v>1</v>
      </c>
      <c r="S55" s="14" t="s">
        <v>4560</v>
      </c>
      <c r="T55" s="18" t="s">
        <v>4596</v>
      </c>
      <c r="U55" s="14" t="s">
        <v>4562</v>
      </c>
      <c r="V55" s="14" t="s">
        <v>4597</v>
      </c>
      <c r="W55" s="14" t="s">
        <v>4598</v>
      </c>
      <c r="X55" s="51" t="n">
        <v>2.9</v>
      </c>
      <c r="Y55" s="14" t="s">
        <v>3780</v>
      </c>
      <c r="Z55" s="48" t="n">
        <v>1</v>
      </c>
      <c r="AA55" s="18" t="s">
        <v>4566</v>
      </c>
      <c r="AB55" s="18" t="s">
        <v>4600</v>
      </c>
      <c r="AC55" s="18" t="s">
        <v>4568</v>
      </c>
      <c r="AD55" s="18" t="s">
        <v>4599</v>
      </c>
    </row>
    <row r="56" customFormat="false" ht="15" hidden="false" customHeight="true" outlineLevel="0" collapsed="false">
      <c r="B56" s="18" t="s">
        <v>864</v>
      </c>
      <c r="C56" s="14" t="s">
        <v>4595</v>
      </c>
      <c r="D56" s="14" t="s">
        <v>249</v>
      </c>
      <c r="E56" s="14" t="s">
        <v>234</v>
      </c>
      <c r="F56" s="14" t="s">
        <v>4578</v>
      </c>
      <c r="G56" s="14" t="s">
        <v>4579</v>
      </c>
      <c r="H56" s="14" t="s">
        <v>261</v>
      </c>
      <c r="I56" s="15" t="b">
        <f aca="false">TRUE()</f>
        <v>1</v>
      </c>
      <c r="J56" s="15" t="b">
        <f aca="false">FALSE()</f>
        <v>0</v>
      </c>
      <c r="K56" s="20" t="n">
        <v>0</v>
      </c>
      <c r="L56" s="20" t="n">
        <v>71.6184356634998</v>
      </c>
      <c r="M56" s="20" t="n">
        <f aca="false">L56-K56</f>
        <v>71.6184356634998</v>
      </c>
      <c r="N56" s="16" t="n">
        <v>1</v>
      </c>
      <c r="O56" s="15" t="b">
        <f aca="false">FALSE()</f>
        <v>0</v>
      </c>
      <c r="P56" s="15" t="b">
        <f aca="false">TRUE()</f>
        <v>1</v>
      </c>
      <c r="Q56" s="15" t="b">
        <f aca="false">TRUE()</f>
        <v>1</v>
      </c>
      <c r="R56" s="16" t="n">
        <v>1</v>
      </c>
      <c r="S56" s="14" t="s">
        <v>4560</v>
      </c>
      <c r="T56" s="18" t="s">
        <v>4596</v>
      </c>
      <c r="U56" s="14" t="s">
        <v>4562</v>
      </c>
      <c r="V56" s="14" t="s">
        <v>4597</v>
      </c>
      <c r="W56" s="14" t="s">
        <v>4598</v>
      </c>
      <c r="X56" s="51" t="n">
        <v>2.9</v>
      </c>
      <c r="Y56" s="14" t="s">
        <v>1881</v>
      </c>
      <c r="Z56" s="48" t="n">
        <v>1</v>
      </c>
      <c r="AA56" s="18" t="s">
        <v>4566</v>
      </c>
      <c r="AB56" s="18" t="s">
        <v>4600</v>
      </c>
      <c r="AC56" s="18" t="s">
        <v>4568</v>
      </c>
      <c r="AD56" s="18" t="s">
        <v>4599</v>
      </c>
    </row>
    <row r="57" customFormat="false" ht="15" hidden="false" customHeight="true" outlineLevel="0" collapsed="false">
      <c r="B57" s="18" t="s">
        <v>864</v>
      </c>
      <c r="C57" s="14" t="s">
        <v>4595</v>
      </c>
      <c r="D57" s="14" t="s">
        <v>278</v>
      </c>
      <c r="E57" s="14" t="s">
        <v>234</v>
      </c>
      <c r="F57" s="14" t="s">
        <v>4578</v>
      </c>
      <c r="G57" s="14" t="s">
        <v>4579</v>
      </c>
      <c r="H57" s="14" t="s">
        <v>252</v>
      </c>
      <c r="I57" s="15" t="b">
        <f aca="false">TRUE()</f>
        <v>1</v>
      </c>
      <c r="J57" s="15" t="b">
        <f aca="false">FALSE()</f>
        <v>0</v>
      </c>
      <c r="K57" s="20" t="n">
        <v>0</v>
      </c>
      <c r="L57" s="20" t="n">
        <v>87.2368172792601</v>
      </c>
      <c r="M57" s="20" t="n">
        <f aca="false">L57-K57</f>
        <v>87.2368172792601</v>
      </c>
      <c r="N57" s="16" t="n">
        <v>1</v>
      </c>
      <c r="O57" s="15" t="b">
        <f aca="false">FALSE()</f>
        <v>0</v>
      </c>
      <c r="P57" s="15" t="b">
        <f aca="false">TRUE()</f>
        <v>1</v>
      </c>
      <c r="Q57" s="15" t="b">
        <f aca="false">TRUE()</f>
        <v>1</v>
      </c>
      <c r="R57" s="16" t="n">
        <v>1</v>
      </c>
      <c r="S57" s="14" t="s">
        <v>4560</v>
      </c>
      <c r="T57" s="18" t="s">
        <v>4596</v>
      </c>
      <c r="U57" s="14" t="s">
        <v>4562</v>
      </c>
      <c r="V57" s="14" t="s">
        <v>4597</v>
      </c>
      <c r="W57" s="14" t="s">
        <v>4598</v>
      </c>
      <c r="X57" s="51" t="n">
        <v>2.9</v>
      </c>
      <c r="Y57" s="14" t="s">
        <v>1954</v>
      </c>
      <c r="Z57" s="48" t="n">
        <v>1</v>
      </c>
      <c r="AA57" s="18" t="s">
        <v>4566</v>
      </c>
      <c r="AB57" s="18" t="s">
        <v>4600</v>
      </c>
      <c r="AC57" s="18" t="s">
        <v>4568</v>
      </c>
      <c r="AD57" s="18" t="s">
        <v>4599</v>
      </c>
    </row>
    <row r="58" customFormat="false" ht="15" hidden="false" customHeight="true" outlineLevel="0" collapsed="false">
      <c r="B58" s="18" t="s">
        <v>864</v>
      </c>
      <c r="C58" s="14" t="s">
        <v>4595</v>
      </c>
      <c r="D58" s="14" t="s">
        <v>447</v>
      </c>
      <c r="E58" s="14" t="s">
        <v>444</v>
      </c>
      <c r="F58" s="14" t="s">
        <v>4558</v>
      </c>
      <c r="G58" s="14" t="s">
        <v>4579</v>
      </c>
      <c r="H58" s="14" t="s">
        <v>281</v>
      </c>
      <c r="I58" s="15" t="b">
        <f aca="false">TRUE()</f>
        <v>1</v>
      </c>
      <c r="J58" s="15" t="b">
        <f aca="false">FALSE()</f>
        <v>0</v>
      </c>
      <c r="K58" s="20" t="n">
        <v>0</v>
      </c>
      <c r="L58" s="20" t="n">
        <v>78.4844575680231</v>
      </c>
      <c r="M58" s="20" t="n">
        <f aca="false">L58-K58</f>
        <v>78.4844575680231</v>
      </c>
      <c r="N58" s="16" t="n">
        <v>1</v>
      </c>
      <c r="O58" s="15" t="b">
        <f aca="false">FALSE()</f>
        <v>0</v>
      </c>
      <c r="P58" s="15" t="b">
        <f aca="false">TRUE()</f>
        <v>1</v>
      </c>
      <c r="Q58" s="15" t="b">
        <f aca="false">TRUE()</f>
        <v>1</v>
      </c>
      <c r="R58" s="16" t="n">
        <v>1</v>
      </c>
      <c r="S58" s="14" t="s">
        <v>4560</v>
      </c>
      <c r="T58" s="18" t="s">
        <v>4596</v>
      </c>
      <c r="U58" s="14" t="s">
        <v>4562</v>
      </c>
      <c r="V58" s="14" t="s">
        <v>4597</v>
      </c>
      <c r="W58" s="14" t="s">
        <v>4598</v>
      </c>
      <c r="X58" s="51" t="n">
        <v>2.9</v>
      </c>
      <c r="Y58" s="14" t="s">
        <v>3963</v>
      </c>
      <c r="Z58" s="48" t="n">
        <v>1</v>
      </c>
      <c r="AA58" s="18" t="s">
        <v>4566</v>
      </c>
      <c r="AB58" s="18" t="s">
        <v>4600</v>
      </c>
      <c r="AC58" s="18" t="s">
        <v>4568</v>
      </c>
      <c r="AD58" s="18" t="s">
        <v>4599</v>
      </c>
    </row>
    <row r="59" customFormat="false" ht="15" hidden="false" customHeight="true" outlineLevel="0" collapsed="false">
      <c r="B59" s="18" t="s">
        <v>864</v>
      </c>
      <c r="C59" s="14" t="s">
        <v>4595</v>
      </c>
      <c r="D59" s="14" t="s">
        <v>453</v>
      </c>
      <c r="E59" s="14" t="s">
        <v>444</v>
      </c>
      <c r="F59" s="14" t="s">
        <v>4558</v>
      </c>
      <c r="G59" s="14" t="s">
        <v>4579</v>
      </c>
      <c r="H59" s="14" t="s">
        <v>334</v>
      </c>
      <c r="I59" s="15" t="b">
        <f aca="false">TRUE()</f>
        <v>1</v>
      </c>
      <c r="J59" s="15" t="b">
        <f aca="false">FALSE()</f>
        <v>0</v>
      </c>
      <c r="K59" s="20" t="n">
        <v>0</v>
      </c>
      <c r="L59" s="20" t="n">
        <v>91.8883371100876</v>
      </c>
      <c r="M59" s="20" t="n">
        <f aca="false">L59-K59</f>
        <v>91.8883371100876</v>
      </c>
      <c r="N59" s="16" t="n">
        <v>1</v>
      </c>
      <c r="O59" s="15" t="b">
        <f aca="false">FALSE()</f>
        <v>0</v>
      </c>
      <c r="P59" s="15" t="b">
        <f aca="false">TRUE()</f>
        <v>1</v>
      </c>
      <c r="Q59" s="15" t="b">
        <f aca="false">TRUE()</f>
        <v>1</v>
      </c>
      <c r="R59" s="16" t="n">
        <v>1</v>
      </c>
      <c r="S59" s="14" t="s">
        <v>4560</v>
      </c>
      <c r="T59" s="18" t="s">
        <v>4596</v>
      </c>
      <c r="U59" s="14" t="s">
        <v>4562</v>
      </c>
      <c r="V59" s="14" t="s">
        <v>4597</v>
      </c>
      <c r="W59" s="14" t="s">
        <v>4598</v>
      </c>
      <c r="X59" s="51" t="n">
        <v>2.9</v>
      </c>
      <c r="Y59" s="14" t="s">
        <v>4061</v>
      </c>
      <c r="Z59" s="48" t="n">
        <v>1</v>
      </c>
      <c r="AA59" s="18" t="s">
        <v>4566</v>
      </c>
      <c r="AB59" s="18" t="s">
        <v>4600</v>
      </c>
      <c r="AC59" s="18" t="s">
        <v>4568</v>
      </c>
      <c r="AD59" s="18" t="s">
        <v>4599</v>
      </c>
    </row>
    <row r="60" customFormat="false" ht="15" hidden="false" customHeight="true" outlineLevel="0" collapsed="false">
      <c r="B60" s="18" t="s">
        <v>864</v>
      </c>
      <c r="C60" s="14" t="s">
        <v>4604</v>
      </c>
      <c r="D60" s="14" t="s">
        <v>540</v>
      </c>
      <c r="E60" s="14" t="s">
        <v>444</v>
      </c>
      <c r="F60" s="14" t="s">
        <v>4558</v>
      </c>
      <c r="G60" s="14" t="s">
        <v>4559</v>
      </c>
      <c r="H60" s="14" t="s">
        <v>425</v>
      </c>
      <c r="I60" s="15" t="b">
        <f aca="false">FALSE()</f>
        <v>0</v>
      </c>
      <c r="J60" s="15" t="b">
        <f aca="false">FALSE()</f>
        <v>0</v>
      </c>
      <c r="K60" s="20" t="n">
        <v>35.8615275260285</v>
      </c>
      <c r="L60" s="20" t="n">
        <v>76.7308012708194</v>
      </c>
      <c r="M60" s="20" t="n">
        <f aca="false">L60-K60</f>
        <v>40.8692737447909</v>
      </c>
      <c r="N60" s="16" t="n">
        <v>1</v>
      </c>
      <c r="O60" s="15" t="b">
        <f aca="false">TRUE()</f>
        <v>1</v>
      </c>
      <c r="P60" s="15" t="b">
        <f aca="false">TRUE()</f>
        <v>1</v>
      </c>
      <c r="Q60" s="15" t="b">
        <f aca="false">TRUE()</f>
        <v>1</v>
      </c>
      <c r="R60" s="16" t="n">
        <v>1</v>
      </c>
      <c r="S60" s="14" t="s">
        <v>4560</v>
      </c>
      <c r="T60" s="18" t="s">
        <v>4605</v>
      </c>
      <c r="U60" s="14" t="s">
        <v>4562</v>
      </c>
      <c r="V60" s="14" t="s">
        <v>4606</v>
      </c>
      <c r="W60" s="14" t="s">
        <v>4598</v>
      </c>
      <c r="X60" s="51" t="n">
        <v>3.1</v>
      </c>
      <c r="Y60" s="14" t="s">
        <v>4565</v>
      </c>
      <c r="Z60" s="48" t="n">
        <v>1</v>
      </c>
      <c r="AA60" s="18" t="s">
        <v>4566</v>
      </c>
      <c r="AB60" s="18" t="s">
        <v>4567</v>
      </c>
      <c r="AC60" s="18" t="s">
        <v>4568</v>
      </c>
      <c r="AD60" s="18" t="s">
        <v>4607</v>
      </c>
    </row>
    <row r="61" customFormat="false" ht="15" hidden="false" customHeight="true" outlineLevel="0" collapsed="false">
      <c r="B61" s="18" t="s">
        <v>864</v>
      </c>
      <c r="C61" s="14" t="s">
        <v>4604</v>
      </c>
      <c r="D61" s="14" t="s">
        <v>562</v>
      </c>
      <c r="E61" s="14" t="s">
        <v>444</v>
      </c>
      <c r="F61" s="14" t="s">
        <v>4558</v>
      </c>
      <c r="G61" s="14" t="s">
        <v>4559</v>
      </c>
      <c r="H61" s="14" t="s">
        <v>334</v>
      </c>
      <c r="I61" s="15" t="b">
        <f aca="false">TRUE()</f>
        <v>1</v>
      </c>
      <c r="J61" s="15" t="b">
        <f aca="false">FALSE()</f>
        <v>0</v>
      </c>
      <c r="K61" s="20" t="n">
        <v>14.485332164652</v>
      </c>
      <c r="L61" s="20" t="n">
        <v>59.9995657108636</v>
      </c>
      <c r="M61" s="20" t="n">
        <f aca="false">L61-K61</f>
        <v>45.5142335462116</v>
      </c>
      <c r="N61" s="16" t="n">
        <v>1</v>
      </c>
      <c r="O61" s="15" t="b">
        <f aca="false">FALSE()</f>
        <v>0</v>
      </c>
      <c r="P61" s="15" t="b">
        <f aca="false">TRUE()</f>
        <v>1</v>
      </c>
      <c r="Q61" s="15" t="b">
        <f aca="false">TRUE()</f>
        <v>1</v>
      </c>
      <c r="R61" s="16" t="n">
        <v>1</v>
      </c>
      <c r="S61" s="14" t="s">
        <v>4560</v>
      </c>
      <c r="T61" s="18" t="s">
        <v>4605</v>
      </c>
      <c r="U61" s="14" t="s">
        <v>4562</v>
      </c>
      <c r="V61" s="14" t="s">
        <v>4606</v>
      </c>
      <c r="W61" s="14" t="s">
        <v>4598</v>
      </c>
      <c r="X61" s="51" t="n">
        <v>3.1</v>
      </c>
      <c r="Y61" s="14" t="s">
        <v>2883</v>
      </c>
      <c r="Z61" s="48" t="n">
        <v>1</v>
      </c>
      <c r="AA61" s="18" t="s">
        <v>4566</v>
      </c>
      <c r="AB61" s="18" t="s">
        <v>4600</v>
      </c>
      <c r="AC61" s="18" t="s">
        <v>4568</v>
      </c>
      <c r="AD61" s="18" t="s">
        <v>4607</v>
      </c>
    </row>
    <row r="62" customFormat="false" ht="15" hidden="false" customHeight="true" outlineLevel="0" collapsed="false">
      <c r="B62" s="18" t="s">
        <v>864</v>
      </c>
      <c r="C62" s="14" t="s">
        <v>4604</v>
      </c>
      <c r="D62" s="14" t="s">
        <v>291</v>
      </c>
      <c r="E62" s="14" t="s">
        <v>234</v>
      </c>
      <c r="F62" s="14" t="s">
        <v>4578</v>
      </c>
      <c r="G62" s="14" t="s">
        <v>4559</v>
      </c>
      <c r="H62" s="14" t="s">
        <v>252</v>
      </c>
      <c r="I62" s="15" t="b">
        <f aca="false">TRUE()</f>
        <v>1</v>
      </c>
      <c r="J62" s="15" t="b">
        <f aca="false">FALSE()</f>
        <v>0</v>
      </c>
      <c r="K62" s="20" t="n">
        <v>6.49152790212024</v>
      </c>
      <c r="L62" s="20" t="n">
        <v>95.3765511919028</v>
      </c>
      <c r="M62" s="20" t="n">
        <f aca="false">L62-K62</f>
        <v>88.8850232897826</v>
      </c>
      <c r="N62" s="16" t="n">
        <v>1</v>
      </c>
      <c r="O62" s="15" t="b">
        <f aca="false">FALSE()</f>
        <v>0</v>
      </c>
      <c r="P62" s="15" t="b">
        <f aca="false">TRUE()</f>
        <v>1</v>
      </c>
      <c r="Q62" s="15" t="b">
        <f aca="false">TRUE()</f>
        <v>1</v>
      </c>
      <c r="R62" s="16" t="n">
        <v>1</v>
      </c>
      <c r="S62" s="14" t="s">
        <v>4560</v>
      </c>
      <c r="T62" s="18" t="s">
        <v>4605</v>
      </c>
      <c r="U62" s="14" t="s">
        <v>4562</v>
      </c>
      <c r="V62" s="14" t="s">
        <v>4606</v>
      </c>
      <c r="W62" s="14" t="s">
        <v>4598</v>
      </c>
      <c r="X62" s="51" t="n">
        <v>3.1</v>
      </c>
      <c r="Y62" s="14" t="s">
        <v>942</v>
      </c>
      <c r="Z62" s="48" t="n">
        <v>1</v>
      </c>
      <c r="AA62" s="18" t="s">
        <v>4566</v>
      </c>
      <c r="AB62" s="18" t="s">
        <v>4600</v>
      </c>
      <c r="AC62" s="18" t="s">
        <v>4568</v>
      </c>
      <c r="AD62" s="18" t="s">
        <v>4607</v>
      </c>
    </row>
    <row r="63" customFormat="false" ht="15" hidden="false" customHeight="true" outlineLevel="0" collapsed="false">
      <c r="B63" s="18" t="s">
        <v>864</v>
      </c>
      <c r="C63" s="14" t="s">
        <v>4604</v>
      </c>
      <c r="D63" s="14" t="s">
        <v>574</v>
      </c>
      <c r="E63" s="14" t="s">
        <v>444</v>
      </c>
      <c r="F63" s="14" t="s">
        <v>4558</v>
      </c>
      <c r="G63" s="14" t="s">
        <v>4559</v>
      </c>
      <c r="H63" s="14" t="s">
        <v>4570</v>
      </c>
      <c r="I63" s="15" t="b">
        <f aca="false">FALSE()</f>
        <v>0</v>
      </c>
      <c r="J63" s="15" t="b">
        <f aca="false">FALSE()</f>
        <v>0</v>
      </c>
      <c r="K63" s="20" t="n">
        <v>0</v>
      </c>
      <c r="L63" s="20" t="n">
        <v>0</v>
      </c>
      <c r="M63" s="20" t="n">
        <f aca="false">L63-K63</f>
        <v>0</v>
      </c>
      <c r="N63" s="16" t="n">
        <v>1</v>
      </c>
      <c r="O63" s="15" t="b">
        <f aca="false">TRUE()</f>
        <v>1</v>
      </c>
      <c r="P63" s="15" t="b">
        <f aca="false">TRUE()</f>
        <v>1</v>
      </c>
      <c r="Q63" s="15" t="b">
        <f aca="false">TRUE()</f>
        <v>1</v>
      </c>
      <c r="R63" s="16" t="n">
        <v>1</v>
      </c>
      <c r="S63" s="14" t="s">
        <v>4560</v>
      </c>
      <c r="T63" s="18" t="s">
        <v>4605</v>
      </c>
      <c r="U63" s="14" t="s">
        <v>4562</v>
      </c>
      <c r="V63" s="14" t="s">
        <v>4606</v>
      </c>
      <c r="W63" s="14" t="s">
        <v>4598</v>
      </c>
      <c r="X63" s="51" t="n">
        <v>3.1</v>
      </c>
      <c r="Y63" s="14" t="s">
        <v>4571</v>
      </c>
      <c r="Z63" s="48" t="n">
        <v>1</v>
      </c>
      <c r="AA63" s="18" t="s">
        <v>4566</v>
      </c>
      <c r="AB63" s="18" t="s">
        <v>4567</v>
      </c>
      <c r="AC63" s="18" t="s">
        <v>4568</v>
      </c>
      <c r="AD63" s="18" t="s">
        <v>4607</v>
      </c>
    </row>
    <row r="64" customFormat="false" ht="15" hidden="false" customHeight="true" outlineLevel="0" collapsed="false">
      <c r="B64" s="18" t="s">
        <v>864</v>
      </c>
      <c r="C64" s="14" t="s">
        <v>4604</v>
      </c>
      <c r="D64" s="14" t="s">
        <v>515</v>
      </c>
      <c r="E64" s="14" t="s">
        <v>444</v>
      </c>
      <c r="F64" s="14" t="s">
        <v>4558</v>
      </c>
      <c r="G64" s="14" t="s">
        <v>4559</v>
      </c>
      <c r="H64" s="14" t="s">
        <v>4572</v>
      </c>
      <c r="I64" s="15" t="b">
        <f aca="false">FALSE()</f>
        <v>0</v>
      </c>
      <c r="J64" s="15" t="b">
        <f aca="false">FALSE()</f>
        <v>0</v>
      </c>
      <c r="K64" s="20" t="n">
        <v>0</v>
      </c>
      <c r="L64" s="20" t="n">
        <v>0</v>
      </c>
      <c r="M64" s="20" t="n">
        <f aca="false">L64-K64</f>
        <v>0</v>
      </c>
      <c r="N64" s="16" t="n">
        <v>1</v>
      </c>
      <c r="O64" s="15" t="b">
        <f aca="false">TRUE()</f>
        <v>1</v>
      </c>
      <c r="P64" s="15" t="b">
        <f aca="false">TRUE()</f>
        <v>1</v>
      </c>
      <c r="Q64" s="15" t="b">
        <f aca="false">TRUE()</f>
        <v>1</v>
      </c>
      <c r="R64" s="16" t="n">
        <v>1</v>
      </c>
      <c r="S64" s="14" t="s">
        <v>4560</v>
      </c>
      <c r="T64" s="18" t="s">
        <v>4605</v>
      </c>
      <c r="U64" s="14" t="s">
        <v>4562</v>
      </c>
      <c r="V64" s="14" t="s">
        <v>4606</v>
      </c>
      <c r="W64" s="14" t="s">
        <v>4598</v>
      </c>
      <c r="X64" s="51" t="n">
        <v>3.1</v>
      </c>
      <c r="Y64" s="14" t="s">
        <v>4573</v>
      </c>
      <c r="Z64" s="48" t="n">
        <v>1</v>
      </c>
      <c r="AA64" s="18" t="s">
        <v>4566</v>
      </c>
      <c r="AB64" s="18" t="s">
        <v>4567</v>
      </c>
      <c r="AC64" s="18" t="s">
        <v>4568</v>
      </c>
      <c r="AD64" s="18" t="s">
        <v>4607</v>
      </c>
    </row>
    <row r="65" customFormat="false" ht="15" hidden="false" customHeight="true" outlineLevel="0" collapsed="false">
      <c r="B65" s="18" t="s">
        <v>864</v>
      </c>
      <c r="C65" s="14" t="s">
        <v>4604</v>
      </c>
      <c r="D65" s="14" t="s">
        <v>269</v>
      </c>
      <c r="E65" s="14" t="s">
        <v>234</v>
      </c>
      <c r="F65" s="14" t="s">
        <v>4578</v>
      </c>
      <c r="G65" s="14" t="s">
        <v>4559</v>
      </c>
      <c r="H65" s="14" t="s">
        <v>334</v>
      </c>
      <c r="I65" s="15" t="b">
        <f aca="false">TRUE()</f>
        <v>1</v>
      </c>
      <c r="J65" s="15" t="b">
        <f aca="false">FALSE()</f>
        <v>0</v>
      </c>
      <c r="K65" s="20" t="n">
        <v>0</v>
      </c>
      <c r="L65" s="20" t="n">
        <v>73.9342733742223</v>
      </c>
      <c r="M65" s="20" t="n">
        <f aca="false">L65-K65</f>
        <v>73.9342733742223</v>
      </c>
      <c r="N65" s="16" t="n">
        <v>1</v>
      </c>
      <c r="O65" s="15" t="b">
        <f aca="false">FALSE()</f>
        <v>0</v>
      </c>
      <c r="P65" s="15" t="b">
        <f aca="false">TRUE()</f>
        <v>1</v>
      </c>
      <c r="Q65" s="15" t="b">
        <f aca="false">TRUE()</f>
        <v>1</v>
      </c>
      <c r="R65" s="16" t="n">
        <v>1</v>
      </c>
      <c r="S65" s="14" t="s">
        <v>4560</v>
      </c>
      <c r="T65" s="18" t="s">
        <v>4605</v>
      </c>
      <c r="U65" s="14" t="s">
        <v>4562</v>
      </c>
      <c r="V65" s="14" t="s">
        <v>4606</v>
      </c>
      <c r="W65" s="14" t="s">
        <v>4598</v>
      </c>
      <c r="X65" s="51" t="n">
        <v>3.1</v>
      </c>
      <c r="Y65" s="14" t="s">
        <v>971</v>
      </c>
      <c r="Z65" s="48" t="n">
        <v>1</v>
      </c>
      <c r="AA65" s="18" t="s">
        <v>4566</v>
      </c>
      <c r="AB65" s="18" t="s">
        <v>4600</v>
      </c>
      <c r="AC65" s="18" t="s">
        <v>4568</v>
      </c>
      <c r="AD65" s="18" t="s">
        <v>4607</v>
      </c>
    </row>
    <row r="66" customFormat="false" ht="15" hidden="false" customHeight="true" outlineLevel="0" collapsed="false">
      <c r="B66" s="18" t="s">
        <v>864</v>
      </c>
      <c r="C66" s="14" t="s">
        <v>4604</v>
      </c>
      <c r="D66" s="14" t="s">
        <v>436</v>
      </c>
      <c r="E66" s="14" t="s">
        <v>425</v>
      </c>
      <c r="F66" s="14" t="s">
        <v>4575</v>
      </c>
      <c r="G66" s="14" t="s">
        <v>4559</v>
      </c>
      <c r="H66" s="14" t="s">
        <v>327</v>
      </c>
      <c r="I66" s="15" t="b">
        <f aca="false">FALSE()</f>
        <v>0</v>
      </c>
      <c r="J66" s="15" t="b">
        <f aca="false">FALSE()</f>
        <v>0</v>
      </c>
      <c r="K66" s="20" t="n">
        <v>29.2799173409146</v>
      </c>
      <c r="L66" s="20" t="n">
        <v>71.5208988808886</v>
      </c>
      <c r="M66" s="20" t="n">
        <f aca="false">L66-K66</f>
        <v>42.240981539974</v>
      </c>
      <c r="N66" s="16" t="n">
        <v>1</v>
      </c>
      <c r="O66" s="15" t="b">
        <f aca="false">TRUE()</f>
        <v>1</v>
      </c>
      <c r="P66" s="15" t="b">
        <f aca="false">TRUE()</f>
        <v>1</v>
      </c>
      <c r="Q66" s="15" t="b">
        <f aca="false">TRUE()</f>
        <v>1</v>
      </c>
      <c r="R66" s="16" t="n">
        <v>1</v>
      </c>
      <c r="S66" s="14" t="s">
        <v>4560</v>
      </c>
      <c r="T66" s="18" t="s">
        <v>4605</v>
      </c>
      <c r="U66" s="14" t="s">
        <v>4562</v>
      </c>
      <c r="V66" s="14" t="s">
        <v>4606</v>
      </c>
      <c r="W66" s="14" t="s">
        <v>4598</v>
      </c>
      <c r="X66" s="51" t="n">
        <v>3.1</v>
      </c>
      <c r="Y66" s="14" t="s">
        <v>4601</v>
      </c>
      <c r="Z66" s="48" t="n">
        <v>1</v>
      </c>
      <c r="AA66" s="18" t="s">
        <v>4566</v>
      </c>
      <c r="AB66" s="18" t="s">
        <v>4567</v>
      </c>
      <c r="AC66" s="18" t="s">
        <v>4568</v>
      </c>
      <c r="AD66" s="18" t="s">
        <v>4607</v>
      </c>
    </row>
    <row r="67" customFormat="false" ht="15" hidden="false" customHeight="true" outlineLevel="0" collapsed="false">
      <c r="B67" s="18" t="s">
        <v>864</v>
      </c>
      <c r="C67" s="14" t="s">
        <v>4604</v>
      </c>
      <c r="D67" s="14" t="s">
        <v>233</v>
      </c>
      <c r="E67" s="14" t="s">
        <v>234</v>
      </c>
      <c r="F67" s="14" t="s">
        <v>4578</v>
      </c>
      <c r="G67" s="14" t="s">
        <v>4559</v>
      </c>
      <c r="H67" s="14" t="s">
        <v>252</v>
      </c>
      <c r="I67" s="15" t="b">
        <f aca="false">TRUE()</f>
        <v>1</v>
      </c>
      <c r="J67" s="15" t="b">
        <f aca="false">FALSE()</f>
        <v>0</v>
      </c>
      <c r="K67" s="20" t="n">
        <v>0</v>
      </c>
      <c r="L67" s="20" t="n">
        <v>92.5561745859032</v>
      </c>
      <c r="M67" s="20" t="n">
        <f aca="false">L67-K67</f>
        <v>92.5561745859032</v>
      </c>
      <c r="N67" s="16" t="n">
        <v>1</v>
      </c>
      <c r="O67" s="15" t="b">
        <f aca="false">FALSE()</f>
        <v>0</v>
      </c>
      <c r="P67" s="15" t="b">
        <f aca="false">TRUE()</f>
        <v>1</v>
      </c>
      <c r="Q67" s="15" t="b">
        <f aca="false">TRUE()</f>
        <v>1</v>
      </c>
      <c r="R67" s="16" t="n">
        <v>1</v>
      </c>
      <c r="S67" s="14" t="s">
        <v>4560</v>
      </c>
      <c r="T67" s="18" t="s">
        <v>4605</v>
      </c>
      <c r="U67" s="14" t="s">
        <v>4562</v>
      </c>
      <c r="V67" s="14" t="s">
        <v>4606</v>
      </c>
      <c r="W67" s="14" t="s">
        <v>4598</v>
      </c>
      <c r="X67" s="51" t="n">
        <v>3.1</v>
      </c>
      <c r="Y67" s="14" t="s">
        <v>1041</v>
      </c>
      <c r="Z67" s="48" t="n">
        <v>1</v>
      </c>
      <c r="AA67" s="18" t="s">
        <v>4566</v>
      </c>
      <c r="AB67" s="18" t="s">
        <v>4600</v>
      </c>
      <c r="AC67" s="18" t="s">
        <v>4568</v>
      </c>
      <c r="AD67" s="18" t="s">
        <v>4607</v>
      </c>
    </row>
    <row r="68" customFormat="false" ht="15" hidden="false" customHeight="true" outlineLevel="0" collapsed="false">
      <c r="B68" s="18" t="s">
        <v>864</v>
      </c>
      <c r="C68" s="14" t="s">
        <v>4604</v>
      </c>
      <c r="D68" s="14" t="s">
        <v>556</v>
      </c>
      <c r="E68" s="14" t="s">
        <v>444</v>
      </c>
      <c r="F68" s="14" t="s">
        <v>4558</v>
      </c>
      <c r="G68" s="14" t="s">
        <v>4559</v>
      </c>
      <c r="H68" s="14" t="s">
        <v>327</v>
      </c>
      <c r="I68" s="15" t="b">
        <f aca="false">FALSE()</f>
        <v>0</v>
      </c>
      <c r="J68" s="15" t="b">
        <f aca="false">FALSE()</f>
        <v>0</v>
      </c>
      <c r="K68" s="20" t="n">
        <v>0</v>
      </c>
      <c r="L68" s="20" t="n">
        <v>82.0142754448245</v>
      </c>
      <c r="M68" s="20" t="n">
        <f aca="false">L68-K68</f>
        <v>82.0142754448245</v>
      </c>
      <c r="N68" s="16" t="n">
        <v>1</v>
      </c>
      <c r="O68" s="15" t="b">
        <f aca="false">TRUE()</f>
        <v>1</v>
      </c>
      <c r="P68" s="15" t="b">
        <f aca="false">TRUE()</f>
        <v>1</v>
      </c>
      <c r="Q68" s="15" t="b">
        <f aca="false">TRUE()</f>
        <v>1</v>
      </c>
      <c r="R68" s="16" t="n">
        <v>1</v>
      </c>
      <c r="S68" s="14" t="s">
        <v>4560</v>
      </c>
      <c r="T68" s="18" t="s">
        <v>4605</v>
      </c>
      <c r="U68" s="14" t="s">
        <v>4562</v>
      </c>
      <c r="V68" s="14" t="s">
        <v>4606</v>
      </c>
      <c r="W68" s="14" t="s">
        <v>4598</v>
      </c>
      <c r="X68" s="51" t="n">
        <v>3.1</v>
      </c>
      <c r="Y68" s="14" t="s">
        <v>4574</v>
      </c>
      <c r="Z68" s="48" t="n">
        <v>1</v>
      </c>
      <c r="AA68" s="18" t="s">
        <v>4566</v>
      </c>
      <c r="AB68" s="18" t="s">
        <v>4567</v>
      </c>
      <c r="AC68" s="18" t="s">
        <v>4568</v>
      </c>
      <c r="AD68" s="18" t="s">
        <v>4607</v>
      </c>
    </row>
    <row r="69" customFormat="false" ht="15" hidden="false" customHeight="true" outlineLevel="0" collapsed="false">
      <c r="B69" s="18" t="s">
        <v>864</v>
      </c>
      <c r="C69" s="14" t="s">
        <v>4604</v>
      </c>
      <c r="D69" s="14" t="s">
        <v>275</v>
      </c>
      <c r="E69" s="14" t="s">
        <v>234</v>
      </c>
      <c r="F69" s="14" t="s">
        <v>4578</v>
      </c>
      <c r="G69" s="14" t="s">
        <v>4559</v>
      </c>
      <c r="H69" s="14" t="s">
        <v>281</v>
      </c>
      <c r="I69" s="15" t="b">
        <f aca="false">TRUE()</f>
        <v>1</v>
      </c>
      <c r="J69" s="15" t="b">
        <f aca="false">FALSE()</f>
        <v>0</v>
      </c>
      <c r="K69" s="20" t="n">
        <v>0</v>
      </c>
      <c r="L69" s="20" t="n">
        <v>60.8143249513317</v>
      </c>
      <c r="M69" s="20" t="n">
        <f aca="false">L69-K69</f>
        <v>60.8143249513317</v>
      </c>
      <c r="N69" s="16" t="n">
        <v>1</v>
      </c>
      <c r="O69" s="15" t="b">
        <f aca="false">FALSE()</f>
        <v>0</v>
      </c>
      <c r="P69" s="15" t="b">
        <f aca="false">TRUE()</f>
        <v>1</v>
      </c>
      <c r="Q69" s="15" t="b">
        <f aca="false">TRUE()</f>
        <v>1</v>
      </c>
      <c r="R69" s="16" t="n">
        <v>1</v>
      </c>
      <c r="S69" s="14" t="s">
        <v>4560</v>
      </c>
      <c r="T69" s="18" t="s">
        <v>4605</v>
      </c>
      <c r="U69" s="14" t="s">
        <v>4562</v>
      </c>
      <c r="V69" s="14" t="s">
        <v>4606</v>
      </c>
      <c r="W69" s="14" t="s">
        <v>4598</v>
      </c>
      <c r="X69" s="51" t="n">
        <v>3.1</v>
      </c>
      <c r="Y69" s="14" t="s">
        <v>1160</v>
      </c>
      <c r="Z69" s="48" t="n">
        <v>1</v>
      </c>
      <c r="AA69" s="18" t="s">
        <v>4566</v>
      </c>
      <c r="AB69" s="18" t="s">
        <v>4600</v>
      </c>
      <c r="AC69" s="18" t="s">
        <v>4568</v>
      </c>
      <c r="AD69" s="18" t="s">
        <v>4607</v>
      </c>
    </row>
    <row r="70" customFormat="false" ht="15" hidden="false" customHeight="true" outlineLevel="0" collapsed="false">
      <c r="B70" s="18" t="s">
        <v>864</v>
      </c>
      <c r="C70" s="14" t="s">
        <v>4604</v>
      </c>
      <c r="D70" s="14" t="s">
        <v>440</v>
      </c>
      <c r="E70" s="14" t="s">
        <v>425</v>
      </c>
      <c r="F70" s="14" t="s">
        <v>4575</v>
      </c>
      <c r="G70" s="14" t="s">
        <v>4559</v>
      </c>
      <c r="H70" s="14" t="s">
        <v>327</v>
      </c>
      <c r="I70" s="15" t="b">
        <f aca="false">FALSE()</f>
        <v>0</v>
      </c>
      <c r="J70" s="15" t="b">
        <f aca="false">FALSE()</f>
        <v>0</v>
      </c>
      <c r="K70" s="20" t="n">
        <v>0</v>
      </c>
      <c r="L70" s="20" t="n">
        <v>83.2824931717803</v>
      </c>
      <c r="M70" s="20" t="n">
        <f aca="false">L70-K70</f>
        <v>83.2824931717803</v>
      </c>
      <c r="N70" s="16" t="n">
        <v>1</v>
      </c>
      <c r="O70" s="15" t="b">
        <f aca="false">TRUE()</f>
        <v>1</v>
      </c>
      <c r="P70" s="15" t="b">
        <f aca="false">TRUE()</f>
        <v>1</v>
      </c>
      <c r="Q70" s="15" t="b">
        <f aca="false">TRUE()</f>
        <v>1</v>
      </c>
      <c r="R70" s="16" t="n">
        <v>1</v>
      </c>
      <c r="S70" s="14" t="s">
        <v>4560</v>
      </c>
      <c r="T70" s="18" t="s">
        <v>4605</v>
      </c>
      <c r="U70" s="14" t="s">
        <v>4562</v>
      </c>
      <c r="V70" s="14" t="s">
        <v>4606</v>
      </c>
      <c r="W70" s="14" t="s">
        <v>4598</v>
      </c>
      <c r="X70" s="51" t="n">
        <v>3.1</v>
      </c>
      <c r="Y70" s="14" t="s">
        <v>4576</v>
      </c>
      <c r="Z70" s="48" t="n">
        <v>1</v>
      </c>
      <c r="AA70" s="18" t="s">
        <v>4566</v>
      </c>
      <c r="AB70" s="18" t="s">
        <v>4567</v>
      </c>
      <c r="AC70" s="18" t="s">
        <v>4568</v>
      </c>
      <c r="AD70" s="18" t="s">
        <v>4607</v>
      </c>
    </row>
    <row r="71" customFormat="false" ht="15" hidden="false" customHeight="true" outlineLevel="0" collapsed="false">
      <c r="B71" s="18" t="s">
        <v>864</v>
      </c>
      <c r="C71" s="14" t="s">
        <v>4604</v>
      </c>
      <c r="D71" s="14" t="s">
        <v>586</v>
      </c>
      <c r="E71" s="14" t="s">
        <v>444</v>
      </c>
      <c r="F71" s="14" t="s">
        <v>4558</v>
      </c>
      <c r="G71" s="14" t="s">
        <v>4559</v>
      </c>
      <c r="H71" s="14" t="s">
        <v>583</v>
      </c>
      <c r="I71" s="15" t="b">
        <f aca="false">FALSE()</f>
        <v>0</v>
      </c>
      <c r="J71" s="15" t="b">
        <f aca="false">FALSE()</f>
        <v>0</v>
      </c>
      <c r="K71" s="20" t="n">
        <v>21.1212104322139</v>
      </c>
      <c r="L71" s="20" t="n">
        <v>21.1212104322139</v>
      </c>
      <c r="M71" s="20" t="n">
        <f aca="false">L71-K71</f>
        <v>0</v>
      </c>
      <c r="N71" s="16" t="n">
        <v>1</v>
      </c>
      <c r="O71" s="15" t="b">
        <f aca="false">TRUE()</f>
        <v>1</v>
      </c>
      <c r="P71" s="15" t="b">
        <f aca="false">TRUE()</f>
        <v>1</v>
      </c>
      <c r="Q71" s="15" t="b">
        <f aca="false">TRUE()</f>
        <v>1</v>
      </c>
      <c r="R71" s="16" t="n">
        <v>1</v>
      </c>
      <c r="S71" s="14" t="s">
        <v>4560</v>
      </c>
      <c r="T71" s="18" t="s">
        <v>4605</v>
      </c>
      <c r="U71" s="14" t="s">
        <v>4562</v>
      </c>
      <c r="V71" s="14" t="s">
        <v>4606</v>
      </c>
      <c r="W71" s="14" t="s">
        <v>4598</v>
      </c>
      <c r="X71" s="51" t="n">
        <v>3.1</v>
      </c>
      <c r="Y71" s="14" t="s">
        <v>4577</v>
      </c>
      <c r="Z71" s="48" t="n">
        <v>1</v>
      </c>
      <c r="AA71" s="18" t="s">
        <v>4566</v>
      </c>
      <c r="AB71" s="18" t="s">
        <v>4567</v>
      </c>
      <c r="AC71" s="18" t="s">
        <v>4568</v>
      </c>
      <c r="AD71" s="18" t="s">
        <v>4607</v>
      </c>
    </row>
    <row r="72" customFormat="false" ht="15" hidden="false" customHeight="true" outlineLevel="0" collapsed="false">
      <c r="B72" s="18" t="s">
        <v>864</v>
      </c>
      <c r="C72" s="14" t="s">
        <v>4604</v>
      </c>
      <c r="D72" s="14" t="s">
        <v>294</v>
      </c>
      <c r="E72" s="14" t="s">
        <v>295</v>
      </c>
      <c r="F72" s="14" t="s">
        <v>4578</v>
      </c>
      <c r="G72" s="14" t="s">
        <v>4579</v>
      </c>
      <c r="H72" s="14" t="s">
        <v>360</v>
      </c>
      <c r="I72" s="15" t="b">
        <f aca="false">TRUE()</f>
        <v>1</v>
      </c>
      <c r="J72" s="15" t="b">
        <f aca="false">FALSE()</f>
        <v>0</v>
      </c>
      <c r="K72" s="20" t="n">
        <v>0</v>
      </c>
      <c r="L72" s="20" t="n">
        <v>89.3083472446538</v>
      </c>
      <c r="M72" s="20" t="n">
        <f aca="false">L72-K72</f>
        <v>89.3083472446538</v>
      </c>
      <c r="N72" s="16" t="n">
        <v>1</v>
      </c>
      <c r="O72" s="15" t="b">
        <f aca="false">TRUE()</f>
        <v>1</v>
      </c>
      <c r="P72" s="15" t="b">
        <f aca="false">TRUE()</f>
        <v>1</v>
      </c>
      <c r="Q72" s="15" t="b">
        <f aca="false">TRUE()</f>
        <v>1</v>
      </c>
      <c r="R72" s="16" t="n">
        <v>1</v>
      </c>
      <c r="S72" s="14" t="s">
        <v>4560</v>
      </c>
      <c r="T72" s="18" t="s">
        <v>4605</v>
      </c>
      <c r="U72" s="14" t="s">
        <v>4562</v>
      </c>
      <c r="V72" s="14" t="s">
        <v>4606</v>
      </c>
      <c r="W72" s="14" t="s">
        <v>4598</v>
      </c>
      <c r="X72" s="51" t="n">
        <v>3.1</v>
      </c>
      <c r="Y72" s="14" t="s">
        <v>4580</v>
      </c>
      <c r="Z72" s="48" t="n">
        <v>1</v>
      </c>
      <c r="AA72" s="18" t="s">
        <v>4566</v>
      </c>
      <c r="AB72" s="18" t="s">
        <v>4581</v>
      </c>
      <c r="AC72" s="18" t="s">
        <v>4568</v>
      </c>
      <c r="AD72" s="18" t="s">
        <v>4607</v>
      </c>
    </row>
    <row r="73" customFormat="false" ht="15" hidden="false" customHeight="true" outlineLevel="0" collapsed="false">
      <c r="B73" s="18" t="s">
        <v>864</v>
      </c>
      <c r="C73" s="14" t="s">
        <v>4604</v>
      </c>
      <c r="D73" s="14" t="s">
        <v>272</v>
      </c>
      <c r="E73" s="14" t="s">
        <v>234</v>
      </c>
      <c r="F73" s="14" t="s">
        <v>4578</v>
      </c>
      <c r="G73" s="14" t="s">
        <v>4579</v>
      </c>
      <c r="H73" s="14" t="s">
        <v>252</v>
      </c>
      <c r="I73" s="15" t="b">
        <f aca="false">TRUE()</f>
        <v>1</v>
      </c>
      <c r="J73" s="15" t="b">
        <f aca="false">FALSE()</f>
        <v>0</v>
      </c>
      <c r="K73" s="20" t="n">
        <v>0</v>
      </c>
      <c r="L73" s="20" t="n">
        <v>71.0146947345549</v>
      </c>
      <c r="M73" s="20" t="n">
        <f aca="false">L73-K73</f>
        <v>71.0146947345549</v>
      </c>
      <c r="N73" s="16" t="n">
        <v>1</v>
      </c>
      <c r="O73" s="15" t="b">
        <f aca="false">FALSE()</f>
        <v>0</v>
      </c>
      <c r="P73" s="15" t="b">
        <f aca="false">TRUE()</f>
        <v>1</v>
      </c>
      <c r="Q73" s="15" t="b">
        <f aca="false">TRUE()</f>
        <v>1</v>
      </c>
      <c r="R73" s="16" t="n">
        <v>1</v>
      </c>
      <c r="S73" s="14" t="s">
        <v>4560</v>
      </c>
      <c r="T73" s="18" t="s">
        <v>4605</v>
      </c>
      <c r="U73" s="14" t="s">
        <v>4562</v>
      </c>
      <c r="V73" s="14" t="s">
        <v>4606</v>
      </c>
      <c r="W73" s="14" t="s">
        <v>4598</v>
      </c>
      <c r="X73" s="51" t="n">
        <v>3.1</v>
      </c>
      <c r="Y73" s="14" t="s">
        <v>1203</v>
      </c>
      <c r="Z73" s="48" t="n">
        <v>1</v>
      </c>
      <c r="AA73" s="18" t="s">
        <v>4566</v>
      </c>
      <c r="AB73" s="18" t="s">
        <v>4600</v>
      </c>
      <c r="AC73" s="18" t="s">
        <v>4568</v>
      </c>
      <c r="AD73" s="18" t="s">
        <v>4607</v>
      </c>
    </row>
    <row r="74" customFormat="false" ht="15" hidden="false" customHeight="true" outlineLevel="0" collapsed="false">
      <c r="B74" s="18" t="s">
        <v>864</v>
      </c>
      <c r="C74" s="14" t="s">
        <v>4604</v>
      </c>
      <c r="D74" s="14" t="s">
        <v>512</v>
      </c>
      <c r="E74" s="14" t="s">
        <v>444</v>
      </c>
      <c r="F74" s="14" t="s">
        <v>4558</v>
      </c>
      <c r="G74" s="14" t="s">
        <v>4579</v>
      </c>
      <c r="H74" s="14" t="s">
        <v>281</v>
      </c>
      <c r="I74" s="15" t="b">
        <f aca="false">TRUE()</f>
        <v>1</v>
      </c>
      <c r="J74" s="15" t="b">
        <f aca="false">FALSE()</f>
        <v>0</v>
      </c>
      <c r="K74" s="20" t="n">
        <v>80.709701354078</v>
      </c>
      <c r="L74" s="20" t="n">
        <v>80.709701354078</v>
      </c>
      <c r="M74" s="20" t="n">
        <f aca="false">L74-K74</f>
        <v>0</v>
      </c>
      <c r="N74" s="16" t="n">
        <v>1</v>
      </c>
      <c r="O74" s="15" t="b">
        <f aca="false">FALSE()</f>
        <v>0</v>
      </c>
      <c r="P74" s="15" t="b">
        <f aca="false">TRUE()</f>
        <v>1</v>
      </c>
      <c r="Q74" s="15" t="b">
        <f aca="false">TRUE()</f>
        <v>1</v>
      </c>
      <c r="R74" s="16" t="n">
        <v>1</v>
      </c>
      <c r="S74" s="14" t="s">
        <v>4560</v>
      </c>
      <c r="T74" s="18" t="s">
        <v>4605</v>
      </c>
      <c r="U74" s="14" t="s">
        <v>4562</v>
      </c>
      <c r="V74" s="14" t="s">
        <v>4606</v>
      </c>
      <c r="W74" s="14" t="s">
        <v>4598</v>
      </c>
      <c r="X74" s="51" t="n">
        <v>3.1</v>
      </c>
      <c r="Y74" s="14" t="s">
        <v>2943</v>
      </c>
      <c r="Z74" s="48" t="n">
        <v>1</v>
      </c>
      <c r="AA74" s="18" t="s">
        <v>4566</v>
      </c>
      <c r="AB74" s="18" t="s">
        <v>4600</v>
      </c>
      <c r="AC74" s="18" t="s">
        <v>4568</v>
      </c>
      <c r="AD74" s="18" t="s">
        <v>4607</v>
      </c>
    </row>
    <row r="75" customFormat="false" ht="15" hidden="false" customHeight="true" outlineLevel="0" collapsed="false">
      <c r="B75" s="18" t="s">
        <v>864</v>
      </c>
      <c r="C75" s="14" t="s">
        <v>4604</v>
      </c>
      <c r="D75" s="14" t="s">
        <v>565</v>
      </c>
      <c r="E75" s="14" t="s">
        <v>444</v>
      </c>
      <c r="F75" s="14" t="s">
        <v>4558</v>
      </c>
      <c r="G75" s="14" t="s">
        <v>4579</v>
      </c>
      <c r="H75" s="14" t="s">
        <v>425</v>
      </c>
      <c r="I75" s="15" t="b">
        <f aca="false">FALSE()</f>
        <v>0</v>
      </c>
      <c r="J75" s="15" t="b">
        <f aca="false">FALSE()</f>
        <v>0</v>
      </c>
      <c r="K75" s="20" t="n">
        <v>0</v>
      </c>
      <c r="L75" s="20" t="n">
        <v>0</v>
      </c>
      <c r="M75" s="20" t="n">
        <f aca="false">L75-K75</f>
        <v>0</v>
      </c>
      <c r="N75" s="16" t="n">
        <v>1</v>
      </c>
      <c r="O75" s="15" t="b">
        <f aca="false">TRUE()</f>
        <v>1</v>
      </c>
      <c r="P75" s="15" t="b">
        <f aca="false">TRUE()</f>
        <v>1</v>
      </c>
      <c r="Q75" s="15" t="b">
        <f aca="false">TRUE()</f>
        <v>1</v>
      </c>
      <c r="R75" s="16" t="n">
        <v>1</v>
      </c>
      <c r="S75" s="14" t="s">
        <v>4560</v>
      </c>
      <c r="T75" s="18" t="s">
        <v>4605</v>
      </c>
      <c r="U75" s="14" t="s">
        <v>4562</v>
      </c>
      <c r="V75" s="14" t="s">
        <v>4606</v>
      </c>
      <c r="W75" s="14" t="s">
        <v>4598</v>
      </c>
      <c r="X75" s="51" t="n">
        <v>3.1</v>
      </c>
      <c r="Y75" s="14" t="s">
        <v>4582</v>
      </c>
      <c r="Z75" s="48" t="n">
        <v>1</v>
      </c>
      <c r="AA75" s="18" t="s">
        <v>4566</v>
      </c>
      <c r="AB75" s="18" t="s">
        <v>4567</v>
      </c>
      <c r="AC75" s="18" t="s">
        <v>4568</v>
      </c>
      <c r="AD75" s="18" t="s">
        <v>4607</v>
      </c>
    </row>
    <row r="76" customFormat="false" ht="15" hidden="false" customHeight="true" outlineLevel="0" collapsed="false">
      <c r="B76" s="18" t="s">
        <v>864</v>
      </c>
      <c r="C76" s="14" t="s">
        <v>4604</v>
      </c>
      <c r="D76" s="14" t="s">
        <v>493</v>
      </c>
      <c r="E76" s="14" t="s">
        <v>444</v>
      </c>
      <c r="F76" s="14" t="s">
        <v>4558</v>
      </c>
      <c r="G76" s="14" t="s">
        <v>4559</v>
      </c>
      <c r="H76" s="14" t="s">
        <v>252</v>
      </c>
      <c r="I76" s="15" t="b">
        <f aca="false">TRUE()</f>
        <v>1</v>
      </c>
      <c r="J76" s="15" t="b">
        <f aca="false">FALSE()</f>
        <v>0</v>
      </c>
      <c r="K76" s="20" t="n">
        <v>0</v>
      </c>
      <c r="L76" s="20" t="n">
        <v>4.42977491122218</v>
      </c>
      <c r="M76" s="20" t="n">
        <f aca="false">L76-K76</f>
        <v>4.42977491122218</v>
      </c>
      <c r="N76" s="16" t="n">
        <v>1</v>
      </c>
      <c r="O76" s="15" t="b">
        <f aca="false">FALSE()</f>
        <v>0</v>
      </c>
      <c r="P76" s="15" t="b">
        <f aca="false">TRUE()</f>
        <v>1</v>
      </c>
      <c r="Q76" s="15" t="b">
        <f aca="false">TRUE()</f>
        <v>1</v>
      </c>
      <c r="R76" s="16" t="n">
        <v>1</v>
      </c>
      <c r="S76" s="14" t="s">
        <v>4560</v>
      </c>
      <c r="T76" s="18" t="s">
        <v>4605</v>
      </c>
      <c r="U76" s="14" t="s">
        <v>4562</v>
      </c>
      <c r="V76" s="14" t="s">
        <v>4606</v>
      </c>
      <c r="W76" s="14" t="s">
        <v>4598</v>
      </c>
      <c r="X76" s="51" t="n">
        <v>3.1</v>
      </c>
      <c r="Y76" s="14" t="s">
        <v>3361</v>
      </c>
      <c r="Z76" s="48" t="n">
        <v>1</v>
      </c>
      <c r="AA76" s="18" t="s">
        <v>4566</v>
      </c>
      <c r="AB76" s="18" t="s">
        <v>4600</v>
      </c>
      <c r="AC76" s="18" t="s">
        <v>4568</v>
      </c>
      <c r="AD76" s="18" t="s">
        <v>4607</v>
      </c>
    </row>
    <row r="77" customFormat="false" ht="15" hidden="false" customHeight="true" outlineLevel="0" collapsed="false">
      <c r="B77" s="18" t="s">
        <v>864</v>
      </c>
      <c r="C77" s="14" t="s">
        <v>4604</v>
      </c>
      <c r="D77" s="14" t="s">
        <v>568</v>
      </c>
      <c r="E77" s="14" t="s">
        <v>444</v>
      </c>
      <c r="F77" s="14" t="s">
        <v>4558</v>
      </c>
      <c r="G77" s="14" t="s">
        <v>4559</v>
      </c>
      <c r="H77" s="14" t="s">
        <v>327</v>
      </c>
      <c r="I77" s="15" t="b">
        <f aca="false">FALSE()</f>
        <v>0</v>
      </c>
      <c r="J77" s="15" t="b">
        <f aca="false">FALSE()</f>
        <v>0</v>
      </c>
      <c r="K77" s="20" t="n">
        <v>56.2572296202616</v>
      </c>
      <c r="L77" s="20" t="n">
        <v>59.9653950624754</v>
      </c>
      <c r="M77" s="20" t="n">
        <f aca="false">L77-K77</f>
        <v>3.7081654422138</v>
      </c>
      <c r="N77" s="16" t="n">
        <v>1</v>
      </c>
      <c r="O77" s="15" t="b">
        <f aca="false">TRUE()</f>
        <v>1</v>
      </c>
      <c r="P77" s="15" t="b">
        <f aca="false">TRUE()</f>
        <v>1</v>
      </c>
      <c r="Q77" s="15" t="b">
        <f aca="false">TRUE()</f>
        <v>1</v>
      </c>
      <c r="R77" s="16" t="n">
        <v>1</v>
      </c>
      <c r="S77" s="14" t="s">
        <v>4560</v>
      </c>
      <c r="T77" s="18" t="s">
        <v>4605</v>
      </c>
      <c r="U77" s="14" t="s">
        <v>4562</v>
      </c>
      <c r="V77" s="14" t="s">
        <v>4606</v>
      </c>
      <c r="W77" s="14" t="s">
        <v>4598</v>
      </c>
      <c r="X77" s="51" t="n">
        <v>3.1</v>
      </c>
      <c r="Y77" s="14" t="s">
        <v>4583</v>
      </c>
      <c r="Z77" s="48" t="n">
        <v>1</v>
      </c>
      <c r="AA77" s="18" t="s">
        <v>4566</v>
      </c>
      <c r="AB77" s="18" t="s">
        <v>4567</v>
      </c>
      <c r="AC77" s="18" t="s">
        <v>4568</v>
      </c>
      <c r="AD77" s="18" t="s">
        <v>4607</v>
      </c>
    </row>
    <row r="78" customFormat="false" ht="15" hidden="false" customHeight="true" outlineLevel="0" collapsed="false">
      <c r="B78" s="18" t="s">
        <v>864</v>
      </c>
      <c r="C78" s="14" t="s">
        <v>4604</v>
      </c>
      <c r="D78" s="14" t="s">
        <v>577</v>
      </c>
      <c r="E78" s="14" t="s">
        <v>444</v>
      </c>
      <c r="F78" s="14" t="s">
        <v>4558</v>
      </c>
      <c r="G78" s="14" t="s">
        <v>4559</v>
      </c>
      <c r="H78" s="14" t="s">
        <v>4584</v>
      </c>
      <c r="I78" s="15" t="b">
        <f aca="false">FALSE()</f>
        <v>0</v>
      </c>
      <c r="J78" s="15" t="b">
        <f aca="false">FALSE()</f>
        <v>0</v>
      </c>
      <c r="K78" s="20" t="n">
        <v>0</v>
      </c>
      <c r="L78" s="20" t="n">
        <v>80.2384570213987</v>
      </c>
      <c r="M78" s="20" t="n">
        <f aca="false">L78-K78</f>
        <v>80.2384570213987</v>
      </c>
      <c r="N78" s="16" t="n">
        <v>1</v>
      </c>
      <c r="O78" s="15" t="b">
        <f aca="false">TRUE()</f>
        <v>1</v>
      </c>
      <c r="P78" s="15" t="b">
        <f aca="false">TRUE()</f>
        <v>1</v>
      </c>
      <c r="Q78" s="15" t="b">
        <f aca="false">TRUE()</f>
        <v>1</v>
      </c>
      <c r="R78" s="16" t="n">
        <v>1</v>
      </c>
      <c r="S78" s="14" t="s">
        <v>4560</v>
      </c>
      <c r="T78" s="18" t="s">
        <v>4605</v>
      </c>
      <c r="U78" s="14" t="s">
        <v>4562</v>
      </c>
      <c r="V78" s="14" t="s">
        <v>4606</v>
      </c>
      <c r="W78" s="14" t="s">
        <v>4598</v>
      </c>
      <c r="X78" s="51" t="n">
        <v>3.1</v>
      </c>
      <c r="Y78" s="14" t="s">
        <v>4585</v>
      </c>
      <c r="Z78" s="48" t="n">
        <v>1</v>
      </c>
      <c r="AA78" s="18" t="s">
        <v>4566</v>
      </c>
      <c r="AB78" s="18" t="s">
        <v>4567</v>
      </c>
      <c r="AC78" s="18" t="s">
        <v>4568</v>
      </c>
      <c r="AD78" s="18" t="s">
        <v>4607</v>
      </c>
    </row>
    <row r="79" customFormat="false" ht="15" hidden="false" customHeight="true" outlineLevel="0" collapsed="false">
      <c r="B79" s="18" t="s">
        <v>864</v>
      </c>
      <c r="C79" s="14" t="s">
        <v>4604</v>
      </c>
      <c r="D79" s="14" t="s">
        <v>551</v>
      </c>
      <c r="E79" s="14" t="s">
        <v>444</v>
      </c>
      <c r="F79" s="14" t="s">
        <v>4558</v>
      </c>
      <c r="G79" s="14" t="s">
        <v>4559</v>
      </c>
      <c r="H79" s="14" t="s">
        <v>425</v>
      </c>
      <c r="I79" s="15" t="b">
        <f aca="false">FALSE()</f>
        <v>0</v>
      </c>
      <c r="J79" s="15" t="b">
        <f aca="false">FALSE()</f>
        <v>0</v>
      </c>
      <c r="K79" s="20" t="n">
        <v>86.9930133639183</v>
      </c>
      <c r="L79" s="20" t="n">
        <v>86.9930133639183</v>
      </c>
      <c r="M79" s="20" t="n">
        <f aca="false">L79-K79</f>
        <v>0</v>
      </c>
      <c r="N79" s="16" t="n">
        <v>1</v>
      </c>
      <c r="O79" s="15" t="b">
        <f aca="false">TRUE()</f>
        <v>1</v>
      </c>
      <c r="P79" s="15" t="b">
        <f aca="false">TRUE()</f>
        <v>1</v>
      </c>
      <c r="Q79" s="15" t="b">
        <f aca="false">TRUE()</f>
        <v>1</v>
      </c>
      <c r="R79" s="16" t="n">
        <v>1</v>
      </c>
      <c r="S79" s="14" t="s">
        <v>4560</v>
      </c>
      <c r="T79" s="18" t="s">
        <v>4605</v>
      </c>
      <c r="U79" s="14" t="s">
        <v>4562</v>
      </c>
      <c r="V79" s="14" t="s">
        <v>4606</v>
      </c>
      <c r="W79" s="14" t="s">
        <v>4598</v>
      </c>
      <c r="X79" s="51" t="n">
        <v>3.1</v>
      </c>
      <c r="Y79" s="14" t="s">
        <v>4586</v>
      </c>
      <c r="Z79" s="48" t="n">
        <v>1</v>
      </c>
      <c r="AA79" s="18" t="s">
        <v>4566</v>
      </c>
      <c r="AB79" s="18" t="s">
        <v>4567</v>
      </c>
      <c r="AC79" s="18" t="s">
        <v>4568</v>
      </c>
      <c r="AD79" s="18" t="s">
        <v>4607</v>
      </c>
    </row>
    <row r="80" customFormat="false" ht="15" hidden="false" customHeight="true" outlineLevel="0" collapsed="false">
      <c r="B80" s="18" t="s">
        <v>864</v>
      </c>
      <c r="C80" s="14" t="s">
        <v>4604</v>
      </c>
      <c r="D80" s="14" t="s">
        <v>431</v>
      </c>
      <c r="E80" s="14" t="s">
        <v>425</v>
      </c>
      <c r="F80" s="14" t="s">
        <v>4575</v>
      </c>
      <c r="G80" s="14" t="s">
        <v>4559</v>
      </c>
      <c r="H80" s="14" t="s">
        <v>428</v>
      </c>
      <c r="I80" s="15" t="b">
        <f aca="false">FALSE()</f>
        <v>0</v>
      </c>
      <c r="J80" s="15" t="b">
        <f aca="false">FALSE()</f>
        <v>0</v>
      </c>
      <c r="K80" s="20" t="n">
        <v>0</v>
      </c>
      <c r="L80" s="20" t="n">
        <v>0</v>
      </c>
      <c r="M80" s="20" t="n">
        <f aca="false">L80-K80</f>
        <v>0</v>
      </c>
      <c r="N80" s="16" t="n">
        <v>1</v>
      </c>
      <c r="O80" s="15" t="b">
        <f aca="false">TRUE()</f>
        <v>1</v>
      </c>
      <c r="P80" s="15" t="b">
        <f aca="false">TRUE()</f>
        <v>1</v>
      </c>
      <c r="Q80" s="15" t="b">
        <f aca="false">TRUE()</f>
        <v>1</v>
      </c>
      <c r="R80" s="16" t="n">
        <v>1</v>
      </c>
      <c r="S80" s="14" t="s">
        <v>4560</v>
      </c>
      <c r="T80" s="18" t="s">
        <v>4605</v>
      </c>
      <c r="U80" s="14" t="s">
        <v>4562</v>
      </c>
      <c r="V80" s="14" t="s">
        <v>4606</v>
      </c>
      <c r="W80" s="14" t="s">
        <v>4598</v>
      </c>
      <c r="X80" s="51" t="n">
        <v>3.1</v>
      </c>
      <c r="Y80" s="14" t="s">
        <v>4587</v>
      </c>
      <c r="Z80" s="48" t="n">
        <v>1</v>
      </c>
      <c r="AA80" s="18" t="s">
        <v>4566</v>
      </c>
      <c r="AB80" s="18" t="s">
        <v>4567</v>
      </c>
      <c r="AC80" s="18" t="s">
        <v>4568</v>
      </c>
      <c r="AD80" s="18" t="s">
        <v>4607</v>
      </c>
    </row>
    <row r="81" customFormat="false" ht="15" hidden="false" customHeight="true" outlineLevel="0" collapsed="false">
      <c r="B81" s="18" t="s">
        <v>864</v>
      </c>
      <c r="C81" s="14" t="s">
        <v>4604</v>
      </c>
      <c r="D81" s="14" t="s">
        <v>371</v>
      </c>
      <c r="E81" s="14" t="s">
        <v>372</v>
      </c>
      <c r="F81" s="14" t="s">
        <v>4602</v>
      </c>
      <c r="G81" s="14" t="s">
        <v>4559</v>
      </c>
      <c r="H81" s="14" t="s">
        <v>252</v>
      </c>
      <c r="I81" s="15" t="b">
        <f aca="false">TRUE()</f>
        <v>1</v>
      </c>
      <c r="J81" s="15" t="b">
        <f aca="false">FALSE()</f>
        <v>0</v>
      </c>
      <c r="K81" s="20" t="n">
        <v>0</v>
      </c>
      <c r="L81" s="20" t="n">
        <v>0</v>
      </c>
      <c r="M81" s="20" t="n">
        <f aca="false">L81-K81</f>
        <v>0</v>
      </c>
      <c r="N81" s="16" t="n">
        <v>1</v>
      </c>
      <c r="O81" s="15" t="b">
        <f aca="false">FALSE()</f>
        <v>0</v>
      </c>
      <c r="P81" s="15" t="b">
        <f aca="false">TRUE()</f>
        <v>1</v>
      </c>
      <c r="Q81" s="15" t="b">
        <f aca="false">TRUE()</f>
        <v>1</v>
      </c>
      <c r="R81" s="16" t="n">
        <v>1</v>
      </c>
      <c r="S81" s="14" t="s">
        <v>4560</v>
      </c>
      <c r="T81" s="18" t="s">
        <v>4605</v>
      </c>
      <c r="U81" s="14" t="s">
        <v>4562</v>
      </c>
      <c r="V81" s="14" t="s">
        <v>4606</v>
      </c>
      <c r="W81" s="14" t="s">
        <v>4598</v>
      </c>
      <c r="X81" s="51" t="n">
        <v>3.1</v>
      </c>
      <c r="Y81" s="14" t="s">
        <v>2509</v>
      </c>
      <c r="Z81" s="48" t="n">
        <v>1</v>
      </c>
      <c r="AA81" s="18" t="s">
        <v>4566</v>
      </c>
      <c r="AB81" s="18" t="s">
        <v>4600</v>
      </c>
      <c r="AC81" s="18" t="s">
        <v>4568</v>
      </c>
      <c r="AD81" s="18" t="s">
        <v>4607</v>
      </c>
    </row>
    <row r="82" customFormat="false" ht="15" hidden="false" customHeight="true" outlineLevel="0" collapsed="false">
      <c r="B82" s="18" t="s">
        <v>864</v>
      </c>
      <c r="C82" s="14" t="s">
        <v>4604</v>
      </c>
      <c r="D82" s="14" t="s">
        <v>524</v>
      </c>
      <c r="E82" s="14" t="s">
        <v>444</v>
      </c>
      <c r="F82" s="14" t="s">
        <v>4558</v>
      </c>
      <c r="G82" s="14" t="s">
        <v>4559</v>
      </c>
      <c r="H82" s="14" t="s">
        <v>4590</v>
      </c>
      <c r="I82" s="15" t="b">
        <f aca="false">FALSE()</f>
        <v>0</v>
      </c>
      <c r="J82" s="15" t="b">
        <f aca="false">FALSE()</f>
        <v>0</v>
      </c>
      <c r="K82" s="20" t="n">
        <v>0</v>
      </c>
      <c r="L82" s="20" t="n">
        <v>0</v>
      </c>
      <c r="M82" s="20" t="n">
        <f aca="false">L82-K82</f>
        <v>0</v>
      </c>
      <c r="N82" s="16" t="n">
        <v>1</v>
      </c>
      <c r="O82" s="15" t="b">
        <f aca="false">TRUE()</f>
        <v>1</v>
      </c>
      <c r="P82" s="15" t="b">
        <f aca="false">TRUE()</f>
        <v>1</v>
      </c>
      <c r="Q82" s="15" t="b">
        <f aca="false">TRUE()</f>
        <v>1</v>
      </c>
      <c r="R82" s="16" t="n">
        <v>1</v>
      </c>
      <c r="S82" s="14" t="s">
        <v>4560</v>
      </c>
      <c r="T82" s="18" t="s">
        <v>4605</v>
      </c>
      <c r="U82" s="14" t="s">
        <v>4562</v>
      </c>
      <c r="V82" s="14" t="s">
        <v>4606</v>
      </c>
      <c r="W82" s="14" t="s">
        <v>4598</v>
      </c>
      <c r="X82" s="51" t="n">
        <v>3.1</v>
      </c>
      <c r="Y82" s="14" t="s">
        <v>4591</v>
      </c>
      <c r="Z82" s="48" t="n">
        <v>1</v>
      </c>
      <c r="AA82" s="18" t="s">
        <v>4566</v>
      </c>
      <c r="AB82" s="18" t="s">
        <v>4567</v>
      </c>
      <c r="AC82" s="18" t="s">
        <v>4568</v>
      </c>
      <c r="AD82" s="18" t="s">
        <v>4607</v>
      </c>
    </row>
    <row r="83" customFormat="false" ht="15" hidden="false" customHeight="true" outlineLevel="0" collapsed="false">
      <c r="B83" s="18" t="s">
        <v>864</v>
      </c>
      <c r="C83" s="14" t="s">
        <v>4604</v>
      </c>
      <c r="D83" s="14" t="s">
        <v>521</v>
      </c>
      <c r="E83" s="14" t="s">
        <v>444</v>
      </c>
      <c r="F83" s="14" t="s">
        <v>4558</v>
      </c>
      <c r="G83" s="14" t="s">
        <v>4559</v>
      </c>
      <c r="H83" s="14" t="s">
        <v>4584</v>
      </c>
      <c r="I83" s="15" t="b">
        <f aca="false">FALSE()</f>
        <v>0</v>
      </c>
      <c r="J83" s="15" t="b">
        <f aca="false">FALSE()</f>
        <v>0</v>
      </c>
      <c r="K83" s="20" t="n">
        <v>0</v>
      </c>
      <c r="L83" s="20" t="n">
        <v>76.0469702917061</v>
      </c>
      <c r="M83" s="20" t="n">
        <f aca="false">L83-K83</f>
        <v>76.0469702917061</v>
      </c>
      <c r="N83" s="16" t="n">
        <v>1</v>
      </c>
      <c r="O83" s="15" t="b">
        <f aca="false">TRUE()</f>
        <v>1</v>
      </c>
      <c r="P83" s="15" t="b">
        <f aca="false">TRUE()</f>
        <v>1</v>
      </c>
      <c r="Q83" s="15" t="b">
        <f aca="false">TRUE()</f>
        <v>1</v>
      </c>
      <c r="R83" s="16" t="n">
        <v>1</v>
      </c>
      <c r="S83" s="14" t="s">
        <v>4560</v>
      </c>
      <c r="T83" s="18" t="s">
        <v>4605</v>
      </c>
      <c r="U83" s="14" t="s">
        <v>4562</v>
      </c>
      <c r="V83" s="14" t="s">
        <v>4606</v>
      </c>
      <c r="W83" s="14" t="s">
        <v>4598</v>
      </c>
      <c r="X83" s="51" t="n">
        <v>3.1</v>
      </c>
      <c r="Y83" s="14" t="s">
        <v>4592</v>
      </c>
      <c r="Z83" s="48" t="n">
        <v>1</v>
      </c>
      <c r="AA83" s="18" t="s">
        <v>4566</v>
      </c>
      <c r="AB83" s="18" t="s">
        <v>4567</v>
      </c>
      <c r="AC83" s="18" t="s">
        <v>4568</v>
      </c>
      <c r="AD83" s="18" t="s">
        <v>4607</v>
      </c>
    </row>
    <row r="84" customFormat="false" ht="15" hidden="false" customHeight="true" outlineLevel="0" collapsed="false">
      <c r="B84" s="18" t="s">
        <v>864</v>
      </c>
      <c r="C84" s="14" t="s">
        <v>4604</v>
      </c>
      <c r="D84" s="14" t="s">
        <v>537</v>
      </c>
      <c r="E84" s="14" t="s">
        <v>444</v>
      </c>
      <c r="F84" s="14" t="s">
        <v>4558</v>
      </c>
      <c r="G84" s="14" t="s">
        <v>4559</v>
      </c>
      <c r="H84" s="14" t="s">
        <v>252</v>
      </c>
      <c r="I84" s="15" t="b">
        <f aca="false">TRUE()</f>
        <v>1</v>
      </c>
      <c r="J84" s="15" t="b">
        <f aca="false">FALSE()</f>
        <v>0</v>
      </c>
      <c r="K84" s="20" t="n">
        <v>0</v>
      </c>
      <c r="L84" s="20" t="n">
        <v>53.3863771489787</v>
      </c>
      <c r="M84" s="20" t="n">
        <f aca="false">L84-K84</f>
        <v>53.3863771489787</v>
      </c>
      <c r="N84" s="16" t="n">
        <v>1</v>
      </c>
      <c r="O84" s="15" t="b">
        <f aca="false">FALSE()</f>
        <v>0</v>
      </c>
      <c r="P84" s="15" t="b">
        <f aca="false">TRUE()</f>
        <v>1</v>
      </c>
      <c r="Q84" s="15" t="b">
        <f aca="false">TRUE()</f>
        <v>1</v>
      </c>
      <c r="R84" s="16" t="n">
        <v>1</v>
      </c>
      <c r="S84" s="14" t="s">
        <v>4560</v>
      </c>
      <c r="T84" s="18" t="s">
        <v>4605</v>
      </c>
      <c r="U84" s="14" t="s">
        <v>4562</v>
      </c>
      <c r="V84" s="14" t="s">
        <v>4606</v>
      </c>
      <c r="W84" s="14" t="s">
        <v>4598</v>
      </c>
      <c r="X84" s="51" t="n">
        <v>3.1</v>
      </c>
      <c r="Y84" s="14" t="s">
        <v>3555</v>
      </c>
      <c r="Z84" s="48" t="n">
        <v>1</v>
      </c>
      <c r="AA84" s="18" t="s">
        <v>4566</v>
      </c>
      <c r="AB84" s="18" t="s">
        <v>4600</v>
      </c>
      <c r="AC84" s="18" t="s">
        <v>4568</v>
      </c>
      <c r="AD84" s="18" t="s">
        <v>4607</v>
      </c>
    </row>
    <row r="85" customFormat="false" ht="15" hidden="false" customHeight="true" outlineLevel="0" collapsed="false">
      <c r="B85" s="18" t="s">
        <v>864</v>
      </c>
      <c r="C85" s="14" t="s">
        <v>4604</v>
      </c>
      <c r="D85" s="14" t="s">
        <v>500</v>
      </c>
      <c r="E85" s="14" t="s">
        <v>444</v>
      </c>
      <c r="F85" s="14" t="s">
        <v>4558</v>
      </c>
      <c r="G85" s="14" t="s">
        <v>4559</v>
      </c>
      <c r="H85" s="14" t="s">
        <v>4584</v>
      </c>
      <c r="I85" s="15" t="b">
        <f aca="false">FALSE()</f>
        <v>0</v>
      </c>
      <c r="J85" s="15" t="b">
        <f aca="false">FALSE()</f>
        <v>0</v>
      </c>
      <c r="K85" s="20" t="n">
        <v>0</v>
      </c>
      <c r="L85" s="20" t="n">
        <v>0</v>
      </c>
      <c r="M85" s="20" t="n">
        <f aca="false">L85-K85</f>
        <v>0</v>
      </c>
      <c r="N85" s="16" t="n">
        <v>1</v>
      </c>
      <c r="O85" s="15" t="b">
        <f aca="false">TRUE()</f>
        <v>1</v>
      </c>
      <c r="P85" s="15" t="b">
        <f aca="false">TRUE()</f>
        <v>1</v>
      </c>
      <c r="Q85" s="15" t="b">
        <f aca="false">TRUE()</f>
        <v>1</v>
      </c>
      <c r="R85" s="16" t="n">
        <v>1</v>
      </c>
      <c r="S85" s="14" t="s">
        <v>4560</v>
      </c>
      <c r="T85" s="18" t="s">
        <v>4605</v>
      </c>
      <c r="U85" s="14" t="s">
        <v>4562</v>
      </c>
      <c r="V85" s="14" t="s">
        <v>4606</v>
      </c>
      <c r="W85" s="14" t="s">
        <v>4598</v>
      </c>
      <c r="X85" s="51" t="n">
        <v>3.1</v>
      </c>
      <c r="Y85" s="14" t="s">
        <v>4593</v>
      </c>
      <c r="Z85" s="48" t="n">
        <v>1</v>
      </c>
      <c r="AA85" s="18" t="s">
        <v>4566</v>
      </c>
      <c r="AB85" s="18" t="s">
        <v>4567</v>
      </c>
      <c r="AC85" s="18" t="s">
        <v>4568</v>
      </c>
      <c r="AD85" s="18" t="s">
        <v>4607</v>
      </c>
    </row>
    <row r="86" customFormat="false" ht="15" hidden="false" customHeight="true" outlineLevel="0" collapsed="false">
      <c r="B86" s="18" t="s">
        <v>864</v>
      </c>
      <c r="C86" s="14" t="s">
        <v>4604</v>
      </c>
      <c r="D86" s="14" t="s">
        <v>394</v>
      </c>
      <c r="E86" s="14" t="s">
        <v>372</v>
      </c>
      <c r="F86" s="14" t="s">
        <v>4602</v>
      </c>
      <c r="G86" s="14" t="s">
        <v>4559</v>
      </c>
      <c r="H86" s="14" t="s">
        <v>252</v>
      </c>
      <c r="I86" s="15" t="b">
        <f aca="false">TRUE()</f>
        <v>1</v>
      </c>
      <c r="J86" s="15" t="b">
        <f aca="false">FALSE()</f>
        <v>0</v>
      </c>
      <c r="K86" s="20" t="n">
        <v>0</v>
      </c>
      <c r="L86" s="20" t="n">
        <v>0</v>
      </c>
      <c r="M86" s="20" t="n">
        <f aca="false">L86-K86</f>
        <v>0</v>
      </c>
      <c r="N86" s="16" t="n">
        <v>1</v>
      </c>
      <c r="O86" s="15" t="b">
        <f aca="false">FALSE()</f>
        <v>0</v>
      </c>
      <c r="P86" s="15" t="b">
        <f aca="false">TRUE()</f>
        <v>1</v>
      </c>
      <c r="Q86" s="15" t="b">
        <f aca="false">TRUE()</f>
        <v>1</v>
      </c>
      <c r="R86" s="16" t="n">
        <v>1</v>
      </c>
      <c r="S86" s="14" t="s">
        <v>4560</v>
      </c>
      <c r="T86" s="18" t="s">
        <v>4605</v>
      </c>
      <c r="U86" s="14" t="s">
        <v>4562</v>
      </c>
      <c r="V86" s="14" t="s">
        <v>4606</v>
      </c>
      <c r="W86" s="14" t="s">
        <v>4598</v>
      </c>
      <c r="X86" s="51" t="n">
        <v>3.1</v>
      </c>
      <c r="Y86" s="14" t="s">
        <v>2548</v>
      </c>
      <c r="Z86" s="48" t="n">
        <v>1</v>
      </c>
      <c r="AA86" s="18" t="s">
        <v>4566</v>
      </c>
      <c r="AB86" s="18" t="s">
        <v>4600</v>
      </c>
      <c r="AC86" s="18" t="s">
        <v>4568</v>
      </c>
      <c r="AD86" s="18" t="s">
        <v>4607</v>
      </c>
    </row>
    <row r="87" customFormat="false" ht="15" hidden="false" customHeight="true" outlineLevel="0" collapsed="false">
      <c r="B87" s="18" t="s">
        <v>864</v>
      </c>
      <c r="C87" s="14" t="s">
        <v>4604</v>
      </c>
      <c r="D87" s="14" t="s">
        <v>530</v>
      </c>
      <c r="E87" s="14" t="s">
        <v>444</v>
      </c>
      <c r="F87" s="14" t="s">
        <v>4558</v>
      </c>
      <c r="G87" s="14" t="s">
        <v>4559</v>
      </c>
      <c r="H87" s="14" t="s">
        <v>4590</v>
      </c>
      <c r="I87" s="15" t="b">
        <f aca="false">FALSE()</f>
        <v>0</v>
      </c>
      <c r="J87" s="15" t="b">
        <f aca="false">FALSE()</f>
        <v>0</v>
      </c>
      <c r="K87" s="20" t="n">
        <v>0</v>
      </c>
      <c r="L87" s="20" t="n">
        <v>0</v>
      </c>
      <c r="M87" s="20" t="n">
        <f aca="false">L87-K87</f>
        <v>0</v>
      </c>
      <c r="N87" s="16" t="n">
        <v>1</v>
      </c>
      <c r="O87" s="15" t="b">
        <f aca="false">TRUE()</f>
        <v>1</v>
      </c>
      <c r="P87" s="15" t="b">
        <f aca="false">TRUE()</f>
        <v>1</v>
      </c>
      <c r="Q87" s="15" t="b">
        <f aca="false">TRUE()</f>
        <v>1</v>
      </c>
      <c r="R87" s="16" t="n">
        <v>1</v>
      </c>
      <c r="S87" s="14" t="s">
        <v>4560</v>
      </c>
      <c r="T87" s="18" t="s">
        <v>4605</v>
      </c>
      <c r="U87" s="14" t="s">
        <v>4562</v>
      </c>
      <c r="V87" s="14" t="s">
        <v>4606</v>
      </c>
      <c r="W87" s="14" t="s">
        <v>4598</v>
      </c>
      <c r="X87" s="51" t="n">
        <v>3.1</v>
      </c>
      <c r="Y87" s="14" t="s">
        <v>4594</v>
      </c>
      <c r="Z87" s="48" t="n">
        <v>1</v>
      </c>
      <c r="AA87" s="18" t="s">
        <v>4566</v>
      </c>
      <c r="AB87" s="18" t="s">
        <v>4567</v>
      </c>
      <c r="AC87" s="18" t="s">
        <v>4568</v>
      </c>
      <c r="AD87" s="18" t="s">
        <v>4607</v>
      </c>
    </row>
    <row r="88" customFormat="false" ht="15" hidden="false" customHeight="true" outlineLevel="0" collapsed="false">
      <c r="B88" s="18" t="s">
        <v>864</v>
      </c>
      <c r="C88" s="14" t="s">
        <v>4604</v>
      </c>
      <c r="D88" s="14" t="s">
        <v>459</v>
      </c>
      <c r="E88" s="14" t="s">
        <v>444</v>
      </c>
      <c r="F88" s="14" t="s">
        <v>4558</v>
      </c>
      <c r="G88" s="14" t="s">
        <v>4559</v>
      </c>
      <c r="H88" s="14" t="s">
        <v>252</v>
      </c>
      <c r="I88" s="15" t="b">
        <f aca="false">TRUE()</f>
        <v>1</v>
      </c>
      <c r="J88" s="15" t="b">
        <f aca="false">FALSE()</f>
        <v>0</v>
      </c>
      <c r="K88" s="20" t="n">
        <v>0</v>
      </c>
      <c r="L88" s="20" t="n">
        <v>0</v>
      </c>
      <c r="M88" s="20" t="n">
        <f aca="false">L88-K88</f>
        <v>0</v>
      </c>
      <c r="N88" s="16" t="n">
        <v>1</v>
      </c>
      <c r="O88" s="15" t="b">
        <f aca="false">FALSE()</f>
        <v>0</v>
      </c>
      <c r="P88" s="15" t="b">
        <f aca="false">TRUE()</f>
        <v>1</v>
      </c>
      <c r="Q88" s="15" t="b">
        <f aca="false">TRUE()</f>
        <v>1</v>
      </c>
      <c r="R88" s="16" t="n">
        <v>1</v>
      </c>
      <c r="S88" s="14" t="s">
        <v>4560</v>
      </c>
      <c r="T88" s="18" t="s">
        <v>4605</v>
      </c>
      <c r="U88" s="14" t="s">
        <v>4562</v>
      </c>
      <c r="V88" s="14" t="s">
        <v>4606</v>
      </c>
      <c r="W88" s="14" t="s">
        <v>4598</v>
      </c>
      <c r="X88" s="51" t="n">
        <v>3.1</v>
      </c>
      <c r="Y88" s="14" t="s">
        <v>3670</v>
      </c>
      <c r="Z88" s="48" t="n">
        <v>1</v>
      </c>
      <c r="AA88" s="18" t="s">
        <v>4566</v>
      </c>
      <c r="AB88" s="18" t="s">
        <v>4600</v>
      </c>
      <c r="AC88" s="18" t="s">
        <v>4568</v>
      </c>
      <c r="AD88" s="18" t="s">
        <v>4607</v>
      </c>
    </row>
    <row r="89" customFormat="false" ht="15" hidden="false" customHeight="true" outlineLevel="0" collapsed="false">
      <c r="B89" s="18" t="s">
        <v>864</v>
      </c>
      <c r="C89" s="14" t="s">
        <v>4604</v>
      </c>
      <c r="D89" s="14" t="s">
        <v>324</v>
      </c>
      <c r="E89" s="14" t="s">
        <v>295</v>
      </c>
      <c r="F89" s="14" t="s">
        <v>4578</v>
      </c>
      <c r="G89" s="14" t="s">
        <v>4559</v>
      </c>
      <c r="H89" s="14" t="s">
        <v>334</v>
      </c>
      <c r="I89" s="15" t="b">
        <f aca="false">TRUE()</f>
        <v>1</v>
      </c>
      <c r="J89" s="15" t="b">
        <f aca="false">FALSE()</f>
        <v>0</v>
      </c>
      <c r="K89" s="20" t="n">
        <v>0</v>
      </c>
      <c r="L89" s="20" t="n">
        <v>59.2228701397652</v>
      </c>
      <c r="M89" s="20" t="n">
        <f aca="false">L89-K89</f>
        <v>59.2228701397652</v>
      </c>
      <c r="N89" s="16" t="n">
        <v>1</v>
      </c>
      <c r="O89" s="15" t="b">
        <f aca="false">FALSE()</f>
        <v>0</v>
      </c>
      <c r="P89" s="15" t="b">
        <f aca="false">TRUE()</f>
        <v>1</v>
      </c>
      <c r="Q89" s="15" t="b">
        <f aca="false">TRUE()</f>
        <v>1</v>
      </c>
      <c r="R89" s="16" t="n">
        <v>1</v>
      </c>
      <c r="S89" s="14" t="s">
        <v>4560</v>
      </c>
      <c r="T89" s="18" t="s">
        <v>4605</v>
      </c>
      <c r="U89" s="14" t="s">
        <v>4562</v>
      </c>
      <c r="V89" s="14" t="s">
        <v>4606</v>
      </c>
      <c r="W89" s="14" t="s">
        <v>4598</v>
      </c>
      <c r="X89" s="51" t="n">
        <v>3.1</v>
      </c>
      <c r="Y89" s="14" t="s">
        <v>2329</v>
      </c>
      <c r="Z89" s="48" t="n">
        <v>1</v>
      </c>
      <c r="AA89" s="18" t="s">
        <v>4566</v>
      </c>
      <c r="AB89" s="18" t="s">
        <v>4600</v>
      </c>
      <c r="AC89" s="18" t="s">
        <v>4568</v>
      </c>
      <c r="AD89" s="18" t="s">
        <v>4607</v>
      </c>
    </row>
    <row r="90" customFormat="false" ht="15" hidden="false" customHeight="true" outlineLevel="0" collapsed="false">
      <c r="B90" s="18" t="s">
        <v>864</v>
      </c>
      <c r="C90" s="14" t="s">
        <v>4604</v>
      </c>
      <c r="D90" s="14" t="s">
        <v>265</v>
      </c>
      <c r="E90" s="14" t="s">
        <v>234</v>
      </c>
      <c r="F90" s="14" t="s">
        <v>4578</v>
      </c>
      <c r="G90" s="14" t="s">
        <v>4579</v>
      </c>
      <c r="H90" s="14" t="s">
        <v>252</v>
      </c>
      <c r="I90" s="15" t="b">
        <f aca="false">TRUE()</f>
        <v>1</v>
      </c>
      <c r="J90" s="15" t="b">
        <f aca="false">FALSE()</f>
        <v>0</v>
      </c>
      <c r="K90" s="20" t="n">
        <v>0</v>
      </c>
      <c r="L90" s="20" t="n">
        <v>53.0264869828026</v>
      </c>
      <c r="M90" s="20" t="n">
        <f aca="false">L90-K90</f>
        <v>53.0264869828026</v>
      </c>
      <c r="N90" s="16" t="n">
        <v>1</v>
      </c>
      <c r="O90" s="15" t="b">
        <f aca="false">FALSE()</f>
        <v>0</v>
      </c>
      <c r="P90" s="15" t="b">
        <f aca="false">TRUE()</f>
        <v>1</v>
      </c>
      <c r="Q90" s="15" t="b">
        <f aca="false">TRUE()</f>
        <v>1</v>
      </c>
      <c r="R90" s="16" t="n">
        <v>1</v>
      </c>
      <c r="S90" s="14" t="s">
        <v>4560</v>
      </c>
      <c r="T90" s="18" t="s">
        <v>4605</v>
      </c>
      <c r="U90" s="14" t="s">
        <v>4562</v>
      </c>
      <c r="V90" s="14" t="s">
        <v>4606</v>
      </c>
      <c r="W90" s="14" t="s">
        <v>4598</v>
      </c>
      <c r="X90" s="51" t="n">
        <v>3.1</v>
      </c>
      <c r="Y90" s="14" t="s">
        <v>1686</v>
      </c>
      <c r="Z90" s="48" t="n">
        <v>1</v>
      </c>
      <c r="AA90" s="18" t="s">
        <v>4566</v>
      </c>
      <c r="AB90" s="18" t="s">
        <v>4600</v>
      </c>
      <c r="AC90" s="18" t="s">
        <v>4568</v>
      </c>
      <c r="AD90" s="18" t="s">
        <v>4607</v>
      </c>
    </row>
    <row r="91" customFormat="false" ht="15" hidden="false" customHeight="true" outlineLevel="0" collapsed="false">
      <c r="B91" s="18" t="s">
        <v>864</v>
      </c>
      <c r="C91" s="14" t="s">
        <v>4604</v>
      </c>
      <c r="D91" s="14" t="s">
        <v>377</v>
      </c>
      <c r="E91" s="14" t="s">
        <v>372</v>
      </c>
      <c r="F91" s="14" t="s">
        <v>4602</v>
      </c>
      <c r="G91" s="14" t="s">
        <v>4579</v>
      </c>
      <c r="H91" s="14" t="s">
        <v>252</v>
      </c>
      <c r="I91" s="15" t="b">
        <f aca="false">TRUE()</f>
        <v>1</v>
      </c>
      <c r="J91" s="15" t="b">
        <f aca="false">FALSE()</f>
        <v>0</v>
      </c>
      <c r="K91" s="20" t="n">
        <v>4.20322578222938</v>
      </c>
      <c r="L91" s="20" t="n">
        <v>4.20322578222938</v>
      </c>
      <c r="M91" s="20" t="n">
        <f aca="false">L91-K91</f>
        <v>0</v>
      </c>
      <c r="N91" s="16" t="n">
        <v>1</v>
      </c>
      <c r="O91" s="15" t="b">
        <f aca="false">FALSE()</f>
        <v>0</v>
      </c>
      <c r="P91" s="15" t="b">
        <f aca="false">TRUE()</f>
        <v>1</v>
      </c>
      <c r="Q91" s="15" t="b">
        <f aca="false">TRUE()</f>
        <v>1</v>
      </c>
      <c r="R91" s="16" t="n">
        <v>1</v>
      </c>
      <c r="S91" s="14" t="s">
        <v>4560</v>
      </c>
      <c r="T91" s="18" t="s">
        <v>4605</v>
      </c>
      <c r="U91" s="14" t="s">
        <v>4562</v>
      </c>
      <c r="V91" s="14" t="s">
        <v>4606</v>
      </c>
      <c r="W91" s="14" t="s">
        <v>4598</v>
      </c>
      <c r="X91" s="51" t="n">
        <v>3.1</v>
      </c>
      <c r="Y91" s="14" t="s">
        <v>2611</v>
      </c>
      <c r="Z91" s="48" t="n">
        <v>1</v>
      </c>
      <c r="AA91" s="18" t="s">
        <v>4566</v>
      </c>
      <c r="AB91" s="18" t="s">
        <v>4600</v>
      </c>
      <c r="AC91" s="18" t="s">
        <v>4568</v>
      </c>
      <c r="AD91" s="18" t="s">
        <v>4607</v>
      </c>
    </row>
    <row r="92" customFormat="false" ht="15" hidden="false" customHeight="true" outlineLevel="0" collapsed="false">
      <c r="B92" s="18" t="s">
        <v>864</v>
      </c>
      <c r="C92" s="14" t="s">
        <v>4604</v>
      </c>
      <c r="D92" s="14" t="s">
        <v>258</v>
      </c>
      <c r="E92" s="14" t="s">
        <v>234</v>
      </c>
      <c r="F92" s="14" t="s">
        <v>4578</v>
      </c>
      <c r="G92" s="14" t="s">
        <v>4579</v>
      </c>
      <c r="H92" s="14" t="s">
        <v>252</v>
      </c>
      <c r="I92" s="15" t="b">
        <f aca="false">TRUE()</f>
        <v>1</v>
      </c>
      <c r="J92" s="15" t="b">
        <f aca="false">FALSE()</f>
        <v>0</v>
      </c>
      <c r="K92" s="20" t="n">
        <v>0</v>
      </c>
      <c r="L92" s="20" t="n">
        <v>87.3703928924422</v>
      </c>
      <c r="M92" s="20" t="n">
        <f aca="false">L92-K92</f>
        <v>87.3703928924422</v>
      </c>
      <c r="N92" s="16" t="n">
        <v>1</v>
      </c>
      <c r="O92" s="15" t="b">
        <f aca="false">FALSE()</f>
        <v>0</v>
      </c>
      <c r="P92" s="15" t="b">
        <f aca="false">TRUE()</f>
        <v>1</v>
      </c>
      <c r="Q92" s="15" t="b">
        <f aca="false">TRUE()</f>
        <v>1</v>
      </c>
      <c r="R92" s="16" t="n">
        <v>1</v>
      </c>
      <c r="S92" s="14" t="s">
        <v>4560</v>
      </c>
      <c r="T92" s="18" t="s">
        <v>4605</v>
      </c>
      <c r="U92" s="14" t="s">
        <v>4562</v>
      </c>
      <c r="V92" s="14" t="s">
        <v>4606</v>
      </c>
      <c r="W92" s="14" t="s">
        <v>4598</v>
      </c>
      <c r="X92" s="51" t="n">
        <v>3.1</v>
      </c>
      <c r="Y92" s="14" t="s">
        <v>1743</v>
      </c>
      <c r="Z92" s="48" t="n">
        <v>1</v>
      </c>
      <c r="AA92" s="18" t="s">
        <v>4566</v>
      </c>
      <c r="AB92" s="18" t="s">
        <v>4600</v>
      </c>
      <c r="AC92" s="18" t="s">
        <v>4568</v>
      </c>
      <c r="AD92" s="18" t="s">
        <v>4607</v>
      </c>
    </row>
    <row r="93" customFormat="false" ht="15" hidden="false" customHeight="true" outlineLevel="0" collapsed="false">
      <c r="B93" s="18" t="s">
        <v>864</v>
      </c>
      <c r="C93" s="14" t="s">
        <v>4604</v>
      </c>
      <c r="D93" s="14" t="s">
        <v>467</v>
      </c>
      <c r="E93" s="14" t="s">
        <v>444</v>
      </c>
      <c r="F93" s="14" t="s">
        <v>4558</v>
      </c>
      <c r="G93" s="14" t="s">
        <v>4579</v>
      </c>
      <c r="H93" s="14" t="s">
        <v>334</v>
      </c>
      <c r="I93" s="15" t="b">
        <f aca="false">TRUE()</f>
        <v>1</v>
      </c>
      <c r="J93" s="15" t="b">
        <f aca="false">FALSE()</f>
        <v>0</v>
      </c>
      <c r="K93" s="20" t="n">
        <v>0</v>
      </c>
      <c r="L93" s="20" t="n">
        <v>35.0601556646436</v>
      </c>
      <c r="M93" s="20" t="n">
        <f aca="false">L93-K93</f>
        <v>35.0601556646436</v>
      </c>
      <c r="N93" s="16" t="n">
        <v>1</v>
      </c>
      <c r="O93" s="15" t="b">
        <f aca="false">FALSE()</f>
        <v>0</v>
      </c>
      <c r="P93" s="15" t="b">
        <f aca="false">TRUE()</f>
        <v>1</v>
      </c>
      <c r="Q93" s="15" t="b">
        <f aca="false">TRUE()</f>
        <v>1</v>
      </c>
      <c r="R93" s="16" t="n">
        <v>1</v>
      </c>
      <c r="S93" s="14" t="s">
        <v>4560</v>
      </c>
      <c r="T93" s="18" t="s">
        <v>4605</v>
      </c>
      <c r="U93" s="14" t="s">
        <v>4562</v>
      </c>
      <c r="V93" s="14" t="s">
        <v>4606</v>
      </c>
      <c r="W93" s="14" t="s">
        <v>4598</v>
      </c>
      <c r="X93" s="51" t="n">
        <v>3.1</v>
      </c>
      <c r="Y93" s="14" t="s">
        <v>3780</v>
      </c>
      <c r="Z93" s="48" t="n">
        <v>1</v>
      </c>
      <c r="AA93" s="18" t="s">
        <v>4566</v>
      </c>
      <c r="AB93" s="18" t="s">
        <v>4600</v>
      </c>
      <c r="AC93" s="18" t="s">
        <v>4568</v>
      </c>
      <c r="AD93" s="18" t="s">
        <v>4607</v>
      </c>
    </row>
    <row r="94" customFormat="false" ht="15" hidden="false" customHeight="true" outlineLevel="0" collapsed="false">
      <c r="B94" s="18" t="s">
        <v>864</v>
      </c>
      <c r="C94" s="14" t="s">
        <v>4604</v>
      </c>
      <c r="D94" s="14" t="s">
        <v>242</v>
      </c>
      <c r="E94" s="14" t="s">
        <v>234</v>
      </c>
      <c r="F94" s="14" t="s">
        <v>4578</v>
      </c>
      <c r="G94" s="14" t="s">
        <v>4579</v>
      </c>
      <c r="H94" s="14" t="s">
        <v>281</v>
      </c>
      <c r="I94" s="15" t="b">
        <f aca="false">TRUE()</f>
        <v>1</v>
      </c>
      <c r="J94" s="15" t="b">
        <f aca="false">FALSE()</f>
        <v>0</v>
      </c>
      <c r="K94" s="20" t="n">
        <v>1.93187039477958</v>
      </c>
      <c r="L94" s="20" t="n">
        <v>65.2741001965748</v>
      </c>
      <c r="M94" s="20" t="n">
        <f aca="false">L94-K94</f>
        <v>63.3422298017952</v>
      </c>
      <c r="N94" s="16" t="n">
        <v>1</v>
      </c>
      <c r="O94" s="15" t="b">
        <f aca="false">FALSE()</f>
        <v>0</v>
      </c>
      <c r="P94" s="15" t="b">
        <f aca="false">TRUE()</f>
        <v>1</v>
      </c>
      <c r="Q94" s="15" t="b">
        <f aca="false">TRUE()</f>
        <v>1</v>
      </c>
      <c r="R94" s="16" t="n">
        <v>1</v>
      </c>
      <c r="S94" s="14" t="s">
        <v>4560</v>
      </c>
      <c r="T94" s="18" t="s">
        <v>4605</v>
      </c>
      <c r="U94" s="14" t="s">
        <v>4562</v>
      </c>
      <c r="V94" s="14" t="s">
        <v>4606</v>
      </c>
      <c r="W94" s="14" t="s">
        <v>4598</v>
      </c>
      <c r="X94" s="51" t="n">
        <v>3.1</v>
      </c>
      <c r="Y94" s="14" t="s">
        <v>1804</v>
      </c>
      <c r="Z94" s="48" t="n">
        <v>1</v>
      </c>
      <c r="AA94" s="18" t="s">
        <v>4566</v>
      </c>
      <c r="AB94" s="18" t="s">
        <v>4600</v>
      </c>
      <c r="AC94" s="18" t="s">
        <v>4568</v>
      </c>
      <c r="AD94" s="18" t="s">
        <v>4607</v>
      </c>
    </row>
    <row r="95" customFormat="false" ht="15" hidden="false" customHeight="true" outlineLevel="0" collapsed="false">
      <c r="B95" s="18" t="s">
        <v>864</v>
      </c>
      <c r="C95" s="14" t="s">
        <v>4604</v>
      </c>
      <c r="D95" s="14" t="s">
        <v>249</v>
      </c>
      <c r="E95" s="14" t="s">
        <v>234</v>
      </c>
      <c r="F95" s="14" t="s">
        <v>4578</v>
      </c>
      <c r="G95" s="14" t="s">
        <v>4579</v>
      </c>
      <c r="H95" s="14" t="s">
        <v>261</v>
      </c>
      <c r="I95" s="15" t="b">
        <f aca="false">TRUE()</f>
        <v>1</v>
      </c>
      <c r="J95" s="15" t="b">
        <f aca="false">FALSE()</f>
        <v>0</v>
      </c>
      <c r="K95" s="20" t="n">
        <v>0</v>
      </c>
      <c r="L95" s="20" t="n">
        <v>87.2174667850091</v>
      </c>
      <c r="M95" s="20" t="n">
        <f aca="false">L95-K95</f>
        <v>87.2174667850091</v>
      </c>
      <c r="N95" s="16" t="n">
        <v>1</v>
      </c>
      <c r="O95" s="15" t="b">
        <f aca="false">FALSE()</f>
        <v>0</v>
      </c>
      <c r="P95" s="15" t="b">
        <f aca="false">TRUE()</f>
        <v>1</v>
      </c>
      <c r="Q95" s="15" t="b">
        <f aca="false">TRUE()</f>
        <v>1</v>
      </c>
      <c r="R95" s="16" t="n">
        <v>1</v>
      </c>
      <c r="S95" s="14" t="s">
        <v>4560</v>
      </c>
      <c r="T95" s="18" t="s">
        <v>4605</v>
      </c>
      <c r="U95" s="14" t="s">
        <v>4562</v>
      </c>
      <c r="V95" s="14" t="s">
        <v>4606</v>
      </c>
      <c r="W95" s="14" t="s">
        <v>4598</v>
      </c>
      <c r="X95" s="51" t="n">
        <v>3.1</v>
      </c>
      <c r="Y95" s="14" t="s">
        <v>1881</v>
      </c>
      <c r="Z95" s="48" t="n">
        <v>1</v>
      </c>
      <c r="AA95" s="18" t="s">
        <v>4566</v>
      </c>
      <c r="AB95" s="18" t="s">
        <v>4600</v>
      </c>
      <c r="AC95" s="18" t="s">
        <v>4568</v>
      </c>
      <c r="AD95" s="18" t="s">
        <v>4607</v>
      </c>
    </row>
    <row r="96" customFormat="false" ht="15" hidden="false" customHeight="true" outlineLevel="0" collapsed="false">
      <c r="B96" s="18" t="s">
        <v>864</v>
      </c>
      <c r="C96" s="14" t="s">
        <v>4604</v>
      </c>
      <c r="D96" s="14" t="s">
        <v>278</v>
      </c>
      <c r="E96" s="14" t="s">
        <v>234</v>
      </c>
      <c r="F96" s="14" t="s">
        <v>4578</v>
      </c>
      <c r="G96" s="14" t="s">
        <v>4579</v>
      </c>
      <c r="H96" s="14" t="s">
        <v>252</v>
      </c>
      <c r="I96" s="15" t="b">
        <f aca="false">TRUE()</f>
        <v>1</v>
      </c>
      <c r="J96" s="15" t="b">
        <f aca="false">FALSE()</f>
        <v>0</v>
      </c>
      <c r="K96" s="20" t="n">
        <v>0</v>
      </c>
      <c r="L96" s="20" t="n">
        <v>85.302942952579</v>
      </c>
      <c r="M96" s="20" t="n">
        <f aca="false">L96-K96</f>
        <v>85.302942952579</v>
      </c>
      <c r="N96" s="16" t="n">
        <v>1</v>
      </c>
      <c r="O96" s="15" t="b">
        <f aca="false">FALSE()</f>
        <v>0</v>
      </c>
      <c r="P96" s="15" t="b">
        <f aca="false">TRUE()</f>
        <v>1</v>
      </c>
      <c r="Q96" s="15" t="b">
        <f aca="false">TRUE()</f>
        <v>1</v>
      </c>
      <c r="R96" s="16" t="n">
        <v>1</v>
      </c>
      <c r="S96" s="14" t="s">
        <v>4560</v>
      </c>
      <c r="T96" s="18" t="s">
        <v>4605</v>
      </c>
      <c r="U96" s="14" t="s">
        <v>4562</v>
      </c>
      <c r="V96" s="14" t="s">
        <v>4606</v>
      </c>
      <c r="W96" s="14" t="s">
        <v>4598</v>
      </c>
      <c r="X96" s="51" t="n">
        <v>3.1</v>
      </c>
      <c r="Y96" s="14" t="s">
        <v>1954</v>
      </c>
      <c r="Z96" s="48" t="n">
        <v>1</v>
      </c>
      <c r="AA96" s="18" t="s">
        <v>4566</v>
      </c>
      <c r="AB96" s="18" t="s">
        <v>4600</v>
      </c>
      <c r="AC96" s="18" t="s">
        <v>4568</v>
      </c>
      <c r="AD96" s="18" t="s">
        <v>4607</v>
      </c>
    </row>
    <row r="97" customFormat="false" ht="15" hidden="false" customHeight="true" outlineLevel="0" collapsed="false">
      <c r="B97" s="18" t="s">
        <v>864</v>
      </c>
      <c r="C97" s="14" t="s">
        <v>4604</v>
      </c>
      <c r="D97" s="14" t="s">
        <v>447</v>
      </c>
      <c r="E97" s="14" t="s">
        <v>444</v>
      </c>
      <c r="F97" s="14" t="s">
        <v>4558</v>
      </c>
      <c r="G97" s="14" t="s">
        <v>4579</v>
      </c>
      <c r="H97" s="14" t="s">
        <v>281</v>
      </c>
      <c r="I97" s="15" t="b">
        <f aca="false">TRUE()</f>
        <v>1</v>
      </c>
      <c r="J97" s="15" t="b">
        <f aca="false">FALSE()</f>
        <v>0</v>
      </c>
      <c r="K97" s="20" t="n">
        <v>0</v>
      </c>
      <c r="L97" s="20" t="n">
        <v>71.6429083727772</v>
      </c>
      <c r="M97" s="20" t="n">
        <f aca="false">L97-K97</f>
        <v>71.6429083727772</v>
      </c>
      <c r="N97" s="16" t="n">
        <v>1</v>
      </c>
      <c r="O97" s="15" t="b">
        <f aca="false">FALSE()</f>
        <v>0</v>
      </c>
      <c r="P97" s="15" t="b">
        <f aca="false">TRUE()</f>
        <v>1</v>
      </c>
      <c r="Q97" s="15" t="b">
        <f aca="false">TRUE()</f>
        <v>1</v>
      </c>
      <c r="R97" s="16" t="n">
        <v>1</v>
      </c>
      <c r="S97" s="14" t="s">
        <v>4560</v>
      </c>
      <c r="T97" s="18" t="s">
        <v>4605</v>
      </c>
      <c r="U97" s="14" t="s">
        <v>4562</v>
      </c>
      <c r="V97" s="14" t="s">
        <v>4606</v>
      </c>
      <c r="W97" s="14" t="s">
        <v>4598</v>
      </c>
      <c r="X97" s="51" t="n">
        <v>3.1</v>
      </c>
      <c r="Y97" s="14" t="s">
        <v>3963</v>
      </c>
      <c r="Z97" s="48" t="n">
        <v>1</v>
      </c>
      <c r="AA97" s="18" t="s">
        <v>4566</v>
      </c>
      <c r="AB97" s="18" t="s">
        <v>4600</v>
      </c>
      <c r="AC97" s="18" t="s">
        <v>4568</v>
      </c>
      <c r="AD97" s="18" t="s">
        <v>4607</v>
      </c>
    </row>
    <row r="98" customFormat="false" ht="15" hidden="false" customHeight="true" outlineLevel="0" collapsed="false">
      <c r="B98" s="18" t="s">
        <v>864</v>
      </c>
      <c r="C98" s="14" t="s">
        <v>4604</v>
      </c>
      <c r="D98" s="14" t="s">
        <v>453</v>
      </c>
      <c r="E98" s="14" t="s">
        <v>444</v>
      </c>
      <c r="F98" s="14" t="s">
        <v>4558</v>
      </c>
      <c r="G98" s="14" t="s">
        <v>4579</v>
      </c>
      <c r="H98" s="14" t="s">
        <v>334</v>
      </c>
      <c r="I98" s="15" t="b">
        <f aca="false">TRUE()</f>
        <v>1</v>
      </c>
      <c r="J98" s="15" t="b">
        <f aca="false">FALSE()</f>
        <v>0</v>
      </c>
      <c r="K98" s="20" t="n">
        <v>0</v>
      </c>
      <c r="L98" s="20" t="n">
        <v>91.3869085127748</v>
      </c>
      <c r="M98" s="20" t="n">
        <f aca="false">L98-K98</f>
        <v>91.3869085127748</v>
      </c>
      <c r="N98" s="16" t="n">
        <v>1</v>
      </c>
      <c r="O98" s="15" t="b">
        <f aca="false">FALSE()</f>
        <v>0</v>
      </c>
      <c r="P98" s="15" t="b">
        <f aca="false">TRUE()</f>
        <v>1</v>
      </c>
      <c r="Q98" s="15" t="b">
        <f aca="false">TRUE()</f>
        <v>1</v>
      </c>
      <c r="R98" s="16" t="n">
        <v>1</v>
      </c>
      <c r="S98" s="14" t="s">
        <v>4560</v>
      </c>
      <c r="T98" s="18" t="s">
        <v>4605</v>
      </c>
      <c r="U98" s="14" t="s">
        <v>4562</v>
      </c>
      <c r="V98" s="14" t="s">
        <v>4606</v>
      </c>
      <c r="W98" s="14" t="s">
        <v>4598</v>
      </c>
      <c r="X98" s="51" t="n">
        <v>3.1</v>
      </c>
      <c r="Y98" s="14" t="s">
        <v>4061</v>
      </c>
      <c r="Z98" s="48" t="n">
        <v>1</v>
      </c>
      <c r="AA98" s="18" t="s">
        <v>4566</v>
      </c>
      <c r="AB98" s="18" t="s">
        <v>4600</v>
      </c>
      <c r="AC98" s="18" t="s">
        <v>4568</v>
      </c>
      <c r="AD98" s="18" t="s">
        <v>4607</v>
      </c>
    </row>
    <row r="99" customFormat="false" ht="15" hidden="false" customHeight="true" outlineLevel="0" collapsed="false">
      <c r="B99" s="18" t="s">
        <v>864</v>
      </c>
      <c r="C99" s="14" t="s">
        <v>4608</v>
      </c>
      <c r="D99" s="14" t="s">
        <v>540</v>
      </c>
      <c r="E99" s="14" t="s">
        <v>444</v>
      </c>
      <c r="F99" s="14" t="s">
        <v>4558</v>
      </c>
      <c r="G99" s="14" t="s">
        <v>4559</v>
      </c>
      <c r="H99" s="14" t="s">
        <v>425</v>
      </c>
      <c r="I99" s="15" t="b">
        <f aca="false">FALSE()</f>
        <v>0</v>
      </c>
      <c r="J99" s="15" t="b">
        <f aca="false">FALSE()</f>
        <v>0</v>
      </c>
      <c r="K99" s="20" t="n">
        <v>32.9065543325982</v>
      </c>
      <c r="L99" s="20" t="n">
        <v>75.9561558707832</v>
      </c>
      <c r="M99" s="20" t="n">
        <f aca="false">L99-K99</f>
        <v>43.049601538185</v>
      </c>
      <c r="N99" s="16" t="n">
        <v>1</v>
      </c>
      <c r="O99" s="15" t="b">
        <f aca="false">TRUE()</f>
        <v>1</v>
      </c>
      <c r="P99" s="15" t="b">
        <f aca="false">TRUE()</f>
        <v>1</v>
      </c>
      <c r="Q99" s="15" t="b">
        <f aca="false">TRUE()</f>
        <v>1</v>
      </c>
      <c r="R99" s="16" t="n">
        <v>1</v>
      </c>
      <c r="S99" s="14" t="s">
        <v>4560</v>
      </c>
      <c r="T99" s="18" t="s">
        <v>4609</v>
      </c>
      <c r="U99" s="14" t="s">
        <v>4562</v>
      </c>
      <c r="V99" s="14" t="s">
        <v>4610</v>
      </c>
      <c r="W99" s="14" t="s">
        <v>4598</v>
      </c>
      <c r="X99" s="51" t="n">
        <v>3</v>
      </c>
      <c r="Y99" s="14" t="s">
        <v>4565</v>
      </c>
      <c r="Z99" s="48" t="n">
        <v>1</v>
      </c>
      <c r="AA99" s="18" t="s">
        <v>4566</v>
      </c>
      <c r="AB99" s="18" t="s">
        <v>4567</v>
      </c>
      <c r="AC99" s="18" t="s">
        <v>4568</v>
      </c>
      <c r="AD99" s="18" t="s">
        <v>4611</v>
      </c>
    </row>
    <row r="100" customFormat="false" ht="15" hidden="false" customHeight="true" outlineLevel="0" collapsed="false">
      <c r="B100" s="18" t="s">
        <v>864</v>
      </c>
      <c r="C100" s="14" t="s">
        <v>4608</v>
      </c>
      <c r="D100" s="14" t="s">
        <v>574</v>
      </c>
      <c r="E100" s="14" t="s">
        <v>444</v>
      </c>
      <c r="F100" s="14" t="s">
        <v>4558</v>
      </c>
      <c r="G100" s="14" t="s">
        <v>4559</v>
      </c>
      <c r="H100" s="14" t="s">
        <v>4570</v>
      </c>
      <c r="I100" s="15" t="b">
        <f aca="false">FALSE()</f>
        <v>0</v>
      </c>
      <c r="J100" s="15" t="b">
        <f aca="false">FALSE()</f>
        <v>0</v>
      </c>
      <c r="K100" s="20" t="n">
        <v>0</v>
      </c>
      <c r="L100" s="20" t="n">
        <v>0</v>
      </c>
      <c r="M100" s="20" t="n">
        <f aca="false">L100-K100</f>
        <v>0</v>
      </c>
      <c r="N100" s="16" t="n">
        <v>1</v>
      </c>
      <c r="O100" s="15" t="b">
        <f aca="false">TRUE()</f>
        <v>1</v>
      </c>
      <c r="P100" s="15" t="b">
        <f aca="false">TRUE()</f>
        <v>1</v>
      </c>
      <c r="Q100" s="15" t="b">
        <f aca="false">TRUE()</f>
        <v>1</v>
      </c>
      <c r="R100" s="16" t="n">
        <v>1</v>
      </c>
      <c r="S100" s="14" t="s">
        <v>4560</v>
      </c>
      <c r="T100" s="18" t="s">
        <v>4609</v>
      </c>
      <c r="U100" s="14" t="s">
        <v>4562</v>
      </c>
      <c r="V100" s="14" t="s">
        <v>4610</v>
      </c>
      <c r="W100" s="14" t="s">
        <v>4598</v>
      </c>
      <c r="X100" s="51" t="n">
        <v>3</v>
      </c>
      <c r="Y100" s="14" t="s">
        <v>4571</v>
      </c>
      <c r="Z100" s="48" t="n">
        <v>1</v>
      </c>
      <c r="AA100" s="18" t="s">
        <v>4566</v>
      </c>
      <c r="AB100" s="18" t="s">
        <v>4567</v>
      </c>
      <c r="AC100" s="18" t="s">
        <v>4568</v>
      </c>
      <c r="AD100" s="18" t="s">
        <v>4611</v>
      </c>
    </row>
    <row r="101" customFormat="false" ht="15" hidden="false" customHeight="true" outlineLevel="0" collapsed="false">
      <c r="B101" s="18" t="s">
        <v>864</v>
      </c>
      <c r="C101" s="14" t="s">
        <v>4608</v>
      </c>
      <c r="D101" s="14" t="s">
        <v>515</v>
      </c>
      <c r="E101" s="14" t="s">
        <v>444</v>
      </c>
      <c r="F101" s="14" t="s">
        <v>4558</v>
      </c>
      <c r="G101" s="14" t="s">
        <v>4559</v>
      </c>
      <c r="H101" s="14" t="s">
        <v>4572</v>
      </c>
      <c r="I101" s="15" t="b">
        <f aca="false">FALSE()</f>
        <v>0</v>
      </c>
      <c r="J101" s="15" t="b">
        <f aca="false">FALSE()</f>
        <v>0</v>
      </c>
      <c r="K101" s="20" t="n">
        <v>0</v>
      </c>
      <c r="L101" s="20" t="n">
        <v>0</v>
      </c>
      <c r="M101" s="20" t="n">
        <f aca="false">L101-K101</f>
        <v>0</v>
      </c>
      <c r="N101" s="16" t="n">
        <v>1</v>
      </c>
      <c r="O101" s="15" t="b">
        <f aca="false">TRUE()</f>
        <v>1</v>
      </c>
      <c r="P101" s="15" t="b">
        <f aca="false">TRUE()</f>
        <v>1</v>
      </c>
      <c r="Q101" s="15" t="b">
        <f aca="false">TRUE()</f>
        <v>1</v>
      </c>
      <c r="R101" s="16" t="n">
        <v>1</v>
      </c>
      <c r="S101" s="14" t="s">
        <v>4560</v>
      </c>
      <c r="T101" s="18" t="s">
        <v>4609</v>
      </c>
      <c r="U101" s="14" t="s">
        <v>4562</v>
      </c>
      <c r="V101" s="14" t="s">
        <v>4610</v>
      </c>
      <c r="W101" s="14" t="s">
        <v>4598</v>
      </c>
      <c r="X101" s="51" t="n">
        <v>3</v>
      </c>
      <c r="Y101" s="14" t="s">
        <v>4573</v>
      </c>
      <c r="Z101" s="48" t="n">
        <v>1</v>
      </c>
      <c r="AA101" s="18" t="s">
        <v>4566</v>
      </c>
      <c r="AB101" s="18" t="s">
        <v>4567</v>
      </c>
      <c r="AC101" s="18" t="s">
        <v>4568</v>
      </c>
      <c r="AD101" s="18" t="s">
        <v>4611</v>
      </c>
    </row>
    <row r="102" customFormat="false" ht="15" hidden="false" customHeight="true" outlineLevel="0" collapsed="false">
      <c r="B102" s="18" t="s">
        <v>864</v>
      </c>
      <c r="C102" s="14" t="s">
        <v>4608</v>
      </c>
      <c r="D102" s="14" t="s">
        <v>436</v>
      </c>
      <c r="E102" s="14" t="s">
        <v>425</v>
      </c>
      <c r="F102" s="14" t="s">
        <v>4575</v>
      </c>
      <c r="G102" s="14" t="s">
        <v>4559</v>
      </c>
      <c r="H102" s="14" t="s">
        <v>327</v>
      </c>
      <c r="I102" s="15" t="b">
        <f aca="false">FALSE()</f>
        <v>0</v>
      </c>
      <c r="J102" s="15" t="b">
        <f aca="false">FALSE()</f>
        <v>0</v>
      </c>
      <c r="K102" s="20" t="n">
        <v>26.600624604634</v>
      </c>
      <c r="L102" s="20" t="n">
        <v>67.669841680438</v>
      </c>
      <c r="M102" s="20" t="n">
        <f aca="false">L102-K102</f>
        <v>41.069217075804</v>
      </c>
      <c r="N102" s="16" t="n">
        <v>1</v>
      </c>
      <c r="O102" s="15" t="b">
        <f aca="false">TRUE()</f>
        <v>1</v>
      </c>
      <c r="P102" s="15" t="b">
        <f aca="false">TRUE()</f>
        <v>1</v>
      </c>
      <c r="Q102" s="15" t="b">
        <f aca="false">TRUE()</f>
        <v>1</v>
      </c>
      <c r="R102" s="16" t="n">
        <v>1</v>
      </c>
      <c r="S102" s="14" t="s">
        <v>4560</v>
      </c>
      <c r="T102" s="18" t="s">
        <v>4609</v>
      </c>
      <c r="U102" s="14" t="s">
        <v>4562</v>
      </c>
      <c r="V102" s="14" t="s">
        <v>4610</v>
      </c>
      <c r="W102" s="14" t="s">
        <v>4598</v>
      </c>
      <c r="X102" s="51" t="n">
        <v>3</v>
      </c>
      <c r="Y102" s="14" t="s">
        <v>4601</v>
      </c>
      <c r="Z102" s="48" t="n">
        <v>1</v>
      </c>
      <c r="AA102" s="18" t="s">
        <v>4566</v>
      </c>
      <c r="AB102" s="18" t="s">
        <v>4567</v>
      </c>
      <c r="AC102" s="18" t="s">
        <v>4568</v>
      </c>
      <c r="AD102" s="18" t="s">
        <v>4611</v>
      </c>
    </row>
    <row r="103" customFormat="false" ht="15" hidden="false" customHeight="true" outlineLevel="0" collapsed="false">
      <c r="B103" s="18" t="s">
        <v>864</v>
      </c>
      <c r="C103" s="14" t="s">
        <v>4608</v>
      </c>
      <c r="D103" s="14" t="s">
        <v>556</v>
      </c>
      <c r="E103" s="14" t="s">
        <v>444</v>
      </c>
      <c r="F103" s="14" t="s">
        <v>4558</v>
      </c>
      <c r="G103" s="14" t="s">
        <v>4559</v>
      </c>
      <c r="H103" s="14" t="s">
        <v>327</v>
      </c>
      <c r="I103" s="15" t="b">
        <f aca="false">FALSE()</f>
        <v>0</v>
      </c>
      <c r="J103" s="15" t="b">
        <f aca="false">FALSE()</f>
        <v>0</v>
      </c>
      <c r="K103" s="20" t="n">
        <v>0</v>
      </c>
      <c r="L103" s="20" t="n">
        <v>75.5734589715254</v>
      </c>
      <c r="M103" s="20" t="n">
        <f aca="false">L103-K103</f>
        <v>75.5734589715254</v>
      </c>
      <c r="N103" s="16" t="n">
        <v>1</v>
      </c>
      <c r="O103" s="15" t="b">
        <f aca="false">TRUE()</f>
        <v>1</v>
      </c>
      <c r="P103" s="15" t="b">
        <f aca="false">TRUE()</f>
        <v>1</v>
      </c>
      <c r="Q103" s="15" t="b">
        <f aca="false">TRUE()</f>
        <v>1</v>
      </c>
      <c r="R103" s="16" t="n">
        <v>1</v>
      </c>
      <c r="S103" s="14" t="s">
        <v>4560</v>
      </c>
      <c r="T103" s="18" t="s">
        <v>4609</v>
      </c>
      <c r="U103" s="14" t="s">
        <v>4562</v>
      </c>
      <c r="V103" s="14" t="s">
        <v>4610</v>
      </c>
      <c r="W103" s="14" t="s">
        <v>4598</v>
      </c>
      <c r="X103" s="51" t="n">
        <v>3</v>
      </c>
      <c r="Y103" s="14" t="s">
        <v>4574</v>
      </c>
      <c r="Z103" s="48" t="n">
        <v>1</v>
      </c>
      <c r="AA103" s="18" t="s">
        <v>4566</v>
      </c>
      <c r="AB103" s="18" t="s">
        <v>4567</v>
      </c>
      <c r="AC103" s="18" t="s">
        <v>4568</v>
      </c>
      <c r="AD103" s="18" t="s">
        <v>4611</v>
      </c>
    </row>
    <row r="104" customFormat="false" ht="15" hidden="false" customHeight="true" outlineLevel="0" collapsed="false">
      <c r="B104" s="18" t="s">
        <v>864</v>
      </c>
      <c r="C104" s="14" t="s">
        <v>4608</v>
      </c>
      <c r="D104" s="14" t="s">
        <v>440</v>
      </c>
      <c r="E104" s="14" t="s">
        <v>425</v>
      </c>
      <c r="F104" s="14" t="s">
        <v>4575</v>
      </c>
      <c r="G104" s="14" t="s">
        <v>4559</v>
      </c>
      <c r="H104" s="14" t="s">
        <v>327</v>
      </c>
      <c r="I104" s="15" t="b">
        <f aca="false">FALSE()</f>
        <v>0</v>
      </c>
      <c r="J104" s="15" t="b">
        <f aca="false">FALSE()</f>
        <v>0</v>
      </c>
      <c r="K104" s="20" t="n">
        <v>0</v>
      </c>
      <c r="L104" s="20" t="n">
        <v>80.0503935517284</v>
      </c>
      <c r="M104" s="20" t="n">
        <f aca="false">L104-K104</f>
        <v>80.0503935517284</v>
      </c>
      <c r="N104" s="16" t="n">
        <v>1</v>
      </c>
      <c r="O104" s="15" t="b">
        <f aca="false">TRUE()</f>
        <v>1</v>
      </c>
      <c r="P104" s="15" t="b">
        <f aca="false">TRUE()</f>
        <v>1</v>
      </c>
      <c r="Q104" s="15" t="b">
        <f aca="false">TRUE()</f>
        <v>1</v>
      </c>
      <c r="R104" s="16" t="n">
        <v>1</v>
      </c>
      <c r="S104" s="14" t="s">
        <v>4560</v>
      </c>
      <c r="T104" s="18" t="s">
        <v>4609</v>
      </c>
      <c r="U104" s="14" t="s">
        <v>4562</v>
      </c>
      <c r="V104" s="14" t="s">
        <v>4610</v>
      </c>
      <c r="W104" s="14" t="s">
        <v>4598</v>
      </c>
      <c r="X104" s="51" t="n">
        <v>3</v>
      </c>
      <c r="Y104" s="14" t="s">
        <v>4576</v>
      </c>
      <c r="Z104" s="48" t="n">
        <v>1</v>
      </c>
      <c r="AA104" s="18" t="s">
        <v>4566</v>
      </c>
      <c r="AB104" s="18" t="s">
        <v>4567</v>
      </c>
      <c r="AC104" s="18" t="s">
        <v>4568</v>
      </c>
      <c r="AD104" s="18" t="s">
        <v>4611</v>
      </c>
    </row>
    <row r="105" customFormat="false" ht="15" hidden="false" customHeight="true" outlineLevel="0" collapsed="false">
      <c r="B105" s="18" t="s">
        <v>864</v>
      </c>
      <c r="C105" s="14" t="s">
        <v>4608</v>
      </c>
      <c r="D105" s="14" t="s">
        <v>586</v>
      </c>
      <c r="E105" s="14" t="s">
        <v>444</v>
      </c>
      <c r="F105" s="14" t="s">
        <v>4558</v>
      </c>
      <c r="G105" s="14" t="s">
        <v>4559</v>
      </c>
      <c r="H105" s="14" t="s">
        <v>583</v>
      </c>
      <c r="I105" s="15" t="b">
        <f aca="false">FALSE()</f>
        <v>0</v>
      </c>
      <c r="J105" s="15" t="b">
        <f aca="false">FALSE()</f>
        <v>0</v>
      </c>
      <c r="K105" s="20" t="n">
        <v>27.7756473709512</v>
      </c>
      <c r="L105" s="20" t="n">
        <v>27.7756473709512</v>
      </c>
      <c r="M105" s="20" t="n">
        <f aca="false">L105-K105</f>
        <v>0</v>
      </c>
      <c r="N105" s="16" t="n">
        <v>1</v>
      </c>
      <c r="O105" s="15" t="b">
        <f aca="false">TRUE()</f>
        <v>1</v>
      </c>
      <c r="P105" s="15" t="b">
        <f aca="false">TRUE()</f>
        <v>1</v>
      </c>
      <c r="Q105" s="15" t="b">
        <f aca="false">TRUE()</f>
        <v>1</v>
      </c>
      <c r="R105" s="16" t="n">
        <v>1</v>
      </c>
      <c r="S105" s="14" t="s">
        <v>4560</v>
      </c>
      <c r="T105" s="18" t="s">
        <v>4609</v>
      </c>
      <c r="U105" s="14" t="s">
        <v>4562</v>
      </c>
      <c r="V105" s="14" t="s">
        <v>4610</v>
      </c>
      <c r="W105" s="14" t="s">
        <v>4598</v>
      </c>
      <c r="X105" s="51" t="n">
        <v>3</v>
      </c>
      <c r="Y105" s="14" t="s">
        <v>4577</v>
      </c>
      <c r="Z105" s="48" t="n">
        <v>1</v>
      </c>
      <c r="AA105" s="18" t="s">
        <v>4566</v>
      </c>
      <c r="AB105" s="18" t="s">
        <v>4567</v>
      </c>
      <c r="AC105" s="18" t="s">
        <v>4568</v>
      </c>
      <c r="AD105" s="18" t="s">
        <v>4611</v>
      </c>
    </row>
    <row r="106" customFormat="false" ht="15" hidden="false" customHeight="true" outlineLevel="0" collapsed="false">
      <c r="B106" s="18" t="s">
        <v>864</v>
      </c>
      <c r="C106" s="14" t="s">
        <v>4608</v>
      </c>
      <c r="D106" s="14" t="s">
        <v>294</v>
      </c>
      <c r="E106" s="14" t="s">
        <v>295</v>
      </c>
      <c r="F106" s="14" t="s">
        <v>4578</v>
      </c>
      <c r="G106" s="14" t="s">
        <v>4579</v>
      </c>
      <c r="H106" s="14" t="s">
        <v>360</v>
      </c>
      <c r="I106" s="15" t="b">
        <f aca="false">TRUE()</f>
        <v>1</v>
      </c>
      <c r="J106" s="15" t="b">
        <f aca="false">FALSE()</f>
        <v>0</v>
      </c>
      <c r="K106" s="20" t="n">
        <v>0</v>
      </c>
      <c r="L106" s="20" t="n">
        <v>87.3104415394972</v>
      </c>
      <c r="M106" s="20" t="n">
        <f aca="false">L106-K106</f>
        <v>87.3104415394972</v>
      </c>
      <c r="N106" s="16" t="n">
        <v>1</v>
      </c>
      <c r="O106" s="15" t="b">
        <f aca="false">TRUE()</f>
        <v>1</v>
      </c>
      <c r="P106" s="15" t="b">
        <f aca="false">TRUE()</f>
        <v>1</v>
      </c>
      <c r="Q106" s="15" t="b">
        <f aca="false">TRUE()</f>
        <v>1</v>
      </c>
      <c r="R106" s="16" t="n">
        <v>1</v>
      </c>
      <c r="S106" s="14" t="s">
        <v>4560</v>
      </c>
      <c r="T106" s="18" t="s">
        <v>4609</v>
      </c>
      <c r="U106" s="14" t="s">
        <v>4562</v>
      </c>
      <c r="V106" s="14" t="s">
        <v>4610</v>
      </c>
      <c r="W106" s="14" t="s">
        <v>4598</v>
      </c>
      <c r="X106" s="51" t="n">
        <v>3</v>
      </c>
      <c r="Y106" s="14" t="s">
        <v>4580</v>
      </c>
      <c r="Z106" s="48" t="n">
        <v>1</v>
      </c>
      <c r="AA106" s="18" t="s">
        <v>4566</v>
      </c>
      <c r="AB106" s="18" t="s">
        <v>4581</v>
      </c>
      <c r="AC106" s="18" t="s">
        <v>4568</v>
      </c>
      <c r="AD106" s="18" t="s">
        <v>4611</v>
      </c>
    </row>
    <row r="107" customFormat="false" ht="15" hidden="false" customHeight="true" outlineLevel="0" collapsed="false">
      <c r="B107" s="18" t="s">
        <v>864</v>
      </c>
      <c r="C107" s="14" t="s">
        <v>4608</v>
      </c>
      <c r="D107" s="14" t="s">
        <v>565</v>
      </c>
      <c r="E107" s="14" t="s">
        <v>444</v>
      </c>
      <c r="F107" s="14" t="s">
        <v>4558</v>
      </c>
      <c r="G107" s="14" t="s">
        <v>4579</v>
      </c>
      <c r="H107" s="14" t="s">
        <v>425</v>
      </c>
      <c r="I107" s="15" t="b">
        <f aca="false">FALSE()</f>
        <v>0</v>
      </c>
      <c r="J107" s="15" t="b">
        <f aca="false">FALSE()</f>
        <v>0</v>
      </c>
      <c r="K107" s="20" t="n">
        <v>0</v>
      </c>
      <c r="L107" s="20" t="n">
        <v>0</v>
      </c>
      <c r="M107" s="20" t="n">
        <f aca="false">L107-K107</f>
        <v>0</v>
      </c>
      <c r="N107" s="16" t="n">
        <v>1</v>
      </c>
      <c r="O107" s="15" t="b">
        <f aca="false">TRUE()</f>
        <v>1</v>
      </c>
      <c r="P107" s="15" t="b">
        <f aca="false">TRUE()</f>
        <v>1</v>
      </c>
      <c r="Q107" s="15" t="b">
        <f aca="false">TRUE()</f>
        <v>1</v>
      </c>
      <c r="R107" s="16" t="n">
        <v>1</v>
      </c>
      <c r="S107" s="14" t="s">
        <v>4560</v>
      </c>
      <c r="T107" s="18" t="s">
        <v>4609</v>
      </c>
      <c r="U107" s="14" t="s">
        <v>4562</v>
      </c>
      <c r="V107" s="14" t="s">
        <v>4610</v>
      </c>
      <c r="W107" s="14" t="s">
        <v>4598</v>
      </c>
      <c r="X107" s="51" t="n">
        <v>3</v>
      </c>
      <c r="Y107" s="14" t="s">
        <v>4582</v>
      </c>
      <c r="Z107" s="48" t="n">
        <v>1</v>
      </c>
      <c r="AA107" s="18" t="s">
        <v>4566</v>
      </c>
      <c r="AB107" s="18" t="s">
        <v>4567</v>
      </c>
      <c r="AC107" s="18" t="s">
        <v>4568</v>
      </c>
      <c r="AD107" s="18" t="s">
        <v>4611</v>
      </c>
    </row>
    <row r="108" customFormat="false" ht="15" hidden="false" customHeight="true" outlineLevel="0" collapsed="false">
      <c r="B108" s="18" t="s">
        <v>864</v>
      </c>
      <c r="C108" s="14" t="s">
        <v>4608</v>
      </c>
      <c r="D108" s="14" t="s">
        <v>568</v>
      </c>
      <c r="E108" s="14" t="s">
        <v>444</v>
      </c>
      <c r="F108" s="14" t="s">
        <v>4558</v>
      </c>
      <c r="G108" s="14" t="s">
        <v>4559</v>
      </c>
      <c r="H108" s="14" t="s">
        <v>327</v>
      </c>
      <c r="I108" s="15" t="b">
        <f aca="false">FALSE()</f>
        <v>0</v>
      </c>
      <c r="J108" s="15" t="b">
        <f aca="false">FALSE()</f>
        <v>0</v>
      </c>
      <c r="K108" s="20" t="n">
        <v>51.5061173588025</v>
      </c>
      <c r="L108" s="20" t="n">
        <v>55.1551087673877</v>
      </c>
      <c r="M108" s="20" t="n">
        <f aca="false">L108-K108</f>
        <v>3.6489914085852</v>
      </c>
      <c r="N108" s="16" t="n">
        <v>1</v>
      </c>
      <c r="O108" s="15" t="b">
        <f aca="false">TRUE()</f>
        <v>1</v>
      </c>
      <c r="P108" s="15" t="b">
        <f aca="false">TRUE()</f>
        <v>1</v>
      </c>
      <c r="Q108" s="15" t="b">
        <f aca="false">TRUE()</f>
        <v>1</v>
      </c>
      <c r="R108" s="16" t="n">
        <v>1</v>
      </c>
      <c r="S108" s="14" t="s">
        <v>4560</v>
      </c>
      <c r="T108" s="18" t="s">
        <v>4609</v>
      </c>
      <c r="U108" s="14" t="s">
        <v>4562</v>
      </c>
      <c r="V108" s="14" t="s">
        <v>4610</v>
      </c>
      <c r="W108" s="14" t="s">
        <v>4598</v>
      </c>
      <c r="X108" s="51" t="n">
        <v>3</v>
      </c>
      <c r="Y108" s="14" t="s">
        <v>4583</v>
      </c>
      <c r="Z108" s="48" t="n">
        <v>1</v>
      </c>
      <c r="AA108" s="18" t="s">
        <v>4566</v>
      </c>
      <c r="AB108" s="18" t="s">
        <v>4567</v>
      </c>
      <c r="AC108" s="18" t="s">
        <v>4568</v>
      </c>
      <c r="AD108" s="18" t="s">
        <v>4611</v>
      </c>
    </row>
    <row r="109" customFormat="false" ht="15" hidden="false" customHeight="true" outlineLevel="0" collapsed="false">
      <c r="B109" s="18" t="s">
        <v>864</v>
      </c>
      <c r="C109" s="14" t="s">
        <v>4608</v>
      </c>
      <c r="D109" s="14" t="s">
        <v>577</v>
      </c>
      <c r="E109" s="14" t="s">
        <v>444</v>
      </c>
      <c r="F109" s="14" t="s">
        <v>4558</v>
      </c>
      <c r="G109" s="14" t="s">
        <v>4559</v>
      </c>
      <c r="H109" s="14" t="s">
        <v>4584</v>
      </c>
      <c r="I109" s="15" t="b">
        <f aca="false">FALSE()</f>
        <v>0</v>
      </c>
      <c r="J109" s="15" t="b">
        <f aca="false">FALSE()</f>
        <v>0</v>
      </c>
      <c r="K109" s="20" t="n">
        <v>0</v>
      </c>
      <c r="L109" s="20" t="n">
        <v>80.3783394288042</v>
      </c>
      <c r="M109" s="20" t="n">
        <f aca="false">L109-K109</f>
        <v>80.3783394288042</v>
      </c>
      <c r="N109" s="16" t="n">
        <v>1</v>
      </c>
      <c r="O109" s="15" t="b">
        <f aca="false">TRUE()</f>
        <v>1</v>
      </c>
      <c r="P109" s="15" t="b">
        <f aca="false">TRUE()</f>
        <v>1</v>
      </c>
      <c r="Q109" s="15" t="b">
        <f aca="false">TRUE()</f>
        <v>1</v>
      </c>
      <c r="R109" s="16" t="n">
        <v>1</v>
      </c>
      <c r="S109" s="14" t="s">
        <v>4560</v>
      </c>
      <c r="T109" s="18" t="s">
        <v>4609</v>
      </c>
      <c r="U109" s="14" t="s">
        <v>4562</v>
      </c>
      <c r="V109" s="14" t="s">
        <v>4610</v>
      </c>
      <c r="W109" s="14" t="s">
        <v>4598</v>
      </c>
      <c r="X109" s="51" t="n">
        <v>3</v>
      </c>
      <c r="Y109" s="14" t="s">
        <v>4585</v>
      </c>
      <c r="Z109" s="48" t="n">
        <v>1</v>
      </c>
      <c r="AA109" s="18" t="s">
        <v>4566</v>
      </c>
      <c r="AB109" s="18" t="s">
        <v>4567</v>
      </c>
      <c r="AC109" s="18" t="s">
        <v>4568</v>
      </c>
      <c r="AD109" s="18" t="s">
        <v>4611</v>
      </c>
    </row>
    <row r="110" customFormat="false" ht="15" hidden="false" customHeight="true" outlineLevel="0" collapsed="false">
      <c r="B110" s="18" t="s">
        <v>864</v>
      </c>
      <c r="C110" s="14" t="s">
        <v>4608</v>
      </c>
      <c r="D110" s="14" t="s">
        <v>431</v>
      </c>
      <c r="E110" s="14" t="s">
        <v>425</v>
      </c>
      <c r="F110" s="14" t="s">
        <v>4575</v>
      </c>
      <c r="G110" s="14" t="s">
        <v>4559</v>
      </c>
      <c r="H110" s="14" t="s">
        <v>428</v>
      </c>
      <c r="I110" s="15" t="b">
        <f aca="false">FALSE()</f>
        <v>0</v>
      </c>
      <c r="J110" s="15" t="b">
        <f aca="false">FALSE()</f>
        <v>0</v>
      </c>
      <c r="K110" s="20" t="n">
        <v>0</v>
      </c>
      <c r="L110" s="20" t="n">
        <v>0</v>
      </c>
      <c r="M110" s="20" t="n">
        <f aca="false">L110-K110</f>
        <v>0</v>
      </c>
      <c r="N110" s="16" t="n">
        <v>1</v>
      </c>
      <c r="O110" s="15" t="b">
        <f aca="false">TRUE()</f>
        <v>1</v>
      </c>
      <c r="P110" s="15" t="b">
        <f aca="false">TRUE()</f>
        <v>1</v>
      </c>
      <c r="Q110" s="15" t="b">
        <f aca="false">TRUE()</f>
        <v>1</v>
      </c>
      <c r="R110" s="16" t="n">
        <v>1</v>
      </c>
      <c r="S110" s="14" t="s">
        <v>4560</v>
      </c>
      <c r="T110" s="18" t="s">
        <v>4609</v>
      </c>
      <c r="U110" s="14" t="s">
        <v>4562</v>
      </c>
      <c r="V110" s="14" t="s">
        <v>4610</v>
      </c>
      <c r="W110" s="14" t="s">
        <v>4598</v>
      </c>
      <c r="X110" s="51" t="n">
        <v>3</v>
      </c>
      <c r="Y110" s="14" t="s">
        <v>4587</v>
      </c>
      <c r="Z110" s="48" t="n">
        <v>1</v>
      </c>
      <c r="AA110" s="18" t="s">
        <v>4566</v>
      </c>
      <c r="AB110" s="18" t="s">
        <v>4567</v>
      </c>
      <c r="AC110" s="18" t="s">
        <v>4568</v>
      </c>
      <c r="AD110" s="18" t="s">
        <v>4611</v>
      </c>
    </row>
    <row r="111" customFormat="false" ht="15" hidden="false" customHeight="true" outlineLevel="0" collapsed="false">
      <c r="B111" s="18" t="s">
        <v>864</v>
      </c>
      <c r="C111" s="14" t="s">
        <v>4608</v>
      </c>
      <c r="D111" s="14" t="s">
        <v>524</v>
      </c>
      <c r="E111" s="14" t="s">
        <v>444</v>
      </c>
      <c r="F111" s="14" t="s">
        <v>4558</v>
      </c>
      <c r="G111" s="14" t="s">
        <v>4559</v>
      </c>
      <c r="H111" s="14" t="s">
        <v>4590</v>
      </c>
      <c r="I111" s="15" t="b">
        <f aca="false">FALSE()</f>
        <v>0</v>
      </c>
      <c r="J111" s="15" t="b">
        <f aca="false">FALSE()</f>
        <v>0</v>
      </c>
      <c r="K111" s="20" t="n">
        <v>0</v>
      </c>
      <c r="L111" s="20" t="n">
        <v>0</v>
      </c>
      <c r="M111" s="20" t="n">
        <f aca="false">L111-K111</f>
        <v>0</v>
      </c>
      <c r="N111" s="16" t="n">
        <v>1</v>
      </c>
      <c r="O111" s="15" t="b">
        <f aca="false">TRUE()</f>
        <v>1</v>
      </c>
      <c r="P111" s="15" t="b">
        <f aca="false">TRUE()</f>
        <v>1</v>
      </c>
      <c r="Q111" s="15" t="b">
        <f aca="false">TRUE()</f>
        <v>1</v>
      </c>
      <c r="R111" s="16" t="n">
        <v>1</v>
      </c>
      <c r="S111" s="14" t="s">
        <v>4560</v>
      </c>
      <c r="T111" s="18" t="s">
        <v>4609</v>
      </c>
      <c r="U111" s="14" t="s">
        <v>4562</v>
      </c>
      <c r="V111" s="14" t="s">
        <v>4610</v>
      </c>
      <c r="W111" s="14" t="s">
        <v>4598</v>
      </c>
      <c r="X111" s="51" t="n">
        <v>3</v>
      </c>
      <c r="Y111" s="14" t="s">
        <v>4591</v>
      </c>
      <c r="Z111" s="48" t="n">
        <v>1</v>
      </c>
      <c r="AA111" s="18" t="s">
        <v>4566</v>
      </c>
      <c r="AB111" s="18" t="s">
        <v>4567</v>
      </c>
      <c r="AC111" s="18" t="s">
        <v>4568</v>
      </c>
      <c r="AD111" s="18" t="s">
        <v>4611</v>
      </c>
    </row>
    <row r="112" customFormat="false" ht="15" hidden="false" customHeight="true" outlineLevel="0" collapsed="false">
      <c r="B112" s="18" t="s">
        <v>864</v>
      </c>
      <c r="C112" s="14" t="s">
        <v>4608</v>
      </c>
      <c r="D112" s="14" t="s">
        <v>521</v>
      </c>
      <c r="E112" s="14" t="s">
        <v>444</v>
      </c>
      <c r="F112" s="14" t="s">
        <v>4558</v>
      </c>
      <c r="G112" s="14" t="s">
        <v>4559</v>
      </c>
      <c r="H112" s="14" t="s">
        <v>4584</v>
      </c>
      <c r="I112" s="15" t="b">
        <f aca="false">FALSE()</f>
        <v>0</v>
      </c>
      <c r="J112" s="15" t="b">
        <f aca="false">FALSE()</f>
        <v>0</v>
      </c>
      <c r="K112" s="20" t="n">
        <v>0</v>
      </c>
      <c r="L112" s="20" t="n">
        <v>82.1035796886897</v>
      </c>
      <c r="M112" s="20" t="n">
        <f aca="false">L112-K112</f>
        <v>82.1035796886897</v>
      </c>
      <c r="N112" s="16" t="n">
        <v>1</v>
      </c>
      <c r="O112" s="15" t="b">
        <f aca="false">TRUE()</f>
        <v>1</v>
      </c>
      <c r="P112" s="15" t="b">
        <f aca="false">TRUE()</f>
        <v>1</v>
      </c>
      <c r="Q112" s="15" t="b">
        <f aca="false">TRUE()</f>
        <v>1</v>
      </c>
      <c r="R112" s="16" t="n">
        <v>1</v>
      </c>
      <c r="S112" s="14" t="s">
        <v>4560</v>
      </c>
      <c r="T112" s="18" t="s">
        <v>4609</v>
      </c>
      <c r="U112" s="14" t="s">
        <v>4562</v>
      </c>
      <c r="V112" s="14" t="s">
        <v>4610</v>
      </c>
      <c r="W112" s="14" t="s">
        <v>4598</v>
      </c>
      <c r="X112" s="51" t="n">
        <v>3</v>
      </c>
      <c r="Y112" s="14" t="s">
        <v>4592</v>
      </c>
      <c r="Z112" s="48" t="n">
        <v>1</v>
      </c>
      <c r="AA112" s="18" t="s">
        <v>4566</v>
      </c>
      <c r="AB112" s="18" t="s">
        <v>4567</v>
      </c>
      <c r="AC112" s="18" t="s">
        <v>4568</v>
      </c>
      <c r="AD112" s="18" t="s">
        <v>4611</v>
      </c>
    </row>
    <row r="113" customFormat="false" ht="15" hidden="false" customHeight="true" outlineLevel="0" collapsed="false">
      <c r="B113" s="18" t="s">
        <v>864</v>
      </c>
      <c r="C113" s="14" t="s">
        <v>4608</v>
      </c>
      <c r="D113" s="14" t="s">
        <v>545</v>
      </c>
      <c r="E113" s="14" t="s">
        <v>444</v>
      </c>
      <c r="F113" s="14" t="s">
        <v>4558</v>
      </c>
      <c r="G113" s="14" t="s">
        <v>4559</v>
      </c>
      <c r="H113" s="14" t="s">
        <v>327</v>
      </c>
      <c r="I113" s="15" t="b">
        <f aca="false">FALSE()</f>
        <v>0</v>
      </c>
      <c r="J113" s="15" t="b">
        <f aca="false">FALSE()</f>
        <v>0</v>
      </c>
      <c r="K113" s="20" t="n">
        <v>0</v>
      </c>
      <c r="L113" s="20" t="n">
        <v>3.00089244253041</v>
      </c>
      <c r="M113" s="20" t="n">
        <f aca="false">L113-K113</f>
        <v>3.00089244253041</v>
      </c>
      <c r="N113" s="16" t="n">
        <v>1</v>
      </c>
      <c r="O113" s="15" t="b">
        <f aca="false">TRUE()</f>
        <v>1</v>
      </c>
      <c r="P113" s="15" t="b">
        <f aca="false">TRUE()</f>
        <v>1</v>
      </c>
      <c r="Q113" s="15" t="b">
        <f aca="false">TRUE()</f>
        <v>1</v>
      </c>
      <c r="R113" s="16" t="n">
        <v>1</v>
      </c>
      <c r="S113" s="14" t="s">
        <v>4560</v>
      </c>
      <c r="T113" s="18" t="s">
        <v>4609</v>
      </c>
      <c r="U113" s="14" t="s">
        <v>4562</v>
      </c>
      <c r="V113" s="14" t="s">
        <v>4610</v>
      </c>
      <c r="W113" s="14" t="s">
        <v>4598</v>
      </c>
      <c r="X113" s="51" t="n">
        <v>3</v>
      </c>
      <c r="Y113" s="14" t="s">
        <v>4603</v>
      </c>
      <c r="Z113" s="48" t="n">
        <v>1</v>
      </c>
      <c r="AA113" s="18" t="s">
        <v>4566</v>
      </c>
      <c r="AB113" s="18" t="s">
        <v>4567</v>
      </c>
      <c r="AC113" s="18" t="s">
        <v>4568</v>
      </c>
      <c r="AD113" s="18" t="s">
        <v>4611</v>
      </c>
    </row>
    <row r="114" customFormat="false" ht="15" hidden="false" customHeight="true" outlineLevel="0" collapsed="false">
      <c r="B114" s="18" t="s">
        <v>864</v>
      </c>
      <c r="C114" s="14" t="s">
        <v>4608</v>
      </c>
      <c r="D114" s="14" t="s">
        <v>500</v>
      </c>
      <c r="E114" s="14" t="s">
        <v>444</v>
      </c>
      <c r="F114" s="14" t="s">
        <v>4558</v>
      </c>
      <c r="G114" s="14" t="s">
        <v>4559</v>
      </c>
      <c r="H114" s="14" t="s">
        <v>4584</v>
      </c>
      <c r="I114" s="15" t="b">
        <f aca="false">FALSE()</f>
        <v>0</v>
      </c>
      <c r="J114" s="15" t="b">
        <f aca="false">FALSE()</f>
        <v>0</v>
      </c>
      <c r="K114" s="20" t="n">
        <v>0</v>
      </c>
      <c r="L114" s="20" t="n">
        <v>0</v>
      </c>
      <c r="M114" s="20" t="n">
        <f aca="false">L114-K114</f>
        <v>0</v>
      </c>
      <c r="N114" s="16" t="n">
        <v>1</v>
      </c>
      <c r="O114" s="15" t="b">
        <f aca="false">TRUE()</f>
        <v>1</v>
      </c>
      <c r="P114" s="15" t="b">
        <f aca="false">TRUE()</f>
        <v>1</v>
      </c>
      <c r="Q114" s="15" t="b">
        <f aca="false">TRUE()</f>
        <v>1</v>
      </c>
      <c r="R114" s="16" t="n">
        <v>1</v>
      </c>
      <c r="S114" s="14" t="s">
        <v>4560</v>
      </c>
      <c r="T114" s="18" t="s">
        <v>4609</v>
      </c>
      <c r="U114" s="14" t="s">
        <v>4562</v>
      </c>
      <c r="V114" s="14" t="s">
        <v>4610</v>
      </c>
      <c r="W114" s="14" t="s">
        <v>4598</v>
      </c>
      <c r="X114" s="51" t="n">
        <v>3</v>
      </c>
      <c r="Y114" s="14" t="s">
        <v>4593</v>
      </c>
      <c r="Z114" s="48" t="n">
        <v>1</v>
      </c>
      <c r="AA114" s="18" t="s">
        <v>4566</v>
      </c>
      <c r="AB114" s="18" t="s">
        <v>4567</v>
      </c>
      <c r="AC114" s="18" t="s">
        <v>4568</v>
      </c>
      <c r="AD114" s="18" t="s">
        <v>4611</v>
      </c>
    </row>
    <row r="115" customFormat="false" ht="15" hidden="false" customHeight="true" outlineLevel="0" collapsed="false">
      <c r="B115" s="18" t="s">
        <v>864</v>
      </c>
      <c r="C115" s="14" t="s">
        <v>4608</v>
      </c>
      <c r="D115" s="14" t="s">
        <v>530</v>
      </c>
      <c r="E115" s="14" t="s">
        <v>444</v>
      </c>
      <c r="F115" s="14" t="s">
        <v>4558</v>
      </c>
      <c r="G115" s="14" t="s">
        <v>4559</v>
      </c>
      <c r="H115" s="14" t="s">
        <v>4590</v>
      </c>
      <c r="I115" s="15" t="b">
        <f aca="false">FALSE()</f>
        <v>0</v>
      </c>
      <c r="J115" s="15" t="b">
        <f aca="false">FALSE()</f>
        <v>0</v>
      </c>
      <c r="K115" s="20" t="n">
        <v>0</v>
      </c>
      <c r="L115" s="20" t="n">
        <v>0</v>
      </c>
      <c r="M115" s="20" t="n">
        <f aca="false">L115-K115</f>
        <v>0</v>
      </c>
      <c r="N115" s="16" t="n">
        <v>1</v>
      </c>
      <c r="O115" s="15" t="b">
        <f aca="false">TRUE()</f>
        <v>1</v>
      </c>
      <c r="P115" s="15" t="b">
        <f aca="false">TRUE()</f>
        <v>1</v>
      </c>
      <c r="Q115" s="15" t="b">
        <f aca="false">TRUE()</f>
        <v>1</v>
      </c>
      <c r="R115" s="16" t="n">
        <v>1</v>
      </c>
      <c r="S115" s="14" t="s">
        <v>4560</v>
      </c>
      <c r="T115" s="18" t="s">
        <v>4609</v>
      </c>
      <c r="U115" s="14" t="s">
        <v>4562</v>
      </c>
      <c r="V115" s="14" t="s">
        <v>4610</v>
      </c>
      <c r="W115" s="14" t="s">
        <v>4598</v>
      </c>
      <c r="X115" s="51" t="n">
        <v>3</v>
      </c>
      <c r="Y115" s="14" t="s">
        <v>4594</v>
      </c>
      <c r="Z115" s="48" t="n">
        <v>1</v>
      </c>
      <c r="AA115" s="18" t="s">
        <v>4566</v>
      </c>
      <c r="AB115" s="18" t="s">
        <v>4567</v>
      </c>
      <c r="AC115" s="18" t="s">
        <v>4568</v>
      </c>
      <c r="AD115" s="18" t="s">
        <v>4611</v>
      </c>
    </row>
    <row r="116" customFormat="false" ht="15" hidden="false" customHeight="true" outlineLevel="0" collapsed="false">
      <c r="B116" s="18" t="s">
        <v>864</v>
      </c>
      <c r="C116" s="14" t="s">
        <v>4608</v>
      </c>
      <c r="D116" s="14" t="s">
        <v>384</v>
      </c>
      <c r="E116" s="14" t="s">
        <v>372</v>
      </c>
      <c r="F116" s="14" t="s">
        <v>4602</v>
      </c>
      <c r="G116" s="14" t="s">
        <v>4579</v>
      </c>
      <c r="H116" s="14" t="s">
        <v>428</v>
      </c>
      <c r="I116" s="15" t="b">
        <f aca="false">FALSE()</f>
        <v>0</v>
      </c>
      <c r="J116" s="15" t="b">
        <f aca="false">FALSE()</f>
        <v>0</v>
      </c>
      <c r="K116" s="20" t="n">
        <v>9.62374216091811</v>
      </c>
      <c r="L116" s="20" t="n">
        <v>9.62374216091811</v>
      </c>
      <c r="M116" s="20" t="n">
        <f aca="false">L116-K116</f>
        <v>0</v>
      </c>
      <c r="N116" s="16" t="n">
        <v>1</v>
      </c>
      <c r="O116" s="15" t="b">
        <f aca="false">TRUE()</f>
        <v>1</v>
      </c>
      <c r="P116" s="15" t="b">
        <f aca="false">TRUE()</f>
        <v>1</v>
      </c>
      <c r="Q116" s="15" t="b">
        <f aca="false">TRUE()</f>
        <v>1</v>
      </c>
      <c r="R116" s="16" t="n">
        <v>1</v>
      </c>
      <c r="S116" s="14" t="s">
        <v>4560</v>
      </c>
      <c r="T116" s="18" t="s">
        <v>4609</v>
      </c>
      <c r="U116" s="14" t="s">
        <v>4562</v>
      </c>
      <c r="V116" s="14" t="s">
        <v>4610</v>
      </c>
      <c r="W116" s="14" t="s">
        <v>4598</v>
      </c>
      <c r="X116" s="51" t="n">
        <v>3</v>
      </c>
      <c r="Y116" s="14" t="s">
        <v>2735</v>
      </c>
      <c r="Z116" s="48" t="n">
        <v>9</v>
      </c>
      <c r="AA116" s="18" t="s">
        <v>4612</v>
      </c>
      <c r="AB116" s="18" t="s">
        <v>4567</v>
      </c>
      <c r="AC116" s="18" t="s">
        <v>4613</v>
      </c>
      <c r="AD116" s="18" t="s">
        <v>4611</v>
      </c>
    </row>
    <row r="117" customFormat="false" ht="15" hidden="false" customHeight="true" outlineLevel="0" collapsed="false">
      <c r="B117" s="18" t="s">
        <v>864</v>
      </c>
      <c r="C117" s="14" t="s">
        <v>4614</v>
      </c>
      <c r="D117" s="14" t="s">
        <v>540</v>
      </c>
      <c r="E117" s="14" t="s">
        <v>444</v>
      </c>
      <c r="F117" s="14" t="s">
        <v>4558</v>
      </c>
      <c r="G117" s="14" t="s">
        <v>4559</v>
      </c>
      <c r="H117" s="14" t="s">
        <v>425</v>
      </c>
      <c r="I117" s="15" t="b">
        <f aca="false">FALSE()</f>
        <v>0</v>
      </c>
      <c r="J117" s="15" t="b">
        <f aca="false">FALSE()</f>
        <v>0</v>
      </c>
      <c r="K117" s="20" t="n">
        <v>29.2850479654464</v>
      </c>
      <c r="L117" s="20" t="n">
        <v>76.9275318117937</v>
      </c>
      <c r="M117" s="20" t="n">
        <f aca="false">L117-K117</f>
        <v>47.6424838463473</v>
      </c>
      <c r="N117" s="16" t="n">
        <v>1</v>
      </c>
      <c r="O117" s="15" t="b">
        <f aca="false">TRUE()</f>
        <v>1</v>
      </c>
      <c r="P117" s="15" t="b">
        <f aca="false">TRUE()</f>
        <v>1</v>
      </c>
      <c r="Q117" s="15" t="b">
        <f aca="false">TRUE()</f>
        <v>1</v>
      </c>
      <c r="R117" s="16" t="n">
        <v>1</v>
      </c>
      <c r="S117" s="14" t="s">
        <v>4615</v>
      </c>
      <c r="T117" s="18" t="s">
        <v>4616</v>
      </c>
      <c r="U117" s="14" t="s">
        <v>4617</v>
      </c>
      <c r="V117" s="14" t="s">
        <v>4617</v>
      </c>
      <c r="W117" s="14" t="s">
        <v>4598</v>
      </c>
      <c r="X117" s="51" t="n">
        <v>2.4</v>
      </c>
      <c r="Y117" s="14" t="s">
        <v>4565</v>
      </c>
      <c r="Z117" s="48" t="n">
        <v>1</v>
      </c>
      <c r="AA117" s="18" t="s">
        <v>4566</v>
      </c>
      <c r="AB117" s="18" t="s">
        <v>4567</v>
      </c>
      <c r="AC117" s="18" t="s">
        <v>4568</v>
      </c>
      <c r="AD117" s="18" t="s">
        <v>4618</v>
      </c>
    </row>
    <row r="118" customFormat="false" ht="15" hidden="false" customHeight="true" outlineLevel="0" collapsed="false">
      <c r="B118" s="18" t="s">
        <v>864</v>
      </c>
      <c r="C118" s="14" t="s">
        <v>4614</v>
      </c>
      <c r="D118" s="14" t="s">
        <v>291</v>
      </c>
      <c r="E118" s="14" t="s">
        <v>234</v>
      </c>
      <c r="F118" s="14" t="s">
        <v>4578</v>
      </c>
      <c r="G118" s="14" t="s">
        <v>4559</v>
      </c>
      <c r="H118" s="14" t="s">
        <v>252</v>
      </c>
      <c r="I118" s="15" t="b">
        <f aca="false">TRUE()</f>
        <v>1</v>
      </c>
      <c r="J118" s="15" t="b">
        <f aca="false">FALSE()</f>
        <v>0</v>
      </c>
      <c r="K118" s="20" t="n">
        <v>12.9962065371041</v>
      </c>
      <c r="L118" s="20" t="n">
        <v>95.2259683355433</v>
      </c>
      <c r="M118" s="20" t="n">
        <f aca="false">L118-K118</f>
        <v>82.2297617984392</v>
      </c>
      <c r="N118" s="16" t="n">
        <v>1</v>
      </c>
      <c r="O118" s="15" t="b">
        <f aca="false">FALSE()</f>
        <v>0</v>
      </c>
      <c r="P118" s="15" t="b">
        <f aca="false">TRUE()</f>
        <v>1</v>
      </c>
      <c r="Q118" s="15" t="b">
        <f aca="false">TRUE()</f>
        <v>1</v>
      </c>
      <c r="R118" s="16" t="n">
        <v>1</v>
      </c>
      <c r="S118" s="14" t="s">
        <v>4615</v>
      </c>
      <c r="T118" s="18" t="s">
        <v>4616</v>
      </c>
      <c r="U118" s="14" t="s">
        <v>4617</v>
      </c>
      <c r="V118" s="14" t="s">
        <v>4617</v>
      </c>
      <c r="W118" s="14" t="s">
        <v>4598</v>
      </c>
      <c r="X118" s="51" t="n">
        <v>2.4</v>
      </c>
      <c r="Y118" s="14" t="s">
        <v>942</v>
      </c>
      <c r="Z118" s="48" t="n">
        <v>1</v>
      </c>
      <c r="AA118" s="18" t="s">
        <v>4566</v>
      </c>
      <c r="AB118" s="18" t="s">
        <v>4600</v>
      </c>
      <c r="AC118" s="18" t="s">
        <v>4568</v>
      </c>
      <c r="AD118" s="18" t="s">
        <v>4618</v>
      </c>
    </row>
    <row r="119" customFormat="false" ht="15" hidden="false" customHeight="true" outlineLevel="0" collapsed="false">
      <c r="B119" s="18" t="s">
        <v>864</v>
      </c>
      <c r="C119" s="14" t="s">
        <v>4614</v>
      </c>
      <c r="D119" s="14" t="s">
        <v>574</v>
      </c>
      <c r="E119" s="14" t="s">
        <v>444</v>
      </c>
      <c r="F119" s="14" t="s">
        <v>4558</v>
      </c>
      <c r="G119" s="14" t="s">
        <v>4559</v>
      </c>
      <c r="H119" s="14" t="s">
        <v>4570</v>
      </c>
      <c r="I119" s="15" t="b">
        <f aca="false">FALSE()</f>
        <v>0</v>
      </c>
      <c r="J119" s="15" t="b">
        <f aca="false">FALSE()</f>
        <v>0</v>
      </c>
      <c r="K119" s="20" t="n">
        <v>0</v>
      </c>
      <c r="L119" s="20" t="n">
        <v>0</v>
      </c>
      <c r="M119" s="20" t="n">
        <f aca="false">L119-K119</f>
        <v>0</v>
      </c>
      <c r="N119" s="16" t="n">
        <v>1</v>
      </c>
      <c r="O119" s="15" t="b">
        <f aca="false">TRUE()</f>
        <v>1</v>
      </c>
      <c r="P119" s="15" t="b">
        <f aca="false">TRUE()</f>
        <v>1</v>
      </c>
      <c r="Q119" s="15" t="b">
        <f aca="false">TRUE()</f>
        <v>1</v>
      </c>
      <c r="R119" s="16" t="n">
        <v>1</v>
      </c>
      <c r="S119" s="14" t="s">
        <v>4615</v>
      </c>
      <c r="T119" s="18" t="s">
        <v>4616</v>
      </c>
      <c r="U119" s="14" t="s">
        <v>4617</v>
      </c>
      <c r="V119" s="14" t="s">
        <v>4617</v>
      </c>
      <c r="W119" s="14" t="s">
        <v>4598</v>
      </c>
      <c r="X119" s="51" t="n">
        <v>2.4</v>
      </c>
      <c r="Y119" s="14" t="s">
        <v>4571</v>
      </c>
      <c r="Z119" s="48" t="n">
        <v>1</v>
      </c>
      <c r="AA119" s="18" t="s">
        <v>4566</v>
      </c>
      <c r="AB119" s="18" t="s">
        <v>4567</v>
      </c>
      <c r="AC119" s="18" t="s">
        <v>4568</v>
      </c>
      <c r="AD119" s="18" t="s">
        <v>4618</v>
      </c>
    </row>
    <row r="120" customFormat="false" ht="15" hidden="false" customHeight="true" outlineLevel="0" collapsed="false">
      <c r="B120" s="18" t="s">
        <v>864</v>
      </c>
      <c r="C120" s="14" t="s">
        <v>4614</v>
      </c>
      <c r="D120" s="14" t="s">
        <v>515</v>
      </c>
      <c r="E120" s="14" t="s">
        <v>444</v>
      </c>
      <c r="F120" s="14" t="s">
        <v>4558</v>
      </c>
      <c r="G120" s="14" t="s">
        <v>4559</v>
      </c>
      <c r="H120" s="14" t="s">
        <v>4572</v>
      </c>
      <c r="I120" s="15" t="b">
        <f aca="false">FALSE()</f>
        <v>0</v>
      </c>
      <c r="J120" s="15" t="b">
        <f aca="false">FALSE()</f>
        <v>0</v>
      </c>
      <c r="K120" s="20" t="n">
        <v>0</v>
      </c>
      <c r="L120" s="20" t="n">
        <v>0</v>
      </c>
      <c r="M120" s="20" t="n">
        <f aca="false">L120-K120</f>
        <v>0</v>
      </c>
      <c r="N120" s="16" t="n">
        <v>1</v>
      </c>
      <c r="O120" s="15" t="b">
        <f aca="false">TRUE()</f>
        <v>1</v>
      </c>
      <c r="P120" s="15" t="b">
        <f aca="false">TRUE()</f>
        <v>1</v>
      </c>
      <c r="Q120" s="15" t="b">
        <f aca="false">TRUE()</f>
        <v>1</v>
      </c>
      <c r="R120" s="16" t="n">
        <v>1</v>
      </c>
      <c r="S120" s="14" t="s">
        <v>4615</v>
      </c>
      <c r="T120" s="18" t="s">
        <v>4616</v>
      </c>
      <c r="U120" s="14" t="s">
        <v>4617</v>
      </c>
      <c r="V120" s="14" t="s">
        <v>4617</v>
      </c>
      <c r="W120" s="14" t="s">
        <v>4598</v>
      </c>
      <c r="X120" s="51" t="n">
        <v>2.4</v>
      </c>
      <c r="Y120" s="14" t="s">
        <v>4573</v>
      </c>
      <c r="Z120" s="48" t="n">
        <v>1</v>
      </c>
      <c r="AA120" s="18" t="s">
        <v>4566</v>
      </c>
      <c r="AB120" s="18" t="s">
        <v>4567</v>
      </c>
      <c r="AC120" s="18" t="s">
        <v>4568</v>
      </c>
      <c r="AD120" s="18" t="s">
        <v>4618</v>
      </c>
    </row>
    <row r="121" customFormat="false" ht="15" hidden="false" customHeight="true" outlineLevel="0" collapsed="false">
      <c r="B121" s="18" t="s">
        <v>864</v>
      </c>
      <c r="C121" s="14" t="s">
        <v>4614</v>
      </c>
      <c r="D121" s="14" t="s">
        <v>269</v>
      </c>
      <c r="E121" s="14" t="s">
        <v>234</v>
      </c>
      <c r="F121" s="14" t="s">
        <v>4578</v>
      </c>
      <c r="G121" s="14" t="s">
        <v>4559</v>
      </c>
      <c r="H121" s="14" t="s">
        <v>334</v>
      </c>
      <c r="I121" s="15" t="b">
        <f aca="false">TRUE()</f>
        <v>1</v>
      </c>
      <c r="J121" s="15" t="b">
        <f aca="false">FALSE()</f>
        <v>0</v>
      </c>
      <c r="K121" s="20" t="n">
        <v>0</v>
      </c>
      <c r="L121" s="20" t="n">
        <v>64.8994083415214</v>
      </c>
      <c r="M121" s="20" t="n">
        <f aca="false">L121-K121</f>
        <v>64.8994083415214</v>
      </c>
      <c r="N121" s="16" t="n">
        <v>1</v>
      </c>
      <c r="O121" s="15" t="b">
        <f aca="false">FALSE()</f>
        <v>0</v>
      </c>
      <c r="P121" s="15" t="b">
        <f aca="false">TRUE()</f>
        <v>1</v>
      </c>
      <c r="Q121" s="15" t="b">
        <f aca="false">TRUE()</f>
        <v>1</v>
      </c>
      <c r="R121" s="16" t="n">
        <v>1</v>
      </c>
      <c r="S121" s="14" t="s">
        <v>4615</v>
      </c>
      <c r="T121" s="18" t="s">
        <v>4616</v>
      </c>
      <c r="U121" s="14" t="s">
        <v>4617</v>
      </c>
      <c r="V121" s="14" t="s">
        <v>4617</v>
      </c>
      <c r="W121" s="14" t="s">
        <v>4598</v>
      </c>
      <c r="X121" s="51" t="n">
        <v>2.4</v>
      </c>
      <c r="Y121" s="14" t="s">
        <v>971</v>
      </c>
      <c r="Z121" s="48" t="n">
        <v>1</v>
      </c>
      <c r="AA121" s="18" t="s">
        <v>4566</v>
      </c>
      <c r="AB121" s="18" t="s">
        <v>4600</v>
      </c>
      <c r="AC121" s="18" t="s">
        <v>4568</v>
      </c>
      <c r="AD121" s="18" t="s">
        <v>4618</v>
      </c>
    </row>
    <row r="122" customFormat="false" ht="15" hidden="false" customHeight="true" outlineLevel="0" collapsed="false">
      <c r="B122" s="18" t="s">
        <v>864</v>
      </c>
      <c r="C122" s="14" t="s">
        <v>4614</v>
      </c>
      <c r="D122" s="14" t="s">
        <v>436</v>
      </c>
      <c r="E122" s="14" t="s">
        <v>425</v>
      </c>
      <c r="F122" s="14" t="s">
        <v>4575</v>
      </c>
      <c r="G122" s="14" t="s">
        <v>4559</v>
      </c>
      <c r="H122" s="14" t="s">
        <v>327</v>
      </c>
      <c r="I122" s="15" t="b">
        <f aca="false">FALSE()</f>
        <v>0</v>
      </c>
      <c r="J122" s="15" t="b">
        <f aca="false">FALSE()</f>
        <v>0</v>
      </c>
      <c r="K122" s="20" t="n">
        <v>4.79124268194707</v>
      </c>
      <c r="L122" s="20" t="n">
        <v>51.0894965101934</v>
      </c>
      <c r="M122" s="20" t="n">
        <f aca="false">L122-K122</f>
        <v>46.2982538282463</v>
      </c>
      <c r="N122" s="16" t="n">
        <v>1</v>
      </c>
      <c r="O122" s="15" t="b">
        <f aca="false">TRUE()</f>
        <v>1</v>
      </c>
      <c r="P122" s="15" t="b">
        <f aca="false">TRUE()</f>
        <v>1</v>
      </c>
      <c r="Q122" s="15" t="b">
        <f aca="false">TRUE()</f>
        <v>1</v>
      </c>
      <c r="R122" s="16" t="n">
        <v>1</v>
      </c>
      <c r="S122" s="14" t="s">
        <v>4615</v>
      </c>
      <c r="T122" s="18" t="s">
        <v>4616</v>
      </c>
      <c r="U122" s="14" t="s">
        <v>4617</v>
      </c>
      <c r="V122" s="14" t="s">
        <v>4617</v>
      </c>
      <c r="W122" s="14" t="s">
        <v>4598</v>
      </c>
      <c r="X122" s="51" t="n">
        <v>2.4</v>
      </c>
      <c r="Y122" s="14" t="s">
        <v>4601</v>
      </c>
      <c r="Z122" s="48" t="n">
        <v>1</v>
      </c>
      <c r="AA122" s="18" t="s">
        <v>4566</v>
      </c>
      <c r="AB122" s="18" t="s">
        <v>4567</v>
      </c>
      <c r="AC122" s="18" t="s">
        <v>4568</v>
      </c>
      <c r="AD122" s="18" t="s">
        <v>4618</v>
      </c>
    </row>
    <row r="123" customFormat="false" ht="15" hidden="false" customHeight="true" outlineLevel="0" collapsed="false">
      <c r="B123" s="18" t="s">
        <v>864</v>
      </c>
      <c r="C123" s="14" t="s">
        <v>4614</v>
      </c>
      <c r="D123" s="14" t="s">
        <v>233</v>
      </c>
      <c r="E123" s="14" t="s">
        <v>234</v>
      </c>
      <c r="F123" s="14" t="s">
        <v>4578</v>
      </c>
      <c r="G123" s="14" t="s">
        <v>4559</v>
      </c>
      <c r="H123" s="14" t="s">
        <v>252</v>
      </c>
      <c r="I123" s="15" t="b">
        <f aca="false">TRUE()</f>
        <v>1</v>
      </c>
      <c r="J123" s="15" t="b">
        <f aca="false">FALSE()</f>
        <v>0</v>
      </c>
      <c r="K123" s="20" t="n">
        <v>0</v>
      </c>
      <c r="L123" s="20" t="n">
        <v>91.3729972925857</v>
      </c>
      <c r="M123" s="20" t="n">
        <f aca="false">L123-K123</f>
        <v>91.3729972925857</v>
      </c>
      <c r="N123" s="16" t="n">
        <v>1</v>
      </c>
      <c r="O123" s="15" t="b">
        <f aca="false">FALSE()</f>
        <v>0</v>
      </c>
      <c r="P123" s="15" t="b">
        <f aca="false">TRUE()</f>
        <v>1</v>
      </c>
      <c r="Q123" s="15" t="b">
        <f aca="false">TRUE()</f>
        <v>1</v>
      </c>
      <c r="R123" s="16" t="n">
        <v>1</v>
      </c>
      <c r="S123" s="14" t="s">
        <v>4615</v>
      </c>
      <c r="T123" s="18" t="s">
        <v>4616</v>
      </c>
      <c r="U123" s="14" t="s">
        <v>4617</v>
      </c>
      <c r="V123" s="14" t="s">
        <v>4617</v>
      </c>
      <c r="W123" s="14" t="s">
        <v>4598</v>
      </c>
      <c r="X123" s="51" t="n">
        <v>2.4</v>
      </c>
      <c r="Y123" s="14" t="s">
        <v>1041</v>
      </c>
      <c r="Z123" s="48" t="n">
        <v>1</v>
      </c>
      <c r="AA123" s="18" t="s">
        <v>4566</v>
      </c>
      <c r="AB123" s="18" t="s">
        <v>4600</v>
      </c>
      <c r="AC123" s="18" t="s">
        <v>4568</v>
      </c>
      <c r="AD123" s="18" t="s">
        <v>4618</v>
      </c>
    </row>
    <row r="124" customFormat="false" ht="15" hidden="false" customHeight="true" outlineLevel="0" collapsed="false">
      <c r="B124" s="18" t="s">
        <v>864</v>
      </c>
      <c r="C124" s="14" t="s">
        <v>4614</v>
      </c>
      <c r="D124" s="14" t="s">
        <v>556</v>
      </c>
      <c r="E124" s="14" t="s">
        <v>444</v>
      </c>
      <c r="F124" s="14" t="s">
        <v>4558</v>
      </c>
      <c r="G124" s="14" t="s">
        <v>4559</v>
      </c>
      <c r="H124" s="14" t="s">
        <v>327</v>
      </c>
      <c r="I124" s="15" t="b">
        <f aca="false">FALSE()</f>
        <v>0</v>
      </c>
      <c r="J124" s="15" t="b">
        <f aca="false">FALSE()</f>
        <v>0</v>
      </c>
      <c r="K124" s="20" t="n">
        <v>0</v>
      </c>
      <c r="L124" s="20" t="n">
        <v>78.7905745077871</v>
      </c>
      <c r="M124" s="20" t="n">
        <f aca="false">L124-K124</f>
        <v>78.7905745077871</v>
      </c>
      <c r="N124" s="16" t="n">
        <v>1</v>
      </c>
      <c r="O124" s="15" t="b">
        <f aca="false">TRUE()</f>
        <v>1</v>
      </c>
      <c r="P124" s="15" t="b">
        <f aca="false">TRUE()</f>
        <v>1</v>
      </c>
      <c r="Q124" s="15" t="b">
        <f aca="false">TRUE()</f>
        <v>1</v>
      </c>
      <c r="R124" s="16" t="n">
        <v>1</v>
      </c>
      <c r="S124" s="14" t="s">
        <v>4615</v>
      </c>
      <c r="T124" s="18" t="s">
        <v>4616</v>
      </c>
      <c r="U124" s="14" t="s">
        <v>4617</v>
      </c>
      <c r="V124" s="14" t="s">
        <v>4617</v>
      </c>
      <c r="W124" s="14" t="s">
        <v>4598</v>
      </c>
      <c r="X124" s="51" t="n">
        <v>2.4</v>
      </c>
      <c r="Y124" s="14" t="s">
        <v>4574</v>
      </c>
      <c r="Z124" s="48" t="n">
        <v>1</v>
      </c>
      <c r="AA124" s="18" t="s">
        <v>4566</v>
      </c>
      <c r="AB124" s="18" t="s">
        <v>4567</v>
      </c>
      <c r="AC124" s="18" t="s">
        <v>4568</v>
      </c>
      <c r="AD124" s="18" t="s">
        <v>4618</v>
      </c>
    </row>
    <row r="125" customFormat="false" ht="15" hidden="false" customHeight="true" outlineLevel="0" collapsed="false">
      <c r="B125" s="18" t="s">
        <v>864</v>
      </c>
      <c r="C125" s="14" t="s">
        <v>4614</v>
      </c>
      <c r="D125" s="14" t="s">
        <v>275</v>
      </c>
      <c r="E125" s="14" t="s">
        <v>234</v>
      </c>
      <c r="F125" s="14" t="s">
        <v>4578</v>
      </c>
      <c r="G125" s="14" t="s">
        <v>4559</v>
      </c>
      <c r="H125" s="14" t="s">
        <v>281</v>
      </c>
      <c r="I125" s="15" t="b">
        <f aca="false">TRUE()</f>
        <v>1</v>
      </c>
      <c r="J125" s="15" t="b">
        <f aca="false">FALSE()</f>
        <v>0</v>
      </c>
      <c r="K125" s="20" t="n">
        <v>0</v>
      </c>
      <c r="L125" s="20" t="n">
        <v>59.9380083394056</v>
      </c>
      <c r="M125" s="20" t="n">
        <f aca="false">L125-K125</f>
        <v>59.9380083394056</v>
      </c>
      <c r="N125" s="16" t="n">
        <v>1</v>
      </c>
      <c r="O125" s="15" t="b">
        <f aca="false">FALSE()</f>
        <v>0</v>
      </c>
      <c r="P125" s="15" t="b">
        <f aca="false">TRUE()</f>
        <v>1</v>
      </c>
      <c r="Q125" s="15" t="b">
        <f aca="false">TRUE()</f>
        <v>1</v>
      </c>
      <c r="R125" s="16" t="n">
        <v>1</v>
      </c>
      <c r="S125" s="14" t="s">
        <v>4615</v>
      </c>
      <c r="T125" s="18" t="s">
        <v>4616</v>
      </c>
      <c r="U125" s="14" t="s">
        <v>4617</v>
      </c>
      <c r="V125" s="14" t="s">
        <v>4617</v>
      </c>
      <c r="W125" s="14" t="s">
        <v>4598</v>
      </c>
      <c r="X125" s="51" t="n">
        <v>2.4</v>
      </c>
      <c r="Y125" s="14" t="s">
        <v>1160</v>
      </c>
      <c r="Z125" s="48" t="n">
        <v>1</v>
      </c>
      <c r="AA125" s="18" t="s">
        <v>4566</v>
      </c>
      <c r="AB125" s="18" t="s">
        <v>4600</v>
      </c>
      <c r="AC125" s="18" t="s">
        <v>4568</v>
      </c>
      <c r="AD125" s="18" t="s">
        <v>4618</v>
      </c>
    </row>
    <row r="126" customFormat="false" ht="15" hidden="false" customHeight="true" outlineLevel="0" collapsed="false">
      <c r="B126" s="18" t="s">
        <v>864</v>
      </c>
      <c r="C126" s="14" t="s">
        <v>4614</v>
      </c>
      <c r="D126" s="14" t="s">
        <v>440</v>
      </c>
      <c r="E126" s="14" t="s">
        <v>425</v>
      </c>
      <c r="F126" s="14" t="s">
        <v>4575</v>
      </c>
      <c r="G126" s="14" t="s">
        <v>4559</v>
      </c>
      <c r="H126" s="14" t="s">
        <v>327</v>
      </c>
      <c r="I126" s="15" t="b">
        <f aca="false">FALSE()</f>
        <v>0</v>
      </c>
      <c r="J126" s="15" t="b">
        <f aca="false">FALSE()</f>
        <v>0</v>
      </c>
      <c r="K126" s="20" t="n">
        <v>0</v>
      </c>
      <c r="L126" s="20" t="n">
        <v>82.4768659474593</v>
      </c>
      <c r="M126" s="20" t="n">
        <f aca="false">L126-K126</f>
        <v>82.4768659474593</v>
      </c>
      <c r="N126" s="16" t="n">
        <v>1</v>
      </c>
      <c r="O126" s="15" t="b">
        <f aca="false">TRUE()</f>
        <v>1</v>
      </c>
      <c r="P126" s="15" t="b">
        <f aca="false">TRUE()</f>
        <v>1</v>
      </c>
      <c r="Q126" s="15" t="b">
        <f aca="false">TRUE()</f>
        <v>1</v>
      </c>
      <c r="R126" s="16" t="n">
        <v>1</v>
      </c>
      <c r="S126" s="14" t="s">
        <v>4615</v>
      </c>
      <c r="T126" s="18" t="s">
        <v>4616</v>
      </c>
      <c r="U126" s="14" t="s">
        <v>4617</v>
      </c>
      <c r="V126" s="14" t="s">
        <v>4617</v>
      </c>
      <c r="W126" s="14" t="s">
        <v>4598</v>
      </c>
      <c r="X126" s="51" t="n">
        <v>2.4</v>
      </c>
      <c r="Y126" s="14" t="s">
        <v>4619</v>
      </c>
      <c r="Z126" s="48"/>
      <c r="AA126" s="18" t="s">
        <v>4620</v>
      </c>
      <c r="AB126" s="18" t="s">
        <v>4567</v>
      </c>
      <c r="AC126" s="18" t="s">
        <v>4621</v>
      </c>
      <c r="AD126" s="18" t="s">
        <v>4618</v>
      </c>
    </row>
    <row r="127" customFormat="false" ht="15" hidden="false" customHeight="true" outlineLevel="0" collapsed="false">
      <c r="B127" s="18" t="s">
        <v>864</v>
      </c>
      <c r="C127" s="14" t="s">
        <v>4614</v>
      </c>
      <c r="D127" s="14" t="s">
        <v>586</v>
      </c>
      <c r="E127" s="14" t="s">
        <v>444</v>
      </c>
      <c r="F127" s="14" t="s">
        <v>4558</v>
      </c>
      <c r="G127" s="14" t="s">
        <v>4559</v>
      </c>
      <c r="H127" s="14" t="s">
        <v>583</v>
      </c>
      <c r="I127" s="15" t="b">
        <f aca="false">FALSE()</f>
        <v>0</v>
      </c>
      <c r="J127" s="15" t="b">
        <f aca="false">FALSE()</f>
        <v>0</v>
      </c>
      <c r="K127" s="20" t="n">
        <v>18.9714177029225</v>
      </c>
      <c r="L127" s="20" t="n">
        <v>18.9714177029225</v>
      </c>
      <c r="M127" s="20" t="n">
        <f aca="false">L127-K127</f>
        <v>0</v>
      </c>
      <c r="N127" s="16" t="n">
        <v>1</v>
      </c>
      <c r="O127" s="15" t="b">
        <f aca="false">TRUE()</f>
        <v>1</v>
      </c>
      <c r="P127" s="15" t="b">
        <f aca="false">TRUE()</f>
        <v>1</v>
      </c>
      <c r="Q127" s="15" t="b">
        <f aca="false">TRUE()</f>
        <v>1</v>
      </c>
      <c r="R127" s="16" t="n">
        <v>1</v>
      </c>
      <c r="S127" s="14" t="s">
        <v>4615</v>
      </c>
      <c r="T127" s="18" t="s">
        <v>4616</v>
      </c>
      <c r="U127" s="14" t="s">
        <v>4617</v>
      </c>
      <c r="V127" s="14" t="s">
        <v>4617</v>
      </c>
      <c r="W127" s="14" t="s">
        <v>4598</v>
      </c>
      <c r="X127" s="51" t="n">
        <v>2.4</v>
      </c>
      <c r="Y127" s="14" t="s">
        <v>4577</v>
      </c>
      <c r="Z127" s="48" t="n">
        <v>1</v>
      </c>
      <c r="AA127" s="18" t="s">
        <v>4566</v>
      </c>
      <c r="AB127" s="18" t="s">
        <v>4567</v>
      </c>
      <c r="AC127" s="18" t="s">
        <v>4568</v>
      </c>
      <c r="AD127" s="18" t="s">
        <v>4618</v>
      </c>
    </row>
    <row r="128" customFormat="false" ht="15" hidden="false" customHeight="true" outlineLevel="0" collapsed="false">
      <c r="B128" s="18" t="s">
        <v>864</v>
      </c>
      <c r="C128" s="14" t="s">
        <v>4614</v>
      </c>
      <c r="D128" s="14" t="s">
        <v>568</v>
      </c>
      <c r="E128" s="14" t="s">
        <v>444</v>
      </c>
      <c r="F128" s="14" t="s">
        <v>4558</v>
      </c>
      <c r="G128" s="14" t="s">
        <v>4559</v>
      </c>
      <c r="H128" s="14" t="s">
        <v>327</v>
      </c>
      <c r="I128" s="15" t="b">
        <f aca="false">FALSE()</f>
        <v>0</v>
      </c>
      <c r="J128" s="15" t="b">
        <f aca="false">FALSE()</f>
        <v>0</v>
      </c>
      <c r="K128" s="20" t="n">
        <v>39.5483907216987</v>
      </c>
      <c r="L128" s="20" t="n">
        <v>45.1119742457043</v>
      </c>
      <c r="M128" s="20" t="n">
        <f aca="false">L128-K128</f>
        <v>5.5635835240056</v>
      </c>
      <c r="N128" s="16" t="n">
        <v>1</v>
      </c>
      <c r="O128" s="15" t="b">
        <f aca="false">TRUE()</f>
        <v>1</v>
      </c>
      <c r="P128" s="15" t="b">
        <f aca="false">TRUE()</f>
        <v>1</v>
      </c>
      <c r="Q128" s="15" t="b">
        <f aca="false">TRUE()</f>
        <v>1</v>
      </c>
      <c r="R128" s="16" t="n">
        <v>1</v>
      </c>
      <c r="S128" s="14" t="s">
        <v>4615</v>
      </c>
      <c r="T128" s="18" t="s">
        <v>4616</v>
      </c>
      <c r="U128" s="14" t="s">
        <v>4617</v>
      </c>
      <c r="V128" s="14" t="s">
        <v>4617</v>
      </c>
      <c r="W128" s="14" t="s">
        <v>4598</v>
      </c>
      <c r="X128" s="51" t="n">
        <v>2.4</v>
      </c>
      <c r="Y128" s="14" t="s">
        <v>4583</v>
      </c>
      <c r="Z128" s="48" t="n">
        <v>1</v>
      </c>
      <c r="AA128" s="18" t="s">
        <v>4566</v>
      </c>
      <c r="AB128" s="18" t="s">
        <v>4567</v>
      </c>
      <c r="AC128" s="18" t="s">
        <v>4568</v>
      </c>
      <c r="AD128" s="18" t="s">
        <v>4618</v>
      </c>
    </row>
    <row r="129" customFormat="false" ht="15" hidden="false" customHeight="true" outlineLevel="0" collapsed="false">
      <c r="B129" s="18" t="s">
        <v>864</v>
      </c>
      <c r="C129" s="14" t="s">
        <v>4614</v>
      </c>
      <c r="D129" s="14" t="s">
        <v>577</v>
      </c>
      <c r="E129" s="14" t="s">
        <v>444</v>
      </c>
      <c r="F129" s="14" t="s">
        <v>4558</v>
      </c>
      <c r="G129" s="14" t="s">
        <v>4559</v>
      </c>
      <c r="H129" s="14" t="s">
        <v>4584</v>
      </c>
      <c r="I129" s="15" t="b">
        <f aca="false">FALSE()</f>
        <v>0</v>
      </c>
      <c r="J129" s="15" t="b">
        <f aca="false">FALSE()</f>
        <v>0</v>
      </c>
      <c r="K129" s="20" t="n">
        <v>0</v>
      </c>
      <c r="L129" s="20" t="n">
        <v>77.217816028952</v>
      </c>
      <c r="M129" s="20" t="n">
        <f aca="false">L129-K129</f>
        <v>77.217816028952</v>
      </c>
      <c r="N129" s="16" t="n">
        <v>1</v>
      </c>
      <c r="O129" s="15" t="b">
        <f aca="false">TRUE()</f>
        <v>1</v>
      </c>
      <c r="P129" s="15" t="b">
        <f aca="false">TRUE()</f>
        <v>1</v>
      </c>
      <c r="Q129" s="15" t="b">
        <f aca="false">TRUE()</f>
        <v>1</v>
      </c>
      <c r="R129" s="16" t="n">
        <v>1</v>
      </c>
      <c r="S129" s="14" t="s">
        <v>4615</v>
      </c>
      <c r="T129" s="18" t="s">
        <v>4616</v>
      </c>
      <c r="U129" s="14" t="s">
        <v>4617</v>
      </c>
      <c r="V129" s="14" t="s">
        <v>4617</v>
      </c>
      <c r="W129" s="14" t="s">
        <v>4598</v>
      </c>
      <c r="X129" s="51" t="n">
        <v>2.4</v>
      </c>
      <c r="Y129" s="14" t="s">
        <v>4585</v>
      </c>
      <c r="Z129" s="48" t="n">
        <v>1</v>
      </c>
      <c r="AA129" s="18" t="s">
        <v>4566</v>
      </c>
      <c r="AB129" s="18" t="s">
        <v>4567</v>
      </c>
      <c r="AC129" s="18" t="s">
        <v>4568</v>
      </c>
      <c r="AD129" s="18" t="s">
        <v>4618</v>
      </c>
    </row>
    <row r="130" customFormat="false" ht="15" hidden="false" customHeight="true" outlineLevel="0" collapsed="false">
      <c r="B130" s="18" t="s">
        <v>864</v>
      </c>
      <c r="C130" s="14" t="s">
        <v>4614</v>
      </c>
      <c r="D130" s="14" t="s">
        <v>551</v>
      </c>
      <c r="E130" s="14" t="s">
        <v>444</v>
      </c>
      <c r="F130" s="14" t="s">
        <v>4558</v>
      </c>
      <c r="G130" s="14" t="s">
        <v>4559</v>
      </c>
      <c r="H130" s="14" t="s">
        <v>425</v>
      </c>
      <c r="I130" s="15" t="b">
        <f aca="false">FALSE()</f>
        <v>0</v>
      </c>
      <c r="J130" s="15" t="b">
        <f aca="false">FALSE()</f>
        <v>0</v>
      </c>
      <c r="K130" s="20" t="n">
        <v>48.9052446701901</v>
      </c>
      <c r="L130" s="20" t="n">
        <v>57.9238315086633</v>
      </c>
      <c r="M130" s="20" t="n">
        <f aca="false">L130-K130</f>
        <v>9.0185868384732</v>
      </c>
      <c r="N130" s="16" t="n">
        <v>1</v>
      </c>
      <c r="O130" s="15" t="b">
        <f aca="false">TRUE()</f>
        <v>1</v>
      </c>
      <c r="P130" s="15" t="b">
        <f aca="false">TRUE()</f>
        <v>1</v>
      </c>
      <c r="Q130" s="15" t="b">
        <f aca="false">TRUE()</f>
        <v>1</v>
      </c>
      <c r="R130" s="16" t="n">
        <v>1</v>
      </c>
      <c r="S130" s="14" t="s">
        <v>4615</v>
      </c>
      <c r="T130" s="18" t="s">
        <v>4616</v>
      </c>
      <c r="U130" s="14" t="s">
        <v>4617</v>
      </c>
      <c r="V130" s="14" t="s">
        <v>4617</v>
      </c>
      <c r="W130" s="14" t="s">
        <v>4598</v>
      </c>
      <c r="X130" s="51" t="n">
        <v>2.4</v>
      </c>
      <c r="Y130" s="14" t="s">
        <v>4586</v>
      </c>
      <c r="Z130" s="48" t="n">
        <v>1</v>
      </c>
      <c r="AA130" s="18" t="s">
        <v>4566</v>
      </c>
      <c r="AB130" s="18" t="s">
        <v>4567</v>
      </c>
      <c r="AC130" s="18" t="s">
        <v>4568</v>
      </c>
      <c r="AD130" s="18" t="s">
        <v>4618</v>
      </c>
    </row>
    <row r="131" customFormat="false" ht="15" hidden="false" customHeight="true" outlineLevel="0" collapsed="false">
      <c r="B131" s="18" t="s">
        <v>864</v>
      </c>
      <c r="C131" s="14" t="s">
        <v>4614</v>
      </c>
      <c r="D131" s="14" t="s">
        <v>431</v>
      </c>
      <c r="E131" s="14" t="s">
        <v>425</v>
      </c>
      <c r="F131" s="14" t="s">
        <v>4575</v>
      </c>
      <c r="G131" s="14" t="s">
        <v>4559</v>
      </c>
      <c r="H131" s="14" t="s">
        <v>428</v>
      </c>
      <c r="I131" s="15" t="b">
        <f aca="false">FALSE()</f>
        <v>0</v>
      </c>
      <c r="J131" s="15" t="b">
        <f aca="false">FALSE()</f>
        <v>0</v>
      </c>
      <c r="K131" s="20" t="n">
        <v>0</v>
      </c>
      <c r="L131" s="20" t="n">
        <v>0</v>
      </c>
      <c r="M131" s="20" t="n">
        <f aca="false">L131-K131</f>
        <v>0</v>
      </c>
      <c r="N131" s="16" t="n">
        <v>1</v>
      </c>
      <c r="O131" s="15" t="b">
        <f aca="false">TRUE()</f>
        <v>1</v>
      </c>
      <c r="P131" s="15" t="b">
        <f aca="false">TRUE()</f>
        <v>1</v>
      </c>
      <c r="Q131" s="15" t="b">
        <f aca="false">TRUE()</f>
        <v>1</v>
      </c>
      <c r="R131" s="16" t="n">
        <v>1</v>
      </c>
      <c r="S131" s="14" t="s">
        <v>4615</v>
      </c>
      <c r="T131" s="18" t="s">
        <v>4616</v>
      </c>
      <c r="U131" s="14" t="s">
        <v>4617</v>
      </c>
      <c r="V131" s="14" t="s">
        <v>4617</v>
      </c>
      <c r="W131" s="14" t="s">
        <v>4598</v>
      </c>
      <c r="X131" s="51" t="n">
        <v>2.4</v>
      </c>
      <c r="Y131" s="14" t="s">
        <v>4587</v>
      </c>
      <c r="Z131" s="48" t="n">
        <v>1</v>
      </c>
      <c r="AA131" s="18" t="s">
        <v>4566</v>
      </c>
      <c r="AB131" s="18" t="s">
        <v>4567</v>
      </c>
      <c r="AC131" s="18" t="s">
        <v>4568</v>
      </c>
      <c r="AD131" s="18" t="s">
        <v>4618</v>
      </c>
    </row>
    <row r="132" customFormat="false" ht="15" hidden="false" customHeight="true" outlineLevel="0" collapsed="false">
      <c r="B132" s="18" t="s">
        <v>864</v>
      </c>
      <c r="C132" s="14" t="s">
        <v>4614</v>
      </c>
      <c r="D132" s="14" t="s">
        <v>371</v>
      </c>
      <c r="E132" s="14" t="s">
        <v>372</v>
      </c>
      <c r="F132" s="14" t="s">
        <v>4602</v>
      </c>
      <c r="G132" s="14" t="s">
        <v>4559</v>
      </c>
      <c r="H132" s="14" t="s">
        <v>252</v>
      </c>
      <c r="I132" s="15" t="b">
        <f aca="false">TRUE()</f>
        <v>1</v>
      </c>
      <c r="J132" s="15" t="b">
        <f aca="false">FALSE()</f>
        <v>0</v>
      </c>
      <c r="K132" s="20" t="n">
        <v>0</v>
      </c>
      <c r="L132" s="20" t="n">
        <v>0</v>
      </c>
      <c r="M132" s="20" t="n">
        <f aca="false">L132-K132</f>
        <v>0</v>
      </c>
      <c r="N132" s="16" t="n">
        <v>1</v>
      </c>
      <c r="O132" s="15" t="b">
        <f aca="false">FALSE()</f>
        <v>0</v>
      </c>
      <c r="P132" s="15" t="b">
        <f aca="false">TRUE()</f>
        <v>1</v>
      </c>
      <c r="Q132" s="15" t="b">
        <f aca="false">TRUE()</f>
        <v>1</v>
      </c>
      <c r="R132" s="16" t="n">
        <v>1</v>
      </c>
      <c r="S132" s="14" t="s">
        <v>4615</v>
      </c>
      <c r="T132" s="18" t="s">
        <v>4616</v>
      </c>
      <c r="U132" s="14" t="s">
        <v>4617</v>
      </c>
      <c r="V132" s="14" t="s">
        <v>4617</v>
      </c>
      <c r="W132" s="14" t="s">
        <v>4598</v>
      </c>
      <c r="X132" s="51" t="n">
        <v>2.4</v>
      </c>
      <c r="Y132" s="14" t="s">
        <v>2509</v>
      </c>
      <c r="Z132" s="48" t="n">
        <v>1</v>
      </c>
      <c r="AA132" s="18" t="s">
        <v>4566</v>
      </c>
      <c r="AB132" s="18" t="s">
        <v>4600</v>
      </c>
      <c r="AC132" s="18" t="s">
        <v>4568</v>
      </c>
      <c r="AD132" s="18" t="s">
        <v>4618</v>
      </c>
    </row>
    <row r="133" customFormat="false" ht="15" hidden="false" customHeight="true" outlineLevel="0" collapsed="false">
      <c r="B133" s="18" t="s">
        <v>864</v>
      </c>
      <c r="C133" s="14" t="s">
        <v>4614</v>
      </c>
      <c r="D133" s="14" t="s">
        <v>524</v>
      </c>
      <c r="E133" s="14" t="s">
        <v>444</v>
      </c>
      <c r="F133" s="14" t="s">
        <v>4558</v>
      </c>
      <c r="G133" s="14" t="s">
        <v>4559</v>
      </c>
      <c r="H133" s="14" t="s">
        <v>4590</v>
      </c>
      <c r="I133" s="15" t="b">
        <f aca="false">FALSE()</f>
        <v>0</v>
      </c>
      <c r="J133" s="15" t="b">
        <f aca="false">FALSE()</f>
        <v>0</v>
      </c>
      <c r="K133" s="20" t="n">
        <v>0</v>
      </c>
      <c r="L133" s="20" t="n">
        <v>0</v>
      </c>
      <c r="M133" s="20" t="n">
        <f aca="false">L133-K133</f>
        <v>0</v>
      </c>
      <c r="N133" s="16" t="n">
        <v>1</v>
      </c>
      <c r="O133" s="15" t="b">
        <f aca="false">TRUE()</f>
        <v>1</v>
      </c>
      <c r="P133" s="15" t="b">
        <f aca="false">TRUE()</f>
        <v>1</v>
      </c>
      <c r="Q133" s="15" t="b">
        <f aca="false">TRUE()</f>
        <v>1</v>
      </c>
      <c r="R133" s="16" t="n">
        <v>1</v>
      </c>
      <c r="S133" s="14" t="s">
        <v>4615</v>
      </c>
      <c r="T133" s="18" t="s">
        <v>4616</v>
      </c>
      <c r="U133" s="14" t="s">
        <v>4617</v>
      </c>
      <c r="V133" s="14" t="s">
        <v>4617</v>
      </c>
      <c r="W133" s="14" t="s">
        <v>4598</v>
      </c>
      <c r="X133" s="51" t="n">
        <v>2.4</v>
      </c>
      <c r="Y133" s="14" t="s">
        <v>4591</v>
      </c>
      <c r="Z133" s="48" t="n">
        <v>1</v>
      </c>
      <c r="AA133" s="18" t="s">
        <v>4566</v>
      </c>
      <c r="AB133" s="18" t="s">
        <v>4567</v>
      </c>
      <c r="AC133" s="18" t="s">
        <v>4568</v>
      </c>
      <c r="AD133" s="18" t="s">
        <v>4618</v>
      </c>
    </row>
    <row r="134" customFormat="false" ht="15" hidden="false" customHeight="true" outlineLevel="0" collapsed="false">
      <c r="B134" s="18" t="s">
        <v>864</v>
      </c>
      <c r="C134" s="14" t="s">
        <v>4614</v>
      </c>
      <c r="D134" s="14" t="s">
        <v>521</v>
      </c>
      <c r="E134" s="14" t="s">
        <v>444</v>
      </c>
      <c r="F134" s="14" t="s">
        <v>4558</v>
      </c>
      <c r="G134" s="14" t="s">
        <v>4559</v>
      </c>
      <c r="H134" s="14" t="s">
        <v>4584</v>
      </c>
      <c r="I134" s="15" t="b">
        <f aca="false">FALSE()</f>
        <v>0</v>
      </c>
      <c r="J134" s="15" t="b">
        <f aca="false">FALSE()</f>
        <v>0</v>
      </c>
      <c r="K134" s="20" t="n">
        <v>0</v>
      </c>
      <c r="L134" s="20" t="n">
        <v>70.0937376379268</v>
      </c>
      <c r="M134" s="20" t="n">
        <f aca="false">L134-K134</f>
        <v>70.0937376379268</v>
      </c>
      <c r="N134" s="16" t="n">
        <v>1</v>
      </c>
      <c r="O134" s="15" t="b">
        <f aca="false">TRUE()</f>
        <v>1</v>
      </c>
      <c r="P134" s="15" t="b">
        <f aca="false">TRUE()</f>
        <v>1</v>
      </c>
      <c r="Q134" s="15" t="b">
        <f aca="false">TRUE()</f>
        <v>1</v>
      </c>
      <c r="R134" s="16" t="n">
        <v>1</v>
      </c>
      <c r="S134" s="14" t="s">
        <v>4615</v>
      </c>
      <c r="T134" s="18" t="s">
        <v>4616</v>
      </c>
      <c r="U134" s="14" t="s">
        <v>4617</v>
      </c>
      <c r="V134" s="14" t="s">
        <v>4617</v>
      </c>
      <c r="W134" s="14" t="s">
        <v>4598</v>
      </c>
      <c r="X134" s="51" t="n">
        <v>2.4</v>
      </c>
      <c r="Y134" s="14" t="s">
        <v>4592</v>
      </c>
      <c r="Z134" s="48" t="n">
        <v>1</v>
      </c>
      <c r="AA134" s="18" t="s">
        <v>4566</v>
      </c>
      <c r="AB134" s="18" t="s">
        <v>4567</v>
      </c>
      <c r="AC134" s="18" t="s">
        <v>4568</v>
      </c>
      <c r="AD134" s="18" t="s">
        <v>4618</v>
      </c>
    </row>
    <row r="135" customFormat="false" ht="15" hidden="false" customHeight="true" outlineLevel="0" collapsed="false">
      <c r="B135" s="18" t="s">
        <v>864</v>
      </c>
      <c r="C135" s="14" t="s">
        <v>4614</v>
      </c>
      <c r="D135" s="14" t="s">
        <v>537</v>
      </c>
      <c r="E135" s="14" t="s">
        <v>444</v>
      </c>
      <c r="F135" s="14" t="s">
        <v>4558</v>
      </c>
      <c r="G135" s="14" t="s">
        <v>4559</v>
      </c>
      <c r="H135" s="14" t="s">
        <v>252</v>
      </c>
      <c r="I135" s="15" t="b">
        <f aca="false">TRUE()</f>
        <v>1</v>
      </c>
      <c r="J135" s="15" t="b">
        <f aca="false">FALSE()</f>
        <v>0</v>
      </c>
      <c r="K135" s="20" t="n">
        <v>0</v>
      </c>
      <c r="L135" s="20" t="n">
        <v>57.5984525611078</v>
      </c>
      <c r="M135" s="20" t="n">
        <f aca="false">L135-K135</f>
        <v>57.5984525611078</v>
      </c>
      <c r="N135" s="16" t="n">
        <v>1</v>
      </c>
      <c r="O135" s="15" t="b">
        <f aca="false">FALSE()</f>
        <v>0</v>
      </c>
      <c r="P135" s="15" t="b">
        <f aca="false">TRUE()</f>
        <v>1</v>
      </c>
      <c r="Q135" s="15" t="b">
        <f aca="false">TRUE()</f>
        <v>1</v>
      </c>
      <c r="R135" s="16" t="n">
        <v>1</v>
      </c>
      <c r="S135" s="14" t="s">
        <v>4615</v>
      </c>
      <c r="T135" s="18" t="s">
        <v>4616</v>
      </c>
      <c r="U135" s="14" t="s">
        <v>4617</v>
      </c>
      <c r="V135" s="14" t="s">
        <v>4617</v>
      </c>
      <c r="W135" s="14" t="s">
        <v>4598</v>
      </c>
      <c r="X135" s="51" t="n">
        <v>2.4</v>
      </c>
      <c r="Y135" s="14" t="s">
        <v>3555</v>
      </c>
      <c r="Z135" s="48" t="n">
        <v>1</v>
      </c>
      <c r="AA135" s="18" t="s">
        <v>4566</v>
      </c>
      <c r="AB135" s="18" t="s">
        <v>4600</v>
      </c>
      <c r="AC135" s="18" t="s">
        <v>4568</v>
      </c>
      <c r="AD135" s="18" t="s">
        <v>4618</v>
      </c>
    </row>
    <row r="136" customFormat="false" ht="15" hidden="false" customHeight="true" outlineLevel="0" collapsed="false">
      <c r="B136" s="18" t="s">
        <v>864</v>
      </c>
      <c r="C136" s="14" t="s">
        <v>4614</v>
      </c>
      <c r="D136" s="14" t="s">
        <v>545</v>
      </c>
      <c r="E136" s="14" t="s">
        <v>444</v>
      </c>
      <c r="F136" s="14" t="s">
        <v>4558</v>
      </c>
      <c r="G136" s="14" t="s">
        <v>4559</v>
      </c>
      <c r="H136" s="14" t="s">
        <v>327</v>
      </c>
      <c r="I136" s="15" t="b">
        <f aca="false">FALSE()</f>
        <v>0</v>
      </c>
      <c r="J136" s="15" t="b">
        <f aca="false">FALSE()</f>
        <v>0</v>
      </c>
      <c r="K136" s="20" t="n">
        <v>0</v>
      </c>
      <c r="L136" s="20" t="n">
        <v>22.7013942828044</v>
      </c>
      <c r="M136" s="20" t="n">
        <f aca="false">L136-K136</f>
        <v>22.7013942828044</v>
      </c>
      <c r="N136" s="16" t="n">
        <v>1</v>
      </c>
      <c r="O136" s="15" t="b">
        <f aca="false">TRUE()</f>
        <v>1</v>
      </c>
      <c r="P136" s="15" t="b">
        <f aca="false">TRUE()</f>
        <v>1</v>
      </c>
      <c r="Q136" s="15" t="b">
        <f aca="false">TRUE()</f>
        <v>1</v>
      </c>
      <c r="R136" s="16" t="n">
        <v>1</v>
      </c>
      <c r="S136" s="14" t="s">
        <v>4615</v>
      </c>
      <c r="T136" s="18" t="s">
        <v>4616</v>
      </c>
      <c r="U136" s="14" t="s">
        <v>4617</v>
      </c>
      <c r="V136" s="14" t="s">
        <v>4617</v>
      </c>
      <c r="W136" s="14" t="s">
        <v>4598</v>
      </c>
      <c r="X136" s="51" t="n">
        <v>2.4</v>
      </c>
      <c r="Y136" s="14" t="s">
        <v>4603</v>
      </c>
      <c r="Z136" s="48" t="n">
        <v>1</v>
      </c>
      <c r="AA136" s="18" t="s">
        <v>4566</v>
      </c>
      <c r="AB136" s="18" t="s">
        <v>4567</v>
      </c>
      <c r="AC136" s="18" t="s">
        <v>4568</v>
      </c>
      <c r="AD136" s="18" t="s">
        <v>4618</v>
      </c>
    </row>
    <row r="137" customFormat="false" ht="15" hidden="false" customHeight="true" outlineLevel="0" collapsed="false">
      <c r="B137" s="18" t="s">
        <v>864</v>
      </c>
      <c r="C137" s="14" t="s">
        <v>4614</v>
      </c>
      <c r="D137" s="14" t="s">
        <v>500</v>
      </c>
      <c r="E137" s="14" t="s">
        <v>444</v>
      </c>
      <c r="F137" s="14" t="s">
        <v>4558</v>
      </c>
      <c r="G137" s="14" t="s">
        <v>4559</v>
      </c>
      <c r="H137" s="14" t="s">
        <v>4584</v>
      </c>
      <c r="I137" s="15" t="b">
        <f aca="false">FALSE()</f>
        <v>0</v>
      </c>
      <c r="J137" s="15" t="b">
        <f aca="false">FALSE()</f>
        <v>0</v>
      </c>
      <c r="K137" s="20" t="n">
        <v>0</v>
      </c>
      <c r="L137" s="20" t="n">
        <v>0</v>
      </c>
      <c r="M137" s="20" t="n">
        <f aca="false">L137-K137</f>
        <v>0</v>
      </c>
      <c r="N137" s="16" t="n">
        <v>1</v>
      </c>
      <c r="O137" s="15" t="b">
        <f aca="false">TRUE()</f>
        <v>1</v>
      </c>
      <c r="P137" s="15" t="b">
        <f aca="false">TRUE()</f>
        <v>1</v>
      </c>
      <c r="Q137" s="15" t="b">
        <f aca="false">TRUE()</f>
        <v>1</v>
      </c>
      <c r="R137" s="16" t="n">
        <v>1</v>
      </c>
      <c r="S137" s="14" t="s">
        <v>4615</v>
      </c>
      <c r="T137" s="18" t="s">
        <v>4616</v>
      </c>
      <c r="U137" s="14" t="s">
        <v>4617</v>
      </c>
      <c r="V137" s="14" t="s">
        <v>4617</v>
      </c>
      <c r="W137" s="14" t="s">
        <v>4598</v>
      </c>
      <c r="X137" s="51" t="n">
        <v>2.4</v>
      </c>
      <c r="Y137" s="14" t="s">
        <v>4593</v>
      </c>
      <c r="Z137" s="48" t="n">
        <v>1</v>
      </c>
      <c r="AA137" s="18" t="s">
        <v>4566</v>
      </c>
      <c r="AB137" s="18" t="s">
        <v>4567</v>
      </c>
      <c r="AC137" s="18" t="s">
        <v>4568</v>
      </c>
      <c r="AD137" s="18" t="s">
        <v>4618</v>
      </c>
    </row>
    <row r="138" customFormat="false" ht="15" hidden="false" customHeight="true" outlineLevel="0" collapsed="false">
      <c r="B138" s="18" t="s">
        <v>864</v>
      </c>
      <c r="C138" s="14" t="s">
        <v>4614</v>
      </c>
      <c r="D138" s="14" t="s">
        <v>394</v>
      </c>
      <c r="E138" s="14" t="s">
        <v>372</v>
      </c>
      <c r="F138" s="14" t="s">
        <v>4602</v>
      </c>
      <c r="G138" s="14" t="s">
        <v>4559</v>
      </c>
      <c r="H138" s="14" t="s">
        <v>252</v>
      </c>
      <c r="I138" s="15" t="b">
        <f aca="false">TRUE()</f>
        <v>1</v>
      </c>
      <c r="J138" s="15" t="b">
        <f aca="false">FALSE()</f>
        <v>0</v>
      </c>
      <c r="K138" s="20" t="n">
        <v>0</v>
      </c>
      <c r="L138" s="20" t="n">
        <v>0</v>
      </c>
      <c r="M138" s="20" t="n">
        <f aca="false">L138-K138</f>
        <v>0</v>
      </c>
      <c r="N138" s="16" t="n">
        <v>1</v>
      </c>
      <c r="O138" s="15" t="b">
        <f aca="false">FALSE()</f>
        <v>0</v>
      </c>
      <c r="P138" s="15" t="b">
        <f aca="false">TRUE()</f>
        <v>1</v>
      </c>
      <c r="Q138" s="15" t="b">
        <f aca="false">TRUE()</f>
        <v>1</v>
      </c>
      <c r="R138" s="16" t="n">
        <v>1</v>
      </c>
      <c r="S138" s="14" t="s">
        <v>4615</v>
      </c>
      <c r="T138" s="18" t="s">
        <v>4616</v>
      </c>
      <c r="U138" s="14" t="s">
        <v>4617</v>
      </c>
      <c r="V138" s="14" t="s">
        <v>4617</v>
      </c>
      <c r="W138" s="14" t="s">
        <v>4598</v>
      </c>
      <c r="X138" s="51" t="n">
        <v>2.4</v>
      </c>
      <c r="Y138" s="14" t="s">
        <v>2548</v>
      </c>
      <c r="Z138" s="48" t="n">
        <v>1</v>
      </c>
      <c r="AA138" s="18" t="s">
        <v>4566</v>
      </c>
      <c r="AB138" s="18" t="s">
        <v>4600</v>
      </c>
      <c r="AC138" s="18" t="s">
        <v>4568</v>
      </c>
      <c r="AD138" s="18" t="s">
        <v>4618</v>
      </c>
    </row>
    <row r="139" customFormat="false" ht="15" hidden="false" customHeight="true" outlineLevel="0" collapsed="false">
      <c r="B139" s="18" t="s">
        <v>864</v>
      </c>
      <c r="C139" s="14" t="s">
        <v>4614</v>
      </c>
      <c r="D139" s="14" t="s">
        <v>530</v>
      </c>
      <c r="E139" s="14" t="s">
        <v>444</v>
      </c>
      <c r="F139" s="14" t="s">
        <v>4558</v>
      </c>
      <c r="G139" s="14" t="s">
        <v>4559</v>
      </c>
      <c r="H139" s="14" t="s">
        <v>4590</v>
      </c>
      <c r="I139" s="15" t="b">
        <f aca="false">FALSE()</f>
        <v>0</v>
      </c>
      <c r="J139" s="15" t="b">
        <f aca="false">FALSE()</f>
        <v>0</v>
      </c>
      <c r="K139" s="20" t="n">
        <v>0</v>
      </c>
      <c r="L139" s="20" t="n">
        <v>0</v>
      </c>
      <c r="M139" s="20" t="n">
        <f aca="false">L139-K139</f>
        <v>0</v>
      </c>
      <c r="N139" s="16" t="n">
        <v>1</v>
      </c>
      <c r="O139" s="15" t="b">
        <f aca="false">TRUE()</f>
        <v>1</v>
      </c>
      <c r="P139" s="15" t="b">
        <f aca="false">TRUE()</f>
        <v>1</v>
      </c>
      <c r="Q139" s="15" t="b">
        <f aca="false">TRUE()</f>
        <v>1</v>
      </c>
      <c r="R139" s="16" t="n">
        <v>1</v>
      </c>
      <c r="S139" s="14" t="s">
        <v>4615</v>
      </c>
      <c r="T139" s="18" t="s">
        <v>4616</v>
      </c>
      <c r="U139" s="14" t="s">
        <v>4617</v>
      </c>
      <c r="V139" s="14" t="s">
        <v>4617</v>
      </c>
      <c r="W139" s="14" t="s">
        <v>4598</v>
      </c>
      <c r="X139" s="51" t="n">
        <v>2.4</v>
      </c>
      <c r="Y139" s="14" t="s">
        <v>4594</v>
      </c>
      <c r="Z139" s="48" t="n">
        <v>1</v>
      </c>
      <c r="AA139" s="18" t="s">
        <v>4566</v>
      </c>
      <c r="AB139" s="18" t="s">
        <v>4567</v>
      </c>
      <c r="AC139" s="18" t="s">
        <v>4568</v>
      </c>
      <c r="AD139" s="18" t="s">
        <v>4618</v>
      </c>
    </row>
    <row r="140" customFormat="false" ht="15" hidden="false" customHeight="true" outlineLevel="0" collapsed="false">
      <c r="B140" s="18" t="s">
        <v>864</v>
      </c>
      <c r="C140" s="14" t="s">
        <v>4614</v>
      </c>
      <c r="D140" s="14" t="s">
        <v>459</v>
      </c>
      <c r="E140" s="14" t="s">
        <v>444</v>
      </c>
      <c r="F140" s="14" t="s">
        <v>4558</v>
      </c>
      <c r="G140" s="14" t="s">
        <v>4559</v>
      </c>
      <c r="H140" s="14" t="s">
        <v>252</v>
      </c>
      <c r="I140" s="15" t="b">
        <f aca="false">TRUE()</f>
        <v>1</v>
      </c>
      <c r="J140" s="15" t="b">
        <f aca="false">FALSE()</f>
        <v>0</v>
      </c>
      <c r="K140" s="20" t="n">
        <v>0.915985942771735</v>
      </c>
      <c r="L140" s="20" t="n">
        <v>0.915985942771735</v>
      </c>
      <c r="M140" s="20" t="n">
        <f aca="false">L140-K140</f>
        <v>0</v>
      </c>
      <c r="N140" s="16" t="n">
        <v>1</v>
      </c>
      <c r="O140" s="15" t="b">
        <f aca="false">FALSE()</f>
        <v>0</v>
      </c>
      <c r="P140" s="15" t="b">
        <f aca="false">TRUE()</f>
        <v>1</v>
      </c>
      <c r="Q140" s="15" t="b">
        <f aca="false">TRUE()</f>
        <v>1</v>
      </c>
      <c r="R140" s="16" t="n">
        <v>1</v>
      </c>
      <c r="S140" s="14" t="s">
        <v>4615</v>
      </c>
      <c r="T140" s="18" t="s">
        <v>4616</v>
      </c>
      <c r="U140" s="14" t="s">
        <v>4617</v>
      </c>
      <c r="V140" s="14" t="s">
        <v>4617</v>
      </c>
      <c r="W140" s="14" t="s">
        <v>4598</v>
      </c>
      <c r="X140" s="51" t="n">
        <v>2.4</v>
      </c>
      <c r="Y140" s="14" t="s">
        <v>3670</v>
      </c>
      <c r="Z140" s="48" t="n">
        <v>1</v>
      </c>
      <c r="AA140" s="18" t="s">
        <v>4566</v>
      </c>
      <c r="AB140" s="18" t="s">
        <v>4600</v>
      </c>
      <c r="AC140" s="18" t="s">
        <v>4568</v>
      </c>
      <c r="AD140" s="18" t="s">
        <v>4618</v>
      </c>
    </row>
    <row r="141" customFormat="false" ht="15" hidden="false" customHeight="true" outlineLevel="0" collapsed="false">
      <c r="B141" s="18" t="s">
        <v>864</v>
      </c>
      <c r="C141" s="14" t="s">
        <v>4614</v>
      </c>
      <c r="D141" s="14" t="s">
        <v>324</v>
      </c>
      <c r="E141" s="14" t="s">
        <v>295</v>
      </c>
      <c r="F141" s="14" t="s">
        <v>4578</v>
      </c>
      <c r="G141" s="14" t="s">
        <v>4559</v>
      </c>
      <c r="H141" s="14" t="s">
        <v>334</v>
      </c>
      <c r="I141" s="15" t="b">
        <f aca="false">TRUE()</f>
        <v>1</v>
      </c>
      <c r="J141" s="15" t="b">
        <f aca="false">FALSE()</f>
        <v>0</v>
      </c>
      <c r="K141" s="20" t="n">
        <v>0</v>
      </c>
      <c r="L141" s="20" t="n">
        <v>55.708858483727</v>
      </c>
      <c r="M141" s="20" t="n">
        <f aca="false">L141-K141</f>
        <v>55.708858483727</v>
      </c>
      <c r="N141" s="16" t="n">
        <v>1</v>
      </c>
      <c r="O141" s="15" t="b">
        <f aca="false">FALSE()</f>
        <v>0</v>
      </c>
      <c r="P141" s="15" t="b">
        <f aca="false">TRUE()</f>
        <v>1</v>
      </c>
      <c r="Q141" s="15" t="b">
        <f aca="false">TRUE()</f>
        <v>1</v>
      </c>
      <c r="R141" s="16" t="n">
        <v>1</v>
      </c>
      <c r="S141" s="14" t="s">
        <v>4615</v>
      </c>
      <c r="T141" s="18" t="s">
        <v>4616</v>
      </c>
      <c r="U141" s="14" t="s">
        <v>4617</v>
      </c>
      <c r="V141" s="14" t="s">
        <v>4617</v>
      </c>
      <c r="W141" s="14" t="s">
        <v>4598</v>
      </c>
      <c r="X141" s="51" t="n">
        <v>2.4</v>
      </c>
      <c r="Y141" s="14" t="s">
        <v>2329</v>
      </c>
      <c r="Z141" s="48" t="n">
        <v>1</v>
      </c>
      <c r="AA141" s="18" t="s">
        <v>4566</v>
      </c>
      <c r="AB141" s="18" t="s">
        <v>4600</v>
      </c>
      <c r="AC141" s="18" t="s">
        <v>4568</v>
      </c>
      <c r="AD141" s="18" t="s">
        <v>4618</v>
      </c>
    </row>
    <row r="142" customFormat="false" ht="15" hidden="false" customHeight="true" outlineLevel="0" collapsed="false">
      <c r="B142" s="18" t="s">
        <v>864</v>
      </c>
      <c r="C142" s="14" t="s">
        <v>4622</v>
      </c>
      <c r="D142" s="14" t="s">
        <v>294</v>
      </c>
      <c r="E142" s="14" t="s">
        <v>295</v>
      </c>
      <c r="F142" s="14" t="s">
        <v>4578</v>
      </c>
      <c r="G142" s="14" t="s">
        <v>4579</v>
      </c>
      <c r="H142" s="14" t="s">
        <v>360</v>
      </c>
      <c r="I142" s="15" t="b">
        <f aca="false">TRUE()</f>
        <v>1</v>
      </c>
      <c r="J142" s="15" t="b">
        <f aca="false">FALSE()</f>
        <v>0</v>
      </c>
      <c r="K142" s="20" t="n">
        <v>0</v>
      </c>
      <c r="L142" s="20" t="n">
        <v>79.7448982612955</v>
      </c>
      <c r="M142" s="20" t="n">
        <f aca="false">L142-K142</f>
        <v>79.7448982612955</v>
      </c>
      <c r="N142" s="16" t="n">
        <v>1</v>
      </c>
      <c r="O142" s="15" t="b">
        <f aca="false">TRUE()</f>
        <v>1</v>
      </c>
      <c r="P142" s="15" t="b">
        <f aca="false">TRUE()</f>
        <v>1</v>
      </c>
      <c r="Q142" s="15" t="b">
        <f aca="false">TRUE()</f>
        <v>1</v>
      </c>
      <c r="R142" s="16" t="n">
        <v>1</v>
      </c>
      <c r="S142" s="14" t="s">
        <v>4623</v>
      </c>
      <c r="T142" s="18" t="s">
        <v>4624</v>
      </c>
      <c r="U142" s="14" t="s">
        <v>4617</v>
      </c>
      <c r="V142" s="14" t="s">
        <v>4617</v>
      </c>
      <c r="W142" s="14" t="s">
        <v>4598</v>
      </c>
      <c r="X142" s="51" t="n">
        <v>2.82</v>
      </c>
      <c r="Y142" s="14" t="s">
        <v>4580</v>
      </c>
      <c r="Z142" s="48" t="n">
        <v>1</v>
      </c>
      <c r="AA142" s="18" t="s">
        <v>4566</v>
      </c>
      <c r="AB142" s="18" t="s">
        <v>4581</v>
      </c>
      <c r="AC142" s="18" t="s">
        <v>4568</v>
      </c>
      <c r="AD142" s="18" t="s">
        <v>4625</v>
      </c>
    </row>
    <row r="143" customFormat="false" ht="15" hidden="false" customHeight="true" outlineLevel="0" collapsed="false">
      <c r="B143" s="18" t="s">
        <v>864</v>
      </c>
      <c r="C143" s="14" t="s">
        <v>4622</v>
      </c>
      <c r="D143" s="14" t="s">
        <v>272</v>
      </c>
      <c r="E143" s="14" t="s">
        <v>234</v>
      </c>
      <c r="F143" s="14" t="s">
        <v>4578</v>
      </c>
      <c r="G143" s="14" t="s">
        <v>4579</v>
      </c>
      <c r="H143" s="14" t="s">
        <v>252</v>
      </c>
      <c r="I143" s="15" t="b">
        <f aca="false">TRUE()</f>
        <v>1</v>
      </c>
      <c r="J143" s="15" t="b">
        <f aca="false">FALSE()</f>
        <v>0</v>
      </c>
      <c r="K143" s="20" t="n">
        <v>0</v>
      </c>
      <c r="L143" s="20" t="n">
        <v>67.5581863994762</v>
      </c>
      <c r="M143" s="20" t="n">
        <f aca="false">L143-K143</f>
        <v>67.5581863994762</v>
      </c>
      <c r="N143" s="16" t="n">
        <v>1</v>
      </c>
      <c r="O143" s="15" t="b">
        <f aca="false">FALSE()</f>
        <v>0</v>
      </c>
      <c r="P143" s="15" t="b">
        <f aca="false">TRUE()</f>
        <v>1</v>
      </c>
      <c r="Q143" s="15" t="b">
        <f aca="false">TRUE()</f>
        <v>1</v>
      </c>
      <c r="R143" s="16" t="n">
        <v>1</v>
      </c>
      <c r="S143" s="14" t="s">
        <v>4623</v>
      </c>
      <c r="T143" s="18" t="s">
        <v>4624</v>
      </c>
      <c r="U143" s="14" t="s">
        <v>4617</v>
      </c>
      <c r="V143" s="14" t="s">
        <v>4617</v>
      </c>
      <c r="W143" s="14" t="s">
        <v>4598</v>
      </c>
      <c r="X143" s="51" t="n">
        <v>2.82</v>
      </c>
      <c r="Y143" s="14" t="s">
        <v>1203</v>
      </c>
      <c r="Z143" s="48" t="n">
        <v>1</v>
      </c>
      <c r="AA143" s="18" t="s">
        <v>4566</v>
      </c>
      <c r="AB143" s="18" t="s">
        <v>4600</v>
      </c>
      <c r="AC143" s="18" t="s">
        <v>4568</v>
      </c>
      <c r="AD143" s="18" t="s">
        <v>4625</v>
      </c>
    </row>
    <row r="144" customFormat="false" ht="15" hidden="false" customHeight="true" outlineLevel="0" collapsed="false">
      <c r="B144" s="18" t="s">
        <v>864</v>
      </c>
      <c r="C144" s="14" t="s">
        <v>4622</v>
      </c>
      <c r="D144" s="14" t="s">
        <v>565</v>
      </c>
      <c r="E144" s="14" t="s">
        <v>444</v>
      </c>
      <c r="F144" s="14" t="s">
        <v>4558</v>
      </c>
      <c r="G144" s="14" t="s">
        <v>4579</v>
      </c>
      <c r="H144" s="14" t="s">
        <v>425</v>
      </c>
      <c r="I144" s="15" t="b">
        <f aca="false">FALSE()</f>
        <v>0</v>
      </c>
      <c r="J144" s="15" t="b">
        <f aca="false">FALSE()</f>
        <v>0</v>
      </c>
      <c r="K144" s="20" t="n">
        <v>0</v>
      </c>
      <c r="L144" s="20" t="n">
        <v>0</v>
      </c>
      <c r="M144" s="20" t="n">
        <f aca="false">L144-K144</f>
        <v>0</v>
      </c>
      <c r="N144" s="16" t="n">
        <v>1</v>
      </c>
      <c r="O144" s="15" t="b">
        <f aca="false">TRUE()</f>
        <v>1</v>
      </c>
      <c r="P144" s="15" t="b">
        <f aca="false">TRUE()</f>
        <v>1</v>
      </c>
      <c r="Q144" s="15" t="b">
        <f aca="false">TRUE()</f>
        <v>1</v>
      </c>
      <c r="R144" s="16" t="n">
        <v>1</v>
      </c>
      <c r="S144" s="14" t="s">
        <v>4623</v>
      </c>
      <c r="T144" s="18" t="s">
        <v>4624</v>
      </c>
      <c r="U144" s="14" t="s">
        <v>4617</v>
      </c>
      <c r="V144" s="14" t="s">
        <v>4617</v>
      </c>
      <c r="W144" s="14" t="s">
        <v>4598</v>
      </c>
      <c r="X144" s="51" t="n">
        <v>2.82</v>
      </c>
      <c r="Y144" s="14" t="s">
        <v>4582</v>
      </c>
      <c r="Z144" s="48" t="n">
        <v>1</v>
      </c>
      <c r="AA144" s="18" t="s">
        <v>4566</v>
      </c>
      <c r="AB144" s="18" t="s">
        <v>4567</v>
      </c>
      <c r="AC144" s="18" t="s">
        <v>4568</v>
      </c>
      <c r="AD144" s="18" t="s">
        <v>4625</v>
      </c>
    </row>
    <row r="145" customFormat="false" ht="15" hidden="false" customHeight="true" outlineLevel="0" collapsed="false">
      <c r="B145" s="18" t="s">
        <v>864</v>
      </c>
      <c r="C145" s="14" t="s">
        <v>4622</v>
      </c>
      <c r="D145" s="14" t="s">
        <v>265</v>
      </c>
      <c r="E145" s="14" t="s">
        <v>234</v>
      </c>
      <c r="F145" s="14" t="s">
        <v>4578</v>
      </c>
      <c r="G145" s="14" t="s">
        <v>4579</v>
      </c>
      <c r="H145" s="14" t="s">
        <v>252</v>
      </c>
      <c r="I145" s="15" t="b">
        <f aca="false">TRUE()</f>
        <v>1</v>
      </c>
      <c r="J145" s="15" t="b">
        <f aca="false">FALSE()</f>
        <v>0</v>
      </c>
      <c r="K145" s="20" t="n">
        <v>0</v>
      </c>
      <c r="L145" s="20" t="n">
        <v>53.8999345462311</v>
      </c>
      <c r="M145" s="20" t="n">
        <f aca="false">L145-K145</f>
        <v>53.8999345462311</v>
      </c>
      <c r="N145" s="16" t="n">
        <v>1</v>
      </c>
      <c r="O145" s="15" t="b">
        <f aca="false">FALSE()</f>
        <v>0</v>
      </c>
      <c r="P145" s="15" t="b">
        <f aca="false">TRUE()</f>
        <v>1</v>
      </c>
      <c r="Q145" s="15" t="b">
        <f aca="false">TRUE()</f>
        <v>1</v>
      </c>
      <c r="R145" s="16" t="n">
        <v>1</v>
      </c>
      <c r="S145" s="14" t="s">
        <v>4623</v>
      </c>
      <c r="T145" s="18" t="s">
        <v>4624</v>
      </c>
      <c r="U145" s="14" t="s">
        <v>4617</v>
      </c>
      <c r="V145" s="14" t="s">
        <v>4617</v>
      </c>
      <c r="W145" s="14" t="s">
        <v>4598</v>
      </c>
      <c r="X145" s="51" t="n">
        <v>2.82</v>
      </c>
      <c r="Y145" s="14" t="s">
        <v>1686</v>
      </c>
      <c r="Z145" s="48" t="n">
        <v>1</v>
      </c>
      <c r="AA145" s="18" t="s">
        <v>4566</v>
      </c>
      <c r="AB145" s="18" t="s">
        <v>4600</v>
      </c>
      <c r="AC145" s="18" t="s">
        <v>4568</v>
      </c>
      <c r="AD145" s="18" t="s">
        <v>4625</v>
      </c>
    </row>
    <row r="146" customFormat="false" ht="15" hidden="false" customHeight="true" outlineLevel="0" collapsed="false">
      <c r="B146" s="18" t="s">
        <v>864</v>
      </c>
      <c r="C146" s="14" t="s">
        <v>4622</v>
      </c>
      <c r="D146" s="14" t="s">
        <v>377</v>
      </c>
      <c r="E146" s="14" t="s">
        <v>372</v>
      </c>
      <c r="F146" s="14" t="s">
        <v>4602</v>
      </c>
      <c r="G146" s="14" t="s">
        <v>4579</v>
      </c>
      <c r="H146" s="14" t="s">
        <v>252</v>
      </c>
      <c r="I146" s="15" t="b">
        <f aca="false">TRUE()</f>
        <v>1</v>
      </c>
      <c r="J146" s="15" t="b">
        <f aca="false">FALSE()</f>
        <v>0</v>
      </c>
      <c r="K146" s="20" t="n">
        <v>0</v>
      </c>
      <c r="L146" s="20" t="n">
        <v>0</v>
      </c>
      <c r="M146" s="20" t="n">
        <f aca="false">L146-K146</f>
        <v>0</v>
      </c>
      <c r="N146" s="16" t="n">
        <v>1</v>
      </c>
      <c r="O146" s="15" t="b">
        <f aca="false">FALSE()</f>
        <v>0</v>
      </c>
      <c r="P146" s="15" t="b">
        <f aca="false">TRUE()</f>
        <v>1</v>
      </c>
      <c r="Q146" s="15" t="b">
        <f aca="false">TRUE()</f>
        <v>1</v>
      </c>
      <c r="R146" s="16" t="n">
        <v>1</v>
      </c>
      <c r="S146" s="14" t="s">
        <v>4623</v>
      </c>
      <c r="T146" s="18" t="s">
        <v>4624</v>
      </c>
      <c r="U146" s="14" t="s">
        <v>4617</v>
      </c>
      <c r="V146" s="14" t="s">
        <v>4617</v>
      </c>
      <c r="W146" s="14" t="s">
        <v>4598</v>
      </c>
      <c r="X146" s="51" t="n">
        <v>2.82</v>
      </c>
      <c r="Y146" s="14" t="s">
        <v>2611</v>
      </c>
      <c r="Z146" s="48" t="n">
        <v>1</v>
      </c>
      <c r="AA146" s="18" t="s">
        <v>4566</v>
      </c>
      <c r="AB146" s="18" t="s">
        <v>4600</v>
      </c>
      <c r="AC146" s="18" t="s">
        <v>4568</v>
      </c>
      <c r="AD146" s="18" t="s">
        <v>4625</v>
      </c>
    </row>
    <row r="147" customFormat="false" ht="15" hidden="false" customHeight="true" outlineLevel="0" collapsed="false">
      <c r="B147" s="18" t="s">
        <v>864</v>
      </c>
      <c r="C147" s="14" t="s">
        <v>4622</v>
      </c>
      <c r="D147" s="14" t="s">
        <v>258</v>
      </c>
      <c r="E147" s="14" t="s">
        <v>234</v>
      </c>
      <c r="F147" s="14" t="s">
        <v>4578</v>
      </c>
      <c r="G147" s="14" t="s">
        <v>4579</v>
      </c>
      <c r="H147" s="14" t="s">
        <v>252</v>
      </c>
      <c r="I147" s="15" t="b">
        <f aca="false">TRUE()</f>
        <v>1</v>
      </c>
      <c r="J147" s="15" t="b">
        <f aca="false">FALSE()</f>
        <v>0</v>
      </c>
      <c r="K147" s="20" t="n">
        <v>0</v>
      </c>
      <c r="L147" s="20" t="n">
        <v>84.9999822703447</v>
      </c>
      <c r="M147" s="20" t="n">
        <f aca="false">L147-K147</f>
        <v>84.9999822703447</v>
      </c>
      <c r="N147" s="16" t="n">
        <v>1</v>
      </c>
      <c r="O147" s="15" t="b">
        <f aca="false">FALSE()</f>
        <v>0</v>
      </c>
      <c r="P147" s="15" t="b">
        <f aca="false">TRUE()</f>
        <v>1</v>
      </c>
      <c r="Q147" s="15" t="b">
        <f aca="false">TRUE()</f>
        <v>1</v>
      </c>
      <c r="R147" s="16" t="n">
        <v>1</v>
      </c>
      <c r="S147" s="14" t="s">
        <v>4623</v>
      </c>
      <c r="T147" s="18" t="s">
        <v>4624</v>
      </c>
      <c r="U147" s="14" t="s">
        <v>4617</v>
      </c>
      <c r="V147" s="14" t="s">
        <v>4617</v>
      </c>
      <c r="W147" s="14" t="s">
        <v>4598</v>
      </c>
      <c r="X147" s="51" t="n">
        <v>2.82</v>
      </c>
      <c r="Y147" s="14" t="s">
        <v>1743</v>
      </c>
      <c r="Z147" s="48" t="n">
        <v>1</v>
      </c>
      <c r="AA147" s="18" t="s">
        <v>4566</v>
      </c>
      <c r="AB147" s="18" t="s">
        <v>4600</v>
      </c>
      <c r="AC147" s="18" t="s">
        <v>4568</v>
      </c>
      <c r="AD147" s="18" t="s">
        <v>4625</v>
      </c>
    </row>
    <row r="148" customFormat="false" ht="15" hidden="false" customHeight="true" outlineLevel="0" collapsed="false">
      <c r="B148" s="18" t="s">
        <v>864</v>
      </c>
      <c r="C148" s="14" t="s">
        <v>4622</v>
      </c>
      <c r="D148" s="14" t="s">
        <v>467</v>
      </c>
      <c r="E148" s="14" t="s">
        <v>444</v>
      </c>
      <c r="F148" s="14" t="s">
        <v>4558</v>
      </c>
      <c r="G148" s="14" t="s">
        <v>4579</v>
      </c>
      <c r="H148" s="14" t="s">
        <v>334</v>
      </c>
      <c r="I148" s="15" t="b">
        <f aca="false">TRUE()</f>
        <v>1</v>
      </c>
      <c r="J148" s="15" t="b">
        <f aca="false">FALSE()</f>
        <v>0</v>
      </c>
      <c r="K148" s="20" t="n">
        <v>0</v>
      </c>
      <c r="L148" s="20" t="n">
        <v>34.9147302411187</v>
      </c>
      <c r="M148" s="20" t="n">
        <f aca="false">L148-K148</f>
        <v>34.9147302411187</v>
      </c>
      <c r="N148" s="16" t="n">
        <v>1</v>
      </c>
      <c r="O148" s="15" t="b">
        <f aca="false">FALSE()</f>
        <v>0</v>
      </c>
      <c r="P148" s="15" t="b">
        <f aca="false">TRUE()</f>
        <v>1</v>
      </c>
      <c r="Q148" s="15" t="b">
        <f aca="false">TRUE()</f>
        <v>1</v>
      </c>
      <c r="R148" s="16" t="n">
        <v>1</v>
      </c>
      <c r="S148" s="14" t="s">
        <v>4623</v>
      </c>
      <c r="T148" s="18" t="s">
        <v>4624</v>
      </c>
      <c r="U148" s="14" t="s">
        <v>4617</v>
      </c>
      <c r="V148" s="14" t="s">
        <v>4617</v>
      </c>
      <c r="W148" s="14" t="s">
        <v>4598</v>
      </c>
      <c r="X148" s="51" t="n">
        <v>2.82</v>
      </c>
      <c r="Y148" s="14" t="s">
        <v>3780</v>
      </c>
      <c r="Z148" s="48" t="n">
        <v>1</v>
      </c>
      <c r="AA148" s="18" t="s">
        <v>4566</v>
      </c>
      <c r="AB148" s="18" t="s">
        <v>4600</v>
      </c>
      <c r="AC148" s="18" t="s">
        <v>4568</v>
      </c>
      <c r="AD148" s="18" t="s">
        <v>4625</v>
      </c>
    </row>
    <row r="149" customFormat="false" ht="15" hidden="false" customHeight="true" outlineLevel="0" collapsed="false">
      <c r="B149" s="18" t="s">
        <v>864</v>
      </c>
      <c r="C149" s="14" t="s">
        <v>4622</v>
      </c>
      <c r="D149" s="14" t="s">
        <v>242</v>
      </c>
      <c r="E149" s="14" t="s">
        <v>234</v>
      </c>
      <c r="F149" s="14" t="s">
        <v>4578</v>
      </c>
      <c r="G149" s="14" t="s">
        <v>4579</v>
      </c>
      <c r="H149" s="14" t="s">
        <v>281</v>
      </c>
      <c r="I149" s="15" t="b">
        <f aca="false">TRUE()</f>
        <v>1</v>
      </c>
      <c r="J149" s="15" t="b">
        <f aca="false">FALSE()</f>
        <v>0</v>
      </c>
      <c r="K149" s="20" t="n">
        <v>0</v>
      </c>
      <c r="L149" s="20" t="n">
        <v>62.1565803146278</v>
      </c>
      <c r="M149" s="20" t="n">
        <f aca="false">L149-K149</f>
        <v>62.1565803146278</v>
      </c>
      <c r="N149" s="16" t="n">
        <v>1</v>
      </c>
      <c r="O149" s="15" t="b">
        <f aca="false">FALSE()</f>
        <v>0</v>
      </c>
      <c r="P149" s="15" t="b">
        <f aca="false">TRUE()</f>
        <v>1</v>
      </c>
      <c r="Q149" s="15" t="b">
        <f aca="false">TRUE()</f>
        <v>1</v>
      </c>
      <c r="R149" s="16" t="n">
        <v>1</v>
      </c>
      <c r="S149" s="14" t="s">
        <v>4623</v>
      </c>
      <c r="T149" s="18" t="s">
        <v>4624</v>
      </c>
      <c r="U149" s="14" t="s">
        <v>4617</v>
      </c>
      <c r="V149" s="14" t="s">
        <v>4617</v>
      </c>
      <c r="W149" s="14" t="s">
        <v>4598</v>
      </c>
      <c r="X149" s="51" t="n">
        <v>2.82</v>
      </c>
      <c r="Y149" s="14" t="s">
        <v>1804</v>
      </c>
      <c r="Z149" s="48" t="n">
        <v>1</v>
      </c>
      <c r="AA149" s="18" t="s">
        <v>4566</v>
      </c>
      <c r="AB149" s="18" t="s">
        <v>4600</v>
      </c>
      <c r="AC149" s="18" t="s">
        <v>4568</v>
      </c>
      <c r="AD149" s="18" t="s">
        <v>4625</v>
      </c>
    </row>
    <row r="150" customFormat="false" ht="15" hidden="false" customHeight="true" outlineLevel="0" collapsed="false">
      <c r="B150" s="18" t="s">
        <v>864</v>
      </c>
      <c r="C150" s="14" t="s">
        <v>4622</v>
      </c>
      <c r="D150" s="14" t="s">
        <v>249</v>
      </c>
      <c r="E150" s="14" t="s">
        <v>234</v>
      </c>
      <c r="F150" s="14" t="s">
        <v>4578</v>
      </c>
      <c r="G150" s="14" t="s">
        <v>4579</v>
      </c>
      <c r="H150" s="14" t="s">
        <v>261</v>
      </c>
      <c r="I150" s="15" t="b">
        <f aca="false">TRUE()</f>
        <v>1</v>
      </c>
      <c r="J150" s="15" t="b">
        <f aca="false">FALSE()</f>
        <v>0</v>
      </c>
      <c r="K150" s="20" t="n">
        <v>0</v>
      </c>
      <c r="L150" s="20" t="n">
        <v>80.3469830458127</v>
      </c>
      <c r="M150" s="20" t="n">
        <f aca="false">L150-K150</f>
        <v>80.3469830458127</v>
      </c>
      <c r="N150" s="16" t="n">
        <v>1</v>
      </c>
      <c r="O150" s="15" t="b">
        <f aca="false">FALSE()</f>
        <v>0</v>
      </c>
      <c r="P150" s="15" t="b">
        <f aca="false">TRUE()</f>
        <v>1</v>
      </c>
      <c r="Q150" s="15" t="b">
        <f aca="false">TRUE()</f>
        <v>1</v>
      </c>
      <c r="R150" s="16" t="n">
        <v>1</v>
      </c>
      <c r="S150" s="14" t="s">
        <v>4623</v>
      </c>
      <c r="T150" s="18" t="s">
        <v>4624</v>
      </c>
      <c r="U150" s="14" t="s">
        <v>4617</v>
      </c>
      <c r="V150" s="14" t="s">
        <v>4617</v>
      </c>
      <c r="W150" s="14" t="s">
        <v>4598</v>
      </c>
      <c r="X150" s="51" t="n">
        <v>2.82</v>
      </c>
      <c r="Y150" s="14" t="s">
        <v>1881</v>
      </c>
      <c r="Z150" s="48" t="n">
        <v>1</v>
      </c>
      <c r="AA150" s="18" t="s">
        <v>4566</v>
      </c>
      <c r="AB150" s="18" t="s">
        <v>4600</v>
      </c>
      <c r="AC150" s="18" t="s">
        <v>4568</v>
      </c>
      <c r="AD150" s="18" t="s">
        <v>4625</v>
      </c>
    </row>
    <row r="151" customFormat="false" ht="15" hidden="false" customHeight="true" outlineLevel="0" collapsed="false">
      <c r="B151" s="18" t="s">
        <v>864</v>
      </c>
      <c r="C151" s="14" t="s">
        <v>4622</v>
      </c>
      <c r="D151" s="14" t="s">
        <v>278</v>
      </c>
      <c r="E151" s="14" t="s">
        <v>234</v>
      </c>
      <c r="F151" s="14" t="s">
        <v>4578</v>
      </c>
      <c r="G151" s="14" t="s">
        <v>4579</v>
      </c>
      <c r="H151" s="14" t="s">
        <v>252</v>
      </c>
      <c r="I151" s="15" t="b">
        <f aca="false">TRUE()</f>
        <v>1</v>
      </c>
      <c r="J151" s="15" t="b">
        <f aca="false">FALSE()</f>
        <v>0</v>
      </c>
      <c r="K151" s="20" t="n">
        <v>0</v>
      </c>
      <c r="L151" s="20" t="n">
        <v>85.4656349950353</v>
      </c>
      <c r="M151" s="20" t="n">
        <f aca="false">L151-K151</f>
        <v>85.4656349950353</v>
      </c>
      <c r="N151" s="16" t="n">
        <v>1</v>
      </c>
      <c r="O151" s="15" t="b">
        <f aca="false">FALSE()</f>
        <v>0</v>
      </c>
      <c r="P151" s="15" t="b">
        <f aca="false">TRUE()</f>
        <v>1</v>
      </c>
      <c r="Q151" s="15" t="b">
        <f aca="false">TRUE()</f>
        <v>1</v>
      </c>
      <c r="R151" s="16" t="n">
        <v>1</v>
      </c>
      <c r="S151" s="14" t="s">
        <v>4623</v>
      </c>
      <c r="T151" s="18" t="s">
        <v>4624</v>
      </c>
      <c r="U151" s="14" t="s">
        <v>4617</v>
      </c>
      <c r="V151" s="14" t="s">
        <v>4617</v>
      </c>
      <c r="W151" s="14" t="s">
        <v>4598</v>
      </c>
      <c r="X151" s="51" t="n">
        <v>2.82</v>
      </c>
      <c r="Y151" s="14" t="s">
        <v>1954</v>
      </c>
      <c r="Z151" s="48" t="n">
        <v>1</v>
      </c>
      <c r="AA151" s="18" t="s">
        <v>4566</v>
      </c>
      <c r="AB151" s="18" t="s">
        <v>4600</v>
      </c>
      <c r="AC151" s="18" t="s">
        <v>4568</v>
      </c>
      <c r="AD151" s="18" t="s">
        <v>4625</v>
      </c>
    </row>
    <row r="152" customFormat="false" ht="15" hidden="false" customHeight="true" outlineLevel="0" collapsed="false">
      <c r="B152" s="18" t="s">
        <v>864</v>
      </c>
      <c r="C152" s="14" t="s">
        <v>4622</v>
      </c>
      <c r="D152" s="14" t="s">
        <v>447</v>
      </c>
      <c r="E152" s="14" t="s">
        <v>444</v>
      </c>
      <c r="F152" s="14" t="s">
        <v>4558</v>
      </c>
      <c r="G152" s="14" t="s">
        <v>4579</v>
      </c>
      <c r="H152" s="14" t="s">
        <v>281</v>
      </c>
      <c r="I152" s="15" t="b">
        <f aca="false">TRUE()</f>
        <v>1</v>
      </c>
      <c r="J152" s="15" t="b">
        <f aca="false">FALSE()</f>
        <v>0</v>
      </c>
      <c r="K152" s="20" t="n">
        <v>0</v>
      </c>
      <c r="L152" s="20" t="n">
        <v>82.7893061390142</v>
      </c>
      <c r="M152" s="20" t="n">
        <f aca="false">L152-K152</f>
        <v>82.7893061390142</v>
      </c>
      <c r="N152" s="16" t="n">
        <v>1</v>
      </c>
      <c r="O152" s="15" t="b">
        <f aca="false">FALSE()</f>
        <v>0</v>
      </c>
      <c r="P152" s="15" t="b">
        <f aca="false">TRUE()</f>
        <v>1</v>
      </c>
      <c r="Q152" s="15" t="b">
        <f aca="false">TRUE()</f>
        <v>1</v>
      </c>
      <c r="R152" s="16" t="n">
        <v>1</v>
      </c>
      <c r="S152" s="14" t="s">
        <v>4623</v>
      </c>
      <c r="T152" s="18" t="s">
        <v>4624</v>
      </c>
      <c r="U152" s="14" t="s">
        <v>4617</v>
      </c>
      <c r="V152" s="14" t="s">
        <v>4617</v>
      </c>
      <c r="W152" s="14" t="s">
        <v>4598</v>
      </c>
      <c r="X152" s="51" t="n">
        <v>2.82</v>
      </c>
      <c r="Y152" s="14" t="s">
        <v>3963</v>
      </c>
      <c r="Z152" s="48" t="n">
        <v>1</v>
      </c>
      <c r="AA152" s="18" t="s">
        <v>4566</v>
      </c>
      <c r="AB152" s="18" t="s">
        <v>4600</v>
      </c>
      <c r="AC152" s="18" t="s">
        <v>4568</v>
      </c>
      <c r="AD152" s="18" t="s">
        <v>4625</v>
      </c>
    </row>
    <row r="153" customFormat="false" ht="15" hidden="false" customHeight="true" outlineLevel="0" collapsed="false">
      <c r="B153" s="18" t="s">
        <v>864</v>
      </c>
      <c r="C153" s="14" t="s">
        <v>4622</v>
      </c>
      <c r="D153" s="14" t="s">
        <v>453</v>
      </c>
      <c r="E153" s="14" t="s">
        <v>444</v>
      </c>
      <c r="F153" s="14" t="s">
        <v>4558</v>
      </c>
      <c r="G153" s="14" t="s">
        <v>4579</v>
      </c>
      <c r="H153" s="14" t="s">
        <v>334</v>
      </c>
      <c r="I153" s="15" t="b">
        <f aca="false">TRUE()</f>
        <v>1</v>
      </c>
      <c r="J153" s="15" t="b">
        <f aca="false">FALSE()</f>
        <v>0</v>
      </c>
      <c r="K153" s="20" t="n">
        <v>0</v>
      </c>
      <c r="L153" s="20" t="n">
        <v>89.8533103850276</v>
      </c>
      <c r="M153" s="20" t="n">
        <f aca="false">L153-K153</f>
        <v>89.8533103850276</v>
      </c>
      <c r="N153" s="16" t="n">
        <v>1</v>
      </c>
      <c r="O153" s="15" t="b">
        <f aca="false">FALSE()</f>
        <v>0</v>
      </c>
      <c r="P153" s="15" t="b">
        <f aca="false">TRUE()</f>
        <v>1</v>
      </c>
      <c r="Q153" s="15" t="b">
        <f aca="false">TRUE()</f>
        <v>1</v>
      </c>
      <c r="R153" s="16" t="n">
        <v>1</v>
      </c>
      <c r="S153" s="14" t="s">
        <v>4623</v>
      </c>
      <c r="T153" s="18" t="s">
        <v>4624</v>
      </c>
      <c r="U153" s="14" t="s">
        <v>4617</v>
      </c>
      <c r="V153" s="14" t="s">
        <v>4617</v>
      </c>
      <c r="W153" s="14" t="s">
        <v>4598</v>
      </c>
      <c r="X153" s="51" t="n">
        <v>2.82</v>
      </c>
      <c r="Y153" s="14" t="s">
        <v>4061</v>
      </c>
      <c r="Z153" s="48" t="n">
        <v>1</v>
      </c>
      <c r="AA153" s="18" t="s">
        <v>4566</v>
      </c>
      <c r="AB153" s="18" t="s">
        <v>4600</v>
      </c>
      <c r="AC153" s="18" t="s">
        <v>4568</v>
      </c>
      <c r="AD153" s="18" t="s">
        <v>4625</v>
      </c>
    </row>
    <row r="154" customFormat="false" ht="15" hidden="false" customHeight="true" outlineLevel="0" collapsed="false">
      <c r="B154" s="18" t="s">
        <v>864</v>
      </c>
      <c r="C154" s="14" t="s">
        <v>4626</v>
      </c>
      <c r="D154" s="14" t="s">
        <v>540</v>
      </c>
      <c r="E154" s="14" t="s">
        <v>444</v>
      </c>
      <c r="F154" s="14" t="s">
        <v>4558</v>
      </c>
      <c r="G154" s="14" t="s">
        <v>4559</v>
      </c>
      <c r="H154" s="14" t="s">
        <v>425</v>
      </c>
      <c r="I154" s="15" t="b">
        <f aca="false">FALSE()</f>
        <v>0</v>
      </c>
      <c r="J154" s="15" t="b">
        <f aca="false">FALSE()</f>
        <v>0</v>
      </c>
      <c r="K154" s="20" t="n">
        <v>33.9068636180479</v>
      </c>
      <c r="L154" s="20" t="n">
        <v>77.5130379217053</v>
      </c>
      <c r="M154" s="20" t="n">
        <f aca="false">L154-K154</f>
        <v>43.6061743036574</v>
      </c>
      <c r="N154" s="16" t="n">
        <v>1</v>
      </c>
      <c r="O154" s="15" t="b">
        <f aca="false">TRUE()</f>
        <v>1</v>
      </c>
      <c r="P154" s="15" t="b">
        <f aca="false">TRUE()</f>
        <v>1</v>
      </c>
      <c r="Q154" s="15" t="b">
        <f aca="false">TRUE()</f>
        <v>1</v>
      </c>
      <c r="R154" s="16" t="n">
        <v>1</v>
      </c>
      <c r="S154" s="18" t="s">
        <v>4627</v>
      </c>
      <c r="T154" s="18" t="s">
        <v>4628</v>
      </c>
      <c r="U154" s="14" t="s">
        <v>4562</v>
      </c>
      <c r="V154" s="14" t="s">
        <v>4629</v>
      </c>
      <c r="W154" s="14" t="s">
        <v>4598</v>
      </c>
      <c r="X154" s="51" t="n">
        <v>2.1</v>
      </c>
      <c r="Y154" s="14" t="s">
        <v>4630</v>
      </c>
      <c r="Z154" s="48"/>
      <c r="AA154" s="18" t="s">
        <v>4620</v>
      </c>
      <c r="AB154" s="18" t="s">
        <v>4567</v>
      </c>
      <c r="AC154" s="18" t="s">
        <v>4621</v>
      </c>
      <c r="AD154" s="18" t="s">
        <v>4631</v>
      </c>
    </row>
    <row r="155" customFormat="false" ht="15" hidden="false" customHeight="true" outlineLevel="0" collapsed="false">
      <c r="B155" s="18" t="s">
        <v>864</v>
      </c>
      <c r="C155" s="14" t="s">
        <v>4626</v>
      </c>
      <c r="D155" s="14" t="s">
        <v>562</v>
      </c>
      <c r="E155" s="14" t="s">
        <v>444</v>
      </c>
      <c r="F155" s="14" t="s">
        <v>4558</v>
      </c>
      <c r="G155" s="14" t="s">
        <v>4559</v>
      </c>
      <c r="H155" s="14" t="s">
        <v>334</v>
      </c>
      <c r="I155" s="15" t="b">
        <f aca="false">TRUE()</f>
        <v>1</v>
      </c>
      <c r="J155" s="15" t="b">
        <f aca="false">FALSE()</f>
        <v>0</v>
      </c>
      <c r="K155" s="20" t="n">
        <v>8.67782878357924</v>
      </c>
      <c r="L155" s="20" t="n">
        <v>58.7699398329185</v>
      </c>
      <c r="M155" s="20" t="n">
        <f aca="false">L155-K155</f>
        <v>50.0921110493393</v>
      </c>
      <c r="N155" s="16" t="n">
        <v>1</v>
      </c>
      <c r="O155" s="15" t="b">
        <f aca="false">FALSE()</f>
        <v>0</v>
      </c>
      <c r="P155" s="15" t="b">
        <f aca="false">TRUE()</f>
        <v>1</v>
      </c>
      <c r="Q155" s="15" t="b">
        <f aca="false">TRUE()</f>
        <v>1</v>
      </c>
      <c r="R155" s="16" t="n">
        <v>1</v>
      </c>
      <c r="S155" s="18" t="s">
        <v>4627</v>
      </c>
      <c r="T155" s="18" t="s">
        <v>4628</v>
      </c>
      <c r="U155" s="14" t="s">
        <v>4562</v>
      </c>
      <c r="V155" s="14" t="s">
        <v>4629</v>
      </c>
      <c r="W155" s="14" t="s">
        <v>4598</v>
      </c>
      <c r="X155" s="51" t="n">
        <v>2.1</v>
      </c>
      <c r="Y155" s="14" t="s">
        <v>4632</v>
      </c>
      <c r="Z155" s="48"/>
      <c r="AA155" s="18" t="s">
        <v>4620</v>
      </c>
      <c r="AB155" s="18" t="s">
        <v>4600</v>
      </c>
      <c r="AC155" s="18" t="s">
        <v>4621</v>
      </c>
      <c r="AD155" s="18" t="s">
        <v>4631</v>
      </c>
    </row>
    <row r="156" customFormat="false" ht="15" hidden="false" customHeight="true" outlineLevel="0" collapsed="false">
      <c r="B156" s="18" t="s">
        <v>864</v>
      </c>
      <c r="C156" s="14" t="s">
        <v>4626</v>
      </c>
      <c r="D156" s="14" t="s">
        <v>291</v>
      </c>
      <c r="E156" s="14" t="s">
        <v>234</v>
      </c>
      <c r="F156" s="14" t="s">
        <v>4578</v>
      </c>
      <c r="G156" s="14" t="s">
        <v>4559</v>
      </c>
      <c r="H156" s="14" t="s">
        <v>252</v>
      </c>
      <c r="I156" s="15" t="b">
        <f aca="false">TRUE()</f>
        <v>1</v>
      </c>
      <c r="J156" s="15" t="b">
        <f aca="false">FALSE()</f>
        <v>0</v>
      </c>
      <c r="K156" s="20" t="n">
        <v>12.6333672607108</v>
      </c>
      <c r="L156" s="20" t="n">
        <v>97.5461775671234</v>
      </c>
      <c r="M156" s="20" t="n">
        <f aca="false">L156-K156</f>
        <v>84.9128103064126</v>
      </c>
      <c r="N156" s="16" t="n">
        <v>1</v>
      </c>
      <c r="O156" s="15" t="b">
        <f aca="false">FALSE()</f>
        <v>0</v>
      </c>
      <c r="P156" s="15" t="b">
        <f aca="false">TRUE()</f>
        <v>1</v>
      </c>
      <c r="Q156" s="15" t="b">
        <f aca="false">TRUE()</f>
        <v>1</v>
      </c>
      <c r="R156" s="16" t="n">
        <v>1</v>
      </c>
      <c r="S156" s="18" t="s">
        <v>4627</v>
      </c>
      <c r="T156" s="18" t="s">
        <v>4628</v>
      </c>
      <c r="U156" s="14" t="s">
        <v>4562</v>
      </c>
      <c r="V156" s="14" t="s">
        <v>4629</v>
      </c>
      <c r="W156" s="14" t="s">
        <v>4598</v>
      </c>
      <c r="X156" s="51" t="n">
        <v>2.1</v>
      </c>
      <c r="Y156" s="14" t="s">
        <v>4633</v>
      </c>
      <c r="Z156" s="48"/>
      <c r="AA156" s="18" t="s">
        <v>4620</v>
      </c>
      <c r="AB156" s="18" t="s">
        <v>4600</v>
      </c>
      <c r="AC156" s="18" t="s">
        <v>4621</v>
      </c>
      <c r="AD156" s="18" t="s">
        <v>4631</v>
      </c>
    </row>
    <row r="157" customFormat="false" ht="15" hidden="false" customHeight="true" outlineLevel="0" collapsed="false">
      <c r="B157" s="18" t="s">
        <v>864</v>
      </c>
      <c r="C157" s="14" t="s">
        <v>4626</v>
      </c>
      <c r="D157" s="14" t="s">
        <v>574</v>
      </c>
      <c r="E157" s="14" t="s">
        <v>444</v>
      </c>
      <c r="F157" s="14" t="s">
        <v>4558</v>
      </c>
      <c r="G157" s="14" t="s">
        <v>4559</v>
      </c>
      <c r="H157" s="14" t="s">
        <v>4570</v>
      </c>
      <c r="I157" s="15" t="b">
        <f aca="false">FALSE()</f>
        <v>0</v>
      </c>
      <c r="J157" s="15" t="b">
        <f aca="false">FALSE()</f>
        <v>0</v>
      </c>
      <c r="K157" s="20" t="n">
        <v>0</v>
      </c>
      <c r="L157" s="20" t="n">
        <v>0</v>
      </c>
      <c r="M157" s="20" t="n">
        <f aca="false">L157-K157</f>
        <v>0</v>
      </c>
      <c r="N157" s="16" t="n">
        <v>1</v>
      </c>
      <c r="O157" s="15" t="b">
        <f aca="false">TRUE()</f>
        <v>1</v>
      </c>
      <c r="P157" s="15" t="b">
        <f aca="false">TRUE()</f>
        <v>1</v>
      </c>
      <c r="Q157" s="15" t="b">
        <f aca="false">TRUE()</f>
        <v>1</v>
      </c>
      <c r="R157" s="16" t="n">
        <v>1</v>
      </c>
      <c r="S157" s="18" t="s">
        <v>4627</v>
      </c>
      <c r="T157" s="18" t="s">
        <v>4628</v>
      </c>
      <c r="U157" s="14" t="s">
        <v>4562</v>
      </c>
      <c r="V157" s="14" t="s">
        <v>4629</v>
      </c>
      <c r="W157" s="14" t="s">
        <v>4598</v>
      </c>
      <c r="X157" s="51" t="n">
        <v>2.1</v>
      </c>
      <c r="Y157" s="14" t="s">
        <v>4634</v>
      </c>
      <c r="Z157" s="48"/>
      <c r="AA157" s="18" t="s">
        <v>4620</v>
      </c>
      <c r="AB157" s="18" t="s">
        <v>4567</v>
      </c>
      <c r="AC157" s="18" t="s">
        <v>4621</v>
      </c>
      <c r="AD157" s="18" t="s">
        <v>4631</v>
      </c>
    </row>
    <row r="158" customFormat="false" ht="15" hidden="false" customHeight="true" outlineLevel="0" collapsed="false">
      <c r="B158" s="18" t="s">
        <v>864</v>
      </c>
      <c r="C158" s="14" t="s">
        <v>4626</v>
      </c>
      <c r="D158" s="14" t="s">
        <v>515</v>
      </c>
      <c r="E158" s="14" t="s">
        <v>444</v>
      </c>
      <c r="F158" s="14" t="s">
        <v>4558</v>
      </c>
      <c r="G158" s="14" t="s">
        <v>4559</v>
      </c>
      <c r="H158" s="14" t="s">
        <v>4572</v>
      </c>
      <c r="I158" s="15" t="b">
        <f aca="false">FALSE()</f>
        <v>0</v>
      </c>
      <c r="J158" s="15" t="b">
        <f aca="false">FALSE()</f>
        <v>0</v>
      </c>
      <c r="K158" s="20" t="n">
        <v>0</v>
      </c>
      <c r="L158" s="20" t="n">
        <v>0</v>
      </c>
      <c r="M158" s="20" t="n">
        <f aca="false">L158-K158</f>
        <v>0</v>
      </c>
      <c r="N158" s="16" t="n">
        <v>1</v>
      </c>
      <c r="O158" s="15" t="b">
        <f aca="false">TRUE()</f>
        <v>1</v>
      </c>
      <c r="P158" s="15" t="b">
        <f aca="false">TRUE()</f>
        <v>1</v>
      </c>
      <c r="Q158" s="15" t="b">
        <f aca="false">TRUE()</f>
        <v>1</v>
      </c>
      <c r="R158" s="16" t="n">
        <v>1</v>
      </c>
      <c r="S158" s="18" t="s">
        <v>4627</v>
      </c>
      <c r="T158" s="18" t="s">
        <v>4628</v>
      </c>
      <c r="U158" s="14" t="s">
        <v>4562</v>
      </c>
      <c r="V158" s="14" t="s">
        <v>4629</v>
      </c>
      <c r="W158" s="14" t="s">
        <v>4598</v>
      </c>
      <c r="X158" s="51" t="n">
        <v>2.1</v>
      </c>
      <c r="Y158" s="14" t="s">
        <v>4573</v>
      </c>
      <c r="Z158" s="48" t="n">
        <v>1</v>
      </c>
      <c r="AA158" s="18" t="s">
        <v>4566</v>
      </c>
      <c r="AB158" s="18" t="s">
        <v>4567</v>
      </c>
      <c r="AC158" s="18" t="s">
        <v>4568</v>
      </c>
      <c r="AD158" s="18" t="s">
        <v>4631</v>
      </c>
    </row>
    <row r="159" customFormat="false" ht="15" hidden="false" customHeight="true" outlineLevel="0" collapsed="false">
      <c r="B159" s="18" t="s">
        <v>864</v>
      </c>
      <c r="C159" s="14" t="s">
        <v>4626</v>
      </c>
      <c r="D159" s="14" t="s">
        <v>269</v>
      </c>
      <c r="E159" s="14" t="s">
        <v>234</v>
      </c>
      <c r="F159" s="14" t="s">
        <v>4578</v>
      </c>
      <c r="G159" s="14" t="s">
        <v>4559</v>
      </c>
      <c r="H159" s="14" t="s">
        <v>334</v>
      </c>
      <c r="I159" s="15" t="b">
        <f aca="false">TRUE()</f>
        <v>1</v>
      </c>
      <c r="J159" s="15" t="b">
        <f aca="false">FALSE()</f>
        <v>0</v>
      </c>
      <c r="K159" s="20" t="n">
        <v>0</v>
      </c>
      <c r="L159" s="20" t="n">
        <v>68.8884784261813</v>
      </c>
      <c r="M159" s="20" t="n">
        <f aca="false">L159-K159</f>
        <v>68.8884784261813</v>
      </c>
      <c r="N159" s="16" t="n">
        <v>1</v>
      </c>
      <c r="O159" s="15" t="b">
        <f aca="false">FALSE()</f>
        <v>0</v>
      </c>
      <c r="P159" s="15" t="b">
        <f aca="false">TRUE()</f>
        <v>1</v>
      </c>
      <c r="Q159" s="15" t="b">
        <f aca="false">TRUE()</f>
        <v>1</v>
      </c>
      <c r="R159" s="16" t="n">
        <v>1</v>
      </c>
      <c r="S159" s="18" t="s">
        <v>4627</v>
      </c>
      <c r="T159" s="18" t="s">
        <v>4628</v>
      </c>
      <c r="U159" s="14" t="s">
        <v>4562</v>
      </c>
      <c r="V159" s="14" t="s">
        <v>4629</v>
      </c>
      <c r="W159" s="14" t="s">
        <v>4598</v>
      </c>
      <c r="X159" s="51" t="n">
        <v>2.1</v>
      </c>
      <c r="Y159" s="14" t="s">
        <v>4635</v>
      </c>
      <c r="Z159" s="48"/>
      <c r="AA159" s="18" t="s">
        <v>4620</v>
      </c>
      <c r="AB159" s="18" t="s">
        <v>4600</v>
      </c>
      <c r="AC159" s="18" t="s">
        <v>4621</v>
      </c>
      <c r="AD159" s="18" t="s">
        <v>4631</v>
      </c>
    </row>
    <row r="160" customFormat="false" ht="15" hidden="false" customHeight="true" outlineLevel="0" collapsed="false">
      <c r="B160" s="18" t="s">
        <v>864</v>
      </c>
      <c r="C160" s="14" t="s">
        <v>4626</v>
      </c>
      <c r="D160" s="14" t="s">
        <v>436</v>
      </c>
      <c r="E160" s="14" t="s">
        <v>425</v>
      </c>
      <c r="F160" s="14" t="s">
        <v>4575</v>
      </c>
      <c r="G160" s="14" t="s">
        <v>4559</v>
      </c>
      <c r="H160" s="14" t="s">
        <v>327</v>
      </c>
      <c r="I160" s="15" t="b">
        <f aca="false">FALSE()</f>
        <v>0</v>
      </c>
      <c r="J160" s="15" t="b">
        <f aca="false">FALSE()</f>
        <v>0</v>
      </c>
      <c r="K160" s="20" t="n">
        <v>30.6928043769362</v>
      </c>
      <c r="L160" s="20" t="n">
        <v>66.091411126854</v>
      </c>
      <c r="M160" s="20" t="n">
        <f aca="false">L160-K160</f>
        <v>35.3986067499178</v>
      </c>
      <c r="N160" s="16" t="n">
        <v>1</v>
      </c>
      <c r="O160" s="15" t="b">
        <f aca="false">TRUE()</f>
        <v>1</v>
      </c>
      <c r="P160" s="15" t="b">
        <f aca="false">TRUE()</f>
        <v>1</v>
      </c>
      <c r="Q160" s="15" t="b">
        <f aca="false">TRUE()</f>
        <v>1</v>
      </c>
      <c r="R160" s="16" t="n">
        <v>1</v>
      </c>
      <c r="S160" s="18" t="s">
        <v>4627</v>
      </c>
      <c r="T160" s="18" t="s">
        <v>4628</v>
      </c>
      <c r="U160" s="14" t="s">
        <v>4562</v>
      </c>
      <c r="V160" s="14" t="s">
        <v>4629</v>
      </c>
      <c r="W160" s="14" t="s">
        <v>4598</v>
      </c>
      <c r="X160" s="51" t="n">
        <v>2.1</v>
      </c>
      <c r="Y160" s="14" t="s">
        <v>4636</v>
      </c>
      <c r="Z160" s="48"/>
      <c r="AA160" s="18" t="s">
        <v>4620</v>
      </c>
      <c r="AB160" s="18" t="s">
        <v>4567</v>
      </c>
      <c r="AC160" s="18" t="s">
        <v>4621</v>
      </c>
      <c r="AD160" s="18" t="s">
        <v>4631</v>
      </c>
    </row>
    <row r="161" customFormat="false" ht="15" hidden="false" customHeight="true" outlineLevel="0" collapsed="false">
      <c r="B161" s="18" t="s">
        <v>864</v>
      </c>
      <c r="C161" s="14" t="s">
        <v>4626</v>
      </c>
      <c r="D161" s="14" t="s">
        <v>233</v>
      </c>
      <c r="E161" s="14" t="s">
        <v>234</v>
      </c>
      <c r="F161" s="14" t="s">
        <v>4578</v>
      </c>
      <c r="G161" s="14" t="s">
        <v>4559</v>
      </c>
      <c r="H161" s="14" t="s">
        <v>252</v>
      </c>
      <c r="I161" s="15" t="b">
        <f aca="false">TRUE()</f>
        <v>1</v>
      </c>
      <c r="J161" s="15" t="b">
        <f aca="false">FALSE()</f>
        <v>0</v>
      </c>
      <c r="K161" s="20" t="n">
        <v>0</v>
      </c>
      <c r="L161" s="20" t="n">
        <v>95.88282317605</v>
      </c>
      <c r="M161" s="20" t="n">
        <f aca="false">L161-K161</f>
        <v>95.88282317605</v>
      </c>
      <c r="N161" s="16" t="n">
        <v>1</v>
      </c>
      <c r="O161" s="15" t="b">
        <f aca="false">FALSE()</f>
        <v>0</v>
      </c>
      <c r="P161" s="15" t="b">
        <f aca="false">TRUE()</f>
        <v>1</v>
      </c>
      <c r="Q161" s="15" t="b">
        <f aca="false">TRUE()</f>
        <v>1</v>
      </c>
      <c r="R161" s="16" t="n">
        <v>1</v>
      </c>
      <c r="S161" s="18" t="s">
        <v>4627</v>
      </c>
      <c r="T161" s="18" t="s">
        <v>4628</v>
      </c>
      <c r="U161" s="14" t="s">
        <v>4562</v>
      </c>
      <c r="V161" s="14" t="s">
        <v>4629</v>
      </c>
      <c r="W161" s="14" t="s">
        <v>4598</v>
      </c>
      <c r="X161" s="51" t="n">
        <v>2.1</v>
      </c>
      <c r="Y161" s="14" t="s">
        <v>4637</v>
      </c>
      <c r="Z161" s="48"/>
      <c r="AA161" s="18" t="s">
        <v>4620</v>
      </c>
      <c r="AB161" s="18" t="s">
        <v>4600</v>
      </c>
      <c r="AC161" s="18" t="s">
        <v>4621</v>
      </c>
      <c r="AD161" s="18" t="s">
        <v>4631</v>
      </c>
    </row>
    <row r="162" customFormat="false" ht="15" hidden="false" customHeight="true" outlineLevel="0" collapsed="false">
      <c r="B162" s="18" t="s">
        <v>864</v>
      </c>
      <c r="C162" s="14" t="s">
        <v>4626</v>
      </c>
      <c r="D162" s="14" t="s">
        <v>556</v>
      </c>
      <c r="E162" s="14" t="s">
        <v>444</v>
      </c>
      <c r="F162" s="14" t="s">
        <v>4558</v>
      </c>
      <c r="G162" s="14" t="s">
        <v>4559</v>
      </c>
      <c r="H162" s="14" t="s">
        <v>327</v>
      </c>
      <c r="I162" s="15" t="b">
        <f aca="false">FALSE()</f>
        <v>0</v>
      </c>
      <c r="J162" s="15" t="b">
        <f aca="false">FALSE()</f>
        <v>0</v>
      </c>
      <c r="K162" s="20" t="n">
        <v>0</v>
      </c>
      <c r="L162" s="20" t="n">
        <v>83.2984667008539</v>
      </c>
      <c r="M162" s="20" t="n">
        <f aca="false">L162-K162</f>
        <v>83.2984667008539</v>
      </c>
      <c r="N162" s="16" t="n">
        <v>1</v>
      </c>
      <c r="O162" s="15" t="b">
        <f aca="false">TRUE()</f>
        <v>1</v>
      </c>
      <c r="P162" s="15" t="b">
        <f aca="false">TRUE()</f>
        <v>1</v>
      </c>
      <c r="Q162" s="15" t="b">
        <f aca="false">TRUE()</f>
        <v>1</v>
      </c>
      <c r="R162" s="16" t="n">
        <v>1</v>
      </c>
      <c r="S162" s="18" t="s">
        <v>4627</v>
      </c>
      <c r="T162" s="18" t="s">
        <v>4628</v>
      </c>
      <c r="U162" s="14" t="s">
        <v>4562</v>
      </c>
      <c r="V162" s="14" t="s">
        <v>4629</v>
      </c>
      <c r="W162" s="14" t="s">
        <v>4598</v>
      </c>
      <c r="X162" s="51" t="n">
        <v>2.1</v>
      </c>
      <c r="Y162" s="14" t="s">
        <v>4638</v>
      </c>
      <c r="Z162" s="48"/>
      <c r="AA162" s="18" t="s">
        <v>4620</v>
      </c>
      <c r="AB162" s="18" t="s">
        <v>4567</v>
      </c>
      <c r="AC162" s="18" t="s">
        <v>4621</v>
      </c>
      <c r="AD162" s="18" t="s">
        <v>4631</v>
      </c>
    </row>
    <row r="163" customFormat="false" ht="15" hidden="false" customHeight="true" outlineLevel="0" collapsed="false">
      <c r="B163" s="18" t="s">
        <v>864</v>
      </c>
      <c r="C163" s="14" t="s">
        <v>4626</v>
      </c>
      <c r="D163" s="14" t="s">
        <v>275</v>
      </c>
      <c r="E163" s="14" t="s">
        <v>234</v>
      </c>
      <c r="F163" s="14" t="s">
        <v>4578</v>
      </c>
      <c r="G163" s="14" t="s">
        <v>4559</v>
      </c>
      <c r="H163" s="14" t="s">
        <v>281</v>
      </c>
      <c r="I163" s="15" t="b">
        <f aca="false">TRUE()</f>
        <v>1</v>
      </c>
      <c r="J163" s="15" t="b">
        <f aca="false">FALSE()</f>
        <v>0</v>
      </c>
      <c r="K163" s="20" t="n">
        <v>0</v>
      </c>
      <c r="L163" s="20" t="n">
        <v>61.2117205733865</v>
      </c>
      <c r="M163" s="20" t="n">
        <f aca="false">L163-K163</f>
        <v>61.2117205733865</v>
      </c>
      <c r="N163" s="16" t="n">
        <v>1</v>
      </c>
      <c r="O163" s="15" t="b">
        <f aca="false">FALSE()</f>
        <v>0</v>
      </c>
      <c r="P163" s="15" t="b">
        <f aca="false">TRUE()</f>
        <v>1</v>
      </c>
      <c r="Q163" s="15" t="b">
        <f aca="false">TRUE()</f>
        <v>1</v>
      </c>
      <c r="R163" s="16" t="n">
        <v>1</v>
      </c>
      <c r="S163" s="18" t="s">
        <v>4627</v>
      </c>
      <c r="T163" s="18" t="s">
        <v>4628</v>
      </c>
      <c r="U163" s="14" t="s">
        <v>4562</v>
      </c>
      <c r="V163" s="14" t="s">
        <v>4629</v>
      </c>
      <c r="W163" s="14" t="s">
        <v>4598</v>
      </c>
      <c r="X163" s="51" t="n">
        <v>2.1</v>
      </c>
      <c r="Y163" s="14" t="s">
        <v>4639</v>
      </c>
      <c r="Z163" s="48"/>
      <c r="AA163" s="18" t="s">
        <v>4620</v>
      </c>
      <c r="AB163" s="18" t="s">
        <v>4600</v>
      </c>
      <c r="AC163" s="18" t="s">
        <v>4621</v>
      </c>
      <c r="AD163" s="18" t="s">
        <v>4631</v>
      </c>
    </row>
    <row r="164" customFormat="false" ht="15" hidden="false" customHeight="true" outlineLevel="0" collapsed="false">
      <c r="B164" s="18" t="s">
        <v>864</v>
      </c>
      <c r="C164" s="14" t="s">
        <v>4626</v>
      </c>
      <c r="D164" s="14" t="s">
        <v>440</v>
      </c>
      <c r="E164" s="14" t="s">
        <v>425</v>
      </c>
      <c r="F164" s="14" t="s">
        <v>4575</v>
      </c>
      <c r="G164" s="14" t="s">
        <v>4559</v>
      </c>
      <c r="H164" s="14" t="s">
        <v>327</v>
      </c>
      <c r="I164" s="15" t="b">
        <f aca="false">FALSE()</f>
        <v>0</v>
      </c>
      <c r="J164" s="15" t="b">
        <f aca="false">FALSE()</f>
        <v>0</v>
      </c>
      <c r="K164" s="20" t="n">
        <v>0</v>
      </c>
      <c r="L164" s="20" t="n">
        <v>85.5780595913185</v>
      </c>
      <c r="M164" s="20" t="n">
        <f aca="false">L164-K164</f>
        <v>85.5780595913185</v>
      </c>
      <c r="N164" s="16" t="n">
        <v>1</v>
      </c>
      <c r="O164" s="15" t="b">
        <f aca="false">TRUE()</f>
        <v>1</v>
      </c>
      <c r="P164" s="15" t="b">
        <f aca="false">TRUE()</f>
        <v>1</v>
      </c>
      <c r="Q164" s="15" t="b">
        <f aca="false">TRUE()</f>
        <v>1</v>
      </c>
      <c r="R164" s="16" t="n">
        <v>1</v>
      </c>
      <c r="S164" s="18" t="s">
        <v>4627</v>
      </c>
      <c r="T164" s="18" t="s">
        <v>4628</v>
      </c>
      <c r="U164" s="14" t="s">
        <v>4562</v>
      </c>
      <c r="V164" s="14" t="s">
        <v>4629</v>
      </c>
      <c r="W164" s="14" t="s">
        <v>4598</v>
      </c>
      <c r="X164" s="51" t="n">
        <v>2.1</v>
      </c>
      <c r="Y164" s="14" t="s">
        <v>4640</v>
      </c>
      <c r="Z164" s="48"/>
      <c r="AA164" s="18" t="s">
        <v>4620</v>
      </c>
      <c r="AB164" s="18" t="s">
        <v>4567</v>
      </c>
      <c r="AC164" s="18" t="s">
        <v>4621</v>
      </c>
      <c r="AD164" s="18" t="s">
        <v>4631</v>
      </c>
    </row>
    <row r="165" customFormat="false" ht="15" hidden="false" customHeight="true" outlineLevel="0" collapsed="false">
      <c r="B165" s="18" t="s">
        <v>864</v>
      </c>
      <c r="C165" s="14" t="s">
        <v>4626</v>
      </c>
      <c r="D165" s="14" t="s">
        <v>586</v>
      </c>
      <c r="E165" s="14" t="s">
        <v>444</v>
      </c>
      <c r="F165" s="14" t="s">
        <v>4558</v>
      </c>
      <c r="G165" s="14" t="s">
        <v>4559</v>
      </c>
      <c r="H165" s="14" t="s">
        <v>583</v>
      </c>
      <c r="I165" s="15" t="b">
        <f aca="false">FALSE()</f>
        <v>0</v>
      </c>
      <c r="J165" s="15" t="b">
        <f aca="false">FALSE()</f>
        <v>0</v>
      </c>
      <c r="K165" s="20" t="n">
        <v>27.2719860237723</v>
      </c>
      <c r="L165" s="20" t="n">
        <v>27.2719860237723</v>
      </c>
      <c r="M165" s="20" t="n">
        <f aca="false">L165-K165</f>
        <v>0</v>
      </c>
      <c r="N165" s="16" t="n">
        <v>1</v>
      </c>
      <c r="O165" s="15" t="b">
        <f aca="false">TRUE()</f>
        <v>1</v>
      </c>
      <c r="P165" s="15" t="b">
        <f aca="false">TRUE()</f>
        <v>1</v>
      </c>
      <c r="Q165" s="15" t="b">
        <f aca="false">TRUE()</f>
        <v>1</v>
      </c>
      <c r="R165" s="16" t="n">
        <v>1</v>
      </c>
      <c r="S165" s="18" t="s">
        <v>4627</v>
      </c>
      <c r="T165" s="18" t="s">
        <v>4628</v>
      </c>
      <c r="U165" s="14" t="s">
        <v>4562</v>
      </c>
      <c r="V165" s="14" t="s">
        <v>4629</v>
      </c>
      <c r="W165" s="14" t="s">
        <v>4598</v>
      </c>
      <c r="X165" s="51" t="n">
        <v>2.1</v>
      </c>
      <c r="Y165" s="14" t="s">
        <v>4641</v>
      </c>
      <c r="Z165" s="48"/>
      <c r="AA165" s="18" t="s">
        <v>4620</v>
      </c>
      <c r="AB165" s="18" t="s">
        <v>4567</v>
      </c>
      <c r="AC165" s="18" t="s">
        <v>4621</v>
      </c>
      <c r="AD165" s="18" t="s">
        <v>4631</v>
      </c>
    </row>
    <row r="166" customFormat="false" ht="15" hidden="false" customHeight="true" outlineLevel="0" collapsed="false">
      <c r="B166" s="18" t="s">
        <v>864</v>
      </c>
      <c r="C166" s="14" t="s">
        <v>4626</v>
      </c>
      <c r="D166" s="14" t="s">
        <v>568</v>
      </c>
      <c r="E166" s="14" t="s">
        <v>444</v>
      </c>
      <c r="F166" s="14" t="s">
        <v>4558</v>
      </c>
      <c r="G166" s="14" t="s">
        <v>4559</v>
      </c>
      <c r="H166" s="14" t="s">
        <v>327</v>
      </c>
      <c r="I166" s="15" t="b">
        <f aca="false">FALSE()</f>
        <v>0</v>
      </c>
      <c r="J166" s="15" t="b">
        <f aca="false">FALSE()</f>
        <v>0</v>
      </c>
      <c r="K166" s="20" t="n">
        <v>39.5105654754985</v>
      </c>
      <c r="L166" s="20" t="n">
        <v>43.7690073060899</v>
      </c>
      <c r="M166" s="20" t="n">
        <f aca="false">L166-K166</f>
        <v>4.25844183059139</v>
      </c>
      <c r="N166" s="16" t="n">
        <v>1</v>
      </c>
      <c r="O166" s="15" t="b">
        <f aca="false">TRUE()</f>
        <v>1</v>
      </c>
      <c r="P166" s="15" t="b">
        <f aca="false">TRUE()</f>
        <v>1</v>
      </c>
      <c r="Q166" s="15" t="b">
        <f aca="false">TRUE()</f>
        <v>1</v>
      </c>
      <c r="R166" s="16" t="n">
        <v>1</v>
      </c>
      <c r="S166" s="18" t="s">
        <v>4627</v>
      </c>
      <c r="T166" s="18" t="s">
        <v>4628</v>
      </c>
      <c r="U166" s="14" t="s">
        <v>4562</v>
      </c>
      <c r="V166" s="14" t="s">
        <v>4629</v>
      </c>
      <c r="W166" s="14" t="s">
        <v>4598</v>
      </c>
      <c r="X166" s="51" t="n">
        <v>2.1</v>
      </c>
      <c r="Y166" s="14" t="s">
        <v>4642</v>
      </c>
      <c r="Z166" s="48"/>
      <c r="AA166" s="18" t="s">
        <v>4620</v>
      </c>
      <c r="AB166" s="18" t="s">
        <v>4567</v>
      </c>
      <c r="AC166" s="18" t="s">
        <v>4621</v>
      </c>
      <c r="AD166" s="18" t="s">
        <v>4631</v>
      </c>
    </row>
    <row r="167" customFormat="false" ht="15" hidden="false" customHeight="true" outlineLevel="0" collapsed="false">
      <c r="B167" s="18" t="s">
        <v>864</v>
      </c>
      <c r="C167" s="14" t="s">
        <v>4626</v>
      </c>
      <c r="D167" s="14" t="s">
        <v>577</v>
      </c>
      <c r="E167" s="14" t="s">
        <v>444</v>
      </c>
      <c r="F167" s="14" t="s">
        <v>4558</v>
      </c>
      <c r="G167" s="14" t="s">
        <v>4559</v>
      </c>
      <c r="H167" s="14" t="s">
        <v>4584</v>
      </c>
      <c r="I167" s="15" t="b">
        <f aca="false">FALSE()</f>
        <v>0</v>
      </c>
      <c r="J167" s="15" t="b">
        <f aca="false">FALSE()</f>
        <v>0</v>
      </c>
      <c r="K167" s="20" t="n">
        <v>0</v>
      </c>
      <c r="L167" s="20" t="n">
        <v>81.187754278839</v>
      </c>
      <c r="M167" s="20" t="n">
        <f aca="false">L167-K167</f>
        <v>81.187754278839</v>
      </c>
      <c r="N167" s="16" t="n">
        <v>1</v>
      </c>
      <c r="O167" s="15" t="b">
        <f aca="false">TRUE()</f>
        <v>1</v>
      </c>
      <c r="P167" s="15" t="b">
        <f aca="false">TRUE()</f>
        <v>1</v>
      </c>
      <c r="Q167" s="15" t="b">
        <f aca="false">TRUE()</f>
        <v>1</v>
      </c>
      <c r="R167" s="16" t="n">
        <v>1</v>
      </c>
      <c r="S167" s="18" t="s">
        <v>4627</v>
      </c>
      <c r="T167" s="18" t="s">
        <v>4628</v>
      </c>
      <c r="U167" s="14" t="s">
        <v>4562</v>
      </c>
      <c r="V167" s="14" t="s">
        <v>4629</v>
      </c>
      <c r="W167" s="14" t="s">
        <v>4598</v>
      </c>
      <c r="X167" s="51" t="n">
        <v>2.1</v>
      </c>
      <c r="Y167" s="14" t="s">
        <v>4643</v>
      </c>
      <c r="Z167" s="48"/>
      <c r="AA167" s="18" t="s">
        <v>4620</v>
      </c>
      <c r="AB167" s="18" t="s">
        <v>4567</v>
      </c>
      <c r="AC167" s="18" t="s">
        <v>4621</v>
      </c>
      <c r="AD167" s="18" t="s">
        <v>4631</v>
      </c>
    </row>
    <row r="168" customFormat="false" ht="15" hidden="false" customHeight="true" outlineLevel="0" collapsed="false">
      <c r="B168" s="18" t="s">
        <v>864</v>
      </c>
      <c r="C168" s="14" t="s">
        <v>4626</v>
      </c>
      <c r="D168" s="14" t="s">
        <v>551</v>
      </c>
      <c r="E168" s="14" t="s">
        <v>444</v>
      </c>
      <c r="F168" s="14" t="s">
        <v>4558</v>
      </c>
      <c r="G168" s="14" t="s">
        <v>4559</v>
      </c>
      <c r="H168" s="14" t="s">
        <v>425</v>
      </c>
      <c r="I168" s="15" t="b">
        <f aca="false">FALSE()</f>
        <v>0</v>
      </c>
      <c r="J168" s="15" t="b">
        <f aca="false">FALSE()</f>
        <v>0</v>
      </c>
      <c r="K168" s="20" t="n">
        <v>87.4144119156263</v>
      </c>
      <c r="L168" s="20" t="n">
        <v>87.4144119156263</v>
      </c>
      <c r="M168" s="20" t="n">
        <f aca="false">L168-K168</f>
        <v>0</v>
      </c>
      <c r="N168" s="16" t="n">
        <v>1</v>
      </c>
      <c r="O168" s="15" t="b">
        <f aca="false">TRUE()</f>
        <v>1</v>
      </c>
      <c r="P168" s="15" t="b">
        <f aca="false">TRUE()</f>
        <v>1</v>
      </c>
      <c r="Q168" s="15" t="b">
        <f aca="false">TRUE()</f>
        <v>1</v>
      </c>
      <c r="R168" s="16" t="n">
        <v>1</v>
      </c>
      <c r="S168" s="18" t="s">
        <v>4627</v>
      </c>
      <c r="T168" s="18" t="s">
        <v>4628</v>
      </c>
      <c r="U168" s="14" t="s">
        <v>4562</v>
      </c>
      <c r="V168" s="14" t="s">
        <v>4629</v>
      </c>
      <c r="W168" s="14" t="s">
        <v>4598</v>
      </c>
      <c r="X168" s="51" t="n">
        <v>2.1</v>
      </c>
      <c r="Y168" s="14" t="s">
        <v>4586</v>
      </c>
      <c r="Z168" s="48" t="n">
        <v>1</v>
      </c>
      <c r="AA168" s="18" t="s">
        <v>4566</v>
      </c>
      <c r="AB168" s="18" t="s">
        <v>4567</v>
      </c>
      <c r="AC168" s="18" t="s">
        <v>4568</v>
      </c>
      <c r="AD168" s="18" t="s">
        <v>4631</v>
      </c>
    </row>
    <row r="169" customFormat="false" ht="15" hidden="false" customHeight="true" outlineLevel="0" collapsed="false">
      <c r="B169" s="18" t="s">
        <v>864</v>
      </c>
      <c r="C169" s="14" t="s">
        <v>4626</v>
      </c>
      <c r="D169" s="14" t="s">
        <v>431</v>
      </c>
      <c r="E169" s="14" t="s">
        <v>425</v>
      </c>
      <c r="F169" s="14" t="s">
        <v>4575</v>
      </c>
      <c r="G169" s="14" t="s">
        <v>4559</v>
      </c>
      <c r="H169" s="14" t="s">
        <v>428</v>
      </c>
      <c r="I169" s="15" t="b">
        <f aca="false">FALSE()</f>
        <v>0</v>
      </c>
      <c r="J169" s="15" t="b">
        <f aca="false">FALSE()</f>
        <v>0</v>
      </c>
      <c r="K169" s="20" t="n">
        <v>0</v>
      </c>
      <c r="L169" s="20" t="n">
        <v>0</v>
      </c>
      <c r="M169" s="20" t="n">
        <f aca="false">L169-K169</f>
        <v>0</v>
      </c>
      <c r="N169" s="16" t="n">
        <v>1</v>
      </c>
      <c r="O169" s="15" t="b">
        <f aca="false">TRUE()</f>
        <v>1</v>
      </c>
      <c r="P169" s="15" t="b">
        <f aca="false">TRUE()</f>
        <v>1</v>
      </c>
      <c r="Q169" s="15" t="b">
        <f aca="false">TRUE()</f>
        <v>1</v>
      </c>
      <c r="R169" s="16" t="n">
        <v>1</v>
      </c>
      <c r="S169" s="18" t="s">
        <v>4627</v>
      </c>
      <c r="T169" s="18" t="s">
        <v>4628</v>
      </c>
      <c r="U169" s="14" t="s">
        <v>4562</v>
      </c>
      <c r="V169" s="14" t="s">
        <v>4629</v>
      </c>
      <c r="W169" s="14" t="s">
        <v>4598</v>
      </c>
      <c r="X169" s="51" t="n">
        <v>2.1</v>
      </c>
      <c r="Y169" s="14" t="s">
        <v>4644</v>
      </c>
      <c r="Z169" s="48"/>
      <c r="AA169" s="18" t="s">
        <v>4620</v>
      </c>
      <c r="AB169" s="18" t="s">
        <v>4567</v>
      </c>
      <c r="AC169" s="18" t="s">
        <v>4621</v>
      </c>
      <c r="AD169" s="18" t="s">
        <v>4631</v>
      </c>
    </row>
    <row r="170" customFormat="false" ht="15" hidden="false" customHeight="true" outlineLevel="0" collapsed="false">
      <c r="B170" s="18" t="s">
        <v>864</v>
      </c>
      <c r="C170" s="14" t="s">
        <v>4626</v>
      </c>
      <c r="D170" s="14" t="s">
        <v>371</v>
      </c>
      <c r="E170" s="14" t="s">
        <v>372</v>
      </c>
      <c r="F170" s="14" t="s">
        <v>4602</v>
      </c>
      <c r="G170" s="14" t="s">
        <v>4559</v>
      </c>
      <c r="H170" s="14" t="s">
        <v>252</v>
      </c>
      <c r="I170" s="15" t="b">
        <f aca="false">TRUE()</f>
        <v>1</v>
      </c>
      <c r="J170" s="15" t="b">
        <f aca="false">FALSE()</f>
        <v>0</v>
      </c>
      <c r="K170" s="20" t="n">
        <v>0</v>
      </c>
      <c r="L170" s="20" t="n">
        <v>0</v>
      </c>
      <c r="M170" s="20" t="n">
        <f aca="false">L170-K170</f>
        <v>0</v>
      </c>
      <c r="N170" s="16" t="n">
        <v>1</v>
      </c>
      <c r="O170" s="15" t="b">
        <f aca="false">FALSE()</f>
        <v>0</v>
      </c>
      <c r="P170" s="15" t="b">
        <f aca="false">TRUE()</f>
        <v>1</v>
      </c>
      <c r="Q170" s="15" t="b">
        <f aca="false">TRUE()</f>
        <v>1</v>
      </c>
      <c r="R170" s="16" t="n">
        <v>1</v>
      </c>
      <c r="S170" s="18" t="s">
        <v>4627</v>
      </c>
      <c r="T170" s="18" t="s">
        <v>4628</v>
      </c>
      <c r="U170" s="14" t="s">
        <v>4562</v>
      </c>
      <c r="V170" s="14" t="s">
        <v>4629</v>
      </c>
      <c r="W170" s="14" t="s">
        <v>4598</v>
      </c>
      <c r="X170" s="51" t="n">
        <v>2.1</v>
      </c>
      <c r="Y170" s="14" t="s">
        <v>4645</v>
      </c>
      <c r="Z170" s="48"/>
      <c r="AA170" s="18" t="s">
        <v>4620</v>
      </c>
      <c r="AB170" s="18" t="s">
        <v>4600</v>
      </c>
      <c r="AC170" s="18" t="s">
        <v>4621</v>
      </c>
      <c r="AD170" s="18" t="s">
        <v>4631</v>
      </c>
    </row>
    <row r="171" customFormat="false" ht="15" hidden="false" customHeight="true" outlineLevel="0" collapsed="false">
      <c r="B171" s="18" t="s">
        <v>864</v>
      </c>
      <c r="C171" s="14" t="s">
        <v>4626</v>
      </c>
      <c r="D171" s="14" t="s">
        <v>524</v>
      </c>
      <c r="E171" s="14" t="s">
        <v>444</v>
      </c>
      <c r="F171" s="14" t="s">
        <v>4558</v>
      </c>
      <c r="G171" s="14" t="s">
        <v>4559</v>
      </c>
      <c r="H171" s="14" t="s">
        <v>4590</v>
      </c>
      <c r="I171" s="15" t="b">
        <f aca="false">FALSE()</f>
        <v>0</v>
      </c>
      <c r="J171" s="15" t="b">
        <f aca="false">FALSE()</f>
        <v>0</v>
      </c>
      <c r="K171" s="20" t="n">
        <v>0</v>
      </c>
      <c r="L171" s="20" t="n">
        <v>0</v>
      </c>
      <c r="M171" s="20" t="n">
        <f aca="false">L171-K171</f>
        <v>0</v>
      </c>
      <c r="N171" s="16" t="n">
        <v>1</v>
      </c>
      <c r="O171" s="15" t="b">
        <f aca="false">TRUE()</f>
        <v>1</v>
      </c>
      <c r="P171" s="15" t="b">
        <f aca="false">TRUE()</f>
        <v>1</v>
      </c>
      <c r="Q171" s="15" t="b">
        <f aca="false">TRUE()</f>
        <v>1</v>
      </c>
      <c r="R171" s="16" t="n">
        <v>1</v>
      </c>
      <c r="S171" s="18" t="s">
        <v>4627</v>
      </c>
      <c r="T171" s="18" t="s">
        <v>4628</v>
      </c>
      <c r="U171" s="14" t="s">
        <v>4562</v>
      </c>
      <c r="V171" s="14" t="s">
        <v>4629</v>
      </c>
      <c r="W171" s="14" t="s">
        <v>4598</v>
      </c>
      <c r="X171" s="51" t="n">
        <v>2.1</v>
      </c>
      <c r="Y171" s="14" t="s">
        <v>4646</v>
      </c>
      <c r="Z171" s="48"/>
      <c r="AA171" s="18" t="s">
        <v>4620</v>
      </c>
      <c r="AB171" s="18" t="s">
        <v>4567</v>
      </c>
      <c r="AC171" s="18" t="s">
        <v>4621</v>
      </c>
      <c r="AD171" s="18" t="s">
        <v>4631</v>
      </c>
    </row>
    <row r="172" customFormat="false" ht="15" hidden="false" customHeight="true" outlineLevel="0" collapsed="false">
      <c r="B172" s="18" t="s">
        <v>864</v>
      </c>
      <c r="C172" s="14" t="s">
        <v>4626</v>
      </c>
      <c r="D172" s="14" t="s">
        <v>521</v>
      </c>
      <c r="E172" s="14" t="s">
        <v>444</v>
      </c>
      <c r="F172" s="14" t="s">
        <v>4558</v>
      </c>
      <c r="G172" s="14" t="s">
        <v>4559</v>
      </c>
      <c r="H172" s="14" t="s">
        <v>4584</v>
      </c>
      <c r="I172" s="15" t="b">
        <f aca="false">FALSE()</f>
        <v>0</v>
      </c>
      <c r="J172" s="15" t="b">
        <f aca="false">FALSE()</f>
        <v>0</v>
      </c>
      <c r="K172" s="20" t="n">
        <v>0</v>
      </c>
      <c r="L172" s="20" t="n">
        <v>73.0381601639266</v>
      </c>
      <c r="M172" s="20" t="n">
        <f aca="false">L172-K172</f>
        <v>73.0381601639266</v>
      </c>
      <c r="N172" s="16" t="n">
        <v>1</v>
      </c>
      <c r="O172" s="15" t="b">
        <f aca="false">TRUE()</f>
        <v>1</v>
      </c>
      <c r="P172" s="15" t="b">
        <f aca="false">TRUE()</f>
        <v>1</v>
      </c>
      <c r="Q172" s="15" t="b">
        <f aca="false">TRUE()</f>
        <v>1</v>
      </c>
      <c r="R172" s="16" t="n">
        <v>1</v>
      </c>
      <c r="S172" s="18" t="s">
        <v>4627</v>
      </c>
      <c r="T172" s="18" t="s">
        <v>4628</v>
      </c>
      <c r="U172" s="14" t="s">
        <v>4562</v>
      </c>
      <c r="V172" s="14" t="s">
        <v>4629</v>
      </c>
      <c r="W172" s="14" t="s">
        <v>4598</v>
      </c>
      <c r="X172" s="51" t="n">
        <v>2.1</v>
      </c>
      <c r="Y172" s="14" t="s">
        <v>4647</v>
      </c>
      <c r="Z172" s="48"/>
      <c r="AA172" s="18" t="s">
        <v>4620</v>
      </c>
      <c r="AB172" s="18" t="s">
        <v>4567</v>
      </c>
      <c r="AC172" s="18" t="s">
        <v>4621</v>
      </c>
      <c r="AD172" s="18" t="s">
        <v>4631</v>
      </c>
    </row>
    <row r="173" customFormat="false" ht="15" hidden="false" customHeight="true" outlineLevel="0" collapsed="false">
      <c r="B173" s="18" t="s">
        <v>864</v>
      </c>
      <c r="C173" s="14" t="s">
        <v>4626</v>
      </c>
      <c r="D173" s="14" t="s">
        <v>537</v>
      </c>
      <c r="E173" s="14" t="s">
        <v>444</v>
      </c>
      <c r="F173" s="14" t="s">
        <v>4558</v>
      </c>
      <c r="G173" s="14" t="s">
        <v>4559</v>
      </c>
      <c r="H173" s="14" t="s">
        <v>252</v>
      </c>
      <c r="I173" s="15" t="b">
        <f aca="false">TRUE()</f>
        <v>1</v>
      </c>
      <c r="J173" s="15" t="b">
        <f aca="false">FALSE()</f>
        <v>0</v>
      </c>
      <c r="K173" s="20" t="n">
        <v>0</v>
      </c>
      <c r="L173" s="20" t="n">
        <v>50.0815146889893</v>
      </c>
      <c r="M173" s="20" t="n">
        <f aca="false">L173-K173</f>
        <v>50.0815146889893</v>
      </c>
      <c r="N173" s="16" t="n">
        <v>1</v>
      </c>
      <c r="O173" s="15" t="b">
        <f aca="false">FALSE()</f>
        <v>0</v>
      </c>
      <c r="P173" s="15" t="b">
        <f aca="false">TRUE()</f>
        <v>1</v>
      </c>
      <c r="Q173" s="15" t="b">
        <f aca="false">TRUE()</f>
        <v>1</v>
      </c>
      <c r="R173" s="16" t="n">
        <v>1</v>
      </c>
      <c r="S173" s="18" t="s">
        <v>4627</v>
      </c>
      <c r="T173" s="18" t="s">
        <v>4628</v>
      </c>
      <c r="U173" s="14" t="s">
        <v>4562</v>
      </c>
      <c r="V173" s="14" t="s">
        <v>4629</v>
      </c>
      <c r="W173" s="14" t="s">
        <v>4598</v>
      </c>
      <c r="X173" s="51" t="n">
        <v>2.1</v>
      </c>
      <c r="Y173" s="14" t="s">
        <v>4648</v>
      </c>
      <c r="Z173" s="48"/>
      <c r="AA173" s="18" t="s">
        <v>4620</v>
      </c>
      <c r="AB173" s="18" t="s">
        <v>4600</v>
      </c>
      <c r="AC173" s="18" t="s">
        <v>4621</v>
      </c>
      <c r="AD173" s="18" t="s">
        <v>4631</v>
      </c>
    </row>
    <row r="174" customFormat="false" ht="15" hidden="false" customHeight="true" outlineLevel="0" collapsed="false">
      <c r="B174" s="18" t="s">
        <v>864</v>
      </c>
      <c r="C174" s="14" t="s">
        <v>4626</v>
      </c>
      <c r="D174" s="14" t="s">
        <v>500</v>
      </c>
      <c r="E174" s="14" t="s">
        <v>444</v>
      </c>
      <c r="F174" s="14" t="s">
        <v>4558</v>
      </c>
      <c r="G174" s="14" t="s">
        <v>4559</v>
      </c>
      <c r="H174" s="14" t="s">
        <v>4584</v>
      </c>
      <c r="I174" s="15" t="b">
        <f aca="false">FALSE()</f>
        <v>0</v>
      </c>
      <c r="J174" s="15" t="b">
        <f aca="false">FALSE()</f>
        <v>0</v>
      </c>
      <c r="K174" s="20" t="n">
        <v>0</v>
      </c>
      <c r="L174" s="20" t="n">
        <v>0</v>
      </c>
      <c r="M174" s="20" t="n">
        <f aca="false">L174-K174</f>
        <v>0</v>
      </c>
      <c r="N174" s="16" t="n">
        <v>1</v>
      </c>
      <c r="O174" s="15" t="b">
        <f aca="false">TRUE()</f>
        <v>1</v>
      </c>
      <c r="P174" s="15" t="b">
        <f aca="false">TRUE()</f>
        <v>1</v>
      </c>
      <c r="Q174" s="15" t="b">
        <f aca="false">TRUE()</f>
        <v>1</v>
      </c>
      <c r="R174" s="16" t="n">
        <v>1</v>
      </c>
      <c r="S174" s="18" t="s">
        <v>4627</v>
      </c>
      <c r="T174" s="18" t="s">
        <v>4628</v>
      </c>
      <c r="U174" s="14" t="s">
        <v>4562</v>
      </c>
      <c r="V174" s="14" t="s">
        <v>4629</v>
      </c>
      <c r="W174" s="14" t="s">
        <v>4598</v>
      </c>
      <c r="X174" s="51" t="n">
        <v>2.1</v>
      </c>
      <c r="Y174" s="14" t="s">
        <v>4649</v>
      </c>
      <c r="Z174" s="48"/>
      <c r="AA174" s="18" t="s">
        <v>4620</v>
      </c>
      <c r="AB174" s="18" t="s">
        <v>4567</v>
      </c>
      <c r="AC174" s="18" t="s">
        <v>4621</v>
      </c>
      <c r="AD174" s="18" t="s">
        <v>4631</v>
      </c>
    </row>
    <row r="175" customFormat="false" ht="15" hidden="false" customHeight="true" outlineLevel="0" collapsed="false">
      <c r="B175" s="18" t="s">
        <v>864</v>
      </c>
      <c r="C175" s="14" t="s">
        <v>4626</v>
      </c>
      <c r="D175" s="14" t="s">
        <v>394</v>
      </c>
      <c r="E175" s="14" t="s">
        <v>372</v>
      </c>
      <c r="F175" s="14" t="s">
        <v>4602</v>
      </c>
      <c r="G175" s="14" t="s">
        <v>4559</v>
      </c>
      <c r="H175" s="14" t="s">
        <v>252</v>
      </c>
      <c r="I175" s="15" t="b">
        <f aca="false">TRUE()</f>
        <v>1</v>
      </c>
      <c r="J175" s="15" t="b">
        <f aca="false">FALSE()</f>
        <v>0</v>
      </c>
      <c r="K175" s="20" t="n">
        <v>0</v>
      </c>
      <c r="L175" s="20" t="n">
        <v>0</v>
      </c>
      <c r="M175" s="20" t="n">
        <f aca="false">L175-K175</f>
        <v>0</v>
      </c>
      <c r="N175" s="16" t="n">
        <v>1</v>
      </c>
      <c r="O175" s="15" t="b">
        <f aca="false">FALSE()</f>
        <v>0</v>
      </c>
      <c r="P175" s="15" t="b">
        <f aca="false">TRUE()</f>
        <v>1</v>
      </c>
      <c r="Q175" s="15" t="b">
        <f aca="false">TRUE()</f>
        <v>1</v>
      </c>
      <c r="R175" s="16" t="n">
        <v>1</v>
      </c>
      <c r="S175" s="18" t="s">
        <v>4627</v>
      </c>
      <c r="T175" s="18" t="s">
        <v>4628</v>
      </c>
      <c r="U175" s="14" t="s">
        <v>4562</v>
      </c>
      <c r="V175" s="14" t="s">
        <v>4629</v>
      </c>
      <c r="W175" s="14" t="s">
        <v>4598</v>
      </c>
      <c r="X175" s="51" t="n">
        <v>2.1</v>
      </c>
      <c r="Y175" s="14" t="s">
        <v>4650</v>
      </c>
      <c r="Z175" s="48"/>
      <c r="AA175" s="18" t="s">
        <v>4620</v>
      </c>
      <c r="AB175" s="18" t="s">
        <v>4600</v>
      </c>
      <c r="AC175" s="18" t="s">
        <v>4621</v>
      </c>
      <c r="AD175" s="18" t="s">
        <v>4631</v>
      </c>
    </row>
    <row r="176" customFormat="false" ht="15" hidden="false" customHeight="true" outlineLevel="0" collapsed="false">
      <c r="B176" s="18" t="s">
        <v>864</v>
      </c>
      <c r="C176" s="14" t="s">
        <v>4626</v>
      </c>
      <c r="D176" s="14" t="s">
        <v>530</v>
      </c>
      <c r="E176" s="14" t="s">
        <v>444</v>
      </c>
      <c r="F176" s="14" t="s">
        <v>4558</v>
      </c>
      <c r="G176" s="14" t="s">
        <v>4559</v>
      </c>
      <c r="H176" s="14" t="s">
        <v>4590</v>
      </c>
      <c r="I176" s="15" t="b">
        <f aca="false">FALSE()</f>
        <v>0</v>
      </c>
      <c r="J176" s="15" t="b">
        <f aca="false">FALSE()</f>
        <v>0</v>
      </c>
      <c r="K176" s="20" t="n">
        <v>0</v>
      </c>
      <c r="L176" s="20" t="n">
        <v>0</v>
      </c>
      <c r="M176" s="20" t="n">
        <f aca="false">L176-K176</f>
        <v>0</v>
      </c>
      <c r="N176" s="16" t="n">
        <v>1</v>
      </c>
      <c r="O176" s="15" t="b">
        <f aca="false">TRUE()</f>
        <v>1</v>
      </c>
      <c r="P176" s="15" t="b">
        <f aca="false">TRUE()</f>
        <v>1</v>
      </c>
      <c r="Q176" s="15" t="b">
        <f aca="false">TRUE()</f>
        <v>1</v>
      </c>
      <c r="R176" s="16" t="n">
        <v>1</v>
      </c>
      <c r="S176" s="18" t="s">
        <v>4627</v>
      </c>
      <c r="T176" s="18" t="s">
        <v>4628</v>
      </c>
      <c r="U176" s="14" t="s">
        <v>4562</v>
      </c>
      <c r="V176" s="14" t="s">
        <v>4629</v>
      </c>
      <c r="W176" s="14" t="s">
        <v>4598</v>
      </c>
      <c r="X176" s="51" t="n">
        <v>2.1</v>
      </c>
      <c r="Y176" s="14" t="s">
        <v>4651</v>
      </c>
      <c r="Z176" s="48"/>
      <c r="AA176" s="18" t="s">
        <v>4620</v>
      </c>
      <c r="AB176" s="18" t="s">
        <v>4567</v>
      </c>
      <c r="AC176" s="18" t="s">
        <v>4621</v>
      </c>
      <c r="AD176" s="18" t="s">
        <v>4631</v>
      </c>
    </row>
    <row r="177" customFormat="false" ht="15" hidden="false" customHeight="true" outlineLevel="0" collapsed="false">
      <c r="B177" s="18" t="s">
        <v>864</v>
      </c>
      <c r="C177" s="14" t="s">
        <v>4626</v>
      </c>
      <c r="D177" s="14" t="s">
        <v>459</v>
      </c>
      <c r="E177" s="14" t="s">
        <v>444</v>
      </c>
      <c r="F177" s="14" t="s">
        <v>4558</v>
      </c>
      <c r="G177" s="14" t="s">
        <v>4559</v>
      </c>
      <c r="H177" s="14" t="s">
        <v>252</v>
      </c>
      <c r="I177" s="15" t="b">
        <f aca="false">TRUE()</f>
        <v>1</v>
      </c>
      <c r="J177" s="15" t="b">
        <f aca="false">FALSE()</f>
        <v>0</v>
      </c>
      <c r="K177" s="20" t="n">
        <v>0</v>
      </c>
      <c r="L177" s="20" t="n">
        <v>0</v>
      </c>
      <c r="M177" s="20" t="n">
        <f aca="false">L177-K177</f>
        <v>0</v>
      </c>
      <c r="N177" s="16" t="n">
        <v>1</v>
      </c>
      <c r="O177" s="15" t="b">
        <f aca="false">FALSE()</f>
        <v>0</v>
      </c>
      <c r="P177" s="15" t="b">
        <f aca="false">TRUE()</f>
        <v>1</v>
      </c>
      <c r="Q177" s="15" t="b">
        <f aca="false">TRUE()</f>
        <v>1</v>
      </c>
      <c r="R177" s="16" t="n">
        <v>1</v>
      </c>
      <c r="S177" s="18" t="s">
        <v>4627</v>
      </c>
      <c r="T177" s="18" t="s">
        <v>4628</v>
      </c>
      <c r="U177" s="14" t="s">
        <v>4562</v>
      </c>
      <c r="V177" s="14" t="s">
        <v>4629</v>
      </c>
      <c r="W177" s="14" t="s">
        <v>4598</v>
      </c>
      <c r="X177" s="51" t="n">
        <v>2.1</v>
      </c>
      <c r="Y177" s="14" t="s">
        <v>4652</v>
      </c>
      <c r="Z177" s="48"/>
      <c r="AA177" s="18" t="s">
        <v>4620</v>
      </c>
      <c r="AB177" s="18" t="s">
        <v>4600</v>
      </c>
      <c r="AC177" s="18" t="s">
        <v>4621</v>
      </c>
      <c r="AD177" s="18" t="s">
        <v>4631</v>
      </c>
    </row>
    <row r="178" customFormat="false" ht="15" hidden="false" customHeight="true" outlineLevel="0" collapsed="false">
      <c r="B178" s="18" t="s">
        <v>864</v>
      </c>
      <c r="C178" s="14" t="s">
        <v>4626</v>
      </c>
      <c r="D178" s="14" t="s">
        <v>324</v>
      </c>
      <c r="E178" s="14" t="s">
        <v>295</v>
      </c>
      <c r="F178" s="14" t="s">
        <v>4578</v>
      </c>
      <c r="G178" s="14" t="s">
        <v>4559</v>
      </c>
      <c r="H178" s="14" t="s">
        <v>334</v>
      </c>
      <c r="I178" s="15" t="b">
        <f aca="false">TRUE()</f>
        <v>1</v>
      </c>
      <c r="J178" s="15" t="b">
        <f aca="false">FALSE()</f>
        <v>0</v>
      </c>
      <c r="K178" s="20" t="n">
        <v>0</v>
      </c>
      <c r="L178" s="20" t="n">
        <v>69.8504345831745</v>
      </c>
      <c r="M178" s="20" t="n">
        <f aca="false">L178-K178</f>
        <v>69.8504345831745</v>
      </c>
      <c r="N178" s="16" t="n">
        <v>1</v>
      </c>
      <c r="O178" s="15" t="b">
        <f aca="false">FALSE()</f>
        <v>0</v>
      </c>
      <c r="P178" s="15" t="b">
        <f aca="false">TRUE()</f>
        <v>1</v>
      </c>
      <c r="Q178" s="15" t="b">
        <f aca="false">TRUE()</f>
        <v>1</v>
      </c>
      <c r="R178" s="16" t="n">
        <v>1</v>
      </c>
      <c r="S178" s="18" t="s">
        <v>4627</v>
      </c>
      <c r="T178" s="18" t="s">
        <v>4628</v>
      </c>
      <c r="U178" s="14" t="s">
        <v>4562</v>
      </c>
      <c r="V178" s="14" t="s">
        <v>4629</v>
      </c>
      <c r="W178" s="14" t="s">
        <v>4598</v>
      </c>
      <c r="X178" s="51" t="n">
        <v>2.1</v>
      </c>
      <c r="Y178" s="14" t="s">
        <v>4653</v>
      </c>
      <c r="Z178" s="48"/>
      <c r="AA178" s="18" t="s">
        <v>4620</v>
      </c>
      <c r="AB178" s="18" t="s">
        <v>4600</v>
      </c>
      <c r="AC178" s="18" t="s">
        <v>4621</v>
      </c>
      <c r="AD178" s="18" t="s">
        <v>4631</v>
      </c>
    </row>
    <row r="179" customFormat="false" ht="15" hidden="false" customHeight="true" outlineLevel="0" collapsed="false">
      <c r="B179" s="18" t="s">
        <v>864</v>
      </c>
      <c r="C179" s="14" t="s">
        <v>4654</v>
      </c>
      <c r="D179" s="14" t="s">
        <v>436</v>
      </c>
      <c r="E179" s="14" t="s">
        <v>425</v>
      </c>
      <c r="F179" s="14" t="s">
        <v>4575</v>
      </c>
      <c r="G179" s="14" t="s">
        <v>4559</v>
      </c>
      <c r="H179" s="14" t="s">
        <v>327</v>
      </c>
      <c r="I179" s="15" t="b">
        <f aca="false">FALSE()</f>
        <v>0</v>
      </c>
      <c r="J179" s="15" t="b">
        <f aca="false">FALSE()</f>
        <v>0</v>
      </c>
      <c r="K179" s="20" t="n">
        <v>0</v>
      </c>
      <c r="L179" s="20" t="n">
        <v>0</v>
      </c>
      <c r="M179" s="20" t="n">
        <f aca="false">L179-K179</f>
        <v>0</v>
      </c>
      <c r="N179" s="16" t="n">
        <v>1</v>
      </c>
      <c r="O179" s="15" t="b">
        <f aca="false">TRUE()</f>
        <v>1</v>
      </c>
      <c r="P179" s="15" t="b">
        <f aca="false">TRUE()</f>
        <v>1</v>
      </c>
      <c r="Q179" s="15" t="b">
        <f aca="false">TRUE()</f>
        <v>1</v>
      </c>
      <c r="R179" s="16" t="n">
        <v>1</v>
      </c>
      <c r="S179" s="18" t="s">
        <v>4655</v>
      </c>
      <c r="T179" s="18" t="s">
        <v>4656</v>
      </c>
      <c r="U179" s="14" t="s">
        <v>4562</v>
      </c>
      <c r="V179" s="14" t="s">
        <v>4657</v>
      </c>
      <c r="W179" s="14" t="s">
        <v>4598</v>
      </c>
      <c r="X179" s="51" t="n">
        <v>2.08</v>
      </c>
      <c r="Y179" s="14" t="s">
        <v>4636</v>
      </c>
      <c r="Z179" s="48"/>
      <c r="AA179" s="18" t="s">
        <v>4620</v>
      </c>
      <c r="AB179" s="18" t="s">
        <v>4567</v>
      </c>
      <c r="AC179" s="18" t="s">
        <v>4621</v>
      </c>
      <c r="AD179" s="14"/>
    </row>
    <row r="180" customFormat="false" ht="15" hidden="false" customHeight="true" outlineLevel="0" collapsed="false">
      <c r="B180" s="18" t="s">
        <v>864</v>
      </c>
      <c r="C180" s="14" t="s">
        <v>4654</v>
      </c>
      <c r="D180" s="14" t="s">
        <v>294</v>
      </c>
      <c r="E180" s="14" t="s">
        <v>295</v>
      </c>
      <c r="F180" s="14" t="s">
        <v>4578</v>
      </c>
      <c r="G180" s="14" t="s">
        <v>4579</v>
      </c>
      <c r="H180" s="14" t="s">
        <v>360</v>
      </c>
      <c r="I180" s="15" t="b">
        <f aca="false">TRUE()</f>
        <v>1</v>
      </c>
      <c r="J180" s="15" t="b">
        <f aca="false">FALSE()</f>
        <v>0</v>
      </c>
      <c r="K180" s="20" t="n">
        <v>0</v>
      </c>
      <c r="L180" s="20" t="n">
        <v>88.8520445660417</v>
      </c>
      <c r="M180" s="20" t="n">
        <f aca="false">L180-K180</f>
        <v>88.8520445660417</v>
      </c>
      <c r="N180" s="16" t="n">
        <v>1</v>
      </c>
      <c r="O180" s="15" t="b">
        <f aca="false">TRUE()</f>
        <v>1</v>
      </c>
      <c r="P180" s="15" t="b">
        <f aca="false">TRUE()</f>
        <v>1</v>
      </c>
      <c r="Q180" s="15" t="b">
        <f aca="false">TRUE()</f>
        <v>1</v>
      </c>
      <c r="R180" s="16" t="n">
        <v>1</v>
      </c>
      <c r="S180" s="18" t="s">
        <v>4655</v>
      </c>
      <c r="T180" s="18" t="s">
        <v>4656</v>
      </c>
      <c r="U180" s="14" t="s">
        <v>4562</v>
      </c>
      <c r="V180" s="14" t="s">
        <v>4657</v>
      </c>
      <c r="W180" s="14" t="s">
        <v>4598</v>
      </c>
      <c r="X180" s="51" t="n">
        <v>2.08</v>
      </c>
      <c r="Y180" s="14" t="s">
        <v>4658</v>
      </c>
      <c r="Z180" s="48"/>
      <c r="AA180" s="18" t="s">
        <v>4620</v>
      </c>
      <c r="AB180" s="18" t="s">
        <v>4581</v>
      </c>
      <c r="AC180" s="18" t="s">
        <v>4621</v>
      </c>
      <c r="AD180" s="14"/>
    </row>
    <row r="181" customFormat="false" ht="15" hidden="false" customHeight="true" outlineLevel="0" collapsed="false">
      <c r="B181" s="18" t="s">
        <v>864</v>
      </c>
      <c r="C181" s="14" t="s">
        <v>4654</v>
      </c>
      <c r="D181" s="14" t="s">
        <v>272</v>
      </c>
      <c r="E181" s="14" t="s">
        <v>234</v>
      </c>
      <c r="F181" s="14" t="s">
        <v>4578</v>
      </c>
      <c r="G181" s="14" t="s">
        <v>4579</v>
      </c>
      <c r="H181" s="14" t="s">
        <v>252</v>
      </c>
      <c r="I181" s="15" t="b">
        <f aca="false">TRUE()</f>
        <v>1</v>
      </c>
      <c r="J181" s="15" t="b">
        <f aca="false">FALSE()</f>
        <v>0</v>
      </c>
      <c r="K181" s="20" t="n">
        <v>0</v>
      </c>
      <c r="L181" s="20" t="n">
        <v>60.2937748170377</v>
      </c>
      <c r="M181" s="20" t="n">
        <f aca="false">L181-K181</f>
        <v>60.2937748170377</v>
      </c>
      <c r="N181" s="16" t="n">
        <v>1</v>
      </c>
      <c r="O181" s="15" t="b">
        <f aca="false">FALSE()</f>
        <v>0</v>
      </c>
      <c r="P181" s="15" t="b">
        <f aca="false">TRUE()</f>
        <v>1</v>
      </c>
      <c r="Q181" s="15" t="b">
        <f aca="false">TRUE()</f>
        <v>1</v>
      </c>
      <c r="R181" s="16" t="n">
        <v>1</v>
      </c>
      <c r="S181" s="18" t="s">
        <v>4655</v>
      </c>
      <c r="T181" s="18" t="s">
        <v>4656</v>
      </c>
      <c r="U181" s="14" t="s">
        <v>4562</v>
      </c>
      <c r="V181" s="14" t="s">
        <v>4657</v>
      </c>
      <c r="W181" s="14" t="s">
        <v>4598</v>
      </c>
      <c r="X181" s="51" t="n">
        <v>2.08</v>
      </c>
      <c r="Y181" s="14" t="s">
        <v>4659</v>
      </c>
      <c r="Z181" s="48"/>
      <c r="AA181" s="18" t="s">
        <v>4620</v>
      </c>
      <c r="AB181" s="18" t="s">
        <v>4600</v>
      </c>
      <c r="AC181" s="18" t="s">
        <v>4621</v>
      </c>
      <c r="AD181" s="14"/>
    </row>
    <row r="182" customFormat="false" ht="15" hidden="false" customHeight="true" outlineLevel="0" collapsed="false">
      <c r="B182" s="18" t="s">
        <v>864</v>
      </c>
      <c r="C182" s="14" t="s">
        <v>4654</v>
      </c>
      <c r="D182" s="14" t="s">
        <v>512</v>
      </c>
      <c r="E182" s="14" t="s">
        <v>444</v>
      </c>
      <c r="F182" s="14" t="s">
        <v>4558</v>
      </c>
      <c r="G182" s="14" t="s">
        <v>4579</v>
      </c>
      <c r="H182" s="14" t="s">
        <v>281</v>
      </c>
      <c r="I182" s="15" t="b">
        <f aca="false">TRUE()</f>
        <v>1</v>
      </c>
      <c r="J182" s="15" t="b">
        <f aca="false">FALSE()</f>
        <v>0</v>
      </c>
      <c r="K182" s="20" t="n">
        <v>79.6843501960155</v>
      </c>
      <c r="L182" s="20" t="n">
        <v>79.6843501960155</v>
      </c>
      <c r="M182" s="20" t="n">
        <f aca="false">L182-K182</f>
        <v>0</v>
      </c>
      <c r="N182" s="16" t="n">
        <v>1</v>
      </c>
      <c r="O182" s="15" t="b">
        <f aca="false">FALSE()</f>
        <v>0</v>
      </c>
      <c r="P182" s="15" t="b">
        <f aca="false">TRUE()</f>
        <v>1</v>
      </c>
      <c r="Q182" s="15" t="b">
        <f aca="false">TRUE()</f>
        <v>1</v>
      </c>
      <c r="R182" s="16" t="n">
        <v>1</v>
      </c>
      <c r="S182" s="18" t="s">
        <v>4655</v>
      </c>
      <c r="T182" s="18" t="s">
        <v>4656</v>
      </c>
      <c r="U182" s="14" t="s">
        <v>4562</v>
      </c>
      <c r="V182" s="14" t="s">
        <v>4657</v>
      </c>
      <c r="W182" s="14" t="s">
        <v>4598</v>
      </c>
      <c r="X182" s="51" t="n">
        <v>2.08</v>
      </c>
      <c r="Y182" s="14" t="s">
        <v>4660</v>
      </c>
      <c r="Z182" s="48"/>
      <c r="AA182" s="18" t="s">
        <v>4620</v>
      </c>
      <c r="AB182" s="18" t="s">
        <v>4600</v>
      </c>
      <c r="AC182" s="18" t="s">
        <v>4621</v>
      </c>
      <c r="AD182" s="14"/>
    </row>
    <row r="183" customFormat="false" ht="15" hidden="false" customHeight="true" outlineLevel="0" collapsed="false">
      <c r="B183" s="18" t="s">
        <v>864</v>
      </c>
      <c r="C183" s="14" t="s">
        <v>4654</v>
      </c>
      <c r="D183" s="14" t="s">
        <v>565</v>
      </c>
      <c r="E183" s="14" t="s">
        <v>444</v>
      </c>
      <c r="F183" s="14" t="s">
        <v>4558</v>
      </c>
      <c r="G183" s="14" t="s">
        <v>4579</v>
      </c>
      <c r="H183" s="14" t="s">
        <v>425</v>
      </c>
      <c r="I183" s="15" t="b">
        <f aca="false">FALSE()</f>
        <v>0</v>
      </c>
      <c r="J183" s="15" t="b">
        <f aca="false">FALSE()</f>
        <v>0</v>
      </c>
      <c r="K183" s="20" t="n">
        <v>0</v>
      </c>
      <c r="L183" s="20" t="n">
        <v>0</v>
      </c>
      <c r="M183" s="20" t="n">
        <f aca="false">L183-K183</f>
        <v>0</v>
      </c>
      <c r="N183" s="16" t="n">
        <v>1</v>
      </c>
      <c r="O183" s="15" t="b">
        <f aca="false">TRUE()</f>
        <v>1</v>
      </c>
      <c r="P183" s="15" t="b">
        <f aca="false">TRUE()</f>
        <v>1</v>
      </c>
      <c r="Q183" s="15" t="b">
        <f aca="false">TRUE()</f>
        <v>1</v>
      </c>
      <c r="R183" s="16" t="n">
        <v>1</v>
      </c>
      <c r="S183" s="18" t="s">
        <v>4655</v>
      </c>
      <c r="T183" s="18" t="s">
        <v>4656</v>
      </c>
      <c r="U183" s="14" t="s">
        <v>4562</v>
      </c>
      <c r="V183" s="14" t="s">
        <v>4657</v>
      </c>
      <c r="W183" s="14" t="s">
        <v>4598</v>
      </c>
      <c r="X183" s="51" t="n">
        <v>2.08</v>
      </c>
      <c r="Y183" s="14" t="s">
        <v>4661</v>
      </c>
      <c r="Z183" s="48"/>
      <c r="AA183" s="18" t="s">
        <v>4620</v>
      </c>
      <c r="AB183" s="18" t="s">
        <v>4567</v>
      </c>
      <c r="AC183" s="18" t="s">
        <v>4621</v>
      </c>
      <c r="AD183" s="14"/>
    </row>
    <row r="184" customFormat="false" ht="15" hidden="false" customHeight="true" outlineLevel="0" collapsed="false">
      <c r="B184" s="18" t="s">
        <v>864</v>
      </c>
      <c r="C184" s="14" t="s">
        <v>4654</v>
      </c>
      <c r="D184" s="14" t="s">
        <v>265</v>
      </c>
      <c r="E184" s="14" t="s">
        <v>234</v>
      </c>
      <c r="F184" s="14" t="s">
        <v>4578</v>
      </c>
      <c r="G184" s="14" t="s">
        <v>4579</v>
      </c>
      <c r="H184" s="14" t="s">
        <v>252</v>
      </c>
      <c r="I184" s="15" t="b">
        <f aca="false">TRUE()</f>
        <v>1</v>
      </c>
      <c r="J184" s="15" t="b">
        <f aca="false">FALSE()</f>
        <v>0</v>
      </c>
      <c r="K184" s="20" t="n">
        <v>0</v>
      </c>
      <c r="L184" s="20" t="n">
        <v>55.4073040951638</v>
      </c>
      <c r="M184" s="20" t="n">
        <f aca="false">L184-K184</f>
        <v>55.4073040951638</v>
      </c>
      <c r="N184" s="16" t="n">
        <v>1</v>
      </c>
      <c r="O184" s="15" t="b">
        <f aca="false">FALSE()</f>
        <v>0</v>
      </c>
      <c r="P184" s="15" t="b">
        <f aca="false">TRUE()</f>
        <v>1</v>
      </c>
      <c r="Q184" s="15" t="b">
        <f aca="false">TRUE()</f>
        <v>1</v>
      </c>
      <c r="R184" s="16" t="n">
        <v>1</v>
      </c>
      <c r="S184" s="18" t="s">
        <v>4655</v>
      </c>
      <c r="T184" s="18" t="s">
        <v>4656</v>
      </c>
      <c r="U184" s="14" t="s">
        <v>4562</v>
      </c>
      <c r="V184" s="14" t="s">
        <v>4657</v>
      </c>
      <c r="W184" s="14" t="s">
        <v>4598</v>
      </c>
      <c r="X184" s="51" t="n">
        <v>2.08</v>
      </c>
      <c r="Y184" s="14" t="s">
        <v>4662</v>
      </c>
      <c r="Z184" s="48"/>
      <c r="AA184" s="18" t="s">
        <v>4620</v>
      </c>
      <c r="AB184" s="18" t="s">
        <v>4600</v>
      </c>
      <c r="AC184" s="18" t="s">
        <v>4621</v>
      </c>
      <c r="AD184" s="14"/>
    </row>
    <row r="185" customFormat="false" ht="15" hidden="false" customHeight="true" outlineLevel="0" collapsed="false">
      <c r="B185" s="18" t="s">
        <v>864</v>
      </c>
      <c r="C185" s="14" t="s">
        <v>4654</v>
      </c>
      <c r="D185" s="14" t="s">
        <v>377</v>
      </c>
      <c r="E185" s="14" t="s">
        <v>372</v>
      </c>
      <c r="F185" s="14" t="s">
        <v>4602</v>
      </c>
      <c r="G185" s="14" t="s">
        <v>4579</v>
      </c>
      <c r="H185" s="14" t="s">
        <v>252</v>
      </c>
      <c r="I185" s="15" t="b">
        <f aca="false">TRUE()</f>
        <v>1</v>
      </c>
      <c r="J185" s="15" t="b">
        <f aca="false">FALSE()</f>
        <v>0</v>
      </c>
      <c r="K185" s="20" t="n">
        <v>0</v>
      </c>
      <c r="L185" s="20" t="n">
        <v>0</v>
      </c>
      <c r="M185" s="20" t="n">
        <f aca="false">L185-K185</f>
        <v>0</v>
      </c>
      <c r="N185" s="16" t="n">
        <v>1</v>
      </c>
      <c r="O185" s="15" t="b">
        <f aca="false">FALSE()</f>
        <v>0</v>
      </c>
      <c r="P185" s="15" t="b">
        <f aca="false">TRUE()</f>
        <v>1</v>
      </c>
      <c r="Q185" s="15" t="b">
        <f aca="false">TRUE()</f>
        <v>1</v>
      </c>
      <c r="R185" s="16" t="n">
        <v>1</v>
      </c>
      <c r="S185" s="18" t="s">
        <v>4655</v>
      </c>
      <c r="T185" s="18" t="s">
        <v>4656</v>
      </c>
      <c r="U185" s="14" t="s">
        <v>4562</v>
      </c>
      <c r="V185" s="14" t="s">
        <v>4657</v>
      </c>
      <c r="W185" s="14" t="s">
        <v>4598</v>
      </c>
      <c r="X185" s="51" t="n">
        <v>2.08</v>
      </c>
      <c r="Y185" s="14" t="s">
        <v>4663</v>
      </c>
      <c r="Z185" s="48"/>
      <c r="AA185" s="18" t="s">
        <v>4620</v>
      </c>
      <c r="AB185" s="18" t="s">
        <v>4600</v>
      </c>
      <c r="AC185" s="18" t="s">
        <v>4621</v>
      </c>
      <c r="AD185" s="14"/>
    </row>
    <row r="186" customFormat="false" ht="15" hidden="false" customHeight="true" outlineLevel="0" collapsed="false">
      <c r="B186" s="18" t="s">
        <v>864</v>
      </c>
      <c r="C186" s="14" t="s">
        <v>4654</v>
      </c>
      <c r="D186" s="14" t="s">
        <v>258</v>
      </c>
      <c r="E186" s="14" t="s">
        <v>234</v>
      </c>
      <c r="F186" s="14" t="s">
        <v>4578</v>
      </c>
      <c r="G186" s="14" t="s">
        <v>4579</v>
      </c>
      <c r="H186" s="14" t="s">
        <v>252</v>
      </c>
      <c r="I186" s="15" t="b">
        <f aca="false">TRUE()</f>
        <v>1</v>
      </c>
      <c r="J186" s="15" t="b">
        <f aca="false">FALSE()</f>
        <v>0</v>
      </c>
      <c r="K186" s="20" t="n">
        <v>0</v>
      </c>
      <c r="L186" s="20" t="n">
        <v>79.6473825964816</v>
      </c>
      <c r="M186" s="20" t="n">
        <f aca="false">L186-K186</f>
        <v>79.6473825964816</v>
      </c>
      <c r="N186" s="16" t="n">
        <v>1</v>
      </c>
      <c r="O186" s="15" t="b">
        <f aca="false">FALSE()</f>
        <v>0</v>
      </c>
      <c r="P186" s="15" t="b">
        <f aca="false">TRUE()</f>
        <v>1</v>
      </c>
      <c r="Q186" s="15" t="b">
        <f aca="false">TRUE()</f>
        <v>1</v>
      </c>
      <c r="R186" s="16" t="n">
        <v>1</v>
      </c>
      <c r="S186" s="18" t="s">
        <v>4655</v>
      </c>
      <c r="T186" s="18" t="s">
        <v>4656</v>
      </c>
      <c r="U186" s="14" t="s">
        <v>4562</v>
      </c>
      <c r="V186" s="14" t="s">
        <v>4657</v>
      </c>
      <c r="W186" s="14" t="s">
        <v>4598</v>
      </c>
      <c r="X186" s="51" t="n">
        <v>2.08</v>
      </c>
      <c r="Y186" s="14" t="s">
        <v>4664</v>
      </c>
      <c r="Z186" s="48"/>
      <c r="AA186" s="18" t="s">
        <v>4620</v>
      </c>
      <c r="AB186" s="18" t="s">
        <v>4600</v>
      </c>
      <c r="AC186" s="18" t="s">
        <v>4621</v>
      </c>
      <c r="AD186" s="14"/>
    </row>
    <row r="187" customFormat="false" ht="15" hidden="false" customHeight="true" outlineLevel="0" collapsed="false">
      <c r="B187" s="18" t="s">
        <v>864</v>
      </c>
      <c r="C187" s="14" t="s">
        <v>4654</v>
      </c>
      <c r="D187" s="14" t="s">
        <v>467</v>
      </c>
      <c r="E187" s="14" t="s">
        <v>444</v>
      </c>
      <c r="F187" s="14" t="s">
        <v>4558</v>
      </c>
      <c r="G187" s="14" t="s">
        <v>4579</v>
      </c>
      <c r="H187" s="14" t="s">
        <v>334</v>
      </c>
      <c r="I187" s="15" t="b">
        <f aca="false">TRUE()</f>
        <v>1</v>
      </c>
      <c r="J187" s="15" t="b">
        <f aca="false">FALSE()</f>
        <v>0</v>
      </c>
      <c r="K187" s="20" t="n">
        <v>0</v>
      </c>
      <c r="L187" s="20" t="n">
        <v>30.6948310882847</v>
      </c>
      <c r="M187" s="20" t="n">
        <f aca="false">L187-K187</f>
        <v>30.6948310882847</v>
      </c>
      <c r="N187" s="16" t="n">
        <v>1</v>
      </c>
      <c r="O187" s="15" t="b">
        <f aca="false">FALSE()</f>
        <v>0</v>
      </c>
      <c r="P187" s="15" t="b">
        <f aca="false">TRUE()</f>
        <v>1</v>
      </c>
      <c r="Q187" s="15" t="b">
        <f aca="false">TRUE()</f>
        <v>1</v>
      </c>
      <c r="R187" s="16" t="n">
        <v>1</v>
      </c>
      <c r="S187" s="18" t="s">
        <v>4655</v>
      </c>
      <c r="T187" s="18" t="s">
        <v>4656</v>
      </c>
      <c r="U187" s="14" t="s">
        <v>4562</v>
      </c>
      <c r="V187" s="14" t="s">
        <v>4657</v>
      </c>
      <c r="W187" s="14" t="s">
        <v>4598</v>
      </c>
      <c r="X187" s="51" t="n">
        <v>2.08</v>
      </c>
      <c r="Y187" s="14" t="s">
        <v>4665</v>
      </c>
      <c r="Z187" s="48"/>
      <c r="AA187" s="18" t="s">
        <v>4620</v>
      </c>
      <c r="AB187" s="18" t="s">
        <v>4600</v>
      </c>
      <c r="AC187" s="18" t="s">
        <v>4621</v>
      </c>
      <c r="AD187" s="14"/>
    </row>
    <row r="188" customFormat="false" ht="15" hidden="false" customHeight="true" outlineLevel="0" collapsed="false">
      <c r="B188" s="18" t="s">
        <v>864</v>
      </c>
      <c r="C188" s="14" t="s">
        <v>4654</v>
      </c>
      <c r="D188" s="14" t="s">
        <v>242</v>
      </c>
      <c r="E188" s="14" t="s">
        <v>234</v>
      </c>
      <c r="F188" s="14" t="s">
        <v>4578</v>
      </c>
      <c r="G188" s="14" t="s">
        <v>4579</v>
      </c>
      <c r="H188" s="14" t="s">
        <v>281</v>
      </c>
      <c r="I188" s="15" t="b">
        <f aca="false">TRUE()</f>
        <v>1</v>
      </c>
      <c r="J188" s="15" t="b">
        <f aca="false">FALSE()</f>
        <v>0</v>
      </c>
      <c r="K188" s="20" t="n">
        <v>0</v>
      </c>
      <c r="L188" s="20" t="n">
        <v>65.7189892233174</v>
      </c>
      <c r="M188" s="20" t="n">
        <f aca="false">L188-K188</f>
        <v>65.7189892233174</v>
      </c>
      <c r="N188" s="16" t="n">
        <v>1</v>
      </c>
      <c r="O188" s="15" t="b">
        <f aca="false">FALSE()</f>
        <v>0</v>
      </c>
      <c r="P188" s="15" t="b">
        <f aca="false">TRUE()</f>
        <v>1</v>
      </c>
      <c r="Q188" s="15" t="b">
        <f aca="false">TRUE()</f>
        <v>1</v>
      </c>
      <c r="R188" s="16" t="n">
        <v>1</v>
      </c>
      <c r="S188" s="18" t="s">
        <v>4655</v>
      </c>
      <c r="T188" s="18" t="s">
        <v>4656</v>
      </c>
      <c r="U188" s="14" t="s">
        <v>4562</v>
      </c>
      <c r="V188" s="14" t="s">
        <v>4657</v>
      </c>
      <c r="W188" s="14" t="s">
        <v>4598</v>
      </c>
      <c r="X188" s="51" t="n">
        <v>2.08</v>
      </c>
      <c r="Y188" s="14" t="s">
        <v>4666</v>
      </c>
      <c r="Z188" s="48"/>
      <c r="AA188" s="18" t="s">
        <v>4620</v>
      </c>
      <c r="AB188" s="18" t="s">
        <v>4600</v>
      </c>
      <c r="AC188" s="18" t="s">
        <v>4621</v>
      </c>
      <c r="AD188" s="14"/>
    </row>
    <row r="189" customFormat="false" ht="15" hidden="false" customHeight="true" outlineLevel="0" collapsed="false">
      <c r="B189" s="18" t="s">
        <v>864</v>
      </c>
      <c r="C189" s="14" t="s">
        <v>4654</v>
      </c>
      <c r="D189" s="14" t="s">
        <v>384</v>
      </c>
      <c r="E189" s="14" t="s">
        <v>372</v>
      </c>
      <c r="F189" s="14" t="s">
        <v>4602</v>
      </c>
      <c r="G189" s="14" t="s">
        <v>4579</v>
      </c>
      <c r="H189" s="14" t="s">
        <v>252</v>
      </c>
      <c r="I189" s="15" t="b">
        <f aca="false">TRUE()</f>
        <v>1</v>
      </c>
      <c r="J189" s="15" t="b">
        <f aca="false">FALSE()</f>
        <v>0</v>
      </c>
      <c r="K189" s="20" t="n">
        <v>0</v>
      </c>
      <c r="L189" s="20" t="n">
        <v>0</v>
      </c>
      <c r="M189" s="20" t="n">
        <f aca="false">L189-K189</f>
        <v>0</v>
      </c>
      <c r="N189" s="16" t="n">
        <v>1</v>
      </c>
      <c r="O189" s="15" t="b">
        <f aca="false">FALSE()</f>
        <v>0</v>
      </c>
      <c r="P189" s="15" t="b">
        <f aca="false">TRUE()</f>
        <v>1</v>
      </c>
      <c r="Q189" s="15" t="b">
        <f aca="false">TRUE()</f>
        <v>1</v>
      </c>
      <c r="R189" s="16" t="n">
        <v>1</v>
      </c>
      <c r="S189" s="18" t="s">
        <v>4655</v>
      </c>
      <c r="T189" s="18" t="s">
        <v>4656</v>
      </c>
      <c r="U189" s="14" t="s">
        <v>4562</v>
      </c>
      <c r="V189" s="14" t="s">
        <v>4657</v>
      </c>
      <c r="W189" s="14" t="s">
        <v>4598</v>
      </c>
      <c r="X189" s="51" t="n">
        <v>2.08</v>
      </c>
      <c r="Y189" s="14" t="s">
        <v>4667</v>
      </c>
      <c r="Z189" s="48"/>
      <c r="AA189" s="18" t="s">
        <v>4620</v>
      </c>
      <c r="AB189" s="18" t="s">
        <v>4600</v>
      </c>
      <c r="AC189" s="18" t="s">
        <v>4621</v>
      </c>
      <c r="AD189" s="14"/>
    </row>
    <row r="190" customFormat="false" ht="15" hidden="false" customHeight="true" outlineLevel="0" collapsed="false">
      <c r="B190" s="18" t="s">
        <v>864</v>
      </c>
      <c r="C190" s="14" t="s">
        <v>4654</v>
      </c>
      <c r="D190" s="14" t="s">
        <v>249</v>
      </c>
      <c r="E190" s="14" t="s">
        <v>234</v>
      </c>
      <c r="F190" s="14" t="s">
        <v>4578</v>
      </c>
      <c r="G190" s="14" t="s">
        <v>4579</v>
      </c>
      <c r="H190" s="14" t="s">
        <v>261</v>
      </c>
      <c r="I190" s="15" t="b">
        <f aca="false">TRUE()</f>
        <v>1</v>
      </c>
      <c r="J190" s="15" t="b">
        <f aca="false">FALSE()</f>
        <v>0</v>
      </c>
      <c r="K190" s="20" t="n">
        <v>0</v>
      </c>
      <c r="L190" s="20" t="n">
        <v>77.4325071926205</v>
      </c>
      <c r="M190" s="20" t="n">
        <f aca="false">L190-K190</f>
        <v>77.4325071926205</v>
      </c>
      <c r="N190" s="16" t="n">
        <v>1</v>
      </c>
      <c r="O190" s="15" t="b">
        <f aca="false">FALSE()</f>
        <v>0</v>
      </c>
      <c r="P190" s="15" t="b">
        <f aca="false">TRUE()</f>
        <v>1</v>
      </c>
      <c r="Q190" s="15" t="b">
        <f aca="false">TRUE()</f>
        <v>1</v>
      </c>
      <c r="R190" s="16" t="n">
        <v>1</v>
      </c>
      <c r="S190" s="18" t="s">
        <v>4655</v>
      </c>
      <c r="T190" s="18" t="s">
        <v>4656</v>
      </c>
      <c r="U190" s="14" t="s">
        <v>4562</v>
      </c>
      <c r="V190" s="14" t="s">
        <v>4657</v>
      </c>
      <c r="W190" s="14" t="s">
        <v>4598</v>
      </c>
      <c r="X190" s="51" t="n">
        <v>2.08</v>
      </c>
      <c r="Y190" s="14" t="s">
        <v>4668</v>
      </c>
      <c r="Z190" s="48"/>
      <c r="AA190" s="18" t="s">
        <v>4620</v>
      </c>
      <c r="AB190" s="18" t="s">
        <v>4600</v>
      </c>
      <c r="AC190" s="18" t="s">
        <v>4621</v>
      </c>
      <c r="AD190" s="14"/>
    </row>
    <row r="191" customFormat="false" ht="15" hidden="false" customHeight="true" outlineLevel="0" collapsed="false">
      <c r="B191" s="18" t="s">
        <v>864</v>
      </c>
      <c r="C191" s="14" t="s">
        <v>4654</v>
      </c>
      <c r="D191" s="14" t="s">
        <v>278</v>
      </c>
      <c r="E191" s="14" t="s">
        <v>234</v>
      </c>
      <c r="F191" s="14" t="s">
        <v>4578</v>
      </c>
      <c r="G191" s="14" t="s">
        <v>4579</v>
      </c>
      <c r="H191" s="14" t="s">
        <v>252</v>
      </c>
      <c r="I191" s="15" t="b">
        <f aca="false">TRUE()</f>
        <v>1</v>
      </c>
      <c r="J191" s="15" t="b">
        <f aca="false">FALSE()</f>
        <v>0</v>
      </c>
      <c r="K191" s="20" t="n">
        <v>0</v>
      </c>
      <c r="L191" s="20" t="n">
        <v>87.004897529213</v>
      </c>
      <c r="M191" s="20" t="n">
        <f aca="false">L191-K191</f>
        <v>87.004897529213</v>
      </c>
      <c r="N191" s="16" t="n">
        <v>1</v>
      </c>
      <c r="O191" s="15" t="b">
        <f aca="false">FALSE()</f>
        <v>0</v>
      </c>
      <c r="P191" s="15" t="b">
        <f aca="false">TRUE()</f>
        <v>1</v>
      </c>
      <c r="Q191" s="15" t="b">
        <f aca="false">TRUE()</f>
        <v>1</v>
      </c>
      <c r="R191" s="16" t="n">
        <v>1</v>
      </c>
      <c r="S191" s="18" t="s">
        <v>4655</v>
      </c>
      <c r="T191" s="18" t="s">
        <v>4656</v>
      </c>
      <c r="U191" s="14" t="s">
        <v>4562</v>
      </c>
      <c r="V191" s="14" t="s">
        <v>4657</v>
      </c>
      <c r="W191" s="14" t="s">
        <v>4598</v>
      </c>
      <c r="X191" s="51" t="n">
        <v>2.08</v>
      </c>
      <c r="Y191" s="14" t="s">
        <v>4669</v>
      </c>
      <c r="Z191" s="48"/>
      <c r="AA191" s="18" t="s">
        <v>4620</v>
      </c>
      <c r="AB191" s="18" t="s">
        <v>4600</v>
      </c>
      <c r="AC191" s="18" t="s">
        <v>4621</v>
      </c>
      <c r="AD191" s="14"/>
    </row>
    <row r="192" customFormat="false" ht="15" hidden="false" customHeight="true" outlineLevel="0" collapsed="false">
      <c r="B192" s="18" t="s">
        <v>864</v>
      </c>
      <c r="C192" s="14" t="s">
        <v>4654</v>
      </c>
      <c r="D192" s="14" t="s">
        <v>447</v>
      </c>
      <c r="E192" s="14" t="s">
        <v>444</v>
      </c>
      <c r="F192" s="14" t="s">
        <v>4558</v>
      </c>
      <c r="G192" s="14" t="s">
        <v>4579</v>
      </c>
      <c r="H192" s="14" t="s">
        <v>281</v>
      </c>
      <c r="I192" s="15" t="b">
        <f aca="false">TRUE()</f>
        <v>1</v>
      </c>
      <c r="J192" s="15" t="b">
        <f aca="false">FALSE()</f>
        <v>0</v>
      </c>
      <c r="K192" s="20" t="n">
        <v>0</v>
      </c>
      <c r="L192" s="20" t="n">
        <v>71.4748237029355</v>
      </c>
      <c r="M192" s="20" t="n">
        <f aca="false">L192-K192</f>
        <v>71.4748237029355</v>
      </c>
      <c r="N192" s="16" t="n">
        <v>1</v>
      </c>
      <c r="O192" s="15" t="b">
        <f aca="false">FALSE()</f>
        <v>0</v>
      </c>
      <c r="P192" s="15" t="b">
        <f aca="false">TRUE()</f>
        <v>1</v>
      </c>
      <c r="Q192" s="15" t="b">
        <f aca="false">TRUE()</f>
        <v>1</v>
      </c>
      <c r="R192" s="16" t="n">
        <v>1</v>
      </c>
      <c r="S192" s="18" t="s">
        <v>4655</v>
      </c>
      <c r="T192" s="18" t="s">
        <v>4656</v>
      </c>
      <c r="U192" s="14" t="s">
        <v>4562</v>
      </c>
      <c r="V192" s="14" t="s">
        <v>4657</v>
      </c>
      <c r="W192" s="14" t="s">
        <v>4598</v>
      </c>
      <c r="X192" s="51" t="n">
        <v>2.08</v>
      </c>
      <c r="Y192" s="14" t="s">
        <v>4670</v>
      </c>
      <c r="Z192" s="48"/>
      <c r="AA192" s="18" t="s">
        <v>4620</v>
      </c>
      <c r="AB192" s="18" t="s">
        <v>4600</v>
      </c>
      <c r="AC192" s="18" t="s">
        <v>4621</v>
      </c>
      <c r="AD192" s="14"/>
    </row>
    <row r="193" customFormat="false" ht="15" hidden="false" customHeight="true" outlineLevel="0" collapsed="false">
      <c r="B193" s="18" t="s">
        <v>864</v>
      </c>
      <c r="C193" s="14" t="s">
        <v>4654</v>
      </c>
      <c r="D193" s="14" t="s">
        <v>453</v>
      </c>
      <c r="E193" s="14" t="s">
        <v>444</v>
      </c>
      <c r="F193" s="14" t="s">
        <v>4558</v>
      </c>
      <c r="G193" s="14" t="s">
        <v>4579</v>
      </c>
      <c r="H193" s="14" t="s">
        <v>334</v>
      </c>
      <c r="I193" s="15" t="b">
        <f aca="false">TRUE()</f>
        <v>1</v>
      </c>
      <c r="J193" s="15" t="b">
        <f aca="false">FALSE()</f>
        <v>0</v>
      </c>
      <c r="K193" s="20" t="n">
        <v>0</v>
      </c>
      <c r="L193" s="20" t="n">
        <v>90.2869301572538</v>
      </c>
      <c r="M193" s="20" t="n">
        <f aca="false">L193-K193</f>
        <v>90.2869301572538</v>
      </c>
      <c r="N193" s="16" t="n">
        <v>1</v>
      </c>
      <c r="O193" s="15" t="b">
        <f aca="false">FALSE()</f>
        <v>0</v>
      </c>
      <c r="P193" s="15" t="b">
        <f aca="false">TRUE()</f>
        <v>1</v>
      </c>
      <c r="Q193" s="15" t="b">
        <f aca="false">TRUE()</f>
        <v>1</v>
      </c>
      <c r="R193" s="16" t="n">
        <v>1</v>
      </c>
      <c r="S193" s="18" t="s">
        <v>4655</v>
      </c>
      <c r="T193" s="18" t="s">
        <v>4656</v>
      </c>
      <c r="U193" s="14" t="s">
        <v>4562</v>
      </c>
      <c r="V193" s="14" t="s">
        <v>4657</v>
      </c>
      <c r="W193" s="14" t="s">
        <v>4598</v>
      </c>
      <c r="X193" s="51" t="n">
        <v>2.08</v>
      </c>
      <c r="Y193" s="14" t="s">
        <v>4671</v>
      </c>
      <c r="Z193" s="48"/>
      <c r="AA193" s="18" t="s">
        <v>4620</v>
      </c>
      <c r="AB193" s="18" t="s">
        <v>4600</v>
      </c>
      <c r="AC193" s="18" t="s">
        <v>4621</v>
      </c>
      <c r="AD193" s="14"/>
    </row>
    <row r="194" customFormat="false" ht="15" hidden="false" customHeight="true" outlineLevel="0" collapsed="false">
      <c r="B194" s="14" t="s">
        <v>255</v>
      </c>
      <c r="C194" s="14" t="s">
        <v>4672</v>
      </c>
      <c r="D194" s="14" t="s">
        <v>285</v>
      </c>
      <c r="E194" s="14" t="s">
        <v>234</v>
      </c>
      <c r="F194" s="14" t="s">
        <v>4578</v>
      </c>
      <c r="G194" s="14" t="s">
        <v>4579</v>
      </c>
      <c r="H194" s="14" t="s">
        <v>252</v>
      </c>
      <c r="I194" s="15" t="b">
        <f aca="false">TRUE()</f>
        <v>1</v>
      </c>
      <c r="J194" s="15" t="b">
        <f aca="false">FALSE()</f>
        <v>0</v>
      </c>
      <c r="K194" s="20" t="n">
        <v>74.8447817968325</v>
      </c>
      <c r="L194" s="20" t="n">
        <v>94.8587420204619</v>
      </c>
      <c r="M194" s="20" t="n">
        <f aca="false">L194-K194</f>
        <v>20.0139602236294</v>
      </c>
      <c r="N194" s="16" t="n">
        <v>1</v>
      </c>
      <c r="O194" s="15" t="b">
        <f aca="false">FALSE()</f>
        <v>0</v>
      </c>
      <c r="P194" s="15" t="b">
        <f aca="false">TRUE()</f>
        <v>1</v>
      </c>
      <c r="Q194" s="15" t="b">
        <f aca="false">TRUE()</f>
        <v>1</v>
      </c>
      <c r="R194" s="16" t="n">
        <v>1</v>
      </c>
      <c r="S194" s="18" t="s">
        <v>4655</v>
      </c>
      <c r="T194" s="18" t="s">
        <v>4673</v>
      </c>
      <c r="U194" s="14" t="s">
        <v>4674</v>
      </c>
      <c r="V194" s="14" t="s">
        <v>4674</v>
      </c>
      <c r="W194" s="14" t="s">
        <v>4598</v>
      </c>
      <c r="X194" s="51" t="n">
        <v>2.8</v>
      </c>
      <c r="Y194" s="14" t="s">
        <v>1435</v>
      </c>
      <c r="Z194" s="48" t="n">
        <v>1</v>
      </c>
      <c r="AA194" s="18" t="s">
        <v>4566</v>
      </c>
      <c r="AB194" s="18" t="s">
        <v>4600</v>
      </c>
      <c r="AC194" s="18" t="s">
        <v>4568</v>
      </c>
      <c r="AD194" s="18" t="s">
        <v>4675</v>
      </c>
    </row>
    <row r="195" customFormat="false" ht="15" hidden="false" customHeight="true" outlineLevel="0" collapsed="false">
      <c r="B195" s="14" t="s">
        <v>255</v>
      </c>
      <c r="C195" s="14" t="s">
        <v>4672</v>
      </c>
      <c r="D195" s="14" t="s">
        <v>424</v>
      </c>
      <c r="E195" s="14" t="s">
        <v>425</v>
      </c>
      <c r="F195" s="14" t="s">
        <v>4575</v>
      </c>
      <c r="G195" s="14" t="s">
        <v>4579</v>
      </c>
      <c r="H195" s="14" t="s">
        <v>428</v>
      </c>
      <c r="I195" s="15" t="b">
        <f aca="false">FALSE()</f>
        <v>0</v>
      </c>
      <c r="J195" s="15" t="b">
        <f aca="false">FALSE()</f>
        <v>0</v>
      </c>
      <c r="K195" s="20" t="n">
        <v>0</v>
      </c>
      <c r="L195" s="20" t="n">
        <v>86.6290627503149</v>
      </c>
      <c r="M195" s="20" t="n">
        <f aca="false">L195-K195</f>
        <v>86.6290627503149</v>
      </c>
      <c r="N195" s="16" t="n">
        <v>1</v>
      </c>
      <c r="O195" s="15" t="b">
        <f aca="false">TRUE()</f>
        <v>1</v>
      </c>
      <c r="P195" s="15" t="b">
        <f aca="false">TRUE()</f>
        <v>1</v>
      </c>
      <c r="Q195" s="15" t="b">
        <f aca="false">TRUE()</f>
        <v>1</v>
      </c>
      <c r="R195" s="16" t="n">
        <v>1</v>
      </c>
      <c r="S195" s="18" t="s">
        <v>4655</v>
      </c>
      <c r="T195" s="18" t="s">
        <v>4673</v>
      </c>
      <c r="U195" s="14" t="s">
        <v>4674</v>
      </c>
      <c r="V195" s="14" t="s">
        <v>4674</v>
      </c>
      <c r="W195" s="14" t="s">
        <v>4598</v>
      </c>
      <c r="X195" s="51" t="n">
        <v>2.8</v>
      </c>
      <c r="Y195" s="14" t="s">
        <v>4676</v>
      </c>
      <c r="Z195" s="48" t="n">
        <v>1</v>
      </c>
      <c r="AA195" s="18" t="s">
        <v>4566</v>
      </c>
      <c r="AB195" s="18" t="s">
        <v>4567</v>
      </c>
      <c r="AC195" s="18" t="s">
        <v>4568</v>
      </c>
      <c r="AD195" s="18" t="s">
        <v>4675</v>
      </c>
    </row>
    <row r="196" customFormat="false" ht="15" hidden="false" customHeight="true" outlineLevel="0" collapsed="false">
      <c r="B196" s="14" t="s">
        <v>255</v>
      </c>
      <c r="C196" s="14" t="s">
        <v>4672</v>
      </c>
      <c r="D196" s="14" t="s">
        <v>300</v>
      </c>
      <c r="E196" s="14" t="s">
        <v>295</v>
      </c>
      <c r="F196" s="14" t="s">
        <v>4578</v>
      </c>
      <c r="G196" s="14" t="s">
        <v>4579</v>
      </c>
      <c r="H196" s="14" t="s">
        <v>261</v>
      </c>
      <c r="I196" s="15" t="b">
        <f aca="false">TRUE()</f>
        <v>1</v>
      </c>
      <c r="J196" s="15" t="b">
        <f aca="false">FALSE()</f>
        <v>0</v>
      </c>
      <c r="K196" s="20" t="n">
        <v>0</v>
      </c>
      <c r="L196" s="20" t="n">
        <v>73.2367080150183</v>
      </c>
      <c r="M196" s="20" t="n">
        <f aca="false">L196-K196</f>
        <v>73.2367080150183</v>
      </c>
      <c r="N196" s="16" t="n">
        <v>1</v>
      </c>
      <c r="O196" s="15" t="b">
        <f aca="false">FALSE()</f>
        <v>0</v>
      </c>
      <c r="P196" s="15" t="b">
        <f aca="false">TRUE()</f>
        <v>1</v>
      </c>
      <c r="Q196" s="15" t="b">
        <f aca="false">TRUE()</f>
        <v>1</v>
      </c>
      <c r="R196" s="16" t="n">
        <v>1</v>
      </c>
      <c r="S196" s="18" t="s">
        <v>4655</v>
      </c>
      <c r="T196" s="18" t="s">
        <v>4673</v>
      </c>
      <c r="U196" s="14" t="s">
        <v>4674</v>
      </c>
      <c r="V196" s="14" t="s">
        <v>4674</v>
      </c>
      <c r="W196" s="14" t="s">
        <v>4598</v>
      </c>
      <c r="X196" s="51" t="n">
        <v>2.8</v>
      </c>
      <c r="Y196" s="14" t="s">
        <v>2244</v>
      </c>
      <c r="Z196" s="48" t="n">
        <v>1</v>
      </c>
      <c r="AA196" s="18" t="s">
        <v>4566</v>
      </c>
      <c r="AB196" s="18" t="s">
        <v>4600</v>
      </c>
      <c r="AC196" s="18" t="s">
        <v>4568</v>
      </c>
      <c r="AD196" s="18" t="s">
        <v>4675</v>
      </c>
    </row>
    <row r="197" customFormat="false" ht="15" hidden="false" customHeight="true" outlineLevel="0" collapsed="false">
      <c r="B197" s="14" t="s">
        <v>255</v>
      </c>
      <c r="C197" s="14" t="s">
        <v>4672</v>
      </c>
      <c r="D197" s="14" t="s">
        <v>337</v>
      </c>
      <c r="E197" s="14" t="s">
        <v>295</v>
      </c>
      <c r="F197" s="14" t="s">
        <v>4578</v>
      </c>
      <c r="G197" s="14" t="s">
        <v>4579</v>
      </c>
      <c r="H197" s="14" t="s">
        <v>281</v>
      </c>
      <c r="I197" s="15" t="b">
        <f aca="false">TRUE()</f>
        <v>1</v>
      </c>
      <c r="J197" s="15" t="b">
        <f aca="false">FALSE()</f>
        <v>0</v>
      </c>
      <c r="K197" s="20" t="n">
        <v>0</v>
      </c>
      <c r="L197" s="20" t="n">
        <v>24.2573521241491</v>
      </c>
      <c r="M197" s="20" t="n">
        <f aca="false">L197-K197</f>
        <v>24.2573521241491</v>
      </c>
      <c r="N197" s="16" t="n">
        <v>1</v>
      </c>
      <c r="O197" s="15" t="b">
        <f aca="false">FALSE()</f>
        <v>0</v>
      </c>
      <c r="P197" s="15" t="b">
        <f aca="false">TRUE()</f>
        <v>1</v>
      </c>
      <c r="Q197" s="15" t="b">
        <f aca="false">TRUE()</f>
        <v>1</v>
      </c>
      <c r="R197" s="16" t="n">
        <v>1</v>
      </c>
      <c r="S197" s="18" t="s">
        <v>4655</v>
      </c>
      <c r="T197" s="18" t="s">
        <v>4673</v>
      </c>
      <c r="U197" s="14" t="s">
        <v>4674</v>
      </c>
      <c r="V197" s="14" t="s">
        <v>4674</v>
      </c>
      <c r="W197" s="14" t="s">
        <v>4598</v>
      </c>
      <c r="X197" s="51" t="n">
        <v>2.8</v>
      </c>
      <c r="Y197" s="14" t="s">
        <v>2267</v>
      </c>
      <c r="Z197" s="48" t="n">
        <v>1</v>
      </c>
      <c r="AA197" s="18" t="s">
        <v>4566</v>
      </c>
      <c r="AB197" s="18" t="s">
        <v>4600</v>
      </c>
      <c r="AC197" s="18" t="s">
        <v>4568</v>
      </c>
      <c r="AD197" s="18" t="s">
        <v>4675</v>
      </c>
    </row>
    <row r="198" customFormat="false" ht="15" hidden="false" customHeight="true" outlineLevel="0" collapsed="false">
      <c r="B198" s="14" t="s">
        <v>255</v>
      </c>
      <c r="C198" s="14" t="s">
        <v>4672</v>
      </c>
      <c r="D198" s="14" t="s">
        <v>580</v>
      </c>
      <c r="E198" s="14" t="s">
        <v>444</v>
      </c>
      <c r="F198" s="14" t="s">
        <v>4558</v>
      </c>
      <c r="G198" s="14" t="s">
        <v>4579</v>
      </c>
      <c r="H198" s="14" t="s">
        <v>583</v>
      </c>
      <c r="I198" s="15" t="b">
        <f aca="false">FALSE()</f>
        <v>0</v>
      </c>
      <c r="J198" s="15" t="b">
        <f aca="false">FALSE()</f>
        <v>0</v>
      </c>
      <c r="K198" s="20" t="n">
        <v>80.4041395873839</v>
      </c>
      <c r="L198" s="20" t="n">
        <v>80.4041395873839</v>
      </c>
      <c r="M198" s="20" t="n">
        <f aca="false">L198-K198</f>
        <v>0</v>
      </c>
      <c r="N198" s="16" t="n">
        <v>1</v>
      </c>
      <c r="O198" s="15" t="b">
        <f aca="false">TRUE()</f>
        <v>1</v>
      </c>
      <c r="P198" s="15" t="b">
        <f aca="false">TRUE()</f>
        <v>1</v>
      </c>
      <c r="Q198" s="15" t="b">
        <f aca="false">TRUE()</f>
        <v>1</v>
      </c>
      <c r="R198" s="16" t="n">
        <v>1</v>
      </c>
      <c r="S198" s="18" t="s">
        <v>4655</v>
      </c>
      <c r="T198" s="18" t="s">
        <v>4673</v>
      </c>
      <c r="U198" s="14" t="s">
        <v>4674</v>
      </c>
      <c r="V198" s="14" t="s">
        <v>4674</v>
      </c>
      <c r="W198" s="14" t="s">
        <v>4598</v>
      </c>
      <c r="X198" s="51" t="n">
        <v>2.8</v>
      </c>
      <c r="Y198" s="14" t="s">
        <v>3196</v>
      </c>
      <c r="Z198" s="48" t="n">
        <v>1</v>
      </c>
      <c r="AA198" s="18" t="s">
        <v>4566</v>
      </c>
      <c r="AB198" s="18" t="s">
        <v>4567</v>
      </c>
      <c r="AC198" s="18" t="s">
        <v>4568</v>
      </c>
      <c r="AD198" s="18" t="s">
        <v>4675</v>
      </c>
    </row>
    <row r="199" customFormat="false" ht="15" hidden="false" customHeight="true" outlineLevel="0" collapsed="false">
      <c r="B199" s="14" t="s">
        <v>255</v>
      </c>
      <c r="C199" s="14" t="s">
        <v>4672</v>
      </c>
      <c r="D199" s="14" t="s">
        <v>316</v>
      </c>
      <c r="E199" s="14" t="s">
        <v>295</v>
      </c>
      <c r="F199" s="14" t="s">
        <v>4578</v>
      </c>
      <c r="G199" s="14" t="s">
        <v>4579</v>
      </c>
      <c r="H199" s="14" t="s">
        <v>312</v>
      </c>
      <c r="I199" s="15" t="b">
        <f aca="false">TRUE()</f>
        <v>1</v>
      </c>
      <c r="J199" s="15" t="b">
        <f aca="false">FALSE()</f>
        <v>0</v>
      </c>
      <c r="K199" s="20" t="n">
        <v>0</v>
      </c>
      <c r="L199" s="20" t="n">
        <v>73.3443090402033</v>
      </c>
      <c r="M199" s="20" t="n">
        <f aca="false">L199-K199</f>
        <v>73.3443090402033</v>
      </c>
      <c r="N199" s="16" t="n">
        <v>1</v>
      </c>
      <c r="O199" s="15" t="b">
        <f aca="false">FALSE()</f>
        <v>0</v>
      </c>
      <c r="P199" s="15" t="b">
        <f aca="false">TRUE()</f>
        <v>1</v>
      </c>
      <c r="Q199" s="15" t="b">
        <f aca="false">TRUE()</f>
        <v>1</v>
      </c>
      <c r="R199" s="16" t="n">
        <v>1</v>
      </c>
      <c r="S199" s="18" t="s">
        <v>4655</v>
      </c>
      <c r="T199" s="18" t="s">
        <v>4673</v>
      </c>
      <c r="U199" s="14" t="s">
        <v>4674</v>
      </c>
      <c r="V199" s="14" t="s">
        <v>4674</v>
      </c>
      <c r="W199" s="14" t="s">
        <v>4598</v>
      </c>
      <c r="X199" s="51" t="n">
        <v>2.8</v>
      </c>
      <c r="Y199" s="14" t="s">
        <v>2278</v>
      </c>
      <c r="Z199" s="48" t="n">
        <v>1</v>
      </c>
      <c r="AA199" s="18" t="s">
        <v>4566</v>
      </c>
      <c r="AB199" s="18" t="s">
        <v>4600</v>
      </c>
      <c r="AC199" s="18" t="s">
        <v>4568</v>
      </c>
      <c r="AD199" s="18" t="s">
        <v>4675</v>
      </c>
    </row>
    <row r="200" customFormat="false" ht="15" hidden="false" customHeight="true" outlineLevel="0" collapsed="false">
      <c r="B200" s="14" t="s">
        <v>255</v>
      </c>
      <c r="C200" s="14" t="s">
        <v>4672</v>
      </c>
      <c r="D200" s="14" t="s">
        <v>474</v>
      </c>
      <c r="E200" s="14" t="s">
        <v>444</v>
      </c>
      <c r="F200" s="14" t="s">
        <v>4558</v>
      </c>
      <c r="G200" s="14" t="s">
        <v>4579</v>
      </c>
      <c r="H200" s="14" t="s">
        <v>281</v>
      </c>
      <c r="I200" s="15" t="b">
        <f aca="false">TRUE()</f>
        <v>1</v>
      </c>
      <c r="J200" s="15" t="b">
        <f aca="false">FALSE()</f>
        <v>0</v>
      </c>
      <c r="K200" s="20" t="n">
        <v>48.6186375854023</v>
      </c>
      <c r="L200" s="20" t="n">
        <v>48.6186375854023</v>
      </c>
      <c r="M200" s="20" t="n">
        <f aca="false">L200-K200</f>
        <v>0</v>
      </c>
      <c r="N200" s="16" t="n">
        <v>1</v>
      </c>
      <c r="O200" s="15" t="b">
        <f aca="false">FALSE()</f>
        <v>0</v>
      </c>
      <c r="P200" s="15" t="b">
        <f aca="false">TRUE()</f>
        <v>1</v>
      </c>
      <c r="Q200" s="15" t="b">
        <f aca="false">TRUE()</f>
        <v>1</v>
      </c>
      <c r="R200" s="16" t="n">
        <v>1</v>
      </c>
      <c r="S200" s="18" t="s">
        <v>4655</v>
      </c>
      <c r="T200" s="18" t="s">
        <v>4673</v>
      </c>
      <c r="U200" s="14" t="s">
        <v>4674</v>
      </c>
      <c r="V200" s="14" t="s">
        <v>4674</v>
      </c>
      <c r="W200" s="14" t="s">
        <v>4598</v>
      </c>
      <c r="X200" s="51" t="n">
        <v>2.8</v>
      </c>
      <c r="Y200" s="14" t="s">
        <v>3251</v>
      </c>
      <c r="Z200" s="48" t="n">
        <v>1</v>
      </c>
      <c r="AA200" s="18" t="s">
        <v>4566</v>
      </c>
      <c r="AB200" s="18" t="s">
        <v>4600</v>
      </c>
      <c r="AC200" s="18" t="s">
        <v>4568</v>
      </c>
      <c r="AD200" s="18" t="s">
        <v>4675</v>
      </c>
    </row>
    <row r="201" customFormat="false" ht="15" hidden="false" customHeight="true" outlineLevel="0" collapsed="false">
      <c r="B201" s="14" t="s">
        <v>255</v>
      </c>
      <c r="C201" s="14" t="s">
        <v>4672</v>
      </c>
      <c r="D201" s="14" t="s">
        <v>543</v>
      </c>
      <c r="E201" s="14" t="s">
        <v>444</v>
      </c>
      <c r="F201" s="14" t="s">
        <v>4558</v>
      </c>
      <c r="G201" s="14" t="s">
        <v>4579</v>
      </c>
      <c r="H201" s="14" t="s">
        <v>4588</v>
      </c>
      <c r="I201" s="15" t="b">
        <f aca="false">FALSE()</f>
        <v>0</v>
      </c>
      <c r="J201" s="15" t="b">
        <f aca="false">FALSE()</f>
        <v>0</v>
      </c>
      <c r="K201" s="20" t="n">
        <v>0</v>
      </c>
      <c r="L201" s="20" t="n">
        <v>0</v>
      </c>
      <c r="M201" s="20" t="n">
        <f aca="false">L201-K201</f>
        <v>0</v>
      </c>
      <c r="N201" s="16" t="n">
        <v>1</v>
      </c>
      <c r="O201" s="15" t="b">
        <f aca="false">TRUE()</f>
        <v>1</v>
      </c>
      <c r="P201" s="15" t="b">
        <f aca="false">TRUE()</f>
        <v>1</v>
      </c>
      <c r="Q201" s="15" t="b">
        <f aca="false">TRUE()</f>
        <v>1</v>
      </c>
      <c r="R201" s="16" t="n">
        <v>1</v>
      </c>
      <c r="S201" s="18" t="s">
        <v>4655</v>
      </c>
      <c r="T201" s="18" t="s">
        <v>4673</v>
      </c>
      <c r="U201" s="14" t="s">
        <v>4674</v>
      </c>
      <c r="V201" s="14" t="s">
        <v>4674</v>
      </c>
      <c r="W201" s="14" t="s">
        <v>4598</v>
      </c>
      <c r="X201" s="51" t="n">
        <v>2.8</v>
      </c>
      <c r="Y201" s="14" t="s">
        <v>3265</v>
      </c>
      <c r="Z201" s="48" t="n">
        <v>1</v>
      </c>
      <c r="AA201" s="18" t="s">
        <v>4566</v>
      </c>
      <c r="AB201" s="18" t="s">
        <v>4567</v>
      </c>
      <c r="AC201" s="18" t="s">
        <v>4568</v>
      </c>
      <c r="AD201" s="18" t="s">
        <v>4675</v>
      </c>
    </row>
    <row r="202" customFormat="false" ht="15" hidden="false" customHeight="true" outlineLevel="0" collapsed="false">
      <c r="B202" s="14" t="s">
        <v>255</v>
      </c>
      <c r="C202" s="14" t="s">
        <v>4672</v>
      </c>
      <c r="D202" s="14" t="s">
        <v>605</v>
      </c>
      <c r="E202" s="14" t="s">
        <v>603</v>
      </c>
      <c r="F202" s="14" t="s">
        <v>4558</v>
      </c>
      <c r="G202" s="14" t="s">
        <v>4579</v>
      </c>
      <c r="H202" s="14" t="s">
        <v>425</v>
      </c>
      <c r="I202" s="15" t="b">
        <f aca="false">FALSE()</f>
        <v>0</v>
      </c>
      <c r="J202" s="15" t="b">
        <f aca="false">FALSE()</f>
        <v>0</v>
      </c>
      <c r="K202" s="20" t="n">
        <v>0</v>
      </c>
      <c r="L202" s="20" t="n">
        <v>74.4114759797925</v>
      </c>
      <c r="M202" s="20" t="n">
        <f aca="false">L202-K202</f>
        <v>74.4114759797925</v>
      </c>
      <c r="N202" s="16" t="n">
        <v>1</v>
      </c>
      <c r="O202" s="15" t="b">
        <f aca="false">TRUE()</f>
        <v>1</v>
      </c>
      <c r="P202" s="15" t="b">
        <f aca="false">TRUE()</f>
        <v>1</v>
      </c>
      <c r="Q202" s="15" t="b">
        <f aca="false">TRUE()</f>
        <v>1</v>
      </c>
      <c r="R202" s="16" t="n">
        <v>1</v>
      </c>
      <c r="S202" s="18" t="s">
        <v>4655</v>
      </c>
      <c r="T202" s="18" t="s">
        <v>4673</v>
      </c>
      <c r="U202" s="14" t="s">
        <v>4674</v>
      </c>
      <c r="V202" s="14" t="s">
        <v>4674</v>
      </c>
      <c r="W202" s="14" t="s">
        <v>4598</v>
      </c>
      <c r="X202" s="51" t="n">
        <v>2.8</v>
      </c>
      <c r="Y202" s="14" t="s">
        <v>4677</v>
      </c>
      <c r="Z202" s="48" t="n">
        <v>1</v>
      </c>
      <c r="AA202" s="18" t="s">
        <v>4566</v>
      </c>
      <c r="AB202" s="18" t="s">
        <v>4567</v>
      </c>
      <c r="AC202" s="18" t="s">
        <v>4568</v>
      </c>
      <c r="AD202" s="18" t="s">
        <v>4675</v>
      </c>
    </row>
    <row r="203" customFormat="false" ht="15" hidden="false" customHeight="true" outlineLevel="0" collapsed="false">
      <c r="B203" s="14" t="s">
        <v>255</v>
      </c>
      <c r="C203" s="14" t="s">
        <v>4672</v>
      </c>
      <c r="D203" s="14" t="s">
        <v>350</v>
      </c>
      <c r="E203" s="14" t="s">
        <v>295</v>
      </c>
      <c r="F203" s="14" t="s">
        <v>4578</v>
      </c>
      <c r="G203" s="14" t="s">
        <v>4579</v>
      </c>
      <c r="H203" s="14" t="s">
        <v>252</v>
      </c>
      <c r="I203" s="15" t="b">
        <f aca="false">TRUE()</f>
        <v>1</v>
      </c>
      <c r="J203" s="15" t="b">
        <f aca="false">FALSE()</f>
        <v>0</v>
      </c>
      <c r="K203" s="20" t="n">
        <v>0</v>
      </c>
      <c r="L203" s="20" t="n">
        <v>51.3008189045128</v>
      </c>
      <c r="M203" s="20" t="n">
        <f aca="false">L203-K203</f>
        <v>51.3008189045128</v>
      </c>
      <c r="N203" s="16" t="n">
        <v>1</v>
      </c>
      <c r="O203" s="15" t="b">
        <f aca="false">FALSE()</f>
        <v>0</v>
      </c>
      <c r="P203" s="15" t="b">
        <f aca="false">TRUE()</f>
        <v>1</v>
      </c>
      <c r="Q203" s="15" t="b">
        <f aca="false">TRUE()</f>
        <v>1</v>
      </c>
      <c r="R203" s="16" t="n">
        <v>1</v>
      </c>
      <c r="S203" s="18" t="s">
        <v>4655</v>
      </c>
      <c r="T203" s="18" t="s">
        <v>4673</v>
      </c>
      <c r="U203" s="14" t="s">
        <v>4674</v>
      </c>
      <c r="V203" s="14" t="s">
        <v>4674</v>
      </c>
      <c r="W203" s="14" t="s">
        <v>4598</v>
      </c>
      <c r="X203" s="51" t="n">
        <v>2.8</v>
      </c>
      <c r="Y203" s="14" t="s">
        <v>2299</v>
      </c>
      <c r="Z203" s="48" t="n">
        <v>1</v>
      </c>
      <c r="AA203" s="18" t="s">
        <v>4566</v>
      </c>
      <c r="AB203" s="18" t="s">
        <v>4600</v>
      </c>
      <c r="AC203" s="18" t="s">
        <v>4568</v>
      </c>
      <c r="AD203" s="18" t="s">
        <v>4675</v>
      </c>
    </row>
    <row r="204" customFormat="false" ht="15" hidden="false" customHeight="true" outlineLevel="0" collapsed="false">
      <c r="B204" s="14" t="s">
        <v>255</v>
      </c>
      <c r="C204" s="14" t="s">
        <v>4672</v>
      </c>
      <c r="D204" s="14" t="s">
        <v>503</v>
      </c>
      <c r="E204" s="14" t="s">
        <v>444</v>
      </c>
      <c r="F204" s="14" t="s">
        <v>4558</v>
      </c>
      <c r="G204" s="14" t="s">
        <v>4579</v>
      </c>
      <c r="H204" s="14" t="s">
        <v>327</v>
      </c>
      <c r="I204" s="15" t="b">
        <f aca="false">FALSE()</f>
        <v>0</v>
      </c>
      <c r="J204" s="15" t="b">
        <f aca="false">FALSE()</f>
        <v>0</v>
      </c>
      <c r="K204" s="20" t="n">
        <v>0</v>
      </c>
      <c r="L204" s="20" t="n">
        <v>0</v>
      </c>
      <c r="M204" s="20" t="n">
        <f aca="false">L204-K204</f>
        <v>0</v>
      </c>
      <c r="N204" s="16" t="n">
        <v>1</v>
      </c>
      <c r="O204" s="15" t="b">
        <f aca="false">TRUE()</f>
        <v>1</v>
      </c>
      <c r="P204" s="15" t="b">
        <f aca="false">TRUE()</f>
        <v>1</v>
      </c>
      <c r="Q204" s="15" t="b">
        <f aca="false">TRUE()</f>
        <v>1</v>
      </c>
      <c r="R204" s="16" t="n">
        <v>1</v>
      </c>
      <c r="S204" s="18" t="s">
        <v>4655</v>
      </c>
      <c r="T204" s="18" t="s">
        <v>4673</v>
      </c>
      <c r="U204" s="14" t="s">
        <v>4674</v>
      </c>
      <c r="V204" s="14" t="s">
        <v>4674</v>
      </c>
      <c r="W204" s="14" t="s">
        <v>4598</v>
      </c>
      <c r="X204" s="51" t="n">
        <v>2.8</v>
      </c>
      <c r="Y204" s="14" t="s">
        <v>4678</v>
      </c>
      <c r="Z204" s="48" t="n">
        <v>1</v>
      </c>
      <c r="AA204" s="18" t="s">
        <v>4566</v>
      </c>
      <c r="AB204" s="18" t="s">
        <v>4567</v>
      </c>
      <c r="AC204" s="18" t="s">
        <v>4568</v>
      </c>
      <c r="AD204" s="18" t="s">
        <v>4675</v>
      </c>
    </row>
    <row r="205" customFormat="false" ht="15" hidden="false" customHeight="true" outlineLevel="0" collapsed="false">
      <c r="B205" s="14" t="s">
        <v>255</v>
      </c>
      <c r="C205" s="14" t="s">
        <v>4672</v>
      </c>
      <c r="D205" s="14" t="s">
        <v>548</v>
      </c>
      <c r="E205" s="14" t="s">
        <v>444</v>
      </c>
      <c r="F205" s="14" t="s">
        <v>4558</v>
      </c>
      <c r="G205" s="14" t="s">
        <v>4579</v>
      </c>
      <c r="H205" s="14" t="s">
        <v>261</v>
      </c>
      <c r="I205" s="15" t="b">
        <f aca="false">TRUE()</f>
        <v>1</v>
      </c>
      <c r="J205" s="15" t="b">
        <f aca="false">FALSE()</f>
        <v>0</v>
      </c>
      <c r="K205" s="20" t="n">
        <v>0</v>
      </c>
      <c r="L205" s="20" t="n">
        <v>98.9496564697374</v>
      </c>
      <c r="M205" s="20" t="n">
        <f aca="false">L205-K205</f>
        <v>98.9496564697374</v>
      </c>
      <c r="N205" s="16" t="n">
        <v>1</v>
      </c>
      <c r="O205" s="15" t="b">
        <f aca="false">FALSE()</f>
        <v>0</v>
      </c>
      <c r="P205" s="15" t="b">
        <f aca="false">TRUE()</f>
        <v>1</v>
      </c>
      <c r="Q205" s="15" t="b">
        <f aca="false">TRUE()</f>
        <v>1</v>
      </c>
      <c r="R205" s="16" t="n">
        <v>1</v>
      </c>
      <c r="S205" s="18" t="s">
        <v>4655</v>
      </c>
      <c r="T205" s="18" t="s">
        <v>4673</v>
      </c>
      <c r="U205" s="14" t="s">
        <v>4674</v>
      </c>
      <c r="V205" s="14" t="s">
        <v>4674</v>
      </c>
      <c r="W205" s="14" t="s">
        <v>4598</v>
      </c>
      <c r="X205" s="51" t="n">
        <v>2.8</v>
      </c>
      <c r="Y205" s="14" t="s">
        <v>3324</v>
      </c>
      <c r="Z205" s="48" t="n">
        <v>1</v>
      </c>
      <c r="AA205" s="18" t="s">
        <v>4566</v>
      </c>
      <c r="AB205" s="18" t="s">
        <v>4600</v>
      </c>
      <c r="AC205" s="18" t="s">
        <v>4568</v>
      </c>
      <c r="AD205" s="18" t="s">
        <v>4675</v>
      </c>
    </row>
    <row r="206" customFormat="false" ht="15" hidden="false" customHeight="true" outlineLevel="0" collapsed="false">
      <c r="B206" s="14" t="s">
        <v>255</v>
      </c>
      <c r="C206" s="14" t="s">
        <v>4672</v>
      </c>
      <c r="D206" s="14" t="s">
        <v>265</v>
      </c>
      <c r="E206" s="14" t="s">
        <v>234</v>
      </c>
      <c r="F206" s="14" t="s">
        <v>4578</v>
      </c>
      <c r="G206" s="14" t="s">
        <v>4579</v>
      </c>
      <c r="H206" s="14" t="s">
        <v>261</v>
      </c>
      <c r="I206" s="15" t="b">
        <f aca="false">TRUE()</f>
        <v>1</v>
      </c>
      <c r="J206" s="15" t="b">
        <f aca="false">FALSE()</f>
        <v>0</v>
      </c>
      <c r="K206" s="20" t="n">
        <v>0</v>
      </c>
      <c r="L206" s="20" t="n">
        <v>60.5726107995978</v>
      </c>
      <c r="M206" s="20" t="n">
        <f aca="false">L206-K206</f>
        <v>60.5726107995978</v>
      </c>
      <c r="N206" s="16" t="n">
        <v>1</v>
      </c>
      <c r="O206" s="15" t="b">
        <f aca="false">FALSE()</f>
        <v>0</v>
      </c>
      <c r="P206" s="15" t="b">
        <f aca="false">TRUE()</f>
        <v>1</v>
      </c>
      <c r="Q206" s="15" t="b">
        <f aca="false">TRUE()</f>
        <v>1</v>
      </c>
      <c r="R206" s="16" t="n">
        <v>1</v>
      </c>
      <c r="S206" s="18" t="s">
        <v>4655</v>
      </c>
      <c r="T206" s="18" t="s">
        <v>4673</v>
      </c>
      <c r="U206" s="14" t="s">
        <v>4674</v>
      </c>
      <c r="V206" s="14" t="s">
        <v>4674</v>
      </c>
      <c r="W206" s="14" t="s">
        <v>4598</v>
      </c>
      <c r="X206" s="51" t="n">
        <v>2.8</v>
      </c>
      <c r="Y206" s="14" t="s">
        <v>1703</v>
      </c>
      <c r="Z206" s="48" t="n">
        <v>1</v>
      </c>
      <c r="AA206" s="18" t="s">
        <v>4566</v>
      </c>
      <c r="AB206" s="18" t="s">
        <v>4600</v>
      </c>
      <c r="AC206" s="18" t="s">
        <v>4568</v>
      </c>
      <c r="AD206" s="18" t="s">
        <v>4675</v>
      </c>
    </row>
    <row r="207" customFormat="false" ht="15" hidden="false" customHeight="true" outlineLevel="0" collapsed="false">
      <c r="B207" s="14" t="s">
        <v>255</v>
      </c>
      <c r="C207" s="14" t="s">
        <v>4672</v>
      </c>
      <c r="D207" s="14" t="s">
        <v>377</v>
      </c>
      <c r="E207" s="14" t="s">
        <v>372</v>
      </c>
      <c r="F207" s="14" t="s">
        <v>4602</v>
      </c>
      <c r="G207" s="14" t="s">
        <v>4579</v>
      </c>
      <c r="H207" s="14" t="s">
        <v>334</v>
      </c>
      <c r="I207" s="15" t="b">
        <f aca="false">TRUE()</f>
        <v>1</v>
      </c>
      <c r="J207" s="15" t="b">
        <f aca="false">FALSE()</f>
        <v>0</v>
      </c>
      <c r="K207" s="20" t="n">
        <v>6.57440483903519</v>
      </c>
      <c r="L207" s="20" t="n">
        <v>6.57440483903519</v>
      </c>
      <c r="M207" s="20" t="n">
        <f aca="false">L207-K207</f>
        <v>0</v>
      </c>
      <c r="N207" s="16" t="n">
        <v>1</v>
      </c>
      <c r="O207" s="15" t="b">
        <f aca="false">TRUE()</f>
        <v>1</v>
      </c>
      <c r="P207" s="15" t="b">
        <f aca="false">TRUE()</f>
        <v>1</v>
      </c>
      <c r="Q207" s="15" t="b">
        <f aca="false">TRUE()</f>
        <v>1</v>
      </c>
      <c r="R207" s="16" t="n">
        <v>1</v>
      </c>
      <c r="S207" s="18" t="s">
        <v>4655</v>
      </c>
      <c r="T207" s="18" t="s">
        <v>4673</v>
      </c>
      <c r="U207" s="14" t="s">
        <v>4674</v>
      </c>
      <c r="V207" s="14" t="s">
        <v>4674</v>
      </c>
      <c r="W207" s="14" t="s">
        <v>4598</v>
      </c>
      <c r="X207" s="51" t="n">
        <v>2.8</v>
      </c>
      <c r="Y207" s="14" t="s">
        <v>2621</v>
      </c>
      <c r="Z207" s="48" t="n">
        <v>1</v>
      </c>
      <c r="AA207" s="18" t="s">
        <v>4566</v>
      </c>
      <c r="AB207" s="18" t="s">
        <v>4581</v>
      </c>
      <c r="AC207" s="18" t="s">
        <v>4568</v>
      </c>
      <c r="AD207" s="18" t="s">
        <v>4675</v>
      </c>
    </row>
    <row r="208" customFormat="false" ht="15" hidden="false" customHeight="true" outlineLevel="0" collapsed="false">
      <c r="B208" s="14" t="s">
        <v>255</v>
      </c>
      <c r="C208" s="14" t="s">
        <v>4672</v>
      </c>
      <c r="D208" s="14" t="s">
        <v>258</v>
      </c>
      <c r="E208" s="14" t="s">
        <v>234</v>
      </c>
      <c r="F208" s="14" t="s">
        <v>4578</v>
      </c>
      <c r="G208" s="14" t="s">
        <v>4579</v>
      </c>
      <c r="H208" s="14" t="s">
        <v>261</v>
      </c>
      <c r="I208" s="15" t="b">
        <f aca="false">TRUE()</f>
        <v>1</v>
      </c>
      <c r="J208" s="15" t="b">
        <f aca="false">FALSE()</f>
        <v>0</v>
      </c>
      <c r="K208" s="20" t="n">
        <v>0</v>
      </c>
      <c r="L208" s="20" t="n">
        <v>80.1046763575665</v>
      </c>
      <c r="M208" s="20" t="n">
        <f aca="false">L208-K208</f>
        <v>80.1046763575665</v>
      </c>
      <c r="N208" s="16" t="n">
        <v>1</v>
      </c>
      <c r="O208" s="15" t="b">
        <f aca="false">FALSE()</f>
        <v>0</v>
      </c>
      <c r="P208" s="15" t="b">
        <f aca="false">TRUE()</f>
        <v>1</v>
      </c>
      <c r="Q208" s="15" t="b">
        <f aca="false">TRUE()</f>
        <v>1</v>
      </c>
      <c r="R208" s="16" t="n">
        <v>1</v>
      </c>
      <c r="S208" s="18" t="s">
        <v>4655</v>
      </c>
      <c r="T208" s="18" t="s">
        <v>4673</v>
      </c>
      <c r="U208" s="14" t="s">
        <v>4674</v>
      </c>
      <c r="V208" s="14" t="s">
        <v>4674</v>
      </c>
      <c r="W208" s="14" t="s">
        <v>4598</v>
      </c>
      <c r="X208" s="51" t="n">
        <v>2.8</v>
      </c>
      <c r="Y208" s="14" t="s">
        <v>1756</v>
      </c>
      <c r="Z208" s="48" t="n">
        <v>1</v>
      </c>
      <c r="AA208" s="18" t="s">
        <v>4566</v>
      </c>
      <c r="AB208" s="18" t="s">
        <v>4600</v>
      </c>
      <c r="AC208" s="18" t="s">
        <v>4568</v>
      </c>
      <c r="AD208" s="18" t="s">
        <v>4675</v>
      </c>
    </row>
    <row r="209" customFormat="false" ht="15" hidden="false" customHeight="true" outlineLevel="0" collapsed="false">
      <c r="B209" s="14" t="s">
        <v>255</v>
      </c>
      <c r="C209" s="14" t="s">
        <v>4672</v>
      </c>
      <c r="D209" s="14" t="s">
        <v>467</v>
      </c>
      <c r="E209" s="14" t="s">
        <v>444</v>
      </c>
      <c r="F209" s="14" t="s">
        <v>4558</v>
      </c>
      <c r="G209" s="14" t="s">
        <v>4579</v>
      </c>
      <c r="H209" s="14" t="s">
        <v>261</v>
      </c>
      <c r="I209" s="15" t="b">
        <f aca="false">TRUE()</f>
        <v>1</v>
      </c>
      <c r="J209" s="15" t="b">
        <f aca="false">FALSE()</f>
        <v>0</v>
      </c>
      <c r="K209" s="20" t="n">
        <v>0</v>
      </c>
      <c r="L209" s="20" t="n">
        <v>80.2699171241221</v>
      </c>
      <c r="M209" s="20" t="n">
        <f aca="false">L209-K209</f>
        <v>80.2699171241221</v>
      </c>
      <c r="N209" s="16" t="n">
        <v>1</v>
      </c>
      <c r="O209" s="15" t="b">
        <f aca="false">FALSE()</f>
        <v>0</v>
      </c>
      <c r="P209" s="15" t="b">
        <f aca="false">TRUE()</f>
        <v>1</v>
      </c>
      <c r="Q209" s="15" t="b">
        <f aca="false">TRUE()</f>
        <v>1</v>
      </c>
      <c r="R209" s="16" t="n">
        <v>1</v>
      </c>
      <c r="S209" s="18" t="s">
        <v>4655</v>
      </c>
      <c r="T209" s="18" t="s">
        <v>4673</v>
      </c>
      <c r="U209" s="14" t="s">
        <v>4674</v>
      </c>
      <c r="V209" s="14" t="s">
        <v>4674</v>
      </c>
      <c r="W209" s="14" t="s">
        <v>4598</v>
      </c>
      <c r="X209" s="51" t="n">
        <v>2.8</v>
      </c>
      <c r="Y209" s="14" t="s">
        <v>3796</v>
      </c>
      <c r="Z209" s="48" t="n">
        <v>1</v>
      </c>
      <c r="AA209" s="18" t="s">
        <v>4566</v>
      </c>
      <c r="AB209" s="18" t="s">
        <v>4600</v>
      </c>
      <c r="AC209" s="18" t="s">
        <v>4568</v>
      </c>
      <c r="AD209" s="18" t="s">
        <v>4675</v>
      </c>
    </row>
    <row r="210" customFormat="false" ht="15" hidden="false" customHeight="true" outlineLevel="0" collapsed="false">
      <c r="B210" s="14" t="s">
        <v>255</v>
      </c>
      <c r="C210" s="14" t="s">
        <v>4672</v>
      </c>
      <c r="D210" s="14" t="s">
        <v>478</v>
      </c>
      <c r="E210" s="14" t="s">
        <v>444</v>
      </c>
      <c r="F210" s="14" t="s">
        <v>4558</v>
      </c>
      <c r="G210" s="14" t="s">
        <v>4579</v>
      </c>
      <c r="H210" s="14" t="s">
        <v>252</v>
      </c>
      <c r="I210" s="15" t="b">
        <f aca="false">TRUE()</f>
        <v>1</v>
      </c>
      <c r="J210" s="15" t="b">
        <f aca="false">FALSE()</f>
        <v>0</v>
      </c>
      <c r="K210" s="20" t="n">
        <v>4.58194951768038</v>
      </c>
      <c r="L210" s="20" t="n">
        <v>4.58194951768038</v>
      </c>
      <c r="M210" s="20" t="n">
        <f aca="false">L210-K210</f>
        <v>0</v>
      </c>
      <c r="N210" s="16" t="n">
        <v>1</v>
      </c>
      <c r="O210" s="15" t="b">
        <f aca="false">FALSE()</f>
        <v>0</v>
      </c>
      <c r="P210" s="15" t="b">
        <f aca="false">TRUE()</f>
        <v>1</v>
      </c>
      <c r="Q210" s="15" t="b">
        <f aca="false">TRUE()</f>
        <v>1</v>
      </c>
      <c r="R210" s="16" t="n">
        <v>1</v>
      </c>
      <c r="S210" s="18" t="s">
        <v>4655</v>
      </c>
      <c r="T210" s="18" t="s">
        <v>4673</v>
      </c>
      <c r="U210" s="14" t="s">
        <v>4674</v>
      </c>
      <c r="V210" s="14" t="s">
        <v>4674</v>
      </c>
      <c r="W210" s="14" t="s">
        <v>4598</v>
      </c>
      <c r="X210" s="51" t="n">
        <v>2.8</v>
      </c>
      <c r="Y210" s="14" t="s">
        <v>3874</v>
      </c>
      <c r="Z210" s="48" t="n">
        <v>1</v>
      </c>
      <c r="AA210" s="18" t="s">
        <v>4566</v>
      </c>
      <c r="AB210" s="18" t="s">
        <v>4600</v>
      </c>
      <c r="AC210" s="18" t="s">
        <v>4568</v>
      </c>
      <c r="AD210" s="18" t="s">
        <v>4675</v>
      </c>
    </row>
    <row r="211" customFormat="false" ht="15" hidden="false" customHeight="true" outlineLevel="0" collapsed="false">
      <c r="B211" s="14" t="s">
        <v>255</v>
      </c>
      <c r="C211" s="14" t="s">
        <v>4672</v>
      </c>
      <c r="D211" s="14" t="s">
        <v>249</v>
      </c>
      <c r="E211" s="14" t="s">
        <v>234</v>
      </c>
      <c r="F211" s="14" t="s">
        <v>4578</v>
      </c>
      <c r="G211" s="14" t="s">
        <v>4579</v>
      </c>
      <c r="H211" s="14" t="s">
        <v>252</v>
      </c>
      <c r="I211" s="15" t="b">
        <f aca="false">TRUE()</f>
        <v>1</v>
      </c>
      <c r="J211" s="15" t="b">
        <f aca="false">FALSE()</f>
        <v>0</v>
      </c>
      <c r="K211" s="20" t="n">
        <v>0</v>
      </c>
      <c r="L211" s="20" t="n">
        <v>0</v>
      </c>
      <c r="M211" s="20" t="n">
        <f aca="false">L211-K211</f>
        <v>0</v>
      </c>
      <c r="N211" s="16" t="n">
        <v>1</v>
      </c>
      <c r="O211" s="15" t="b">
        <f aca="false">TRUE()</f>
        <v>1</v>
      </c>
      <c r="P211" s="15" t="b">
        <f aca="false">TRUE()</f>
        <v>1</v>
      </c>
      <c r="Q211" s="15" t="b">
        <f aca="false">TRUE()</f>
        <v>1</v>
      </c>
      <c r="R211" s="16" t="n">
        <v>1</v>
      </c>
      <c r="S211" s="18" t="s">
        <v>4655</v>
      </c>
      <c r="T211" s="18" t="s">
        <v>4673</v>
      </c>
      <c r="U211" s="14" t="s">
        <v>4674</v>
      </c>
      <c r="V211" s="14" t="s">
        <v>4674</v>
      </c>
      <c r="W211" s="14" t="s">
        <v>4598</v>
      </c>
      <c r="X211" s="51" t="n">
        <v>2.8</v>
      </c>
      <c r="Y211" s="14" t="s">
        <v>1895</v>
      </c>
      <c r="Z211" s="48" t="n">
        <v>1</v>
      </c>
      <c r="AA211" s="18" t="s">
        <v>4566</v>
      </c>
      <c r="AB211" s="18" t="s">
        <v>4581</v>
      </c>
      <c r="AC211" s="18" t="s">
        <v>4568</v>
      </c>
      <c r="AD211" s="18" t="s">
        <v>4675</v>
      </c>
    </row>
    <row r="212" customFormat="false" ht="15" hidden="false" customHeight="true" outlineLevel="0" collapsed="false">
      <c r="B212" s="14" t="s">
        <v>255</v>
      </c>
      <c r="C212" s="14" t="s">
        <v>4672</v>
      </c>
      <c r="D212" s="14" t="s">
        <v>278</v>
      </c>
      <c r="E212" s="14" t="s">
        <v>234</v>
      </c>
      <c r="F212" s="14" t="s">
        <v>4578</v>
      </c>
      <c r="G212" s="14" t="s">
        <v>4579</v>
      </c>
      <c r="H212" s="14" t="s">
        <v>281</v>
      </c>
      <c r="I212" s="15" t="b">
        <f aca="false">TRUE()</f>
        <v>1</v>
      </c>
      <c r="J212" s="15" t="b">
        <f aca="false">FALSE()</f>
        <v>0</v>
      </c>
      <c r="K212" s="20" t="n">
        <v>20.4991519576599</v>
      </c>
      <c r="L212" s="20" t="n">
        <v>94.9997904699438</v>
      </c>
      <c r="M212" s="20" t="n">
        <f aca="false">L212-K212</f>
        <v>74.5006385122839</v>
      </c>
      <c r="N212" s="16" t="n">
        <v>1</v>
      </c>
      <c r="O212" s="15" t="b">
        <f aca="false">FALSE()</f>
        <v>0</v>
      </c>
      <c r="P212" s="15" t="b">
        <f aca="false">TRUE()</f>
        <v>1</v>
      </c>
      <c r="Q212" s="15" t="b">
        <f aca="false">TRUE()</f>
        <v>1</v>
      </c>
      <c r="R212" s="16" t="n">
        <v>1</v>
      </c>
      <c r="S212" s="18" t="s">
        <v>4655</v>
      </c>
      <c r="T212" s="18" t="s">
        <v>4673</v>
      </c>
      <c r="U212" s="14" t="s">
        <v>4674</v>
      </c>
      <c r="V212" s="14" t="s">
        <v>4674</v>
      </c>
      <c r="W212" s="14" t="s">
        <v>4598</v>
      </c>
      <c r="X212" s="51" t="n">
        <v>2.8</v>
      </c>
      <c r="Y212" s="14" t="s">
        <v>1966</v>
      </c>
      <c r="Z212" s="48" t="n">
        <v>1</v>
      </c>
      <c r="AA212" s="18" t="s">
        <v>4566</v>
      </c>
      <c r="AB212" s="18" t="s">
        <v>4600</v>
      </c>
      <c r="AC212" s="18" t="s">
        <v>4568</v>
      </c>
      <c r="AD212" s="18" t="s">
        <v>4675</v>
      </c>
    </row>
    <row r="213" customFormat="false" ht="15" hidden="false" customHeight="true" outlineLevel="0" collapsed="false">
      <c r="B213" s="14" t="s">
        <v>255</v>
      </c>
      <c r="C213" s="14" t="s">
        <v>4672</v>
      </c>
      <c r="D213" s="14" t="s">
        <v>453</v>
      </c>
      <c r="E213" s="14" t="s">
        <v>444</v>
      </c>
      <c r="F213" s="14" t="s">
        <v>4558</v>
      </c>
      <c r="G213" s="14" t="s">
        <v>4579</v>
      </c>
      <c r="H213" s="14" t="s">
        <v>360</v>
      </c>
      <c r="I213" s="15" t="b">
        <f aca="false">TRUE()</f>
        <v>1</v>
      </c>
      <c r="J213" s="15" t="b">
        <f aca="false">FALSE()</f>
        <v>0</v>
      </c>
      <c r="K213" s="20" t="n">
        <v>0</v>
      </c>
      <c r="L213" s="20" t="n">
        <v>92.5321855619816</v>
      </c>
      <c r="M213" s="20" t="n">
        <f aca="false">L213-K213</f>
        <v>92.5321855619816</v>
      </c>
      <c r="N213" s="16" t="n">
        <v>1</v>
      </c>
      <c r="O213" s="15" t="b">
        <f aca="false">FALSE()</f>
        <v>0</v>
      </c>
      <c r="P213" s="15" t="b">
        <f aca="false">TRUE()</f>
        <v>1</v>
      </c>
      <c r="Q213" s="15" t="b">
        <f aca="false">TRUE()</f>
        <v>1</v>
      </c>
      <c r="R213" s="16" t="n">
        <v>1</v>
      </c>
      <c r="S213" s="18" t="s">
        <v>4655</v>
      </c>
      <c r="T213" s="18" t="s">
        <v>4673</v>
      </c>
      <c r="U213" s="14" t="s">
        <v>4674</v>
      </c>
      <c r="V213" s="14" t="s">
        <v>4674</v>
      </c>
      <c r="W213" s="14" t="s">
        <v>4598</v>
      </c>
      <c r="X213" s="51" t="n">
        <v>2.8</v>
      </c>
      <c r="Y213" s="14" t="s">
        <v>4079</v>
      </c>
      <c r="Z213" s="48" t="n">
        <v>1</v>
      </c>
      <c r="AA213" s="18" t="s">
        <v>4566</v>
      </c>
      <c r="AB213" s="18" t="s">
        <v>4600</v>
      </c>
      <c r="AC213" s="18" t="s">
        <v>4568</v>
      </c>
      <c r="AD213" s="18" t="s">
        <v>4675</v>
      </c>
    </row>
    <row r="214" customFormat="false" ht="15" hidden="false" customHeight="true" outlineLevel="0" collapsed="false">
      <c r="B214" s="14" t="s">
        <v>255</v>
      </c>
      <c r="C214" s="14" t="s">
        <v>4679</v>
      </c>
      <c r="D214" s="14" t="s">
        <v>341</v>
      </c>
      <c r="E214" s="14" t="s">
        <v>295</v>
      </c>
      <c r="F214" s="14" t="s">
        <v>4578</v>
      </c>
      <c r="G214" s="14" t="s">
        <v>4559</v>
      </c>
      <c r="H214" s="14" t="s">
        <v>252</v>
      </c>
      <c r="I214" s="15" t="b">
        <f aca="false">TRUE()</f>
        <v>1</v>
      </c>
      <c r="J214" s="15" t="b">
        <f aca="false">FALSE()</f>
        <v>0</v>
      </c>
      <c r="K214" s="20" t="n">
        <v>41.7830535841675</v>
      </c>
      <c r="L214" s="20" t="n">
        <v>92.2048048016275</v>
      </c>
      <c r="M214" s="20" t="n">
        <f aca="false">L214-K214</f>
        <v>50.42175121746</v>
      </c>
      <c r="N214" s="16" t="n">
        <v>1</v>
      </c>
      <c r="O214" s="15" t="b">
        <f aca="false">FALSE()</f>
        <v>0</v>
      </c>
      <c r="P214" s="15" t="b">
        <f aca="false">TRUE()</f>
        <v>1</v>
      </c>
      <c r="Q214" s="15" t="b">
        <f aca="false">TRUE()</f>
        <v>1</v>
      </c>
      <c r="R214" s="16" t="n">
        <v>1</v>
      </c>
      <c r="S214" s="14" t="s">
        <v>4560</v>
      </c>
      <c r="T214" s="18" t="s">
        <v>4680</v>
      </c>
      <c r="U214" s="14" t="s">
        <v>4562</v>
      </c>
      <c r="V214" s="14" t="s">
        <v>4681</v>
      </c>
      <c r="W214" s="14" t="s">
        <v>4598</v>
      </c>
      <c r="X214" s="51" t="n">
        <v>3</v>
      </c>
      <c r="Y214" s="14" t="s">
        <v>4682</v>
      </c>
      <c r="Z214" s="48" t="n">
        <v>1</v>
      </c>
      <c r="AA214" s="18" t="s">
        <v>4566</v>
      </c>
      <c r="AB214" s="18" t="s">
        <v>4600</v>
      </c>
      <c r="AC214" s="18" t="s">
        <v>4568</v>
      </c>
      <c r="AD214" s="18" t="s">
        <v>4683</v>
      </c>
    </row>
    <row r="215" customFormat="false" ht="15" hidden="false" customHeight="true" outlineLevel="0" collapsed="false">
      <c r="B215" s="14" t="s">
        <v>255</v>
      </c>
      <c r="C215" s="14" t="s">
        <v>4679</v>
      </c>
      <c r="D215" s="14" t="s">
        <v>367</v>
      </c>
      <c r="E215" s="14" t="s">
        <v>295</v>
      </c>
      <c r="F215" s="14" t="s">
        <v>4578</v>
      </c>
      <c r="G215" s="14" t="s">
        <v>4559</v>
      </c>
      <c r="H215" s="14" t="s">
        <v>360</v>
      </c>
      <c r="I215" s="15" t="b">
        <f aca="false">TRUE()</f>
        <v>1</v>
      </c>
      <c r="J215" s="15" t="b">
        <f aca="false">FALSE()</f>
        <v>0</v>
      </c>
      <c r="K215" s="20" t="n">
        <v>33.4096983169302</v>
      </c>
      <c r="L215" s="20" t="n">
        <v>55.4934398125108</v>
      </c>
      <c r="M215" s="20" t="n">
        <f aca="false">L215-K215</f>
        <v>22.0837414955806</v>
      </c>
      <c r="N215" s="16" t="n">
        <v>1</v>
      </c>
      <c r="O215" s="15" t="b">
        <f aca="false">FALSE()</f>
        <v>0</v>
      </c>
      <c r="P215" s="15" t="b">
        <f aca="false">TRUE()</f>
        <v>1</v>
      </c>
      <c r="Q215" s="15" t="b">
        <f aca="false">TRUE()</f>
        <v>1</v>
      </c>
      <c r="R215" s="16" t="n">
        <v>1</v>
      </c>
      <c r="S215" s="14" t="s">
        <v>4560</v>
      </c>
      <c r="T215" s="18" t="s">
        <v>4680</v>
      </c>
      <c r="U215" s="14" t="s">
        <v>4562</v>
      </c>
      <c r="V215" s="14" t="s">
        <v>4681</v>
      </c>
      <c r="W215" s="14" t="s">
        <v>4598</v>
      </c>
      <c r="X215" s="51" t="n">
        <v>3</v>
      </c>
      <c r="Y215" s="14" t="s">
        <v>1998</v>
      </c>
      <c r="Z215" s="48" t="n">
        <v>1</v>
      </c>
      <c r="AA215" s="18" t="s">
        <v>4566</v>
      </c>
      <c r="AB215" s="18" t="s">
        <v>4600</v>
      </c>
      <c r="AC215" s="18" t="s">
        <v>4568</v>
      </c>
      <c r="AD215" s="18" t="s">
        <v>4683</v>
      </c>
    </row>
    <row r="216" customFormat="false" ht="15" hidden="false" customHeight="true" outlineLevel="0" collapsed="false">
      <c r="B216" s="14" t="s">
        <v>255</v>
      </c>
      <c r="C216" s="14" t="s">
        <v>4679</v>
      </c>
      <c r="D216" s="14" t="s">
        <v>320</v>
      </c>
      <c r="E216" s="14" t="s">
        <v>295</v>
      </c>
      <c r="F216" s="14" t="s">
        <v>4578</v>
      </c>
      <c r="G216" s="14" t="s">
        <v>4559</v>
      </c>
      <c r="H216" s="14" t="s">
        <v>261</v>
      </c>
      <c r="I216" s="15" t="b">
        <f aca="false">TRUE()</f>
        <v>1</v>
      </c>
      <c r="J216" s="15" t="b">
        <f aca="false">FALSE()</f>
        <v>0</v>
      </c>
      <c r="K216" s="20" t="n">
        <v>67.334069343868</v>
      </c>
      <c r="L216" s="20" t="n">
        <v>97.5537204986654</v>
      </c>
      <c r="M216" s="20" t="n">
        <f aca="false">L216-K216</f>
        <v>30.2196511547974</v>
      </c>
      <c r="N216" s="16" t="n">
        <v>1</v>
      </c>
      <c r="O216" s="15" t="b">
        <f aca="false">FALSE()</f>
        <v>0</v>
      </c>
      <c r="P216" s="15" t="b">
        <f aca="false">TRUE()</f>
        <v>1</v>
      </c>
      <c r="Q216" s="15" t="b">
        <f aca="false">TRUE()</f>
        <v>1</v>
      </c>
      <c r="R216" s="16" t="n">
        <v>1</v>
      </c>
      <c r="S216" s="14" t="s">
        <v>4560</v>
      </c>
      <c r="T216" s="18" t="s">
        <v>4680</v>
      </c>
      <c r="U216" s="14" t="s">
        <v>4562</v>
      </c>
      <c r="V216" s="14" t="s">
        <v>4681</v>
      </c>
      <c r="W216" s="14" t="s">
        <v>4598</v>
      </c>
      <c r="X216" s="51" t="n">
        <v>3</v>
      </c>
      <c r="Y216" s="14" t="s">
        <v>2049</v>
      </c>
      <c r="Z216" s="48" t="n">
        <v>1</v>
      </c>
      <c r="AA216" s="18" t="s">
        <v>4566</v>
      </c>
      <c r="AB216" s="18" t="s">
        <v>4600</v>
      </c>
      <c r="AC216" s="18" t="s">
        <v>4568</v>
      </c>
      <c r="AD216" s="18" t="s">
        <v>4683</v>
      </c>
    </row>
    <row r="217" customFormat="false" ht="15" hidden="false" customHeight="true" outlineLevel="0" collapsed="false">
      <c r="B217" s="14" t="s">
        <v>255</v>
      </c>
      <c r="C217" s="14" t="s">
        <v>4679</v>
      </c>
      <c r="D217" s="14" t="s">
        <v>462</v>
      </c>
      <c r="E217" s="14" t="s">
        <v>444</v>
      </c>
      <c r="F217" s="14" t="s">
        <v>4558</v>
      </c>
      <c r="G217" s="14" t="s">
        <v>4559</v>
      </c>
      <c r="H217" s="14" t="s">
        <v>261</v>
      </c>
      <c r="I217" s="15" t="b">
        <f aca="false">TRUE()</f>
        <v>1</v>
      </c>
      <c r="J217" s="15" t="b">
        <f aca="false">FALSE()</f>
        <v>0</v>
      </c>
      <c r="K217" s="20" t="n">
        <v>37.9525092533095</v>
      </c>
      <c r="L217" s="20" t="n">
        <v>98.2879829704797</v>
      </c>
      <c r="M217" s="20" t="n">
        <f aca="false">L217-K217</f>
        <v>60.3354737171702</v>
      </c>
      <c r="N217" s="16" t="n">
        <v>1</v>
      </c>
      <c r="O217" s="15" t="b">
        <f aca="false">FALSE()</f>
        <v>0</v>
      </c>
      <c r="P217" s="15" t="b">
        <f aca="false">TRUE()</f>
        <v>1</v>
      </c>
      <c r="Q217" s="15" t="b">
        <f aca="false">TRUE()</f>
        <v>1</v>
      </c>
      <c r="R217" s="16" t="n">
        <v>1</v>
      </c>
      <c r="S217" s="14" t="s">
        <v>4560</v>
      </c>
      <c r="T217" s="18" t="s">
        <v>4680</v>
      </c>
      <c r="U217" s="14" t="s">
        <v>4562</v>
      </c>
      <c r="V217" s="14" t="s">
        <v>4681</v>
      </c>
      <c r="W217" s="14" t="s">
        <v>4598</v>
      </c>
      <c r="X217" s="51" t="n">
        <v>3</v>
      </c>
      <c r="Y217" s="14" t="s">
        <v>3004</v>
      </c>
      <c r="Z217" s="48" t="n">
        <v>1</v>
      </c>
      <c r="AA217" s="18" t="s">
        <v>4566</v>
      </c>
      <c r="AB217" s="18" t="s">
        <v>4600</v>
      </c>
      <c r="AC217" s="18" t="s">
        <v>4568</v>
      </c>
      <c r="AD217" s="18" t="s">
        <v>4683</v>
      </c>
    </row>
    <row r="218" customFormat="false" ht="15" hidden="false" customHeight="true" outlineLevel="0" collapsed="false">
      <c r="B218" s="14" t="s">
        <v>255</v>
      </c>
      <c r="C218" s="14" t="s">
        <v>4679</v>
      </c>
      <c r="D218" s="14" t="s">
        <v>506</v>
      </c>
      <c r="E218" s="14" t="s">
        <v>444</v>
      </c>
      <c r="F218" s="14" t="s">
        <v>4558</v>
      </c>
      <c r="G218" s="14" t="s">
        <v>4559</v>
      </c>
      <c r="H218" s="14" t="s">
        <v>334</v>
      </c>
      <c r="I218" s="15" t="b">
        <f aca="false">TRUE()</f>
        <v>1</v>
      </c>
      <c r="J218" s="15" t="b">
        <f aca="false">FALSE()</f>
        <v>0</v>
      </c>
      <c r="K218" s="20" t="n">
        <v>0</v>
      </c>
      <c r="L218" s="20" t="n">
        <v>63.9204701145828</v>
      </c>
      <c r="M218" s="20" t="n">
        <f aca="false">L218-K218</f>
        <v>63.9204701145828</v>
      </c>
      <c r="N218" s="16" t="n">
        <v>1</v>
      </c>
      <c r="O218" s="15" t="b">
        <f aca="false">FALSE()</f>
        <v>0</v>
      </c>
      <c r="P218" s="15" t="b">
        <f aca="false">TRUE()</f>
        <v>1</v>
      </c>
      <c r="Q218" s="15" t="b">
        <f aca="false">TRUE()</f>
        <v>1</v>
      </c>
      <c r="R218" s="16" t="n">
        <v>1</v>
      </c>
      <c r="S218" s="14" t="s">
        <v>4560</v>
      </c>
      <c r="T218" s="18" t="s">
        <v>4680</v>
      </c>
      <c r="U218" s="14" t="s">
        <v>4562</v>
      </c>
      <c r="V218" s="14" t="s">
        <v>4681</v>
      </c>
      <c r="W218" s="14" t="s">
        <v>4598</v>
      </c>
      <c r="X218" s="51" t="n">
        <v>3</v>
      </c>
      <c r="Y218" s="14" t="s">
        <v>4684</v>
      </c>
      <c r="Z218" s="48" t="n">
        <v>1</v>
      </c>
      <c r="AA218" s="18" t="s">
        <v>4566</v>
      </c>
      <c r="AB218" s="18" t="s">
        <v>4600</v>
      </c>
      <c r="AC218" s="18" t="s">
        <v>4568</v>
      </c>
      <c r="AD218" s="18" t="s">
        <v>4683</v>
      </c>
    </row>
    <row r="219" customFormat="false" ht="15" hidden="false" customHeight="true" outlineLevel="0" collapsed="false">
      <c r="B219" s="14" t="s">
        <v>255</v>
      </c>
      <c r="C219" s="14" t="s">
        <v>4679</v>
      </c>
      <c r="D219" s="14" t="s">
        <v>309</v>
      </c>
      <c r="E219" s="14" t="s">
        <v>295</v>
      </c>
      <c r="F219" s="14" t="s">
        <v>4578</v>
      </c>
      <c r="G219" s="14" t="s">
        <v>4559</v>
      </c>
      <c r="H219" s="14" t="s">
        <v>312</v>
      </c>
      <c r="I219" s="15" t="b">
        <f aca="false">TRUE()</f>
        <v>1</v>
      </c>
      <c r="J219" s="15" t="b">
        <f aca="false">FALSE()</f>
        <v>0</v>
      </c>
      <c r="K219" s="20" t="n">
        <v>0</v>
      </c>
      <c r="L219" s="20" t="n">
        <v>41.9122866716039</v>
      </c>
      <c r="M219" s="20" t="n">
        <f aca="false">L219-K219</f>
        <v>41.9122866716039</v>
      </c>
      <c r="N219" s="16" t="n">
        <v>1</v>
      </c>
      <c r="O219" s="15" t="b">
        <f aca="false">FALSE()</f>
        <v>0</v>
      </c>
      <c r="P219" s="15" t="b">
        <f aca="false">TRUE()</f>
        <v>1</v>
      </c>
      <c r="Q219" s="15" t="b">
        <f aca="false">TRUE()</f>
        <v>1</v>
      </c>
      <c r="R219" s="16" t="n">
        <v>1</v>
      </c>
      <c r="S219" s="14" t="s">
        <v>4560</v>
      </c>
      <c r="T219" s="18" t="s">
        <v>4680</v>
      </c>
      <c r="U219" s="14" t="s">
        <v>4562</v>
      </c>
      <c r="V219" s="14" t="s">
        <v>4681</v>
      </c>
      <c r="W219" s="14" t="s">
        <v>4598</v>
      </c>
      <c r="X219" s="51" t="n">
        <v>3</v>
      </c>
      <c r="Y219" s="14" t="s">
        <v>2120</v>
      </c>
      <c r="Z219" s="48" t="n">
        <v>1</v>
      </c>
      <c r="AA219" s="18" t="s">
        <v>4566</v>
      </c>
      <c r="AB219" s="18" t="s">
        <v>4600</v>
      </c>
      <c r="AC219" s="18" t="s">
        <v>4568</v>
      </c>
      <c r="AD219" s="18" t="s">
        <v>4683</v>
      </c>
    </row>
    <row r="220" customFormat="false" ht="15" hidden="false" customHeight="true" outlineLevel="0" collapsed="false">
      <c r="B220" s="14" t="s">
        <v>255</v>
      </c>
      <c r="C220" s="14" t="s">
        <v>4679</v>
      </c>
      <c r="D220" s="14" t="s">
        <v>554</v>
      </c>
      <c r="E220" s="14" t="s">
        <v>444</v>
      </c>
      <c r="F220" s="14" t="s">
        <v>4558</v>
      </c>
      <c r="G220" s="14" t="s">
        <v>4559</v>
      </c>
      <c r="H220" s="14" t="s">
        <v>327</v>
      </c>
      <c r="I220" s="15" t="b">
        <f aca="false">FALSE()</f>
        <v>0</v>
      </c>
      <c r="J220" s="15" t="b">
        <f aca="false">FALSE()</f>
        <v>0</v>
      </c>
      <c r="K220" s="20" t="n">
        <v>54.228664735618</v>
      </c>
      <c r="L220" s="20" t="n">
        <v>54.228664735618</v>
      </c>
      <c r="M220" s="20" t="n">
        <f aca="false">L220-K220</f>
        <v>0</v>
      </c>
      <c r="N220" s="16" t="n">
        <v>1</v>
      </c>
      <c r="O220" s="15" t="b">
        <f aca="false">TRUE()</f>
        <v>1</v>
      </c>
      <c r="P220" s="15" t="b">
        <f aca="false">TRUE()</f>
        <v>1</v>
      </c>
      <c r="Q220" s="15" t="b">
        <f aca="false">TRUE()</f>
        <v>1</v>
      </c>
      <c r="R220" s="16" t="n">
        <v>1</v>
      </c>
      <c r="S220" s="14" t="s">
        <v>4560</v>
      </c>
      <c r="T220" s="18" t="s">
        <v>4680</v>
      </c>
      <c r="U220" s="14" t="s">
        <v>4562</v>
      </c>
      <c r="V220" s="14" t="s">
        <v>4681</v>
      </c>
      <c r="W220" s="14" t="s">
        <v>4598</v>
      </c>
      <c r="X220" s="51" t="n">
        <v>3</v>
      </c>
      <c r="Y220" s="14" t="s">
        <v>4685</v>
      </c>
      <c r="Z220" s="48" t="n">
        <v>1</v>
      </c>
      <c r="AA220" s="18" t="s">
        <v>4566</v>
      </c>
      <c r="AB220" s="18" t="s">
        <v>4567</v>
      </c>
      <c r="AC220" s="18" t="s">
        <v>4568</v>
      </c>
      <c r="AD220" s="18" t="s">
        <v>4683</v>
      </c>
    </row>
    <row r="221" customFormat="false" ht="15" hidden="false" customHeight="true" outlineLevel="0" collapsed="false">
      <c r="B221" s="14" t="s">
        <v>255</v>
      </c>
      <c r="C221" s="14" t="s">
        <v>4679</v>
      </c>
      <c r="D221" s="14" t="s">
        <v>487</v>
      </c>
      <c r="E221" s="14" t="s">
        <v>444</v>
      </c>
      <c r="F221" s="14" t="s">
        <v>4558</v>
      </c>
      <c r="G221" s="14" t="s">
        <v>4559</v>
      </c>
      <c r="H221" s="14" t="s">
        <v>261</v>
      </c>
      <c r="I221" s="15" t="b">
        <f aca="false">TRUE()</f>
        <v>1</v>
      </c>
      <c r="J221" s="15" t="b">
        <f aca="false">FALSE()</f>
        <v>0</v>
      </c>
      <c r="K221" s="20" t="n">
        <v>49.0642003338872</v>
      </c>
      <c r="L221" s="20" t="n">
        <v>49.0642003338872</v>
      </c>
      <c r="M221" s="20" t="n">
        <f aca="false">L221-K221</f>
        <v>0</v>
      </c>
      <c r="N221" s="16" t="n">
        <v>1</v>
      </c>
      <c r="O221" s="15" t="b">
        <f aca="false">FALSE()</f>
        <v>0</v>
      </c>
      <c r="P221" s="15" t="b">
        <f aca="false">TRUE()</f>
        <v>1</v>
      </c>
      <c r="Q221" s="15" t="b">
        <f aca="false">TRUE()</f>
        <v>1</v>
      </c>
      <c r="R221" s="16" t="n">
        <v>1</v>
      </c>
      <c r="S221" s="14" t="s">
        <v>4560</v>
      </c>
      <c r="T221" s="18" t="s">
        <v>4680</v>
      </c>
      <c r="U221" s="14" t="s">
        <v>4562</v>
      </c>
      <c r="V221" s="14" t="s">
        <v>4681</v>
      </c>
      <c r="W221" s="14" t="s">
        <v>4598</v>
      </c>
      <c r="X221" s="51" t="n">
        <v>3</v>
      </c>
      <c r="Y221" s="14" t="s">
        <v>4686</v>
      </c>
      <c r="Z221" s="48" t="n">
        <v>1</v>
      </c>
      <c r="AA221" s="18" t="s">
        <v>4566</v>
      </c>
      <c r="AB221" s="18" t="s">
        <v>4600</v>
      </c>
      <c r="AC221" s="18" t="s">
        <v>4568</v>
      </c>
      <c r="AD221" s="18" t="s">
        <v>4683</v>
      </c>
    </row>
    <row r="222" customFormat="false" ht="15" hidden="false" customHeight="true" outlineLevel="0" collapsed="false">
      <c r="B222" s="14" t="s">
        <v>255</v>
      </c>
      <c r="C222" s="14" t="s">
        <v>4679</v>
      </c>
      <c r="D222" s="14" t="s">
        <v>345</v>
      </c>
      <c r="E222" s="14" t="s">
        <v>295</v>
      </c>
      <c r="F222" s="14" t="s">
        <v>4578</v>
      </c>
      <c r="G222" s="14" t="s">
        <v>4559</v>
      </c>
      <c r="H222" s="14" t="s">
        <v>334</v>
      </c>
      <c r="I222" s="15" t="b">
        <f aca="false">TRUE()</f>
        <v>1</v>
      </c>
      <c r="J222" s="15" t="b">
        <f aca="false">FALSE()</f>
        <v>0</v>
      </c>
      <c r="K222" s="20" t="n">
        <v>51.978009740476</v>
      </c>
      <c r="L222" s="20" t="n">
        <v>51.978009740476</v>
      </c>
      <c r="M222" s="20" t="n">
        <f aca="false">L222-K222</f>
        <v>0</v>
      </c>
      <c r="N222" s="16" t="n">
        <v>1</v>
      </c>
      <c r="O222" s="15" t="b">
        <f aca="false">FALSE()</f>
        <v>0</v>
      </c>
      <c r="P222" s="15" t="b">
        <f aca="false">TRUE()</f>
        <v>1</v>
      </c>
      <c r="Q222" s="15" t="b">
        <f aca="false">TRUE()</f>
        <v>1</v>
      </c>
      <c r="R222" s="16" t="n">
        <v>1</v>
      </c>
      <c r="S222" s="14" t="s">
        <v>4560</v>
      </c>
      <c r="T222" s="18" t="s">
        <v>4680</v>
      </c>
      <c r="U222" s="14" t="s">
        <v>4562</v>
      </c>
      <c r="V222" s="14" t="s">
        <v>4681</v>
      </c>
      <c r="W222" s="14" t="s">
        <v>4598</v>
      </c>
      <c r="X222" s="51" t="n">
        <v>3</v>
      </c>
      <c r="Y222" s="14" t="s">
        <v>2136</v>
      </c>
      <c r="Z222" s="48" t="n">
        <v>1</v>
      </c>
      <c r="AA222" s="18" t="s">
        <v>4566</v>
      </c>
      <c r="AB222" s="18" t="s">
        <v>4600</v>
      </c>
      <c r="AC222" s="18" t="s">
        <v>4568</v>
      </c>
      <c r="AD222" s="18" t="s">
        <v>4683</v>
      </c>
    </row>
    <row r="223" customFormat="false" ht="15" hidden="false" customHeight="true" outlineLevel="0" collapsed="false">
      <c r="B223" s="14" t="s">
        <v>255</v>
      </c>
      <c r="C223" s="14" t="s">
        <v>4679</v>
      </c>
      <c r="D223" s="14" t="s">
        <v>489</v>
      </c>
      <c r="E223" s="14" t="s">
        <v>444</v>
      </c>
      <c r="F223" s="14" t="s">
        <v>4558</v>
      </c>
      <c r="G223" s="14" t="s">
        <v>4559</v>
      </c>
      <c r="H223" s="14" t="s">
        <v>252</v>
      </c>
      <c r="I223" s="15" t="b">
        <f aca="false">TRUE()</f>
        <v>1</v>
      </c>
      <c r="J223" s="15" t="b">
        <f aca="false">FALSE()</f>
        <v>0</v>
      </c>
      <c r="K223" s="20" t="n">
        <v>0</v>
      </c>
      <c r="L223" s="20" t="n">
        <v>72.7815626438818</v>
      </c>
      <c r="M223" s="20" t="n">
        <f aca="false">L223-K223</f>
        <v>72.7815626438818</v>
      </c>
      <c r="N223" s="16" t="n">
        <v>1</v>
      </c>
      <c r="O223" s="15" t="b">
        <f aca="false">FALSE()</f>
        <v>0</v>
      </c>
      <c r="P223" s="15" t="b">
        <f aca="false">TRUE()</f>
        <v>1</v>
      </c>
      <c r="Q223" s="15" t="b">
        <f aca="false">TRUE()</f>
        <v>1</v>
      </c>
      <c r="R223" s="16" t="n">
        <v>1</v>
      </c>
      <c r="S223" s="14" t="s">
        <v>4560</v>
      </c>
      <c r="T223" s="18" t="s">
        <v>4680</v>
      </c>
      <c r="U223" s="14" t="s">
        <v>4562</v>
      </c>
      <c r="V223" s="14" t="s">
        <v>4681</v>
      </c>
      <c r="W223" s="14" t="s">
        <v>4598</v>
      </c>
      <c r="X223" s="51" t="n">
        <v>3</v>
      </c>
      <c r="Y223" s="14" t="s">
        <v>3057</v>
      </c>
      <c r="Z223" s="48" t="n">
        <v>1</v>
      </c>
      <c r="AA223" s="18" t="s">
        <v>4566</v>
      </c>
      <c r="AB223" s="18" t="s">
        <v>4600</v>
      </c>
      <c r="AC223" s="18" t="s">
        <v>4568</v>
      </c>
      <c r="AD223" s="18" t="s">
        <v>4683</v>
      </c>
    </row>
    <row r="224" customFormat="false" ht="15" hidden="false" customHeight="true" outlineLevel="0" collapsed="false">
      <c r="B224" s="14" t="s">
        <v>255</v>
      </c>
      <c r="C224" s="14" t="s">
        <v>4679</v>
      </c>
      <c r="D224" s="14" t="s">
        <v>482</v>
      </c>
      <c r="E224" s="14" t="s">
        <v>444</v>
      </c>
      <c r="F224" s="14" t="s">
        <v>4558</v>
      </c>
      <c r="G224" s="14" t="s">
        <v>4559</v>
      </c>
      <c r="H224" s="14" t="s">
        <v>252</v>
      </c>
      <c r="I224" s="15" t="b">
        <f aca="false">TRUE()</f>
        <v>1</v>
      </c>
      <c r="J224" s="15" t="b">
        <f aca="false">FALSE()</f>
        <v>0</v>
      </c>
      <c r="K224" s="20" t="n">
        <v>0</v>
      </c>
      <c r="L224" s="20" t="n">
        <v>0</v>
      </c>
      <c r="M224" s="20" t="n">
        <f aca="false">L224-K224</f>
        <v>0</v>
      </c>
      <c r="N224" s="16" t="n">
        <v>1</v>
      </c>
      <c r="O224" s="15" t="b">
        <f aca="false">FALSE()</f>
        <v>0</v>
      </c>
      <c r="P224" s="15" t="b">
        <f aca="false">TRUE()</f>
        <v>1</v>
      </c>
      <c r="Q224" s="15" t="b">
        <f aca="false">TRUE()</f>
        <v>1</v>
      </c>
      <c r="R224" s="16" t="n">
        <v>1</v>
      </c>
      <c r="S224" s="14" t="s">
        <v>4560</v>
      </c>
      <c r="T224" s="18" t="s">
        <v>4680</v>
      </c>
      <c r="U224" s="14" t="s">
        <v>4562</v>
      </c>
      <c r="V224" s="14" t="s">
        <v>4681</v>
      </c>
      <c r="W224" s="14" t="s">
        <v>4598</v>
      </c>
      <c r="X224" s="51" t="n">
        <v>3</v>
      </c>
      <c r="Y224" s="14" t="s">
        <v>3080</v>
      </c>
      <c r="Z224" s="48" t="n">
        <v>1</v>
      </c>
      <c r="AA224" s="18" t="s">
        <v>4566</v>
      </c>
      <c r="AB224" s="18" t="s">
        <v>4600</v>
      </c>
      <c r="AC224" s="18" t="s">
        <v>4568</v>
      </c>
      <c r="AD224" s="18" t="s">
        <v>4683</v>
      </c>
    </row>
    <row r="225" customFormat="false" ht="15" hidden="false" customHeight="true" outlineLevel="0" collapsed="false">
      <c r="B225" s="14" t="s">
        <v>255</v>
      </c>
      <c r="C225" s="14" t="s">
        <v>4679</v>
      </c>
      <c r="D225" s="14" t="s">
        <v>451</v>
      </c>
      <c r="E225" s="14" t="s">
        <v>444</v>
      </c>
      <c r="F225" s="14" t="s">
        <v>4558</v>
      </c>
      <c r="G225" s="14" t="s">
        <v>4559</v>
      </c>
      <c r="H225" s="14" t="s">
        <v>334</v>
      </c>
      <c r="I225" s="15" t="b">
        <f aca="false">TRUE()</f>
        <v>1</v>
      </c>
      <c r="J225" s="15" t="b">
        <f aca="false">FALSE()</f>
        <v>0</v>
      </c>
      <c r="K225" s="20" t="n">
        <v>21.4300152264955</v>
      </c>
      <c r="L225" s="20" t="n">
        <v>62.5401610904228</v>
      </c>
      <c r="M225" s="20" t="n">
        <f aca="false">L225-K225</f>
        <v>41.1101458639273</v>
      </c>
      <c r="N225" s="16" t="n">
        <v>1</v>
      </c>
      <c r="O225" s="15" t="b">
        <f aca="false">FALSE()</f>
        <v>0</v>
      </c>
      <c r="P225" s="15" t="b">
        <f aca="false">TRUE()</f>
        <v>1</v>
      </c>
      <c r="Q225" s="15" t="b">
        <f aca="false">TRUE()</f>
        <v>1</v>
      </c>
      <c r="R225" s="16" t="n">
        <v>1</v>
      </c>
      <c r="S225" s="14" t="s">
        <v>4560</v>
      </c>
      <c r="T225" s="18" t="s">
        <v>4680</v>
      </c>
      <c r="U225" s="14" t="s">
        <v>4562</v>
      </c>
      <c r="V225" s="14" t="s">
        <v>4681</v>
      </c>
      <c r="W225" s="14" t="s">
        <v>4598</v>
      </c>
      <c r="X225" s="51" t="n">
        <v>3</v>
      </c>
      <c r="Y225" s="14" t="s">
        <v>4687</v>
      </c>
      <c r="Z225" s="48" t="n">
        <v>1</v>
      </c>
      <c r="AA225" s="18" t="s">
        <v>4566</v>
      </c>
      <c r="AB225" s="18" t="s">
        <v>4600</v>
      </c>
      <c r="AC225" s="18" t="s">
        <v>4568</v>
      </c>
      <c r="AD225" s="18" t="s">
        <v>4683</v>
      </c>
    </row>
    <row r="226" customFormat="false" ht="15" hidden="false" customHeight="true" outlineLevel="0" collapsed="false">
      <c r="B226" s="14" t="s">
        <v>255</v>
      </c>
      <c r="C226" s="14" t="s">
        <v>4679</v>
      </c>
      <c r="D226" s="14" t="s">
        <v>357</v>
      </c>
      <c r="E226" s="14" t="s">
        <v>295</v>
      </c>
      <c r="F226" s="14" t="s">
        <v>4578</v>
      </c>
      <c r="G226" s="14" t="s">
        <v>4559</v>
      </c>
      <c r="H226" s="14" t="s">
        <v>360</v>
      </c>
      <c r="I226" s="15" t="b">
        <f aca="false">TRUE()</f>
        <v>1</v>
      </c>
      <c r="J226" s="15" t="b">
        <f aca="false">FALSE()</f>
        <v>0</v>
      </c>
      <c r="K226" s="20" t="n">
        <v>0</v>
      </c>
      <c r="L226" s="20" t="n">
        <v>59.5733606584885</v>
      </c>
      <c r="M226" s="20" t="n">
        <f aca="false">L226-K226</f>
        <v>59.5733606584885</v>
      </c>
      <c r="N226" s="16" t="n">
        <v>1</v>
      </c>
      <c r="O226" s="15" t="b">
        <f aca="false">FALSE()</f>
        <v>0</v>
      </c>
      <c r="P226" s="15" t="b">
        <f aca="false">TRUE()</f>
        <v>1</v>
      </c>
      <c r="Q226" s="15" t="b">
        <f aca="false">TRUE()</f>
        <v>1</v>
      </c>
      <c r="R226" s="16" t="n">
        <v>1</v>
      </c>
      <c r="S226" s="14" t="s">
        <v>4560</v>
      </c>
      <c r="T226" s="18" t="s">
        <v>4680</v>
      </c>
      <c r="U226" s="14" t="s">
        <v>4562</v>
      </c>
      <c r="V226" s="14" t="s">
        <v>4681</v>
      </c>
      <c r="W226" s="14" t="s">
        <v>4598</v>
      </c>
      <c r="X226" s="51" t="n">
        <v>3</v>
      </c>
      <c r="Y226" s="14" t="s">
        <v>2152</v>
      </c>
      <c r="Z226" s="48" t="n">
        <v>1</v>
      </c>
      <c r="AA226" s="18" t="s">
        <v>4566</v>
      </c>
      <c r="AB226" s="18" t="s">
        <v>4600</v>
      </c>
      <c r="AC226" s="18" t="s">
        <v>4568</v>
      </c>
      <c r="AD226" s="18" t="s">
        <v>4683</v>
      </c>
    </row>
    <row r="227" customFormat="false" ht="15" hidden="false" customHeight="true" outlineLevel="0" collapsed="false">
      <c r="B227" s="14" t="s">
        <v>255</v>
      </c>
      <c r="C227" s="14" t="s">
        <v>4679</v>
      </c>
      <c r="D227" s="14" t="s">
        <v>410</v>
      </c>
      <c r="E227" s="14" t="s">
        <v>372</v>
      </c>
      <c r="F227" s="14" t="s">
        <v>4602</v>
      </c>
      <c r="G227" s="14" t="s">
        <v>4559</v>
      </c>
      <c r="H227" s="14" t="s">
        <v>252</v>
      </c>
      <c r="I227" s="15" t="b">
        <f aca="false">TRUE()</f>
        <v>1</v>
      </c>
      <c r="J227" s="15" t="b">
        <f aca="false">FALSE()</f>
        <v>0</v>
      </c>
      <c r="K227" s="20" t="n">
        <v>59.8164714997342</v>
      </c>
      <c r="L227" s="20" t="n">
        <v>59.8164714997342</v>
      </c>
      <c r="M227" s="20" t="n">
        <f aca="false">L227-K227</f>
        <v>0</v>
      </c>
      <c r="N227" s="16" t="n">
        <v>1</v>
      </c>
      <c r="O227" s="15" t="b">
        <f aca="false">FALSE()</f>
        <v>0</v>
      </c>
      <c r="P227" s="15" t="b">
        <f aca="false">TRUE()</f>
        <v>1</v>
      </c>
      <c r="Q227" s="15" t="b">
        <f aca="false">TRUE()</f>
        <v>1</v>
      </c>
      <c r="R227" s="16" t="n">
        <v>1</v>
      </c>
      <c r="S227" s="14" t="s">
        <v>4560</v>
      </c>
      <c r="T227" s="18" t="s">
        <v>4680</v>
      </c>
      <c r="U227" s="14" t="s">
        <v>4562</v>
      </c>
      <c r="V227" s="14" t="s">
        <v>4681</v>
      </c>
      <c r="W227" s="14" t="s">
        <v>4598</v>
      </c>
      <c r="X227" s="51" t="n">
        <v>3</v>
      </c>
      <c r="Y227" s="14" t="s">
        <v>2393</v>
      </c>
      <c r="Z227" s="48" t="n">
        <v>1</v>
      </c>
      <c r="AA227" s="18" t="s">
        <v>4566</v>
      </c>
      <c r="AB227" s="18" t="s">
        <v>4600</v>
      </c>
      <c r="AC227" s="18" t="s">
        <v>4568</v>
      </c>
      <c r="AD227" s="18" t="s">
        <v>4683</v>
      </c>
    </row>
    <row r="228" customFormat="false" ht="15" hidden="false" customHeight="true" outlineLevel="0" collapsed="false">
      <c r="B228" s="14" t="s">
        <v>255</v>
      </c>
      <c r="C228" s="14" t="s">
        <v>4679</v>
      </c>
      <c r="D228" s="14" t="s">
        <v>363</v>
      </c>
      <c r="E228" s="14" t="s">
        <v>295</v>
      </c>
      <c r="F228" s="14" t="s">
        <v>4578</v>
      </c>
      <c r="G228" s="14" t="s">
        <v>4559</v>
      </c>
      <c r="H228" s="14" t="s">
        <v>312</v>
      </c>
      <c r="I228" s="15" t="b">
        <f aca="false">TRUE()</f>
        <v>1</v>
      </c>
      <c r="J228" s="15" t="b">
        <f aca="false">FALSE()</f>
        <v>0</v>
      </c>
      <c r="K228" s="20" t="n">
        <v>0</v>
      </c>
      <c r="L228" s="20" t="n">
        <v>78.3093896718934</v>
      </c>
      <c r="M228" s="20" t="n">
        <f aca="false">L228-K228</f>
        <v>78.3093896718934</v>
      </c>
      <c r="N228" s="16" t="n">
        <v>1</v>
      </c>
      <c r="O228" s="15" t="b">
        <f aca="false">FALSE()</f>
        <v>0</v>
      </c>
      <c r="P228" s="15" t="b">
        <f aca="false">TRUE()</f>
        <v>1</v>
      </c>
      <c r="Q228" s="15" t="b">
        <f aca="false">TRUE()</f>
        <v>1</v>
      </c>
      <c r="R228" s="16" t="n">
        <v>1</v>
      </c>
      <c r="S228" s="14" t="s">
        <v>4560</v>
      </c>
      <c r="T228" s="18" t="s">
        <v>4680</v>
      </c>
      <c r="U228" s="14" t="s">
        <v>4562</v>
      </c>
      <c r="V228" s="14" t="s">
        <v>4681</v>
      </c>
      <c r="W228" s="14" t="s">
        <v>4598</v>
      </c>
      <c r="X228" s="51" t="n">
        <v>3</v>
      </c>
      <c r="Y228" s="14" t="s">
        <v>4688</v>
      </c>
      <c r="Z228" s="48" t="n">
        <v>1</v>
      </c>
      <c r="AA228" s="18" t="s">
        <v>4566</v>
      </c>
      <c r="AB228" s="18" t="s">
        <v>4600</v>
      </c>
      <c r="AC228" s="18" t="s">
        <v>4568</v>
      </c>
      <c r="AD228" s="18" t="s">
        <v>4683</v>
      </c>
    </row>
    <row r="229" customFormat="false" ht="15" hidden="false" customHeight="true" outlineLevel="0" collapsed="false">
      <c r="B229" s="14" t="s">
        <v>255</v>
      </c>
      <c r="C229" s="14" t="s">
        <v>4679</v>
      </c>
      <c r="D229" s="14" t="s">
        <v>354</v>
      </c>
      <c r="E229" s="14" t="s">
        <v>295</v>
      </c>
      <c r="F229" s="14" t="s">
        <v>4578</v>
      </c>
      <c r="G229" s="14" t="s">
        <v>4559</v>
      </c>
      <c r="H229" s="14" t="s">
        <v>281</v>
      </c>
      <c r="I229" s="15" t="b">
        <f aca="false">TRUE()</f>
        <v>1</v>
      </c>
      <c r="J229" s="15" t="b">
        <f aca="false">FALSE()</f>
        <v>0</v>
      </c>
      <c r="K229" s="20" t="n">
        <v>0</v>
      </c>
      <c r="L229" s="20" t="n">
        <v>97.2867508782613</v>
      </c>
      <c r="M229" s="20" t="n">
        <f aca="false">L229-K229</f>
        <v>97.2867508782613</v>
      </c>
      <c r="N229" s="16" t="n">
        <v>1</v>
      </c>
      <c r="O229" s="15" t="b">
        <f aca="false">FALSE()</f>
        <v>0</v>
      </c>
      <c r="P229" s="15" t="b">
        <f aca="false">TRUE()</f>
        <v>1</v>
      </c>
      <c r="Q229" s="15" t="b">
        <f aca="false">TRUE()</f>
        <v>1</v>
      </c>
      <c r="R229" s="16" t="n">
        <v>1</v>
      </c>
      <c r="S229" s="14" t="s">
        <v>4560</v>
      </c>
      <c r="T229" s="18" t="s">
        <v>4680</v>
      </c>
      <c r="U229" s="14" t="s">
        <v>4562</v>
      </c>
      <c r="V229" s="14" t="s">
        <v>4681</v>
      </c>
      <c r="W229" s="14" t="s">
        <v>4598</v>
      </c>
      <c r="X229" s="51" t="n">
        <v>3</v>
      </c>
      <c r="Y229" s="14" t="s">
        <v>4689</v>
      </c>
      <c r="Z229" s="48" t="n">
        <v>1</v>
      </c>
      <c r="AA229" s="18" t="s">
        <v>4566</v>
      </c>
      <c r="AB229" s="18" t="s">
        <v>4600</v>
      </c>
      <c r="AC229" s="18" t="s">
        <v>4568</v>
      </c>
      <c r="AD229" s="18" t="s">
        <v>4683</v>
      </c>
    </row>
    <row r="230" customFormat="false" ht="15" hidden="false" customHeight="true" outlineLevel="0" collapsed="false">
      <c r="B230" s="14" t="s">
        <v>255</v>
      </c>
      <c r="C230" s="14" t="s">
        <v>4679</v>
      </c>
      <c r="D230" s="14" t="s">
        <v>331</v>
      </c>
      <c r="E230" s="14" t="s">
        <v>295</v>
      </c>
      <c r="F230" s="14" t="s">
        <v>4578</v>
      </c>
      <c r="G230" s="14" t="s">
        <v>4559</v>
      </c>
      <c r="H230" s="14" t="s">
        <v>334</v>
      </c>
      <c r="I230" s="15" t="b">
        <f aca="false">TRUE()</f>
        <v>1</v>
      </c>
      <c r="J230" s="15" t="b">
        <f aca="false">FALSE()</f>
        <v>0</v>
      </c>
      <c r="K230" s="20" t="n">
        <v>0</v>
      </c>
      <c r="L230" s="20" t="n">
        <v>96.8246835572414</v>
      </c>
      <c r="M230" s="20" t="n">
        <f aca="false">L230-K230</f>
        <v>96.8246835572414</v>
      </c>
      <c r="N230" s="16" t="n">
        <v>1</v>
      </c>
      <c r="O230" s="15" t="b">
        <f aca="false">FALSE()</f>
        <v>0</v>
      </c>
      <c r="P230" s="15" t="b">
        <f aca="false">TRUE()</f>
        <v>1</v>
      </c>
      <c r="Q230" s="15" t="b">
        <f aca="false">TRUE()</f>
        <v>1</v>
      </c>
      <c r="R230" s="16" t="n">
        <v>1</v>
      </c>
      <c r="S230" s="14" t="s">
        <v>4560</v>
      </c>
      <c r="T230" s="18" t="s">
        <v>4680</v>
      </c>
      <c r="U230" s="14" t="s">
        <v>4562</v>
      </c>
      <c r="V230" s="14" t="s">
        <v>4681</v>
      </c>
      <c r="W230" s="14" t="s">
        <v>4598</v>
      </c>
      <c r="X230" s="51" t="n">
        <v>3</v>
      </c>
      <c r="Y230" s="14" t="s">
        <v>4690</v>
      </c>
      <c r="Z230" s="48" t="n">
        <v>1</v>
      </c>
      <c r="AA230" s="18" t="s">
        <v>4566</v>
      </c>
      <c r="AB230" s="18" t="s">
        <v>4600</v>
      </c>
      <c r="AC230" s="18" t="s">
        <v>4568</v>
      </c>
      <c r="AD230" s="18" t="s">
        <v>4683</v>
      </c>
    </row>
    <row r="231" customFormat="false" ht="15" hidden="false" customHeight="true" outlineLevel="0" collapsed="false">
      <c r="B231" s="14" t="s">
        <v>255</v>
      </c>
      <c r="C231" s="14" t="s">
        <v>4679</v>
      </c>
      <c r="D231" s="14" t="s">
        <v>559</v>
      </c>
      <c r="E231" s="14" t="s">
        <v>444</v>
      </c>
      <c r="F231" s="14" t="s">
        <v>4558</v>
      </c>
      <c r="G231" s="14" t="s">
        <v>4559</v>
      </c>
      <c r="H231" s="14" t="s">
        <v>360</v>
      </c>
      <c r="I231" s="15" t="b">
        <f aca="false">TRUE()</f>
        <v>1</v>
      </c>
      <c r="J231" s="15" t="b">
        <f aca="false">FALSE()</f>
        <v>0</v>
      </c>
      <c r="K231" s="20" t="n">
        <v>0</v>
      </c>
      <c r="L231" s="20" t="n">
        <v>70.85354501923</v>
      </c>
      <c r="M231" s="20" t="n">
        <f aca="false">L231-K231</f>
        <v>70.85354501923</v>
      </c>
      <c r="N231" s="16" t="n">
        <v>1</v>
      </c>
      <c r="O231" s="15" t="b">
        <f aca="false">FALSE()</f>
        <v>0</v>
      </c>
      <c r="P231" s="15" t="b">
        <f aca="false">TRUE()</f>
        <v>1</v>
      </c>
      <c r="Q231" s="15" t="b">
        <f aca="false">TRUE()</f>
        <v>1</v>
      </c>
      <c r="R231" s="16" t="n">
        <v>1</v>
      </c>
      <c r="S231" s="14" t="s">
        <v>4560</v>
      </c>
      <c r="T231" s="18" t="s">
        <v>4680</v>
      </c>
      <c r="U231" s="14" t="s">
        <v>4562</v>
      </c>
      <c r="V231" s="14" t="s">
        <v>4681</v>
      </c>
      <c r="W231" s="14" t="s">
        <v>4598</v>
      </c>
      <c r="X231" s="51" t="n">
        <v>3</v>
      </c>
      <c r="Y231" s="14" t="s">
        <v>4691</v>
      </c>
      <c r="Z231" s="48" t="n">
        <v>1</v>
      </c>
      <c r="AA231" s="18" t="s">
        <v>4566</v>
      </c>
      <c r="AB231" s="18" t="s">
        <v>4600</v>
      </c>
      <c r="AC231" s="18" t="s">
        <v>4568</v>
      </c>
      <c r="AD231" s="18" t="s">
        <v>4683</v>
      </c>
    </row>
    <row r="232" customFormat="false" ht="15" hidden="false" customHeight="true" outlineLevel="0" collapsed="false">
      <c r="B232" s="14" t="s">
        <v>255</v>
      </c>
      <c r="C232" s="14" t="s">
        <v>4679</v>
      </c>
      <c r="D232" s="14" t="s">
        <v>305</v>
      </c>
      <c r="E232" s="14" t="s">
        <v>295</v>
      </c>
      <c r="F232" s="14" t="s">
        <v>4578</v>
      </c>
      <c r="G232" s="14" t="s">
        <v>4559</v>
      </c>
      <c r="H232" s="14" t="s">
        <v>252</v>
      </c>
      <c r="I232" s="15" t="b">
        <f aca="false">TRUE()</f>
        <v>1</v>
      </c>
      <c r="J232" s="15" t="b">
        <f aca="false">FALSE()</f>
        <v>0</v>
      </c>
      <c r="K232" s="20" t="n">
        <v>0</v>
      </c>
      <c r="L232" s="20" t="n">
        <v>75.5309518617189</v>
      </c>
      <c r="M232" s="20" t="n">
        <f aca="false">L232-K232</f>
        <v>75.5309518617189</v>
      </c>
      <c r="N232" s="16" t="n">
        <v>1</v>
      </c>
      <c r="O232" s="15" t="b">
        <f aca="false">FALSE()</f>
        <v>0</v>
      </c>
      <c r="P232" s="15" t="b">
        <f aca="false">TRUE()</f>
        <v>1</v>
      </c>
      <c r="Q232" s="15" t="b">
        <f aca="false">TRUE()</f>
        <v>1</v>
      </c>
      <c r="R232" s="16" t="n">
        <v>1</v>
      </c>
      <c r="S232" s="14" t="s">
        <v>4560</v>
      </c>
      <c r="T232" s="18" t="s">
        <v>4680</v>
      </c>
      <c r="U232" s="14" t="s">
        <v>4562</v>
      </c>
      <c r="V232" s="14" t="s">
        <v>4681</v>
      </c>
      <c r="W232" s="14" t="s">
        <v>4598</v>
      </c>
      <c r="X232" s="51" t="n">
        <v>3</v>
      </c>
      <c r="Y232" s="14" t="s">
        <v>4692</v>
      </c>
      <c r="Z232" s="48" t="n">
        <v>1</v>
      </c>
      <c r="AA232" s="18" t="s">
        <v>4566</v>
      </c>
      <c r="AB232" s="18" t="s">
        <v>4600</v>
      </c>
      <c r="AC232" s="18" t="s">
        <v>4568</v>
      </c>
      <c r="AD232" s="18" t="s">
        <v>4683</v>
      </c>
    </row>
    <row r="233" customFormat="false" ht="15" hidden="false" customHeight="true" outlineLevel="0" collapsed="false">
      <c r="B233" s="14" t="s">
        <v>255</v>
      </c>
      <c r="C233" s="14" t="s">
        <v>4679</v>
      </c>
      <c r="D233" s="14" t="s">
        <v>424</v>
      </c>
      <c r="E233" s="14" t="s">
        <v>425</v>
      </c>
      <c r="F233" s="14" t="s">
        <v>4575</v>
      </c>
      <c r="G233" s="14" t="s">
        <v>4579</v>
      </c>
      <c r="H233" s="14" t="s">
        <v>428</v>
      </c>
      <c r="I233" s="15" t="b">
        <f aca="false">FALSE()</f>
        <v>0</v>
      </c>
      <c r="J233" s="15" t="b">
        <f aca="false">FALSE()</f>
        <v>0</v>
      </c>
      <c r="K233" s="20" t="n">
        <v>0</v>
      </c>
      <c r="L233" s="20" t="n">
        <v>80.7512754396229</v>
      </c>
      <c r="M233" s="20" t="n">
        <f aca="false">L233-K233</f>
        <v>80.7512754396229</v>
      </c>
      <c r="N233" s="16" t="n">
        <v>1</v>
      </c>
      <c r="O233" s="15" t="b">
        <f aca="false">TRUE()</f>
        <v>1</v>
      </c>
      <c r="P233" s="15" t="b">
        <f aca="false">TRUE()</f>
        <v>1</v>
      </c>
      <c r="Q233" s="15" t="b">
        <f aca="false">TRUE()</f>
        <v>1</v>
      </c>
      <c r="R233" s="16" t="n">
        <v>1</v>
      </c>
      <c r="S233" s="14" t="s">
        <v>4560</v>
      </c>
      <c r="T233" s="18" t="s">
        <v>4680</v>
      </c>
      <c r="U233" s="14" t="s">
        <v>4562</v>
      </c>
      <c r="V233" s="14" t="s">
        <v>4681</v>
      </c>
      <c r="W233" s="14" t="s">
        <v>4598</v>
      </c>
      <c r="X233" s="51" t="n">
        <v>3</v>
      </c>
      <c r="Y233" s="14" t="s">
        <v>4676</v>
      </c>
      <c r="Z233" s="48" t="n">
        <v>1</v>
      </c>
      <c r="AA233" s="18" t="s">
        <v>4566</v>
      </c>
      <c r="AB233" s="18" t="s">
        <v>4567</v>
      </c>
      <c r="AC233" s="18" t="s">
        <v>4568</v>
      </c>
      <c r="AD233" s="18" t="s">
        <v>4683</v>
      </c>
    </row>
    <row r="234" customFormat="false" ht="15" hidden="false" customHeight="true" outlineLevel="0" collapsed="false">
      <c r="B234" s="14" t="s">
        <v>255</v>
      </c>
      <c r="C234" s="14" t="s">
        <v>4679</v>
      </c>
      <c r="D234" s="14" t="s">
        <v>300</v>
      </c>
      <c r="E234" s="14" t="s">
        <v>295</v>
      </c>
      <c r="F234" s="14" t="s">
        <v>4578</v>
      </c>
      <c r="G234" s="14" t="s">
        <v>4579</v>
      </c>
      <c r="H234" s="14" t="s">
        <v>261</v>
      </c>
      <c r="I234" s="15" t="b">
        <f aca="false">TRUE()</f>
        <v>1</v>
      </c>
      <c r="J234" s="15" t="b">
        <f aca="false">FALSE()</f>
        <v>0</v>
      </c>
      <c r="K234" s="20" t="n">
        <v>0</v>
      </c>
      <c r="L234" s="20" t="n">
        <v>81.7965238961445</v>
      </c>
      <c r="M234" s="20" t="n">
        <f aca="false">L234-K234</f>
        <v>81.7965238961445</v>
      </c>
      <c r="N234" s="16" t="n">
        <v>1</v>
      </c>
      <c r="O234" s="15" t="b">
        <f aca="false">TRUE()</f>
        <v>1</v>
      </c>
      <c r="P234" s="15" t="b">
        <f aca="false">TRUE()</f>
        <v>1</v>
      </c>
      <c r="Q234" s="15" t="b">
        <f aca="false">TRUE()</f>
        <v>1</v>
      </c>
      <c r="R234" s="16" t="n">
        <v>1</v>
      </c>
      <c r="S234" s="14" t="s">
        <v>4560</v>
      </c>
      <c r="T234" s="18" t="s">
        <v>4680</v>
      </c>
      <c r="U234" s="14" t="s">
        <v>4562</v>
      </c>
      <c r="V234" s="14" t="s">
        <v>4681</v>
      </c>
      <c r="W234" s="14" t="s">
        <v>4598</v>
      </c>
      <c r="X234" s="51" t="n">
        <v>3</v>
      </c>
      <c r="Y234" s="14" t="s">
        <v>2244</v>
      </c>
      <c r="Z234" s="48" t="n">
        <v>1</v>
      </c>
      <c r="AA234" s="18" t="s">
        <v>4566</v>
      </c>
      <c r="AB234" s="18" t="s">
        <v>4581</v>
      </c>
      <c r="AC234" s="18" t="s">
        <v>4568</v>
      </c>
      <c r="AD234" s="18" t="s">
        <v>4683</v>
      </c>
    </row>
    <row r="235" customFormat="false" ht="15" hidden="false" customHeight="true" outlineLevel="0" collapsed="false">
      <c r="B235" s="14" t="s">
        <v>255</v>
      </c>
      <c r="C235" s="14" t="s">
        <v>4679</v>
      </c>
      <c r="D235" s="14" t="s">
        <v>337</v>
      </c>
      <c r="E235" s="14" t="s">
        <v>295</v>
      </c>
      <c r="F235" s="14" t="s">
        <v>4578</v>
      </c>
      <c r="G235" s="14" t="s">
        <v>4579</v>
      </c>
      <c r="H235" s="14" t="s">
        <v>281</v>
      </c>
      <c r="I235" s="15" t="b">
        <f aca="false">TRUE()</f>
        <v>1</v>
      </c>
      <c r="J235" s="15" t="b">
        <f aca="false">FALSE()</f>
        <v>0</v>
      </c>
      <c r="K235" s="20" t="n">
        <v>0</v>
      </c>
      <c r="L235" s="20" t="n">
        <v>23.8935803550277</v>
      </c>
      <c r="M235" s="20" t="n">
        <f aca="false">L235-K235</f>
        <v>23.8935803550277</v>
      </c>
      <c r="N235" s="16" t="n">
        <v>1</v>
      </c>
      <c r="O235" s="15" t="b">
        <f aca="false">FALSE()</f>
        <v>0</v>
      </c>
      <c r="P235" s="15" t="b">
        <f aca="false">TRUE()</f>
        <v>1</v>
      </c>
      <c r="Q235" s="15" t="b">
        <f aca="false">TRUE()</f>
        <v>1</v>
      </c>
      <c r="R235" s="16" t="n">
        <v>1</v>
      </c>
      <c r="S235" s="14" t="s">
        <v>4560</v>
      </c>
      <c r="T235" s="18" t="s">
        <v>4680</v>
      </c>
      <c r="U235" s="14" t="s">
        <v>4562</v>
      </c>
      <c r="V235" s="14" t="s">
        <v>4681</v>
      </c>
      <c r="W235" s="14" t="s">
        <v>4598</v>
      </c>
      <c r="X235" s="51" t="n">
        <v>3</v>
      </c>
      <c r="Y235" s="14" t="s">
        <v>2267</v>
      </c>
      <c r="Z235" s="48" t="n">
        <v>1</v>
      </c>
      <c r="AA235" s="18" t="s">
        <v>4566</v>
      </c>
      <c r="AB235" s="18" t="s">
        <v>4600</v>
      </c>
      <c r="AC235" s="18" t="s">
        <v>4568</v>
      </c>
      <c r="AD235" s="18" t="s">
        <v>4683</v>
      </c>
    </row>
    <row r="236" customFormat="false" ht="15" hidden="false" customHeight="true" outlineLevel="0" collapsed="false">
      <c r="B236" s="14" t="s">
        <v>255</v>
      </c>
      <c r="C236" s="14" t="s">
        <v>4679</v>
      </c>
      <c r="D236" s="14" t="s">
        <v>580</v>
      </c>
      <c r="E236" s="14" t="s">
        <v>444</v>
      </c>
      <c r="F236" s="14" t="s">
        <v>4558</v>
      </c>
      <c r="G236" s="14" t="s">
        <v>4579</v>
      </c>
      <c r="H236" s="14" t="s">
        <v>583</v>
      </c>
      <c r="I236" s="15" t="b">
        <f aca="false">FALSE()</f>
        <v>0</v>
      </c>
      <c r="J236" s="15" t="b">
        <f aca="false">FALSE()</f>
        <v>0</v>
      </c>
      <c r="K236" s="20" t="n">
        <v>75.4487626631552</v>
      </c>
      <c r="L236" s="20" t="n">
        <v>75.4487626631552</v>
      </c>
      <c r="M236" s="20" t="n">
        <f aca="false">L236-K236</f>
        <v>0</v>
      </c>
      <c r="N236" s="16" t="n">
        <v>1</v>
      </c>
      <c r="O236" s="15" t="b">
        <f aca="false">TRUE()</f>
        <v>1</v>
      </c>
      <c r="P236" s="15" t="b">
        <f aca="false">TRUE()</f>
        <v>1</v>
      </c>
      <c r="Q236" s="15" t="b">
        <f aca="false">TRUE()</f>
        <v>1</v>
      </c>
      <c r="R236" s="16" t="n">
        <v>1</v>
      </c>
      <c r="S236" s="14" t="s">
        <v>4560</v>
      </c>
      <c r="T236" s="18" t="s">
        <v>4680</v>
      </c>
      <c r="U236" s="14" t="s">
        <v>4562</v>
      </c>
      <c r="V236" s="14" t="s">
        <v>4681</v>
      </c>
      <c r="W236" s="14" t="s">
        <v>4598</v>
      </c>
      <c r="X236" s="51" t="n">
        <v>3</v>
      </c>
      <c r="Y236" s="14" t="s">
        <v>3196</v>
      </c>
      <c r="Z236" s="48" t="n">
        <v>1</v>
      </c>
      <c r="AA236" s="18" t="s">
        <v>4566</v>
      </c>
      <c r="AB236" s="18" t="s">
        <v>4567</v>
      </c>
      <c r="AC236" s="18" t="s">
        <v>4568</v>
      </c>
      <c r="AD236" s="18" t="s">
        <v>4683</v>
      </c>
    </row>
    <row r="237" customFormat="false" ht="15" hidden="false" customHeight="true" outlineLevel="0" collapsed="false">
      <c r="B237" s="14" t="s">
        <v>255</v>
      </c>
      <c r="C237" s="14" t="s">
        <v>4679</v>
      </c>
      <c r="D237" s="14" t="s">
        <v>316</v>
      </c>
      <c r="E237" s="14" t="s">
        <v>295</v>
      </c>
      <c r="F237" s="14" t="s">
        <v>4578</v>
      </c>
      <c r="G237" s="14" t="s">
        <v>4579</v>
      </c>
      <c r="H237" s="14" t="s">
        <v>312</v>
      </c>
      <c r="I237" s="15" t="b">
        <f aca="false">TRUE()</f>
        <v>1</v>
      </c>
      <c r="J237" s="15" t="b">
        <f aca="false">FALSE()</f>
        <v>0</v>
      </c>
      <c r="K237" s="20" t="n">
        <v>0</v>
      </c>
      <c r="L237" s="20" t="n">
        <v>67.5926630879453</v>
      </c>
      <c r="M237" s="20" t="n">
        <f aca="false">L237-K237</f>
        <v>67.5926630879453</v>
      </c>
      <c r="N237" s="16" t="n">
        <v>1</v>
      </c>
      <c r="O237" s="15" t="b">
        <f aca="false">FALSE()</f>
        <v>0</v>
      </c>
      <c r="P237" s="15" t="b">
        <f aca="false">TRUE()</f>
        <v>1</v>
      </c>
      <c r="Q237" s="15" t="b">
        <f aca="false">TRUE()</f>
        <v>1</v>
      </c>
      <c r="R237" s="16" t="n">
        <v>1</v>
      </c>
      <c r="S237" s="14" t="s">
        <v>4560</v>
      </c>
      <c r="T237" s="18" t="s">
        <v>4680</v>
      </c>
      <c r="U237" s="14" t="s">
        <v>4562</v>
      </c>
      <c r="V237" s="14" t="s">
        <v>4681</v>
      </c>
      <c r="W237" s="14" t="s">
        <v>4598</v>
      </c>
      <c r="X237" s="51" t="n">
        <v>3</v>
      </c>
      <c r="Y237" s="14" t="s">
        <v>2278</v>
      </c>
      <c r="Z237" s="48" t="n">
        <v>1</v>
      </c>
      <c r="AA237" s="18" t="s">
        <v>4566</v>
      </c>
      <c r="AB237" s="18" t="s">
        <v>4600</v>
      </c>
      <c r="AC237" s="18" t="s">
        <v>4568</v>
      </c>
      <c r="AD237" s="18" t="s">
        <v>4683</v>
      </c>
    </row>
    <row r="238" customFormat="false" ht="15" hidden="false" customHeight="true" outlineLevel="0" collapsed="false">
      <c r="B238" s="14" t="s">
        <v>255</v>
      </c>
      <c r="C238" s="14" t="s">
        <v>4679</v>
      </c>
      <c r="D238" s="14" t="s">
        <v>474</v>
      </c>
      <c r="E238" s="14" t="s">
        <v>444</v>
      </c>
      <c r="F238" s="14" t="s">
        <v>4558</v>
      </c>
      <c r="G238" s="14" t="s">
        <v>4579</v>
      </c>
      <c r="H238" s="14" t="s">
        <v>281</v>
      </c>
      <c r="I238" s="15" t="b">
        <f aca="false">TRUE()</f>
        <v>1</v>
      </c>
      <c r="J238" s="15" t="b">
        <f aca="false">FALSE()</f>
        <v>0</v>
      </c>
      <c r="K238" s="20" t="n">
        <v>57.3231230224189</v>
      </c>
      <c r="L238" s="20" t="n">
        <v>57.3231230224189</v>
      </c>
      <c r="M238" s="20" t="n">
        <f aca="false">L238-K238</f>
        <v>0</v>
      </c>
      <c r="N238" s="16" t="n">
        <v>1</v>
      </c>
      <c r="O238" s="15" t="b">
        <f aca="false">FALSE()</f>
        <v>0</v>
      </c>
      <c r="P238" s="15" t="b">
        <f aca="false">TRUE()</f>
        <v>1</v>
      </c>
      <c r="Q238" s="15" t="b">
        <f aca="false">TRUE()</f>
        <v>1</v>
      </c>
      <c r="R238" s="16" t="n">
        <v>1</v>
      </c>
      <c r="S238" s="14" t="s">
        <v>4560</v>
      </c>
      <c r="T238" s="18" t="s">
        <v>4680</v>
      </c>
      <c r="U238" s="14" t="s">
        <v>4562</v>
      </c>
      <c r="V238" s="14" t="s">
        <v>4681</v>
      </c>
      <c r="W238" s="14" t="s">
        <v>4598</v>
      </c>
      <c r="X238" s="51" t="n">
        <v>3</v>
      </c>
      <c r="Y238" s="14" t="s">
        <v>3251</v>
      </c>
      <c r="Z238" s="48" t="n">
        <v>1</v>
      </c>
      <c r="AA238" s="18" t="s">
        <v>4566</v>
      </c>
      <c r="AB238" s="18" t="s">
        <v>4600</v>
      </c>
      <c r="AC238" s="18" t="s">
        <v>4568</v>
      </c>
      <c r="AD238" s="18" t="s">
        <v>4683</v>
      </c>
    </row>
    <row r="239" customFormat="false" ht="15" hidden="false" customHeight="true" outlineLevel="0" collapsed="false">
      <c r="B239" s="14" t="s">
        <v>255</v>
      </c>
      <c r="C239" s="14" t="s">
        <v>4679</v>
      </c>
      <c r="D239" s="14" t="s">
        <v>605</v>
      </c>
      <c r="E239" s="14" t="s">
        <v>603</v>
      </c>
      <c r="F239" s="14" t="s">
        <v>4558</v>
      </c>
      <c r="G239" s="14" t="s">
        <v>4579</v>
      </c>
      <c r="H239" s="14" t="s">
        <v>425</v>
      </c>
      <c r="I239" s="15" t="b">
        <f aca="false">FALSE()</f>
        <v>0</v>
      </c>
      <c r="J239" s="15" t="b">
        <f aca="false">FALSE()</f>
        <v>0</v>
      </c>
      <c r="K239" s="20" t="n">
        <v>0</v>
      </c>
      <c r="L239" s="20" t="n">
        <v>64.1438362504793</v>
      </c>
      <c r="M239" s="20" t="n">
        <f aca="false">L239-K239</f>
        <v>64.1438362504793</v>
      </c>
      <c r="N239" s="16" t="n">
        <v>1</v>
      </c>
      <c r="O239" s="15" t="b">
        <f aca="false">TRUE()</f>
        <v>1</v>
      </c>
      <c r="P239" s="15" t="b">
        <f aca="false">TRUE()</f>
        <v>1</v>
      </c>
      <c r="Q239" s="15" t="b">
        <f aca="false">TRUE()</f>
        <v>1</v>
      </c>
      <c r="R239" s="16" t="n">
        <v>1</v>
      </c>
      <c r="S239" s="14" t="s">
        <v>4560</v>
      </c>
      <c r="T239" s="18" t="s">
        <v>4680</v>
      </c>
      <c r="U239" s="14" t="s">
        <v>4562</v>
      </c>
      <c r="V239" s="14" t="s">
        <v>4681</v>
      </c>
      <c r="W239" s="14" t="s">
        <v>4598</v>
      </c>
      <c r="X239" s="51" t="n">
        <v>3</v>
      </c>
      <c r="Y239" s="14" t="s">
        <v>4677</v>
      </c>
      <c r="Z239" s="48" t="n">
        <v>1</v>
      </c>
      <c r="AA239" s="18" t="s">
        <v>4566</v>
      </c>
      <c r="AB239" s="18" t="s">
        <v>4567</v>
      </c>
      <c r="AC239" s="18" t="s">
        <v>4568</v>
      </c>
      <c r="AD239" s="18" t="s">
        <v>4683</v>
      </c>
    </row>
    <row r="240" customFormat="false" ht="15" hidden="false" customHeight="true" outlineLevel="0" collapsed="false">
      <c r="B240" s="14" t="s">
        <v>255</v>
      </c>
      <c r="C240" s="14" t="s">
        <v>4679</v>
      </c>
      <c r="D240" s="14" t="s">
        <v>350</v>
      </c>
      <c r="E240" s="14" t="s">
        <v>295</v>
      </c>
      <c r="F240" s="14" t="s">
        <v>4578</v>
      </c>
      <c r="G240" s="14" t="s">
        <v>4579</v>
      </c>
      <c r="H240" s="14" t="s">
        <v>252</v>
      </c>
      <c r="I240" s="15" t="b">
        <f aca="false">TRUE()</f>
        <v>1</v>
      </c>
      <c r="J240" s="15" t="b">
        <f aca="false">FALSE()</f>
        <v>0</v>
      </c>
      <c r="K240" s="20" t="n">
        <v>0</v>
      </c>
      <c r="L240" s="20" t="n">
        <v>39.9329071181129</v>
      </c>
      <c r="M240" s="20" t="n">
        <f aca="false">L240-K240</f>
        <v>39.9329071181129</v>
      </c>
      <c r="N240" s="16" t="n">
        <v>1</v>
      </c>
      <c r="O240" s="15" t="b">
        <f aca="false">FALSE()</f>
        <v>0</v>
      </c>
      <c r="P240" s="15" t="b">
        <f aca="false">TRUE()</f>
        <v>1</v>
      </c>
      <c r="Q240" s="15" t="b">
        <f aca="false">TRUE()</f>
        <v>1</v>
      </c>
      <c r="R240" s="16" t="n">
        <v>1</v>
      </c>
      <c r="S240" s="14" t="s">
        <v>4560</v>
      </c>
      <c r="T240" s="18" t="s">
        <v>4680</v>
      </c>
      <c r="U240" s="14" t="s">
        <v>4562</v>
      </c>
      <c r="V240" s="14" t="s">
        <v>4681</v>
      </c>
      <c r="W240" s="14" t="s">
        <v>4598</v>
      </c>
      <c r="X240" s="51" t="n">
        <v>3</v>
      </c>
      <c r="Y240" s="14" t="s">
        <v>2299</v>
      </c>
      <c r="Z240" s="48" t="n">
        <v>1</v>
      </c>
      <c r="AA240" s="18" t="s">
        <v>4566</v>
      </c>
      <c r="AB240" s="18" t="s">
        <v>4600</v>
      </c>
      <c r="AC240" s="18" t="s">
        <v>4568</v>
      </c>
      <c r="AD240" s="18" t="s">
        <v>4683</v>
      </c>
    </row>
    <row r="241" customFormat="false" ht="15" hidden="false" customHeight="true" outlineLevel="0" collapsed="false">
      <c r="B241" s="14" t="s">
        <v>255</v>
      </c>
      <c r="C241" s="14" t="s">
        <v>4679</v>
      </c>
      <c r="D241" s="14" t="s">
        <v>503</v>
      </c>
      <c r="E241" s="14" t="s">
        <v>444</v>
      </c>
      <c r="F241" s="14" t="s">
        <v>4558</v>
      </c>
      <c r="G241" s="14" t="s">
        <v>4579</v>
      </c>
      <c r="H241" s="14" t="s">
        <v>327</v>
      </c>
      <c r="I241" s="15" t="b">
        <f aca="false">FALSE()</f>
        <v>0</v>
      </c>
      <c r="J241" s="15" t="b">
        <f aca="false">FALSE()</f>
        <v>0</v>
      </c>
      <c r="K241" s="20" t="n">
        <v>0</v>
      </c>
      <c r="L241" s="20" t="n">
        <v>0</v>
      </c>
      <c r="M241" s="20" t="n">
        <f aca="false">L241-K241</f>
        <v>0</v>
      </c>
      <c r="N241" s="16" t="n">
        <v>1</v>
      </c>
      <c r="O241" s="15" t="b">
        <f aca="false">TRUE()</f>
        <v>1</v>
      </c>
      <c r="P241" s="15" t="b">
        <f aca="false">TRUE()</f>
        <v>1</v>
      </c>
      <c r="Q241" s="15" t="b">
        <f aca="false">TRUE()</f>
        <v>1</v>
      </c>
      <c r="R241" s="16" t="n">
        <v>1</v>
      </c>
      <c r="S241" s="14" t="s">
        <v>4560</v>
      </c>
      <c r="T241" s="18" t="s">
        <v>4680</v>
      </c>
      <c r="U241" s="14" t="s">
        <v>4562</v>
      </c>
      <c r="V241" s="14" t="s">
        <v>4681</v>
      </c>
      <c r="W241" s="14" t="s">
        <v>4598</v>
      </c>
      <c r="X241" s="51" t="n">
        <v>3</v>
      </c>
      <c r="Y241" s="14" t="s">
        <v>4678</v>
      </c>
      <c r="Z241" s="48" t="n">
        <v>1</v>
      </c>
      <c r="AA241" s="18" t="s">
        <v>4566</v>
      </c>
      <c r="AB241" s="18" t="s">
        <v>4567</v>
      </c>
      <c r="AC241" s="18" t="s">
        <v>4568</v>
      </c>
      <c r="AD241" s="18" t="s">
        <v>4683</v>
      </c>
    </row>
    <row r="242" customFormat="false" ht="15" hidden="false" customHeight="true" outlineLevel="0" collapsed="false">
      <c r="B242" s="14" t="s">
        <v>255</v>
      </c>
      <c r="C242" s="14" t="s">
        <v>4679</v>
      </c>
      <c r="D242" s="14" t="s">
        <v>548</v>
      </c>
      <c r="E242" s="14" t="s">
        <v>444</v>
      </c>
      <c r="F242" s="14" t="s">
        <v>4558</v>
      </c>
      <c r="G242" s="14" t="s">
        <v>4579</v>
      </c>
      <c r="H242" s="14" t="s">
        <v>261</v>
      </c>
      <c r="I242" s="15" t="b">
        <f aca="false">TRUE()</f>
        <v>1</v>
      </c>
      <c r="J242" s="15" t="b">
        <f aca="false">FALSE()</f>
        <v>0</v>
      </c>
      <c r="K242" s="20" t="n">
        <v>0</v>
      </c>
      <c r="L242" s="20" t="n">
        <v>96.134380015625</v>
      </c>
      <c r="M242" s="20" t="n">
        <f aca="false">L242-K242</f>
        <v>96.134380015625</v>
      </c>
      <c r="N242" s="16" t="n">
        <v>1</v>
      </c>
      <c r="O242" s="15" t="b">
        <f aca="false">FALSE()</f>
        <v>0</v>
      </c>
      <c r="P242" s="15" t="b">
        <f aca="false">TRUE()</f>
        <v>1</v>
      </c>
      <c r="Q242" s="15" t="b">
        <f aca="false">TRUE()</f>
        <v>1</v>
      </c>
      <c r="R242" s="16" t="n">
        <v>1</v>
      </c>
      <c r="S242" s="14" t="s">
        <v>4560</v>
      </c>
      <c r="T242" s="18" t="s">
        <v>4680</v>
      </c>
      <c r="U242" s="14" t="s">
        <v>4562</v>
      </c>
      <c r="V242" s="14" t="s">
        <v>4681</v>
      </c>
      <c r="W242" s="14" t="s">
        <v>4598</v>
      </c>
      <c r="X242" s="51" t="n">
        <v>3</v>
      </c>
      <c r="Y242" s="14" t="s">
        <v>3324</v>
      </c>
      <c r="Z242" s="48" t="n">
        <v>1</v>
      </c>
      <c r="AA242" s="18" t="s">
        <v>4566</v>
      </c>
      <c r="AB242" s="18" t="s">
        <v>4600</v>
      </c>
      <c r="AC242" s="18" t="s">
        <v>4568</v>
      </c>
      <c r="AD242" s="18" t="s">
        <v>4683</v>
      </c>
    </row>
    <row r="243" customFormat="false" ht="15" hidden="false" customHeight="true" outlineLevel="0" collapsed="false">
      <c r="B243" s="14" t="s">
        <v>255</v>
      </c>
      <c r="C243" s="14" t="s">
        <v>4679</v>
      </c>
      <c r="D243" s="14" t="s">
        <v>405</v>
      </c>
      <c r="E243" s="14" t="s">
        <v>372</v>
      </c>
      <c r="F243" s="14" t="s">
        <v>4602</v>
      </c>
      <c r="G243" s="14" t="s">
        <v>4559</v>
      </c>
      <c r="H243" s="14" t="s">
        <v>334</v>
      </c>
      <c r="I243" s="15" t="b">
        <f aca="false">TRUE()</f>
        <v>1</v>
      </c>
      <c r="J243" s="15" t="b">
        <f aca="false">FALSE()</f>
        <v>0</v>
      </c>
      <c r="K243" s="20" t="n">
        <v>0</v>
      </c>
      <c r="L243" s="20" t="n">
        <v>0.83222849059319</v>
      </c>
      <c r="M243" s="20" t="n">
        <f aca="false">L243-K243</f>
        <v>0.83222849059319</v>
      </c>
      <c r="N243" s="16" t="n">
        <v>1</v>
      </c>
      <c r="O243" s="15" t="b">
        <f aca="false">TRUE()</f>
        <v>1</v>
      </c>
      <c r="P243" s="15" t="b">
        <f aca="false">TRUE()</f>
        <v>1</v>
      </c>
      <c r="Q243" s="15" t="b">
        <f aca="false">TRUE()</f>
        <v>1</v>
      </c>
      <c r="R243" s="16" t="n">
        <v>1</v>
      </c>
      <c r="S243" s="14" t="s">
        <v>4560</v>
      </c>
      <c r="T243" s="18" t="s">
        <v>4680</v>
      </c>
      <c r="U243" s="14" t="s">
        <v>4562</v>
      </c>
      <c r="V243" s="14" t="s">
        <v>4681</v>
      </c>
      <c r="W243" s="14" t="s">
        <v>4598</v>
      </c>
      <c r="X243" s="51" t="n">
        <v>3</v>
      </c>
      <c r="Y243" s="14" t="s">
        <v>2466</v>
      </c>
      <c r="Z243" s="48" t="n">
        <v>1</v>
      </c>
      <c r="AA243" s="18" t="s">
        <v>4566</v>
      </c>
      <c r="AB243" s="18" t="s">
        <v>4581</v>
      </c>
      <c r="AC243" s="18" t="s">
        <v>4568</v>
      </c>
      <c r="AD243" s="18" t="s">
        <v>4683</v>
      </c>
    </row>
    <row r="244" customFormat="false" ht="15" hidden="false" customHeight="true" outlineLevel="0" collapsed="false">
      <c r="B244" s="14" t="s">
        <v>255</v>
      </c>
      <c r="C244" s="14" t="s">
        <v>4679</v>
      </c>
      <c r="D244" s="14" t="s">
        <v>551</v>
      </c>
      <c r="E244" s="14" t="s">
        <v>444</v>
      </c>
      <c r="F244" s="14" t="s">
        <v>4558</v>
      </c>
      <c r="G244" s="14" t="s">
        <v>4559</v>
      </c>
      <c r="H244" s="14" t="s">
        <v>281</v>
      </c>
      <c r="I244" s="15" t="b">
        <f aca="false">TRUE()</f>
        <v>1</v>
      </c>
      <c r="J244" s="15" t="b">
        <f aca="false">FALSE()</f>
        <v>0</v>
      </c>
      <c r="K244" s="20" t="n">
        <v>0</v>
      </c>
      <c r="L244" s="20" t="n">
        <v>88.8015318773019</v>
      </c>
      <c r="M244" s="20" t="n">
        <f aca="false">L244-K244</f>
        <v>88.8015318773019</v>
      </c>
      <c r="N244" s="16" t="n">
        <v>1</v>
      </c>
      <c r="O244" s="15" t="b">
        <f aca="false">FALSE()</f>
        <v>0</v>
      </c>
      <c r="P244" s="15" t="b">
        <f aca="false">TRUE()</f>
        <v>1</v>
      </c>
      <c r="Q244" s="15" t="b">
        <f aca="false">TRUE()</f>
        <v>1</v>
      </c>
      <c r="R244" s="16" t="n">
        <v>1</v>
      </c>
      <c r="S244" s="14" t="s">
        <v>4560</v>
      </c>
      <c r="T244" s="18" t="s">
        <v>4680</v>
      </c>
      <c r="U244" s="14" t="s">
        <v>4562</v>
      </c>
      <c r="V244" s="14" t="s">
        <v>4681</v>
      </c>
      <c r="W244" s="14" t="s">
        <v>4598</v>
      </c>
      <c r="X244" s="51" t="n">
        <v>3</v>
      </c>
      <c r="Y244" s="14" t="s">
        <v>4693</v>
      </c>
      <c r="Z244" s="48" t="n">
        <v>1</v>
      </c>
      <c r="AA244" s="18" t="s">
        <v>4566</v>
      </c>
      <c r="AB244" s="18" t="s">
        <v>4600</v>
      </c>
      <c r="AC244" s="18" t="s">
        <v>4568</v>
      </c>
      <c r="AD244" s="18" t="s">
        <v>4683</v>
      </c>
    </row>
    <row r="245" customFormat="false" ht="15" hidden="false" customHeight="true" outlineLevel="0" collapsed="false">
      <c r="B245" s="14" t="s">
        <v>255</v>
      </c>
      <c r="C245" s="14" t="s">
        <v>4679</v>
      </c>
      <c r="D245" s="14" t="s">
        <v>431</v>
      </c>
      <c r="E245" s="14" t="s">
        <v>425</v>
      </c>
      <c r="F245" s="14" t="s">
        <v>4575</v>
      </c>
      <c r="G245" s="14" t="s">
        <v>4559</v>
      </c>
      <c r="H245" s="14" t="s">
        <v>261</v>
      </c>
      <c r="I245" s="15" t="b">
        <f aca="false">TRUE()</f>
        <v>1</v>
      </c>
      <c r="J245" s="15" t="b">
        <f aca="false">FALSE()</f>
        <v>0</v>
      </c>
      <c r="K245" s="20" t="n">
        <v>2.76560017430572</v>
      </c>
      <c r="L245" s="20" t="n">
        <v>4.24833833819353</v>
      </c>
      <c r="M245" s="20" t="n">
        <f aca="false">L245-K245</f>
        <v>1.48273816388781</v>
      </c>
      <c r="N245" s="16" t="n">
        <v>1</v>
      </c>
      <c r="O245" s="15" t="b">
        <f aca="false">FALSE()</f>
        <v>0</v>
      </c>
      <c r="P245" s="15" t="b">
        <f aca="false">TRUE()</f>
        <v>1</v>
      </c>
      <c r="Q245" s="15" t="b">
        <f aca="false">TRUE()</f>
        <v>1</v>
      </c>
      <c r="R245" s="16" t="n">
        <v>1</v>
      </c>
      <c r="S245" s="14" t="s">
        <v>4560</v>
      </c>
      <c r="T245" s="18" t="s">
        <v>4680</v>
      </c>
      <c r="U245" s="14" t="s">
        <v>4562</v>
      </c>
      <c r="V245" s="14" t="s">
        <v>4681</v>
      </c>
      <c r="W245" s="14" t="s">
        <v>4598</v>
      </c>
      <c r="X245" s="51" t="n">
        <v>3</v>
      </c>
      <c r="Y245" s="14" t="s">
        <v>4694</v>
      </c>
      <c r="Z245" s="48" t="n">
        <v>1</v>
      </c>
      <c r="AA245" s="18" t="s">
        <v>4566</v>
      </c>
      <c r="AB245" s="18" t="s">
        <v>4600</v>
      </c>
      <c r="AC245" s="18" t="s">
        <v>4568</v>
      </c>
      <c r="AD245" s="18" t="s">
        <v>4683</v>
      </c>
    </row>
    <row r="246" customFormat="false" ht="15" hidden="false" customHeight="true" outlineLevel="0" collapsed="false">
      <c r="B246" s="14" t="s">
        <v>255</v>
      </c>
      <c r="C246" s="14" t="s">
        <v>4679</v>
      </c>
      <c r="D246" s="14" t="s">
        <v>518</v>
      </c>
      <c r="E246" s="14" t="s">
        <v>444</v>
      </c>
      <c r="F246" s="14" t="s">
        <v>4558</v>
      </c>
      <c r="G246" s="14" t="s">
        <v>4559</v>
      </c>
      <c r="H246" s="14" t="s">
        <v>261</v>
      </c>
      <c r="I246" s="15" t="b">
        <f aca="false">TRUE()</f>
        <v>1</v>
      </c>
      <c r="J246" s="15" t="b">
        <f aca="false">FALSE()</f>
        <v>0</v>
      </c>
      <c r="K246" s="20" t="n">
        <v>0</v>
      </c>
      <c r="L246" s="20" t="n">
        <v>18.4507329756015</v>
      </c>
      <c r="M246" s="20" t="n">
        <f aca="false">L246-K246</f>
        <v>18.4507329756015</v>
      </c>
      <c r="N246" s="16" t="n">
        <v>1</v>
      </c>
      <c r="O246" s="15" t="b">
        <f aca="false">FALSE()</f>
        <v>0</v>
      </c>
      <c r="P246" s="15" t="b">
        <f aca="false">TRUE()</f>
        <v>1</v>
      </c>
      <c r="Q246" s="15" t="b">
        <f aca="false">TRUE()</f>
        <v>1</v>
      </c>
      <c r="R246" s="16" t="n">
        <v>1</v>
      </c>
      <c r="S246" s="14" t="s">
        <v>4560</v>
      </c>
      <c r="T246" s="18" t="s">
        <v>4680</v>
      </c>
      <c r="U246" s="14" t="s">
        <v>4562</v>
      </c>
      <c r="V246" s="14" t="s">
        <v>4681</v>
      </c>
      <c r="W246" s="14" t="s">
        <v>4598</v>
      </c>
      <c r="X246" s="51" t="n">
        <v>3</v>
      </c>
      <c r="Y246" s="14" t="s">
        <v>3473</v>
      </c>
      <c r="Z246" s="48" t="n">
        <v>1</v>
      </c>
      <c r="AA246" s="18" t="s">
        <v>4566</v>
      </c>
      <c r="AB246" s="18" t="s">
        <v>4600</v>
      </c>
      <c r="AC246" s="18" t="s">
        <v>4568</v>
      </c>
      <c r="AD246" s="18" t="s">
        <v>4683</v>
      </c>
    </row>
    <row r="247" customFormat="false" ht="15" hidden="false" customHeight="true" outlineLevel="0" collapsed="false">
      <c r="B247" s="14" t="s">
        <v>255</v>
      </c>
      <c r="C247" s="14" t="s">
        <v>4679</v>
      </c>
      <c r="D247" s="14" t="s">
        <v>371</v>
      </c>
      <c r="E247" s="14" t="s">
        <v>372</v>
      </c>
      <c r="F247" s="14" t="s">
        <v>4602</v>
      </c>
      <c r="G247" s="14" t="s">
        <v>4559</v>
      </c>
      <c r="H247" s="14" t="s">
        <v>261</v>
      </c>
      <c r="I247" s="15" t="b">
        <f aca="false">TRUE()</f>
        <v>1</v>
      </c>
      <c r="J247" s="15" t="b">
        <f aca="false">FALSE()</f>
        <v>0</v>
      </c>
      <c r="K247" s="20" t="n">
        <v>0</v>
      </c>
      <c r="L247" s="20" t="n">
        <v>89.17359447679</v>
      </c>
      <c r="M247" s="20" t="n">
        <f aca="false">L247-K247</f>
        <v>89.17359447679</v>
      </c>
      <c r="N247" s="16" t="n">
        <v>1</v>
      </c>
      <c r="O247" s="15" t="b">
        <f aca="false">FALSE()</f>
        <v>0</v>
      </c>
      <c r="P247" s="15" t="b">
        <f aca="false">TRUE()</f>
        <v>1</v>
      </c>
      <c r="Q247" s="15" t="b">
        <f aca="false">TRUE()</f>
        <v>1</v>
      </c>
      <c r="R247" s="16" t="n">
        <v>1</v>
      </c>
      <c r="S247" s="14" t="s">
        <v>4560</v>
      </c>
      <c r="T247" s="18" t="s">
        <v>4680</v>
      </c>
      <c r="U247" s="14" t="s">
        <v>4562</v>
      </c>
      <c r="V247" s="14" t="s">
        <v>4681</v>
      </c>
      <c r="W247" s="14" t="s">
        <v>4598</v>
      </c>
      <c r="X247" s="51" t="n">
        <v>3</v>
      </c>
      <c r="Y247" s="14" t="s">
        <v>2522</v>
      </c>
      <c r="Z247" s="48" t="n">
        <v>1</v>
      </c>
      <c r="AA247" s="18" t="s">
        <v>4566</v>
      </c>
      <c r="AB247" s="18" t="s">
        <v>4600</v>
      </c>
      <c r="AC247" s="18" t="s">
        <v>4568</v>
      </c>
      <c r="AD247" s="18" t="s">
        <v>4683</v>
      </c>
    </row>
    <row r="248" customFormat="false" ht="15" hidden="false" customHeight="true" outlineLevel="0" collapsed="false">
      <c r="B248" s="14" t="s">
        <v>255</v>
      </c>
      <c r="C248" s="14" t="s">
        <v>4679</v>
      </c>
      <c r="D248" s="14" t="s">
        <v>524</v>
      </c>
      <c r="E248" s="14" t="s">
        <v>444</v>
      </c>
      <c r="F248" s="14" t="s">
        <v>4558</v>
      </c>
      <c r="G248" s="14" t="s">
        <v>4559</v>
      </c>
      <c r="H248" s="14" t="s">
        <v>360</v>
      </c>
      <c r="I248" s="15" t="b">
        <f aca="false">TRUE()</f>
        <v>1</v>
      </c>
      <c r="J248" s="15" t="b">
        <f aca="false">FALSE()</f>
        <v>0</v>
      </c>
      <c r="K248" s="20" t="n">
        <v>0</v>
      </c>
      <c r="L248" s="20" t="n">
        <v>32.9988402521303</v>
      </c>
      <c r="M248" s="20" t="n">
        <f aca="false">L248-K248</f>
        <v>32.9988402521303</v>
      </c>
      <c r="N248" s="16" t="n">
        <v>1</v>
      </c>
      <c r="O248" s="15" t="b">
        <f aca="false">FALSE()</f>
        <v>0</v>
      </c>
      <c r="P248" s="15" t="b">
        <f aca="false">TRUE()</f>
        <v>1</v>
      </c>
      <c r="Q248" s="15" t="b">
        <f aca="false">TRUE()</f>
        <v>1</v>
      </c>
      <c r="R248" s="16" t="n">
        <v>1</v>
      </c>
      <c r="S248" s="14" t="s">
        <v>4560</v>
      </c>
      <c r="T248" s="18" t="s">
        <v>4680</v>
      </c>
      <c r="U248" s="14" t="s">
        <v>4562</v>
      </c>
      <c r="V248" s="14" t="s">
        <v>4681</v>
      </c>
      <c r="W248" s="14" t="s">
        <v>4598</v>
      </c>
      <c r="X248" s="51" t="n">
        <v>3</v>
      </c>
      <c r="Y248" s="14" t="s">
        <v>3513</v>
      </c>
      <c r="Z248" s="48" t="n">
        <v>1</v>
      </c>
      <c r="AA248" s="18" t="s">
        <v>4566</v>
      </c>
      <c r="AB248" s="18" t="s">
        <v>4600</v>
      </c>
      <c r="AC248" s="18" t="s">
        <v>4568</v>
      </c>
      <c r="AD248" s="18" t="s">
        <v>4683</v>
      </c>
    </row>
    <row r="249" customFormat="false" ht="15" hidden="false" customHeight="true" outlineLevel="0" collapsed="false">
      <c r="B249" s="14" t="s">
        <v>255</v>
      </c>
      <c r="C249" s="14" t="s">
        <v>4679</v>
      </c>
      <c r="D249" s="14" t="s">
        <v>537</v>
      </c>
      <c r="E249" s="14" t="s">
        <v>444</v>
      </c>
      <c r="F249" s="14" t="s">
        <v>4558</v>
      </c>
      <c r="G249" s="14" t="s">
        <v>4559</v>
      </c>
      <c r="H249" s="14" t="s">
        <v>327</v>
      </c>
      <c r="I249" s="15" t="b">
        <f aca="false">FALSE()</f>
        <v>0</v>
      </c>
      <c r="J249" s="15" t="b">
        <f aca="false">FALSE()</f>
        <v>0</v>
      </c>
      <c r="K249" s="20" t="n">
        <v>11.2628066639591</v>
      </c>
      <c r="L249" s="20" t="n">
        <v>87.4705337732624</v>
      </c>
      <c r="M249" s="20" t="n">
        <f aca="false">L249-K249</f>
        <v>76.2077271093033</v>
      </c>
      <c r="N249" s="16" t="n">
        <v>1</v>
      </c>
      <c r="O249" s="15" t="b">
        <f aca="false">TRUE()</f>
        <v>1</v>
      </c>
      <c r="P249" s="15" t="b">
        <f aca="false">TRUE()</f>
        <v>1</v>
      </c>
      <c r="Q249" s="15" t="b">
        <f aca="false">TRUE()</f>
        <v>1</v>
      </c>
      <c r="R249" s="16" t="n">
        <v>1</v>
      </c>
      <c r="S249" s="14" t="s">
        <v>4560</v>
      </c>
      <c r="T249" s="18" t="s">
        <v>4680</v>
      </c>
      <c r="U249" s="14" t="s">
        <v>4562</v>
      </c>
      <c r="V249" s="14" t="s">
        <v>4681</v>
      </c>
      <c r="W249" s="14" t="s">
        <v>4598</v>
      </c>
      <c r="X249" s="51" t="n">
        <v>3</v>
      </c>
      <c r="Y249" s="14" t="s">
        <v>4695</v>
      </c>
      <c r="Z249" s="48" t="n">
        <v>1</v>
      </c>
      <c r="AA249" s="18" t="s">
        <v>4566</v>
      </c>
      <c r="AB249" s="18" t="s">
        <v>4567</v>
      </c>
      <c r="AC249" s="18" t="s">
        <v>4568</v>
      </c>
      <c r="AD249" s="18" t="s">
        <v>4683</v>
      </c>
    </row>
    <row r="250" customFormat="false" ht="15" hidden="false" customHeight="true" outlineLevel="0" collapsed="false">
      <c r="B250" s="14" t="s">
        <v>255</v>
      </c>
      <c r="C250" s="14" t="s">
        <v>4679</v>
      </c>
      <c r="D250" s="14" t="s">
        <v>545</v>
      </c>
      <c r="E250" s="14" t="s">
        <v>444</v>
      </c>
      <c r="F250" s="14" t="s">
        <v>4558</v>
      </c>
      <c r="G250" s="14" t="s">
        <v>4559</v>
      </c>
      <c r="H250" s="14" t="s">
        <v>252</v>
      </c>
      <c r="I250" s="15" t="b">
        <f aca="false">TRUE()</f>
        <v>1</v>
      </c>
      <c r="J250" s="15" t="b">
        <f aca="false">FALSE()</f>
        <v>0</v>
      </c>
      <c r="K250" s="20" t="n">
        <v>0</v>
      </c>
      <c r="L250" s="20" t="n">
        <v>11.2964438286584</v>
      </c>
      <c r="M250" s="20" t="n">
        <f aca="false">L250-K250</f>
        <v>11.2964438286584</v>
      </c>
      <c r="N250" s="16" t="n">
        <v>1</v>
      </c>
      <c r="O250" s="15" t="b">
        <f aca="false">FALSE()</f>
        <v>0</v>
      </c>
      <c r="P250" s="15" t="b">
        <f aca="false">TRUE()</f>
        <v>1</v>
      </c>
      <c r="Q250" s="15" t="b">
        <f aca="false">TRUE()</f>
        <v>1</v>
      </c>
      <c r="R250" s="16" t="n">
        <v>1</v>
      </c>
      <c r="S250" s="14" t="s">
        <v>4560</v>
      </c>
      <c r="T250" s="18" t="s">
        <v>4680</v>
      </c>
      <c r="U250" s="14" t="s">
        <v>4562</v>
      </c>
      <c r="V250" s="14" t="s">
        <v>4681</v>
      </c>
      <c r="W250" s="14" t="s">
        <v>4598</v>
      </c>
      <c r="X250" s="51" t="n">
        <v>3</v>
      </c>
      <c r="Y250" s="14" t="s">
        <v>3583</v>
      </c>
      <c r="Z250" s="48" t="n">
        <v>1</v>
      </c>
      <c r="AA250" s="18" t="s">
        <v>4566</v>
      </c>
      <c r="AB250" s="18" t="s">
        <v>4600</v>
      </c>
      <c r="AC250" s="18" t="s">
        <v>4568</v>
      </c>
      <c r="AD250" s="18" t="s">
        <v>4683</v>
      </c>
    </row>
    <row r="251" customFormat="false" ht="15" hidden="false" customHeight="true" outlineLevel="0" collapsed="false">
      <c r="B251" s="14" t="s">
        <v>255</v>
      </c>
      <c r="C251" s="14" t="s">
        <v>4679</v>
      </c>
      <c r="D251" s="14" t="s">
        <v>500</v>
      </c>
      <c r="E251" s="14" t="s">
        <v>444</v>
      </c>
      <c r="F251" s="14" t="s">
        <v>4558</v>
      </c>
      <c r="G251" s="14" t="s">
        <v>4559</v>
      </c>
      <c r="H251" s="14" t="s">
        <v>334</v>
      </c>
      <c r="I251" s="15" t="b">
        <f aca="false">TRUE()</f>
        <v>1</v>
      </c>
      <c r="J251" s="15" t="b">
        <f aca="false">FALSE()</f>
        <v>0</v>
      </c>
      <c r="K251" s="20" t="n">
        <v>0</v>
      </c>
      <c r="L251" s="20" t="n">
        <v>86.4994001283081</v>
      </c>
      <c r="M251" s="20" t="n">
        <f aca="false">L251-K251</f>
        <v>86.4994001283081</v>
      </c>
      <c r="N251" s="16" t="n">
        <v>1</v>
      </c>
      <c r="O251" s="15" t="b">
        <f aca="false">FALSE()</f>
        <v>0</v>
      </c>
      <c r="P251" s="15" t="b">
        <f aca="false">TRUE()</f>
        <v>1</v>
      </c>
      <c r="Q251" s="15" t="b">
        <f aca="false">TRUE()</f>
        <v>1</v>
      </c>
      <c r="R251" s="16" t="n">
        <v>1</v>
      </c>
      <c r="S251" s="14" t="s">
        <v>4560</v>
      </c>
      <c r="T251" s="18" t="s">
        <v>4680</v>
      </c>
      <c r="U251" s="14" t="s">
        <v>4562</v>
      </c>
      <c r="V251" s="14" t="s">
        <v>4681</v>
      </c>
      <c r="W251" s="14" t="s">
        <v>4598</v>
      </c>
      <c r="X251" s="51" t="n">
        <v>3</v>
      </c>
      <c r="Y251" s="14" t="s">
        <v>3609</v>
      </c>
      <c r="Z251" s="48" t="n">
        <v>1</v>
      </c>
      <c r="AA251" s="18" t="s">
        <v>4566</v>
      </c>
      <c r="AB251" s="18" t="s">
        <v>4600</v>
      </c>
      <c r="AC251" s="18" t="s">
        <v>4568</v>
      </c>
      <c r="AD251" s="18" t="s">
        <v>4683</v>
      </c>
    </row>
    <row r="252" customFormat="false" ht="15" hidden="false" customHeight="true" outlineLevel="0" collapsed="false">
      <c r="B252" s="14" t="s">
        <v>255</v>
      </c>
      <c r="C252" s="14" t="s">
        <v>4679</v>
      </c>
      <c r="D252" s="14" t="s">
        <v>530</v>
      </c>
      <c r="E252" s="14" t="s">
        <v>444</v>
      </c>
      <c r="F252" s="14" t="s">
        <v>4558</v>
      </c>
      <c r="G252" s="14" t="s">
        <v>4559</v>
      </c>
      <c r="H252" s="14" t="s">
        <v>252</v>
      </c>
      <c r="I252" s="15" t="b">
        <f aca="false">TRUE()</f>
        <v>1</v>
      </c>
      <c r="J252" s="15" t="b">
        <f aca="false">FALSE()</f>
        <v>0</v>
      </c>
      <c r="K252" s="20" t="n">
        <v>0</v>
      </c>
      <c r="L252" s="20" t="n">
        <v>40.5385879192572</v>
      </c>
      <c r="M252" s="20" t="n">
        <f aca="false">L252-K252</f>
        <v>40.5385879192572</v>
      </c>
      <c r="N252" s="16" t="n">
        <v>1</v>
      </c>
      <c r="O252" s="15" t="b">
        <f aca="false">TRUE()</f>
        <v>1</v>
      </c>
      <c r="P252" s="15" t="b">
        <f aca="false">TRUE()</f>
        <v>1</v>
      </c>
      <c r="Q252" s="15" t="b">
        <f aca="false">TRUE()</f>
        <v>1</v>
      </c>
      <c r="R252" s="16" t="n">
        <v>1</v>
      </c>
      <c r="S252" s="14" t="s">
        <v>4560</v>
      </c>
      <c r="T252" s="18" t="s">
        <v>4680</v>
      </c>
      <c r="U252" s="14" t="s">
        <v>4562</v>
      </c>
      <c r="V252" s="14" t="s">
        <v>4681</v>
      </c>
      <c r="W252" s="14" t="s">
        <v>4598</v>
      </c>
      <c r="X252" s="51" t="n">
        <v>3</v>
      </c>
      <c r="Y252" s="14" t="s">
        <v>3643</v>
      </c>
      <c r="Z252" s="48" t="n">
        <v>1</v>
      </c>
      <c r="AA252" s="18" t="s">
        <v>4566</v>
      </c>
      <c r="AB252" s="18" t="s">
        <v>4581</v>
      </c>
      <c r="AC252" s="18" t="s">
        <v>4568</v>
      </c>
      <c r="AD252" s="18" t="s">
        <v>4683</v>
      </c>
    </row>
    <row r="253" customFormat="false" ht="15" hidden="false" customHeight="true" outlineLevel="0" collapsed="false">
      <c r="B253" s="14" t="s">
        <v>255</v>
      </c>
      <c r="C253" s="14" t="s">
        <v>4679</v>
      </c>
      <c r="D253" s="14" t="s">
        <v>324</v>
      </c>
      <c r="E253" s="14" t="s">
        <v>295</v>
      </c>
      <c r="F253" s="14" t="s">
        <v>4578</v>
      </c>
      <c r="G253" s="14" t="s">
        <v>4559</v>
      </c>
      <c r="H253" s="14" t="s">
        <v>327</v>
      </c>
      <c r="I253" s="15" t="b">
        <f aca="false">FALSE()</f>
        <v>0</v>
      </c>
      <c r="J253" s="15" t="b">
        <f aca="false">FALSE()</f>
        <v>0</v>
      </c>
      <c r="K253" s="20" t="n">
        <v>38.0928594223866</v>
      </c>
      <c r="L253" s="20" t="n">
        <v>65.3422630914686</v>
      </c>
      <c r="M253" s="20" t="n">
        <f aca="false">L253-K253</f>
        <v>27.249403669082</v>
      </c>
      <c r="N253" s="16" t="n">
        <v>1</v>
      </c>
      <c r="O253" s="15" t="b">
        <f aca="false">TRUE()</f>
        <v>1</v>
      </c>
      <c r="P253" s="15" t="b">
        <f aca="false">TRUE()</f>
        <v>1</v>
      </c>
      <c r="Q253" s="15" t="b">
        <f aca="false">TRUE()</f>
        <v>1</v>
      </c>
      <c r="R253" s="16" t="n">
        <v>1</v>
      </c>
      <c r="S253" s="14" t="s">
        <v>4560</v>
      </c>
      <c r="T253" s="18" t="s">
        <v>4680</v>
      </c>
      <c r="U253" s="14" t="s">
        <v>4562</v>
      </c>
      <c r="V253" s="14" t="s">
        <v>4681</v>
      </c>
      <c r="W253" s="14" t="s">
        <v>4598</v>
      </c>
      <c r="X253" s="51" t="n">
        <v>3</v>
      </c>
      <c r="Y253" s="14" t="s">
        <v>4696</v>
      </c>
      <c r="Z253" s="48" t="n">
        <v>1</v>
      </c>
      <c r="AA253" s="18" t="s">
        <v>4566</v>
      </c>
      <c r="AB253" s="18" t="s">
        <v>4567</v>
      </c>
      <c r="AC253" s="18" t="s">
        <v>4568</v>
      </c>
      <c r="AD253" s="18" t="s">
        <v>4683</v>
      </c>
    </row>
    <row r="254" customFormat="false" ht="15" hidden="false" customHeight="true" outlineLevel="0" collapsed="false">
      <c r="B254" s="14" t="s">
        <v>255</v>
      </c>
      <c r="C254" s="14" t="s">
        <v>4679</v>
      </c>
      <c r="D254" s="14" t="s">
        <v>265</v>
      </c>
      <c r="E254" s="14" t="s">
        <v>234</v>
      </c>
      <c r="F254" s="14" t="s">
        <v>4578</v>
      </c>
      <c r="G254" s="14" t="s">
        <v>4579</v>
      </c>
      <c r="H254" s="14" t="s">
        <v>261</v>
      </c>
      <c r="I254" s="15" t="b">
        <f aca="false">TRUE()</f>
        <v>1</v>
      </c>
      <c r="J254" s="15" t="b">
        <f aca="false">FALSE()</f>
        <v>0</v>
      </c>
      <c r="K254" s="20" t="n">
        <v>0</v>
      </c>
      <c r="L254" s="20" t="n">
        <v>57.563093870801</v>
      </c>
      <c r="M254" s="20" t="n">
        <f aca="false">L254-K254</f>
        <v>57.563093870801</v>
      </c>
      <c r="N254" s="16" t="n">
        <v>1</v>
      </c>
      <c r="O254" s="15" t="b">
        <f aca="false">FALSE()</f>
        <v>0</v>
      </c>
      <c r="P254" s="15" t="b">
        <f aca="false">TRUE()</f>
        <v>1</v>
      </c>
      <c r="Q254" s="15" t="b">
        <f aca="false">TRUE()</f>
        <v>1</v>
      </c>
      <c r="R254" s="16" t="n">
        <v>1</v>
      </c>
      <c r="S254" s="14" t="s">
        <v>4560</v>
      </c>
      <c r="T254" s="18" t="s">
        <v>4680</v>
      </c>
      <c r="U254" s="14" t="s">
        <v>4562</v>
      </c>
      <c r="V254" s="14" t="s">
        <v>4681</v>
      </c>
      <c r="W254" s="14" t="s">
        <v>4598</v>
      </c>
      <c r="X254" s="51" t="n">
        <v>3</v>
      </c>
      <c r="Y254" s="14" t="s">
        <v>1703</v>
      </c>
      <c r="Z254" s="48" t="n">
        <v>1</v>
      </c>
      <c r="AA254" s="18" t="s">
        <v>4566</v>
      </c>
      <c r="AB254" s="18" t="s">
        <v>4600</v>
      </c>
      <c r="AC254" s="18" t="s">
        <v>4568</v>
      </c>
      <c r="AD254" s="18" t="s">
        <v>4683</v>
      </c>
    </row>
    <row r="255" customFormat="false" ht="15" hidden="false" customHeight="true" outlineLevel="0" collapsed="false">
      <c r="B255" s="14" t="s">
        <v>255</v>
      </c>
      <c r="C255" s="14" t="s">
        <v>4679</v>
      </c>
      <c r="D255" s="14" t="s">
        <v>377</v>
      </c>
      <c r="E255" s="14" t="s">
        <v>372</v>
      </c>
      <c r="F255" s="14" t="s">
        <v>4602</v>
      </c>
      <c r="G255" s="14" t="s">
        <v>4579</v>
      </c>
      <c r="H255" s="14" t="s">
        <v>334</v>
      </c>
      <c r="I255" s="15" t="b">
        <f aca="false">TRUE()</f>
        <v>1</v>
      </c>
      <c r="J255" s="15" t="b">
        <f aca="false">FALSE()</f>
        <v>0</v>
      </c>
      <c r="K255" s="20" t="n">
        <v>6.45324602460466</v>
      </c>
      <c r="L255" s="20" t="n">
        <v>6.45324602460466</v>
      </c>
      <c r="M255" s="20" t="n">
        <f aca="false">L255-K255</f>
        <v>0</v>
      </c>
      <c r="N255" s="16" t="n">
        <v>1</v>
      </c>
      <c r="O255" s="15" t="b">
        <f aca="false">TRUE()</f>
        <v>1</v>
      </c>
      <c r="P255" s="15" t="b">
        <f aca="false">TRUE()</f>
        <v>1</v>
      </c>
      <c r="Q255" s="15" t="b">
        <f aca="false">TRUE()</f>
        <v>1</v>
      </c>
      <c r="R255" s="16" t="n">
        <v>1</v>
      </c>
      <c r="S255" s="14" t="s">
        <v>4560</v>
      </c>
      <c r="T255" s="18" t="s">
        <v>4680</v>
      </c>
      <c r="U255" s="14" t="s">
        <v>4562</v>
      </c>
      <c r="V255" s="14" t="s">
        <v>4681</v>
      </c>
      <c r="W255" s="14" t="s">
        <v>4598</v>
      </c>
      <c r="X255" s="51" t="n">
        <v>3</v>
      </c>
      <c r="Y255" s="14" t="s">
        <v>2621</v>
      </c>
      <c r="Z255" s="48" t="n">
        <v>1</v>
      </c>
      <c r="AA255" s="18" t="s">
        <v>4566</v>
      </c>
      <c r="AB255" s="18" t="s">
        <v>4581</v>
      </c>
      <c r="AC255" s="18" t="s">
        <v>4568</v>
      </c>
      <c r="AD255" s="18" t="s">
        <v>4683</v>
      </c>
    </row>
    <row r="256" customFormat="false" ht="15" hidden="false" customHeight="true" outlineLevel="0" collapsed="false">
      <c r="B256" s="14" t="s">
        <v>255</v>
      </c>
      <c r="C256" s="14" t="s">
        <v>4679</v>
      </c>
      <c r="D256" s="14" t="s">
        <v>258</v>
      </c>
      <c r="E256" s="14" t="s">
        <v>234</v>
      </c>
      <c r="F256" s="14" t="s">
        <v>4578</v>
      </c>
      <c r="G256" s="14" t="s">
        <v>4579</v>
      </c>
      <c r="H256" s="14" t="s">
        <v>261</v>
      </c>
      <c r="I256" s="15" t="b">
        <f aca="false">TRUE()</f>
        <v>1</v>
      </c>
      <c r="J256" s="15" t="b">
        <f aca="false">FALSE()</f>
        <v>0</v>
      </c>
      <c r="K256" s="20" t="n">
        <v>0</v>
      </c>
      <c r="L256" s="20" t="n">
        <v>76.0955079486606</v>
      </c>
      <c r="M256" s="20" t="n">
        <f aca="false">L256-K256</f>
        <v>76.0955079486606</v>
      </c>
      <c r="N256" s="16" t="n">
        <v>1</v>
      </c>
      <c r="O256" s="15" t="b">
        <f aca="false">FALSE()</f>
        <v>0</v>
      </c>
      <c r="P256" s="15" t="b">
        <f aca="false">TRUE()</f>
        <v>1</v>
      </c>
      <c r="Q256" s="15" t="b">
        <f aca="false">TRUE()</f>
        <v>1</v>
      </c>
      <c r="R256" s="16" t="n">
        <v>1</v>
      </c>
      <c r="S256" s="14" t="s">
        <v>4560</v>
      </c>
      <c r="T256" s="18" t="s">
        <v>4680</v>
      </c>
      <c r="U256" s="14" t="s">
        <v>4562</v>
      </c>
      <c r="V256" s="14" t="s">
        <v>4681</v>
      </c>
      <c r="W256" s="14" t="s">
        <v>4598</v>
      </c>
      <c r="X256" s="51" t="n">
        <v>3</v>
      </c>
      <c r="Y256" s="14" t="s">
        <v>1756</v>
      </c>
      <c r="Z256" s="48" t="n">
        <v>1</v>
      </c>
      <c r="AA256" s="18" t="s">
        <v>4566</v>
      </c>
      <c r="AB256" s="18" t="s">
        <v>4600</v>
      </c>
      <c r="AC256" s="18" t="s">
        <v>4568</v>
      </c>
      <c r="AD256" s="18" t="s">
        <v>4683</v>
      </c>
    </row>
    <row r="257" customFormat="false" ht="15" hidden="false" customHeight="true" outlineLevel="0" collapsed="false">
      <c r="B257" s="14" t="s">
        <v>255</v>
      </c>
      <c r="C257" s="14" t="s">
        <v>4679</v>
      </c>
      <c r="D257" s="14" t="s">
        <v>467</v>
      </c>
      <c r="E257" s="14" t="s">
        <v>444</v>
      </c>
      <c r="F257" s="14" t="s">
        <v>4558</v>
      </c>
      <c r="G257" s="14" t="s">
        <v>4579</v>
      </c>
      <c r="H257" s="14" t="s">
        <v>261</v>
      </c>
      <c r="I257" s="15" t="b">
        <f aca="false">TRUE()</f>
        <v>1</v>
      </c>
      <c r="J257" s="15" t="b">
        <f aca="false">FALSE()</f>
        <v>0</v>
      </c>
      <c r="K257" s="20" t="n">
        <v>0.915161931052189</v>
      </c>
      <c r="L257" s="20" t="n">
        <v>79.4124438980722</v>
      </c>
      <c r="M257" s="20" t="n">
        <f aca="false">L257-K257</f>
        <v>78.49728196702</v>
      </c>
      <c r="N257" s="16" t="n">
        <v>1</v>
      </c>
      <c r="O257" s="15" t="b">
        <f aca="false">FALSE()</f>
        <v>0</v>
      </c>
      <c r="P257" s="15" t="b">
        <f aca="false">TRUE()</f>
        <v>1</v>
      </c>
      <c r="Q257" s="15" t="b">
        <f aca="false">TRUE()</f>
        <v>1</v>
      </c>
      <c r="R257" s="16" t="n">
        <v>1</v>
      </c>
      <c r="S257" s="14" t="s">
        <v>4560</v>
      </c>
      <c r="T257" s="18" t="s">
        <v>4680</v>
      </c>
      <c r="U257" s="14" t="s">
        <v>4562</v>
      </c>
      <c r="V257" s="14" t="s">
        <v>4681</v>
      </c>
      <c r="W257" s="14" t="s">
        <v>4598</v>
      </c>
      <c r="X257" s="51" t="n">
        <v>3</v>
      </c>
      <c r="Y257" s="14" t="s">
        <v>3796</v>
      </c>
      <c r="Z257" s="48" t="n">
        <v>1</v>
      </c>
      <c r="AA257" s="18" t="s">
        <v>4566</v>
      </c>
      <c r="AB257" s="18" t="s">
        <v>4600</v>
      </c>
      <c r="AC257" s="18" t="s">
        <v>4568</v>
      </c>
      <c r="AD257" s="18" t="s">
        <v>4683</v>
      </c>
    </row>
    <row r="258" customFormat="false" ht="15" hidden="false" customHeight="true" outlineLevel="0" collapsed="false">
      <c r="B258" s="14" t="s">
        <v>255</v>
      </c>
      <c r="C258" s="14" t="s">
        <v>4679</v>
      </c>
      <c r="D258" s="14" t="s">
        <v>478</v>
      </c>
      <c r="E258" s="14" t="s">
        <v>444</v>
      </c>
      <c r="F258" s="14" t="s">
        <v>4558</v>
      </c>
      <c r="G258" s="14" t="s">
        <v>4579</v>
      </c>
      <c r="H258" s="14" t="s">
        <v>252</v>
      </c>
      <c r="I258" s="15" t="b">
        <f aca="false">TRUE()</f>
        <v>1</v>
      </c>
      <c r="J258" s="15" t="b">
        <f aca="false">FALSE()</f>
        <v>0</v>
      </c>
      <c r="K258" s="20" t="n">
        <v>3.59993636167837</v>
      </c>
      <c r="L258" s="20" t="n">
        <v>40.0400427032045</v>
      </c>
      <c r="M258" s="20" t="n">
        <f aca="false">L258-K258</f>
        <v>36.4401063415261</v>
      </c>
      <c r="N258" s="16" t="n">
        <v>1</v>
      </c>
      <c r="O258" s="15" t="b">
        <f aca="false">FALSE()</f>
        <v>0</v>
      </c>
      <c r="P258" s="15" t="b">
        <f aca="false">TRUE()</f>
        <v>1</v>
      </c>
      <c r="Q258" s="15" t="b">
        <f aca="false">TRUE()</f>
        <v>1</v>
      </c>
      <c r="R258" s="16" t="n">
        <v>1</v>
      </c>
      <c r="S258" s="14" t="s">
        <v>4560</v>
      </c>
      <c r="T258" s="18" t="s">
        <v>4680</v>
      </c>
      <c r="U258" s="14" t="s">
        <v>4562</v>
      </c>
      <c r="V258" s="14" t="s">
        <v>4681</v>
      </c>
      <c r="W258" s="14" t="s">
        <v>4598</v>
      </c>
      <c r="X258" s="51" t="n">
        <v>3</v>
      </c>
      <c r="Y258" s="14" t="s">
        <v>3874</v>
      </c>
      <c r="Z258" s="48" t="n">
        <v>1</v>
      </c>
      <c r="AA258" s="18" t="s">
        <v>4566</v>
      </c>
      <c r="AB258" s="18" t="s">
        <v>4600</v>
      </c>
      <c r="AC258" s="18" t="s">
        <v>4568</v>
      </c>
      <c r="AD258" s="18" t="s">
        <v>4683</v>
      </c>
    </row>
    <row r="259" customFormat="false" ht="15" hidden="false" customHeight="true" outlineLevel="0" collapsed="false">
      <c r="B259" s="14" t="s">
        <v>255</v>
      </c>
      <c r="C259" s="14" t="s">
        <v>4679</v>
      </c>
      <c r="D259" s="14" t="s">
        <v>249</v>
      </c>
      <c r="E259" s="14" t="s">
        <v>234</v>
      </c>
      <c r="F259" s="14" t="s">
        <v>4578</v>
      </c>
      <c r="G259" s="14" t="s">
        <v>4579</v>
      </c>
      <c r="H259" s="14" t="s">
        <v>252</v>
      </c>
      <c r="I259" s="15" t="b">
        <f aca="false">TRUE()</f>
        <v>1</v>
      </c>
      <c r="J259" s="15" t="b">
        <f aca="false">FALSE()</f>
        <v>0</v>
      </c>
      <c r="K259" s="20" t="n">
        <v>0</v>
      </c>
      <c r="L259" s="20" t="n">
        <v>0</v>
      </c>
      <c r="M259" s="20" t="n">
        <f aca="false">L259-K259</f>
        <v>0</v>
      </c>
      <c r="N259" s="16" t="n">
        <v>1</v>
      </c>
      <c r="O259" s="15" t="b">
        <f aca="false">TRUE()</f>
        <v>1</v>
      </c>
      <c r="P259" s="15" t="b">
        <f aca="false">TRUE()</f>
        <v>1</v>
      </c>
      <c r="Q259" s="15" t="b">
        <f aca="false">TRUE()</f>
        <v>1</v>
      </c>
      <c r="R259" s="16" t="n">
        <v>1</v>
      </c>
      <c r="S259" s="14" t="s">
        <v>4560</v>
      </c>
      <c r="T259" s="18" t="s">
        <v>4680</v>
      </c>
      <c r="U259" s="14" t="s">
        <v>4562</v>
      </c>
      <c r="V259" s="14" t="s">
        <v>4681</v>
      </c>
      <c r="W259" s="14" t="s">
        <v>4598</v>
      </c>
      <c r="X259" s="51" t="n">
        <v>3</v>
      </c>
      <c r="Y259" s="14" t="s">
        <v>1895</v>
      </c>
      <c r="Z259" s="48" t="n">
        <v>1</v>
      </c>
      <c r="AA259" s="18" t="s">
        <v>4566</v>
      </c>
      <c r="AB259" s="18" t="s">
        <v>4581</v>
      </c>
      <c r="AC259" s="18" t="s">
        <v>4568</v>
      </c>
      <c r="AD259" s="18" t="s">
        <v>4683</v>
      </c>
    </row>
    <row r="260" customFormat="false" ht="15" hidden="false" customHeight="true" outlineLevel="0" collapsed="false">
      <c r="B260" s="14" t="s">
        <v>255</v>
      </c>
      <c r="C260" s="14" t="s">
        <v>4679</v>
      </c>
      <c r="D260" s="14" t="s">
        <v>278</v>
      </c>
      <c r="E260" s="14" t="s">
        <v>234</v>
      </c>
      <c r="F260" s="14" t="s">
        <v>4578</v>
      </c>
      <c r="G260" s="14" t="s">
        <v>4579</v>
      </c>
      <c r="H260" s="14" t="s">
        <v>281</v>
      </c>
      <c r="I260" s="15" t="b">
        <f aca="false">TRUE()</f>
        <v>1</v>
      </c>
      <c r="J260" s="15" t="b">
        <f aca="false">FALSE()</f>
        <v>0</v>
      </c>
      <c r="K260" s="20" t="n">
        <v>23.5974806113287</v>
      </c>
      <c r="L260" s="20" t="n">
        <v>92.249277568615</v>
      </c>
      <c r="M260" s="20" t="n">
        <f aca="false">L260-K260</f>
        <v>68.6517969572863</v>
      </c>
      <c r="N260" s="16" t="n">
        <v>1</v>
      </c>
      <c r="O260" s="15" t="b">
        <f aca="false">FALSE()</f>
        <v>0</v>
      </c>
      <c r="P260" s="15" t="b">
        <f aca="false">TRUE()</f>
        <v>1</v>
      </c>
      <c r="Q260" s="15" t="b">
        <f aca="false">TRUE()</f>
        <v>1</v>
      </c>
      <c r="R260" s="16" t="n">
        <v>1</v>
      </c>
      <c r="S260" s="14" t="s">
        <v>4560</v>
      </c>
      <c r="T260" s="18" t="s">
        <v>4680</v>
      </c>
      <c r="U260" s="14" t="s">
        <v>4562</v>
      </c>
      <c r="V260" s="14" t="s">
        <v>4681</v>
      </c>
      <c r="W260" s="14" t="s">
        <v>4598</v>
      </c>
      <c r="X260" s="51" t="n">
        <v>3</v>
      </c>
      <c r="Y260" s="14" t="s">
        <v>1966</v>
      </c>
      <c r="Z260" s="48" t="n">
        <v>1</v>
      </c>
      <c r="AA260" s="18" t="s">
        <v>4566</v>
      </c>
      <c r="AB260" s="18" t="s">
        <v>4600</v>
      </c>
      <c r="AC260" s="18" t="s">
        <v>4568</v>
      </c>
      <c r="AD260" s="18" t="s">
        <v>4683</v>
      </c>
    </row>
    <row r="261" customFormat="false" ht="15" hidden="false" customHeight="true" outlineLevel="0" collapsed="false">
      <c r="B261" s="14" t="s">
        <v>255</v>
      </c>
      <c r="C261" s="14" t="s">
        <v>4679</v>
      </c>
      <c r="D261" s="14" t="s">
        <v>453</v>
      </c>
      <c r="E261" s="14" t="s">
        <v>444</v>
      </c>
      <c r="F261" s="14" t="s">
        <v>4558</v>
      </c>
      <c r="G261" s="14" t="s">
        <v>4579</v>
      </c>
      <c r="H261" s="14" t="s">
        <v>360</v>
      </c>
      <c r="I261" s="15" t="b">
        <f aca="false">TRUE()</f>
        <v>1</v>
      </c>
      <c r="J261" s="15" t="b">
        <f aca="false">FALSE()</f>
        <v>0</v>
      </c>
      <c r="K261" s="20" t="n">
        <v>0.415571005488868</v>
      </c>
      <c r="L261" s="20" t="n">
        <v>87.5721589753326</v>
      </c>
      <c r="M261" s="20" t="n">
        <f aca="false">L261-K261</f>
        <v>87.1565879698437</v>
      </c>
      <c r="N261" s="16" t="n">
        <v>1</v>
      </c>
      <c r="O261" s="15" t="b">
        <f aca="false">FALSE()</f>
        <v>0</v>
      </c>
      <c r="P261" s="15" t="b">
        <f aca="false">TRUE()</f>
        <v>1</v>
      </c>
      <c r="Q261" s="15" t="b">
        <f aca="false">TRUE()</f>
        <v>1</v>
      </c>
      <c r="R261" s="16" t="n">
        <v>1</v>
      </c>
      <c r="S261" s="14" t="s">
        <v>4560</v>
      </c>
      <c r="T261" s="18" t="s">
        <v>4680</v>
      </c>
      <c r="U261" s="14" t="s">
        <v>4562</v>
      </c>
      <c r="V261" s="14" t="s">
        <v>4681</v>
      </c>
      <c r="W261" s="14" t="s">
        <v>4598</v>
      </c>
      <c r="X261" s="51" t="n">
        <v>3</v>
      </c>
      <c r="Y261" s="14" t="s">
        <v>4079</v>
      </c>
      <c r="Z261" s="48" t="n">
        <v>1</v>
      </c>
      <c r="AA261" s="18" t="s">
        <v>4566</v>
      </c>
      <c r="AB261" s="18" t="s">
        <v>4600</v>
      </c>
      <c r="AC261" s="18" t="s">
        <v>4568</v>
      </c>
      <c r="AD261" s="18" t="s">
        <v>4683</v>
      </c>
    </row>
    <row r="262" customFormat="false" ht="15" hidden="false" customHeight="true" outlineLevel="0" collapsed="false">
      <c r="B262" s="14" t="s">
        <v>255</v>
      </c>
      <c r="C262" s="14" t="s">
        <v>4697</v>
      </c>
      <c r="D262" s="14" t="s">
        <v>424</v>
      </c>
      <c r="E262" s="14" t="s">
        <v>425</v>
      </c>
      <c r="F262" s="14" t="s">
        <v>4575</v>
      </c>
      <c r="G262" s="14" t="s">
        <v>4579</v>
      </c>
      <c r="H262" s="14" t="s">
        <v>428</v>
      </c>
      <c r="I262" s="15" t="b">
        <f aca="false">FALSE()</f>
        <v>0</v>
      </c>
      <c r="J262" s="15" t="b">
        <f aca="false">FALSE()</f>
        <v>0</v>
      </c>
      <c r="K262" s="20" t="n">
        <v>0</v>
      </c>
      <c r="L262" s="20" t="n">
        <v>80.2380945919583</v>
      </c>
      <c r="M262" s="20" t="n">
        <f aca="false">L262-K262</f>
        <v>80.2380945919583</v>
      </c>
      <c r="N262" s="16" t="n">
        <v>1</v>
      </c>
      <c r="O262" s="15" t="b">
        <f aca="false">TRUE()</f>
        <v>1</v>
      </c>
      <c r="P262" s="15" t="b">
        <f aca="false">TRUE()</f>
        <v>1</v>
      </c>
      <c r="Q262" s="15" t="b">
        <f aca="false">TRUE()</f>
        <v>1</v>
      </c>
      <c r="R262" s="16" t="n">
        <v>1</v>
      </c>
      <c r="S262" s="14" t="s">
        <v>4623</v>
      </c>
      <c r="T262" s="18" t="s">
        <v>4698</v>
      </c>
      <c r="U262" s="14" t="s">
        <v>4617</v>
      </c>
      <c r="V262" s="14" t="s">
        <v>4617</v>
      </c>
      <c r="W262" s="14" t="s">
        <v>4598</v>
      </c>
      <c r="X262" s="51" t="n">
        <v>2.6</v>
      </c>
      <c r="Y262" s="14" t="s">
        <v>4676</v>
      </c>
      <c r="Z262" s="48" t="n">
        <v>1</v>
      </c>
      <c r="AA262" s="18" t="s">
        <v>4566</v>
      </c>
      <c r="AB262" s="18" t="s">
        <v>4567</v>
      </c>
      <c r="AC262" s="18" t="s">
        <v>4568</v>
      </c>
      <c r="AD262" s="18" t="s">
        <v>4699</v>
      </c>
    </row>
    <row r="263" customFormat="false" ht="15" hidden="false" customHeight="true" outlineLevel="0" collapsed="false">
      <c r="B263" s="14" t="s">
        <v>255</v>
      </c>
      <c r="C263" s="14" t="s">
        <v>4697</v>
      </c>
      <c r="D263" s="14" t="s">
        <v>300</v>
      </c>
      <c r="E263" s="14" t="s">
        <v>295</v>
      </c>
      <c r="F263" s="14" t="s">
        <v>4578</v>
      </c>
      <c r="G263" s="14" t="s">
        <v>4579</v>
      </c>
      <c r="H263" s="14" t="s">
        <v>261</v>
      </c>
      <c r="I263" s="15" t="b">
        <f aca="false">TRUE()</f>
        <v>1</v>
      </c>
      <c r="J263" s="15" t="b">
        <f aca="false">FALSE()</f>
        <v>0</v>
      </c>
      <c r="K263" s="20" t="n">
        <v>0</v>
      </c>
      <c r="L263" s="20" t="n">
        <v>75.3483162212659</v>
      </c>
      <c r="M263" s="20" t="n">
        <f aca="false">L263-K263</f>
        <v>75.3483162212659</v>
      </c>
      <c r="N263" s="16" t="n">
        <v>1</v>
      </c>
      <c r="O263" s="15" t="b">
        <f aca="false">FALSE()</f>
        <v>0</v>
      </c>
      <c r="P263" s="15" t="b">
        <f aca="false">TRUE()</f>
        <v>1</v>
      </c>
      <c r="Q263" s="15" t="b">
        <f aca="false">TRUE()</f>
        <v>1</v>
      </c>
      <c r="R263" s="16" t="n">
        <v>1</v>
      </c>
      <c r="S263" s="14" t="s">
        <v>4623</v>
      </c>
      <c r="T263" s="18" t="s">
        <v>4698</v>
      </c>
      <c r="U263" s="14" t="s">
        <v>4617</v>
      </c>
      <c r="V263" s="14" t="s">
        <v>4617</v>
      </c>
      <c r="W263" s="14" t="s">
        <v>4598</v>
      </c>
      <c r="X263" s="51" t="n">
        <v>2.6</v>
      </c>
      <c r="Y263" s="14" t="s">
        <v>2244</v>
      </c>
      <c r="Z263" s="48" t="n">
        <v>1</v>
      </c>
      <c r="AA263" s="18" t="s">
        <v>4566</v>
      </c>
      <c r="AB263" s="18" t="s">
        <v>4600</v>
      </c>
      <c r="AC263" s="18" t="s">
        <v>4568</v>
      </c>
      <c r="AD263" s="18" t="s">
        <v>4699</v>
      </c>
    </row>
    <row r="264" customFormat="false" ht="15" hidden="false" customHeight="true" outlineLevel="0" collapsed="false">
      <c r="B264" s="14" t="s">
        <v>255</v>
      </c>
      <c r="C264" s="14" t="s">
        <v>4697</v>
      </c>
      <c r="D264" s="14" t="s">
        <v>337</v>
      </c>
      <c r="E264" s="14" t="s">
        <v>295</v>
      </c>
      <c r="F264" s="14" t="s">
        <v>4578</v>
      </c>
      <c r="G264" s="14" t="s">
        <v>4579</v>
      </c>
      <c r="H264" s="14" t="s">
        <v>281</v>
      </c>
      <c r="I264" s="15" t="b">
        <f aca="false">TRUE()</f>
        <v>1</v>
      </c>
      <c r="J264" s="15" t="b">
        <f aca="false">FALSE()</f>
        <v>0</v>
      </c>
      <c r="K264" s="20" t="n">
        <v>0</v>
      </c>
      <c r="L264" s="20" t="n">
        <v>20.7219823816425</v>
      </c>
      <c r="M264" s="20" t="n">
        <f aca="false">L264-K264</f>
        <v>20.7219823816425</v>
      </c>
      <c r="N264" s="16" t="n">
        <v>1</v>
      </c>
      <c r="O264" s="15" t="b">
        <f aca="false">FALSE()</f>
        <v>0</v>
      </c>
      <c r="P264" s="15" t="b">
        <f aca="false">TRUE()</f>
        <v>1</v>
      </c>
      <c r="Q264" s="15" t="b">
        <f aca="false">TRUE()</f>
        <v>1</v>
      </c>
      <c r="R264" s="16" t="n">
        <v>1</v>
      </c>
      <c r="S264" s="14" t="s">
        <v>4623</v>
      </c>
      <c r="T264" s="18" t="s">
        <v>4698</v>
      </c>
      <c r="U264" s="14" t="s">
        <v>4617</v>
      </c>
      <c r="V264" s="14" t="s">
        <v>4617</v>
      </c>
      <c r="W264" s="14" t="s">
        <v>4598</v>
      </c>
      <c r="X264" s="51" t="n">
        <v>2.6</v>
      </c>
      <c r="Y264" s="14" t="s">
        <v>2267</v>
      </c>
      <c r="Z264" s="48" t="n">
        <v>1</v>
      </c>
      <c r="AA264" s="18" t="s">
        <v>4566</v>
      </c>
      <c r="AB264" s="18" t="s">
        <v>4600</v>
      </c>
      <c r="AC264" s="18" t="s">
        <v>4568</v>
      </c>
      <c r="AD264" s="18" t="s">
        <v>4699</v>
      </c>
    </row>
    <row r="265" customFormat="false" ht="15" hidden="false" customHeight="true" outlineLevel="0" collapsed="false">
      <c r="B265" s="14" t="s">
        <v>255</v>
      </c>
      <c r="C265" s="14" t="s">
        <v>4697</v>
      </c>
      <c r="D265" s="14" t="s">
        <v>580</v>
      </c>
      <c r="E265" s="14" t="s">
        <v>444</v>
      </c>
      <c r="F265" s="14" t="s">
        <v>4558</v>
      </c>
      <c r="G265" s="14" t="s">
        <v>4579</v>
      </c>
      <c r="H265" s="14" t="s">
        <v>583</v>
      </c>
      <c r="I265" s="15" t="b">
        <f aca="false">FALSE()</f>
        <v>0</v>
      </c>
      <c r="J265" s="15" t="b">
        <f aca="false">FALSE()</f>
        <v>0</v>
      </c>
      <c r="K265" s="20" t="n">
        <v>58.8919064839092</v>
      </c>
      <c r="L265" s="20" t="n">
        <v>58.8919064839092</v>
      </c>
      <c r="M265" s="20" t="n">
        <f aca="false">L265-K265</f>
        <v>0</v>
      </c>
      <c r="N265" s="16" t="n">
        <v>1</v>
      </c>
      <c r="O265" s="15" t="b">
        <f aca="false">TRUE()</f>
        <v>1</v>
      </c>
      <c r="P265" s="15" t="b">
        <f aca="false">TRUE()</f>
        <v>1</v>
      </c>
      <c r="Q265" s="15" t="b">
        <f aca="false">TRUE()</f>
        <v>1</v>
      </c>
      <c r="R265" s="16" t="n">
        <v>1</v>
      </c>
      <c r="S265" s="14" t="s">
        <v>4623</v>
      </c>
      <c r="T265" s="18" t="s">
        <v>4698</v>
      </c>
      <c r="U265" s="14" t="s">
        <v>4617</v>
      </c>
      <c r="V265" s="14" t="s">
        <v>4617</v>
      </c>
      <c r="W265" s="14" t="s">
        <v>4598</v>
      </c>
      <c r="X265" s="51" t="n">
        <v>2.6</v>
      </c>
      <c r="Y265" s="14" t="s">
        <v>3196</v>
      </c>
      <c r="Z265" s="48" t="n">
        <v>1</v>
      </c>
      <c r="AA265" s="18" t="s">
        <v>4566</v>
      </c>
      <c r="AB265" s="18" t="s">
        <v>4567</v>
      </c>
      <c r="AC265" s="18" t="s">
        <v>4568</v>
      </c>
      <c r="AD265" s="18" t="s">
        <v>4699</v>
      </c>
    </row>
    <row r="266" customFormat="false" ht="15" hidden="false" customHeight="true" outlineLevel="0" collapsed="false">
      <c r="B266" s="14" t="s">
        <v>255</v>
      </c>
      <c r="C266" s="14" t="s">
        <v>4697</v>
      </c>
      <c r="D266" s="14" t="s">
        <v>316</v>
      </c>
      <c r="E266" s="14" t="s">
        <v>295</v>
      </c>
      <c r="F266" s="14" t="s">
        <v>4578</v>
      </c>
      <c r="G266" s="14" t="s">
        <v>4579</v>
      </c>
      <c r="H266" s="14" t="s">
        <v>312</v>
      </c>
      <c r="I266" s="15" t="b">
        <f aca="false">TRUE()</f>
        <v>1</v>
      </c>
      <c r="J266" s="15" t="b">
        <f aca="false">FALSE()</f>
        <v>0</v>
      </c>
      <c r="K266" s="20" t="n">
        <v>0</v>
      </c>
      <c r="L266" s="20" t="n">
        <v>67.3778933500904</v>
      </c>
      <c r="M266" s="20" t="n">
        <f aca="false">L266-K266</f>
        <v>67.3778933500904</v>
      </c>
      <c r="N266" s="16" t="n">
        <v>1</v>
      </c>
      <c r="O266" s="15" t="b">
        <f aca="false">FALSE()</f>
        <v>0</v>
      </c>
      <c r="P266" s="15" t="b">
        <f aca="false">TRUE()</f>
        <v>1</v>
      </c>
      <c r="Q266" s="15" t="b">
        <f aca="false">TRUE()</f>
        <v>1</v>
      </c>
      <c r="R266" s="16" t="n">
        <v>1</v>
      </c>
      <c r="S266" s="14" t="s">
        <v>4623</v>
      </c>
      <c r="T266" s="18" t="s">
        <v>4698</v>
      </c>
      <c r="U266" s="14" t="s">
        <v>4617</v>
      </c>
      <c r="V266" s="14" t="s">
        <v>4617</v>
      </c>
      <c r="W266" s="14" t="s">
        <v>4598</v>
      </c>
      <c r="X266" s="51" t="n">
        <v>2.6</v>
      </c>
      <c r="Y266" s="14" t="s">
        <v>2278</v>
      </c>
      <c r="Z266" s="48" t="n">
        <v>1</v>
      </c>
      <c r="AA266" s="18" t="s">
        <v>4566</v>
      </c>
      <c r="AB266" s="18" t="s">
        <v>4600</v>
      </c>
      <c r="AC266" s="18" t="s">
        <v>4568</v>
      </c>
      <c r="AD266" s="18" t="s">
        <v>4699</v>
      </c>
    </row>
    <row r="267" customFormat="false" ht="15" hidden="false" customHeight="true" outlineLevel="0" collapsed="false">
      <c r="B267" s="14" t="s">
        <v>255</v>
      </c>
      <c r="C267" s="14" t="s">
        <v>4697</v>
      </c>
      <c r="D267" s="14" t="s">
        <v>474</v>
      </c>
      <c r="E267" s="14" t="s">
        <v>444</v>
      </c>
      <c r="F267" s="14" t="s">
        <v>4558</v>
      </c>
      <c r="G267" s="14" t="s">
        <v>4579</v>
      </c>
      <c r="H267" s="14" t="s">
        <v>281</v>
      </c>
      <c r="I267" s="15" t="b">
        <f aca="false">TRUE()</f>
        <v>1</v>
      </c>
      <c r="J267" s="15" t="b">
        <f aca="false">FALSE()</f>
        <v>0</v>
      </c>
      <c r="K267" s="20" t="n">
        <v>62.30727365775</v>
      </c>
      <c r="L267" s="20" t="n">
        <v>62.30727365775</v>
      </c>
      <c r="M267" s="20" t="n">
        <f aca="false">L267-K267</f>
        <v>0</v>
      </c>
      <c r="N267" s="16" t="n">
        <v>1</v>
      </c>
      <c r="O267" s="15" t="b">
        <f aca="false">FALSE()</f>
        <v>0</v>
      </c>
      <c r="P267" s="15" t="b">
        <f aca="false">TRUE()</f>
        <v>1</v>
      </c>
      <c r="Q267" s="15" t="b">
        <f aca="false">TRUE()</f>
        <v>1</v>
      </c>
      <c r="R267" s="16" t="n">
        <v>1</v>
      </c>
      <c r="S267" s="14" t="s">
        <v>4623</v>
      </c>
      <c r="T267" s="18" t="s">
        <v>4698</v>
      </c>
      <c r="U267" s="14" t="s">
        <v>4617</v>
      </c>
      <c r="V267" s="14" t="s">
        <v>4617</v>
      </c>
      <c r="W267" s="14" t="s">
        <v>4598</v>
      </c>
      <c r="X267" s="51" t="n">
        <v>2.6</v>
      </c>
      <c r="Y267" s="14" t="s">
        <v>3251</v>
      </c>
      <c r="Z267" s="48" t="n">
        <v>1</v>
      </c>
      <c r="AA267" s="18" t="s">
        <v>4566</v>
      </c>
      <c r="AB267" s="18" t="s">
        <v>4600</v>
      </c>
      <c r="AC267" s="18" t="s">
        <v>4568</v>
      </c>
      <c r="AD267" s="18" t="s">
        <v>4699</v>
      </c>
    </row>
    <row r="268" customFormat="false" ht="15" hidden="false" customHeight="true" outlineLevel="0" collapsed="false">
      <c r="B268" s="14" t="s">
        <v>255</v>
      </c>
      <c r="C268" s="14" t="s">
        <v>4697</v>
      </c>
      <c r="D268" s="14" t="s">
        <v>350</v>
      </c>
      <c r="E268" s="14" t="s">
        <v>295</v>
      </c>
      <c r="F268" s="14" t="s">
        <v>4578</v>
      </c>
      <c r="G268" s="14" t="s">
        <v>4579</v>
      </c>
      <c r="H268" s="14" t="s">
        <v>252</v>
      </c>
      <c r="I268" s="15" t="b">
        <f aca="false">TRUE()</f>
        <v>1</v>
      </c>
      <c r="J268" s="15" t="b">
        <f aca="false">FALSE()</f>
        <v>0</v>
      </c>
      <c r="K268" s="20" t="n">
        <v>0</v>
      </c>
      <c r="L268" s="20" t="n">
        <v>44.190561569284</v>
      </c>
      <c r="M268" s="20" t="n">
        <f aca="false">L268-K268</f>
        <v>44.190561569284</v>
      </c>
      <c r="N268" s="16" t="n">
        <v>1</v>
      </c>
      <c r="O268" s="15" t="b">
        <f aca="false">FALSE()</f>
        <v>0</v>
      </c>
      <c r="P268" s="15" t="b">
        <f aca="false">TRUE()</f>
        <v>1</v>
      </c>
      <c r="Q268" s="15" t="b">
        <f aca="false">TRUE()</f>
        <v>1</v>
      </c>
      <c r="R268" s="16" t="n">
        <v>1</v>
      </c>
      <c r="S268" s="14" t="s">
        <v>4623</v>
      </c>
      <c r="T268" s="18" t="s">
        <v>4698</v>
      </c>
      <c r="U268" s="14" t="s">
        <v>4617</v>
      </c>
      <c r="V268" s="14" t="s">
        <v>4617</v>
      </c>
      <c r="W268" s="14" t="s">
        <v>4598</v>
      </c>
      <c r="X268" s="51" t="n">
        <v>2.6</v>
      </c>
      <c r="Y268" s="14" t="s">
        <v>2299</v>
      </c>
      <c r="Z268" s="48" t="n">
        <v>1</v>
      </c>
      <c r="AA268" s="18" t="s">
        <v>4566</v>
      </c>
      <c r="AB268" s="18" t="s">
        <v>4600</v>
      </c>
      <c r="AC268" s="18" t="s">
        <v>4568</v>
      </c>
      <c r="AD268" s="18" t="s">
        <v>4699</v>
      </c>
    </row>
    <row r="269" customFormat="false" ht="15" hidden="false" customHeight="true" outlineLevel="0" collapsed="false">
      <c r="B269" s="14" t="s">
        <v>255</v>
      </c>
      <c r="C269" s="14" t="s">
        <v>4697</v>
      </c>
      <c r="D269" s="14" t="s">
        <v>503</v>
      </c>
      <c r="E269" s="14" t="s">
        <v>444</v>
      </c>
      <c r="F269" s="14" t="s">
        <v>4558</v>
      </c>
      <c r="G269" s="14" t="s">
        <v>4579</v>
      </c>
      <c r="H269" s="14" t="s">
        <v>327</v>
      </c>
      <c r="I269" s="15" t="b">
        <f aca="false">FALSE()</f>
        <v>0</v>
      </c>
      <c r="J269" s="15" t="b">
        <f aca="false">FALSE()</f>
        <v>0</v>
      </c>
      <c r="K269" s="20" t="n">
        <v>0</v>
      </c>
      <c r="L269" s="20" t="n">
        <v>0</v>
      </c>
      <c r="M269" s="20" t="n">
        <f aca="false">L269-K269</f>
        <v>0</v>
      </c>
      <c r="N269" s="16" t="n">
        <v>1</v>
      </c>
      <c r="O269" s="15" t="b">
        <f aca="false">TRUE()</f>
        <v>1</v>
      </c>
      <c r="P269" s="15" t="b">
        <f aca="false">TRUE()</f>
        <v>1</v>
      </c>
      <c r="Q269" s="15" t="b">
        <f aca="false">TRUE()</f>
        <v>1</v>
      </c>
      <c r="R269" s="16" t="n">
        <v>1</v>
      </c>
      <c r="S269" s="14" t="s">
        <v>4623</v>
      </c>
      <c r="T269" s="18" t="s">
        <v>4698</v>
      </c>
      <c r="U269" s="14" t="s">
        <v>4617</v>
      </c>
      <c r="V269" s="14" t="s">
        <v>4617</v>
      </c>
      <c r="W269" s="14" t="s">
        <v>4598</v>
      </c>
      <c r="X269" s="51" t="n">
        <v>2.6</v>
      </c>
      <c r="Y269" s="14" t="s">
        <v>4678</v>
      </c>
      <c r="Z269" s="48" t="n">
        <v>1</v>
      </c>
      <c r="AA269" s="18" t="s">
        <v>4566</v>
      </c>
      <c r="AB269" s="18" t="s">
        <v>4567</v>
      </c>
      <c r="AC269" s="18" t="s">
        <v>4568</v>
      </c>
      <c r="AD269" s="18" t="s">
        <v>4699</v>
      </c>
    </row>
    <row r="270" customFormat="false" ht="15" hidden="false" customHeight="true" outlineLevel="0" collapsed="false">
      <c r="B270" s="14" t="s">
        <v>255</v>
      </c>
      <c r="C270" s="14" t="s">
        <v>4697</v>
      </c>
      <c r="D270" s="14" t="s">
        <v>548</v>
      </c>
      <c r="E270" s="14" t="s">
        <v>444</v>
      </c>
      <c r="F270" s="14" t="s">
        <v>4558</v>
      </c>
      <c r="G270" s="14" t="s">
        <v>4579</v>
      </c>
      <c r="H270" s="14" t="s">
        <v>261</v>
      </c>
      <c r="I270" s="15" t="b">
        <f aca="false">TRUE()</f>
        <v>1</v>
      </c>
      <c r="J270" s="15" t="b">
        <f aca="false">FALSE()</f>
        <v>0</v>
      </c>
      <c r="K270" s="20" t="n">
        <v>0</v>
      </c>
      <c r="L270" s="20" t="n">
        <v>90.4219420964447</v>
      </c>
      <c r="M270" s="20" t="n">
        <f aca="false">L270-K270</f>
        <v>90.4219420964447</v>
      </c>
      <c r="N270" s="16" t="n">
        <v>1</v>
      </c>
      <c r="O270" s="15" t="b">
        <f aca="false">FALSE()</f>
        <v>0</v>
      </c>
      <c r="P270" s="15" t="b">
        <f aca="false">TRUE()</f>
        <v>1</v>
      </c>
      <c r="Q270" s="15" t="b">
        <f aca="false">TRUE()</f>
        <v>1</v>
      </c>
      <c r="R270" s="16" t="n">
        <v>1</v>
      </c>
      <c r="S270" s="14" t="s">
        <v>4623</v>
      </c>
      <c r="T270" s="18" t="s">
        <v>4698</v>
      </c>
      <c r="U270" s="14" t="s">
        <v>4617</v>
      </c>
      <c r="V270" s="14" t="s">
        <v>4617</v>
      </c>
      <c r="W270" s="14" t="s">
        <v>4598</v>
      </c>
      <c r="X270" s="51" t="n">
        <v>2.6</v>
      </c>
      <c r="Y270" s="14" t="s">
        <v>3324</v>
      </c>
      <c r="Z270" s="48" t="n">
        <v>1</v>
      </c>
      <c r="AA270" s="18" t="s">
        <v>4566</v>
      </c>
      <c r="AB270" s="18" t="s">
        <v>4600</v>
      </c>
      <c r="AC270" s="18" t="s">
        <v>4568</v>
      </c>
      <c r="AD270" s="18" t="s">
        <v>4699</v>
      </c>
    </row>
    <row r="271" customFormat="false" ht="15" hidden="false" customHeight="true" outlineLevel="0" collapsed="false">
      <c r="B271" s="14" t="s">
        <v>255</v>
      </c>
      <c r="C271" s="14" t="s">
        <v>4697</v>
      </c>
      <c r="D271" s="14" t="s">
        <v>265</v>
      </c>
      <c r="E271" s="14" t="s">
        <v>234</v>
      </c>
      <c r="F271" s="14" t="s">
        <v>4578</v>
      </c>
      <c r="G271" s="14" t="s">
        <v>4579</v>
      </c>
      <c r="H271" s="14" t="s">
        <v>261</v>
      </c>
      <c r="I271" s="15" t="b">
        <f aca="false">TRUE()</f>
        <v>1</v>
      </c>
      <c r="J271" s="15" t="b">
        <f aca="false">FALSE()</f>
        <v>0</v>
      </c>
      <c r="K271" s="20" t="n">
        <v>0</v>
      </c>
      <c r="L271" s="20" t="n">
        <v>66.1679265556013</v>
      </c>
      <c r="M271" s="20" t="n">
        <f aca="false">L271-K271</f>
        <v>66.1679265556013</v>
      </c>
      <c r="N271" s="16" t="n">
        <v>1</v>
      </c>
      <c r="O271" s="15" t="b">
        <f aca="false">FALSE()</f>
        <v>0</v>
      </c>
      <c r="P271" s="15" t="b">
        <f aca="false">TRUE()</f>
        <v>1</v>
      </c>
      <c r="Q271" s="15" t="b">
        <f aca="false">TRUE()</f>
        <v>1</v>
      </c>
      <c r="R271" s="16" t="n">
        <v>1</v>
      </c>
      <c r="S271" s="14" t="s">
        <v>4623</v>
      </c>
      <c r="T271" s="18" t="s">
        <v>4698</v>
      </c>
      <c r="U271" s="14" t="s">
        <v>4617</v>
      </c>
      <c r="V271" s="14" t="s">
        <v>4617</v>
      </c>
      <c r="W271" s="14" t="s">
        <v>4598</v>
      </c>
      <c r="X271" s="51" t="n">
        <v>2.6</v>
      </c>
      <c r="Y271" s="14" t="s">
        <v>1703</v>
      </c>
      <c r="Z271" s="48" t="n">
        <v>1</v>
      </c>
      <c r="AA271" s="18" t="s">
        <v>4566</v>
      </c>
      <c r="AB271" s="18" t="s">
        <v>4600</v>
      </c>
      <c r="AC271" s="18" t="s">
        <v>4568</v>
      </c>
      <c r="AD271" s="18" t="s">
        <v>4699</v>
      </c>
    </row>
    <row r="272" customFormat="false" ht="15" hidden="false" customHeight="true" outlineLevel="0" collapsed="false">
      <c r="B272" s="14" t="s">
        <v>255</v>
      </c>
      <c r="C272" s="14" t="s">
        <v>4697</v>
      </c>
      <c r="D272" s="14" t="s">
        <v>377</v>
      </c>
      <c r="E272" s="14" t="s">
        <v>372</v>
      </c>
      <c r="F272" s="14" t="s">
        <v>4602</v>
      </c>
      <c r="G272" s="14" t="s">
        <v>4579</v>
      </c>
      <c r="H272" s="14" t="s">
        <v>334</v>
      </c>
      <c r="I272" s="15" t="b">
        <f aca="false">TRUE()</f>
        <v>1</v>
      </c>
      <c r="J272" s="15" t="b">
        <f aca="false">FALSE()</f>
        <v>0</v>
      </c>
      <c r="K272" s="20" t="n">
        <v>11.3091079031602</v>
      </c>
      <c r="L272" s="20" t="n">
        <v>11.3091079031602</v>
      </c>
      <c r="M272" s="20" t="n">
        <f aca="false">L272-K272</f>
        <v>0</v>
      </c>
      <c r="N272" s="16" t="n">
        <v>1</v>
      </c>
      <c r="O272" s="15" t="b">
        <f aca="false">FALSE()</f>
        <v>0</v>
      </c>
      <c r="P272" s="15" t="b">
        <f aca="false">TRUE()</f>
        <v>1</v>
      </c>
      <c r="Q272" s="15" t="b">
        <f aca="false">TRUE()</f>
        <v>1</v>
      </c>
      <c r="R272" s="16" t="n">
        <v>1</v>
      </c>
      <c r="S272" s="14" t="s">
        <v>4623</v>
      </c>
      <c r="T272" s="18" t="s">
        <v>4698</v>
      </c>
      <c r="U272" s="14" t="s">
        <v>4617</v>
      </c>
      <c r="V272" s="14" t="s">
        <v>4617</v>
      </c>
      <c r="W272" s="14" t="s">
        <v>4598</v>
      </c>
      <c r="X272" s="51" t="n">
        <v>2.6</v>
      </c>
      <c r="Y272" s="14" t="s">
        <v>2621</v>
      </c>
      <c r="Z272" s="48" t="n">
        <v>1</v>
      </c>
      <c r="AA272" s="18" t="s">
        <v>4566</v>
      </c>
      <c r="AB272" s="18" t="s">
        <v>4600</v>
      </c>
      <c r="AC272" s="18" t="s">
        <v>4568</v>
      </c>
      <c r="AD272" s="18" t="s">
        <v>4699</v>
      </c>
    </row>
    <row r="273" customFormat="false" ht="15" hidden="false" customHeight="true" outlineLevel="0" collapsed="false">
      <c r="B273" s="14" t="s">
        <v>255</v>
      </c>
      <c r="C273" s="14" t="s">
        <v>4697</v>
      </c>
      <c r="D273" s="14" t="s">
        <v>258</v>
      </c>
      <c r="E273" s="14" t="s">
        <v>234</v>
      </c>
      <c r="F273" s="14" t="s">
        <v>4578</v>
      </c>
      <c r="G273" s="14" t="s">
        <v>4579</v>
      </c>
      <c r="H273" s="14" t="s">
        <v>261</v>
      </c>
      <c r="I273" s="15" t="b">
        <f aca="false">TRUE()</f>
        <v>1</v>
      </c>
      <c r="J273" s="15" t="b">
        <f aca="false">FALSE()</f>
        <v>0</v>
      </c>
      <c r="K273" s="20" t="n">
        <v>0</v>
      </c>
      <c r="L273" s="20" t="n">
        <v>70.4508999505836</v>
      </c>
      <c r="M273" s="20" t="n">
        <f aca="false">L273-K273</f>
        <v>70.4508999505836</v>
      </c>
      <c r="N273" s="16" t="n">
        <v>1</v>
      </c>
      <c r="O273" s="15" t="b">
        <f aca="false">FALSE()</f>
        <v>0</v>
      </c>
      <c r="P273" s="15" t="b">
        <f aca="false">TRUE()</f>
        <v>1</v>
      </c>
      <c r="Q273" s="15" t="b">
        <f aca="false">TRUE()</f>
        <v>1</v>
      </c>
      <c r="R273" s="16" t="n">
        <v>1</v>
      </c>
      <c r="S273" s="14" t="s">
        <v>4623</v>
      </c>
      <c r="T273" s="18" t="s">
        <v>4698</v>
      </c>
      <c r="U273" s="14" t="s">
        <v>4617</v>
      </c>
      <c r="V273" s="14" t="s">
        <v>4617</v>
      </c>
      <c r="W273" s="14" t="s">
        <v>4598</v>
      </c>
      <c r="X273" s="51" t="n">
        <v>2.6</v>
      </c>
      <c r="Y273" s="14" t="s">
        <v>1756</v>
      </c>
      <c r="Z273" s="48" t="n">
        <v>1</v>
      </c>
      <c r="AA273" s="18" t="s">
        <v>4566</v>
      </c>
      <c r="AB273" s="18" t="s">
        <v>4600</v>
      </c>
      <c r="AC273" s="18" t="s">
        <v>4568</v>
      </c>
      <c r="AD273" s="18" t="s">
        <v>4699</v>
      </c>
    </row>
    <row r="274" customFormat="false" ht="15" hidden="false" customHeight="true" outlineLevel="0" collapsed="false">
      <c r="B274" s="14" t="s">
        <v>255</v>
      </c>
      <c r="C274" s="14" t="s">
        <v>4697</v>
      </c>
      <c r="D274" s="14" t="s">
        <v>467</v>
      </c>
      <c r="E274" s="14" t="s">
        <v>444</v>
      </c>
      <c r="F274" s="14" t="s">
        <v>4558</v>
      </c>
      <c r="G274" s="14" t="s">
        <v>4579</v>
      </c>
      <c r="H274" s="14" t="s">
        <v>261</v>
      </c>
      <c r="I274" s="15" t="b">
        <f aca="false">TRUE()</f>
        <v>1</v>
      </c>
      <c r="J274" s="15" t="b">
        <f aca="false">FALSE()</f>
        <v>0</v>
      </c>
      <c r="K274" s="20" t="n">
        <v>0</v>
      </c>
      <c r="L274" s="20" t="n">
        <v>75.7868546188046</v>
      </c>
      <c r="M274" s="20" t="n">
        <f aca="false">L274-K274</f>
        <v>75.7868546188046</v>
      </c>
      <c r="N274" s="16" t="n">
        <v>1</v>
      </c>
      <c r="O274" s="15" t="b">
        <f aca="false">FALSE()</f>
        <v>0</v>
      </c>
      <c r="P274" s="15" t="b">
        <f aca="false">TRUE()</f>
        <v>1</v>
      </c>
      <c r="Q274" s="15" t="b">
        <f aca="false">TRUE()</f>
        <v>1</v>
      </c>
      <c r="R274" s="16" t="n">
        <v>1</v>
      </c>
      <c r="S274" s="14" t="s">
        <v>4623</v>
      </c>
      <c r="T274" s="18" t="s">
        <v>4698</v>
      </c>
      <c r="U274" s="14" t="s">
        <v>4617</v>
      </c>
      <c r="V274" s="14" t="s">
        <v>4617</v>
      </c>
      <c r="W274" s="14" t="s">
        <v>4598</v>
      </c>
      <c r="X274" s="51" t="n">
        <v>2.6</v>
      </c>
      <c r="Y274" s="14" t="s">
        <v>3796</v>
      </c>
      <c r="Z274" s="48" t="n">
        <v>1</v>
      </c>
      <c r="AA274" s="18" t="s">
        <v>4566</v>
      </c>
      <c r="AB274" s="18" t="s">
        <v>4600</v>
      </c>
      <c r="AC274" s="18" t="s">
        <v>4568</v>
      </c>
      <c r="AD274" s="18" t="s">
        <v>4699</v>
      </c>
    </row>
    <row r="275" customFormat="false" ht="15" hidden="false" customHeight="true" outlineLevel="0" collapsed="false">
      <c r="B275" s="14" t="s">
        <v>255</v>
      </c>
      <c r="C275" s="14" t="s">
        <v>4697</v>
      </c>
      <c r="D275" s="14" t="s">
        <v>278</v>
      </c>
      <c r="E275" s="14" t="s">
        <v>234</v>
      </c>
      <c r="F275" s="14" t="s">
        <v>4578</v>
      </c>
      <c r="G275" s="14" t="s">
        <v>4579</v>
      </c>
      <c r="H275" s="14" t="s">
        <v>281</v>
      </c>
      <c r="I275" s="15" t="b">
        <f aca="false">TRUE()</f>
        <v>1</v>
      </c>
      <c r="J275" s="15" t="b">
        <f aca="false">FALSE()</f>
        <v>0</v>
      </c>
      <c r="K275" s="20" t="n">
        <v>27.0115893384919</v>
      </c>
      <c r="L275" s="20" t="n">
        <v>93.4970320062902</v>
      </c>
      <c r="M275" s="20" t="n">
        <f aca="false">L275-K275</f>
        <v>66.4854426677983</v>
      </c>
      <c r="N275" s="16" t="n">
        <v>1</v>
      </c>
      <c r="O275" s="15" t="b">
        <f aca="false">FALSE()</f>
        <v>0</v>
      </c>
      <c r="P275" s="15" t="b">
        <f aca="false">TRUE()</f>
        <v>1</v>
      </c>
      <c r="Q275" s="15" t="b">
        <f aca="false">TRUE()</f>
        <v>1</v>
      </c>
      <c r="R275" s="16" t="n">
        <v>1</v>
      </c>
      <c r="S275" s="14" t="s">
        <v>4623</v>
      </c>
      <c r="T275" s="18" t="s">
        <v>4698</v>
      </c>
      <c r="U275" s="14" t="s">
        <v>4617</v>
      </c>
      <c r="V275" s="14" t="s">
        <v>4617</v>
      </c>
      <c r="W275" s="14" t="s">
        <v>4598</v>
      </c>
      <c r="X275" s="51" t="n">
        <v>2.6</v>
      </c>
      <c r="Y275" s="14" t="s">
        <v>1966</v>
      </c>
      <c r="Z275" s="48" t="n">
        <v>1</v>
      </c>
      <c r="AA275" s="18" t="s">
        <v>4566</v>
      </c>
      <c r="AB275" s="18" t="s">
        <v>4600</v>
      </c>
      <c r="AC275" s="18" t="s">
        <v>4568</v>
      </c>
      <c r="AD275" s="18" t="s">
        <v>4699</v>
      </c>
    </row>
    <row r="276" customFormat="false" ht="15" hidden="false" customHeight="true" outlineLevel="0" collapsed="false">
      <c r="B276" s="14" t="s">
        <v>255</v>
      </c>
      <c r="C276" s="14" t="s">
        <v>4697</v>
      </c>
      <c r="D276" s="14" t="s">
        <v>453</v>
      </c>
      <c r="E276" s="14" t="s">
        <v>444</v>
      </c>
      <c r="F276" s="14" t="s">
        <v>4558</v>
      </c>
      <c r="G276" s="14" t="s">
        <v>4579</v>
      </c>
      <c r="H276" s="14" t="s">
        <v>360</v>
      </c>
      <c r="I276" s="15" t="b">
        <f aca="false">TRUE()</f>
        <v>1</v>
      </c>
      <c r="J276" s="15" t="b">
        <f aca="false">FALSE()</f>
        <v>0</v>
      </c>
      <c r="K276" s="20" t="n">
        <v>0</v>
      </c>
      <c r="L276" s="20" t="n">
        <v>90.2638297537037</v>
      </c>
      <c r="M276" s="20" t="n">
        <f aca="false">L276-K276</f>
        <v>90.2638297537037</v>
      </c>
      <c r="N276" s="16" t="n">
        <v>1</v>
      </c>
      <c r="O276" s="15" t="b">
        <f aca="false">FALSE()</f>
        <v>0</v>
      </c>
      <c r="P276" s="15" t="b">
        <f aca="false">TRUE()</f>
        <v>1</v>
      </c>
      <c r="Q276" s="15" t="b">
        <f aca="false">TRUE()</f>
        <v>1</v>
      </c>
      <c r="R276" s="16" t="n">
        <v>1</v>
      </c>
      <c r="S276" s="14" t="s">
        <v>4623</v>
      </c>
      <c r="T276" s="18" t="s">
        <v>4698</v>
      </c>
      <c r="U276" s="14" t="s">
        <v>4617</v>
      </c>
      <c r="V276" s="14" t="s">
        <v>4617</v>
      </c>
      <c r="W276" s="14" t="s">
        <v>4598</v>
      </c>
      <c r="X276" s="51" t="n">
        <v>2.6</v>
      </c>
      <c r="Y276" s="14" t="s">
        <v>4079</v>
      </c>
      <c r="Z276" s="48" t="n">
        <v>1</v>
      </c>
      <c r="AA276" s="18" t="s">
        <v>4566</v>
      </c>
      <c r="AB276" s="18" t="s">
        <v>4600</v>
      </c>
      <c r="AC276" s="18" t="s">
        <v>4568</v>
      </c>
      <c r="AD276" s="18" t="s">
        <v>4699</v>
      </c>
    </row>
    <row r="277" customFormat="false" ht="15" hidden="false" customHeight="true" outlineLevel="0" collapsed="false">
      <c r="B277" s="14" t="s">
        <v>255</v>
      </c>
      <c r="C277" s="14" t="s">
        <v>4700</v>
      </c>
      <c r="D277" s="14" t="s">
        <v>424</v>
      </c>
      <c r="E277" s="14" t="s">
        <v>425</v>
      </c>
      <c r="F277" s="14" t="s">
        <v>4575</v>
      </c>
      <c r="G277" s="14" t="s">
        <v>4579</v>
      </c>
      <c r="H277" s="14" t="s">
        <v>428</v>
      </c>
      <c r="I277" s="15" t="b">
        <f aca="false">FALSE()</f>
        <v>0</v>
      </c>
      <c r="J277" s="15" t="b">
        <f aca="false">FALSE()</f>
        <v>0</v>
      </c>
      <c r="K277" s="20" t="n">
        <v>0</v>
      </c>
      <c r="L277" s="20" t="n">
        <v>81.8908822371451</v>
      </c>
      <c r="M277" s="20" t="n">
        <f aca="false">L277-K277</f>
        <v>81.8908822371451</v>
      </c>
      <c r="N277" s="16" t="n">
        <v>1</v>
      </c>
      <c r="O277" s="15" t="b">
        <f aca="false">TRUE()</f>
        <v>1</v>
      </c>
      <c r="P277" s="15" t="b">
        <f aca="false">TRUE()</f>
        <v>1</v>
      </c>
      <c r="Q277" s="15" t="b">
        <f aca="false">TRUE()</f>
        <v>1</v>
      </c>
      <c r="R277" s="16" t="n">
        <v>1</v>
      </c>
      <c r="S277" s="18" t="s">
        <v>4655</v>
      </c>
      <c r="T277" s="18" t="s">
        <v>4701</v>
      </c>
      <c r="U277" s="14" t="s">
        <v>4562</v>
      </c>
      <c r="V277" s="14" t="s">
        <v>4563</v>
      </c>
      <c r="W277" s="14" t="s">
        <v>4598</v>
      </c>
      <c r="X277" s="51" t="n">
        <v>2.15</v>
      </c>
      <c r="Y277" s="14" t="s">
        <v>4676</v>
      </c>
      <c r="Z277" s="48" t="n">
        <v>1</v>
      </c>
      <c r="AA277" s="18" t="s">
        <v>4566</v>
      </c>
      <c r="AB277" s="18" t="s">
        <v>4567</v>
      </c>
      <c r="AC277" s="18" t="s">
        <v>4568</v>
      </c>
      <c r="AD277" s="18" t="s">
        <v>4702</v>
      </c>
    </row>
    <row r="278" customFormat="false" ht="15" hidden="false" customHeight="true" outlineLevel="0" collapsed="false">
      <c r="B278" s="14" t="s">
        <v>255</v>
      </c>
      <c r="C278" s="14" t="s">
        <v>4700</v>
      </c>
      <c r="D278" s="14" t="s">
        <v>300</v>
      </c>
      <c r="E278" s="14" t="s">
        <v>295</v>
      </c>
      <c r="F278" s="14" t="s">
        <v>4578</v>
      </c>
      <c r="G278" s="14" t="s">
        <v>4579</v>
      </c>
      <c r="H278" s="14" t="s">
        <v>261</v>
      </c>
      <c r="I278" s="15" t="b">
        <f aca="false">TRUE()</f>
        <v>1</v>
      </c>
      <c r="J278" s="15" t="b">
        <f aca="false">FALSE()</f>
        <v>0</v>
      </c>
      <c r="K278" s="20" t="n">
        <v>0</v>
      </c>
      <c r="L278" s="20" t="n">
        <v>79.146437623398</v>
      </c>
      <c r="M278" s="20" t="n">
        <f aca="false">L278-K278</f>
        <v>79.146437623398</v>
      </c>
      <c r="N278" s="16" t="n">
        <v>1</v>
      </c>
      <c r="O278" s="15" t="b">
        <f aca="false">FALSE()</f>
        <v>0</v>
      </c>
      <c r="P278" s="15" t="b">
        <f aca="false">TRUE()</f>
        <v>1</v>
      </c>
      <c r="Q278" s="15" t="b">
        <f aca="false">TRUE()</f>
        <v>1</v>
      </c>
      <c r="R278" s="16" t="n">
        <v>1</v>
      </c>
      <c r="S278" s="18" t="s">
        <v>4655</v>
      </c>
      <c r="T278" s="18" t="s">
        <v>4701</v>
      </c>
      <c r="U278" s="14" t="s">
        <v>4562</v>
      </c>
      <c r="V278" s="14" t="s">
        <v>4563</v>
      </c>
      <c r="W278" s="14" t="s">
        <v>4598</v>
      </c>
      <c r="X278" s="51" t="n">
        <v>2.15</v>
      </c>
      <c r="Y278" s="14" t="s">
        <v>2244</v>
      </c>
      <c r="Z278" s="48" t="n">
        <v>1</v>
      </c>
      <c r="AA278" s="18" t="s">
        <v>4566</v>
      </c>
      <c r="AB278" s="18" t="s">
        <v>4600</v>
      </c>
      <c r="AC278" s="18" t="s">
        <v>4568</v>
      </c>
      <c r="AD278" s="18" t="s">
        <v>4702</v>
      </c>
    </row>
    <row r="279" customFormat="false" ht="15" hidden="false" customHeight="true" outlineLevel="0" collapsed="false">
      <c r="B279" s="14" t="s">
        <v>255</v>
      </c>
      <c r="C279" s="14" t="s">
        <v>4700</v>
      </c>
      <c r="D279" s="14" t="s">
        <v>337</v>
      </c>
      <c r="E279" s="14" t="s">
        <v>295</v>
      </c>
      <c r="F279" s="14" t="s">
        <v>4578</v>
      </c>
      <c r="G279" s="14" t="s">
        <v>4579</v>
      </c>
      <c r="H279" s="14" t="s">
        <v>281</v>
      </c>
      <c r="I279" s="15" t="b">
        <f aca="false">TRUE()</f>
        <v>1</v>
      </c>
      <c r="J279" s="15" t="b">
        <f aca="false">FALSE()</f>
        <v>0</v>
      </c>
      <c r="K279" s="20" t="n">
        <v>0</v>
      </c>
      <c r="L279" s="20" t="n">
        <v>27.6670450233457</v>
      </c>
      <c r="M279" s="20" t="n">
        <f aca="false">L279-K279</f>
        <v>27.6670450233457</v>
      </c>
      <c r="N279" s="16" t="n">
        <v>1</v>
      </c>
      <c r="O279" s="15" t="b">
        <f aca="false">FALSE()</f>
        <v>0</v>
      </c>
      <c r="P279" s="15" t="b">
        <f aca="false">TRUE()</f>
        <v>1</v>
      </c>
      <c r="Q279" s="15" t="b">
        <f aca="false">TRUE()</f>
        <v>1</v>
      </c>
      <c r="R279" s="16" t="n">
        <v>1</v>
      </c>
      <c r="S279" s="18" t="s">
        <v>4655</v>
      </c>
      <c r="T279" s="18" t="s">
        <v>4701</v>
      </c>
      <c r="U279" s="14" t="s">
        <v>4562</v>
      </c>
      <c r="V279" s="14" t="s">
        <v>4563</v>
      </c>
      <c r="W279" s="14" t="s">
        <v>4598</v>
      </c>
      <c r="X279" s="51" t="n">
        <v>2.15</v>
      </c>
      <c r="Y279" s="14" t="s">
        <v>2267</v>
      </c>
      <c r="Z279" s="48" t="n">
        <v>1</v>
      </c>
      <c r="AA279" s="18" t="s">
        <v>4566</v>
      </c>
      <c r="AB279" s="18" t="s">
        <v>4600</v>
      </c>
      <c r="AC279" s="18" t="s">
        <v>4568</v>
      </c>
      <c r="AD279" s="18" t="s">
        <v>4702</v>
      </c>
    </row>
    <row r="280" customFormat="false" ht="15" hidden="false" customHeight="true" outlineLevel="0" collapsed="false">
      <c r="B280" s="14" t="s">
        <v>255</v>
      </c>
      <c r="C280" s="14" t="s">
        <v>4700</v>
      </c>
      <c r="D280" s="14" t="s">
        <v>316</v>
      </c>
      <c r="E280" s="14" t="s">
        <v>295</v>
      </c>
      <c r="F280" s="14" t="s">
        <v>4578</v>
      </c>
      <c r="G280" s="14" t="s">
        <v>4579</v>
      </c>
      <c r="H280" s="14" t="s">
        <v>312</v>
      </c>
      <c r="I280" s="15" t="b">
        <f aca="false">TRUE()</f>
        <v>1</v>
      </c>
      <c r="J280" s="15" t="b">
        <f aca="false">FALSE()</f>
        <v>0</v>
      </c>
      <c r="K280" s="20" t="n">
        <v>0</v>
      </c>
      <c r="L280" s="20" t="n">
        <v>68.9795151853157</v>
      </c>
      <c r="M280" s="20" t="n">
        <f aca="false">L280-K280</f>
        <v>68.9795151853157</v>
      </c>
      <c r="N280" s="16" t="n">
        <v>1</v>
      </c>
      <c r="O280" s="15" t="b">
        <f aca="false">FALSE()</f>
        <v>0</v>
      </c>
      <c r="P280" s="15" t="b">
        <f aca="false">TRUE()</f>
        <v>1</v>
      </c>
      <c r="Q280" s="15" t="b">
        <f aca="false">TRUE()</f>
        <v>1</v>
      </c>
      <c r="R280" s="16" t="n">
        <v>1</v>
      </c>
      <c r="S280" s="18" t="s">
        <v>4655</v>
      </c>
      <c r="T280" s="18" t="s">
        <v>4701</v>
      </c>
      <c r="U280" s="14" t="s">
        <v>4562</v>
      </c>
      <c r="V280" s="14" t="s">
        <v>4563</v>
      </c>
      <c r="W280" s="14" t="s">
        <v>4598</v>
      </c>
      <c r="X280" s="51" t="n">
        <v>2.15</v>
      </c>
      <c r="Y280" s="14" t="s">
        <v>2278</v>
      </c>
      <c r="Z280" s="48" t="n">
        <v>1</v>
      </c>
      <c r="AA280" s="18" t="s">
        <v>4566</v>
      </c>
      <c r="AB280" s="18" t="s">
        <v>4600</v>
      </c>
      <c r="AC280" s="18" t="s">
        <v>4568</v>
      </c>
      <c r="AD280" s="18" t="s">
        <v>4702</v>
      </c>
    </row>
    <row r="281" customFormat="false" ht="15" hidden="false" customHeight="true" outlineLevel="0" collapsed="false">
      <c r="B281" s="14" t="s">
        <v>255</v>
      </c>
      <c r="C281" s="14" t="s">
        <v>4700</v>
      </c>
      <c r="D281" s="14" t="s">
        <v>474</v>
      </c>
      <c r="E281" s="14" t="s">
        <v>444</v>
      </c>
      <c r="F281" s="14" t="s">
        <v>4558</v>
      </c>
      <c r="G281" s="14" t="s">
        <v>4579</v>
      </c>
      <c r="H281" s="14" t="s">
        <v>281</v>
      </c>
      <c r="I281" s="15" t="b">
        <f aca="false">TRUE()</f>
        <v>1</v>
      </c>
      <c r="J281" s="15" t="b">
        <f aca="false">FALSE()</f>
        <v>0</v>
      </c>
      <c r="K281" s="20" t="n">
        <v>54.2020547189887</v>
      </c>
      <c r="L281" s="20" t="n">
        <v>54.2020547189887</v>
      </c>
      <c r="M281" s="20" t="n">
        <f aca="false">L281-K281</f>
        <v>0</v>
      </c>
      <c r="N281" s="16" t="n">
        <v>1</v>
      </c>
      <c r="O281" s="15" t="b">
        <f aca="false">FALSE()</f>
        <v>0</v>
      </c>
      <c r="P281" s="15" t="b">
        <f aca="false">TRUE()</f>
        <v>1</v>
      </c>
      <c r="Q281" s="15" t="b">
        <f aca="false">TRUE()</f>
        <v>1</v>
      </c>
      <c r="R281" s="16" t="n">
        <v>1</v>
      </c>
      <c r="S281" s="18" t="s">
        <v>4655</v>
      </c>
      <c r="T281" s="18" t="s">
        <v>4701</v>
      </c>
      <c r="U281" s="14" t="s">
        <v>4562</v>
      </c>
      <c r="V281" s="14" t="s">
        <v>4563</v>
      </c>
      <c r="W281" s="14" t="s">
        <v>4598</v>
      </c>
      <c r="X281" s="51" t="n">
        <v>2.15</v>
      </c>
      <c r="Y281" s="14" t="s">
        <v>3251</v>
      </c>
      <c r="Z281" s="48" t="n">
        <v>1</v>
      </c>
      <c r="AA281" s="18" t="s">
        <v>4566</v>
      </c>
      <c r="AB281" s="18" t="s">
        <v>4600</v>
      </c>
      <c r="AC281" s="18" t="s">
        <v>4568</v>
      </c>
      <c r="AD281" s="18" t="s">
        <v>4702</v>
      </c>
    </row>
    <row r="282" customFormat="false" ht="15" hidden="false" customHeight="true" outlineLevel="0" collapsed="false">
      <c r="B282" s="14" t="s">
        <v>255</v>
      </c>
      <c r="C282" s="14" t="s">
        <v>4700</v>
      </c>
      <c r="D282" s="14" t="s">
        <v>605</v>
      </c>
      <c r="E282" s="14" t="s">
        <v>603</v>
      </c>
      <c r="F282" s="14" t="s">
        <v>4558</v>
      </c>
      <c r="G282" s="14" t="s">
        <v>4579</v>
      </c>
      <c r="H282" s="14" t="s">
        <v>425</v>
      </c>
      <c r="I282" s="15" t="b">
        <f aca="false">FALSE()</f>
        <v>0</v>
      </c>
      <c r="J282" s="15" t="b">
        <f aca="false">FALSE()</f>
        <v>0</v>
      </c>
      <c r="K282" s="20" t="n">
        <v>0</v>
      </c>
      <c r="L282" s="20" t="n">
        <v>75.0016088250746</v>
      </c>
      <c r="M282" s="20" t="n">
        <f aca="false">L282-K282</f>
        <v>75.0016088250746</v>
      </c>
      <c r="N282" s="16" t="n">
        <v>1</v>
      </c>
      <c r="O282" s="15" t="b">
        <f aca="false">TRUE()</f>
        <v>1</v>
      </c>
      <c r="P282" s="15" t="b">
        <f aca="false">TRUE()</f>
        <v>1</v>
      </c>
      <c r="Q282" s="15" t="b">
        <f aca="false">TRUE()</f>
        <v>1</v>
      </c>
      <c r="R282" s="16" t="n">
        <v>1</v>
      </c>
      <c r="S282" s="18" t="s">
        <v>4655</v>
      </c>
      <c r="T282" s="18" t="s">
        <v>4701</v>
      </c>
      <c r="U282" s="14" t="s">
        <v>4562</v>
      </c>
      <c r="V282" s="14" t="s">
        <v>4563</v>
      </c>
      <c r="W282" s="14" t="s">
        <v>4598</v>
      </c>
      <c r="X282" s="51" t="n">
        <v>2.15</v>
      </c>
      <c r="Y282" s="14" t="s">
        <v>4677</v>
      </c>
      <c r="Z282" s="48" t="n">
        <v>1</v>
      </c>
      <c r="AA282" s="18" t="s">
        <v>4566</v>
      </c>
      <c r="AB282" s="18" t="s">
        <v>4567</v>
      </c>
      <c r="AC282" s="18" t="s">
        <v>4568</v>
      </c>
      <c r="AD282" s="18" t="s">
        <v>4702</v>
      </c>
    </row>
    <row r="283" customFormat="false" ht="15" hidden="false" customHeight="true" outlineLevel="0" collapsed="false">
      <c r="B283" s="14" t="s">
        <v>255</v>
      </c>
      <c r="C283" s="14" t="s">
        <v>4700</v>
      </c>
      <c r="D283" s="14" t="s">
        <v>350</v>
      </c>
      <c r="E283" s="14" t="s">
        <v>295</v>
      </c>
      <c r="F283" s="14" t="s">
        <v>4578</v>
      </c>
      <c r="G283" s="14" t="s">
        <v>4579</v>
      </c>
      <c r="H283" s="14" t="s">
        <v>252</v>
      </c>
      <c r="I283" s="15" t="b">
        <f aca="false">TRUE()</f>
        <v>1</v>
      </c>
      <c r="J283" s="15" t="b">
        <f aca="false">FALSE()</f>
        <v>0</v>
      </c>
      <c r="K283" s="20" t="n">
        <v>0</v>
      </c>
      <c r="L283" s="20" t="n">
        <v>48.3393544662088</v>
      </c>
      <c r="M283" s="20" t="n">
        <f aca="false">L283-K283</f>
        <v>48.3393544662088</v>
      </c>
      <c r="N283" s="16" t="n">
        <v>1</v>
      </c>
      <c r="O283" s="15" t="b">
        <f aca="false">FALSE()</f>
        <v>0</v>
      </c>
      <c r="P283" s="15" t="b">
        <f aca="false">TRUE()</f>
        <v>1</v>
      </c>
      <c r="Q283" s="15" t="b">
        <f aca="false">TRUE()</f>
        <v>1</v>
      </c>
      <c r="R283" s="16" t="n">
        <v>1</v>
      </c>
      <c r="S283" s="18" t="s">
        <v>4655</v>
      </c>
      <c r="T283" s="18" t="s">
        <v>4701</v>
      </c>
      <c r="U283" s="14" t="s">
        <v>4562</v>
      </c>
      <c r="V283" s="14" t="s">
        <v>4563</v>
      </c>
      <c r="W283" s="14" t="s">
        <v>4598</v>
      </c>
      <c r="X283" s="51" t="n">
        <v>2.15</v>
      </c>
      <c r="Y283" s="14" t="s">
        <v>2299</v>
      </c>
      <c r="Z283" s="48" t="n">
        <v>1</v>
      </c>
      <c r="AA283" s="18" t="s">
        <v>4566</v>
      </c>
      <c r="AB283" s="18" t="s">
        <v>4600</v>
      </c>
      <c r="AC283" s="18" t="s">
        <v>4568</v>
      </c>
      <c r="AD283" s="18" t="s">
        <v>4702</v>
      </c>
    </row>
    <row r="284" customFormat="false" ht="15" hidden="false" customHeight="true" outlineLevel="0" collapsed="false">
      <c r="B284" s="14" t="s">
        <v>255</v>
      </c>
      <c r="C284" s="14" t="s">
        <v>4700</v>
      </c>
      <c r="D284" s="14" t="s">
        <v>503</v>
      </c>
      <c r="E284" s="14" t="s">
        <v>444</v>
      </c>
      <c r="F284" s="14" t="s">
        <v>4558</v>
      </c>
      <c r="G284" s="14" t="s">
        <v>4579</v>
      </c>
      <c r="H284" s="14" t="s">
        <v>327</v>
      </c>
      <c r="I284" s="15" t="b">
        <f aca="false">FALSE()</f>
        <v>0</v>
      </c>
      <c r="J284" s="15" t="b">
        <f aca="false">FALSE()</f>
        <v>0</v>
      </c>
      <c r="K284" s="20" t="n">
        <v>0</v>
      </c>
      <c r="L284" s="20" t="n">
        <v>0</v>
      </c>
      <c r="M284" s="20" t="n">
        <f aca="false">L284-K284</f>
        <v>0</v>
      </c>
      <c r="N284" s="16" t="n">
        <v>1</v>
      </c>
      <c r="O284" s="15" t="b">
        <f aca="false">TRUE()</f>
        <v>1</v>
      </c>
      <c r="P284" s="15" t="b">
        <f aca="false">TRUE()</f>
        <v>1</v>
      </c>
      <c r="Q284" s="15" t="b">
        <f aca="false">TRUE()</f>
        <v>1</v>
      </c>
      <c r="R284" s="16" t="n">
        <v>1</v>
      </c>
      <c r="S284" s="18" t="s">
        <v>4655</v>
      </c>
      <c r="T284" s="18" t="s">
        <v>4701</v>
      </c>
      <c r="U284" s="14" t="s">
        <v>4562</v>
      </c>
      <c r="V284" s="14" t="s">
        <v>4563</v>
      </c>
      <c r="W284" s="14" t="s">
        <v>4598</v>
      </c>
      <c r="X284" s="51" t="n">
        <v>2.15</v>
      </c>
      <c r="Y284" s="14" t="s">
        <v>4678</v>
      </c>
      <c r="Z284" s="48" t="n">
        <v>1</v>
      </c>
      <c r="AA284" s="18" t="s">
        <v>4566</v>
      </c>
      <c r="AB284" s="18" t="s">
        <v>4567</v>
      </c>
      <c r="AC284" s="18" t="s">
        <v>4568</v>
      </c>
      <c r="AD284" s="18" t="s">
        <v>4702</v>
      </c>
    </row>
    <row r="285" customFormat="false" ht="15" hidden="false" customHeight="true" outlineLevel="0" collapsed="false">
      <c r="B285" s="14" t="s">
        <v>255</v>
      </c>
      <c r="C285" s="14" t="s">
        <v>4700</v>
      </c>
      <c r="D285" s="14" t="s">
        <v>548</v>
      </c>
      <c r="E285" s="14" t="s">
        <v>444</v>
      </c>
      <c r="F285" s="14" t="s">
        <v>4558</v>
      </c>
      <c r="G285" s="14" t="s">
        <v>4579</v>
      </c>
      <c r="H285" s="14" t="s">
        <v>261</v>
      </c>
      <c r="I285" s="15" t="b">
        <f aca="false">TRUE()</f>
        <v>1</v>
      </c>
      <c r="J285" s="15" t="b">
        <f aca="false">FALSE()</f>
        <v>0</v>
      </c>
      <c r="K285" s="20" t="n">
        <v>0</v>
      </c>
      <c r="L285" s="20" t="n">
        <v>97.0249673729181</v>
      </c>
      <c r="M285" s="20" t="n">
        <f aca="false">L285-K285</f>
        <v>97.0249673729181</v>
      </c>
      <c r="N285" s="16" t="n">
        <v>1</v>
      </c>
      <c r="O285" s="15" t="b">
        <f aca="false">FALSE()</f>
        <v>0</v>
      </c>
      <c r="P285" s="15" t="b">
        <f aca="false">TRUE()</f>
        <v>1</v>
      </c>
      <c r="Q285" s="15" t="b">
        <f aca="false">TRUE()</f>
        <v>1</v>
      </c>
      <c r="R285" s="16" t="n">
        <v>1</v>
      </c>
      <c r="S285" s="18" t="s">
        <v>4655</v>
      </c>
      <c r="T285" s="18" t="s">
        <v>4701</v>
      </c>
      <c r="U285" s="14" t="s">
        <v>4562</v>
      </c>
      <c r="V285" s="14" t="s">
        <v>4563</v>
      </c>
      <c r="W285" s="14" t="s">
        <v>4598</v>
      </c>
      <c r="X285" s="51" t="n">
        <v>2.15</v>
      </c>
      <c r="Y285" s="14" t="s">
        <v>3324</v>
      </c>
      <c r="Z285" s="48" t="n">
        <v>1</v>
      </c>
      <c r="AA285" s="18" t="s">
        <v>4566</v>
      </c>
      <c r="AB285" s="18" t="s">
        <v>4600</v>
      </c>
      <c r="AC285" s="18" t="s">
        <v>4568</v>
      </c>
      <c r="AD285" s="18" t="s">
        <v>4702</v>
      </c>
    </row>
    <row r="286" customFormat="false" ht="15" hidden="false" customHeight="true" outlineLevel="0" collapsed="false">
      <c r="B286" s="14" t="s">
        <v>255</v>
      </c>
      <c r="C286" s="14" t="s">
        <v>4700</v>
      </c>
      <c r="D286" s="14" t="s">
        <v>265</v>
      </c>
      <c r="E286" s="14" t="s">
        <v>234</v>
      </c>
      <c r="F286" s="14" t="s">
        <v>4578</v>
      </c>
      <c r="G286" s="14" t="s">
        <v>4579</v>
      </c>
      <c r="H286" s="14" t="s">
        <v>261</v>
      </c>
      <c r="I286" s="15" t="b">
        <f aca="false">TRUE()</f>
        <v>1</v>
      </c>
      <c r="J286" s="15" t="b">
        <f aca="false">FALSE()</f>
        <v>0</v>
      </c>
      <c r="K286" s="20" t="n">
        <v>0</v>
      </c>
      <c r="L286" s="20" t="n">
        <v>67.8615287688836</v>
      </c>
      <c r="M286" s="20" t="n">
        <f aca="false">L286-K286</f>
        <v>67.8615287688836</v>
      </c>
      <c r="N286" s="16" t="n">
        <v>1</v>
      </c>
      <c r="O286" s="15" t="b">
        <f aca="false">FALSE()</f>
        <v>0</v>
      </c>
      <c r="P286" s="15" t="b">
        <f aca="false">TRUE()</f>
        <v>1</v>
      </c>
      <c r="Q286" s="15" t="b">
        <f aca="false">TRUE()</f>
        <v>1</v>
      </c>
      <c r="R286" s="16" t="n">
        <v>1</v>
      </c>
      <c r="S286" s="18" t="s">
        <v>4655</v>
      </c>
      <c r="T286" s="18" t="s">
        <v>4701</v>
      </c>
      <c r="U286" s="14" t="s">
        <v>4562</v>
      </c>
      <c r="V286" s="14" t="s">
        <v>4563</v>
      </c>
      <c r="W286" s="14" t="s">
        <v>4598</v>
      </c>
      <c r="X286" s="51" t="n">
        <v>2.15</v>
      </c>
      <c r="Y286" s="14" t="s">
        <v>4703</v>
      </c>
      <c r="Z286" s="48"/>
      <c r="AA286" s="18" t="s">
        <v>4620</v>
      </c>
      <c r="AB286" s="18" t="s">
        <v>4600</v>
      </c>
      <c r="AC286" s="18" t="s">
        <v>4621</v>
      </c>
      <c r="AD286" s="18" t="s">
        <v>4702</v>
      </c>
    </row>
    <row r="287" customFormat="false" ht="15" hidden="false" customHeight="true" outlineLevel="0" collapsed="false">
      <c r="B287" s="14" t="s">
        <v>255</v>
      </c>
      <c r="C287" s="14" t="s">
        <v>4700</v>
      </c>
      <c r="D287" s="14" t="s">
        <v>258</v>
      </c>
      <c r="E287" s="14" t="s">
        <v>234</v>
      </c>
      <c r="F287" s="14" t="s">
        <v>4578</v>
      </c>
      <c r="G287" s="14" t="s">
        <v>4579</v>
      </c>
      <c r="H287" s="14" t="s">
        <v>261</v>
      </c>
      <c r="I287" s="15" t="b">
        <f aca="false">TRUE()</f>
        <v>1</v>
      </c>
      <c r="J287" s="15" t="b">
        <f aca="false">FALSE()</f>
        <v>0</v>
      </c>
      <c r="K287" s="20" t="n">
        <v>0</v>
      </c>
      <c r="L287" s="20" t="n">
        <v>77.1705171622551</v>
      </c>
      <c r="M287" s="20" t="n">
        <f aca="false">L287-K287</f>
        <v>77.1705171622551</v>
      </c>
      <c r="N287" s="16" t="n">
        <v>1</v>
      </c>
      <c r="O287" s="15" t="b">
        <f aca="false">FALSE()</f>
        <v>0</v>
      </c>
      <c r="P287" s="15" t="b">
        <f aca="false">TRUE()</f>
        <v>1</v>
      </c>
      <c r="Q287" s="15" t="b">
        <f aca="false">TRUE()</f>
        <v>1</v>
      </c>
      <c r="R287" s="16" t="n">
        <v>1</v>
      </c>
      <c r="S287" s="18" t="s">
        <v>4655</v>
      </c>
      <c r="T287" s="18" t="s">
        <v>4701</v>
      </c>
      <c r="U287" s="14" t="s">
        <v>4562</v>
      </c>
      <c r="V287" s="14" t="s">
        <v>4563</v>
      </c>
      <c r="W287" s="14" t="s">
        <v>4598</v>
      </c>
      <c r="X287" s="51" t="n">
        <v>2.15</v>
      </c>
      <c r="Y287" s="14" t="s">
        <v>1756</v>
      </c>
      <c r="Z287" s="48" t="n">
        <v>1</v>
      </c>
      <c r="AA287" s="18" t="s">
        <v>4566</v>
      </c>
      <c r="AB287" s="18" t="s">
        <v>4600</v>
      </c>
      <c r="AC287" s="18" t="s">
        <v>4568</v>
      </c>
      <c r="AD287" s="18" t="s">
        <v>4702</v>
      </c>
    </row>
    <row r="288" customFormat="false" ht="15" hidden="false" customHeight="true" outlineLevel="0" collapsed="false">
      <c r="B288" s="14" t="s">
        <v>255</v>
      </c>
      <c r="C288" s="14" t="s">
        <v>4700</v>
      </c>
      <c r="D288" s="14" t="s">
        <v>467</v>
      </c>
      <c r="E288" s="14" t="s">
        <v>444</v>
      </c>
      <c r="F288" s="14" t="s">
        <v>4558</v>
      </c>
      <c r="G288" s="14" t="s">
        <v>4579</v>
      </c>
      <c r="H288" s="14" t="s">
        <v>261</v>
      </c>
      <c r="I288" s="15" t="b">
        <f aca="false">TRUE()</f>
        <v>1</v>
      </c>
      <c r="J288" s="15" t="b">
        <f aca="false">FALSE()</f>
        <v>0</v>
      </c>
      <c r="K288" s="20" t="n">
        <v>0</v>
      </c>
      <c r="L288" s="20" t="n">
        <v>79.6539410999198</v>
      </c>
      <c r="M288" s="20" t="n">
        <f aca="false">L288-K288</f>
        <v>79.6539410999198</v>
      </c>
      <c r="N288" s="16" t="n">
        <v>1</v>
      </c>
      <c r="O288" s="15" t="b">
        <f aca="false">FALSE()</f>
        <v>0</v>
      </c>
      <c r="P288" s="15" t="b">
        <f aca="false">TRUE()</f>
        <v>1</v>
      </c>
      <c r="Q288" s="15" t="b">
        <f aca="false">TRUE()</f>
        <v>1</v>
      </c>
      <c r="R288" s="16" t="n">
        <v>1</v>
      </c>
      <c r="S288" s="18" t="s">
        <v>4655</v>
      </c>
      <c r="T288" s="18" t="s">
        <v>4701</v>
      </c>
      <c r="U288" s="14" t="s">
        <v>4562</v>
      </c>
      <c r="V288" s="14" t="s">
        <v>4563</v>
      </c>
      <c r="W288" s="14" t="s">
        <v>4598</v>
      </c>
      <c r="X288" s="51" t="n">
        <v>2.15</v>
      </c>
      <c r="Y288" s="14" t="s">
        <v>3796</v>
      </c>
      <c r="Z288" s="48" t="n">
        <v>1</v>
      </c>
      <c r="AA288" s="18" t="s">
        <v>4566</v>
      </c>
      <c r="AB288" s="18" t="s">
        <v>4600</v>
      </c>
      <c r="AC288" s="18" t="s">
        <v>4568</v>
      </c>
      <c r="AD288" s="18" t="s">
        <v>4702</v>
      </c>
    </row>
    <row r="289" customFormat="false" ht="15" hidden="false" customHeight="true" outlineLevel="0" collapsed="false">
      <c r="B289" s="14" t="s">
        <v>255</v>
      </c>
      <c r="C289" s="14" t="s">
        <v>4700</v>
      </c>
      <c r="D289" s="14" t="s">
        <v>278</v>
      </c>
      <c r="E289" s="14" t="s">
        <v>234</v>
      </c>
      <c r="F289" s="14" t="s">
        <v>4578</v>
      </c>
      <c r="G289" s="14" t="s">
        <v>4579</v>
      </c>
      <c r="H289" s="14" t="s">
        <v>281</v>
      </c>
      <c r="I289" s="15" t="b">
        <f aca="false">TRUE()</f>
        <v>1</v>
      </c>
      <c r="J289" s="15" t="b">
        <f aca="false">FALSE()</f>
        <v>0</v>
      </c>
      <c r="K289" s="20" t="n">
        <v>25.1500250569303</v>
      </c>
      <c r="L289" s="20" t="n">
        <v>92.5757405558767</v>
      </c>
      <c r="M289" s="20" t="n">
        <f aca="false">L289-K289</f>
        <v>67.4257154989464</v>
      </c>
      <c r="N289" s="16" t="n">
        <v>1</v>
      </c>
      <c r="O289" s="15" t="b">
        <f aca="false">FALSE()</f>
        <v>0</v>
      </c>
      <c r="P289" s="15" t="b">
        <f aca="false">TRUE()</f>
        <v>1</v>
      </c>
      <c r="Q289" s="15" t="b">
        <f aca="false">TRUE()</f>
        <v>1</v>
      </c>
      <c r="R289" s="16" t="n">
        <v>1</v>
      </c>
      <c r="S289" s="18" t="s">
        <v>4655</v>
      </c>
      <c r="T289" s="18" t="s">
        <v>4701</v>
      </c>
      <c r="U289" s="14" t="s">
        <v>4562</v>
      </c>
      <c r="V289" s="14" t="s">
        <v>4563</v>
      </c>
      <c r="W289" s="14" t="s">
        <v>4598</v>
      </c>
      <c r="X289" s="51" t="n">
        <v>2.15</v>
      </c>
      <c r="Y289" s="14" t="s">
        <v>1966</v>
      </c>
      <c r="Z289" s="48" t="n">
        <v>1</v>
      </c>
      <c r="AA289" s="18" t="s">
        <v>4566</v>
      </c>
      <c r="AB289" s="18" t="s">
        <v>4600</v>
      </c>
      <c r="AC289" s="18" t="s">
        <v>4568</v>
      </c>
      <c r="AD289" s="18" t="s">
        <v>4702</v>
      </c>
    </row>
    <row r="290" customFormat="false" ht="15" hidden="false" customHeight="true" outlineLevel="0" collapsed="false">
      <c r="B290" s="14" t="s">
        <v>255</v>
      </c>
      <c r="C290" s="14" t="s">
        <v>4700</v>
      </c>
      <c r="D290" s="14" t="s">
        <v>453</v>
      </c>
      <c r="E290" s="14" t="s">
        <v>444</v>
      </c>
      <c r="F290" s="14" t="s">
        <v>4558</v>
      </c>
      <c r="G290" s="14" t="s">
        <v>4579</v>
      </c>
      <c r="H290" s="14" t="s">
        <v>360</v>
      </c>
      <c r="I290" s="15" t="b">
        <f aca="false">TRUE()</f>
        <v>1</v>
      </c>
      <c r="J290" s="15" t="b">
        <f aca="false">FALSE()</f>
        <v>0</v>
      </c>
      <c r="K290" s="20" t="n">
        <v>0</v>
      </c>
      <c r="L290" s="20" t="n">
        <v>91.1523208033439</v>
      </c>
      <c r="M290" s="20" t="n">
        <f aca="false">L290-K290</f>
        <v>91.1523208033439</v>
      </c>
      <c r="N290" s="16" t="n">
        <v>1</v>
      </c>
      <c r="O290" s="15" t="b">
        <f aca="false">FALSE()</f>
        <v>0</v>
      </c>
      <c r="P290" s="15" t="b">
        <f aca="false">TRUE()</f>
        <v>1</v>
      </c>
      <c r="Q290" s="15" t="b">
        <f aca="false">TRUE()</f>
        <v>1</v>
      </c>
      <c r="R290" s="16" t="n">
        <v>1</v>
      </c>
      <c r="S290" s="18" t="s">
        <v>4655</v>
      </c>
      <c r="T290" s="18" t="s">
        <v>4701</v>
      </c>
      <c r="U290" s="14" t="s">
        <v>4562</v>
      </c>
      <c r="V290" s="14" t="s">
        <v>4563</v>
      </c>
      <c r="W290" s="14" t="s">
        <v>4598</v>
      </c>
      <c r="X290" s="51" t="n">
        <v>2.15</v>
      </c>
      <c r="Y290" s="14" t="s">
        <v>4079</v>
      </c>
      <c r="Z290" s="48" t="n">
        <v>1</v>
      </c>
      <c r="AA290" s="18" t="s">
        <v>4566</v>
      </c>
      <c r="AB290" s="18" t="s">
        <v>4600</v>
      </c>
      <c r="AC290" s="18" t="s">
        <v>4568</v>
      </c>
      <c r="AD290" s="18" t="s">
        <v>4702</v>
      </c>
    </row>
    <row r="291" customFormat="false" ht="15" hidden="false" customHeight="true" outlineLevel="0" collapsed="false">
      <c r="B291" s="14" t="s">
        <v>255</v>
      </c>
      <c r="C291" s="14" t="s">
        <v>4704</v>
      </c>
      <c r="D291" s="14" t="s">
        <v>367</v>
      </c>
      <c r="E291" s="14" t="s">
        <v>295</v>
      </c>
      <c r="F291" s="14" t="s">
        <v>4578</v>
      </c>
      <c r="G291" s="14" t="s">
        <v>4559</v>
      </c>
      <c r="H291" s="14" t="s">
        <v>360</v>
      </c>
      <c r="I291" s="15" t="b">
        <f aca="false">TRUE()</f>
        <v>1</v>
      </c>
      <c r="J291" s="15" t="b">
        <f aca="false">FALSE()</f>
        <v>0</v>
      </c>
      <c r="K291" s="20" t="n">
        <v>32.853440228478</v>
      </c>
      <c r="L291" s="20" t="n">
        <v>61.8885970469197</v>
      </c>
      <c r="M291" s="20" t="n">
        <f aca="false">L291-K291</f>
        <v>29.0351568184417</v>
      </c>
      <c r="N291" s="16" t="n">
        <v>1</v>
      </c>
      <c r="O291" s="15" t="b">
        <f aca="false">FALSE()</f>
        <v>0</v>
      </c>
      <c r="P291" s="15" t="b">
        <f aca="false">TRUE()</f>
        <v>1</v>
      </c>
      <c r="Q291" s="15" t="b">
        <f aca="false">TRUE()</f>
        <v>1</v>
      </c>
      <c r="R291" s="16" t="n">
        <v>1</v>
      </c>
      <c r="S291" s="14" t="s">
        <v>4615</v>
      </c>
      <c r="T291" s="18" t="s">
        <v>4705</v>
      </c>
      <c r="U291" s="14" t="s">
        <v>4617</v>
      </c>
      <c r="V291" s="14" t="s">
        <v>4617</v>
      </c>
      <c r="W291" s="14" t="s">
        <v>4598</v>
      </c>
      <c r="X291" s="51" t="n">
        <v>2.67</v>
      </c>
      <c r="Y291" s="14" t="s">
        <v>1998</v>
      </c>
      <c r="Z291" s="48" t="n">
        <v>1</v>
      </c>
      <c r="AA291" s="18" t="s">
        <v>4566</v>
      </c>
      <c r="AB291" s="18" t="s">
        <v>4600</v>
      </c>
      <c r="AC291" s="18" t="s">
        <v>4568</v>
      </c>
      <c r="AD291" s="18" t="s">
        <v>4706</v>
      </c>
    </row>
    <row r="292" customFormat="false" ht="15" hidden="false" customHeight="true" outlineLevel="0" collapsed="false">
      <c r="B292" s="14" t="s">
        <v>255</v>
      </c>
      <c r="C292" s="14" t="s">
        <v>4704</v>
      </c>
      <c r="D292" s="14" t="s">
        <v>320</v>
      </c>
      <c r="E292" s="14" t="s">
        <v>295</v>
      </c>
      <c r="F292" s="14" t="s">
        <v>4578</v>
      </c>
      <c r="G292" s="14" t="s">
        <v>4559</v>
      </c>
      <c r="H292" s="14" t="s">
        <v>261</v>
      </c>
      <c r="I292" s="15" t="b">
        <f aca="false">TRUE()</f>
        <v>1</v>
      </c>
      <c r="J292" s="15" t="b">
        <f aca="false">FALSE()</f>
        <v>0</v>
      </c>
      <c r="K292" s="20" t="n">
        <v>64.3749333236382</v>
      </c>
      <c r="L292" s="20" t="n">
        <v>97.4282320786802</v>
      </c>
      <c r="M292" s="20" t="n">
        <f aca="false">L292-K292</f>
        <v>33.053298755042</v>
      </c>
      <c r="N292" s="16" t="n">
        <v>1</v>
      </c>
      <c r="O292" s="15" t="b">
        <f aca="false">FALSE()</f>
        <v>0</v>
      </c>
      <c r="P292" s="15" t="b">
        <f aca="false">TRUE()</f>
        <v>1</v>
      </c>
      <c r="Q292" s="15" t="b">
        <f aca="false">TRUE()</f>
        <v>1</v>
      </c>
      <c r="R292" s="16" t="n">
        <v>1</v>
      </c>
      <c r="S292" s="14" t="s">
        <v>4615</v>
      </c>
      <c r="T292" s="18" t="s">
        <v>4705</v>
      </c>
      <c r="U292" s="14" t="s">
        <v>4617</v>
      </c>
      <c r="V292" s="14" t="s">
        <v>4617</v>
      </c>
      <c r="W292" s="14" t="s">
        <v>4598</v>
      </c>
      <c r="X292" s="51" t="n">
        <v>2.67</v>
      </c>
      <c r="Y292" s="14" t="s">
        <v>2049</v>
      </c>
      <c r="Z292" s="48" t="n">
        <v>1</v>
      </c>
      <c r="AA292" s="18" t="s">
        <v>4566</v>
      </c>
      <c r="AB292" s="18" t="s">
        <v>4600</v>
      </c>
      <c r="AC292" s="18" t="s">
        <v>4568</v>
      </c>
      <c r="AD292" s="18" t="s">
        <v>4706</v>
      </c>
    </row>
    <row r="293" customFormat="false" ht="15" hidden="false" customHeight="true" outlineLevel="0" collapsed="false">
      <c r="B293" s="14" t="s">
        <v>255</v>
      </c>
      <c r="C293" s="14" t="s">
        <v>4704</v>
      </c>
      <c r="D293" s="14" t="s">
        <v>462</v>
      </c>
      <c r="E293" s="14" t="s">
        <v>444</v>
      </c>
      <c r="F293" s="14" t="s">
        <v>4558</v>
      </c>
      <c r="G293" s="14" t="s">
        <v>4559</v>
      </c>
      <c r="H293" s="14" t="s">
        <v>261</v>
      </c>
      <c r="I293" s="15" t="b">
        <f aca="false">TRUE()</f>
        <v>1</v>
      </c>
      <c r="J293" s="15" t="b">
        <f aca="false">FALSE()</f>
        <v>0</v>
      </c>
      <c r="K293" s="20" t="n">
        <v>43.7209965912216</v>
      </c>
      <c r="L293" s="20" t="n">
        <v>97.7071824799604</v>
      </c>
      <c r="M293" s="20" t="n">
        <f aca="false">L293-K293</f>
        <v>53.9861858887388</v>
      </c>
      <c r="N293" s="16" t="n">
        <v>1</v>
      </c>
      <c r="O293" s="15" t="b">
        <f aca="false">FALSE()</f>
        <v>0</v>
      </c>
      <c r="P293" s="15" t="b">
        <f aca="false">TRUE()</f>
        <v>1</v>
      </c>
      <c r="Q293" s="15" t="b">
        <f aca="false">TRUE()</f>
        <v>1</v>
      </c>
      <c r="R293" s="16" t="n">
        <v>1</v>
      </c>
      <c r="S293" s="14" t="s">
        <v>4615</v>
      </c>
      <c r="T293" s="18" t="s">
        <v>4705</v>
      </c>
      <c r="U293" s="14" t="s">
        <v>4617</v>
      </c>
      <c r="V293" s="14" t="s">
        <v>4617</v>
      </c>
      <c r="W293" s="14" t="s">
        <v>4598</v>
      </c>
      <c r="X293" s="51" t="n">
        <v>2.67</v>
      </c>
      <c r="Y293" s="14" t="s">
        <v>3004</v>
      </c>
      <c r="Z293" s="48" t="n">
        <v>1</v>
      </c>
      <c r="AA293" s="18" t="s">
        <v>4566</v>
      </c>
      <c r="AB293" s="18" t="s">
        <v>4600</v>
      </c>
      <c r="AC293" s="18" t="s">
        <v>4568</v>
      </c>
      <c r="AD293" s="18" t="s">
        <v>4706</v>
      </c>
    </row>
    <row r="294" customFormat="false" ht="15" hidden="false" customHeight="true" outlineLevel="0" collapsed="false">
      <c r="B294" s="14" t="s">
        <v>255</v>
      </c>
      <c r="C294" s="14" t="s">
        <v>4704</v>
      </c>
      <c r="D294" s="14" t="s">
        <v>506</v>
      </c>
      <c r="E294" s="14" t="s">
        <v>444</v>
      </c>
      <c r="F294" s="14" t="s">
        <v>4558</v>
      </c>
      <c r="G294" s="14" t="s">
        <v>4559</v>
      </c>
      <c r="H294" s="14" t="s">
        <v>334</v>
      </c>
      <c r="I294" s="15" t="b">
        <f aca="false">TRUE()</f>
        <v>1</v>
      </c>
      <c r="J294" s="15" t="b">
        <f aca="false">FALSE()</f>
        <v>0</v>
      </c>
      <c r="K294" s="20" t="n">
        <v>0</v>
      </c>
      <c r="L294" s="20" t="n">
        <v>50.9297939196419</v>
      </c>
      <c r="M294" s="20" t="n">
        <f aca="false">L294-K294</f>
        <v>50.9297939196419</v>
      </c>
      <c r="N294" s="16" t="n">
        <v>1</v>
      </c>
      <c r="O294" s="15" t="b">
        <f aca="false">FALSE()</f>
        <v>0</v>
      </c>
      <c r="P294" s="15" t="b">
        <f aca="false">TRUE()</f>
        <v>1</v>
      </c>
      <c r="Q294" s="15" t="b">
        <f aca="false">TRUE()</f>
        <v>1</v>
      </c>
      <c r="R294" s="16" t="n">
        <v>1</v>
      </c>
      <c r="S294" s="14" t="s">
        <v>4615</v>
      </c>
      <c r="T294" s="18" t="s">
        <v>4705</v>
      </c>
      <c r="U294" s="14" t="s">
        <v>4617</v>
      </c>
      <c r="V294" s="14" t="s">
        <v>4617</v>
      </c>
      <c r="W294" s="14" t="s">
        <v>4598</v>
      </c>
      <c r="X294" s="51" t="n">
        <v>2.67</v>
      </c>
      <c r="Y294" s="14" t="s">
        <v>4684</v>
      </c>
      <c r="Z294" s="48" t="n">
        <v>1</v>
      </c>
      <c r="AA294" s="18" t="s">
        <v>4566</v>
      </c>
      <c r="AB294" s="18" t="s">
        <v>4600</v>
      </c>
      <c r="AC294" s="18" t="s">
        <v>4568</v>
      </c>
      <c r="AD294" s="18" t="s">
        <v>4706</v>
      </c>
    </row>
    <row r="295" customFormat="false" ht="15" hidden="false" customHeight="true" outlineLevel="0" collapsed="false">
      <c r="B295" s="14" t="s">
        <v>255</v>
      </c>
      <c r="C295" s="14" t="s">
        <v>4704</v>
      </c>
      <c r="D295" s="14" t="s">
        <v>527</v>
      </c>
      <c r="E295" s="14" t="s">
        <v>444</v>
      </c>
      <c r="F295" s="14" t="s">
        <v>4558</v>
      </c>
      <c r="G295" s="14" t="s">
        <v>4559</v>
      </c>
      <c r="H295" s="14" t="s">
        <v>327</v>
      </c>
      <c r="I295" s="15" t="b">
        <f aca="false">FALSE()</f>
        <v>0</v>
      </c>
      <c r="J295" s="15" t="b">
        <f aca="false">FALSE()</f>
        <v>0</v>
      </c>
      <c r="K295" s="20" t="n">
        <v>63.1126853351447</v>
      </c>
      <c r="L295" s="20" t="n">
        <v>63.560819016115</v>
      </c>
      <c r="M295" s="20" t="n">
        <f aca="false">L295-K295</f>
        <v>0.448133680970301</v>
      </c>
      <c r="N295" s="16" t="n">
        <v>1</v>
      </c>
      <c r="O295" s="15" t="b">
        <f aca="false">TRUE()</f>
        <v>1</v>
      </c>
      <c r="P295" s="15" t="b">
        <f aca="false">TRUE()</f>
        <v>1</v>
      </c>
      <c r="Q295" s="15" t="b">
        <f aca="false">TRUE()</f>
        <v>1</v>
      </c>
      <c r="R295" s="16" t="n">
        <v>1</v>
      </c>
      <c r="S295" s="14" t="s">
        <v>4615</v>
      </c>
      <c r="T295" s="18" t="s">
        <v>4705</v>
      </c>
      <c r="U295" s="14" t="s">
        <v>4617</v>
      </c>
      <c r="V295" s="14" t="s">
        <v>4617</v>
      </c>
      <c r="W295" s="14" t="s">
        <v>4598</v>
      </c>
      <c r="X295" s="51" t="n">
        <v>2.67</v>
      </c>
      <c r="Y295" s="14" t="s">
        <v>4707</v>
      </c>
      <c r="Z295" s="48" t="n">
        <v>1</v>
      </c>
      <c r="AA295" s="18" t="s">
        <v>4566</v>
      </c>
      <c r="AB295" s="18" t="s">
        <v>4567</v>
      </c>
      <c r="AC295" s="18" t="s">
        <v>4568</v>
      </c>
      <c r="AD295" s="18" t="s">
        <v>4706</v>
      </c>
    </row>
    <row r="296" customFormat="false" ht="15" hidden="false" customHeight="true" outlineLevel="0" collapsed="false">
      <c r="B296" s="14" t="s">
        <v>255</v>
      </c>
      <c r="C296" s="14" t="s">
        <v>4704</v>
      </c>
      <c r="D296" s="14" t="s">
        <v>487</v>
      </c>
      <c r="E296" s="14" t="s">
        <v>444</v>
      </c>
      <c r="F296" s="14" t="s">
        <v>4558</v>
      </c>
      <c r="G296" s="14" t="s">
        <v>4559</v>
      </c>
      <c r="H296" s="14" t="s">
        <v>261</v>
      </c>
      <c r="I296" s="15" t="b">
        <f aca="false">TRUE()</f>
        <v>1</v>
      </c>
      <c r="J296" s="15" t="b">
        <f aca="false">FALSE()</f>
        <v>0</v>
      </c>
      <c r="K296" s="20" t="n">
        <v>43.4915753131162</v>
      </c>
      <c r="L296" s="20" t="n">
        <v>43.4915753131162</v>
      </c>
      <c r="M296" s="20" t="n">
        <f aca="false">L296-K296</f>
        <v>0</v>
      </c>
      <c r="N296" s="16" t="n">
        <v>1</v>
      </c>
      <c r="O296" s="15" t="b">
        <f aca="false">FALSE()</f>
        <v>0</v>
      </c>
      <c r="P296" s="15" t="b">
        <f aca="false">TRUE()</f>
        <v>1</v>
      </c>
      <c r="Q296" s="15" t="b">
        <f aca="false">TRUE()</f>
        <v>1</v>
      </c>
      <c r="R296" s="16" t="n">
        <v>1</v>
      </c>
      <c r="S296" s="14" t="s">
        <v>4615</v>
      </c>
      <c r="T296" s="18" t="s">
        <v>4705</v>
      </c>
      <c r="U296" s="14" t="s">
        <v>4617</v>
      </c>
      <c r="V296" s="14" t="s">
        <v>4617</v>
      </c>
      <c r="W296" s="14" t="s">
        <v>4598</v>
      </c>
      <c r="X296" s="51" t="n">
        <v>2.67</v>
      </c>
      <c r="Y296" s="14" t="s">
        <v>4686</v>
      </c>
      <c r="Z296" s="48" t="n">
        <v>1</v>
      </c>
      <c r="AA296" s="18" t="s">
        <v>4566</v>
      </c>
      <c r="AB296" s="18" t="s">
        <v>4600</v>
      </c>
      <c r="AC296" s="18" t="s">
        <v>4568</v>
      </c>
      <c r="AD296" s="18" t="s">
        <v>4706</v>
      </c>
    </row>
    <row r="297" customFormat="false" ht="15" hidden="false" customHeight="true" outlineLevel="0" collapsed="false">
      <c r="B297" s="14" t="s">
        <v>255</v>
      </c>
      <c r="C297" s="14" t="s">
        <v>4704</v>
      </c>
      <c r="D297" s="14" t="s">
        <v>345</v>
      </c>
      <c r="E297" s="14" t="s">
        <v>295</v>
      </c>
      <c r="F297" s="14" t="s">
        <v>4578</v>
      </c>
      <c r="G297" s="14" t="s">
        <v>4559</v>
      </c>
      <c r="H297" s="14" t="s">
        <v>334</v>
      </c>
      <c r="I297" s="15" t="b">
        <f aca="false">TRUE()</f>
        <v>1</v>
      </c>
      <c r="J297" s="15" t="b">
        <f aca="false">FALSE()</f>
        <v>0</v>
      </c>
      <c r="K297" s="20" t="n">
        <v>46.4437930291734</v>
      </c>
      <c r="L297" s="20" t="n">
        <v>46.4437930291734</v>
      </c>
      <c r="M297" s="20" t="n">
        <f aca="false">L297-K297</f>
        <v>0</v>
      </c>
      <c r="N297" s="16" t="n">
        <v>1</v>
      </c>
      <c r="O297" s="15" t="b">
        <f aca="false">FALSE()</f>
        <v>0</v>
      </c>
      <c r="P297" s="15" t="b">
        <f aca="false">TRUE()</f>
        <v>1</v>
      </c>
      <c r="Q297" s="15" t="b">
        <f aca="false">TRUE()</f>
        <v>1</v>
      </c>
      <c r="R297" s="16" t="n">
        <v>1</v>
      </c>
      <c r="S297" s="14" t="s">
        <v>4615</v>
      </c>
      <c r="T297" s="18" t="s">
        <v>4705</v>
      </c>
      <c r="U297" s="14" t="s">
        <v>4617</v>
      </c>
      <c r="V297" s="14" t="s">
        <v>4617</v>
      </c>
      <c r="W297" s="14" t="s">
        <v>4598</v>
      </c>
      <c r="X297" s="51" t="n">
        <v>2.67</v>
      </c>
      <c r="Y297" s="14" t="s">
        <v>2136</v>
      </c>
      <c r="Z297" s="48" t="n">
        <v>1</v>
      </c>
      <c r="AA297" s="18" t="s">
        <v>4566</v>
      </c>
      <c r="AB297" s="18" t="s">
        <v>4600</v>
      </c>
      <c r="AC297" s="18" t="s">
        <v>4568</v>
      </c>
      <c r="AD297" s="18" t="s">
        <v>4706</v>
      </c>
    </row>
    <row r="298" customFormat="false" ht="15" hidden="false" customHeight="true" outlineLevel="0" collapsed="false">
      <c r="B298" s="14" t="s">
        <v>255</v>
      </c>
      <c r="C298" s="14" t="s">
        <v>4704</v>
      </c>
      <c r="D298" s="14" t="s">
        <v>482</v>
      </c>
      <c r="E298" s="14" t="s">
        <v>444</v>
      </c>
      <c r="F298" s="14" t="s">
        <v>4558</v>
      </c>
      <c r="G298" s="14" t="s">
        <v>4559</v>
      </c>
      <c r="H298" s="14" t="s">
        <v>252</v>
      </c>
      <c r="I298" s="15" t="b">
        <f aca="false">TRUE()</f>
        <v>1</v>
      </c>
      <c r="J298" s="15" t="b">
        <f aca="false">FALSE()</f>
        <v>0</v>
      </c>
      <c r="K298" s="20" t="n">
        <v>0</v>
      </c>
      <c r="L298" s="20" t="n">
        <v>3.28533938319696</v>
      </c>
      <c r="M298" s="20" t="n">
        <f aca="false">L298-K298</f>
        <v>3.28533938319696</v>
      </c>
      <c r="N298" s="16" t="n">
        <v>1</v>
      </c>
      <c r="O298" s="15" t="b">
        <f aca="false">FALSE()</f>
        <v>0</v>
      </c>
      <c r="P298" s="15" t="b">
        <f aca="false">TRUE()</f>
        <v>1</v>
      </c>
      <c r="Q298" s="15" t="b">
        <f aca="false">TRUE()</f>
        <v>1</v>
      </c>
      <c r="R298" s="16" t="n">
        <v>1</v>
      </c>
      <c r="S298" s="14" t="s">
        <v>4615</v>
      </c>
      <c r="T298" s="18" t="s">
        <v>4705</v>
      </c>
      <c r="U298" s="14" t="s">
        <v>4617</v>
      </c>
      <c r="V298" s="14" t="s">
        <v>4617</v>
      </c>
      <c r="W298" s="14" t="s">
        <v>4598</v>
      </c>
      <c r="X298" s="51" t="n">
        <v>2.67</v>
      </c>
      <c r="Y298" s="14" t="s">
        <v>3080</v>
      </c>
      <c r="Z298" s="48" t="n">
        <v>1</v>
      </c>
      <c r="AA298" s="18" t="s">
        <v>4566</v>
      </c>
      <c r="AB298" s="18" t="s">
        <v>4600</v>
      </c>
      <c r="AC298" s="18" t="s">
        <v>4568</v>
      </c>
      <c r="AD298" s="18" t="s">
        <v>4706</v>
      </c>
    </row>
    <row r="299" customFormat="false" ht="15" hidden="false" customHeight="true" outlineLevel="0" collapsed="false">
      <c r="B299" s="14" t="s">
        <v>255</v>
      </c>
      <c r="C299" s="14" t="s">
        <v>4704</v>
      </c>
      <c r="D299" s="14" t="s">
        <v>451</v>
      </c>
      <c r="E299" s="14" t="s">
        <v>444</v>
      </c>
      <c r="F299" s="14" t="s">
        <v>4558</v>
      </c>
      <c r="G299" s="14" t="s">
        <v>4559</v>
      </c>
      <c r="H299" s="14" t="s">
        <v>334</v>
      </c>
      <c r="I299" s="15" t="b">
        <f aca="false">TRUE()</f>
        <v>1</v>
      </c>
      <c r="J299" s="15" t="b">
        <f aca="false">FALSE()</f>
        <v>0</v>
      </c>
      <c r="K299" s="20" t="n">
        <v>18.7887192497649</v>
      </c>
      <c r="L299" s="20" t="n">
        <v>54.8858834699217</v>
      </c>
      <c r="M299" s="20" t="n">
        <f aca="false">L299-K299</f>
        <v>36.0971642201568</v>
      </c>
      <c r="N299" s="16" t="n">
        <v>1</v>
      </c>
      <c r="O299" s="15" t="b">
        <f aca="false">FALSE()</f>
        <v>0</v>
      </c>
      <c r="P299" s="15" t="b">
        <f aca="false">TRUE()</f>
        <v>1</v>
      </c>
      <c r="Q299" s="15" t="b">
        <f aca="false">TRUE()</f>
        <v>1</v>
      </c>
      <c r="R299" s="16" t="n">
        <v>1</v>
      </c>
      <c r="S299" s="14" t="s">
        <v>4615</v>
      </c>
      <c r="T299" s="18" t="s">
        <v>4705</v>
      </c>
      <c r="U299" s="14" t="s">
        <v>4617</v>
      </c>
      <c r="V299" s="14" t="s">
        <v>4617</v>
      </c>
      <c r="W299" s="14" t="s">
        <v>4598</v>
      </c>
      <c r="X299" s="51" t="n">
        <v>2.67</v>
      </c>
      <c r="Y299" s="14" t="s">
        <v>4687</v>
      </c>
      <c r="Z299" s="48" t="n">
        <v>1</v>
      </c>
      <c r="AA299" s="18" t="s">
        <v>4566</v>
      </c>
      <c r="AB299" s="18" t="s">
        <v>4600</v>
      </c>
      <c r="AC299" s="18" t="s">
        <v>4568</v>
      </c>
      <c r="AD299" s="18" t="s">
        <v>4706</v>
      </c>
    </row>
    <row r="300" customFormat="false" ht="15" hidden="false" customHeight="true" outlineLevel="0" collapsed="false">
      <c r="B300" s="14" t="s">
        <v>255</v>
      </c>
      <c r="C300" s="14" t="s">
        <v>4704</v>
      </c>
      <c r="D300" s="14" t="s">
        <v>410</v>
      </c>
      <c r="E300" s="14" t="s">
        <v>372</v>
      </c>
      <c r="F300" s="14" t="s">
        <v>4602</v>
      </c>
      <c r="G300" s="14" t="s">
        <v>4559</v>
      </c>
      <c r="H300" s="14" t="s">
        <v>252</v>
      </c>
      <c r="I300" s="15" t="b">
        <f aca="false">TRUE()</f>
        <v>1</v>
      </c>
      <c r="J300" s="15" t="b">
        <f aca="false">FALSE()</f>
        <v>0</v>
      </c>
      <c r="K300" s="20" t="n">
        <v>83.0693776393089</v>
      </c>
      <c r="L300" s="20" t="n">
        <v>83.0693776393089</v>
      </c>
      <c r="M300" s="20" t="n">
        <f aca="false">L300-K300</f>
        <v>0</v>
      </c>
      <c r="N300" s="16" t="n">
        <v>1</v>
      </c>
      <c r="O300" s="15" t="b">
        <f aca="false">FALSE()</f>
        <v>0</v>
      </c>
      <c r="P300" s="15" t="b">
        <f aca="false">TRUE()</f>
        <v>1</v>
      </c>
      <c r="Q300" s="15" t="b">
        <f aca="false">TRUE()</f>
        <v>1</v>
      </c>
      <c r="R300" s="16" t="n">
        <v>1</v>
      </c>
      <c r="S300" s="14" t="s">
        <v>4615</v>
      </c>
      <c r="T300" s="18" t="s">
        <v>4705</v>
      </c>
      <c r="U300" s="14" t="s">
        <v>4617</v>
      </c>
      <c r="V300" s="14" t="s">
        <v>4617</v>
      </c>
      <c r="W300" s="14" t="s">
        <v>4598</v>
      </c>
      <c r="X300" s="51" t="n">
        <v>2.67</v>
      </c>
      <c r="Y300" s="14" t="s">
        <v>2393</v>
      </c>
      <c r="Z300" s="48" t="n">
        <v>1</v>
      </c>
      <c r="AA300" s="18" t="s">
        <v>4566</v>
      </c>
      <c r="AB300" s="18" t="s">
        <v>4600</v>
      </c>
      <c r="AC300" s="18" t="s">
        <v>4568</v>
      </c>
      <c r="AD300" s="18" t="s">
        <v>4706</v>
      </c>
    </row>
    <row r="301" customFormat="false" ht="15" hidden="false" customHeight="true" outlineLevel="0" collapsed="false">
      <c r="B301" s="14" t="s">
        <v>255</v>
      </c>
      <c r="C301" s="14" t="s">
        <v>4704</v>
      </c>
      <c r="D301" s="14" t="s">
        <v>551</v>
      </c>
      <c r="E301" s="14" t="s">
        <v>444</v>
      </c>
      <c r="F301" s="14" t="s">
        <v>4558</v>
      </c>
      <c r="G301" s="14" t="s">
        <v>4559</v>
      </c>
      <c r="H301" s="14" t="s">
        <v>281</v>
      </c>
      <c r="I301" s="15" t="b">
        <f aca="false">TRUE()</f>
        <v>1</v>
      </c>
      <c r="J301" s="15" t="b">
        <f aca="false">FALSE()</f>
        <v>0</v>
      </c>
      <c r="K301" s="20" t="n">
        <v>0.485227771299546</v>
      </c>
      <c r="L301" s="20" t="n">
        <v>88.6410674935231</v>
      </c>
      <c r="M301" s="20" t="n">
        <f aca="false">L301-K301</f>
        <v>88.1558397222236</v>
      </c>
      <c r="N301" s="16" t="n">
        <v>1</v>
      </c>
      <c r="O301" s="15" t="b">
        <f aca="false">FALSE()</f>
        <v>0</v>
      </c>
      <c r="P301" s="15" t="b">
        <f aca="false">TRUE()</f>
        <v>1</v>
      </c>
      <c r="Q301" s="15" t="b">
        <f aca="false">TRUE()</f>
        <v>1</v>
      </c>
      <c r="R301" s="16" t="n">
        <v>1</v>
      </c>
      <c r="S301" s="14" t="s">
        <v>4615</v>
      </c>
      <c r="T301" s="18" t="s">
        <v>4705</v>
      </c>
      <c r="U301" s="14" t="s">
        <v>4617</v>
      </c>
      <c r="V301" s="14" t="s">
        <v>4617</v>
      </c>
      <c r="W301" s="14" t="s">
        <v>4598</v>
      </c>
      <c r="X301" s="51" t="n">
        <v>2.67</v>
      </c>
      <c r="Y301" s="14" t="s">
        <v>4693</v>
      </c>
      <c r="Z301" s="48" t="n">
        <v>1</v>
      </c>
      <c r="AA301" s="18" t="s">
        <v>4566</v>
      </c>
      <c r="AB301" s="18" t="s">
        <v>4600</v>
      </c>
      <c r="AC301" s="18" t="s">
        <v>4568</v>
      </c>
      <c r="AD301" s="18" t="s">
        <v>4706</v>
      </c>
    </row>
    <row r="302" customFormat="false" ht="15" hidden="false" customHeight="true" outlineLevel="0" collapsed="false">
      <c r="B302" s="14" t="s">
        <v>255</v>
      </c>
      <c r="C302" s="14" t="s">
        <v>4704</v>
      </c>
      <c r="D302" s="14" t="s">
        <v>524</v>
      </c>
      <c r="E302" s="14" t="s">
        <v>444</v>
      </c>
      <c r="F302" s="14" t="s">
        <v>4558</v>
      </c>
      <c r="G302" s="14" t="s">
        <v>4559</v>
      </c>
      <c r="H302" s="14" t="s">
        <v>360</v>
      </c>
      <c r="I302" s="15" t="b">
        <f aca="false">TRUE()</f>
        <v>1</v>
      </c>
      <c r="J302" s="15" t="b">
        <f aca="false">FALSE()</f>
        <v>0</v>
      </c>
      <c r="K302" s="20" t="n">
        <v>0</v>
      </c>
      <c r="L302" s="20" t="n">
        <v>31.2658951220561</v>
      </c>
      <c r="M302" s="20" t="n">
        <f aca="false">L302-K302</f>
        <v>31.2658951220561</v>
      </c>
      <c r="N302" s="16" t="n">
        <v>1</v>
      </c>
      <c r="O302" s="15" t="b">
        <f aca="false">FALSE()</f>
        <v>0</v>
      </c>
      <c r="P302" s="15" t="b">
        <f aca="false">TRUE()</f>
        <v>1</v>
      </c>
      <c r="Q302" s="15" t="b">
        <f aca="false">TRUE()</f>
        <v>1</v>
      </c>
      <c r="R302" s="16" t="n">
        <v>1</v>
      </c>
      <c r="S302" s="14" t="s">
        <v>4615</v>
      </c>
      <c r="T302" s="18" t="s">
        <v>4705</v>
      </c>
      <c r="U302" s="14" t="s">
        <v>4617</v>
      </c>
      <c r="V302" s="14" t="s">
        <v>4617</v>
      </c>
      <c r="W302" s="14" t="s">
        <v>4598</v>
      </c>
      <c r="X302" s="51" t="n">
        <v>2.67</v>
      </c>
      <c r="Y302" s="14" t="s">
        <v>3513</v>
      </c>
      <c r="Z302" s="48" t="n">
        <v>1</v>
      </c>
      <c r="AA302" s="18" t="s">
        <v>4566</v>
      </c>
      <c r="AB302" s="18" t="s">
        <v>4600</v>
      </c>
      <c r="AC302" s="18" t="s">
        <v>4568</v>
      </c>
      <c r="AD302" s="18" t="s">
        <v>4706</v>
      </c>
    </row>
    <row r="303" customFormat="false" ht="15" hidden="false" customHeight="true" outlineLevel="0" collapsed="false">
      <c r="B303" s="14" t="s">
        <v>255</v>
      </c>
      <c r="C303" s="14" t="s">
        <v>4704</v>
      </c>
      <c r="D303" s="14" t="s">
        <v>537</v>
      </c>
      <c r="E303" s="14" t="s">
        <v>444</v>
      </c>
      <c r="F303" s="14" t="s">
        <v>4558</v>
      </c>
      <c r="G303" s="14" t="s">
        <v>4559</v>
      </c>
      <c r="H303" s="14" t="s">
        <v>327</v>
      </c>
      <c r="I303" s="15" t="b">
        <f aca="false">FALSE()</f>
        <v>0</v>
      </c>
      <c r="J303" s="15" t="b">
        <f aca="false">FALSE()</f>
        <v>0</v>
      </c>
      <c r="K303" s="20" t="n">
        <v>5.65695921033509</v>
      </c>
      <c r="L303" s="20" t="n">
        <v>84.3500982196476</v>
      </c>
      <c r="M303" s="20" t="n">
        <f aca="false">L303-K303</f>
        <v>78.6931390093125</v>
      </c>
      <c r="N303" s="16" t="n">
        <v>1</v>
      </c>
      <c r="O303" s="15" t="b">
        <f aca="false">TRUE()</f>
        <v>1</v>
      </c>
      <c r="P303" s="15" t="b">
        <f aca="false">TRUE()</f>
        <v>1</v>
      </c>
      <c r="Q303" s="15" t="b">
        <f aca="false">TRUE()</f>
        <v>1</v>
      </c>
      <c r="R303" s="16" t="n">
        <v>1</v>
      </c>
      <c r="S303" s="14" t="s">
        <v>4615</v>
      </c>
      <c r="T303" s="18" t="s">
        <v>4705</v>
      </c>
      <c r="U303" s="14" t="s">
        <v>4617</v>
      </c>
      <c r="V303" s="14" t="s">
        <v>4617</v>
      </c>
      <c r="W303" s="14" t="s">
        <v>4598</v>
      </c>
      <c r="X303" s="51" t="n">
        <v>2.67</v>
      </c>
      <c r="Y303" s="14" t="s">
        <v>4695</v>
      </c>
      <c r="Z303" s="48" t="n">
        <v>1</v>
      </c>
      <c r="AA303" s="18" t="s">
        <v>4566</v>
      </c>
      <c r="AB303" s="18" t="s">
        <v>4567</v>
      </c>
      <c r="AC303" s="18" t="s">
        <v>4568</v>
      </c>
      <c r="AD303" s="18" t="s">
        <v>4706</v>
      </c>
    </row>
    <row r="304" customFormat="false" ht="15" hidden="false" customHeight="true" outlineLevel="0" collapsed="false">
      <c r="B304" s="14" t="s">
        <v>255</v>
      </c>
      <c r="C304" s="14" t="s">
        <v>4704</v>
      </c>
      <c r="D304" s="14" t="s">
        <v>545</v>
      </c>
      <c r="E304" s="14" t="s">
        <v>444</v>
      </c>
      <c r="F304" s="14" t="s">
        <v>4558</v>
      </c>
      <c r="G304" s="14" t="s">
        <v>4559</v>
      </c>
      <c r="H304" s="14" t="s">
        <v>252</v>
      </c>
      <c r="I304" s="15" t="b">
        <f aca="false">TRUE()</f>
        <v>1</v>
      </c>
      <c r="J304" s="15" t="b">
        <f aca="false">FALSE()</f>
        <v>0</v>
      </c>
      <c r="K304" s="20" t="n">
        <v>0</v>
      </c>
      <c r="L304" s="20" t="n">
        <v>10.0589232692119</v>
      </c>
      <c r="M304" s="20" t="n">
        <f aca="false">L304-K304</f>
        <v>10.0589232692119</v>
      </c>
      <c r="N304" s="16" t="n">
        <v>1</v>
      </c>
      <c r="O304" s="15" t="b">
        <f aca="false">FALSE()</f>
        <v>0</v>
      </c>
      <c r="P304" s="15" t="b">
        <f aca="false">TRUE()</f>
        <v>1</v>
      </c>
      <c r="Q304" s="15" t="b">
        <f aca="false">TRUE()</f>
        <v>1</v>
      </c>
      <c r="R304" s="16" t="n">
        <v>1</v>
      </c>
      <c r="S304" s="14" t="s">
        <v>4615</v>
      </c>
      <c r="T304" s="18" t="s">
        <v>4705</v>
      </c>
      <c r="U304" s="14" t="s">
        <v>4617</v>
      </c>
      <c r="V304" s="14" t="s">
        <v>4617</v>
      </c>
      <c r="W304" s="14" t="s">
        <v>4598</v>
      </c>
      <c r="X304" s="51" t="n">
        <v>2.67</v>
      </c>
      <c r="Y304" s="14" t="s">
        <v>3583</v>
      </c>
      <c r="Z304" s="48" t="n">
        <v>1</v>
      </c>
      <c r="AA304" s="18" t="s">
        <v>4566</v>
      </c>
      <c r="AB304" s="18" t="s">
        <v>4600</v>
      </c>
      <c r="AC304" s="18" t="s">
        <v>4568</v>
      </c>
      <c r="AD304" s="18" t="s">
        <v>4706</v>
      </c>
    </row>
    <row r="305" customFormat="false" ht="15" hidden="false" customHeight="true" outlineLevel="0" collapsed="false">
      <c r="B305" s="14" t="s">
        <v>255</v>
      </c>
      <c r="C305" s="14" t="s">
        <v>4704</v>
      </c>
      <c r="D305" s="14" t="s">
        <v>324</v>
      </c>
      <c r="E305" s="14" t="s">
        <v>295</v>
      </c>
      <c r="F305" s="14" t="s">
        <v>4578</v>
      </c>
      <c r="G305" s="14" t="s">
        <v>4559</v>
      </c>
      <c r="H305" s="14" t="s">
        <v>327</v>
      </c>
      <c r="I305" s="15" t="b">
        <f aca="false">FALSE()</f>
        <v>0</v>
      </c>
      <c r="J305" s="15" t="b">
        <f aca="false">FALSE()</f>
        <v>0</v>
      </c>
      <c r="K305" s="20" t="n">
        <v>34.9712281683242</v>
      </c>
      <c r="L305" s="20" t="n">
        <v>65.8474604601805</v>
      </c>
      <c r="M305" s="20" t="n">
        <f aca="false">L305-K305</f>
        <v>30.8762322918563</v>
      </c>
      <c r="N305" s="16" t="n">
        <v>1</v>
      </c>
      <c r="O305" s="15" t="b">
        <f aca="false">TRUE()</f>
        <v>1</v>
      </c>
      <c r="P305" s="15" t="b">
        <f aca="false">TRUE()</f>
        <v>1</v>
      </c>
      <c r="Q305" s="15" t="b">
        <f aca="false">TRUE()</f>
        <v>1</v>
      </c>
      <c r="R305" s="16" t="n">
        <v>1</v>
      </c>
      <c r="S305" s="14" t="s">
        <v>4615</v>
      </c>
      <c r="T305" s="18" t="s">
        <v>4705</v>
      </c>
      <c r="U305" s="14" t="s">
        <v>4617</v>
      </c>
      <c r="V305" s="14" t="s">
        <v>4617</v>
      </c>
      <c r="W305" s="14" t="s">
        <v>4598</v>
      </c>
      <c r="X305" s="51" t="n">
        <v>2.67</v>
      </c>
      <c r="Y305" s="14" t="s">
        <v>4696</v>
      </c>
      <c r="Z305" s="48" t="n">
        <v>1</v>
      </c>
      <c r="AA305" s="18" t="s">
        <v>4566</v>
      </c>
      <c r="AB305" s="18" t="s">
        <v>4567</v>
      </c>
      <c r="AC305" s="18" t="s">
        <v>4568</v>
      </c>
      <c r="AD305" s="18" t="s">
        <v>4706</v>
      </c>
    </row>
    <row r="306" customFormat="false" ht="15" hidden="false" customHeight="true" outlineLevel="0" collapsed="false">
      <c r="B306" s="14" t="s">
        <v>255</v>
      </c>
      <c r="C306" s="14" t="s">
        <v>4708</v>
      </c>
      <c r="D306" s="14" t="s">
        <v>367</v>
      </c>
      <c r="E306" s="14" t="s">
        <v>295</v>
      </c>
      <c r="F306" s="14" t="s">
        <v>4578</v>
      </c>
      <c r="G306" s="14" t="s">
        <v>4559</v>
      </c>
      <c r="H306" s="14" t="s">
        <v>360</v>
      </c>
      <c r="I306" s="15" t="b">
        <f aca="false">TRUE()</f>
        <v>1</v>
      </c>
      <c r="J306" s="15" t="b">
        <f aca="false">FALSE()</f>
        <v>0</v>
      </c>
      <c r="K306" s="20" t="n">
        <v>31.3075800747827</v>
      </c>
      <c r="L306" s="20" t="n">
        <v>51.1442714776765</v>
      </c>
      <c r="M306" s="20" t="n">
        <f aca="false">L306-K306</f>
        <v>19.8366914028938</v>
      </c>
      <c r="N306" s="16" t="n">
        <v>1</v>
      </c>
      <c r="O306" s="15" t="b">
        <f aca="false">FALSE()</f>
        <v>0</v>
      </c>
      <c r="P306" s="15" t="b">
        <f aca="false">TRUE()</f>
        <v>1</v>
      </c>
      <c r="Q306" s="15" t="b">
        <f aca="false">TRUE()</f>
        <v>1</v>
      </c>
      <c r="R306" s="16" t="n">
        <v>1</v>
      </c>
      <c r="S306" s="14" t="s">
        <v>4615</v>
      </c>
      <c r="T306" s="18" t="s">
        <v>4709</v>
      </c>
      <c r="U306" s="14" t="s">
        <v>4617</v>
      </c>
      <c r="V306" s="14" t="s">
        <v>4617</v>
      </c>
      <c r="W306" s="14" t="s">
        <v>4598</v>
      </c>
      <c r="X306" s="51" t="n">
        <v>2.53</v>
      </c>
      <c r="Y306" s="14" t="s">
        <v>1998</v>
      </c>
      <c r="Z306" s="48" t="n">
        <v>1</v>
      </c>
      <c r="AA306" s="18" t="s">
        <v>4566</v>
      </c>
      <c r="AB306" s="18" t="s">
        <v>4600</v>
      </c>
      <c r="AC306" s="18" t="s">
        <v>4568</v>
      </c>
      <c r="AD306" s="18" t="s">
        <v>4706</v>
      </c>
    </row>
    <row r="307" customFormat="false" ht="15" hidden="false" customHeight="true" outlineLevel="0" collapsed="false">
      <c r="B307" s="14" t="s">
        <v>255</v>
      </c>
      <c r="C307" s="14" t="s">
        <v>4708</v>
      </c>
      <c r="D307" s="14" t="s">
        <v>320</v>
      </c>
      <c r="E307" s="14" t="s">
        <v>295</v>
      </c>
      <c r="F307" s="14" t="s">
        <v>4578</v>
      </c>
      <c r="G307" s="14" t="s">
        <v>4559</v>
      </c>
      <c r="H307" s="14" t="s">
        <v>261</v>
      </c>
      <c r="I307" s="15" t="b">
        <f aca="false">TRUE()</f>
        <v>1</v>
      </c>
      <c r="J307" s="15" t="b">
        <f aca="false">FALSE()</f>
        <v>0</v>
      </c>
      <c r="K307" s="20" t="n">
        <v>61.2793071604605</v>
      </c>
      <c r="L307" s="20" t="n">
        <v>96.9535938568615</v>
      </c>
      <c r="M307" s="20" t="n">
        <f aca="false">L307-K307</f>
        <v>35.674286696401</v>
      </c>
      <c r="N307" s="16" t="n">
        <v>1</v>
      </c>
      <c r="O307" s="15" t="b">
        <f aca="false">FALSE()</f>
        <v>0</v>
      </c>
      <c r="P307" s="15" t="b">
        <f aca="false">TRUE()</f>
        <v>1</v>
      </c>
      <c r="Q307" s="15" t="b">
        <f aca="false">TRUE()</f>
        <v>1</v>
      </c>
      <c r="R307" s="16" t="n">
        <v>1</v>
      </c>
      <c r="S307" s="14" t="s">
        <v>4615</v>
      </c>
      <c r="T307" s="18" t="s">
        <v>4709</v>
      </c>
      <c r="U307" s="14" t="s">
        <v>4617</v>
      </c>
      <c r="V307" s="14" t="s">
        <v>4617</v>
      </c>
      <c r="W307" s="14" t="s">
        <v>4598</v>
      </c>
      <c r="X307" s="51" t="n">
        <v>2.53</v>
      </c>
      <c r="Y307" s="14" t="s">
        <v>2049</v>
      </c>
      <c r="Z307" s="48" t="n">
        <v>1</v>
      </c>
      <c r="AA307" s="18" t="s">
        <v>4566</v>
      </c>
      <c r="AB307" s="18" t="s">
        <v>4600</v>
      </c>
      <c r="AC307" s="18" t="s">
        <v>4568</v>
      </c>
      <c r="AD307" s="18" t="s">
        <v>4706</v>
      </c>
    </row>
    <row r="308" customFormat="false" ht="15" hidden="false" customHeight="true" outlineLevel="0" collapsed="false">
      <c r="B308" s="14" t="s">
        <v>255</v>
      </c>
      <c r="C308" s="14" t="s">
        <v>4708</v>
      </c>
      <c r="D308" s="14" t="s">
        <v>462</v>
      </c>
      <c r="E308" s="14" t="s">
        <v>444</v>
      </c>
      <c r="F308" s="14" t="s">
        <v>4558</v>
      </c>
      <c r="G308" s="14" t="s">
        <v>4559</v>
      </c>
      <c r="H308" s="14" t="s">
        <v>261</v>
      </c>
      <c r="I308" s="15" t="b">
        <f aca="false">TRUE()</f>
        <v>1</v>
      </c>
      <c r="J308" s="15" t="b">
        <f aca="false">FALSE()</f>
        <v>0</v>
      </c>
      <c r="K308" s="20" t="n">
        <v>42.3745605243708</v>
      </c>
      <c r="L308" s="20" t="n">
        <v>97.3945629123839</v>
      </c>
      <c r="M308" s="20" t="n">
        <f aca="false">L308-K308</f>
        <v>55.0200023880131</v>
      </c>
      <c r="N308" s="16" t="n">
        <v>1</v>
      </c>
      <c r="O308" s="15" t="b">
        <f aca="false">FALSE()</f>
        <v>0</v>
      </c>
      <c r="P308" s="15" t="b">
        <f aca="false">TRUE()</f>
        <v>1</v>
      </c>
      <c r="Q308" s="15" t="b">
        <f aca="false">TRUE()</f>
        <v>1</v>
      </c>
      <c r="R308" s="16" t="n">
        <v>1</v>
      </c>
      <c r="S308" s="14" t="s">
        <v>4615</v>
      </c>
      <c r="T308" s="18" t="s">
        <v>4709</v>
      </c>
      <c r="U308" s="14" t="s">
        <v>4617</v>
      </c>
      <c r="V308" s="14" t="s">
        <v>4617</v>
      </c>
      <c r="W308" s="14" t="s">
        <v>4598</v>
      </c>
      <c r="X308" s="51" t="n">
        <v>2.53</v>
      </c>
      <c r="Y308" s="14" t="s">
        <v>3004</v>
      </c>
      <c r="Z308" s="48" t="n">
        <v>1</v>
      </c>
      <c r="AA308" s="18" t="s">
        <v>4566</v>
      </c>
      <c r="AB308" s="18" t="s">
        <v>4600</v>
      </c>
      <c r="AC308" s="18" t="s">
        <v>4568</v>
      </c>
      <c r="AD308" s="18" t="s">
        <v>4706</v>
      </c>
    </row>
    <row r="309" customFormat="false" ht="15" hidden="false" customHeight="true" outlineLevel="0" collapsed="false">
      <c r="B309" s="14" t="s">
        <v>255</v>
      </c>
      <c r="C309" s="14" t="s">
        <v>4708</v>
      </c>
      <c r="D309" s="14" t="s">
        <v>506</v>
      </c>
      <c r="E309" s="14" t="s">
        <v>444</v>
      </c>
      <c r="F309" s="14" t="s">
        <v>4558</v>
      </c>
      <c r="G309" s="14" t="s">
        <v>4559</v>
      </c>
      <c r="H309" s="14" t="s">
        <v>334</v>
      </c>
      <c r="I309" s="15" t="b">
        <f aca="false">TRUE()</f>
        <v>1</v>
      </c>
      <c r="J309" s="15" t="b">
        <f aca="false">FALSE()</f>
        <v>0</v>
      </c>
      <c r="K309" s="20" t="n">
        <v>0</v>
      </c>
      <c r="L309" s="20" t="n">
        <v>47.7430841463117</v>
      </c>
      <c r="M309" s="20" t="n">
        <f aca="false">L309-K309</f>
        <v>47.7430841463117</v>
      </c>
      <c r="N309" s="16" t="n">
        <v>1</v>
      </c>
      <c r="O309" s="15" t="b">
        <f aca="false">FALSE()</f>
        <v>0</v>
      </c>
      <c r="P309" s="15" t="b">
        <f aca="false">TRUE()</f>
        <v>1</v>
      </c>
      <c r="Q309" s="15" t="b">
        <f aca="false">TRUE()</f>
        <v>1</v>
      </c>
      <c r="R309" s="16" t="n">
        <v>1</v>
      </c>
      <c r="S309" s="14" t="s">
        <v>4615</v>
      </c>
      <c r="T309" s="18" t="s">
        <v>4709</v>
      </c>
      <c r="U309" s="14" t="s">
        <v>4617</v>
      </c>
      <c r="V309" s="14" t="s">
        <v>4617</v>
      </c>
      <c r="W309" s="14" t="s">
        <v>4598</v>
      </c>
      <c r="X309" s="51" t="n">
        <v>2.53</v>
      </c>
      <c r="Y309" s="14" t="s">
        <v>4684</v>
      </c>
      <c r="Z309" s="48" t="n">
        <v>1</v>
      </c>
      <c r="AA309" s="18" t="s">
        <v>4566</v>
      </c>
      <c r="AB309" s="18" t="s">
        <v>4600</v>
      </c>
      <c r="AC309" s="18" t="s">
        <v>4568</v>
      </c>
      <c r="AD309" s="18" t="s">
        <v>4706</v>
      </c>
    </row>
    <row r="310" customFormat="false" ht="15" hidden="false" customHeight="true" outlineLevel="0" collapsed="false">
      <c r="B310" s="14" t="s">
        <v>255</v>
      </c>
      <c r="C310" s="14" t="s">
        <v>4708</v>
      </c>
      <c r="D310" s="14" t="s">
        <v>527</v>
      </c>
      <c r="E310" s="14" t="s">
        <v>444</v>
      </c>
      <c r="F310" s="14" t="s">
        <v>4558</v>
      </c>
      <c r="G310" s="14" t="s">
        <v>4559</v>
      </c>
      <c r="H310" s="14" t="s">
        <v>327</v>
      </c>
      <c r="I310" s="15" t="b">
        <f aca="false">FALSE()</f>
        <v>0</v>
      </c>
      <c r="J310" s="15" t="b">
        <f aca="false">FALSE()</f>
        <v>0</v>
      </c>
      <c r="K310" s="20" t="n">
        <v>51.469923907632</v>
      </c>
      <c r="L310" s="20" t="n">
        <v>72.3489219953202</v>
      </c>
      <c r="M310" s="20" t="n">
        <f aca="false">L310-K310</f>
        <v>20.8789980876882</v>
      </c>
      <c r="N310" s="16" t="n">
        <v>1</v>
      </c>
      <c r="O310" s="15" t="b">
        <f aca="false">TRUE()</f>
        <v>1</v>
      </c>
      <c r="P310" s="15" t="b">
        <f aca="false">TRUE()</f>
        <v>1</v>
      </c>
      <c r="Q310" s="15" t="b">
        <f aca="false">TRUE()</f>
        <v>1</v>
      </c>
      <c r="R310" s="16" t="n">
        <v>1</v>
      </c>
      <c r="S310" s="14" t="s">
        <v>4615</v>
      </c>
      <c r="T310" s="18" t="s">
        <v>4709</v>
      </c>
      <c r="U310" s="14" t="s">
        <v>4617</v>
      </c>
      <c r="V310" s="14" t="s">
        <v>4617</v>
      </c>
      <c r="W310" s="14" t="s">
        <v>4598</v>
      </c>
      <c r="X310" s="51" t="n">
        <v>2.53</v>
      </c>
      <c r="Y310" s="14" t="s">
        <v>4707</v>
      </c>
      <c r="Z310" s="48" t="n">
        <v>1</v>
      </c>
      <c r="AA310" s="18" t="s">
        <v>4566</v>
      </c>
      <c r="AB310" s="18" t="s">
        <v>4567</v>
      </c>
      <c r="AC310" s="18" t="s">
        <v>4568</v>
      </c>
      <c r="AD310" s="18" t="s">
        <v>4706</v>
      </c>
    </row>
    <row r="311" customFormat="false" ht="15" hidden="false" customHeight="true" outlineLevel="0" collapsed="false">
      <c r="B311" s="14" t="s">
        <v>255</v>
      </c>
      <c r="C311" s="14" t="s">
        <v>4708</v>
      </c>
      <c r="D311" s="14" t="s">
        <v>487</v>
      </c>
      <c r="E311" s="14" t="s">
        <v>444</v>
      </c>
      <c r="F311" s="14" t="s">
        <v>4558</v>
      </c>
      <c r="G311" s="14" t="s">
        <v>4559</v>
      </c>
      <c r="H311" s="14" t="s">
        <v>261</v>
      </c>
      <c r="I311" s="15" t="b">
        <f aca="false">TRUE()</f>
        <v>1</v>
      </c>
      <c r="J311" s="15" t="b">
        <f aca="false">FALSE()</f>
        <v>0</v>
      </c>
      <c r="K311" s="20" t="n">
        <v>54.3448557847886</v>
      </c>
      <c r="L311" s="20" t="n">
        <v>54.3448557847886</v>
      </c>
      <c r="M311" s="20" t="n">
        <f aca="false">L311-K311</f>
        <v>0</v>
      </c>
      <c r="N311" s="16" t="n">
        <v>1</v>
      </c>
      <c r="O311" s="15" t="b">
        <f aca="false">FALSE()</f>
        <v>0</v>
      </c>
      <c r="P311" s="15" t="b">
        <f aca="false">TRUE()</f>
        <v>1</v>
      </c>
      <c r="Q311" s="15" t="b">
        <f aca="false">TRUE()</f>
        <v>1</v>
      </c>
      <c r="R311" s="16" t="n">
        <v>1</v>
      </c>
      <c r="S311" s="14" t="s">
        <v>4615</v>
      </c>
      <c r="T311" s="18" t="s">
        <v>4709</v>
      </c>
      <c r="U311" s="14" t="s">
        <v>4617</v>
      </c>
      <c r="V311" s="14" t="s">
        <v>4617</v>
      </c>
      <c r="W311" s="14" t="s">
        <v>4598</v>
      </c>
      <c r="X311" s="51" t="n">
        <v>2.53</v>
      </c>
      <c r="Y311" s="14" t="s">
        <v>4686</v>
      </c>
      <c r="Z311" s="48" t="n">
        <v>1</v>
      </c>
      <c r="AA311" s="18" t="s">
        <v>4566</v>
      </c>
      <c r="AB311" s="18" t="s">
        <v>4600</v>
      </c>
      <c r="AC311" s="18" t="s">
        <v>4568</v>
      </c>
      <c r="AD311" s="18" t="s">
        <v>4706</v>
      </c>
    </row>
    <row r="312" customFormat="false" ht="15" hidden="false" customHeight="true" outlineLevel="0" collapsed="false">
      <c r="B312" s="14" t="s">
        <v>255</v>
      </c>
      <c r="C312" s="14" t="s">
        <v>4708</v>
      </c>
      <c r="D312" s="14" t="s">
        <v>345</v>
      </c>
      <c r="E312" s="14" t="s">
        <v>295</v>
      </c>
      <c r="F312" s="14" t="s">
        <v>4578</v>
      </c>
      <c r="G312" s="14" t="s">
        <v>4559</v>
      </c>
      <c r="H312" s="14" t="s">
        <v>334</v>
      </c>
      <c r="I312" s="15" t="b">
        <f aca="false">TRUE()</f>
        <v>1</v>
      </c>
      <c r="J312" s="15" t="b">
        <f aca="false">FALSE()</f>
        <v>0</v>
      </c>
      <c r="K312" s="20" t="n">
        <v>46.9940515832701</v>
      </c>
      <c r="L312" s="20" t="n">
        <v>46.9940515832701</v>
      </c>
      <c r="M312" s="20" t="n">
        <f aca="false">L312-K312</f>
        <v>0</v>
      </c>
      <c r="N312" s="16" t="n">
        <v>1</v>
      </c>
      <c r="O312" s="15" t="b">
        <f aca="false">FALSE()</f>
        <v>0</v>
      </c>
      <c r="P312" s="15" t="b">
        <f aca="false">TRUE()</f>
        <v>1</v>
      </c>
      <c r="Q312" s="15" t="b">
        <f aca="false">TRUE()</f>
        <v>1</v>
      </c>
      <c r="R312" s="16" t="n">
        <v>1</v>
      </c>
      <c r="S312" s="14" t="s">
        <v>4615</v>
      </c>
      <c r="T312" s="18" t="s">
        <v>4709</v>
      </c>
      <c r="U312" s="14" t="s">
        <v>4617</v>
      </c>
      <c r="V312" s="14" t="s">
        <v>4617</v>
      </c>
      <c r="W312" s="14" t="s">
        <v>4598</v>
      </c>
      <c r="X312" s="51" t="n">
        <v>2.53</v>
      </c>
      <c r="Y312" s="14" t="s">
        <v>2136</v>
      </c>
      <c r="Z312" s="48" t="n">
        <v>1</v>
      </c>
      <c r="AA312" s="18" t="s">
        <v>4566</v>
      </c>
      <c r="AB312" s="18" t="s">
        <v>4600</v>
      </c>
      <c r="AC312" s="18" t="s">
        <v>4568</v>
      </c>
      <c r="AD312" s="18" t="s">
        <v>4706</v>
      </c>
    </row>
    <row r="313" customFormat="false" ht="15" hidden="false" customHeight="true" outlineLevel="0" collapsed="false">
      <c r="B313" s="14" t="s">
        <v>255</v>
      </c>
      <c r="C313" s="14" t="s">
        <v>4708</v>
      </c>
      <c r="D313" s="14" t="s">
        <v>482</v>
      </c>
      <c r="E313" s="14" t="s">
        <v>444</v>
      </c>
      <c r="F313" s="14" t="s">
        <v>4558</v>
      </c>
      <c r="G313" s="14" t="s">
        <v>4559</v>
      </c>
      <c r="H313" s="14" t="s">
        <v>252</v>
      </c>
      <c r="I313" s="15" t="b">
        <f aca="false">TRUE()</f>
        <v>1</v>
      </c>
      <c r="J313" s="15" t="b">
        <f aca="false">FALSE()</f>
        <v>0</v>
      </c>
      <c r="K313" s="20" t="n">
        <v>0</v>
      </c>
      <c r="L313" s="20" t="n">
        <v>17.8045402522737</v>
      </c>
      <c r="M313" s="20" t="n">
        <f aca="false">L313-K313</f>
        <v>17.8045402522737</v>
      </c>
      <c r="N313" s="16" t="n">
        <v>1</v>
      </c>
      <c r="O313" s="15" t="b">
        <f aca="false">FALSE()</f>
        <v>0</v>
      </c>
      <c r="P313" s="15" t="b">
        <f aca="false">TRUE()</f>
        <v>1</v>
      </c>
      <c r="Q313" s="15" t="b">
        <f aca="false">TRUE()</f>
        <v>1</v>
      </c>
      <c r="R313" s="16" t="n">
        <v>1</v>
      </c>
      <c r="S313" s="14" t="s">
        <v>4615</v>
      </c>
      <c r="T313" s="18" t="s">
        <v>4709</v>
      </c>
      <c r="U313" s="14" t="s">
        <v>4617</v>
      </c>
      <c r="V313" s="14" t="s">
        <v>4617</v>
      </c>
      <c r="W313" s="14" t="s">
        <v>4598</v>
      </c>
      <c r="X313" s="51" t="n">
        <v>2.53</v>
      </c>
      <c r="Y313" s="14" t="s">
        <v>3080</v>
      </c>
      <c r="Z313" s="48" t="n">
        <v>1</v>
      </c>
      <c r="AA313" s="18" t="s">
        <v>4566</v>
      </c>
      <c r="AB313" s="18" t="s">
        <v>4600</v>
      </c>
      <c r="AC313" s="18" t="s">
        <v>4568</v>
      </c>
      <c r="AD313" s="18" t="s">
        <v>4706</v>
      </c>
    </row>
    <row r="314" customFormat="false" ht="15" hidden="false" customHeight="true" outlineLevel="0" collapsed="false">
      <c r="B314" s="14" t="s">
        <v>255</v>
      </c>
      <c r="C314" s="14" t="s">
        <v>4708</v>
      </c>
      <c r="D314" s="14" t="s">
        <v>451</v>
      </c>
      <c r="E314" s="14" t="s">
        <v>444</v>
      </c>
      <c r="F314" s="14" t="s">
        <v>4558</v>
      </c>
      <c r="G314" s="14" t="s">
        <v>4559</v>
      </c>
      <c r="H314" s="14" t="s">
        <v>334</v>
      </c>
      <c r="I314" s="15" t="b">
        <f aca="false">TRUE()</f>
        <v>1</v>
      </c>
      <c r="J314" s="15" t="b">
        <f aca="false">FALSE()</f>
        <v>0</v>
      </c>
      <c r="K314" s="20" t="n">
        <v>23.6431141047377</v>
      </c>
      <c r="L314" s="20" t="n">
        <v>57.7599239066617</v>
      </c>
      <c r="M314" s="20" t="n">
        <f aca="false">L314-K314</f>
        <v>34.116809801924</v>
      </c>
      <c r="N314" s="16" t="n">
        <v>1</v>
      </c>
      <c r="O314" s="15" t="b">
        <f aca="false">FALSE()</f>
        <v>0</v>
      </c>
      <c r="P314" s="15" t="b">
        <f aca="false">TRUE()</f>
        <v>1</v>
      </c>
      <c r="Q314" s="15" t="b">
        <f aca="false">TRUE()</f>
        <v>1</v>
      </c>
      <c r="R314" s="16" t="n">
        <v>1</v>
      </c>
      <c r="S314" s="14" t="s">
        <v>4615</v>
      </c>
      <c r="T314" s="18" t="s">
        <v>4709</v>
      </c>
      <c r="U314" s="14" t="s">
        <v>4617</v>
      </c>
      <c r="V314" s="14" t="s">
        <v>4617</v>
      </c>
      <c r="W314" s="14" t="s">
        <v>4598</v>
      </c>
      <c r="X314" s="51" t="n">
        <v>2.53</v>
      </c>
      <c r="Y314" s="14" t="s">
        <v>4687</v>
      </c>
      <c r="Z314" s="48" t="n">
        <v>1</v>
      </c>
      <c r="AA314" s="18" t="s">
        <v>4566</v>
      </c>
      <c r="AB314" s="18" t="s">
        <v>4600</v>
      </c>
      <c r="AC314" s="18" t="s">
        <v>4568</v>
      </c>
      <c r="AD314" s="18" t="s">
        <v>4706</v>
      </c>
    </row>
    <row r="315" customFormat="false" ht="15" hidden="false" customHeight="true" outlineLevel="0" collapsed="false">
      <c r="B315" s="14" t="s">
        <v>255</v>
      </c>
      <c r="C315" s="14" t="s">
        <v>4708</v>
      </c>
      <c r="D315" s="14" t="s">
        <v>357</v>
      </c>
      <c r="E315" s="14" t="s">
        <v>295</v>
      </c>
      <c r="F315" s="14" t="s">
        <v>4578</v>
      </c>
      <c r="G315" s="14" t="s">
        <v>4559</v>
      </c>
      <c r="H315" s="14" t="s">
        <v>360</v>
      </c>
      <c r="I315" s="15" t="b">
        <f aca="false">TRUE()</f>
        <v>1</v>
      </c>
      <c r="J315" s="15" t="b">
        <f aca="false">FALSE()</f>
        <v>0</v>
      </c>
      <c r="K315" s="20" t="n">
        <v>0</v>
      </c>
      <c r="L315" s="20" t="n">
        <v>63.7670810529053</v>
      </c>
      <c r="M315" s="20" t="n">
        <f aca="false">L315-K315</f>
        <v>63.7670810529053</v>
      </c>
      <c r="N315" s="16" t="n">
        <v>1</v>
      </c>
      <c r="O315" s="15" t="b">
        <f aca="false">FALSE()</f>
        <v>0</v>
      </c>
      <c r="P315" s="15" t="b">
        <f aca="false">TRUE()</f>
        <v>1</v>
      </c>
      <c r="Q315" s="15" t="b">
        <f aca="false">TRUE()</f>
        <v>1</v>
      </c>
      <c r="R315" s="16" t="n">
        <v>1</v>
      </c>
      <c r="S315" s="14" t="s">
        <v>4615</v>
      </c>
      <c r="T315" s="18" t="s">
        <v>4709</v>
      </c>
      <c r="U315" s="14" t="s">
        <v>4617</v>
      </c>
      <c r="V315" s="14" t="s">
        <v>4617</v>
      </c>
      <c r="W315" s="14" t="s">
        <v>4598</v>
      </c>
      <c r="X315" s="51" t="n">
        <v>2.53</v>
      </c>
      <c r="Y315" s="14" t="s">
        <v>2152</v>
      </c>
      <c r="Z315" s="48" t="n">
        <v>1</v>
      </c>
      <c r="AA315" s="18" t="s">
        <v>4566</v>
      </c>
      <c r="AB315" s="18" t="s">
        <v>4600</v>
      </c>
      <c r="AC315" s="18" t="s">
        <v>4568</v>
      </c>
      <c r="AD315" s="18" t="s">
        <v>4706</v>
      </c>
    </row>
    <row r="316" customFormat="false" ht="15" hidden="false" customHeight="true" outlineLevel="0" collapsed="false">
      <c r="B316" s="14" t="s">
        <v>255</v>
      </c>
      <c r="C316" s="14" t="s">
        <v>4708</v>
      </c>
      <c r="D316" s="14" t="s">
        <v>410</v>
      </c>
      <c r="E316" s="14" t="s">
        <v>372</v>
      </c>
      <c r="F316" s="14" t="s">
        <v>4602</v>
      </c>
      <c r="G316" s="14" t="s">
        <v>4559</v>
      </c>
      <c r="H316" s="14" t="s">
        <v>252</v>
      </c>
      <c r="I316" s="15" t="b">
        <f aca="false">TRUE()</f>
        <v>1</v>
      </c>
      <c r="J316" s="15" t="b">
        <f aca="false">FALSE()</f>
        <v>0</v>
      </c>
      <c r="K316" s="20" t="n">
        <v>0.194907532256561</v>
      </c>
      <c r="L316" s="20" t="n">
        <v>32.9254698178121</v>
      </c>
      <c r="M316" s="20" t="n">
        <f aca="false">L316-K316</f>
        <v>32.7305622855555</v>
      </c>
      <c r="N316" s="16" t="n">
        <v>1</v>
      </c>
      <c r="O316" s="15" t="b">
        <f aca="false">FALSE()</f>
        <v>0</v>
      </c>
      <c r="P316" s="15" t="b">
        <f aca="false">TRUE()</f>
        <v>1</v>
      </c>
      <c r="Q316" s="15" t="b">
        <f aca="false">TRUE()</f>
        <v>1</v>
      </c>
      <c r="R316" s="16" t="n">
        <v>1</v>
      </c>
      <c r="S316" s="14" t="s">
        <v>4615</v>
      </c>
      <c r="T316" s="18" t="s">
        <v>4709</v>
      </c>
      <c r="U316" s="14" t="s">
        <v>4617</v>
      </c>
      <c r="V316" s="14" t="s">
        <v>4617</v>
      </c>
      <c r="W316" s="14" t="s">
        <v>4598</v>
      </c>
      <c r="X316" s="51" t="n">
        <v>2.53</v>
      </c>
      <c r="Y316" s="14" t="s">
        <v>2393</v>
      </c>
      <c r="Z316" s="48" t="n">
        <v>1</v>
      </c>
      <c r="AA316" s="18" t="s">
        <v>4566</v>
      </c>
      <c r="AB316" s="18" t="s">
        <v>4600</v>
      </c>
      <c r="AC316" s="18" t="s">
        <v>4568</v>
      </c>
      <c r="AD316" s="18" t="s">
        <v>4706</v>
      </c>
    </row>
    <row r="317" customFormat="false" ht="15" hidden="false" customHeight="true" outlineLevel="0" collapsed="false">
      <c r="B317" s="14" t="s">
        <v>255</v>
      </c>
      <c r="C317" s="14" t="s">
        <v>4708</v>
      </c>
      <c r="D317" s="14" t="s">
        <v>363</v>
      </c>
      <c r="E317" s="14" t="s">
        <v>295</v>
      </c>
      <c r="F317" s="14" t="s">
        <v>4578</v>
      </c>
      <c r="G317" s="14" t="s">
        <v>4559</v>
      </c>
      <c r="H317" s="14" t="s">
        <v>312</v>
      </c>
      <c r="I317" s="15" t="b">
        <f aca="false">TRUE()</f>
        <v>1</v>
      </c>
      <c r="J317" s="15" t="b">
        <f aca="false">FALSE()</f>
        <v>0</v>
      </c>
      <c r="K317" s="20" t="n">
        <v>0</v>
      </c>
      <c r="L317" s="20" t="n">
        <v>63.5916998500431</v>
      </c>
      <c r="M317" s="20" t="n">
        <f aca="false">L317-K317</f>
        <v>63.5916998500431</v>
      </c>
      <c r="N317" s="16" t="n">
        <v>1</v>
      </c>
      <c r="O317" s="15" t="b">
        <f aca="false">FALSE()</f>
        <v>0</v>
      </c>
      <c r="P317" s="15" t="b">
        <f aca="false">TRUE()</f>
        <v>1</v>
      </c>
      <c r="Q317" s="15" t="b">
        <f aca="false">TRUE()</f>
        <v>1</v>
      </c>
      <c r="R317" s="16" t="n">
        <v>1</v>
      </c>
      <c r="S317" s="14" t="s">
        <v>4615</v>
      </c>
      <c r="T317" s="18" t="s">
        <v>4709</v>
      </c>
      <c r="U317" s="14" t="s">
        <v>4617</v>
      </c>
      <c r="V317" s="14" t="s">
        <v>4617</v>
      </c>
      <c r="W317" s="14" t="s">
        <v>4598</v>
      </c>
      <c r="X317" s="51" t="n">
        <v>2.53</v>
      </c>
      <c r="Y317" s="14" t="s">
        <v>4688</v>
      </c>
      <c r="Z317" s="48" t="n">
        <v>1</v>
      </c>
      <c r="AA317" s="18" t="s">
        <v>4566</v>
      </c>
      <c r="AB317" s="18" t="s">
        <v>4600</v>
      </c>
      <c r="AC317" s="18" t="s">
        <v>4568</v>
      </c>
      <c r="AD317" s="18" t="s">
        <v>4706</v>
      </c>
    </row>
    <row r="318" customFormat="false" ht="15" hidden="false" customHeight="true" outlineLevel="0" collapsed="false">
      <c r="B318" s="14" t="s">
        <v>255</v>
      </c>
      <c r="C318" s="14" t="s">
        <v>4708</v>
      </c>
      <c r="D318" s="14" t="s">
        <v>354</v>
      </c>
      <c r="E318" s="14" t="s">
        <v>295</v>
      </c>
      <c r="F318" s="14" t="s">
        <v>4578</v>
      </c>
      <c r="G318" s="14" t="s">
        <v>4559</v>
      </c>
      <c r="H318" s="14" t="s">
        <v>281</v>
      </c>
      <c r="I318" s="15" t="b">
        <f aca="false">TRUE()</f>
        <v>1</v>
      </c>
      <c r="J318" s="15" t="b">
        <f aca="false">FALSE()</f>
        <v>0</v>
      </c>
      <c r="K318" s="20" t="n">
        <v>0</v>
      </c>
      <c r="L318" s="20" t="n">
        <v>97.2875958097985</v>
      </c>
      <c r="M318" s="20" t="n">
        <f aca="false">L318-K318</f>
        <v>97.2875958097985</v>
      </c>
      <c r="N318" s="16" t="n">
        <v>1</v>
      </c>
      <c r="O318" s="15" t="b">
        <f aca="false">FALSE()</f>
        <v>0</v>
      </c>
      <c r="P318" s="15" t="b">
        <f aca="false">TRUE()</f>
        <v>1</v>
      </c>
      <c r="Q318" s="15" t="b">
        <f aca="false">TRUE()</f>
        <v>1</v>
      </c>
      <c r="R318" s="16" t="n">
        <v>1</v>
      </c>
      <c r="S318" s="14" t="s">
        <v>4615</v>
      </c>
      <c r="T318" s="18" t="s">
        <v>4709</v>
      </c>
      <c r="U318" s="14" t="s">
        <v>4617</v>
      </c>
      <c r="V318" s="14" t="s">
        <v>4617</v>
      </c>
      <c r="W318" s="14" t="s">
        <v>4598</v>
      </c>
      <c r="X318" s="51" t="n">
        <v>2.53</v>
      </c>
      <c r="Y318" s="14" t="s">
        <v>4689</v>
      </c>
      <c r="Z318" s="48" t="n">
        <v>1</v>
      </c>
      <c r="AA318" s="18" t="s">
        <v>4566</v>
      </c>
      <c r="AB318" s="18" t="s">
        <v>4600</v>
      </c>
      <c r="AC318" s="18" t="s">
        <v>4568</v>
      </c>
      <c r="AD318" s="18" t="s">
        <v>4706</v>
      </c>
    </row>
    <row r="319" customFormat="false" ht="15" hidden="false" customHeight="true" outlineLevel="0" collapsed="false">
      <c r="B319" s="14" t="s">
        <v>255</v>
      </c>
      <c r="C319" s="14" t="s">
        <v>4708</v>
      </c>
      <c r="D319" s="14" t="s">
        <v>331</v>
      </c>
      <c r="E319" s="14" t="s">
        <v>295</v>
      </c>
      <c r="F319" s="14" t="s">
        <v>4578</v>
      </c>
      <c r="G319" s="14" t="s">
        <v>4559</v>
      </c>
      <c r="H319" s="14" t="s">
        <v>334</v>
      </c>
      <c r="I319" s="15" t="b">
        <f aca="false">TRUE()</f>
        <v>1</v>
      </c>
      <c r="J319" s="15" t="b">
        <f aca="false">FALSE()</f>
        <v>0</v>
      </c>
      <c r="K319" s="20" t="n">
        <v>0</v>
      </c>
      <c r="L319" s="20" t="n">
        <v>97.9944721835587</v>
      </c>
      <c r="M319" s="20" t="n">
        <f aca="false">L319-K319</f>
        <v>97.9944721835587</v>
      </c>
      <c r="N319" s="16" t="n">
        <v>1</v>
      </c>
      <c r="O319" s="15" t="b">
        <f aca="false">FALSE()</f>
        <v>0</v>
      </c>
      <c r="P319" s="15" t="b">
        <f aca="false">TRUE()</f>
        <v>1</v>
      </c>
      <c r="Q319" s="15" t="b">
        <f aca="false">TRUE()</f>
        <v>1</v>
      </c>
      <c r="R319" s="16" t="n">
        <v>1</v>
      </c>
      <c r="S319" s="14" t="s">
        <v>4615</v>
      </c>
      <c r="T319" s="18" t="s">
        <v>4709</v>
      </c>
      <c r="U319" s="14" t="s">
        <v>4617</v>
      </c>
      <c r="V319" s="14" t="s">
        <v>4617</v>
      </c>
      <c r="W319" s="14" t="s">
        <v>4598</v>
      </c>
      <c r="X319" s="51" t="n">
        <v>2.53</v>
      </c>
      <c r="Y319" s="14" t="s">
        <v>4690</v>
      </c>
      <c r="Z319" s="48" t="n">
        <v>1</v>
      </c>
      <c r="AA319" s="18" t="s">
        <v>4566</v>
      </c>
      <c r="AB319" s="18" t="s">
        <v>4600</v>
      </c>
      <c r="AC319" s="18" t="s">
        <v>4568</v>
      </c>
      <c r="AD319" s="18" t="s">
        <v>4706</v>
      </c>
    </row>
    <row r="320" customFormat="false" ht="15" hidden="false" customHeight="true" outlineLevel="0" collapsed="false">
      <c r="B320" s="14" t="s">
        <v>255</v>
      </c>
      <c r="C320" s="14" t="s">
        <v>4708</v>
      </c>
      <c r="D320" s="14" t="s">
        <v>305</v>
      </c>
      <c r="E320" s="14" t="s">
        <v>295</v>
      </c>
      <c r="F320" s="14" t="s">
        <v>4578</v>
      </c>
      <c r="G320" s="14" t="s">
        <v>4559</v>
      </c>
      <c r="H320" s="14" t="s">
        <v>252</v>
      </c>
      <c r="I320" s="15" t="b">
        <f aca="false">TRUE()</f>
        <v>1</v>
      </c>
      <c r="J320" s="15" t="b">
        <f aca="false">FALSE()</f>
        <v>0</v>
      </c>
      <c r="K320" s="20" t="n">
        <v>0</v>
      </c>
      <c r="L320" s="20" t="n">
        <v>58.7871763676994</v>
      </c>
      <c r="M320" s="20" t="n">
        <f aca="false">L320-K320</f>
        <v>58.7871763676994</v>
      </c>
      <c r="N320" s="16" t="n">
        <v>1</v>
      </c>
      <c r="O320" s="15" t="b">
        <f aca="false">FALSE()</f>
        <v>0</v>
      </c>
      <c r="P320" s="15" t="b">
        <f aca="false">TRUE()</f>
        <v>1</v>
      </c>
      <c r="Q320" s="15" t="b">
        <f aca="false">TRUE()</f>
        <v>1</v>
      </c>
      <c r="R320" s="16" t="n">
        <v>1</v>
      </c>
      <c r="S320" s="14" t="s">
        <v>4615</v>
      </c>
      <c r="T320" s="18" t="s">
        <v>4709</v>
      </c>
      <c r="U320" s="14" t="s">
        <v>4617</v>
      </c>
      <c r="V320" s="14" t="s">
        <v>4617</v>
      </c>
      <c r="W320" s="14" t="s">
        <v>4598</v>
      </c>
      <c r="X320" s="51" t="n">
        <v>2.53</v>
      </c>
      <c r="Y320" s="14" t="s">
        <v>4692</v>
      </c>
      <c r="Z320" s="48" t="n">
        <v>1</v>
      </c>
      <c r="AA320" s="18" t="s">
        <v>4566</v>
      </c>
      <c r="AB320" s="18" t="s">
        <v>4600</v>
      </c>
      <c r="AC320" s="18" t="s">
        <v>4568</v>
      </c>
      <c r="AD320" s="18" t="s">
        <v>4706</v>
      </c>
    </row>
    <row r="321" customFormat="false" ht="15" hidden="false" customHeight="true" outlineLevel="0" collapsed="false">
      <c r="B321" s="14" t="s">
        <v>255</v>
      </c>
      <c r="C321" s="14" t="s">
        <v>4708</v>
      </c>
      <c r="D321" s="14" t="s">
        <v>405</v>
      </c>
      <c r="E321" s="14" t="s">
        <v>372</v>
      </c>
      <c r="F321" s="14" t="s">
        <v>4602</v>
      </c>
      <c r="G321" s="14" t="s">
        <v>4559</v>
      </c>
      <c r="H321" s="14" t="s">
        <v>334</v>
      </c>
      <c r="I321" s="15" t="b">
        <f aca="false">TRUE()</f>
        <v>1</v>
      </c>
      <c r="J321" s="15" t="b">
        <f aca="false">FALSE()</f>
        <v>0</v>
      </c>
      <c r="K321" s="20" t="n">
        <v>34.2396580116141</v>
      </c>
      <c r="L321" s="20" t="n">
        <v>34.2396580116141</v>
      </c>
      <c r="M321" s="20" t="n">
        <f aca="false">L321-K321</f>
        <v>0</v>
      </c>
      <c r="N321" s="16" t="n">
        <v>1</v>
      </c>
      <c r="O321" s="15" t="b">
        <f aca="false">FALSE()</f>
        <v>0</v>
      </c>
      <c r="P321" s="15" t="b">
        <f aca="false">TRUE()</f>
        <v>1</v>
      </c>
      <c r="Q321" s="15" t="b">
        <f aca="false">TRUE()</f>
        <v>1</v>
      </c>
      <c r="R321" s="16" t="n">
        <v>1</v>
      </c>
      <c r="S321" s="14" t="s">
        <v>4615</v>
      </c>
      <c r="T321" s="18" t="s">
        <v>4709</v>
      </c>
      <c r="U321" s="14" t="s">
        <v>4617</v>
      </c>
      <c r="V321" s="14" t="s">
        <v>4617</v>
      </c>
      <c r="W321" s="14" t="s">
        <v>4598</v>
      </c>
      <c r="X321" s="51" t="n">
        <v>2.53</v>
      </c>
      <c r="Y321" s="14" t="s">
        <v>2466</v>
      </c>
      <c r="Z321" s="48" t="n">
        <v>1</v>
      </c>
      <c r="AA321" s="18" t="s">
        <v>4566</v>
      </c>
      <c r="AB321" s="18" t="s">
        <v>4600</v>
      </c>
      <c r="AC321" s="18" t="s">
        <v>4568</v>
      </c>
      <c r="AD321" s="18" t="s">
        <v>4706</v>
      </c>
    </row>
    <row r="322" customFormat="false" ht="15" hidden="false" customHeight="true" outlineLevel="0" collapsed="false">
      <c r="B322" s="14" t="s">
        <v>255</v>
      </c>
      <c r="C322" s="14" t="s">
        <v>4708</v>
      </c>
      <c r="D322" s="14" t="s">
        <v>577</v>
      </c>
      <c r="E322" s="14" t="s">
        <v>444</v>
      </c>
      <c r="F322" s="14" t="s">
        <v>4558</v>
      </c>
      <c r="G322" s="14" t="s">
        <v>4559</v>
      </c>
      <c r="H322" s="14" t="s">
        <v>334</v>
      </c>
      <c r="I322" s="15" t="b">
        <f aca="false">TRUE()</f>
        <v>1</v>
      </c>
      <c r="J322" s="15" t="b">
        <f aca="false">FALSE()</f>
        <v>0</v>
      </c>
      <c r="K322" s="20" t="n">
        <v>0</v>
      </c>
      <c r="L322" s="20" t="n">
        <v>12.6707442832189</v>
      </c>
      <c r="M322" s="20" t="n">
        <f aca="false">L322-K322</f>
        <v>12.6707442832189</v>
      </c>
      <c r="N322" s="16" t="n">
        <v>1</v>
      </c>
      <c r="O322" s="15" t="b">
        <f aca="false">FALSE()</f>
        <v>0</v>
      </c>
      <c r="P322" s="15" t="b">
        <f aca="false">TRUE()</f>
        <v>1</v>
      </c>
      <c r="Q322" s="15" t="b">
        <f aca="false">TRUE()</f>
        <v>1</v>
      </c>
      <c r="R322" s="16" t="n">
        <v>1</v>
      </c>
      <c r="S322" s="14" t="s">
        <v>4615</v>
      </c>
      <c r="T322" s="18" t="s">
        <v>4709</v>
      </c>
      <c r="U322" s="14" t="s">
        <v>4617</v>
      </c>
      <c r="V322" s="14" t="s">
        <v>4617</v>
      </c>
      <c r="W322" s="14" t="s">
        <v>4598</v>
      </c>
      <c r="X322" s="51" t="n">
        <v>2.53</v>
      </c>
      <c r="Y322" s="14" t="s">
        <v>4710</v>
      </c>
      <c r="Z322" s="48" t="n">
        <v>1</v>
      </c>
      <c r="AA322" s="18" t="s">
        <v>4566</v>
      </c>
      <c r="AB322" s="18" t="s">
        <v>4600</v>
      </c>
      <c r="AC322" s="18" t="s">
        <v>4568</v>
      </c>
      <c r="AD322" s="18" t="s">
        <v>4706</v>
      </c>
    </row>
    <row r="323" customFormat="false" ht="15" hidden="false" customHeight="true" outlineLevel="0" collapsed="false">
      <c r="B323" s="14" t="s">
        <v>255</v>
      </c>
      <c r="C323" s="14" t="s">
        <v>4708</v>
      </c>
      <c r="D323" s="14" t="s">
        <v>551</v>
      </c>
      <c r="E323" s="14" t="s">
        <v>444</v>
      </c>
      <c r="F323" s="14" t="s">
        <v>4558</v>
      </c>
      <c r="G323" s="14" t="s">
        <v>4559</v>
      </c>
      <c r="H323" s="14" t="s">
        <v>281</v>
      </c>
      <c r="I323" s="15" t="b">
        <f aca="false">TRUE()</f>
        <v>1</v>
      </c>
      <c r="J323" s="15" t="b">
        <f aca="false">FALSE()</f>
        <v>0</v>
      </c>
      <c r="K323" s="20" t="n">
        <v>2.43135201458083</v>
      </c>
      <c r="L323" s="20" t="n">
        <v>90.0773000895159</v>
      </c>
      <c r="M323" s="20" t="n">
        <f aca="false">L323-K323</f>
        <v>87.6459480749351</v>
      </c>
      <c r="N323" s="16" t="n">
        <v>1</v>
      </c>
      <c r="O323" s="15" t="b">
        <f aca="false">FALSE()</f>
        <v>0</v>
      </c>
      <c r="P323" s="15" t="b">
        <f aca="false">TRUE()</f>
        <v>1</v>
      </c>
      <c r="Q323" s="15" t="b">
        <f aca="false">TRUE()</f>
        <v>1</v>
      </c>
      <c r="R323" s="16" t="n">
        <v>1</v>
      </c>
      <c r="S323" s="14" t="s">
        <v>4615</v>
      </c>
      <c r="T323" s="18" t="s">
        <v>4709</v>
      </c>
      <c r="U323" s="14" t="s">
        <v>4617</v>
      </c>
      <c r="V323" s="14" t="s">
        <v>4617</v>
      </c>
      <c r="W323" s="14" t="s">
        <v>4598</v>
      </c>
      <c r="X323" s="51" t="n">
        <v>2.53</v>
      </c>
      <c r="Y323" s="14" t="s">
        <v>4693</v>
      </c>
      <c r="Z323" s="48" t="n">
        <v>1</v>
      </c>
      <c r="AA323" s="18" t="s">
        <v>4566</v>
      </c>
      <c r="AB323" s="18" t="s">
        <v>4600</v>
      </c>
      <c r="AC323" s="18" t="s">
        <v>4568</v>
      </c>
      <c r="AD323" s="18" t="s">
        <v>4706</v>
      </c>
    </row>
    <row r="324" customFormat="false" ht="15" hidden="false" customHeight="true" outlineLevel="0" collapsed="false">
      <c r="B324" s="14" t="s">
        <v>255</v>
      </c>
      <c r="C324" s="14" t="s">
        <v>4708</v>
      </c>
      <c r="D324" s="14" t="s">
        <v>518</v>
      </c>
      <c r="E324" s="14" t="s">
        <v>444</v>
      </c>
      <c r="F324" s="14" t="s">
        <v>4558</v>
      </c>
      <c r="G324" s="14" t="s">
        <v>4559</v>
      </c>
      <c r="H324" s="14" t="s">
        <v>261</v>
      </c>
      <c r="I324" s="15" t="b">
        <f aca="false">TRUE()</f>
        <v>1</v>
      </c>
      <c r="J324" s="15" t="b">
        <f aca="false">FALSE()</f>
        <v>0</v>
      </c>
      <c r="K324" s="20" t="n">
        <v>96.9214562010539</v>
      </c>
      <c r="L324" s="20" t="n">
        <v>96.9214562010539</v>
      </c>
      <c r="M324" s="20" t="n">
        <f aca="false">L324-K324</f>
        <v>0</v>
      </c>
      <c r="N324" s="16" t="n">
        <v>1</v>
      </c>
      <c r="O324" s="15" t="b">
        <f aca="false">FALSE()</f>
        <v>0</v>
      </c>
      <c r="P324" s="15" t="b">
        <f aca="false">TRUE()</f>
        <v>1</v>
      </c>
      <c r="Q324" s="15" t="b">
        <f aca="false">TRUE()</f>
        <v>1</v>
      </c>
      <c r="R324" s="16" t="n">
        <v>1</v>
      </c>
      <c r="S324" s="14" t="s">
        <v>4615</v>
      </c>
      <c r="T324" s="18" t="s">
        <v>4709</v>
      </c>
      <c r="U324" s="14" t="s">
        <v>4617</v>
      </c>
      <c r="V324" s="14" t="s">
        <v>4617</v>
      </c>
      <c r="W324" s="14" t="s">
        <v>4598</v>
      </c>
      <c r="X324" s="51" t="n">
        <v>2.53</v>
      </c>
      <c r="Y324" s="14" t="s">
        <v>3473</v>
      </c>
      <c r="Z324" s="48" t="n">
        <v>1</v>
      </c>
      <c r="AA324" s="18" t="s">
        <v>4566</v>
      </c>
      <c r="AB324" s="18" t="s">
        <v>4600</v>
      </c>
      <c r="AC324" s="18" t="s">
        <v>4568</v>
      </c>
      <c r="AD324" s="18" t="s">
        <v>4706</v>
      </c>
    </row>
    <row r="325" customFormat="false" ht="15" hidden="false" customHeight="true" outlineLevel="0" collapsed="false">
      <c r="B325" s="14" t="s">
        <v>255</v>
      </c>
      <c r="C325" s="14" t="s">
        <v>4708</v>
      </c>
      <c r="D325" s="14" t="s">
        <v>371</v>
      </c>
      <c r="E325" s="14" t="s">
        <v>372</v>
      </c>
      <c r="F325" s="14" t="s">
        <v>4602</v>
      </c>
      <c r="G325" s="14" t="s">
        <v>4559</v>
      </c>
      <c r="H325" s="14" t="s">
        <v>261</v>
      </c>
      <c r="I325" s="15" t="b">
        <f aca="false">TRUE()</f>
        <v>1</v>
      </c>
      <c r="J325" s="15" t="b">
        <f aca="false">FALSE()</f>
        <v>0</v>
      </c>
      <c r="K325" s="20" t="n">
        <v>0</v>
      </c>
      <c r="L325" s="20" t="n">
        <v>89.8582752873972</v>
      </c>
      <c r="M325" s="20" t="n">
        <f aca="false">L325-K325</f>
        <v>89.8582752873972</v>
      </c>
      <c r="N325" s="16" t="n">
        <v>1</v>
      </c>
      <c r="O325" s="15" t="b">
        <f aca="false">FALSE()</f>
        <v>0</v>
      </c>
      <c r="P325" s="15" t="b">
        <f aca="false">TRUE()</f>
        <v>1</v>
      </c>
      <c r="Q325" s="15" t="b">
        <f aca="false">TRUE()</f>
        <v>1</v>
      </c>
      <c r="R325" s="16" t="n">
        <v>1</v>
      </c>
      <c r="S325" s="14" t="s">
        <v>4615</v>
      </c>
      <c r="T325" s="18" t="s">
        <v>4709</v>
      </c>
      <c r="U325" s="14" t="s">
        <v>4617</v>
      </c>
      <c r="V325" s="14" t="s">
        <v>4617</v>
      </c>
      <c r="W325" s="14" t="s">
        <v>4598</v>
      </c>
      <c r="X325" s="51" t="n">
        <v>2.53</v>
      </c>
      <c r="Y325" s="14" t="s">
        <v>2522</v>
      </c>
      <c r="Z325" s="48" t="n">
        <v>1</v>
      </c>
      <c r="AA325" s="18" t="s">
        <v>4566</v>
      </c>
      <c r="AB325" s="18" t="s">
        <v>4600</v>
      </c>
      <c r="AC325" s="18" t="s">
        <v>4568</v>
      </c>
      <c r="AD325" s="18" t="s">
        <v>4706</v>
      </c>
    </row>
    <row r="326" customFormat="false" ht="15" hidden="false" customHeight="true" outlineLevel="0" collapsed="false">
      <c r="B326" s="14" t="s">
        <v>255</v>
      </c>
      <c r="C326" s="14" t="s">
        <v>4708</v>
      </c>
      <c r="D326" s="14" t="s">
        <v>524</v>
      </c>
      <c r="E326" s="14" t="s">
        <v>444</v>
      </c>
      <c r="F326" s="14" t="s">
        <v>4558</v>
      </c>
      <c r="G326" s="14" t="s">
        <v>4559</v>
      </c>
      <c r="H326" s="14" t="s">
        <v>360</v>
      </c>
      <c r="I326" s="15" t="b">
        <f aca="false">TRUE()</f>
        <v>1</v>
      </c>
      <c r="J326" s="15" t="b">
        <f aca="false">FALSE()</f>
        <v>0</v>
      </c>
      <c r="K326" s="20" t="n">
        <v>0</v>
      </c>
      <c r="L326" s="20" t="n">
        <v>28.0114033757021</v>
      </c>
      <c r="M326" s="20" t="n">
        <f aca="false">L326-K326</f>
        <v>28.0114033757021</v>
      </c>
      <c r="N326" s="16" t="n">
        <v>1</v>
      </c>
      <c r="O326" s="15" t="b">
        <f aca="false">FALSE()</f>
        <v>0</v>
      </c>
      <c r="P326" s="15" t="b">
        <f aca="false">TRUE()</f>
        <v>1</v>
      </c>
      <c r="Q326" s="15" t="b">
        <f aca="false">TRUE()</f>
        <v>1</v>
      </c>
      <c r="R326" s="16" t="n">
        <v>1</v>
      </c>
      <c r="S326" s="14" t="s">
        <v>4615</v>
      </c>
      <c r="T326" s="18" t="s">
        <v>4709</v>
      </c>
      <c r="U326" s="14" t="s">
        <v>4617</v>
      </c>
      <c r="V326" s="14" t="s">
        <v>4617</v>
      </c>
      <c r="W326" s="14" t="s">
        <v>4598</v>
      </c>
      <c r="X326" s="51" t="n">
        <v>2.53</v>
      </c>
      <c r="Y326" s="14" t="s">
        <v>3513</v>
      </c>
      <c r="Z326" s="48" t="n">
        <v>1</v>
      </c>
      <c r="AA326" s="18" t="s">
        <v>4566</v>
      </c>
      <c r="AB326" s="18" t="s">
        <v>4600</v>
      </c>
      <c r="AC326" s="18" t="s">
        <v>4568</v>
      </c>
      <c r="AD326" s="18" t="s">
        <v>4706</v>
      </c>
    </row>
    <row r="327" customFormat="false" ht="15" hidden="false" customHeight="true" outlineLevel="0" collapsed="false">
      <c r="B327" s="14" t="s">
        <v>255</v>
      </c>
      <c r="C327" s="14" t="s">
        <v>4708</v>
      </c>
      <c r="D327" s="14" t="s">
        <v>537</v>
      </c>
      <c r="E327" s="14" t="s">
        <v>444</v>
      </c>
      <c r="F327" s="14" t="s">
        <v>4558</v>
      </c>
      <c r="G327" s="14" t="s">
        <v>4559</v>
      </c>
      <c r="H327" s="14" t="s">
        <v>327</v>
      </c>
      <c r="I327" s="15" t="b">
        <f aca="false">FALSE()</f>
        <v>0</v>
      </c>
      <c r="J327" s="15" t="b">
        <f aca="false">FALSE()</f>
        <v>0</v>
      </c>
      <c r="K327" s="20" t="n">
        <v>6.48519802501258</v>
      </c>
      <c r="L327" s="20" t="n">
        <v>84.685800607162</v>
      </c>
      <c r="M327" s="20" t="n">
        <f aca="false">L327-K327</f>
        <v>78.2006025821494</v>
      </c>
      <c r="N327" s="16" t="n">
        <v>1</v>
      </c>
      <c r="O327" s="15" t="b">
        <f aca="false">TRUE()</f>
        <v>1</v>
      </c>
      <c r="P327" s="15" t="b">
        <f aca="false">TRUE()</f>
        <v>1</v>
      </c>
      <c r="Q327" s="15" t="b">
        <f aca="false">TRUE()</f>
        <v>1</v>
      </c>
      <c r="R327" s="16" t="n">
        <v>1</v>
      </c>
      <c r="S327" s="14" t="s">
        <v>4615</v>
      </c>
      <c r="T327" s="18" t="s">
        <v>4709</v>
      </c>
      <c r="U327" s="14" t="s">
        <v>4617</v>
      </c>
      <c r="V327" s="14" t="s">
        <v>4617</v>
      </c>
      <c r="W327" s="14" t="s">
        <v>4598</v>
      </c>
      <c r="X327" s="51" t="n">
        <v>2.53</v>
      </c>
      <c r="Y327" s="14" t="s">
        <v>4695</v>
      </c>
      <c r="Z327" s="48" t="n">
        <v>1</v>
      </c>
      <c r="AA327" s="18" t="s">
        <v>4566</v>
      </c>
      <c r="AB327" s="18" t="s">
        <v>4567</v>
      </c>
      <c r="AC327" s="18" t="s">
        <v>4568</v>
      </c>
      <c r="AD327" s="18" t="s">
        <v>4706</v>
      </c>
    </row>
    <row r="328" customFormat="false" ht="15" hidden="false" customHeight="true" outlineLevel="0" collapsed="false">
      <c r="B328" s="14" t="s">
        <v>255</v>
      </c>
      <c r="C328" s="14" t="s">
        <v>4708</v>
      </c>
      <c r="D328" s="14" t="s">
        <v>545</v>
      </c>
      <c r="E328" s="14" t="s">
        <v>444</v>
      </c>
      <c r="F328" s="14" t="s">
        <v>4558</v>
      </c>
      <c r="G328" s="14" t="s">
        <v>4559</v>
      </c>
      <c r="H328" s="14" t="s">
        <v>252</v>
      </c>
      <c r="I328" s="15" t="b">
        <f aca="false">TRUE()</f>
        <v>1</v>
      </c>
      <c r="J328" s="15" t="b">
        <f aca="false">FALSE()</f>
        <v>0</v>
      </c>
      <c r="K328" s="20" t="n">
        <v>0</v>
      </c>
      <c r="L328" s="20" t="n">
        <v>0.0613202562558812</v>
      </c>
      <c r="M328" s="20" t="n">
        <f aca="false">L328-K328</f>
        <v>0.0613202562558812</v>
      </c>
      <c r="N328" s="16" t="n">
        <v>1</v>
      </c>
      <c r="O328" s="15" t="b">
        <f aca="false">FALSE()</f>
        <v>0</v>
      </c>
      <c r="P328" s="15" t="b">
        <f aca="false">TRUE()</f>
        <v>1</v>
      </c>
      <c r="Q328" s="15" t="b">
        <f aca="false">TRUE()</f>
        <v>1</v>
      </c>
      <c r="R328" s="16" t="n">
        <v>1</v>
      </c>
      <c r="S328" s="14" t="s">
        <v>4615</v>
      </c>
      <c r="T328" s="18" t="s">
        <v>4709</v>
      </c>
      <c r="U328" s="14" t="s">
        <v>4617</v>
      </c>
      <c r="V328" s="14" t="s">
        <v>4617</v>
      </c>
      <c r="W328" s="14" t="s">
        <v>4598</v>
      </c>
      <c r="X328" s="51" t="n">
        <v>2.53</v>
      </c>
      <c r="Y328" s="14" t="s">
        <v>3583</v>
      </c>
      <c r="Z328" s="48" t="n">
        <v>1</v>
      </c>
      <c r="AA328" s="18" t="s">
        <v>4566</v>
      </c>
      <c r="AB328" s="18" t="s">
        <v>4600</v>
      </c>
      <c r="AC328" s="18" t="s">
        <v>4568</v>
      </c>
      <c r="AD328" s="18" t="s">
        <v>4706</v>
      </c>
    </row>
    <row r="329" customFormat="false" ht="15" hidden="false" customHeight="true" outlineLevel="0" collapsed="false">
      <c r="B329" s="14" t="s">
        <v>255</v>
      </c>
      <c r="C329" s="14" t="s">
        <v>4708</v>
      </c>
      <c r="D329" s="14" t="s">
        <v>500</v>
      </c>
      <c r="E329" s="14" t="s">
        <v>444</v>
      </c>
      <c r="F329" s="14" t="s">
        <v>4558</v>
      </c>
      <c r="G329" s="14" t="s">
        <v>4559</v>
      </c>
      <c r="H329" s="14" t="s">
        <v>334</v>
      </c>
      <c r="I329" s="15" t="b">
        <f aca="false">TRUE()</f>
        <v>1</v>
      </c>
      <c r="J329" s="15" t="b">
        <f aca="false">FALSE()</f>
        <v>0</v>
      </c>
      <c r="K329" s="20" t="n">
        <v>0</v>
      </c>
      <c r="L329" s="20" t="n">
        <v>45.0712634920724</v>
      </c>
      <c r="M329" s="20" t="n">
        <f aca="false">L329-K329</f>
        <v>45.0712634920724</v>
      </c>
      <c r="N329" s="16" t="n">
        <v>1</v>
      </c>
      <c r="O329" s="15" t="b">
        <f aca="false">FALSE()</f>
        <v>0</v>
      </c>
      <c r="P329" s="15" t="b">
        <f aca="false">TRUE()</f>
        <v>1</v>
      </c>
      <c r="Q329" s="15" t="b">
        <f aca="false">TRUE()</f>
        <v>1</v>
      </c>
      <c r="R329" s="16" t="n">
        <v>1</v>
      </c>
      <c r="S329" s="14" t="s">
        <v>4615</v>
      </c>
      <c r="T329" s="18" t="s">
        <v>4709</v>
      </c>
      <c r="U329" s="14" t="s">
        <v>4617</v>
      </c>
      <c r="V329" s="14" t="s">
        <v>4617</v>
      </c>
      <c r="W329" s="14" t="s">
        <v>4598</v>
      </c>
      <c r="X329" s="51" t="n">
        <v>2.53</v>
      </c>
      <c r="Y329" s="14" t="s">
        <v>3609</v>
      </c>
      <c r="Z329" s="48" t="n">
        <v>1</v>
      </c>
      <c r="AA329" s="18" t="s">
        <v>4566</v>
      </c>
      <c r="AB329" s="18" t="s">
        <v>4600</v>
      </c>
      <c r="AC329" s="18" t="s">
        <v>4568</v>
      </c>
      <c r="AD329" s="18" t="s">
        <v>4706</v>
      </c>
    </row>
    <row r="330" customFormat="false" ht="15" hidden="false" customHeight="true" outlineLevel="0" collapsed="false">
      <c r="B330" s="14" t="s">
        <v>255</v>
      </c>
      <c r="C330" s="14" t="s">
        <v>4708</v>
      </c>
      <c r="D330" s="14" t="s">
        <v>324</v>
      </c>
      <c r="E330" s="14" t="s">
        <v>295</v>
      </c>
      <c r="F330" s="14" t="s">
        <v>4578</v>
      </c>
      <c r="G330" s="14" t="s">
        <v>4559</v>
      </c>
      <c r="H330" s="14" t="s">
        <v>327</v>
      </c>
      <c r="I330" s="15" t="b">
        <f aca="false">FALSE()</f>
        <v>0</v>
      </c>
      <c r="J330" s="15" t="b">
        <f aca="false">FALSE()</f>
        <v>0</v>
      </c>
      <c r="K330" s="20" t="n">
        <v>38.4281930092629</v>
      </c>
      <c r="L330" s="20" t="n">
        <v>65.0267905884851</v>
      </c>
      <c r="M330" s="20" t="n">
        <f aca="false">L330-K330</f>
        <v>26.5985975792222</v>
      </c>
      <c r="N330" s="16" t="n">
        <v>1</v>
      </c>
      <c r="O330" s="15" t="b">
        <f aca="false">TRUE()</f>
        <v>1</v>
      </c>
      <c r="P330" s="15" t="b">
        <f aca="false">TRUE()</f>
        <v>1</v>
      </c>
      <c r="Q330" s="15" t="b">
        <f aca="false">TRUE()</f>
        <v>1</v>
      </c>
      <c r="R330" s="16" t="n">
        <v>1</v>
      </c>
      <c r="S330" s="14" t="s">
        <v>4615</v>
      </c>
      <c r="T330" s="18" t="s">
        <v>4709</v>
      </c>
      <c r="U330" s="14" t="s">
        <v>4617</v>
      </c>
      <c r="V330" s="14" t="s">
        <v>4617</v>
      </c>
      <c r="W330" s="14" t="s">
        <v>4598</v>
      </c>
      <c r="X330" s="51" t="n">
        <v>2.53</v>
      </c>
      <c r="Y330" s="14" t="s">
        <v>4696</v>
      </c>
      <c r="Z330" s="48" t="n">
        <v>1</v>
      </c>
      <c r="AA330" s="18" t="s">
        <v>4566</v>
      </c>
      <c r="AB330" s="18" t="s">
        <v>4567</v>
      </c>
      <c r="AC330" s="18" t="s">
        <v>4568</v>
      </c>
      <c r="AD330" s="18" t="s">
        <v>4706</v>
      </c>
    </row>
    <row r="331" customFormat="false" ht="15" hidden="false" customHeight="true" outlineLevel="0" collapsed="false">
      <c r="B331" s="14" t="s">
        <v>255</v>
      </c>
      <c r="C331" s="14" t="s">
        <v>4711</v>
      </c>
      <c r="D331" s="14" t="s">
        <v>341</v>
      </c>
      <c r="E331" s="14" t="s">
        <v>295</v>
      </c>
      <c r="F331" s="14" t="s">
        <v>4578</v>
      </c>
      <c r="G331" s="14" t="s">
        <v>4559</v>
      </c>
      <c r="H331" s="14" t="s">
        <v>252</v>
      </c>
      <c r="I331" s="15" t="b">
        <f aca="false">TRUE()</f>
        <v>1</v>
      </c>
      <c r="J331" s="15" t="b">
        <f aca="false">FALSE()</f>
        <v>0</v>
      </c>
      <c r="K331" s="20" t="n">
        <v>43.2431174685371</v>
      </c>
      <c r="L331" s="20" t="n">
        <v>95.4485630158616</v>
      </c>
      <c r="M331" s="20" t="n">
        <f aca="false">L331-K331</f>
        <v>52.2054455473245</v>
      </c>
      <c r="N331" s="16" t="n">
        <v>1</v>
      </c>
      <c r="O331" s="15" t="b">
        <f aca="false">FALSE()</f>
        <v>0</v>
      </c>
      <c r="P331" s="15" t="b">
        <f aca="false">TRUE()</f>
        <v>1</v>
      </c>
      <c r="Q331" s="15" t="b">
        <f aca="false">TRUE()</f>
        <v>1</v>
      </c>
      <c r="R331" s="16" t="n">
        <v>1</v>
      </c>
      <c r="S331" s="14" t="s">
        <v>4560</v>
      </c>
      <c r="T331" s="18" t="s">
        <v>4712</v>
      </c>
      <c r="U331" s="14" t="s">
        <v>4562</v>
      </c>
      <c r="V331" s="14" t="s">
        <v>4713</v>
      </c>
      <c r="W331" s="14" t="s">
        <v>4598</v>
      </c>
      <c r="X331" s="51" t="n">
        <v>2.4</v>
      </c>
      <c r="Y331" s="14" t="s">
        <v>4682</v>
      </c>
      <c r="Z331" s="48" t="n">
        <v>1</v>
      </c>
      <c r="AA331" s="18" t="s">
        <v>4566</v>
      </c>
      <c r="AB331" s="18" t="s">
        <v>4600</v>
      </c>
      <c r="AC331" s="18" t="s">
        <v>4568</v>
      </c>
      <c r="AD331" s="18" t="s">
        <v>4714</v>
      </c>
    </row>
    <row r="332" customFormat="false" ht="15" hidden="false" customHeight="true" outlineLevel="0" collapsed="false">
      <c r="B332" s="14" t="s">
        <v>255</v>
      </c>
      <c r="C332" s="14" t="s">
        <v>4711</v>
      </c>
      <c r="D332" s="14" t="s">
        <v>367</v>
      </c>
      <c r="E332" s="14" t="s">
        <v>295</v>
      </c>
      <c r="F332" s="14" t="s">
        <v>4578</v>
      </c>
      <c r="G332" s="14" t="s">
        <v>4559</v>
      </c>
      <c r="H332" s="14" t="s">
        <v>360</v>
      </c>
      <c r="I332" s="15" t="b">
        <f aca="false">TRUE()</f>
        <v>1</v>
      </c>
      <c r="J332" s="15" t="b">
        <f aca="false">FALSE()</f>
        <v>0</v>
      </c>
      <c r="K332" s="20" t="n">
        <v>33.6458213924655</v>
      </c>
      <c r="L332" s="20" t="n">
        <v>57.7941310056785</v>
      </c>
      <c r="M332" s="20" t="n">
        <f aca="false">L332-K332</f>
        <v>24.148309613213</v>
      </c>
      <c r="N332" s="16" t="n">
        <v>1</v>
      </c>
      <c r="O332" s="15" t="b">
        <f aca="false">FALSE()</f>
        <v>0</v>
      </c>
      <c r="P332" s="15" t="b">
        <f aca="false">TRUE()</f>
        <v>1</v>
      </c>
      <c r="Q332" s="15" t="b">
        <f aca="false">TRUE()</f>
        <v>1</v>
      </c>
      <c r="R332" s="16" t="n">
        <v>1</v>
      </c>
      <c r="S332" s="14" t="s">
        <v>4560</v>
      </c>
      <c r="T332" s="18" t="s">
        <v>4712</v>
      </c>
      <c r="U332" s="14" t="s">
        <v>4562</v>
      </c>
      <c r="V332" s="14" t="s">
        <v>4713</v>
      </c>
      <c r="W332" s="14" t="s">
        <v>4598</v>
      </c>
      <c r="X332" s="51" t="n">
        <v>2.4</v>
      </c>
      <c r="Y332" s="14" t="s">
        <v>1998</v>
      </c>
      <c r="Z332" s="48" t="n">
        <v>1</v>
      </c>
      <c r="AA332" s="18" t="s">
        <v>4566</v>
      </c>
      <c r="AB332" s="18" t="s">
        <v>4600</v>
      </c>
      <c r="AC332" s="18" t="s">
        <v>4568</v>
      </c>
      <c r="AD332" s="18" t="s">
        <v>4714</v>
      </c>
    </row>
    <row r="333" customFormat="false" ht="15" hidden="false" customHeight="true" outlineLevel="0" collapsed="false">
      <c r="B333" s="14" t="s">
        <v>255</v>
      </c>
      <c r="C333" s="14" t="s">
        <v>4711</v>
      </c>
      <c r="D333" s="14" t="s">
        <v>320</v>
      </c>
      <c r="E333" s="14" t="s">
        <v>295</v>
      </c>
      <c r="F333" s="14" t="s">
        <v>4578</v>
      </c>
      <c r="G333" s="14" t="s">
        <v>4559</v>
      </c>
      <c r="H333" s="14" t="s">
        <v>261</v>
      </c>
      <c r="I333" s="15" t="b">
        <f aca="false">TRUE()</f>
        <v>1</v>
      </c>
      <c r="J333" s="15" t="b">
        <f aca="false">FALSE()</f>
        <v>0</v>
      </c>
      <c r="K333" s="20" t="n">
        <v>64.1109438603036</v>
      </c>
      <c r="L333" s="20" t="n">
        <v>97.1560075389744</v>
      </c>
      <c r="M333" s="20" t="n">
        <f aca="false">L333-K333</f>
        <v>33.0450636786708</v>
      </c>
      <c r="N333" s="16" t="n">
        <v>1</v>
      </c>
      <c r="O333" s="15" t="b">
        <f aca="false">FALSE()</f>
        <v>0</v>
      </c>
      <c r="P333" s="15" t="b">
        <f aca="false">TRUE()</f>
        <v>1</v>
      </c>
      <c r="Q333" s="15" t="b">
        <f aca="false">TRUE()</f>
        <v>1</v>
      </c>
      <c r="R333" s="16" t="n">
        <v>1</v>
      </c>
      <c r="S333" s="14" t="s">
        <v>4560</v>
      </c>
      <c r="T333" s="18" t="s">
        <v>4712</v>
      </c>
      <c r="U333" s="14" t="s">
        <v>4562</v>
      </c>
      <c r="V333" s="14" t="s">
        <v>4713</v>
      </c>
      <c r="W333" s="14" t="s">
        <v>4598</v>
      </c>
      <c r="X333" s="51" t="n">
        <v>2.4</v>
      </c>
      <c r="Y333" s="14" t="s">
        <v>2049</v>
      </c>
      <c r="Z333" s="48" t="n">
        <v>1</v>
      </c>
      <c r="AA333" s="18" t="s">
        <v>4566</v>
      </c>
      <c r="AB333" s="18" t="s">
        <v>4600</v>
      </c>
      <c r="AC333" s="18" t="s">
        <v>4568</v>
      </c>
      <c r="AD333" s="18" t="s">
        <v>4714</v>
      </c>
    </row>
    <row r="334" customFormat="false" ht="15" hidden="false" customHeight="true" outlineLevel="0" collapsed="false">
      <c r="B334" s="14" t="s">
        <v>255</v>
      </c>
      <c r="C334" s="14" t="s">
        <v>4711</v>
      </c>
      <c r="D334" s="14" t="s">
        <v>462</v>
      </c>
      <c r="E334" s="14" t="s">
        <v>444</v>
      </c>
      <c r="F334" s="14" t="s">
        <v>4558</v>
      </c>
      <c r="G334" s="14" t="s">
        <v>4559</v>
      </c>
      <c r="H334" s="14" t="s">
        <v>261</v>
      </c>
      <c r="I334" s="15" t="b">
        <f aca="false">TRUE()</f>
        <v>1</v>
      </c>
      <c r="J334" s="15" t="b">
        <f aca="false">FALSE()</f>
        <v>0</v>
      </c>
      <c r="K334" s="20" t="n">
        <v>40.2616504015117</v>
      </c>
      <c r="L334" s="20" t="n">
        <v>98.276474233396</v>
      </c>
      <c r="M334" s="20" t="n">
        <f aca="false">L334-K334</f>
        <v>58.0148238318843</v>
      </c>
      <c r="N334" s="16" t="n">
        <v>1</v>
      </c>
      <c r="O334" s="15" t="b">
        <f aca="false">FALSE()</f>
        <v>0</v>
      </c>
      <c r="P334" s="15" t="b">
        <f aca="false">TRUE()</f>
        <v>1</v>
      </c>
      <c r="Q334" s="15" t="b">
        <f aca="false">TRUE()</f>
        <v>1</v>
      </c>
      <c r="R334" s="16" t="n">
        <v>1</v>
      </c>
      <c r="S334" s="14" t="s">
        <v>4560</v>
      </c>
      <c r="T334" s="18" t="s">
        <v>4712</v>
      </c>
      <c r="U334" s="14" t="s">
        <v>4562</v>
      </c>
      <c r="V334" s="14" t="s">
        <v>4713</v>
      </c>
      <c r="W334" s="14" t="s">
        <v>4598</v>
      </c>
      <c r="X334" s="51" t="n">
        <v>2.4</v>
      </c>
      <c r="Y334" s="14" t="s">
        <v>3004</v>
      </c>
      <c r="Z334" s="48" t="n">
        <v>1</v>
      </c>
      <c r="AA334" s="18" t="s">
        <v>4566</v>
      </c>
      <c r="AB334" s="18" t="s">
        <v>4600</v>
      </c>
      <c r="AC334" s="18" t="s">
        <v>4568</v>
      </c>
      <c r="AD334" s="18" t="s">
        <v>4714</v>
      </c>
    </row>
    <row r="335" customFormat="false" ht="15" hidden="false" customHeight="true" outlineLevel="0" collapsed="false">
      <c r="B335" s="14" t="s">
        <v>255</v>
      </c>
      <c r="C335" s="14" t="s">
        <v>4711</v>
      </c>
      <c r="D335" s="14" t="s">
        <v>506</v>
      </c>
      <c r="E335" s="14" t="s">
        <v>444</v>
      </c>
      <c r="F335" s="14" t="s">
        <v>4558</v>
      </c>
      <c r="G335" s="14" t="s">
        <v>4559</v>
      </c>
      <c r="H335" s="14" t="s">
        <v>334</v>
      </c>
      <c r="I335" s="15" t="b">
        <f aca="false">TRUE()</f>
        <v>1</v>
      </c>
      <c r="J335" s="15" t="b">
        <f aca="false">FALSE()</f>
        <v>0</v>
      </c>
      <c r="K335" s="20" t="n">
        <v>0</v>
      </c>
      <c r="L335" s="20" t="n">
        <v>55.9288598526795</v>
      </c>
      <c r="M335" s="20" t="n">
        <f aca="false">L335-K335</f>
        <v>55.9288598526795</v>
      </c>
      <c r="N335" s="16" t="n">
        <v>1</v>
      </c>
      <c r="O335" s="15" t="b">
        <f aca="false">FALSE()</f>
        <v>0</v>
      </c>
      <c r="P335" s="15" t="b">
        <f aca="false">TRUE()</f>
        <v>1</v>
      </c>
      <c r="Q335" s="15" t="b">
        <f aca="false">TRUE()</f>
        <v>1</v>
      </c>
      <c r="R335" s="16" t="n">
        <v>1</v>
      </c>
      <c r="S335" s="14" t="s">
        <v>4560</v>
      </c>
      <c r="T335" s="18" t="s">
        <v>4712</v>
      </c>
      <c r="U335" s="14" t="s">
        <v>4562</v>
      </c>
      <c r="V335" s="14" t="s">
        <v>4713</v>
      </c>
      <c r="W335" s="14" t="s">
        <v>4598</v>
      </c>
      <c r="X335" s="51" t="n">
        <v>2.4</v>
      </c>
      <c r="Y335" s="14" t="s">
        <v>4684</v>
      </c>
      <c r="Z335" s="48" t="n">
        <v>1</v>
      </c>
      <c r="AA335" s="18" t="s">
        <v>4566</v>
      </c>
      <c r="AB335" s="18" t="s">
        <v>4600</v>
      </c>
      <c r="AC335" s="18" t="s">
        <v>4568</v>
      </c>
      <c r="AD335" s="18" t="s">
        <v>4714</v>
      </c>
    </row>
    <row r="336" customFormat="false" ht="15" hidden="false" customHeight="true" outlineLevel="0" collapsed="false">
      <c r="B336" s="14" t="s">
        <v>255</v>
      </c>
      <c r="C336" s="14" t="s">
        <v>4711</v>
      </c>
      <c r="D336" s="14" t="s">
        <v>309</v>
      </c>
      <c r="E336" s="14" t="s">
        <v>295</v>
      </c>
      <c r="F336" s="14" t="s">
        <v>4578</v>
      </c>
      <c r="G336" s="14" t="s">
        <v>4559</v>
      </c>
      <c r="H336" s="14" t="s">
        <v>312</v>
      </c>
      <c r="I336" s="15" t="b">
        <f aca="false">TRUE()</f>
        <v>1</v>
      </c>
      <c r="J336" s="15" t="b">
        <f aca="false">FALSE()</f>
        <v>0</v>
      </c>
      <c r="K336" s="20" t="n">
        <v>0</v>
      </c>
      <c r="L336" s="20" t="n">
        <v>39.2910148286274</v>
      </c>
      <c r="M336" s="20" t="n">
        <f aca="false">L336-K336</f>
        <v>39.2910148286274</v>
      </c>
      <c r="N336" s="16" t="n">
        <v>1</v>
      </c>
      <c r="O336" s="15" t="b">
        <f aca="false">FALSE()</f>
        <v>0</v>
      </c>
      <c r="P336" s="15" t="b">
        <f aca="false">TRUE()</f>
        <v>1</v>
      </c>
      <c r="Q336" s="15" t="b">
        <f aca="false">TRUE()</f>
        <v>1</v>
      </c>
      <c r="R336" s="16" t="n">
        <v>1</v>
      </c>
      <c r="S336" s="14" t="s">
        <v>4560</v>
      </c>
      <c r="T336" s="18" t="s">
        <v>4712</v>
      </c>
      <c r="U336" s="14" t="s">
        <v>4562</v>
      </c>
      <c r="V336" s="14" t="s">
        <v>4713</v>
      </c>
      <c r="W336" s="14" t="s">
        <v>4598</v>
      </c>
      <c r="X336" s="51" t="n">
        <v>2.4</v>
      </c>
      <c r="Y336" s="14" t="s">
        <v>2120</v>
      </c>
      <c r="Z336" s="48" t="n">
        <v>1</v>
      </c>
      <c r="AA336" s="18" t="s">
        <v>4566</v>
      </c>
      <c r="AB336" s="18" t="s">
        <v>4600</v>
      </c>
      <c r="AC336" s="18" t="s">
        <v>4568</v>
      </c>
      <c r="AD336" s="18" t="s">
        <v>4714</v>
      </c>
    </row>
    <row r="337" customFormat="false" ht="15" hidden="false" customHeight="true" outlineLevel="0" collapsed="false">
      <c r="B337" s="14" t="s">
        <v>255</v>
      </c>
      <c r="C337" s="14" t="s">
        <v>4711</v>
      </c>
      <c r="D337" s="14" t="s">
        <v>554</v>
      </c>
      <c r="E337" s="14" t="s">
        <v>444</v>
      </c>
      <c r="F337" s="14" t="s">
        <v>4558</v>
      </c>
      <c r="G337" s="14" t="s">
        <v>4559</v>
      </c>
      <c r="H337" s="14" t="s">
        <v>327</v>
      </c>
      <c r="I337" s="15" t="b">
        <f aca="false">FALSE()</f>
        <v>0</v>
      </c>
      <c r="J337" s="15" t="b">
        <f aca="false">FALSE()</f>
        <v>0</v>
      </c>
      <c r="K337" s="20" t="n">
        <v>54.0238309614958</v>
      </c>
      <c r="L337" s="20" t="n">
        <v>54.0238309614958</v>
      </c>
      <c r="M337" s="20" t="n">
        <f aca="false">L337-K337</f>
        <v>0</v>
      </c>
      <c r="N337" s="16" t="n">
        <v>1</v>
      </c>
      <c r="O337" s="15" t="b">
        <f aca="false">TRUE()</f>
        <v>1</v>
      </c>
      <c r="P337" s="15" t="b">
        <f aca="false">TRUE()</f>
        <v>1</v>
      </c>
      <c r="Q337" s="15" t="b">
        <f aca="false">TRUE()</f>
        <v>1</v>
      </c>
      <c r="R337" s="16" t="n">
        <v>1</v>
      </c>
      <c r="S337" s="14" t="s">
        <v>4560</v>
      </c>
      <c r="T337" s="18" t="s">
        <v>4712</v>
      </c>
      <c r="U337" s="14" t="s">
        <v>4562</v>
      </c>
      <c r="V337" s="14" t="s">
        <v>4713</v>
      </c>
      <c r="W337" s="14" t="s">
        <v>4598</v>
      </c>
      <c r="X337" s="51" t="n">
        <v>2.4</v>
      </c>
      <c r="Y337" s="14" t="s">
        <v>4685</v>
      </c>
      <c r="Z337" s="48" t="n">
        <v>1</v>
      </c>
      <c r="AA337" s="18" t="s">
        <v>4566</v>
      </c>
      <c r="AB337" s="18" t="s">
        <v>4567</v>
      </c>
      <c r="AC337" s="18" t="s">
        <v>4568</v>
      </c>
      <c r="AD337" s="18" t="s">
        <v>4714</v>
      </c>
    </row>
    <row r="338" customFormat="false" ht="15" hidden="false" customHeight="true" outlineLevel="0" collapsed="false">
      <c r="B338" s="14" t="s">
        <v>255</v>
      </c>
      <c r="C338" s="14" t="s">
        <v>4711</v>
      </c>
      <c r="D338" s="14" t="s">
        <v>487</v>
      </c>
      <c r="E338" s="14" t="s">
        <v>444</v>
      </c>
      <c r="F338" s="14" t="s">
        <v>4558</v>
      </c>
      <c r="G338" s="14" t="s">
        <v>4559</v>
      </c>
      <c r="H338" s="14" t="s">
        <v>261</v>
      </c>
      <c r="I338" s="15" t="b">
        <f aca="false">TRUE()</f>
        <v>1</v>
      </c>
      <c r="J338" s="15" t="b">
        <f aca="false">FALSE()</f>
        <v>0</v>
      </c>
      <c r="K338" s="20" t="n">
        <v>53.5425508642288</v>
      </c>
      <c r="L338" s="20" t="n">
        <v>53.5425508642288</v>
      </c>
      <c r="M338" s="20" t="n">
        <f aca="false">L338-K338</f>
        <v>0</v>
      </c>
      <c r="N338" s="16" t="n">
        <v>1</v>
      </c>
      <c r="O338" s="15" t="b">
        <f aca="false">FALSE()</f>
        <v>0</v>
      </c>
      <c r="P338" s="15" t="b">
        <f aca="false">TRUE()</f>
        <v>1</v>
      </c>
      <c r="Q338" s="15" t="b">
        <f aca="false">TRUE()</f>
        <v>1</v>
      </c>
      <c r="R338" s="16" t="n">
        <v>1</v>
      </c>
      <c r="S338" s="14" t="s">
        <v>4560</v>
      </c>
      <c r="T338" s="18" t="s">
        <v>4712</v>
      </c>
      <c r="U338" s="14" t="s">
        <v>4562</v>
      </c>
      <c r="V338" s="14" t="s">
        <v>4713</v>
      </c>
      <c r="W338" s="14" t="s">
        <v>4598</v>
      </c>
      <c r="X338" s="51" t="n">
        <v>2.4</v>
      </c>
      <c r="Y338" s="14" t="s">
        <v>4686</v>
      </c>
      <c r="Z338" s="48" t="n">
        <v>1</v>
      </c>
      <c r="AA338" s="18" t="s">
        <v>4566</v>
      </c>
      <c r="AB338" s="18" t="s">
        <v>4600</v>
      </c>
      <c r="AC338" s="18" t="s">
        <v>4568</v>
      </c>
      <c r="AD338" s="18" t="s">
        <v>4714</v>
      </c>
    </row>
    <row r="339" customFormat="false" ht="15" hidden="false" customHeight="true" outlineLevel="0" collapsed="false">
      <c r="B339" s="14" t="s">
        <v>255</v>
      </c>
      <c r="C339" s="14" t="s">
        <v>4711</v>
      </c>
      <c r="D339" s="14" t="s">
        <v>345</v>
      </c>
      <c r="E339" s="14" t="s">
        <v>295</v>
      </c>
      <c r="F339" s="14" t="s">
        <v>4578</v>
      </c>
      <c r="G339" s="14" t="s">
        <v>4559</v>
      </c>
      <c r="H339" s="14" t="s">
        <v>334</v>
      </c>
      <c r="I339" s="15" t="b">
        <f aca="false">TRUE()</f>
        <v>1</v>
      </c>
      <c r="J339" s="15" t="b">
        <f aca="false">FALSE()</f>
        <v>0</v>
      </c>
      <c r="K339" s="20" t="n">
        <v>50.6337019210095</v>
      </c>
      <c r="L339" s="20" t="n">
        <v>50.6337019210095</v>
      </c>
      <c r="M339" s="20" t="n">
        <f aca="false">L339-K339</f>
        <v>0</v>
      </c>
      <c r="N339" s="16" t="n">
        <v>1</v>
      </c>
      <c r="O339" s="15" t="b">
        <f aca="false">FALSE()</f>
        <v>0</v>
      </c>
      <c r="P339" s="15" t="b">
        <f aca="false">TRUE()</f>
        <v>1</v>
      </c>
      <c r="Q339" s="15" t="b">
        <f aca="false">TRUE()</f>
        <v>1</v>
      </c>
      <c r="R339" s="16" t="n">
        <v>1</v>
      </c>
      <c r="S339" s="14" t="s">
        <v>4560</v>
      </c>
      <c r="T339" s="18" t="s">
        <v>4712</v>
      </c>
      <c r="U339" s="14" t="s">
        <v>4562</v>
      </c>
      <c r="V339" s="14" t="s">
        <v>4713</v>
      </c>
      <c r="W339" s="14" t="s">
        <v>4598</v>
      </c>
      <c r="X339" s="51" t="n">
        <v>2.4</v>
      </c>
      <c r="Y339" s="14" t="s">
        <v>2136</v>
      </c>
      <c r="Z339" s="48" t="n">
        <v>1</v>
      </c>
      <c r="AA339" s="18" t="s">
        <v>4566</v>
      </c>
      <c r="AB339" s="18" t="s">
        <v>4600</v>
      </c>
      <c r="AC339" s="18" t="s">
        <v>4568</v>
      </c>
      <c r="AD339" s="18" t="s">
        <v>4714</v>
      </c>
    </row>
    <row r="340" customFormat="false" ht="15" hidden="false" customHeight="true" outlineLevel="0" collapsed="false">
      <c r="B340" s="14" t="s">
        <v>255</v>
      </c>
      <c r="C340" s="14" t="s">
        <v>4711</v>
      </c>
      <c r="D340" s="14" t="s">
        <v>489</v>
      </c>
      <c r="E340" s="14" t="s">
        <v>444</v>
      </c>
      <c r="F340" s="14" t="s">
        <v>4558</v>
      </c>
      <c r="G340" s="14" t="s">
        <v>4559</v>
      </c>
      <c r="H340" s="14" t="s">
        <v>252</v>
      </c>
      <c r="I340" s="15" t="b">
        <f aca="false">TRUE()</f>
        <v>1</v>
      </c>
      <c r="J340" s="15" t="b">
        <f aca="false">FALSE()</f>
        <v>0</v>
      </c>
      <c r="K340" s="20" t="n">
        <v>0</v>
      </c>
      <c r="L340" s="20" t="n">
        <v>78.8580164190685</v>
      </c>
      <c r="M340" s="20" t="n">
        <f aca="false">L340-K340</f>
        <v>78.8580164190685</v>
      </c>
      <c r="N340" s="16" t="n">
        <v>1</v>
      </c>
      <c r="O340" s="15" t="b">
        <f aca="false">FALSE()</f>
        <v>0</v>
      </c>
      <c r="P340" s="15" t="b">
        <f aca="false">TRUE()</f>
        <v>1</v>
      </c>
      <c r="Q340" s="15" t="b">
        <f aca="false">TRUE()</f>
        <v>1</v>
      </c>
      <c r="R340" s="16" t="n">
        <v>1</v>
      </c>
      <c r="S340" s="14" t="s">
        <v>4560</v>
      </c>
      <c r="T340" s="18" t="s">
        <v>4712</v>
      </c>
      <c r="U340" s="14" t="s">
        <v>4562</v>
      </c>
      <c r="V340" s="14" t="s">
        <v>4713</v>
      </c>
      <c r="W340" s="14" t="s">
        <v>4598</v>
      </c>
      <c r="X340" s="51" t="n">
        <v>2.4</v>
      </c>
      <c r="Y340" s="14" t="s">
        <v>3057</v>
      </c>
      <c r="Z340" s="48" t="n">
        <v>1</v>
      </c>
      <c r="AA340" s="18" t="s">
        <v>4566</v>
      </c>
      <c r="AB340" s="18" t="s">
        <v>4600</v>
      </c>
      <c r="AC340" s="18" t="s">
        <v>4568</v>
      </c>
      <c r="AD340" s="18" t="s">
        <v>4714</v>
      </c>
    </row>
    <row r="341" customFormat="false" ht="15" hidden="false" customHeight="true" outlineLevel="0" collapsed="false">
      <c r="B341" s="14" t="s">
        <v>255</v>
      </c>
      <c r="C341" s="14" t="s">
        <v>4711</v>
      </c>
      <c r="D341" s="14" t="s">
        <v>482</v>
      </c>
      <c r="E341" s="14" t="s">
        <v>444</v>
      </c>
      <c r="F341" s="14" t="s">
        <v>4558</v>
      </c>
      <c r="G341" s="14" t="s">
        <v>4559</v>
      </c>
      <c r="H341" s="14" t="s">
        <v>252</v>
      </c>
      <c r="I341" s="15" t="b">
        <f aca="false">TRUE()</f>
        <v>1</v>
      </c>
      <c r="J341" s="15" t="b">
        <f aca="false">FALSE()</f>
        <v>0</v>
      </c>
      <c r="K341" s="20" t="n">
        <v>0</v>
      </c>
      <c r="L341" s="20" t="n">
        <v>0</v>
      </c>
      <c r="M341" s="20" t="n">
        <f aca="false">L341-K341</f>
        <v>0</v>
      </c>
      <c r="N341" s="16" t="n">
        <v>1</v>
      </c>
      <c r="O341" s="15" t="b">
        <f aca="false">FALSE()</f>
        <v>0</v>
      </c>
      <c r="P341" s="15" t="b">
        <f aca="false">TRUE()</f>
        <v>1</v>
      </c>
      <c r="Q341" s="15" t="b">
        <f aca="false">TRUE()</f>
        <v>1</v>
      </c>
      <c r="R341" s="16" t="n">
        <v>1</v>
      </c>
      <c r="S341" s="14" t="s">
        <v>4560</v>
      </c>
      <c r="T341" s="18" t="s">
        <v>4712</v>
      </c>
      <c r="U341" s="14" t="s">
        <v>4562</v>
      </c>
      <c r="V341" s="14" t="s">
        <v>4713</v>
      </c>
      <c r="W341" s="14" t="s">
        <v>4598</v>
      </c>
      <c r="X341" s="51" t="n">
        <v>2.4</v>
      </c>
      <c r="Y341" s="14" t="s">
        <v>3080</v>
      </c>
      <c r="Z341" s="48" t="n">
        <v>1</v>
      </c>
      <c r="AA341" s="18" t="s">
        <v>4566</v>
      </c>
      <c r="AB341" s="18" t="s">
        <v>4600</v>
      </c>
      <c r="AC341" s="18" t="s">
        <v>4568</v>
      </c>
      <c r="AD341" s="18" t="s">
        <v>4714</v>
      </c>
    </row>
    <row r="342" customFormat="false" ht="15" hidden="false" customHeight="true" outlineLevel="0" collapsed="false">
      <c r="B342" s="14" t="s">
        <v>255</v>
      </c>
      <c r="C342" s="14" t="s">
        <v>4711</v>
      </c>
      <c r="D342" s="14" t="s">
        <v>451</v>
      </c>
      <c r="E342" s="14" t="s">
        <v>444</v>
      </c>
      <c r="F342" s="14" t="s">
        <v>4558</v>
      </c>
      <c r="G342" s="14" t="s">
        <v>4559</v>
      </c>
      <c r="H342" s="14" t="s">
        <v>334</v>
      </c>
      <c r="I342" s="15" t="b">
        <f aca="false">TRUE()</f>
        <v>1</v>
      </c>
      <c r="J342" s="15" t="b">
        <f aca="false">FALSE()</f>
        <v>0</v>
      </c>
      <c r="K342" s="20" t="n">
        <v>28.7479580415547</v>
      </c>
      <c r="L342" s="20" t="n">
        <v>60.9008231873094</v>
      </c>
      <c r="M342" s="20" t="n">
        <f aca="false">L342-K342</f>
        <v>32.1528651457547</v>
      </c>
      <c r="N342" s="16" t="n">
        <v>1</v>
      </c>
      <c r="O342" s="15" t="b">
        <f aca="false">FALSE()</f>
        <v>0</v>
      </c>
      <c r="P342" s="15" t="b">
        <f aca="false">TRUE()</f>
        <v>1</v>
      </c>
      <c r="Q342" s="15" t="b">
        <f aca="false">TRUE()</f>
        <v>1</v>
      </c>
      <c r="R342" s="16" t="n">
        <v>1</v>
      </c>
      <c r="S342" s="14" t="s">
        <v>4560</v>
      </c>
      <c r="T342" s="18" t="s">
        <v>4712</v>
      </c>
      <c r="U342" s="14" t="s">
        <v>4562</v>
      </c>
      <c r="V342" s="14" t="s">
        <v>4713</v>
      </c>
      <c r="W342" s="14" t="s">
        <v>4598</v>
      </c>
      <c r="X342" s="51" t="n">
        <v>2.4</v>
      </c>
      <c r="Y342" s="14" t="s">
        <v>4687</v>
      </c>
      <c r="Z342" s="48" t="n">
        <v>1</v>
      </c>
      <c r="AA342" s="18" t="s">
        <v>4566</v>
      </c>
      <c r="AB342" s="18" t="s">
        <v>4600</v>
      </c>
      <c r="AC342" s="18" t="s">
        <v>4568</v>
      </c>
      <c r="AD342" s="18" t="s">
        <v>4714</v>
      </c>
    </row>
    <row r="343" customFormat="false" ht="15" hidden="false" customHeight="true" outlineLevel="0" collapsed="false">
      <c r="B343" s="14" t="s">
        <v>255</v>
      </c>
      <c r="C343" s="14" t="s">
        <v>4711</v>
      </c>
      <c r="D343" s="14" t="s">
        <v>357</v>
      </c>
      <c r="E343" s="14" t="s">
        <v>295</v>
      </c>
      <c r="F343" s="14" t="s">
        <v>4578</v>
      </c>
      <c r="G343" s="14" t="s">
        <v>4559</v>
      </c>
      <c r="H343" s="14" t="s">
        <v>360</v>
      </c>
      <c r="I343" s="15" t="b">
        <f aca="false">TRUE()</f>
        <v>1</v>
      </c>
      <c r="J343" s="15" t="b">
        <f aca="false">FALSE()</f>
        <v>0</v>
      </c>
      <c r="K343" s="20" t="n">
        <v>0</v>
      </c>
      <c r="L343" s="20" t="n">
        <v>64.9324183537187</v>
      </c>
      <c r="M343" s="20" t="n">
        <f aca="false">L343-K343</f>
        <v>64.9324183537187</v>
      </c>
      <c r="N343" s="16" t="n">
        <v>1</v>
      </c>
      <c r="O343" s="15" t="b">
        <f aca="false">FALSE()</f>
        <v>0</v>
      </c>
      <c r="P343" s="15" t="b">
        <f aca="false">TRUE()</f>
        <v>1</v>
      </c>
      <c r="Q343" s="15" t="b">
        <f aca="false">TRUE()</f>
        <v>1</v>
      </c>
      <c r="R343" s="16" t="n">
        <v>1</v>
      </c>
      <c r="S343" s="14" t="s">
        <v>4560</v>
      </c>
      <c r="T343" s="18" t="s">
        <v>4712</v>
      </c>
      <c r="U343" s="14" t="s">
        <v>4562</v>
      </c>
      <c r="V343" s="14" t="s">
        <v>4713</v>
      </c>
      <c r="W343" s="14" t="s">
        <v>4598</v>
      </c>
      <c r="X343" s="51" t="n">
        <v>2.4</v>
      </c>
      <c r="Y343" s="14" t="s">
        <v>2152</v>
      </c>
      <c r="Z343" s="48" t="n">
        <v>1</v>
      </c>
      <c r="AA343" s="18" t="s">
        <v>4566</v>
      </c>
      <c r="AB343" s="18" t="s">
        <v>4600</v>
      </c>
      <c r="AC343" s="18" t="s">
        <v>4568</v>
      </c>
      <c r="AD343" s="18" t="s">
        <v>4714</v>
      </c>
    </row>
    <row r="344" customFormat="false" ht="15" hidden="false" customHeight="true" outlineLevel="0" collapsed="false">
      <c r="B344" s="14" t="s">
        <v>255</v>
      </c>
      <c r="C344" s="14" t="s">
        <v>4711</v>
      </c>
      <c r="D344" s="14" t="s">
        <v>410</v>
      </c>
      <c r="E344" s="14" t="s">
        <v>372</v>
      </c>
      <c r="F344" s="14" t="s">
        <v>4602</v>
      </c>
      <c r="G344" s="14" t="s">
        <v>4559</v>
      </c>
      <c r="H344" s="14" t="s">
        <v>252</v>
      </c>
      <c r="I344" s="15" t="b">
        <f aca="false">TRUE()</f>
        <v>1</v>
      </c>
      <c r="J344" s="15" t="b">
        <f aca="false">FALSE()</f>
        <v>0</v>
      </c>
      <c r="K344" s="20" t="n">
        <v>74.8682547168587</v>
      </c>
      <c r="L344" s="20" t="n">
        <v>74.8682547168587</v>
      </c>
      <c r="M344" s="20" t="n">
        <f aca="false">L344-K344</f>
        <v>0</v>
      </c>
      <c r="N344" s="16" t="n">
        <v>1</v>
      </c>
      <c r="O344" s="15" t="b">
        <f aca="false">FALSE()</f>
        <v>0</v>
      </c>
      <c r="P344" s="15" t="b">
        <f aca="false">TRUE()</f>
        <v>1</v>
      </c>
      <c r="Q344" s="15" t="b">
        <f aca="false">TRUE()</f>
        <v>1</v>
      </c>
      <c r="R344" s="16" t="n">
        <v>1</v>
      </c>
      <c r="S344" s="14" t="s">
        <v>4560</v>
      </c>
      <c r="T344" s="18" t="s">
        <v>4712</v>
      </c>
      <c r="U344" s="14" t="s">
        <v>4562</v>
      </c>
      <c r="V344" s="14" t="s">
        <v>4713</v>
      </c>
      <c r="W344" s="14" t="s">
        <v>4598</v>
      </c>
      <c r="X344" s="51" t="n">
        <v>2.4</v>
      </c>
      <c r="Y344" s="14" t="s">
        <v>2393</v>
      </c>
      <c r="Z344" s="48" t="n">
        <v>1</v>
      </c>
      <c r="AA344" s="18" t="s">
        <v>4566</v>
      </c>
      <c r="AB344" s="18" t="s">
        <v>4600</v>
      </c>
      <c r="AC344" s="18" t="s">
        <v>4568</v>
      </c>
      <c r="AD344" s="18" t="s">
        <v>4714</v>
      </c>
    </row>
    <row r="345" customFormat="false" ht="15" hidden="false" customHeight="true" outlineLevel="0" collapsed="false">
      <c r="B345" s="14" t="s">
        <v>255</v>
      </c>
      <c r="C345" s="14" t="s">
        <v>4711</v>
      </c>
      <c r="D345" s="14" t="s">
        <v>363</v>
      </c>
      <c r="E345" s="14" t="s">
        <v>295</v>
      </c>
      <c r="F345" s="14" t="s">
        <v>4578</v>
      </c>
      <c r="G345" s="14" t="s">
        <v>4559</v>
      </c>
      <c r="H345" s="14" t="s">
        <v>312</v>
      </c>
      <c r="I345" s="15" t="b">
        <f aca="false">TRUE()</f>
        <v>1</v>
      </c>
      <c r="J345" s="15" t="b">
        <f aca="false">FALSE()</f>
        <v>0</v>
      </c>
      <c r="K345" s="20" t="n">
        <v>0</v>
      </c>
      <c r="L345" s="20" t="n">
        <v>76.3193474051646</v>
      </c>
      <c r="M345" s="20" t="n">
        <f aca="false">L345-K345</f>
        <v>76.3193474051646</v>
      </c>
      <c r="N345" s="16" t="n">
        <v>1</v>
      </c>
      <c r="O345" s="15" t="b">
        <f aca="false">FALSE()</f>
        <v>0</v>
      </c>
      <c r="P345" s="15" t="b">
        <f aca="false">TRUE()</f>
        <v>1</v>
      </c>
      <c r="Q345" s="15" t="b">
        <f aca="false">TRUE()</f>
        <v>1</v>
      </c>
      <c r="R345" s="16" t="n">
        <v>1</v>
      </c>
      <c r="S345" s="14" t="s">
        <v>4560</v>
      </c>
      <c r="T345" s="18" t="s">
        <v>4712</v>
      </c>
      <c r="U345" s="14" t="s">
        <v>4562</v>
      </c>
      <c r="V345" s="14" t="s">
        <v>4713</v>
      </c>
      <c r="W345" s="14" t="s">
        <v>4598</v>
      </c>
      <c r="X345" s="51" t="n">
        <v>2.4</v>
      </c>
      <c r="Y345" s="14" t="s">
        <v>4688</v>
      </c>
      <c r="Z345" s="48" t="n">
        <v>1</v>
      </c>
      <c r="AA345" s="18" t="s">
        <v>4566</v>
      </c>
      <c r="AB345" s="18" t="s">
        <v>4600</v>
      </c>
      <c r="AC345" s="18" t="s">
        <v>4568</v>
      </c>
      <c r="AD345" s="18" t="s">
        <v>4714</v>
      </c>
    </row>
    <row r="346" customFormat="false" ht="15" hidden="false" customHeight="true" outlineLevel="0" collapsed="false">
      <c r="B346" s="14" t="s">
        <v>255</v>
      </c>
      <c r="C346" s="14" t="s">
        <v>4711</v>
      </c>
      <c r="D346" s="14" t="s">
        <v>354</v>
      </c>
      <c r="E346" s="14" t="s">
        <v>295</v>
      </c>
      <c r="F346" s="14" t="s">
        <v>4578</v>
      </c>
      <c r="G346" s="14" t="s">
        <v>4559</v>
      </c>
      <c r="H346" s="14" t="s">
        <v>281</v>
      </c>
      <c r="I346" s="15" t="b">
        <f aca="false">TRUE()</f>
        <v>1</v>
      </c>
      <c r="J346" s="15" t="b">
        <f aca="false">FALSE()</f>
        <v>0</v>
      </c>
      <c r="K346" s="20" t="n">
        <v>0</v>
      </c>
      <c r="L346" s="20" t="n">
        <v>98.9710203611835</v>
      </c>
      <c r="M346" s="20" t="n">
        <f aca="false">L346-K346</f>
        <v>98.9710203611835</v>
      </c>
      <c r="N346" s="16" t="n">
        <v>1</v>
      </c>
      <c r="O346" s="15" t="b">
        <f aca="false">FALSE()</f>
        <v>0</v>
      </c>
      <c r="P346" s="15" t="b">
        <f aca="false">TRUE()</f>
        <v>1</v>
      </c>
      <c r="Q346" s="15" t="b">
        <f aca="false">TRUE()</f>
        <v>1</v>
      </c>
      <c r="R346" s="16" t="n">
        <v>1</v>
      </c>
      <c r="S346" s="14" t="s">
        <v>4560</v>
      </c>
      <c r="T346" s="18" t="s">
        <v>4712</v>
      </c>
      <c r="U346" s="14" t="s">
        <v>4562</v>
      </c>
      <c r="V346" s="14" t="s">
        <v>4713</v>
      </c>
      <c r="W346" s="14" t="s">
        <v>4598</v>
      </c>
      <c r="X346" s="51" t="n">
        <v>2.4</v>
      </c>
      <c r="Y346" s="14" t="s">
        <v>4689</v>
      </c>
      <c r="Z346" s="48" t="n">
        <v>1</v>
      </c>
      <c r="AA346" s="18" t="s">
        <v>4566</v>
      </c>
      <c r="AB346" s="18" t="s">
        <v>4600</v>
      </c>
      <c r="AC346" s="18" t="s">
        <v>4568</v>
      </c>
      <c r="AD346" s="18" t="s">
        <v>4714</v>
      </c>
    </row>
    <row r="347" customFormat="false" ht="15" hidden="false" customHeight="true" outlineLevel="0" collapsed="false">
      <c r="B347" s="14" t="s">
        <v>255</v>
      </c>
      <c r="C347" s="14" t="s">
        <v>4711</v>
      </c>
      <c r="D347" s="14" t="s">
        <v>331</v>
      </c>
      <c r="E347" s="14" t="s">
        <v>295</v>
      </c>
      <c r="F347" s="14" t="s">
        <v>4578</v>
      </c>
      <c r="G347" s="14" t="s">
        <v>4559</v>
      </c>
      <c r="H347" s="14" t="s">
        <v>334</v>
      </c>
      <c r="I347" s="15" t="b">
        <f aca="false">TRUE()</f>
        <v>1</v>
      </c>
      <c r="J347" s="15" t="b">
        <f aca="false">FALSE()</f>
        <v>0</v>
      </c>
      <c r="K347" s="20" t="n">
        <v>0</v>
      </c>
      <c r="L347" s="20" t="n">
        <v>96.8123306256222</v>
      </c>
      <c r="M347" s="20" t="n">
        <f aca="false">L347-K347</f>
        <v>96.8123306256222</v>
      </c>
      <c r="N347" s="16" t="n">
        <v>1</v>
      </c>
      <c r="O347" s="15" t="b">
        <f aca="false">FALSE()</f>
        <v>0</v>
      </c>
      <c r="P347" s="15" t="b">
        <f aca="false">TRUE()</f>
        <v>1</v>
      </c>
      <c r="Q347" s="15" t="b">
        <f aca="false">TRUE()</f>
        <v>1</v>
      </c>
      <c r="R347" s="16" t="n">
        <v>1</v>
      </c>
      <c r="S347" s="14" t="s">
        <v>4560</v>
      </c>
      <c r="T347" s="18" t="s">
        <v>4712</v>
      </c>
      <c r="U347" s="14" t="s">
        <v>4562</v>
      </c>
      <c r="V347" s="14" t="s">
        <v>4713</v>
      </c>
      <c r="W347" s="14" t="s">
        <v>4598</v>
      </c>
      <c r="X347" s="51" t="n">
        <v>2.4</v>
      </c>
      <c r="Y347" s="14" t="s">
        <v>4690</v>
      </c>
      <c r="Z347" s="48" t="n">
        <v>1</v>
      </c>
      <c r="AA347" s="18" t="s">
        <v>4566</v>
      </c>
      <c r="AB347" s="18" t="s">
        <v>4600</v>
      </c>
      <c r="AC347" s="18" t="s">
        <v>4568</v>
      </c>
      <c r="AD347" s="18" t="s">
        <v>4714</v>
      </c>
    </row>
    <row r="348" customFormat="false" ht="15" hidden="false" customHeight="true" outlineLevel="0" collapsed="false">
      <c r="B348" s="14" t="s">
        <v>255</v>
      </c>
      <c r="C348" s="14" t="s">
        <v>4711</v>
      </c>
      <c r="D348" s="14" t="s">
        <v>559</v>
      </c>
      <c r="E348" s="14" t="s">
        <v>444</v>
      </c>
      <c r="F348" s="14" t="s">
        <v>4558</v>
      </c>
      <c r="G348" s="14" t="s">
        <v>4559</v>
      </c>
      <c r="H348" s="14" t="s">
        <v>360</v>
      </c>
      <c r="I348" s="15" t="b">
        <f aca="false">TRUE()</f>
        <v>1</v>
      </c>
      <c r="J348" s="15" t="b">
        <f aca="false">FALSE()</f>
        <v>0</v>
      </c>
      <c r="K348" s="20" t="n">
        <v>0</v>
      </c>
      <c r="L348" s="20" t="n">
        <v>75.5793706093867</v>
      </c>
      <c r="M348" s="20" t="n">
        <f aca="false">L348-K348</f>
        <v>75.5793706093867</v>
      </c>
      <c r="N348" s="16" t="n">
        <v>1</v>
      </c>
      <c r="O348" s="15" t="b">
        <f aca="false">FALSE()</f>
        <v>0</v>
      </c>
      <c r="P348" s="15" t="b">
        <f aca="false">TRUE()</f>
        <v>1</v>
      </c>
      <c r="Q348" s="15" t="b">
        <f aca="false">TRUE()</f>
        <v>1</v>
      </c>
      <c r="R348" s="16" t="n">
        <v>1</v>
      </c>
      <c r="S348" s="14" t="s">
        <v>4560</v>
      </c>
      <c r="T348" s="18" t="s">
        <v>4712</v>
      </c>
      <c r="U348" s="14" t="s">
        <v>4562</v>
      </c>
      <c r="V348" s="14" t="s">
        <v>4713</v>
      </c>
      <c r="W348" s="14" t="s">
        <v>4598</v>
      </c>
      <c r="X348" s="51" t="n">
        <v>2.4</v>
      </c>
      <c r="Y348" s="14" t="s">
        <v>4691</v>
      </c>
      <c r="Z348" s="48" t="n">
        <v>1</v>
      </c>
      <c r="AA348" s="18" t="s">
        <v>4566</v>
      </c>
      <c r="AB348" s="18" t="s">
        <v>4600</v>
      </c>
      <c r="AC348" s="18" t="s">
        <v>4568</v>
      </c>
      <c r="AD348" s="18" t="s">
        <v>4714</v>
      </c>
    </row>
    <row r="349" customFormat="false" ht="15" hidden="false" customHeight="true" outlineLevel="0" collapsed="false">
      <c r="B349" s="14" t="s">
        <v>255</v>
      </c>
      <c r="C349" s="14" t="s">
        <v>4711</v>
      </c>
      <c r="D349" s="14" t="s">
        <v>305</v>
      </c>
      <c r="E349" s="14" t="s">
        <v>295</v>
      </c>
      <c r="F349" s="14" t="s">
        <v>4578</v>
      </c>
      <c r="G349" s="14" t="s">
        <v>4559</v>
      </c>
      <c r="H349" s="14" t="s">
        <v>252</v>
      </c>
      <c r="I349" s="15" t="b">
        <f aca="false">TRUE()</f>
        <v>1</v>
      </c>
      <c r="J349" s="15" t="b">
        <f aca="false">FALSE()</f>
        <v>0</v>
      </c>
      <c r="K349" s="20" t="n">
        <v>0</v>
      </c>
      <c r="L349" s="20" t="n">
        <v>77.7013637486854</v>
      </c>
      <c r="M349" s="20" t="n">
        <f aca="false">L349-K349</f>
        <v>77.7013637486854</v>
      </c>
      <c r="N349" s="16" t="n">
        <v>1</v>
      </c>
      <c r="O349" s="15" t="b">
        <f aca="false">FALSE()</f>
        <v>0</v>
      </c>
      <c r="P349" s="15" t="b">
        <f aca="false">TRUE()</f>
        <v>1</v>
      </c>
      <c r="Q349" s="15" t="b">
        <f aca="false">TRUE()</f>
        <v>1</v>
      </c>
      <c r="R349" s="16" t="n">
        <v>1</v>
      </c>
      <c r="S349" s="14" t="s">
        <v>4560</v>
      </c>
      <c r="T349" s="18" t="s">
        <v>4712</v>
      </c>
      <c r="U349" s="14" t="s">
        <v>4562</v>
      </c>
      <c r="V349" s="14" t="s">
        <v>4713</v>
      </c>
      <c r="W349" s="14" t="s">
        <v>4598</v>
      </c>
      <c r="X349" s="51" t="n">
        <v>2.4</v>
      </c>
      <c r="Y349" s="14" t="s">
        <v>4692</v>
      </c>
      <c r="Z349" s="48" t="n">
        <v>1</v>
      </c>
      <c r="AA349" s="18" t="s">
        <v>4566</v>
      </c>
      <c r="AB349" s="18" t="s">
        <v>4600</v>
      </c>
      <c r="AC349" s="18" t="s">
        <v>4568</v>
      </c>
      <c r="AD349" s="18" t="s">
        <v>4714</v>
      </c>
    </row>
    <row r="350" customFormat="false" ht="15" hidden="false" customHeight="true" outlineLevel="0" collapsed="false">
      <c r="B350" s="14" t="s">
        <v>255</v>
      </c>
      <c r="C350" s="14" t="s">
        <v>4711</v>
      </c>
      <c r="D350" s="14" t="s">
        <v>424</v>
      </c>
      <c r="E350" s="14" t="s">
        <v>425</v>
      </c>
      <c r="F350" s="14" t="s">
        <v>4575</v>
      </c>
      <c r="G350" s="14" t="s">
        <v>4579</v>
      </c>
      <c r="H350" s="14" t="s">
        <v>428</v>
      </c>
      <c r="I350" s="15" t="b">
        <f aca="false">FALSE()</f>
        <v>0</v>
      </c>
      <c r="J350" s="15" t="b">
        <f aca="false">FALSE()</f>
        <v>0</v>
      </c>
      <c r="K350" s="20" t="n">
        <v>0</v>
      </c>
      <c r="L350" s="20" t="n">
        <v>82.4153334262366</v>
      </c>
      <c r="M350" s="20" t="n">
        <f aca="false">L350-K350</f>
        <v>82.4153334262366</v>
      </c>
      <c r="N350" s="16" t="n">
        <v>1</v>
      </c>
      <c r="O350" s="15" t="b">
        <f aca="false">TRUE()</f>
        <v>1</v>
      </c>
      <c r="P350" s="15" t="b">
        <f aca="false">TRUE()</f>
        <v>1</v>
      </c>
      <c r="Q350" s="15" t="b">
        <f aca="false">TRUE()</f>
        <v>1</v>
      </c>
      <c r="R350" s="16" t="n">
        <v>1</v>
      </c>
      <c r="S350" s="14" t="s">
        <v>4560</v>
      </c>
      <c r="T350" s="18" t="s">
        <v>4712</v>
      </c>
      <c r="U350" s="14" t="s">
        <v>4562</v>
      </c>
      <c r="V350" s="14" t="s">
        <v>4713</v>
      </c>
      <c r="W350" s="14" t="s">
        <v>4598</v>
      </c>
      <c r="X350" s="51" t="n">
        <v>2.4</v>
      </c>
      <c r="Y350" s="14" t="s">
        <v>4676</v>
      </c>
      <c r="Z350" s="48" t="n">
        <v>1</v>
      </c>
      <c r="AA350" s="18" t="s">
        <v>4566</v>
      </c>
      <c r="AB350" s="18" t="s">
        <v>4567</v>
      </c>
      <c r="AC350" s="18" t="s">
        <v>4568</v>
      </c>
      <c r="AD350" s="18" t="s">
        <v>4714</v>
      </c>
    </row>
    <row r="351" customFormat="false" ht="15" hidden="false" customHeight="true" outlineLevel="0" collapsed="false">
      <c r="B351" s="14" t="s">
        <v>255</v>
      </c>
      <c r="C351" s="14" t="s">
        <v>4711</v>
      </c>
      <c r="D351" s="14" t="s">
        <v>300</v>
      </c>
      <c r="E351" s="14" t="s">
        <v>295</v>
      </c>
      <c r="F351" s="14" t="s">
        <v>4578</v>
      </c>
      <c r="G351" s="14" t="s">
        <v>4579</v>
      </c>
      <c r="H351" s="14" t="s">
        <v>261</v>
      </c>
      <c r="I351" s="15" t="b">
        <f aca="false">TRUE()</f>
        <v>1</v>
      </c>
      <c r="J351" s="15" t="b">
        <f aca="false">FALSE()</f>
        <v>0</v>
      </c>
      <c r="K351" s="20" t="n">
        <v>0</v>
      </c>
      <c r="L351" s="20" t="n">
        <v>74.4243027773082</v>
      </c>
      <c r="M351" s="20" t="n">
        <f aca="false">L351-K351</f>
        <v>74.4243027773082</v>
      </c>
      <c r="N351" s="16" t="n">
        <v>1</v>
      </c>
      <c r="O351" s="15" t="b">
        <f aca="false">TRUE()</f>
        <v>1</v>
      </c>
      <c r="P351" s="15" t="b">
        <f aca="false">TRUE()</f>
        <v>1</v>
      </c>
      <c r="Q351" s="15" t="b">
        <f aca="false">TRUE()</f>
        <v>1</v>
      </c>
      <c r="R351" s="16" t="n">
        <v>1</v>
      </c>
      <c r="S351" s="14" t="s">
        <v>4560</v>
      </c>
      <c r="T351" s="18" t="s">
        <v>4712</v>
      </c>
      <c r="U351" s="14" t="s">
        <v>4562</v>
      </c>
      <c r="V351" s="14" t="s">
        <v>4713</v>
      </c>
      <c r="W351" s="14" t="s">
        <v>4598</v>
      </c>
      <c r="X351" s="51" t="n">
        <v>2.4</v>
      </c>
      <c r="Y351" s="14" t="s">
        <v>2244</v>
      </c>
      <c r="Z351" s="48" t="n">
        <v>1</v>
      </c>
      <c r="AA351" s="18" t="s">
        <v>4566</v>
      </c>
      <c r="AB351" s="18" t="s">
        <v>4581</v>
      </c>
      <c r="AC351" s="18" t="s">
        <v>4568</v>
      </c>
      <c r="AD351" s="18" t="s">
        <v>4714</v>
      </c>
    </row>
    <row r="352" customFormat="false" ht="15" hidden="false" customHeight="true" outlineLevel="0" collapsed="false">
      <c r="B352" s="14" t="s">
        <v>255</v>
      </c>
      <c r="C352" s="14" t="s">
        <v>4711</v>
      </c>
      <c r="D352" s="14" t="s">
        <v>337</v>
      </c>
      <c r="E352" s="14" t="s">
        <v>295</v>
      </c>
      <c r="F352" s="14" t="s">
        <v>4578</v>
      </c>
      <c r="G352" s="14" t="s">
        <v>4579</v>
      </c>
      <c r="H352" s="14" t="s">
        <v>281</v>
      </c>
      <c r="I352" s="15" t="b">
        <f aca="false">TRUE()</f>
        <v>1</v>
      </c>
      <c r="J352" s="15" t="b">
        <f aca="false">FALSE()</f>
        <v>0</v>
      </c>
      <c r="K352" s="20" t="n">
        <v>0</v>
      </c>
      <c r="L352" s="20" t="n">
        <v>28.4206004550288</v>
      </c>
      <c r="M352" s="20" t="n">
        <f aca="false">L352-K352</f>
        <v>28.4206004550288</v>
      </c>
      <c r="N352" s="16" t="n">
        <v>1</v>
      </c>
      <c r="O352" s="15" t="b">
        <f aca="false">FALSE()</f>
        <v>0</v>
      </c>
      <c r="P352" s="15" t="b">
        <f aca="false">TRUE()</f>
        <v>1</v>
      </c>
      <c r="Q352" s="15" t="b">
        <f aca="false">TRUE()</f>
        <v>1</v>
      </c>
      <c r="R352" s="16" t="n">
        <v>1</v>
      </c>
      <c r="S352" s="14" t="s">
        <v>4560</v>
      </c>
      <c r="T352" s="18" t="s">
        <v>4712</v>
      </c>
      <c r="U352" s="14" t="s">
        <v>4562</v>
      </c>
      <c r="V352" s="14" t="s">
        <v>4713</v>
      </c>
      <c r="W352" s="14" t="s">
        <v>4598</v>
      </c>
      <c r="X352" s="51" t="n">
        <v>2.4</v>
      </c>
      <c r="Y352" s="14" t="s">
        <v>2267</v>
      </c>
      <c r="Z352" s="48" t="n">
        <v>1</v>
      </c>
      <c r="AA352" s="18" t="s">
        <v>4566</v>
      </c>
      <c r="AB352" s="18" t="s">
        <v>4600</v>
      </c>
      <c r="AC352" s="18" t="s">
        <v>4568</v>
      </c>
      <c r="AD352" s="18" t="s">
        <v>4714</v>
      </c>
    </row>
    <row r="353" customFormat="false" ht="15" hidden="false" customHeight="true" outlineLevel="0" collapsed="false">
      <c r="B353" s="14" t="s">
        <v>255</v>
      </c>
      <c r="C353" s="14" t="s">
        <v>4711</v>
      </c>
      <c r="D353" s="14" t="s">
        <v>580</v>
      </c>
      <c r="E353" s="14" t="s">
        <v>444</v>
      </c>
      <c r="F353" s="14" t="s">
        <v>4558</v>
      </c>
      <c r="G353" s="14" t="s">
        <v>4579</v>
      </c>
      <c r="H353" s="14" t="s">
        <v>583</v>
      </c>
      <c r="I353" s="15" t="b">
        <f aca="false">FALSE()</f>
        <v>0</v>
      </c>
      <c r="J353" s="15" t="b">
        <f aca="false">FALSE()</f>
        <v>0</v>
      </c>
      <c r="K353" s="20" t="n">
        <v>65.1655567853456</v>
      </c>
      <c r="L353" s="20" t="n">
        <v>65.1655567853456</v>
      </c>
      <c r="M353" s="20" t="n">
        <f aca="false">L353-K353</f>
        <v>0</v>
      </c>
      <c r="N353" s="16" t="n">
        <v>1</v>
      </c>
      <c r="O353" s="15" t="b">
        <f aca="false">TRUE()</f>
        <v>1</v>
      </c>
      <c r="P353" s="15" t="b">
        <f aca="false">TRUE()</f>
        <v>1</v>
      </c>
      <c r="Q353" s="15" t="b">
        <f aca="false">TRUE()</f>
        <v>1</v>
      </c>
      <c r="R353" s="16" t="n">
        <v>1</v>
      </c>
      <c r="S353" s="14" t="s">
        <v>4560</v>
      </c>
      <c r="T353" s="18" t="s">
        <v>4712</v>
      </c>
      <c r="U353" s="14" t="s">
        <v>4562</v>
      </c>
      <c r="V353" s="14" t="s">
        <v>4713</v>
      </c>
      <c r="W353" s="14" t="s">
        <v>4598</v>
      </c>
      <c r="X353" s="51" t="n">
        <v>2.4</v>
      </c>
      <c r="Y353" s="14" t="s">
        <v>3196</v>
      </c>
      <c r="Z353" s="48" t="n">
        <v>1</v>
      </c>
      <c r="AA353" s="18" t="s">
        <v>4566</v>
      </c>
      <c r="AB353" s="18" t="s">
        <v>4567</v>
      </c>
      <c r="AC353" s="18" t="s">
        <v>4568</v>
      </c>
      <c r="AD353" s="18" t="s">
        <v>4714</v>
      </c>
    </row>
    <row r="354" customFormat="false" ht="15" hidden="false" customHeight="true" outlineLevel="0" collapsed="false">
      <c r="B354" s="14" t="s">
        <v>255</v>
      </c>
      <c r="C354" s="14" t="s">
        <v>4711</v>
      </c>
      <c r="D354" s="14" t="s">
        <v>316</v>
      </c>
      <c r="E354" s="14" t="s">
        <v>295</v>
      </c>
      <c r="F354" s="14" t="s">
        <v>4578</v>
      </c>
      <c r="G354" s="14" t="s">
        <v>4579</v>
      </c>
      <c r="H354" s="14" t="s">
        <v>312</v>
      </c>
      <c r="I354" s="15" t="b">
        <f aca="false">TRUE()</f>
        <v>1</v>
      </c>
      <c r="J354" s="15" t="b">
        <f aca="false">FALSE()</f>
        <v>0</v>
      </c>
      <c r="K354" s="20" t="n">
        <v>0</v>
      </c>
      <c r="L354" s="20" t="n">
        <v>79.4533698641832</v>
      </c>
      <c r="M354" s="20" t="n">
        <f aca="false">L354-K354</f>
        <v>79.4533698641832</v>
      </c>
      <c r="N354" s="16" t="n">
        <v>1</v>
      </c>
      <c r="O354" s="15" t="b">
        <f aca="false">FALSE()</f>
        <v>0</v>
      </c>
      <c r="P354" s="15" t="b">
        <f aca="false">TRUE()</f>
        <v>1</v>
      </c>
      <c r="Q354" s="15" t="b">
        <f aca="false">TRUE()</f>
        <v>1</v>
      </c>
      <c r="R354" s="16" t="n">
        <v>1</v>
      </c>
      <c r="S354" s="14" t="s">
        <v>4560</v>
      </c>
      <c r="T354" s="18" t="s">
        <v>4712</v>
      </c>
      <c r="U354" s="14" t="s">
        <v>4562</v>
      </c>
      <c r="V354" s="14" t="s">
        <v>4713</v>
      </c>
      <c r="W354" s="14" t="s">
        <v>4598</v>
      </c>
      <c r="X354" s="51" t="n">
        <v>2.4</v>
      </c>
      <c r="Y354" s="14" t="s">
        <v>2278</v>
      </c>
      <c r="Z354" s="48" t="n">
        <v>1</v>
      </c>
      <c r="AA354" s="18" t="s">
        <v>4566</v>
      </c>
      <c r="AB354" s="18" t="s">
        <v>4600</v>
      </c>
      <c r="AC354" s="18" t="s">
        <v>4568</v>
      </c>
      <c r="AD354" s="18" t="s">
        <v>4714</v>
      </c>
    </row>
    <row r="355" customFormat="false" ht="15" hidden="false" customHeight="true" outlineLevel="0" collapsed="false">
      <c r="B355" s="14" t="s">
        <v>255</v>
      </c>
      <c r="C355" s="14" t="s">
        <v>4711</v>
      </c>
      <c r="D355" s="14" t="s">
        <v>474</v>
      </c>
      <c r="E355" s="14" t="s">
        <v>444</v>
      </c>
      <c r="F355" s="14" t="s">
        <v>4558</v>
      </c>
      <c r="G355" s="14" t="s">
        <v>4579</v>
      </c>
      <c r="H355" s="14" t="s">
        <v>281</v>
      </c>
      <c r="I355" s="15" t="b">
        <f aca="false">TRUE()</f>
        <v>1</v>
      </c>
      <c r="J355" s="15" t="b">
        <f aca="false">FALSE()</f>
        <v>0</v>
      </c>
      <c r="K355" s="20" t="n">
        <v>49.6796991502124</v>
      </c>
      <c r="L355" s="20" t="n">
        <v>49.6796991502124</v>
      </c>
      <c r="M355" s="20" t="n">
        <f aca="false">L355-K355</f>
        <v>0</v>
      </c>
      <c r="N355" s="16" t="n">
        <v>1</v>
      </c>
      <c r="O355" s="15" t="b">
        <f aca="false">FALSE()</f>
        <v>0</v>
      </c>
      <c r="P355" s="15" t="b">
        <f aca="false">TRUE()</f>
        <v>1</v>
      </c>
      <c r="Q355" s="15" t="b">
        <f aca="false">TRUE()</f>
        <v>1</v>
      </c>
      <c r="R355" s="16" t="n">
        <v>1</v>
      </c>
      <c r="S355" s="14" t="s">
        <v>4560</v>
      </c>
      <c r="T355" s="18" t="s">
        <v>4712</v>
      </c>
      <c r="U355" s="14" t="s">
        <v>4562</v>
      </c>
      <c r="V355" s="14" t="s">
        <v>4713</v>
      </c>
      <c r="W355" s="14" t="s">
        <v>4598</v>
      </c>
      <c r="X355" s="51" t="n">
        <v>2.4</v>
      </c>
      <c r="Y355" s="14" t="s">
        <v>3251</v>
      </c>
      <c r="Z355" s="48" t="n">
        <v>1</v>
      </c>
      <c r="AA355" s="18" t="s">
        <v>4566</v>
      </c>
      <c r="AB355" s="18" t="s">
        <v>4600</v>
      </c>
      <c r="AC355" s="18" t="s">
        <v>4568</v>
      </c>
      <c r="AD355" s="18" t="s">
        <v>4714</v>
      </c>
    </row>
    <row r="356" customFormat="false" ht="15" hidden="false" customHeight="true" outlineLevel="0" collapsed="false">
      <c r="B356" s="14" t="s">
        <v>255</v>
      </c>
      <c r="C356" s="14" t="s">
        <v>4711</v>
      </c>
      <c r="D356" s="14" t="s">
        <v>605</v>
      </c>
      <c r="E356" s="14" t="s">
        <v>603</v>
      </c>
      <c r="F356" s="14" t="s">
        <v>4558</v>
      </c>
      <c r="G356" s="14" t="s">
        <v>4579</v>
      </c>
      <c r="H356" s="14" t="s">
        <v>425</v>
      </c>
      <c r="I356" s="15" t="b">
        <f aca="false">FALSE()</f>
        <v>0</v>
      </c>
      <c r="J356" s="15" t="b">
        <f aca="false">FALSE()</f>
        <v>0</v>
      </c>
      <c r="K356" s="20" t="n">
        <v>0</v>
      </c>
      <c r="L356" s="20" t="n">
        <v>67.5391394006287</v>
      </c>
      <c r="M356" s="20" t="n">
        <f aca="false">L356-K356</f>
        <v>67.5391394006287</v>
      </c>
      <c r="N356" s="16" t="n">
        <v>1</v>
      </c>
      <c r="O356" s="15" t="b">
        <f aca="false">TRUE()</f>
        <v>1</v>
      </c>
      <c r="P356" s="15" t="b">
        <f aca="false">TRUE()</f>
        <v>1</v>
      </c>
      <c r="Q356" s="15" t="b">
        <f aca="false">TRUE()</f>
        <v>1</v>
      </c>
      <c r="R356" s="16" t="n">
        <v>1</v>
      </c>
      <c r="S356" s="14" t="s">
        <v>4560</v>
      </c>
      <c r="T356" s="18" t="s">
        <v>4712</v>
      </c>
      <c r="U356" s="14" t="s">
        <v>4562</v>
      </c>
      <c r="V356" s="14" t="s">
        <v>4713</v>
      </c>
      <c r="W356" s="14" t="s">
        <v>4598</v>
      </c>
      <c r="X356" s="51" t="n">
        <v>2.4</v>
      </c>
      <c r="Y356" s="14" t="s">
        <v>4677</v>
      </c>
      <c r="Z356" s="48" t="n">
        <v>1</v>
      </c>
      <c r="AA356" s="18" t="s">
        <v>4566</v>
      </c>
      <c r="AB356" s="18" t="s">
        <v>4567</v>
      </c>
      <c r="AC356" s="18" t="s">
        <v>4568</v>
      </c>
      <c r="AD356" s="18" t="s">
        <v>4714</v>
      </c>
    </row>
    <row r="357" customFormat="false" ht="15" hidden="false" customHeight="true" outlineLevel="0" collapsed="false">
      <c r="B357" s="14" t="s">
        <v>255</v>
      </c>
      <c r="C357" s="14" t="s">
        <v>4711</v>
      </c>
      <c r="D357" s="14" t="s">
        <v>350</v>
      </c>
      <c r="E357" s="14" t="s">
        <v>295</v>
      </c>
      <c r="F357" s="14" t="s">
        <v>4578</v>
      </c>
      <c r="G357" s="14" t="s">
        <v>4579</v>
      </c>
      <c r="H357" s="14" t="s">
        <v>252</v>
      </c>
      <c r="I357" s="15" t="b">
        <f aca="false">TRUE()</f>
        <v>1</v>
      </c>
      <c r="J357" s="15" t="b">
        <f aca="false">FALSE()</f>
        <v>0</v>
      </c>
      <c r="K357" s="20" t="n">
        <v>0</v>
      </c>
      <c r="L357" s="20" t="n">
        <v>43.8305610771006</v>
      </c>
      <c r="M357" s="20" t="n">
        <f aca="false">L357-K357</f>
        <v>43.8305610771006</v>
      </c>
      <c r="N357" s="16" t="n">
        <v>1</v>
      </c>
      <c r="O357" s="15" t="b">
        <f aca="false">FALSE()</f>
        <v>0</v>
      </c>
      <c r="P357" s="15" t="b">
        <f aca="false">TRUE()</f>
        <v>1</v>
      </c>
      <c r="Q357" s="15" t="b">
        <f aca="false">TRUE()</f>
        <v>1</v>
      </c>
      <c r="R357" s="16" t="n">
        <v>1</v>
      </c>
      <c r="S357" s="14" t="s">
        <v>4560</v>
      </c>
      <c r="T357" s="18" t="s">
        <v>4712</v>
      </c>
      <c r="U357" s="14" t="s">
        <v>4562</v>
      </c>
      <c r="V357" s="14" t="s">
        <v>4713</v>
      </c>
      <c r="W357" s="14" t="s">
        <v>4598</v>
      </c>
      <c r="X357" s="51" t="n">
        <v>2.4</v>
      </c>
      <c r="Y357" s="14" t="s">
        <v>2299</v>
      </c>
      <c r="Z357" s="48" t="n">
        <v>1</v>
      </c>
      <c r="AA357" s="18" t="s">
        <v>4566</v>
      </c>
      <c r="AB357" s="18" t="s">
        <v>4600</v>
      </c>
      <c r="AC357" s="18" t="s">
        <v>4568</v>
      </c>
      <c r="AD357" s="18" t="s">
        <v>4714</v>
      </c>
    </row>
    <row r="358" customFormat="false" ht="15" hidden="false" customHeight="true" outlineLevel="0" collapsed="false">
      <c r="B358" s="14" t="s">
        <v>255</v>
      </c>
      <c r="C358" s="14" t="s">
        <v>4711</v>
      </c>
      <c r="D358" s="14" t="s">
        <v>503</v>
      </c>
      <c r="E358" s="14" t="s">
        <v>444</v>
      </c>
      <c r="F358" s="14" t="s">
        <v>4558</v>
      </c>
      <c r="G358" s="14" t="s">
        <v>4579</v>
      </c>
      <c r="H358" s="14" t="s">
        <v>327</v>
      </c>
      <c r="I358" s="15" t="b">
        <f aca="false">FALSE()</f>
        <v>0</v>
      </c>
      <c r="J358" s="15" t="b">
        <f aca="false">FALSE()</f>
        <v>0</v>
      </c>
      <c r="K358" s="20" t="n">
        <v>0</v>
      </c>
      <c r="L358" s="20" t="n">
        <v>0</v>
      </c>
      <c r="M358" s="20" t="n">
        <f aca="false">L358-K358</f>
        <v>0</v>
      </c>
      <c r="N358" s="16" t="n">
        <v>1</v>
      </c>
      <c r="O358" s="15" t="b">
        <f aca="false">TRUE()</f>
        <v>1</v>
      </c>
      <c r="P358" s="15" t="b">
        <f aca="false">TRUE()</f>
        <v>1</v>
      </c>
      <c r="Q358" s="15" t="b">
        <f aca="false">TRUE()</f>
        <v>1</v>
      </c>
      <c r="R358" s="16" t="n">
        <v>1</v>
      </c>
      <c r="S358" s="14" t="s">
        <v>4560</v>
      </c>
      <c r="T358" s="18" t="s">
        <v>4712</v>
      </c>
      <c r="U358" s="14" t="s">
        <v>4562</v>
      </c>
      <c r="V358" s="14" t="s">
        <v>4713</v>
      </c>
      <c r="W358" s="14" t="s">
        <v>4598</v>
      </c>
      <c r="X358" s="51" t="n">
        <v>2.4</v>
      </c>
      <c r="Y358" s="14" t="s">
        <v>4678</v>
      </c>
      <c r="Z358" s="48" t="n">
        <v>1</v>
      </c>
      <c r="AA358" s="18" t="s">
        <v>4566</v>
      </c>
      <c r="AB358" s="18" t="s">
        <v>4567</v>
      </c>
      <c r="AC358" s="18" t="s">
        <v>4568</v>
      </c>
      <c r="AD358" s="18" t="s">
        <v>4714</v>
      </c>
    </row>
    <row r="359" customFormat="false" ht="15" hidden="false" customHeight="true" outlineLevel="0" collapsed="false">
      <c r="B359" s="14" t="s">
        <v>255</v>
      </c>
      <c r="C359" s="14" t="s">
        <v>4711</v>
      </c>
      <c r="D359" s="14" t="s">
        <v>548</v>
      </c>
      <c r="E359" s="14" t="s">
        <v>444</v>
      </c>
      <c r="F359" s="14" t="s">
        <v>4558</v>
      </c>
      <c r="G359" s="14" t="s">
        <v>4579</v>
      </c>
      <c r="H359" s="14" t="s">
        <v>261</v>
      </c>
      <c r="I359" s="15" t="b">
        <f aca="false">TRUE()</f>
        <v>1</v>
      </c>
      <c r="J359" s="15" t="b">
        <f aca="false">FALSE()</f>
        <v>0</v>
      </c>
      <c r="K359" s="20" t="n">
        <v>0</v>
      </c>
      <c r="L359" s="20" t="n">
        <v>96.8497843231606</v>
      </c>
      <c r="M359" s="20" t="n">
        <f aca="false">L359-K359</f>
        <v>96.8497843231606</v>
      </c>
      <c r="N359" s="16" t="n">
        <v>1</v>
      </c>
      <c r="O359" s="15" t="b">
        <f aca="false">FALSE()</f>
        <v>0</v>
      </c>
      <c r="P359" s="15" t="b">
        <f aca="false">TRUE()</f>
        <v>1</v>
      </c>
      <c r="Q359" s="15" t="b">
        <f aca="false">TRUE()</f>
        <v>1</v>
      </c>
      <c r="R359" s="16" t="n">
        <v>1</v>
      </c>
      <c r="S359" s="14" t="s">
        <v>4560</v>
      </c>
      <c r="T359" s="18" t="s">
        <v>4712</v>
      </c>
      <c r="U359" s="14" t="s">
        <v>4562</v>
      </c>
      <c r="V359" s="14" t="s">
        <v>4713</v>
      </c>
      <c r="W359" s="14" t="s">
        <v>4598</v>
      </c>
      <c r="X359" s="51" t="n">
        <v>2.4</v>
      </c>
      <c r="Y359" s="14" t="s">
        <v>3324</v>
      </c>
      <c r="Z359" s="48" t="n">
        <v>1</v>
      </c>
      <c r="AA359" s="18" t="s">
        <v>4566</v>
      </c>
      <c r="AB359" s="18" t="s">
        <v>4600</v>
      </c>
      <c r="AC359" s="18" t="s">
        <v>4568</v>
      </c>
      <c r="AD359" s="18" t="s">
        <v>4714</v>
      </c>
    </row>
    <row r="360" customFormat="false" ht="15" hidden="false" customHeight="true" outlineLevel="0" collapsed="false">
      <c r="B360" s="14" t="s">
        <v>255</v>
      </c>
      <c r="C360" s="14" t="s">
        <v>4711</v>
      </c>
      <c r="D360" s="14" t="s">
        <v>405</v>
      </c>
      <c r="E360" s="14" t="s">
        <v>372</v>
      </c>
      <c r="F360" s="14" t="s">
        <v>4602</v>
      </c>
      <c r="G360" s="14" t="s">
        <v>4559</v>
      </c>
      <c r="H360" s="14" t="s">
        <v>334</v>
      </c>
      <c r="I360" s="15" t="b">
        <f aca="false">TRUE()</f>
        <v>1</v>
      </c>
      <c r="J360" s="15" t="b">
        <f aca="false">FALSE()</f>
        <v>0</v>
      </c>
      <c r="K360" s="20" t="n">
        <v>0</v>
      </c>
      <c r="L360" s="20" t="n">
        <v>3.75843155156679</v>
      </c>
      <c r="M360" s="20" t="n">
        <f aca="false">L360-K360</f>
        <v>3.75843155156679</v>
      </c>
      <c r="N360" s="16" t="n">
        <v>1</v>
      </c>
      <c r="O360" s="15" t="b">
        <f aca="false">TRUE()</f>
        <v>1</v>
      </c>
      <c r="P360" s="15" t="b">
        <f aca="false">TRUE()</f>
        <v>1</v>
      </c>
      <c r="Q360" s="15" t="b">
        <f aca="false">FALSE()</f>
        <v>0</v>
      </c>
      <c r="R360" s="16" t="n">
        <v>1</v>
      </c>
      <c r="S360" s="14" t="s">
        <v>4560</v>
      </c>
      <c r="T360" s="18" t="s">
        <v>4712</v>
      </c>
      <c r="U360" s="14" t="s">
        <v>4562</v>
      </c>
      <c r="V360" s="14" t="s">
        <v>4713</v>
      </c>
      <c r="W360" s="14" t="s">
        <v>4598</v>
      </c>
      <c r="X360" s="51" t="n">
        <v>2.4</v>
      </c>
      <c r="Y360" s="14" t="s">
        <v>2466</v>
      </c>
      <c r="Z360" s="48" t="n">
        <v>1</v>
      </c>
      <c r="AA360" s="18" t="s">
        <v>4566</v>
      </c>
      <c r="AB360" s="18" t="s">
        <v>4581</v>
      </c>
      <c r="AC360" s="18" t="s">
        <v>4568</v>
      </c>
      <c r="AD360" s="18" t="s">
        <v>4714</v>
      </c>
    </row>
    <row r="361" customFormat="false" ht="15" hidden="false" customHeight="true" outlineLevel="0" collapsed="false">
      <c r="B361" s="14" t="s">
        <v>255</v>
      </c>
      <c r="C361" s="14" t="s">
        <v>4711</v>
      </c>
      <c r="D361" s="14" t="s">
        <v>493</v>
      </c>
      <c r="E361" s="14" t="s">
        <v>444</v>
      </c>
      <c r="F361" s="14" t="s">
        <v>4558</v>
      </c>
      <c r="G361" s="14" t="s">
        <v>4559</v>
      </c>
      <c r="H361" s="14" t="s">
        <v>281</v>
      </c>
      <c r="I361" s="15" t="b">
        <f aca="false">TRUE()</f>
        <v>1</v>
      </c>
      <c r="J361" s="15" t="b">
        <f aca="false">FALSE()</f>
        <v>0</v>
      </c>
      <c r="K361" s="20" t="n">
        <v>0</v>
      </c>
      <c r="L361" s="20" t="n">
        <v>12.0901536072584</v>
      </c>
      <c r="M361" s="20" t="n">
        <f aca="false">L361-K361</f>
        <v>12.0901536072584</v>
      </c>
      <c r="N361" s="16" t="n">
        <v>1</v>
      </c>
      <c r="O361" s="15" t="b">
        <f aca="false">FALSE()</f>
        <v>0</v>
      </c>
      <c r="P361" s="15" t="b">
        <f aca="false">TRUE()</f>
        <v>1</v>
      </c>
      <c r="Q361" s="15" t="b">
        <f aca="false">TRUE()</f>
        <v>1</v>
      </c>
      <c r="R361" s="16" t="n">
        <v>1</v>
      </c>
      <c r="S361" s="14" t="s">
        <v>4560</v>
      </c>
      <c r="T361" s="18" t="s">
        <v>4712</v>
      </c>
      <c r="U361" s="14" t="s">
        <v>4562</v>
      </c>
      <c r="V361" s="14" t="s">
        <v>4713</v>
      </c>
      <c r="W361" s="14" t="s">
        <v>4598</v>
      </c>
      <c r="X361" s="51" t="n">
        <v>2.4</v>
      </c>
      <c r="Y361" s="14" t="s">
        <v>4715</v>
      </c>
      <c r="Z361" s="48" t="n">
        <v>1</v>
      </c>
      <c r="AA361" s="18" t="s">
        <v>4566</v>
      </c>
      <c r="AB361" s="18" t="s">
        <v>4600</v>
      </c>
      <c r="AC361" s="18" t="s">
        <v>4568</v>
      </c>
      <c r="AD361" s="18" t="s">
        <v>4714</v>
      </c>
    </row>
    <row r="362" customFormat="false" ht="15" hidden="false" customHeight="true" outlineLevel="0" collapsed="false">
      <c r="B362" s="14" t="s">
        <v>255</v>
      </c>
      <c r="C362" s="14" t="s">
        <v>4711</v>
      </c>
      <c r="D362" s="14" t="s">
        <v>551</v>
      </c>
      <c r="E362" s="14" t="s">
        <v>444</v>
      </c>
      <c r="F362" s="14" t="s">
        <v>4558</v>
      </c>
      <c r="G362" s="14" t="s">
        <v>4559</v>
      </c>
      <c r="H362" s="14" t="s">
        <v>281</v>
      </c>
      <c r="I362" s="15" t="b">
        <f aca="false">TRUE()</f>
        <v>1</v>
      </c>
      <c r="J362" s="15" t="b">
        <f aca="false">FALSE()</f>
        <v>0</v>
      </c>
      <c r="K362" s="20" t="n">
        <v>0</v>
      </c>
      <c r="L362" s="20" t="n">
        <v>88.1421190776547</v>
      </c>
      <c r="M362" s="20" t="n">
        <f aca="false">L362-K362</f>
        <v>88.1421190776547</v>
      </c>
      <c r="N362" s="16" t="n">
        <v>1</v>
      </c>
      <c r="O362" s="15" t="b">
        <f aca="false">FALSE()</f>
        <v>0</v>
      </c>
      <c r="P362" s="15" t="b">
        <f aca="false">TRUE()</f>
        <v>1</v>
      </c>
      <c r="Q362" s="15" t="b">
        <f aca="false">TRUE()</f>
        <v>1</v>
      </c>
      <c r="R362" s="16" t="n">
        <v>1</v>
      </c>
      <c r="S362" s="14" t="s">
        <v>4560</v>
      </c>
      <c r="T362" s="18" t="s">
        <v>4712</v>
      </c>
      <c r="U362" s="14" t="s">
        <v>4562</v>
      </c>
      <c r="V362" s="14" t="s">
        <v>4713</v>
      </c>
      <c r="W362" s="14" t="s">
        <v>4598</v>
      </c>
      <c r="X362" s="51" t="n">
        <v>2.4</v>
      </c>
      <c r="Y362" s="14" t="s">
        <v>4693</v>
      </c>
      <c r="Z362" s="48" t="n">
        <v>1</v>
      </c>
      <c r="AA362" s="18" t="s">
        <v>4566</v>
      </c>
      <c r="AB362" s="18" t="s">
        <v>4600</v>
      </c>
      <c r="AC362" s="18" t="s">
        <v>4568</v>
      </c>
      <c r="AD362" s="18" t="s">
        <v>4714</v>
      </c>
    </row>
    <row r="363" customFormat="false" ht="15" hidden="false" customHeight="true" outlineLevel="0" collapsed="false">
      <c r="B363" s="14" t="s">
        <v>255</v>
      </c>
      <c r="C363" s="14" t="s">
        <v>4711</v>
      </c>
      <c r="D363" s="14" t="s">
        <v>431</v>
      </c>
      <c r="E363" s="14" t="s">
        <v>425</v>
      </c>
      <c r="F363" s="14" t="s">
        <v>4575</v>
      </c>
      <c r="G363" s="14" t="s">
        <v>4559</v>
      </c>
      <c r="H363" s="14" t="s">
        <v>261</v>
      </c>
      <c r="I363" s="15" t="b">
        <f aca="false">TRUE()</f>
        <v>1</v>
      </c>
      <c r="J363" s="15" t="b">
        <f aca="false">FALSE()</f>
        <v>0</v>
      </c>
      <c r="K363" s="20" t="n">
        <v>0</v>
      </c>
      <c r="L363" s="20" t="n">
        <v>0</v>
      </c>
      <c r="M363" s="20" t="n">
        <f aca="false">L363-K363</f>
        <v>0</v>
      </c>
      <c r="N363" s="16" t="n">
        <v>1</v>
      </c>
      <c r="O363" s="15" t="b">
        <f aca="false">FALSE()</f>
        <v>0</v>
      </c>
      <c r="P363" s="15" t="b">
        <f aca="false">TRUE()</f>
        <v>1</v>
      </c>
      <c r="Q363" s="15" t="b">
        <f aca="false">TRUE()</f>
        <v>1</v>
      </c>
      <c r="R363" s="16" t="n">
        <v>1</v>
      </c>
      <c r="S363" s="14" t="s">
        <v>4560</v>
      </c>
      <c r="T363" s="18" t="s">
        <v>4712</v>
      </c>
      <c r="U363" s="14" t="s">
        <v>4562</v>
      </c>
      <c r="V363" s="14" t="s">
        <v>4713</v>
      </c>
      <c r="W363" s="14" t="s">
        <v>4598</v>
      </c>
      <c r="X363" s="51" t="n">
        <v>2.4</v>
      </c>
      <c r="Y363" s="14" t="s">
        <v>4694</v>
      </c>
      <c r="Z363" s="48" t="n">
        <v>1</v>
      </c>
      <c r="AA363" s="18" t="s">
        <v>4566</v>
      </c>
      <c r="AB363" s="18" t="s">
        <v>4600</v>
      </c>
      <c r="AC363" s="18" t="s">
        <v>4568</v>
      </c>
      <c r="AD363" s="18" t="s">
        <v>4714</v>
      </c>
    </row>
    <row r="364" customFormat="false" ht="15" hidden="false" customHeight="true" outlineLevel="0" collapsed="false">
      <c r="B364" s="14" t="s">
        <v>255</v>
      </c>
      <c r="C364" s="14" t="s">
        <v>4711</v>
      </c>
      <c r="D364" s="14" t="s">
        <v>518</v>
      </c>
      <c r="E364" s="14" t="s">
        <v>444</v>
      </c>
      <c r="F364" s="14" t="s">
        <v>4558</v>
      </c>
      <c r="G364" s="14" t="s">
        <v>4559</v>
      </c>
      <c r="H364" s="14" t="s">
        <v>261</v>
      </c>
      <c r="I364" s="15" t="b">
        <f aca="false">TRUE()</f>
        <v>1</v>
      </c>
      <c r="J364" s="15" t="b">
        <f aca="false">FALSE()</f>
        <v>0</v>
      </c>
      <c r="K364" s="20" t="n">
        <v>0</v>
      </c>
      <c r="L364" s="20" t="n">
        <v>64.8000243097135</v>
      </c>
      <c r="M364" s="20" t="n">
        <f aca="false">L364-K364</f>
        <v>64.8000243097135</v>
      </c>
      <c r="N364" s="16" t="n">
        <v>1</v>
      </c>
      <c r="O364" s="15" t="b">
        <f aca="false">FALSE()</f>
        <v>0</v>
      </c>
      <c r="P364" s="15" t="b">
        <f aca="false">TRUE()</f>
        <v>1</v>
      </c>
      <c r="Q364" s="15" t="b">
        <f aca="false">TRUE()</f>
        <v>1</v>
      </c>
      <c r="R364" s="16" t="n">
        <v>1</v>
      </c>
      <c r="S364" s="14" t="s">
        <v>4560</v>
      </c>
      <c r="T364" s="18" t="s">
        <v>4712</v>
      </c>
      <c r="U364" s="14" t="s">
        <v>4562</v>
      </c>
      <c r="V364" s="14" t="s">
        <v>4713</v>
      </c>
      <c r="W364" s="14" t="s">
        <v>4598</v>
      </c>
      <c r="X364" s="51" t="n">
        <v>2.4</v>
      </c>
      <c r="Y364" s="14" t="s">
        <v>3473</v>
      </c>
      <c r="Z364" s="48" t="n">
        <v>1</v>
      </c>
      <c r="AA364" s="18" t="s">
        <v>4566</v>
      </c>
      <c r="AB364" s="18" t="s">
        <v>4600</v>
      </c>
      <c r="AC364" s="18" t="s">
        <v>4568</v>
      </c>
      <c r="AD364" s="18" t="s">
        <v>4714</v>
      </c>
    </row>
    <row r="365" customFormat="false" ht="15" hidden="false" customHeight="true" outlineLevel="0" collapsed="false">
      <c r="B365" s="14" t="s">
        <v>255</v>
      </c>
      <c r="C365" s="14" t="s">
        <v>4711</v>
      </c>
      <c r="D365" s="14" t="s">
        <v>371</v>
      </c>
      <c r="E365" s="14" t="s">
        <v>372</v>
      </c>
      <c r="F365" s="14" t="s">
        <v>4602</v>
      </c>
      <c r="G365" s="14" t="s">
        <v>4559</v>
      </c>
      <c r="H365" s="14" t="s">
        <v>261</v>
      </c>
      <c r="I365" s="15" t="b">
        <f aca="false">TRUE()</f>
        <v>1</v>
      </c>
      <c r="J365" s="15" t="b">
        <f aca="false">FALSE()</f>
        <v>0</v>
      </c>
      <c r="K365" s="20" t="n">
        <v>0</v>
      </c>
      <c r="L365" s="20" t="n">
        <v>89.7495127736544</v>
      </c>
      <c r="M365" s="20" t="n">
        <f aca="false">L365-K365</f>
        <v>89.7495127736544</v>
      </c>
      <c r="N365" s="16" t="n">
        <v>1</v>
      </c>
      <c r="O365" s="15" t="b">
        <f aca="false">FALSE()</f>
        <v>0</v>
      </c>
      <c r="P365" s="15" t="b">
        <f aca="false">TRUE()</f>
        <v>1</v>
      </c>
      <c r="Q365" s="15" t="b">
        <f aca="false">TRUE()</f>
        <v>1</v>
      </c>
      <c r="R365" s="16" t="n">
        <v>1</v>
      </c>
      <c r="S365" s="14" t="s">
        <v>4560</v>
      </c>
      <c r="T365" s="18" t="s">
        <v>4712</v>
      </c>
      <c r="U365" s="14" t="s">
        <v>4562</v>
      </c>
      <c r="V365" s="14" t="s">
        <v>4713</v>
      </c>
      <c r="W365" s="14" t="s">
        <v>4598</v>
      </c>
      <c r="X365" s="51" t="n">
        <v>2.4</v>
      </c>
      <c r="Y365" s="14" t="s">
        <v>2522</v>
      </c>
      <c r="Z365" s="48" t="n">
        <v>1</v>
      </c>
      <c r="AA365" s="18" t="s">
        <v>4566</v>
      </c>
      <c r="AB365" s="18" t="s">
        <v>4600</v>
      </c>
      <c r="AC365" s="18" t="s">
        <v>4568</v>
      </c>
      <c r="AD365" s="18" t="s">
        <v>4714</v>
      </c>
    </row>
    <row r="366" customFormat="false" ht="15" hidden="false" customHeight="true" outlineLevel="0" collapsed="false">
      <c r="B366" s="14" t="s">
        <v>255</v>
      </c>
      <c r="C366" s="14" t="s">
        <v>4711</v>
      </c>
      <c r="D366" s="14" t="s">
        <v>524</v>
      </c>
      <c r="E366" s="14" t="s">
        <v>444</v>
      </c>
      <c r="F366" s="14" t="s">
        <v>4558</v>
      </c>
      <c r="G366" s="14" t="s">
        <v>4559</v>
      </c>
      <c r="H366" s="14" t="s">
        <v>360</v>
      </c>
      <c r="I366" s="15" t="b">
        <f aca="false">TRUE()</f>
        <v>1</v>
      </c>
      <c r="J366" s="15" t="b">
        <f aca="false">FALSE()</f>
        <v>0</v>
      </c>
      <c r="K366" s="20" t="n">
        <v>0</v>
      </c>
      <c r="L366" s="20" t="n">
        <v>30.2947780489929</v>
      </c>
      <c r="M366" s="20" t="n">
        <f aca="false">L366-K366</f>
        <v>30.2947780489929</v>
      </c>
      <c r="N366" s="16" t="n">
        <v>1</v>
      </c>
      <c r="O366" s="15" t="b">
        <f aca="false">FALSE()</f>
        <v>0</v>
      </c>
      <c r="P366" s="15" t="b">
        <f aca="false">TRUE()</f>
        <v>1</v>
      </c>
      <c r="Q366" s="15" t="b">
        <f aca="false">TRUE()</f>
        <v>1</v>
      </c>
      <c r="R366" s="16" t="n">
        <v>1</v>
      </c>
      <c r="S366" s="14" t="s">
        <v>4560</v>
      </c>
      <c r="T366" s="18" t="s">
        <v>4712</v>
      </c>
      <c r="U366" s="14" t="s">
        <v>4562</v>
      </c>
      <c r="V366" s="14" t="s">
        <v>4713</v>
      </c>
      <c r="W366" s="14" t="s">
        <v>4598</v>
      </c>
      <c r="X366" s="51" t="n">
        <v>2.4</v>
      </c>
      <c r="Y366" s="14" t="s">
        <v>3513</v>
      </c>
      <c r="Z366" s="48" t="n">
        <v>1</v>
      </c>
      <c r="AA366" s="18" t="s">
        <v>4566</v>
      </c>
      <c r="AB366" s="18" t="s">
        <v>4600</v>
      </c>
      <c r="AC366" s="18" t="s">
        <v>4568</v>
      </c>
      <c r="AD366" s="18" t="s">
        <v>4714</v>
      </c>
    </row>
    <row r="367" customFormat="false" ht="15" hidden="false" customHeight="true" outlineLevel="0" collapsed="false">
      <c r="B367" s="14" t="s">
        <v>255</v>
      </c>
      <c r="C367" s="14" t="s">
        <v>4711</v>
      </c>
      <c r="D367" s="14" t="s">
        <v>537</v>
      </c>
      <c r="E367" s="14" t="s">
        <v>444</v>
      </c>
      <c r="F367" s="14" t="s">
        <v>4558</v>
      </c>
      <c r="G367" s="14" t="s">
        <v>4559</v>
      </c>
      <c r="H367" s="14" t="s">
        <v>327</v>
      </c>
      <c r="I367" s="15" t="b">
        <f aca="false">FALSE()</f>
        <v>0</v>
      </c>
      <c r="J367" s="15" t="b">
        <f aca="false">FALSE()</f>
        <v>0</v>
      </c>
      <c r="K367" s="20" t="n">
        <v>9.49682818780444</v>
      </c>
      <c r="L367" s="20" t="n">
        <v>87.0304783915271</v>
      </c>
      <c r="M367" s="20" t="n">
        <f aca="false">L367-K367</f>
        <v>77.5336502037227</v>
      </c>
      <c r="N367" s="16" t="n">
        <v>1</v>
      </c>
      <c r="O367" s="15" t="b">
        <f aca="false">TRUE()</f>
        <v>1</v>
      </c>
      <c r="P367" s="15" t="b">
        <f aca="false">TRUE()</f>
        <v>1</v>
      </c>
      <c r="Q367" s="15" t="b">
        <f aca="false">TRUE()</f>
        <v>1</v>
      </c>
      <c r="R367" s="16" t="n">
        <v>1</v>
      </c>
      <c r="S367" s="14" t="s">
        <v>4560</v>
      </c>
      <c r="T367" s="18" t="s">
        <v>4712</v>
      </c>
      <c r="U367" s="14" t="s">
        <v>4562</v>
      </c>
      <c r="V367" s="14" t="s">
        <v>4713</v>
      </c>
      <c r="W367" s="14" t="s">
        <v>4598</v>
      </c>
      <c r="X367" s="51" t="n">
        <v>2.4</v>
      </c>
      <c r="Y367" s="14" t="s">
        <v>4695</v>
      </c>
      <c r="Z367" s="48" t="n">
        <v>1</v>
      </c>
      <c r="AA367" s="18" t="s">
        <v>4566</v>
      </c>
      <c r="AB367" s="18" t="s">
        <v>4567</v>
      </c>
      <c r="AC367" s="18" t="s">
        <v>4568</v>
      </c>
      <c r="AD367" s="18" t="s">
        <v>4714</v>
      </c>
    </row>
    <row r="368" customFormat="false" ht="15" hidden="false" customHeight="true" outlineLevel="0" collapsed="false">
      <c r="B368" s="14" t="s">
        <v>255</v>
      </c>
      <c r="C368" s="14" t="s">
        <v>4711</v>
      </c>
      <c r="D368" s="14" t="s">
        <v>545</v>
      </c>
      <c r="E368" s="14" t="s">
        <v>444</v>
      </c>
      <c r="F368" s="14" t="s">
        <v>4558</v>
      </c>
      <c r="G368" s="14" t="s">
        <v>4559</v>
      </c>
      <c r="H368" s="14" t="s">
        <v>252</v>
      </c>
      <c r="I368" s="15" t="b">
        <f aca="false">TRUE()</f>
        <v>1</v>
      </c>
      <c r="J368" s="15" t="b">
        <f aca="false">FALSE()</f>
        <v>0</v>
      </c>
      <c r="K368" s="20" t="n">
        <v>0</v>
      </c>
      <c r="L368" s="20" t="n">
        <v>0</v>
      </c>
      <c r="M368" s="20" t="n">
        <f aca="false">L368-K368</f>
        <v>0</v>
      </c>
      <c r="N368" s="16" t="n">
        <v>1</v>
      </c>
      <c r="O368" s="15" t="b">
        <f aca="false">FALSE()</f>
        <v>0</v>
      </c>
      <c r="P368" s="15" t="b">
        <f aca="false">TRUE()</f>
        <v>1</v>
      </c>
      <c r="Q368" s="15" t="b">
        <f aca="false">TRUE()</f>
        <v>1</v>
      </c>
      <c r="R368" s="16" t="n">
        <v>1</v>
      </c>
      <c r="S368" s="14" t="s">
        <v>4560</v>
      </c>
      <c r="T368" s="18" t="s">
        <v>4712</v>
      </c>
      <c r="U368" s="14" t="s">
        <v>4562</v>
      </c>
      <c r="V368" s="14" t="s">
        <v>4713</v>
      </c>
      <c r="W368" s="14" t="s">
        <v>4598</v>
      </c>
      <c r="X368" s="51" t="n">
        <v>2.4</v>
      </c>
      <c r="Y368" s="14" t="s">
        <v>3583</v>
      </c>
      <c r="Z368" s="48" t="n">
        <v>1</v>
      </c>
      <c r="AA368" s="18" t="s">
        <v>4566</v>
      </c>
      <c r="AB368" s="18" t="s">
        <v>4600</v>
      </c>
      <c r="AC368" s="18" t="s">
        <v>4568</v>
      </c>
      <c r="AD368" s="18" t="s">
        <v>4714</v>
      </c>
    </row>
    <row r="369" customFormat="false" ht="15" hidden="false" customHeight="true" outlineLevel="0" collapsed="false">
      <c r="B369" s="14" t="s">
        <v>255</v>
      </c>
      <c r="C369" s="14" t="s">
        <v>4711</v>
      </c>
      <c r="D369" s="14" t="s">
        <v>500</v>
      </c>
      <c r="E369" s="14" t="s">
        <v>444</v>
      </c>
      <c r="F369" s="14" t="s">
        <v>4558</v>
      </c>
      <c r="G369" s="14" t="s">
        <v>4559</v>
      </c>
      <c r="H369" s="14" t="s">
        <v>334</v>
      </c>
      <c r="I369" s="15" t="b">
        <f aca="false">TRUE()</f>
        <v>1</v>
      </c>
      <c r="J369" s="15" t="b">
        <f aca="false">FALSE()</f>
        <v>0</v>
      </c>
      <c r="K369" s="20" t="n">
        <v>0</v>
      </c>
      <c r="L369" s="20" t="n">
        <v>91.3048331128028</v>
      </c>
      <c r="M369" s="20" t="n">
        <f aca="false">L369-K369</f>
        <v>91.3048331128028</v>
      </c>
      <c r="N369" s="16" t="n">
        <v>1</v>
      </c>
      <c r="O369" s="15" t="b">
        <f aca="false">FALSE()</f>
        <v>0</v>
      </c>
      <c r="P369" s="15" t="b">
        <f aca="false">TRUE()</f>
        <v>1</v>
      </c>
      <c r="Q369" s="15" t="b">
        <f aca="false">TRUE()</f>
        <v>1</v>
      </c>
      <c r="R369" s="16" t="n">
        <v>1</v>
      </c>
      <c r="S369" s="14" t="s">
        <v>4560</v>
      </c>
      <c r="T369" s="18" t="s">
        <v>4712</v>
      </c>
      <c r="U369" s="14" t="s">
        <v>4562</v>
      </c>
      <c r="V369" s="14" t="s">
        <v>4713</v>
      </c>
      <c r="W369" s="14" t="s">
        <v>4598</v>
      </c>
      <c r="X369" s="51" t="n">
        <v>2.4</v>
      </c>
      <c r="Y369" s="14" t="s">
        <v>3609</v>
      </c>
      <c r="Z369" s="48" t="n">
        <v>1</v>
      </c>
      <c r="AA369" s="18" t="s">
        <v>4566</v>
      </c>
      <c r="AB369" s="18" t="s">
        <v>4600</v>
      </c>
      <c r="AC369" s="18" t="s">
        <v>4568</v>
      </c>
      <c r="AD369" s="18" t="s">
        <v>4714</v>
      </c>
    </row>
    <row r="370" customFormat="false" ht="15" hidden="false" customHeight="true" outlineLevel="0" collapsed="false">
      <c r="B370" s="14" t="s">
        <v>255</v>
      </c>
      <c r="C370" s="14" t="s">
        <v>4711</v>
      </c>
      <c r="D370" s="14" t="s">
        <v>530</v>
      </c>
      <c r="E370" s="14" t="s">
        <v>444</v>
      </c>
      <c r="F370" s="14" t="s">
        <v>4558</v>
      </c>
      <c r="G370" s="14" t="s">
        <v>4559</v>
      </c>
      <c r="H370" s="14" t="s">
        <v>252</v>
      </c>
      <c r="I370" s="15" t="b">
        <f aca="false">TRUE()</f>
        <v>1</v>
      </c>
      <c r="J370" s="15" t="b">
        <f aca="false">FALSE()</f>
        <v>0</v>
      </c>
      <c r="K370" s="20" t="n">
        <v>0</v>
      </c>
      <c r="L370" s="20" t="n">
        <v>14.7605499619609</v>
      </c>
      <c r="M370" s="20" t="n">
        <f aca="false">L370-K370</f>
        <v>14.7605499619609</v>
      </c>
      <c r="N370" s="16" t="n">
        <v>1</v>
      </c>
      <c r="O370" s="15" t="b">
        <f aca="false">TRUE()</f>
        <v>1</v>
      </c>
      <c r="P370" s="15" t="b">
        <f aca="false">TRUE()</f>
        <v>1</v>
      </c>
      <c r="Q370" s="15" t="b">
        <f aca="false">TRUE()</f>
        <v>1</v>
      </c>
      <c r="R370" s="16" t="n">
        <v>1</v>
      </c>
      <c r="S370" s="14" t="s">
        <v>4560</v>
      </c>
      <c r="T370" s="18" t="s">
        <v>4712</v>
      </c>
      <c r="U370" s="14" t="s">
        <v>4562</v>
      </c>
      <c r="V370" s="14" t="s">
        <v>4713</v>
      </c>
      <c r="W370" s="14" t="s">
        <v>4598</v>
      </c>
      <c r="X370" s="51" t="n">
        <v>2.4</v>
      </c>
      <c r="Y370" s="14" t="s">
        <v>3643</v>
      </c>
      <c r="Z370" s="48" t="n">
        <v>1</v>
      </c>
      <c r="AA370" s="18" t="s">
        <v>4566</v>
      </c>
      <c r="AB370" s="18" t="s">
        <v>4581</v>
      </c>
      <c r="AC370" s="18" t="s">
        <v>4568</v>
      </c>
      <c r="AD370" s="18" t="s">
        <v>4714</v>
      </c>
    </row>
    <row r="371" customFormat="false" ht="15" hidden="false" customHeight="true" outlineLevel="0" collapsed="false">
      <c r="B371" s="14" t="s">
        <v>255</v>
      </c>
      <c r="C371" s="14" t="s">
        <v>4711</v>
      </c>
      <c r="D371" s="14" t="s">
        <v>324</v>
      </c>
      <c r="E371" s="14" t="s">
        <v>295</v>
      </c>
      <c r="F371" s="14" t="s">
        <v>4578</v>
      </c>
      <c r="G371" s="14" t="s">
        <v>4559</v>
      </c>
      <c r="H371" s="14" t="s">
        <v>327</v>
      </c>
      <c r="I371" s="15" t="b">
        <f aca="false">FALSE()</f>
        <v>0</v>
      </c>
      <c r="J371" s="15" t="b">
        <f aca="false">FALSE()</f>
        <v>0</v>
      </c>
      <c r="K371" s="20" t="n">
        <v>41.0186882368119</v>
      </c>
      <c r="L371" s="20" t="n">
        <v>70.8063432031385</v>
      </c>
      <c r="M371" s="20" t="n">
        <f aca="false">L371-K371</f>
        <v>29.7876549663266</v>
      </c>
      <c r="N371" s="16" t="n">
        <v>1</v>
      </c>
      <c r="O371" s="15" t="b">
        <f aca="false">TRUE()</f>
        <v>1</v>
      </c>
      <c r="P371" s="15" t="b">
        <f aca="false">TRUE()</f>
        <v>1</v>
      </c>
      <c r="Q371" s="15" t="b">
        <f aca="false">TRUE()</f>
        <v>1</v>
      </c>
      <c r="R371" s="16" t="n">
        <v>1</v>
      </c>
      <c r="S371" s="14" t="s">
        <v>4560</v>
      </c>
      <c r="T371" s="18" t="s">
        <v>4712</v>
      </c>
      <c r="U371" s="14" t="s">
        <v>4562</v>
      </c>
      <c r="V371" s="14" t="s">
        <v>4713</v>
      </c>
      <c r="W371" s="14" t="s">
        <v>4598</v>
      </c>
      <c r="X371" s="51" t="n">
        <v>2.4</v>
      </c>
      <c r="Y371" s="14" t="s">
        <v>4696</v>
      </c>
      <c r="Z371" s="48" t="n">
        <v>1</v>
      </c>
      <c r="AA371" s="18" t="s">
        <v>4566</v>
      </c>
      <c r="AB371" s="18" t="s">
        <v>4567</v>
      </c>
      <c r="AC371" s="18" t="s">
        <v>4568</v>
      </c>
      <c r="AD371" s="18" t="s">
        <v>4714</v>
      </c>
    </row>
    <row r="372" customFormat="false" ht="15" hidden="false" customHeight="true" outlineLevel="0" collapsed="false">
      <c r="B372" s="14" t="s">
        <v>255</v>
      </c>
      <c r="C372" s="14" t="s">
        <v>4711</v>
      </c>
      <c r="D372" s="14" t="s">
        <v>265</v>
      </c>
      <c r="E372" s="14" t="s">
        <v>234</v>
      </c>
      <c r="F372" s="14" t="s">
        <v>4578</v>
      </c>
      <c r="G372" s="14" t="s">
        <v>4579</v>
      </c>
      <c r="H372" s="14" t="s">
        <v>261</v>
      </c>
      <c r="I372" s="15" t="b">
        <f aca="false">TRUE()</f>
        <v>1</v>
      </c>
      <c r="J372" s="15" t="b">
        <f aca="false">FALSE()</f>
        <v>0</v>
      </c>
      <c r="K372" s="20" t="n">
        <v>0</v>
      </c>
      <c r="L372" s="20" t="n">
        <v>68.8456443574053</v>
      </c>
      <c r="M372" s="20" t="n">
        <f aca="false">L372-K372</f>
        <v>68.8456443574053</v>
      </c>
      <c r="N372" s="16" t="n">
        <v>1</v>
      </c>
      <c r="O372" s="15" t="b">
        <f aca="false">FALSE()</f>
        <v>0</v>
      </c>
      <c r="P372" s="15" t="b">
        <f aca="false">TRUE()</f>
        <v>1</v>
      </c>
      <c r="Q372" s="15" t="b">
        <f aca="false">TRUE()</f>
        <v>1</v>
      </c>
      <c r="R372" s="16" t="n">
        <v>1</v>
      </c>
      <c r="S372" s="14" t="s">
        <v>4560</v>
      </c>
      <c r="T372" s="18" t="s">
        <v>4712</v>
      </c>
      <c r="U372" s="14" t="s">
        <v>4562</v>
      </c>
      <c r="V372" s="14" t="s">
        <v>4713</v>
      </c>
      <c r="W372" s="14" t="s">
        <v>4598</v>
      </c>
      <c r="X372" s="51" t="n">
        <v>2.4</v>
      </c>
      <c r="Y372" s="14" t="s">
        <v>1703</v>
      </c>
      <c r="Z372" s="48" t="n">
        <v>1</v>
      </c>
      <c r="AA372" s="18" t="s">
        <v>4566</v>
      </c>
      <c r="AB372" s="18" t="s">
        <v>4600</v>
      </c>
      <c r="AC372" s="18" t="s">
        <v>4568</v>
      </c>
      <c r="AD372" s="18" t="s">
        <v>4714</v>
      </c>
    </row>
    <row r="373" customFormat="false" ht="15" hidden="false" customHeight="true" outlineLevel="0" collapsed="false">
      <c r="B373" s="14" t="s">
        <v>255</v>
      </c>
      <c r="C373" s="14" t="s">
        <v>4711</v>
      </c>
      <c r="D373" s="14" t="s">
        <v>377</v>
      </c>
      <c r="E373" s="14" t="s">
        <v>372</v>
      </c>
      <c r="F373" s="14" t="s">
        <v>4602</v>
      </c>
      <c r="G373" s="14" t="s">
        <v>4579</v>
      </c>
      <c r="H373" s="14" t="s">
        <v>334</v>
      </c>
      <c r="I373" s="15" t="b">
        <f aca="false">TRUE()</f>
        <v>1</v>
      </c>
      <c r="J373" s="15" t="b">
        <f aca="false">FALSE()</f>
        <v>0</v>
      </c>
      <c r="K373" s="20" t="n">
        <v>32.4242046668254</v>
      </c>
      <c r="L373" s="20" t="n">
        <v>32.4242046668254</v>
      </c>
      <c r="M373" s="20" t="n">
        <f aca="false">L373-K373</f>
        <v>0</v>
      </c>
      <c r="N373" s="16" t="n">
        <v>1</v>
      </c>
      <c r="O373" s="15" t="b">
        <f aca="false">TRUE()</f>
        <v>1</v>
      </c>
      <c r="P373" s="15" t="b">
        <f aca="false">TRUE()</f>
        <v>1</v>
      </c>
      <c r="Q373" s="15" t="b">
        <f aca="false">TRUE()</f>
        <v>1</v>
      </c>
      <c r="R373" s="16" t="n">
        <v>1</v>
      </c>
      <c r="S373" s="14" t="s">
        <v>4560</v>
      </c>
      <c r="T373" s="18" t="s">
        <v>4712</v>
      </c>
      <c r="U373" s="14" t="s">
        <v>4562</v>
      </c>
      <c r="V373" s="14" t="s">
        <v>4713</v>
      </c>
      <c r="W373" s="14" t="s">
        <v>4598</v>
      </c>
      <c r="X373" s="51" t="n">
        <v>2.4</v>
      </c>
      <c r="Y373" s="14" t="s">
        <v>2621</v>
      </c>
      <c r="Z373" s="48" t="n">
        <v>1</v>
      </c>
      <c r="AA373" s="18" t="s">
        <v>4566</v>
      </c>
      <c r="AB373" s="18" t="s">
        <v>4581</v>
      </c>
      <c r="AC373" s="18" t="s">
        <v>4568</v>
      </c>
      <c r="AD373" s="18" t="s">
        <v>4714</v>
      </c>
    </row>
    <row r="374" customFormat="false" ht="15" hidden="false" customHeight="true" outlineLevel="0" collapsed="false">
      <c r="B374" s="14" t="s">
        <v>255</v>
      </c>
      <c r="C374" s="14" t="s">
        <v>4711</v>
      </c>
      <c r="D374" s="14" t="s">
        <v>258</v>
      </c>
      <c r="E374" s="14" t="s">
        <v>234</v>
      </c>
      <c r="F374" s="14" t="s">
        <v>4578</v>
      </c>
      <c r="G374" s="14" t="s">
        <v>4579</v>
      </c>
      <c r="H374" s="14" t="s">
        <v>261</v>
      </c>
      <c r="I374" s="15" t="b">
        <f aca="false">TRUE()</f>
        <v>1</v>
      </c>
      <c r="J374" s="15" t="b">
        <f aca="false">FALSE()</f>
        <v>0</v>
      </c>
      <c r="K374" s="20" t="n">
        <v>0</v>
      </c>
      <c r="L374" s="20" t="n">
        <v>82.5134423670864</v>
      </c>
      <c r="M374" s="20" t="n">
        <f aca="false">L374-K374</f>
        <v>82.5134423670864</v>
      </c>
      <c r="N374" s="16" t="n">
        <v>1</v>
      </c>
      <c r="O374" s="15" t="b">
        <f aca="false">FALSE()</f>
        <v>0</v>
      </c>
      <c r="P374" s="15" t="b">
        <f aca="false">TRUE()</f>
        <v>1</v>
      </c>
      <c r="Q374" s="15" t="b">
        <f aca="false">TRUE()</f>
        <v>1</v>
      </c>
      <c r="R374" s="16" t="n">
        <v>1</v>
      </c>
      <c r="S374" s="14" t="s">
        <v>4560</v>
      </c>
      <c r="T374" s="18" t="s">
        <v>4712</v>
      </c>
      <c r="U374" s="14" t="s">
        <v>4562</v>
      </c>
      <c r="V374" s="14" t="s">
        <v>4713</v>
      </c>
      <c r="W374" s="14" t="s">
        <v>4598</v>
      </c>
      <c r="X374" s="51" t="n">
        <v>2.4</v>
      </c>
      <c r="Y374" s="14" t="s">
        <v>1756</v>
      </c>
      <c r="Z374" s="48" t="n">
        <v>1</v>
      </c>
      <c r="AA374" s="18" t="s">
        <v>4566</v>
      </c>
      <c r="AB374" s="18" t="s">
        <v>4600</v>
      </c>
      <c r="AC374" s="18" t="s">
        <v>4568</v>
      </c>
      <c r="AD374" s="18" t="s">
        <v>4714</v>
      </c>
    </row>
    <row r="375" customFormat="false" ht="15" hidden="false" customHeight="true" outlineLevel="0" collapsed="false">
      <c r="B375" s="14" t="s">
        <v>255</v>
      </c>
      <c r="C375" s="14" t="s">
        <v>4711</v>
      </c>
      <c r="D375" s="14" t="s">
        <v>467</v>
      </c>
      <c r="E375" s="14" t="s">
        <v>444</v>
      </c>
      <c r="F375" s="14" t="s">
        <v>4558</v>
      </c>
      <c r="G375" s="14" t="s">
        <v>4579</v>
      </c>
      <c r="H375" s="14" t="s">
        <v>261</v>
      </c>
      <c r="I375" s="15" t="b">
        <f aca="false">TRUE()</f>
        <v>1</v>
      </c>
      <c r="J375" s="15" t="b">
        <f aca="false">FALSE()</f>
        <v>0</v>
      </c>
      <c r="K375" s="20" t="n">
        <v>0</v>
      </c>
      <c r="L375" s="20" t="n">
        <v>81.2718110526311</v>
      </c>
      <c r="M375" s="20" t="n">
        <f aca="false">L375-K375</f>
        <v>81.2718110526311</v>
      </c>
      <c r="N375" s="16" t="n">
        <v>1</v>
      </c>
      <c r="O375" s="15" t="b">
        <f aca="false">FALSE()</f>
        <v>0</v>
      </c>
      <c r="P375" s="15" t="b">
        <f aca="false">TRUE()</f>
        <v>1</v>
      </c>
      <c r="Q375" s="15" t="b">
        <f aca="false">TRUE()</f>
        <v>1</v>
      </c>
      <c r="R375" s="16" t="n">
        <v>1</v>
      </c>
      <c r="S375" s="14" t="s">
        <v>4560</v>
      </c>
      <c r="T375" s="18" t="s">
        <v>4712</v>
      </c>
      <c r="U375" s="14" t="s">
        <v>4562</v>
      </c>
      <c r="V375" s="14" t="s">
        <v>4713</v>
      </c>
      <c r="W375" s="14" t="s">
        <v>4598</v>
      </c>
      <c r="X375" s="51" t="n">
        <v>2.4</v>
      </c>
      <c r="Y375" s="14" t="s">
        <v>3796</v>
      </c>
      <c r="Z375" s="48" t="n">
        <v>1</v>
      </c>
      <c r="AA375" s="18" t="s">
        <v>4566</v>
      </c>
      <c r="AB375" s="18" t="s">
        <v>4600</v>
      </c>
      <c r="AC375" s="18" t="s">
        <v>4568</v>
      </c>
      <c r="AD375" s="18" t="s">
        <v>4714</v>
      </c>
    </row>
    <row r="376" customFormat="false" ht="15" hidden="false" customHeight="true" outlineLevel="0" collapsed="false">
      <c r="B376" s="14" t="s">
        <v>255</v>
      </c>
      <c r="C376" s="14" t="s">
        <v>4711</v>
      </c>
      <c r="D376" s="14" t="s">
        <v>478</v>
      </c>
      <c r="E376" s="14" t="s">
        <v>444</v>
      </c>
      <c r="F376" s="14" t="s">
        <v>4558</v>
      </c>
      <c r="G376" s="14" t="s">
        <v>4579</v>
      </c>
      <c r="H376" s="14" t="s">
        <v>252</v>
      </c>
      <c r="I376" s="15" t="b">
        <f aca="false">TRUE()</f>
        <v>1</v>
      </c>
      <c r="J376" s="15" t="b">
        <f aca="false">FALSE()</f>
        <v>0</v>
      </c>
      <c r="K376" s="20" t="n">
        <v>0</v>
      </c>
      <c r="L376" s="20" t="n">
        <v>0</v>
      </c>
      <c r="M376" s="20" t="n">
        <f aca="false">L376-K376</f>
        <v>0</v>
      </c>
      <c r="N376" s="16" t="n">
        <v>1</v>
      </c>
      <c r="O376" s="15" t="b">
        <f aca="false">FALSE()</f>
        <v>0</v>
      </c>
      <c r="P376" s="15" t="b">
        <f aca="false">TRUE()</f>
        <v>1</v>
      </c>
      <c r="Q376" s="15" t="b">
        <f aca="false">TRUE()</f>
        <v>1</v>
      </c>
      <c r="R376" s="16" t="n">
        <v>1</v>
      </c>
      <c r="S376" s="14" t="s">
        <v>4560</v>
      </c>
      <c r="T376" s="18" t="s">
        <v>4712</v>
      </c>
      <c r="U376" s="14" t="s">
        <v>4562</v>
      </c>
      <c r="V376" s="14" t="s">
        <v>4713</v>
      </c>
      <c r="W376" s="14" t="s">
        <v>4598</v>
      </c>
      <c r="X376" s="51" t="n">
        <v>2.4</v>
      </c>
      <c r="Y376" s="14" t="s">
        <v>3874</v>
      </c>
      <c r="Z376" s="48" t="n">
        <v>1</v>
      </c>
      <c r="AA376" s="18" t="s">
        <v>4566</v>
      </c>
      <c r="AB376" s="18" t="s">
        <v>4600</v>
      </c>
      <c r="AC376" s="18" t="s">
        <v>4568</v>
      </c>
      <c r="AD376" s="18" t="s">
        <v>4714</v>
      </c>
    </row>
    <row r="377" customFormat="false" ht="15" hidden="false" customHeight="true" outlineLevel="0" collapsed="false">
      <c r="B377" s="14" t="s">
        <v>255</v>
      </c>
      <c r="C377" s="14" t="s">
        <v>4711</v>
      </c>
      <c r="D377" s="14" t="s">
        <v>249</v>
      </c>
      <c r="E377" s="14" t="s">
        <v>234</v>
      </c>
      <c r="F377" s="14" t="s">
        <v>4578</v>
      </c>
      <c r="G377" s="14" t="s">
        <v>4579</v>
      </c>
      <c r="H377" s="14" t="s">
        <v>252</v>
      </c>
      <c r="I377" s="15" t="b">
        <f aca="false">TRUE()</f>
        <v>1</v>
      </c>
      <c r="J377" s="15" t="b">
        <f aca="false">FALSE()</f>
        <v>0</v>
      </c>
      <c r="K377" s="20" t="n">
        <v>0</v>
      </c>
      <c r="L377" s="20" t="n">
        <v>0</v>
      </c>
      <c r="M377" s="20" t="n">
        <f aca="false">L377-K377</f>
        <v>0</v>
      </c>
      <c r="N377" s="16" t="n">
        <v>1</v>
      </c>
      <c r="O377" s="15" t="b">
        <f aca="false">TRUE()</f>
        <v>1</v>
      </c>
      <c r="P377" s="15" t="b">
        <f aca="false">TRUE()</f>
        <v>1</v>
      </c>
      <c r="Q377" s="15" t="b">
        <f aca="false">TRUE()</f>
        <v>1</v>
      </c>
      <c r="R377" s="16" t="n">
        <v>1</v>
      </c>
      <c r="S377" s="14" t="s">
        <v>4560</v>
      </c>
      <c r="T377" s="18" t="s">
        <v>4712</v>
      </c>
      <c r="U377" s="14" t="s">
        <v>4562</v>
      </c>
      <c r="V377" s="14" t="s">
        <v>4713</v>
      </c>
      <c r="W377" s="14" t="s">
        <v>4598</v>
      </c>
      <c r="X377" s="51" t="n">
        <v>2.4</v>
      </c>
      <c r="Y377" s="14" t="s">
        <v>1895</v>
      </c>
      <c r="Z377" s="48" t="n">
        <v>1</v>
      </c>
      <c r="AA377" s="18" t="s">
        <v>4566</v>
      </c>
      <c r="AB377" s="18" t="s">
        <v>4581</v>
      </c>
      <c r="AC377" s="18" t="s">
        <v>4568</v>
      </c>
      <c r="AD377" s="18" t="s">
        <v>4714</v>
      </c>
    </row>
    <row r="378" customFormat="false" ht="15" hidden="false" customHeight="true" outlineLevel="0" collapsed="false">
      <c r="B378" s="14" t="s">
        <v>255</v>
      </c>
      <c r="C378" s="14" t="s">
        <v>4711</v>
      </c>
      <c r="D378" s="14" t="s">
        <v>278</v>
      </c>
      <c r="E378" s="14" t="s">
        <v>234</v>
      </c>
      <c r="F378" s="14" t="s">
        <v>4578</v>
      </c>
      <c r="G378" s="14" t="s">
        <v>4579</v>
      </c>
      <c r="H378" s="14" t="s">
        <v>281</v>
      </c>
      <c r="I378" s="15" t="b">
        <f aca="false">TRUE()</f>
        <v>1</v>
      </c>
      <c r="J378" s="15" t="b">
        <f aca="false">FALSE()</f>
        <v>0</v>
      </c>
      <c r="K378" s="20" t="n">
        <v>20.4257416771398</v>
      </c>
      <c r="L378" s="20" t="n">
        <v>90.7554028592658</v>
      </c>
      <c r="M378" s="20" t="n">
        <f aca="false">L378-K378</f>
        <v>70.329661182126</v>
      </c>
      <c r="N378" s="16" t="n">
        <v>1</v>
      </c>
      <c r="O378" s="15" t="b">
        <f aca="false">FALSE()</f>
        <v>0</v>
      </c>
      <c r="P378" s="15" t="b">
        <f aca="false">TRUE()</f>
        <v>1</v>
      </c>
      <c r="Q378" s="15" t="b">
        <f aca="false">TRUE()</f>
        <v>1</v>
      </c>
      <c r="R378" s="16" t="n">
        <v>1</v>
      </c>
      <c r="S378" s="14" t="s">
        <v>4560</v>
      </c>
      <c r="T378" s="18" t="s">
        <v>4712</v>
      </c>
      <c r="U378" s="14" t="s">
        <v>4562</v>
      </c>
      <c r="V378" s="14" t="s">
        <v>4713</v>
      </c>
      <c r="W378" s="14" t="s">
        <v>4598</v>
      </c>
      <c r="X378" s="51" t="n">
        <v>2.4</v>
      </c>
      <c r="Y378" s="14" t="s">
        <v>1966</v>
      </c>
      <c r="Z378" s="48" t="n">
        <v>1</v>
      </c>
      <c r="AA378" s="18" t="s">
        <v>4566</v>
      </c>
      <c r="AB378" s="18" t="s">
        <v>4600</v>
      </c>
      <c r="AC378" s="18" t="s">
        <v>4568</v>
      </c>
      <c r="AD378" s="18" t="s">
        <v>4714</v>
      </c>
    </row>
    <row r="379" customFormat="false" ht="15" hidden="false" customHeight="true" outlineLevel="0" collapsed="false">
      <c r="B379" s="14" t="s">
        <v>255</v>
      </c>
      <c r="C379" s="14" t="s">
        <v>4711</v>
      </c>
      <c r="D379" s="14" t="s">
        <v>453</v>
      </c>
      <c r="E379" s="14" t="s">
        <v>444</v>
      </c>
      <c r="F379" s="14" t="s">
        <v>4558</v>
      </c>
      <c r="G379" s="14" t="s">
        <v>4579</v>
      </c>
      <c r="H379" s="14" t="s">
        <v>360</v>
      </c>
      <c r="I379" s="15" t="b">
        <f aca="false">TRUE()</f>
        <v>1</v>
      </c>
      <c r="J379" s="15" t="b">
        <f aca="false">FALSE()</f>
        <v>0</v>
      </c>
      <c r="K379" s="20" t="n">
        <v>0</v>
      </c>
      <c r="L379" s="20" t="n">
        <v>88.0860733198262</v>
      </c>
      <c r="M379" s="20" t="n">
        <f aca="false">L379-K379</f>
        <v>88.0860733198262</v>
      </c>
      <c r="N379" s="16" t="n">
        <v>1</v>
      </c>
      <c r="O379" s="15" t="b">
        <f aca="false">FALSE()</f>
        <v>0</v>
      </c>
      <c r="P379" s="15" t="b">
        <f aca="false">TRUE()</f>
        <v>1</v>
      </c>
      <c r="Q379" s="15" t="b">
        <f aca="false">TRUE()</f>
        <v>1</v>
      </c>
      <c r="R379" s="16" t="n">
        <v>1</v>
      </c>
      <c r="S379" s="14" t="s">
        <v>4560</v>
      </c>
      <c r="T379" s="18" t="s">
        <v>4712</v>
      </c>
      <c r="U379" s="14" t="s">
        <v>4562</v>
      </c>
      <c r="V379" s="14" t="s">
        <v>4713</v>
      </c>
      <c r="W379" s="14" t="s">
        <v>4598</v>
      </c>
      <c r="X379" s="51" t="n">
        <v>2.4</v>
      </c>
      <c r="Y379" s="14" t="s">
        <v>4079</v>
      </c>
      <c r="Z379" s="48" t="n">
        <v>1</v>
      </c>
      <c r="AA379" s="18" t="s">
        <v>4566</v>
      </c>
      <c r="AB379" s="18" t="s">
        <v>4600</v>
      </c>
      <c r="AC379" s="18" t="s">
        <v>4568</v>
      </c>
      <c r="AD379" s="18" t="s">
        <v>4714</v>
      </c>
    </row>
    <row r="380" customFormat="false" ht="15" hidden="false" customHeight="true" outlineLevel="0" collapsed="false">
      <c r="B380" s="14" t="s">
        <v>255</v>
      </c>
      <c r="C380" s="14" t="s">
        <v>4716</v>
      </c>
      <c r="D380" s="14" t="s">
        <v>341</v>
      </c>
      <c r="E380" s="14" t="s">
        <v>295</v>
      </c>
      <c r="F380" s="14" t="s">
        <v>4578</v>
      </c>
      <c r="G380" s="14" t="s">
        <v>4559</v>
      </c>
      <c r="H380" s="14" t="s">
        <v>252</v>
      </c>
      <c r="I380" s="15" t="b">
        <f aca="false">TRUE()</f>
        <v>1</v>
      </c>
      <c r="J380" s="15" t="b">
        <f aca="false">FALSE()</f>
        <v>0</v>
      </c>
      <c r="K380" s="20" t="n">
        <v>41.023506374158</v>
      </c>
      <c r="L380" s="20" t="n">
        <v>94.9392333933209</v>
      </c>
      <c r="M380" s="20" t="n">
        <f aca="false">L380-K380</f>
        <v>53.9157270191629</v>
      </c>
      <c r="N380" s="16" t="n">
        <v>1</v>
      </c>
      <c r="O380" s="15" t="b">
        <f aca="false">FALSE()</f>
        <v>0</v>
      </c>
      <c r="P380" s="15" t="b">
        <f aca="false">TRUE()</f>
        <v>1</v>
      </c>
      <c r="Q380" s="15" t="b">
        <f aca="false">TRUE()</f>
        <v>1</v>
      </c>
      <c r="R380" s="16" t="n">
        <v>1</v>
      </c>
      <c r="S380" s="18" t="s">
        <v>4627</v>
      </c>
      <c r="T380" s="18" t="s">
        <v>4717</v>
      </c>
      <c r="U380" s="18" t="s">
        <v>4718</v>
      </c>
      <c r="V380" s="18" t="s">
        <v>4719</v>
      </c>
      <c r="W380" s="14" t="s">
        <v>4598</v>
      </c>
      <c r="X380" s="51" t="n">
        <v>3</v>
      </c>
      <c r="Y380" s="14" t="s">
        <v>4682</v>
      </c>
      <c r="Z380" s="48" t="n">
        <v>1</v>
      </c>
      <c r="AA380" s="18" t="s">
        <v>4566</v>
      </c>
      <c r="AB380" s="18" t="s">
        <v>4600</v>
      </c>
      <c r="AC380" s="18" t="s">
        <v>4568</v>
      </c>
      <c r="AD380" s="18" t="s">
        <v>4720</v>
      </c>
    </row>
    <row r="381" customFormat="false" ht="15" hidden="false" customHeight="true" outlineLevel="0" collapsed="false">
      <c r="B381" s="14" t="s">
        <v>255</v>
      </c>
      <c r="C381" s="14" t="s">
        <v>4716</v>
      </c>
      <c r="D381" s="14" t="s">
        <v>367</v>
      </c>
      <c r="E381" s="14" t="s">
        <v>295</v>
      </c>
      <c r="F381" s="14" t="s">
        <v>4578</v>
      </c>
      <c r="G381" s="14" t="s">
        <v>4559</v>
      </c>
      <c r="H381" s="14" t="s">
        <v>360</v>
      </c>
      <c r="I381" s="15" t="b">
        <f aca="false">TRUE()</f>
        <v>1</v>
      </c>
      <c r="J381" s="15" t="b">
        <f aca="false">FALSE()</f>
        <v>0</v>
      </c>
      <c r="K381" s="20" t="n">
        <v>39.7761152839675</v>
      </c>
      <c r="L381" s="20" t="n">
        <v>70.8618615881007</v>
      </c>
      <c r="M381" s="20" t="n">
        <f aca="false">L381-K381</f>
        <v>31.0857463041332</v>
      </c>
      <c r="N381" s="16" t="n">
        <v>1</v>
      </c>
      <c r="O381" s="15" t="b">
        <f aca="false">FALSE()</f>
        <v>0</v>
      </c>
      <c r="P381" s="15" t="b">
        <f aca="false">TRUE()</f>
        <v>1</v>
      </c>
      <c r="Q381" s="15" t="b">
        <f aca="false">TRUE()</f>
        <v>1</v>
      </c>
      <c r="R381" s="16" t="n">
        <v>1</v>
      </c>
      <c r="S381" s="18" t="s">
        <v>4627</v>
      </c>
      <c r="T381" s="18" t="s">
        <v>4717</v>
      </c>
      <c r="U381" s="18" t="s">
        <v>4718</v>
      </c>
      <c r="V381" s="18" t="s">
        <v>4719</v>
      </c>
      <c r="W381" s="14" t="s">
        <v>4598</v>
      </c>
      <c r="X381" s="51" t="n">
        <v>3</v>
      </c>
      <c r="Y381" s="14" t="s">
        <v>1998</v>
      </c>
      <c r="Z381" s="48" t="n">
        <v>1</v>
      </c>
      <c r="AA381" s="18" t="s">
        <v>4566</v>
      </c>
      <c r="AB381" s="18" t="s">
        <v>4600</v>
      </c>
      <c r="AC381" s="18" t="s">
        <v>4568</v>
      </c>
      <c r="AD381" s="18" t="s">
        <v>4720</v>
      </c>
    </row>
    <row r="382" customFormat="false" ht="15" hidden="false" customHeight="true" outlineLevel="0" collapsed="false">
      <c r="B382" s="14" t="s">
        <v>255</v>
      </c>
      <c r="C382" s="14" t="s">
        <v>4716</v>
      </c>
      <c r="D382" s="14" t="s">
        <v>320</v>
      </c>
      <c r="E382" s="14" t="s">
        <v>295</v>
      </c>
      <c r="F382" s="14" t="s">
        <v>4578</v>
      </c>
      <c r="G382" s="14" t="s">
        <v>4559</v>
      </c>
      <c r="H382" s="14" t="s">
        <v>261</v>
      </c>
      <c r="I382" s="15" t="b">
        <f aca="false">TRUE()</f>
        <v>1</v>
      </c>
      <c r="J382" s="15" t="b">
        <f aca="false">FALSE()</f>
        <v>0</v>
      </c>
      <c r="K382" s="20" t="n">
        <v>65.3671234266414</v>
      </c>
      <c r="L382" s="20" t="n">
        <v>97.2405731268187</v>
      </c>
      <c r="M382" s="20" t="n">
        <f aca="false">L382-K382</f>
        <v>31.8734497001773</v>
      </c>
      <c r="N382" s="16" t="n">
        <v>1</v>
      </c>
      <c r="O382" s="15" t="b">
        <f aca="false">FALSE()</f>
        <v>0</v>
      </c>
      <c r="P382" s="15" t="b">
        <f aca="false">TRUE()</f>
        <v>1</v>
      </c>
      <c r="Q382" s="15" t="b">
        <f aca="false">TRUE()</f>
        <v>1</v>
      </c>
      <c r="R382" s="16" t="n">
        <v>1</v>
      </c>
      <c r="S382" s="18" t="s">
        <v>4627</v>
      </c>
      <c r="T382" s="18" t="s">
        <v>4717</v>
      </c>
      <c r="U382" s="18" t="s">
        <v>4718</v>
      </c>
      <c r="V382" s="18" t="s">
        <v>4719</v>
      </c>
      <c r="W382" s="14" t="s">
        <v>4598</v>
      </c>
      <c r="X382" s="51" t="n">
        <v>3</v>
      </c>
      <c r="Y382" s="14" t="s">
        <v>2049</v>
      </c>
      <c r="Z382" s="48" t="n">
        <v>1</v>
      </c>
      <c r="AA382" s="18" t="s">
        <v>4566</v>
      </c>
      <c r="AB382" s="18" t="s">
        <v>4600</v>
      </c>
      <c r="AC382" s="18" t="s">
        <v>4568</v>
      </c>
      <c r="AD382" s="18" t="s">
        <v>4720</v>
      </c>
    </row>
    <row r="383" customFormat="false" ht="15" hidden="false" customHeight="true" outlineLevel="0" collapsed="false">
      <c r="B383" s="14" t="s">
        <v>255</v>
      </c>
      <c r="C383" s="14" t="s">
        <v>4716</v>
      </c>
      <c r="D383" s="14" t="s">
        <v>462</v>
      </c>
      <c r="E383" s="14" t="s">
        <v>444</v>
      </c>
      <c r="F383" s="14" t="s">
        <v>4558</v>
      </c>
      <c r="G383" s="14" t="s">
        <v>4559</v>
      </c>
      <c r="H383" s="14" t="s">
        <v>261</v>
      </c>
      <c r="I383" s="15" t="b">
        <f aca="false">TRUE()</f>
        <v>1</v>
      </c>
      <c r="J383" s="15" t="b">
        <f aca="false">FALSE()</f>
        <v>0</v>
      </c>
      <c r="K383" s="20" t="n">
        <v>42.9857369938151</v>
      </c>
      <c r="L383" s="20" t="n">
        <v>98.0742496797312</v>
      </c>
      <c r="M383" s="20" t="n">
        <f aca="false">L383-K383</f>
        <v>55.0885126859161</v>
      </c>
      <c r="N383" s="16" t="n">
        <v>1</v>
      </c>
      <c r="O383" s="15" t="b">
        <f aca="false">FALSE()</f>
        <v>0</v>
      </c>
      <c r="P383" s="15" t="b">
        <f aca="false">TRUE()</f>
        <v>1</v>
      </c>
      <c r="Q383" s="15" t="b">
        <f aca="false">TRUE()</f>
        <v>1</v>
      </c>
      <c r="R383" s="16" t="n">
        <v>1</v>
      </c>
      <c r="S383" s="18" t="s">
        <v>4627</v>
      </c>
      <c r="T383" s="18" t="s">
        <v>4717</v>
      </c>
      <c r="U383" s="18" t="s">
        <v>4718</v>
      </c>
      <c r="V383" s="18" t="s">
        <v>4719</v>
      </c>
      <c r="W383" s="14" t="s">
        <v>4598</v>
      </c>
      <c r="X383" s="51" t="n">
        <v>3</v>
      </c>
      <c r="Y383" s="14" t="s">
        <v>3004</v>
      </c>
      <c r="Z383" s="48" t="n">
        <v>1</v>
      </c>
      <c r="AA383" s="18" t="s">
        <v>4566</v>
      </c>
      <c r="AB383" s="18" t="s">
        <v>4600</v>
      </c>
      <c r="AC383" s="18" t="s">
        <v>4568</v>
      </c>
      <c r="AD383" s="18" t="s">
        <v>4720</v>
      </c>
    </row>
    <row r="384" customFormat="false" ht="15" hidden="false" customHeight="true" outlineLevel="0" collapsed="false">
      <c r="B384" s="14" t="s">
        <v>255</v>
      </c>
      <c r="C384" s="14" t="s">
        <v>4716</v>
      </c>
      <c r="D384" s="14" t="s">
        <v>506</v>
      </c>
      <c r="E384" s="14" t="s">
        <v>444</v>
      </c>
      <c r="F384" s="14" t="s">
        <v>4558</v>
      </c>
      <c r="G384" s="14" t="s">
        <v>4559</v>
      </c>
      <c r="H384" s="14" t="s">
        <v>334</v>
      </c>
      <c r="I384" s="15" t="b">
        <f aca="false">TRUE()</f>
        <v>1</v>
      </c>
      <c r="J384" s="15" t="b">
        <f aca="false">FALSE()</f>
        <v>0</v>
      </c>
      <c r="K384" s="20" t="n">
        <v>0</v>
      </c>
      <c r="L384" s="20" t="n">
        <v>62.7857851233484</v>
      </c>
      <c r="M384" s="20" t="n">
        <f aca="false">L384-K384</f>
        <v>62.7857851233484</v>
      </c>
      <c r="N384" s="16" t="n">
        <v>1</v>
      </c>
      <c r="O384" s="15" t="b">
        <f aca="false">FALSE()</f>
        <v>0</v>
      </c>
      <c r="P384" s="15" t="b">
        <f aca="false">TRUE()</f>
        <v>1</v>
      </c>
      <c r="Q384" s="15" t="b">
        <f aca="false">TRUE()</f>
        <v>1</v>
      </c>
      <c r="R384" s="16" t="n">
        <v>1</v>
      </c>
      <c r="S384" s="18" t="s">
        <v>4627</v>
      </c>
      <c r="T384" s="18" t="s">
        <v>4717</v>
      </c>
      <c r="U384" s="18" t="s">
        <v>4718</v>
      </c>
      <c r="V384" s="18" t="s">
        <v>4719</v>
      </c>
      <c r="W384" s="14" t="s">
        <v>4598</v>
      </c>
      <c r="X384" s="51" t="n">
        <v>3</v>
      </c>
      <c r="Y384" s="14" t="s">
        <v>4684</v>
      </c>
      <c r="Z384" s="48" t="n">
        <v>1</v>
      </c>
      <c r="AA384" s="18" t="s">
        <v>4566</v>
      </c>
      <c r="AB384" s="18" t="s">
        <v>4600</v>
      </c>
      <c r="AC384" s="18" t="s">
        <v>4568</v>
      </c>
      <c r="AD384" s="18" t="s">
        <v>4720</v>
      </c>
    </row>
    <row r="385" customFormat="false" ht="15" hidden="false" customHeight="true" outlineLevel="0" collapsed="false">
      <c r="B385" s="14" t="s">
        <v>255</v>
      </c>
      <c r="C385" s="14" t="s">
        <v>4716</v>
      </c>
      <c r="D385" s="14" t="s">
        <v>309</v>
      </c>
      <c r="E385" s="14" t="s">
        <v>295</v>
      </c>
      <c r="F385" s="14" t="s">
        <v>4578</v>
      </c>
      <c r="G385" s="14" t="s">
        <v>4559</v>
      </c>
      <c r="H385" s="14" t="s">
        <v>312</v>
      </c>
      <c r="I385" s="15" t="b">
        <f aca="false">TRUE()</f>
        <v>1</v>
      </c>
      <c r="J385" s="15" t="b">
        <f aca="false">FALSE()</f>
        <v>0</v>
      </c>
      <c r="K385" s="20" t="n">
        <v>0</v>
      </c>
      <c r="L385" s="20" t="n">
        <v>43.7579102987214</v>
      </c>
      <c r="M385" s="20" t="n">
        <f aca="false">L385-K385</f>
        <v>43.7579102987214</v>
      </c>
      <c r="N385" s="16" t="n">
        <v>1</v>
      </c>
      <c r="O385" s="15" t="b">
        <f aca="false">FALSE()</f>
        <v>0</v>
      </c>
      <c r="P385" s="15" t="b">
        <f aca="false">TRUE()</f>
        <v>1</v>
      </c>
      <c r="Q385" s="15" t="b">
        <f aca="false">TRUE()</f>
        <v>1</v>
      </c>
      <c r="R385" s="16" t="n">
        <v>1</v>
      </c>
      <c r="S385" s="18" t="s">
        <v>4627</v>
      </c>
      <c r="T385" s="18" t="s">
        <v>4717</v>
      </c>
      <c r="U385" s="18" t="s">
        <v>4718</v>
      </c>
      <c r="V385" s="18" t="s">
        <v>4719</v>
      </c>
      <c r="W385" s="14" t="s">
        <v>4598</v>
      </c>
      <c r="X385" s="51" t="n">
        <v>3</v>
      </c>
      <c r="Y385" s="14" t="s">
        <v>2120</v>
      </c>
      <c r="Z385" s="48" t="n">
        <v>1</v>
      </c>
      <c r="AA385" s="18" t="s">
        <v>4566</v>
      </c>
      <c r="AB385" s="18" t="s">
        <v>4600</v>
      </c>
      <c r="AC385" s="18" t="s">
        <v>4568</v>
      </c>
      <c r="AD385" s="18" t="s">
        <v>4720</v>
      </c>
    </row>
    <row r="386" customFormat="false" ht="15" hidden="false" customHeight="true" outlineLevel="0" collapsed="false">
      <c r="B386" s="14" t="s">
        <v>255</v>
      </c>
      <c r="C386" s="14" t="s">
        <v>4716</v>
      </c>
      <c r="D386" s="14" t="s">
        <v>554</v>
      </c>
      <c r="E386" s="14" t="s">
        <v>444</v>
      </c>
      <c r="F386" s="14" t="s">
        <v>4558</v>
      </c>
      <c r="G386" s="14" t="s">
        <v>4559</v>
      </c>
      <c r="H386" s="14" t="s">
        <v>327</v>
      </c>
      <c r="I386" s="15" t="b">
        <f aca="false">FALSE()</f>
        <v>0</v>
      </c>
      <c r="J386" s="15" t="b">
        <f aca="false">FALSE()</f>
        <v>0</v>
      </c>
      <c r="K386" s="20" t="n">
        <v>59.0638681105929</v>
      </c>
      <c r="L386" s="20" t="n">
        <v>59.0638681105929</v>
      </c>
      <c r="M386" s="20" t="n">
        <f aca="false">L386-K386</f>
        <v>0</v>
      </c>
      <c r="N386" s="16" t="n">
        <v>1</v>
      </c>
      <c r="O386" s="15" t="b">
        <f aca="false">TRUE()</f>
        <v>1</v>
      </c>
      <c r="P386" s="15" t="b">
        <f aca="false">TRUE()</f>
        <v>1</v>
      </c>
      <c r="Q386" s="15" t="b">
        <f aca="false">TRUE()</f>
        <v>1</v>
      </c>
      <c r="R386" s="16" t="n">
        <v>1</v>
      </c>
      <c r="S386" s="18" t="s">
        <v>4627</v>
      </c>
      <c r="T386" s="18" t="s">
        <v>4717</v>
      </c>
      <c r="U386" s="18" t="s">
        <v>4718</v>
      </c>
      <c r="V386" s="18" t="s">
        <v>4719</v>
      </c>
      <c r="W386" s="14" t="s">
        <v>4598</v>
      </c>
      <c r="X386" s="51" t="n">
        <v>3</v>
      </c>
      <c r="Y386" s="14" t="s">
        <v>4685</v>
      </c>
      <c r="Z386" s="48" t="n">
        <v>1</v>
      </c>
      <c r="AA386" s="18" t="s">
        <v>4566</v>
      </c>
      <c r="AB386" s="18" t="s">
        <v>4567</v>
      </c>
      <c r="AC386" s="18" t="s">
        <v>4568</v>
      </c>
      <c r="AD386" s="18" t="s">
        <v>4720</v>
      </c>
    </row>
    <row r="387" customFormat="false" ht="15" hidden="false" customHeight="true" outlineLevel="0" collapsed="false">
      <c r="B387" s="14" t="s">
        <v>255</v>
      </c>
      <c r="C387" s="14" t="s">
        <v>4716</v>
      </c>
      <c r="D387" s="14" t="s">
        <v>487</v>
      </c>
      <c r="E387" s="14" t="s">
        <v>444</v>
      </c>
      <c r="F387" s="14" t="s">
        <v>4558</v>
      </c>
      <c r="G387" s="14" t="s">
        <v>4559</v>
      </c>
      <c r="H387" s="14" t="s">
        <v>261</v>
      </c>
      <c r="I387" s="15" t="b">
        <f aca="false">TRUE()</f>
        <v>1</v>
      </c>
      <c r="J387" s="15" t="b">
        <f aca="false">FALSE()</f>
        <v>0</v>
      </c>
      <c r="K387" s="20" t="n">
        <v>46.0378673449466</v>
      </c>
      <c r="L387" s="20" t="n">
        <v>46.0378673449466</v>
      </c>
      <c r="M387" s="20" t="n">
        <f aca="false">L387-K387</f>
        <v>0</v>
      </c>
      <c r="N387" s="16" t="n">
        <v>1</v>
      </c>
      <c r="O387" s="15" t="b">
        <f aca="false">FALSE()</f>
        <v>0</v>
      </c>
      <c r="P387" s="15" t="b">
        <f aca="false">TRUE()</f>
        <v>1</v>
      </c>
      <c r="Q387" s="15" t="b">
        <f aca="false">TRUE()</f>
        <v>1</v>
      </c>
      <c r="R387" s="16" t="n">
        <v>1</v>
      </c>
      <c r="S387" s="18" t="s">
        <v>4627</v>
      </c>
      <c r="T387" s="18" t="s">
        <v>4717</v>
      </c>
      <c r="U387" s="18" t="s">
        <v>4718</v>
      </c>
      <c r="V387" s="18" t="s">
        <v>4719</v>
      </c>
      <c r="W387" s="14" t="s">
        <v>4598</v>
      </c>
      <c r="X387" s="51" t="n">
        <v>3</v>
      </c>
      <c r="Y387" s="14" t="s">
        <v>4686</v>
      </c>
      <c r="Z387" s="48" t="n">
        <v>1</v>
      </c>
      <c r="AA387" s="18" t="s">
        <v>4566</v>
      </c>
      <c r="AB387" s="18" t="s">
        <v>4600</v>
      </c>
      <c r="AC387" s="18" t="s">
        <v>4568</v>
      </c>
      <c r="AD387" s="18" t="s">
        <v>4720</v>
      </c>
    </row>
    <row r="388" customFormat="false" ht="15" hidden="false" customHeight="true" outlineLevel="0" collapsed="false">
      <c r="B388" s="14" t="s">
        <v>255</v>
      </c>
      <c r="C388" s="14" t="s">
        <v>4716</v>
      </c>
      <c r="D388" s="14" t="s">
        <v>345</v>
      </c>
      <c r="E388" s="14" t="s">
        <v>295</v>
      </c>
      <c r="F388" s="14" t="s">
        <v>4578</v>
      </c>
      <c r="G388" s="14" t="s">
        <v>4559</v>
      </c>
      <c r="H388" s="14" t="s">
        <v>334</v>
      </c>
      <c r="I388" s="15" t="b">
        <f aca="false">TRUE()</f>
        <v>1</v>
      </c>
      <c r="J388" s="15" t="b">
        <f aca="false">FALSE()</f>
        <v>0</v>
      </c>
      <c r="K388" s="20" t="n">
        <v>46.0501410533499</v>
      </c>
      <c r="L388" s="20" t="n">
        <v>46.0501410533499</v>
      </c>
      <c r="M388" s="20" t="n">
        <f aca="false">L388-K388</f>
        <v>0</v>
      </c>
      <c r="N388" s="16" t="n">
        <v>1</v>
      </c>
      <c r="O388" s="15" t="b">
        <f aca="false">FALSE()</f>
        <v>0</v>
      </c>
      <c r="P388" s="15" t="b">
        <f aca="false">TRUE()</f>
        <v>1</v>
      </c>
      <c r="Q388" s="15" t="b">
        <f aca="false">TRUE()</f>
        <v>1</v>
      </c>
      <c r="R388" s="16" t="n">
        <v>1</v>
      </c>
      <c r="S388" s="18" t="s">
        <v>4627</v>
      </c>
      <c r="T388" s="18" t="s">
        <v>4717</v>
      </c>
      <c r="U388" s="18" t="s">
        <v>4718</v>
      </c>
      <c r="V388" s="18" t="s">
        <v>4719</v>
      </c>
      <c r="W388" s="14" t="s">
        <v>4598</v>
      </c>
      <c r="X388" s="51" t="n">
        <v>3</v>
      </c>
      <c r="Y388" s="14" t="s">
        <v>2136</v>
      </c>
      <c r="Z388" s="48" t="n">
        <v>1</v>
      </c>
      <c r="AA388" s="18" t="s">
        <v>4566</v>
      </c>
      <c r="AB388" s="18" t="s">
        <v>4600</v>
      </c>
      <c r="AC388" s="18" t="s">
        <v>4568</v>
      </c>
      <c r="AD388" s="18" t="s">
        <v>4720</v>
      </c>
    </row>
    <row r="389" customFormat="false" ht="15" hidden="false" customHeight="true" outlineLevel="0" collapsed="false">
      <c r="B389" s="14" t="s">
        <v>255</v>
      </c>
      <c r="C389" s="14" t="s">
        <v>4716</v>
      </c>
      <c r="D389" s="14" t="s">
        <v>489</v>
      </c>
      <c r="E389" s="14" t="s">
        <v>444</v>
      </c>
      <c r="F389" s="14" t="s">
        <v>4558</v>
      </c>
      <c r="G389" s="14" t="s">
        <v>4559</v>
      </c>
      <c r="H389" s="14" t="s">
        <v>252</v>
      </c>
      <c r="I389" s="15" t="b">
        <f aca="false">TRUE()</f>
        <v>1</v>
      </c>
      <c r="J389" s="15" t="b">
        <f aca="false">FALSE()</f>
        <v>0</v>
      </c>
      <c r="K389" s="20" t="n">
        <v>0</v>
      </c>
      <c r="L389" s="20" t="n">
        <v>76.5214039731818</v>
      </c>
      <c r="M389" s="20" t="n">
        <f aca="false">L389-K389</f>
        <v>76.5214039731818</v>
      </c>
      <c r="N389" s="16" t="n">
        <v>1</v>
      </c>
      <c r="O389" s="15" t="b">
        <f aca="false">FALSE()</f>
        <v>0</v>
      </c>
      <c r="P389" s="15" t="b">
        <f aca="false">TRUE()</f>
        <v>1</v>
      </c>
      <c r="Q389" s="15" t="b">
        <f aca="false">TRUE()</f>
        <v>1</v>
      </c>
      <c r="R389" s="16" t="n">
        <v>1</v>
      </c>
      <c r="S389" s="18" t="s">
        <v>4627</v>
      </c>
      <c r="T389" s="18" t="s">
        <v>4717</v>
      </c>
      <c r="U389" s="18" t="s">
        <v>4718</v>
      </c>
      <c r="V389" s="18" t="s">
        <v>4719</v>
      </c>
      <c r="W389" s="14" t="s">
        <v>4598</v>
      </c>
      <c r="X389" s="51" t="n">
        <v>3</v>
      </c>
      <c r="Y389" s="14" t="s">
        <v>3057</v>
      </c>
      <c r="Z389" s="48" t="n">
        <v>1</v>
      </c>
      <c r="AA389" s="18" t="s">
        <v>4566</v>
      </c>
      <c r="AB389" s="18" t="s">
        <v>4600</v>
      </c>
      <c r="AC389" s="18" t="s">
        <v>4568</v>
      </c>
      <c r="AD389" s="18" t="s">
        <v>4720</v>
      </c>
    </row>
    <row r="390" customFormat="false" ht="15" hidden="false" customHeight="true" outlineLevel="0" collapsed="false">
      <c r="B390" s="14" t="s">
        <v>255</v>
      </c>
      <c r="C390" s="14" t="s">
        <v>4716</v>
      </c>
      <c r="D390" s="14" t="s">
        <v>482</v>
      </c>
      <c r="E390" s="14" t="s">
        <v>444</v>
      </c>
      <c r="F390" s="14" t="s">
        <v>4558</v>
      </c>
      <c r="G390" s="14" t="s">
        <v>4559</v>
      </c>
      <c r="H390" s="14" t="s">
        <v>252</v>
      </c>
      <c r="I390" s="15" t="b">
        <f aca="false">TRUE()</f>
        <v>1</v>
      </c>
      <c r="J390" s="15" t="b">
        <f aca="false">FALSE()</f>
        <v>0</v>
      </c>
      <c r="K390" s="20" t="n">
        <v>0</v>
      </c>
      <c r="L390" s="20" t="n">
        <v>29.1969253900173</v>
      </c>
      <c r="M390" s="20" t="n">
        <f aca="false">L390-K390</f>
        <v>29.1969253900173</v>
      </c>
      <c r="N390" s="16" t="n">
        <v>1</v>
      </c>
      <c r="O390" s="15" t="b">
        <f aca="false">FALSE()</f>
        <v>0</v>
      </c>
      <c r="P390" s="15" t="b">
        <f aca="false">TRUE()</f>
        <v>1</v>
      </c>
      <c r="Q390" s="15" t="b">
        <f aca="false">TRUE()</f>
        <v>1</v>
      </c>
      <c r="R390" s="16" t="n">
        <v>1</v>
      </c>
      <c r="S390" s="18" t="s">
        <v>4627</v>
      </c>
      <c r="T390" s="18" t="s">
        <v>4717</v>
      </c>
      <c r="U390" s="18" t="s">
        <v>4718</v>
      </c>
      <c r="V390" s="18" t="s">
        <v>4719</v>
      </c>
      <c r="W390" s="14" t="s">
        <v>4598</v>
      </c>
      <c r="X390" s="51" t="n">
        <v>3</v>
      </c>
      <c r="Y390" s="14" t="s">
        <v>3080</v>
      </c>
      <c r="Z390" s="48" t="n">
        <v>1</v>
      </c>
      <c r="AA390" s="18" t="s">
        <v>4566</v>
      </c>
      <c r="AB390" s="18" t="s">
        <v>4600</v>
      </c>
      <c r="AC390" s="18" t="s">
        <v>4568</v>
      </c>
      <c r="AD390" s="18" t="s">
        <v>4720</v>
      </c>
    </row>
    <row r="391" customFormat="false" ht="15" hidden="false" customHeight="true" outlineLevel="0" collapsed="false">
      <c r="B391" s="14" t="s">
        <v>255</v>
      </c>
      <c r="C391" s="14" t="s">
        <v>4716</v>
      </c>
      <c r="D391" s="14" t="s">
        <v>451</v>
      </c>
      <c r="E391" s="14" t="s">
        <v>444</v>
      </c>
      <c r="F391" s="14" t="s">
        <v>4558</v>
      </c>
      <c r="G391" s="14" t="s">
        <v>4559</v>
      </c>
      <c r="H391" s="14" t="s">
        <v>334</v>
      </c>
      <c r="I391" s="15" t="b">
        <f aca="false">TRUE()</f>
        <v>1</v>
      </c>
      <c r="J391" s="15" t="b">
        <f aca="false">FALSE()</f>
        <v>0</v>
      </c>
      <c r="K391" s="20" t="n">
        <v>16.1324573546437</v>
      </c>
      <c r="L391" s="20" t="n">
        <v>62.9218988946123</v>
      </c>
      <c r="M391" s="20" t="n">
        <f aca="false">L391-K391</f>
        <v>46.7894415399686</v>
      </c>
      <c r="N391" s="16" t="n">
        <v>1</v>
      </c>
      <c r="O391" s="15" t="b">
        <f aca="false">FALSE()</f>
        <v>0</v>
      </c>
      <c r="P391" s="15" t="b">
        <f aca="false">TRUE()</f>
        <v>1</v>
      </c>
      <c r="Q391" s="15" t="b">
        <f aca="false">TRUE()</f>
        <v>1</v>
      </c>
      <c r="R391" s="16" t="n">
        <v>1</v>
      </c>
      <c r="S391" s="18" t="s">
        <v>4627</v>
      </c>
      <c r="T391" s="18" t="s">
        <v>4717</v>
      </c>
      <c r="U391" s="18" t="s">
        <v>4718</v>
      </c>
      <c r="V391" s="18" t="s">
        <v>4719</v>
      </c>
      <c r="W391" s="14" t="s">
        <v>4598</v>
      </c>
      <c r="X391" s="51" t="n">
        <v>3</v>
      </c>
      <c r="Y391" s="14" t="s">
        <v>4687</v>
      </c>
      <c r="Z391" s="48" t="n">
        <v>1</v>
      </c>
      <c r="AA391" s="18" t="s">
        <v>4566</v>
      </c>
      <c r="AB391" s="18" t="s">
        <v>4600</v>
      </c>
      <c r="AC391" s="18" t="s">
        <v>4568</v>
      </c>
      <c r="AD391" s="18" t="s">
        <v>4720</v>
      </c>
    </row>
    <row r="392" customFormat="false" ht="15" hidden="false" customHeight="true" outlineLevel="0" collapsed="false">
      <c r="B392" s="14" t="s">
        <v>255</v>
      </c>
      <c r="C392" s="14" t="s">
        <v>4716</v>
      </c>
      <c r="D392" s="14" t="s">
        <v>357</v>
      </c>
      <c r="E392" s="14" t="s">
        <v>295</v>
      </c>
      <c r="F392" s="14" t="s">
        <v>4578</v>
      </c>
      <c r="G392" s="14" t="s">
        <v>4559</v>
      </c>
      <c r="H392" s="14" t="s">
        <v>360</v>
      </c>
      <c r="I392" s="15" t="b">
        <f aca="false">TRUE()</f>
        <v>1</v>
      </c>
      <c r="J392" s="15" t="b">
        <f aca="false">FALSE()</f>
        <v>0</v>
      </c>
      <c r="K392" s="20" t="n">
        <v>0</v>
      </c>
      <c r="L392" s="20" t="n">
        <v>59.556035784249</v>
      </c>
      <c r="M392" s="20" t="n">
        <f aca="false">L392-K392</f>
        <v>59.556035784249</v>
      </c>
      <c r="N392" s="16" t="n">
        <v>1</v>
      </c>
      <c r="O392" s="15" t="b">
        <f aca="false">FALSE()</f>
        <v>0</v>
      </c>
      <c r="P392" s="15" t="b">
        <f aca="false">TRUE()</f>
        <v>1</v>
      </c>
      <c r="Q392" s="15" t="b">
        <f aca="false">TRUE()</f>
        <v>1</v>
      </c>
      <c r="R392" s="16" t="n">
        <v>1</v>
      </c>
      <c r="S392" s="18" t="s">
        <v>4627</v>
      </c>
      <c r="T392" s="18" t="s">
        <v>4717</v>
      </c>
      <c r="U392" s="18" t="s">
        <v>4718</v>
      </c>
      <c r="V392" s="18" t="s">
        <v>4719</v>
      </c>
      <c r="W392" s="14" t="s">
        <v>4598</v>
      </c>
      <c r="X392" s="51" t="n">
        <v>3</v>
      </c>
      <c r="Y392" s="14" t="s">
        <v>2152</v>
      </c>
      <c r="Z392" s="48" t="n">
        <v>1</v>
      </c>
      <c r="AA392" s="18" t="s">
        <v>4566</v>
      </c>
      <c r="AB392" s="18" t="s">
        <v>4600</v>
      </c>
      <c r="AC392" s="18" t="s">
        <v>4568</v>
      </c>
      <c r="AD392" s="18" t="s">
        <v>4720</v>
      </c>
    </row>
    <row r="393" customFormat="false" ht="15" hidden="false" customHeight="true" outlineLevel="0" collapsed="false">
      <c r="B393" s="14" t="s">
        <v>255</v>
      </c>
      <c r="C393" s="14" t="s">
        <v>4716</v>
      </c>
      <c r="D393" s="14" t="s">
        <v>410</v>
      </c>
      <c r="E393" s="14" t="s">
        <v>372</v>
      </c>
      <c r="F393" s="14" t="s">
        <v>4602</v>
      </c>
      <c r="G393" s="14" t="s">
        <v>4559</v>
      </c>
      <c r="H393" s="14" t="s">
        <v>252</v>
      </c>
      <c r="I393" s="15" t="b">
        <f aca="false">TRUE()</f>
        <v>1</v>
      </c>
      <c r="J393" s="15" t="b">
        <f aca="false">FALSE()</f>
        <v>0</v>
      </c>
      <c r="K393" s="20" t="n">
        <v>58.504932642484</v>
      </c>
      <c r="L393" s="20" t="n">
        <v>58.504932642484</v>
      </c>
      <c r="M393" s="20" t="n">
        <f aca="false">L393-K393</f>
        <v>0</v>
      </c>
      <c r="N393" s="16" t="n">
        <v>1</v>
      </c>
      <c r="O393" s="15" t="b">
        <f aca="false">FALSE()</f>
        <v>0</v>
      </c>
      <c r="P393" s="15" t="b">
        <f aca="false">TRUE()</f>
        <v>1</v>
      </c>
      <c r="Q393" s="15" t="b">
        <f aca="false">TRUE()</f>
        <v>1</v>
      </c>
      <c r="R393" s="16" t="n">
        <v>1</v>
      </c>
      <c r="S393" s="18" t="s">
        <v>4627</v>
      </c>
      <c r="T393" s="18" t="s">
        <v>4717</v>
      </c>
      <c r="U393" s="18" t="s">
        <v>4718</v>
      </c>
      <c r="V393" s="18" t="s">
        <v>4719</v>
      </c>
      <c r="W393" s="14" t="s">
        <v>4598</v>
      </c>
      <c r="X393" s="51" t="n">
        <v>3</v>
      </c>
      <c r="Y393" s="14" t="s">
        <v>2393</v>
      </c>
      <c r="Z393" s="48" t="n">
        <v>1</v>
      </c>
      <c r="AA393" s="18" t="s">
        <v>4566</v>
      </c>
      <c r="AB393" s="18" t="s">
        <v>4600</v>
      </c>
      <c r="AC393" s="18" t="s">
        <v>4568</v>
      </c>
      <c r="AD393" s="18" t="s">
        <v>4720</v>
      </c>
    </row>
    <row r="394" customFormat="false" ht="15" hidden="false" customHeight="true" outlineLevel="0" collapsed="false">
      <c r="B394" s="14" t="s">
        <v>255</v>
      </c>
      <c r="C394" s="14" t="s">
        <v>4716</v>
      </c>
      <c r="D394" s="14" t="s">
        <v>363</v>
      </c>
      <c r="E394" s="14" t="s">
        <v>295</v>
      </c>
      <c r="F394" s="14" t="s">
        <v>4578</v>
      </c>
      <c r="G394" s="14" t="s">
        <v>4559</v>
      </c>
      <c r="H394" s="14" t="s">
        <v>312</v>
      </c>
      <c r="I394" s="15" t="b">
        <f aca="false">TRUE()</f>
        <v>1</v>
      </c>
      <c r="J394" s="15" t="b">
        <f aca="false">FALSE()</f>
        <v>0</v>
      </c>
      <c r="K394" s="20" t="n">
        <v>0</v>
      </c>
      <c r="L394" s="20" t="n">
        <v>73.5351539822399</v>
      </c>
      <c r="M394" s="20" t="n">
        <f aca="false">L394-K394</f>
        <v>73.5351539822399</v>
      </c>
      <c r="N394" s="16" t="n">
        <v>1</v>
      </c>
      <c r="O394" s="15" t="b">
        <f aca="false">FALSE()</f>
        <v>0</v>
      </c>
      <c r="P394" s="15" t="b">
        <f aca="false">TRUE()</f>
        <v>1</v>
      </c>
      <c r="Q394" s="15" t="b">
        <f aca="false">TRUE()</f>
        <v>1</v>
      </c>
      <c r="R394" s="16" t="n">
        <v>1</v>
      </c>
      <c r="S394" s="18" t="s">
        <v>4627</v>
      </c>
      <c r="T394" s="18" t="s">
        <v>4717</v>
      </c>
      <c r="U394" s="18" t="s">
        <v>4718</v>
      </c>
      <c r="V394" s="18" t="s">
        <v>4719</v>
      </c>
      <c r="W394" s="14" t="s">
        <v>4598</v>
      </c>
      <c r="X394" s="51" t="n">
        <v>3</v>
      </c>
      <c r="Y394" s="14" t="s">
        <v>4688</v>
      </c>
      <c r="Z394" s="48" t="n">
        <v>1</v>
      </c>
      <c r="AA394" s="18" t="s">
        <v>4566</v>
      </c>
      <c r="AB394" s="18" t="s">
        <v>4600</v>
      </c>
      <c r="AC394" s="18" t="s">
        <v>4568</v>
      </c>
      <c r="AD394" s="18" t="s">
        <v>4720</v>
      </c>
    </row>
    <row r="395" customFormat="false" ht="15" hidden="false" customHeight="true" outlineLevel="0" collapsed="false">
      <c r="B395" s="14" t="s">
        <v>255</v>
      </c>
      <c r="C395" s="14" t="s">
        <v>4716</v>
      </c>
      <c r="D395" s="14" t="s">
        <v>354</v>
      </c>
      <c r="E395" s="14" t="s">
        <v>295</v>
      </c>
      <c r="F395" s="14" t="s">
        <v>4578</v>
      </c>
      <c r="G395" s="14" t="s">
        <v>4559</v>
      </c>
      <c r="H395" s="14" t="s">
        <v>281</v>
      </c>
      <c r="I395" s="15" t="b">
        <f aca="false">TRUE()</f>
        <v>1</v>
      </c>
      <c r="J395" s="15" t="b">
        <f aca="false">FALSE()</f>
        <v>0</v>
      </c>
      <c r="K395" s="20" t="n">
        <v>0</v>
      </c>
      <c r="L395" s="20" t="n">
        <v>98.464421208738</v>
      </c>
      <c r="M395" s="20" t="n">
        <f aca="false">L395-K395</f>
        <v>98.464421208738</v>
      </c>
      <c r="N395" s="16" t="n">
        <v>1</v>
      </c>
      <c r="O395" s="15" t="b">
        <f aca="false">FALSE()</f>
        <v>0</v>
      </c>
      <c r="P395" s="15" t="b">
        <f aca="false">TRUE()</f>
        <v>1</v>
      </c>
      <c r="Q395" s="15" t="b">
        <f aca="false">TRUE()</f>
        <v>1</v>
      </c>
      <c r="R395" s="16" t="n">
        <v>1</v>
      </c>
      <c r="S395" s="18" t="s">
        <v>4627</v>
      </c>
      <c r="T395" s="18" t="s">
        <v>4717</v>
      </c>
      <c r="U395" s="18" t="s">
        <v>4718</v>
      </c>
      <c r="V395" s="18" t="s">
        <v>4719</v>
      </c>
      <c r="W395" s="14" t="s">
        <v>4598</v>
      </c>
      <c r="X395" s="51" t="n">
        <v>3</v>
      </c>
      <c r="Y395" s="14" t="s">
        <v>4689</v>
      </c>
      <c r="Z395" s="48" t="n">
        <v>1</v>
      </c>
      <c r="AA395" s="18" t="s">
        <v>4566</v>
      </c>
      <c r="AB395" s="18" t="s">
        <v>4600</v>
      </c>
      <c r="AC395" s="18" t="s">
        <v>4568</v>
      </c>
      <c r="AD395" s="18" t="s">
        <v>4720</v>
      </c>
    </row>
    <row r="396" customFormat="false" ht="15" hidden="false" customHeight="true" outlineLevel="0" collapsed="false">
      <c r="B396" s="14" t="s">
        <v>255</v>
      </c>
      <c r="C396" s="14" t="s">
        <v>4716</v>
      </c>
      <c r="D396" s="14" t="s">
        <v>331</v>
      </c>
      <c r="E396" s="14" t="s">
        <v>295</v>
      </c>
      <c r="F396" s="14" t="s">
        <v>4578</v>
      </c>
      <c r="G396" s="14" t="s">
        <v>4559</v>
      </c>
      <c r="H396" s="14" t="s">
        <v>334</v>
      </c>
      <c r="I396" s="15" t="b">
        <f aca="false">TRUE()</f>
        <v>1</v>
      </c>
      <c r="J396" s="15" t="b">
        <f aca="false">FALSE()</f>
        <v>0</v>
      </c>
      <c r="K396" s="20" t="n">
        <v>0</v>
      </c>
      <c r="L396" s="20" t="n">
        <v>98.4582412668694</v>
      </c>
      <c r="M396" s="20" t="n">
        <f aca="false">L396-K396</f>
        <v>98.4582412668694</v>
      </c>
      <c r="N396" s="16" t="n">
        <v>1</v>
      </c>
      <c r="O396" s="15" t="b">
        <f aca="false">FALSE()</f>
        <v>0</v>
      </c>
      <c r="P396" s="15" t="b">
        <f aca="false">TRUE()</f>
        <v>1</v>
      </c>
      <c r="Q396" s="15" t="b">
        <f aca="false">TRUE()</f>
        <v>1</v>
      </c>
      <c r="R396" s="16" t="n">
        <v>1</v>
      </c>
      <c r="S396" s="18" t="s">
        <v>4627</v>
      </c>
      <c r="T396" s="18" t="s">
        <v>4717</v>
      </c>
      <c r="U396" s="18" t="s">
        <v>4718</v>
      </c>
      <c r="V396" s="18" t="s">
        <v>4719</v>
      </c>
      <c r="W396" s="14" t="s">
        <v>4598</v>
      </c>
      <c r="X396" s="51" t="n">
        <v>3</v>
      </c>
      <c r="Y396" s="14" t="s">
        <v>4690</v>
      </c>
      <c r="Z396" s="48" t="n">
        <v>1</v>
      </c>
      <c r="AA396" s="18" t="s">
        <v>4566</v>
      </c>
      <c r="AB396" s="18" t="s">
        <v>4600</v>
      </c>
      <c r="AC396" s="18" t="s">
        <v>4568</v>
      </c>
      <c r="AD396" s="18" t="s">
        <v>4720</v>
      </c>
    </row>
    <row r="397" customFormat="false" ht="15" hidden="false" customHeight="true" outlineLevel="0" collapsed="false">
      <c r="B397" s="14" t="s">
        <v>255</v>
      </c>
      <c r="C397" s="14" t="s">
        <v>4716</v>
      </c>
      <c r="D397" s="14" t="s">
        <v>559</v>
      </c>
      <c r="E397" s="14" t="s">
        <v>444</v>
      </c>
      <c r="F397" s="14" t="s">
        <v>4558</v>
      </c>
      <c r="G397" s="14" t="s">
        <v>4559</v>
      </c>
      <c r="H397" s="14" t="s">
        <v>360</v>
      </c>
      <c r="I397" s="15" t="b">
        <f aca="false">TRUE()</f>
        <v>1</v>
      </c>
      <c r="J397" s="15" t="b">
        <f aca="false">FALSE()</f>
        <v>0</v>
      </c>
      <c r="K397" s="20" t="n">
        <v>0</v>
      </c>
      <c r="L397" s="20" t="n">
        <v>78.8994806190672</v>
      </c>
      <c r="M397" s="20" t="n">
        <f aca="false">L397-K397</f>
        <v>78.8994806190672</v>
      </c>
      <c r="N397" s="16" t="n">
        <v>1</v>
      </c>
      <c r="O397" s="15" t="b">
        <f aca="false">FALSE()</f>
        <v>0</v>
      </c>
      <c r="P397" s="15" t="b">
        <f aca="false">TRUE()</f>
        <v>1</v>
      </c>
      <c r="Q397" s="15" t="b">
        <f aca="false">TRUE()</f>
        <v>1</v>
      </c>
      <c r="R397" s="16" t="n">
        <v>1</v>
      </c>
      <c r="S397" s="18" t="s">
        <v>4627</v>
      </c>
      <c r="T397" s="18" t="s">
        <v>4717</v>
      </c>
      <c r="U397" s="18" t="s">
        <v>4718</v>
      </c>
      <c r="V397" s="18" t="s">
        <v>4719</v>
      </c>
      <c r="W397" s="14" t="s">
        <v>4598</v>
      </c>
      <c r="X397" s="51" t="n">
        <v>3</v>
      </c>
      <c r="Y397" s="14" t="s">
        <v>4691</v>
      </c>
      <c r="Z397" s="48" t="n">
        <v>1</v>
      </c>
      <c r="AA397" s="18" t="s">
        <v>4566</v>
      </c>
      <c r="AB397" s="18" t="s">
        <v>4600</v>
      </c>
      <c r="AC397" s="18" t="s">
        <v>4568</v>
      </c>
      <c r="AD397" s="18" t="s">
        <v>4720</v>
      </c>
    </row>
    <row r="398" customFormat="false" ht="15" hidden="false" customHeight="true" outlineLevel="0" collapsed="false">
      <c r="B398" s="14" t="s">
        <v>255</v>
      </c>
      <c r="C398" s="14" t="s">
        <v>4716</v>
      </c>
      <c r="D398" s="14" t="s">
        <v>305</v>
      </c>
      <c r="E398" s="14" t="s">
        <v>295</v>
      </c>
      <c r="F398" s="14" t="s">
        <v>4578</v>
      </c>
      <c r="G398" s="14" t="s">
        <v>4559</v>
      </c>
      <c r="H398" s="14" t="s">
        <v>252</v>
      </c>
      <c r="I398" s="15" t="b">
        <f aca="false">TRUE()</f>
        <v>1</v>
      </c>
      <c r="J398" s="15" t="b">
        <f aca="false">FALSE()</f>
        <v>0</v>
      </c>
      <c r="K398" s="20" t="n">
        <v>0</v>
      </c>
      <c r="L398" s="20" t="n">
        <v>63.1001292398911</v>
      </c>
      <c r="M398" s="20" t="n">
        <f aca="false">L398-K398</f>
        <v>63.1001292398911</v>
      </c>
      <c r="N398" s="16" t="n">
        <v>1</v>
      </c>
      <c r="O398" s="15" t="b">
        <f aca="false">FALSE()</f>
        <v>0</v>
      </c>
      <c r="P398" s="15" t="b">
        <f aca="false">TRUE()</f>
        <v>1</v>
      </c>
      <c r="Q398" s="15" t="b">
        <f aca="false">TRUE()</f>
        <v>1</v>
      </c>
      <c r="R398" s="16" t="n">
        <v>1</v>
      </c>
      <c r="S398" s="18" t="s">
        <v>4627</v>
      </c>
      <c r="T398" s="18" t="s">
        <v>4717</v>
      </c>
      <c r="U398" s="18" t="s">
        <v>4718</v>
      </c>
      <c r="V398" s="18" t="s">
        <v>4719</v>
      </c>
      <c r="W398" s="14" t="s">
        <v>4598</v>
      </c>
      <c r="X398" s="51" t="n">
        <v>3</v>
      </c>
      <c r="Y398" s="14" t="s">
        <v>4692</v>
      </c>
      <c r="Z398" s="48" t="n">
        <v>1</v>
      </c>
      <c r="AA398" s="18" t="s">
        <v>4566</v>
      </c>
      <c r="AB398" s="18" t="s">
        <v>4600</v>
      </c>
      <c r="AC398" s="18" t="s">
        <v>4568</v>
      </c>
      <c r="AD398" s="18" t="s">
        <v>4720</v>
      </c>
    </row>
    <row r="399" customFormat="false" ht="15" hidden="false" customHeight="true" outlineLevel="0" collapsed="false">
      <c r="B399" s="14" t="s">
        <v>255</v>
      </c>
      <c r="C399" s="14" t="s">
        <v>4716</v>
      </c>
      <c r="D399" s="14" t="s">
        <v>405</v>
      </c>
      <c r="E399" s="14" t="s">
        <v>372</v>
      </c>
      <c r="F399" s="14" t="s">
        <v>4602</v>
      </c>
      <c r="G399" s="14" t="s">
        <v>4559</v>
      </c>
      <c r="H399" s="14" t="s">
        <v>334</v>
      </c>
      <c r="I399" s="15" t="b">
        <f aca="false">TRUE()</f>
        <v>1</v>
      </c>
      <c r="J399" s="15" t="b">
        <f aca="false">FALSE()</f>
        <v>0</v>
      </c>
      <c r="K399" s="20" t="n">
        <v>53.1254744456657</v>
      </c>
      <c r="L399" s="20" t="n">
        <v>53.1254744456657</v>
      </c>
      <c r="M399" s="20" t="n">
        <f aca="false">L399-K399</f>
        <v>0</v>
      </c>
      <c r="N399" s="16" t="n">
        <v>1</v>
      </c>
      <c r="O399" s="15" t="b">
        <f aca="false">TRUE()</f>
        <v>1</v>
      </c>
      <c r="P399" s="15" t="b">
        <f aca="false">TRUE()</f>
        <v>1</v>
      </c>
      <c r="Q399" s="15" t="b">
        <f aca="false">TRUE()</f>
        <v>1</v>
      </c>
      <c r="R399" s="16" t="n">
        <v>1</v>
      </c>
      <c r="S399" s="18" t="s">
        <v>4627</v>
      </c>
      <c r="T399" s="18" t="s">
        <v>4717</v>
      </c>
      <c r="U399" s="18" t="s">
        <v>4718</v>
      </c>
      <c r="V399" s="18" t="s">
        <v>4719</v>
      </c>
      <c r="W399" s="14" t="s">
        <v>4598</v>
      </c>
      <c r="X399" s="51" t="n">
        <v>3</v>
      </c>
      <c r="Y399" s="14" t="s">
        <v>2466</v>
      </c>
      <c r="Z399" s="48" t="n">
        <v>1</v>
      </c>
      <c r="AA399" s="18" t="s">
        <v>4566</v>
      </c>
      <c r="AB399" s="18" t="s">
        <v>4581</v>
      </c>
      <c r="AC399" s="18" t="s">
        <v>4568</v>
      </c>
      <c r="AD399" s="18" t="s">
        <v>4720</v>
      </c>
    </row>
    <row r="400" customFormat="false" ht="15" hidden="false" customHeight="true" outlineLevel="0" collapsed="false">
      <c r="B400" s="14" t="s">
        <v>255</v>
      </c>
      <c r="C400" s="14" t="s">
        <v>4716</v>
      </c>
      <c r="D400" s="14" t="s">
        <v>551</v>
      </c>
      <c r="E400" s="14" t="s">
        <v>444</v>
      </c>
      <c r="F400" s="14" t="s">
        <v>4558</v>
      </c>
      <c r="G400" s="14" t="s">
        <v>4559</v>
      </c>
      <c r="H400" s="14" t="s">
        <v>281</v>
      </c>
      <c r="I400" s="15" t="b">
        <f aca="false">TRUE()</f>
        <v>1</v>
      </c>
      <c r="J400" s="15" t="b">
        <f aca="false">FALSE()</f>
        <v>0</v>
      </c>
      <c r="K400" s="20" t="n">
        <v>4.01646764853936</v>
      </c>
      <c r="L400" s="20" t="n">
        <v>90.6541095957798</v>
      </c>
      <c r="M400" s="20" t="n">
        <f aca="false">L400-K400</f>
        <v>86.6376419472404</v>
      </c>
      <c r="N400" s="16" t="n">
        <v>1</v>
      </c>
      <c r="O400" s="15" t="b">
        <f aca="false">FALSE()</f>
        <v>0</v>
      </c>
      <c r="P400" s="15" t="b">
        <f aca="false">TRUE()</f>
        <v>1</v>
      </c>
      <c r="Q400" s="15" t="b">
        <f aca="false">TRUE()</f>
        <v>1</v>
      </c>
      <c r="R400" s="16" t="n">
        <v>1</v>
      </c>
      <c r="S400" s="18" t="s">
        <v>4627</v>
      </c>
      <c r="T400" s="18" t="s">
        <v>4717</v>
      </c>
      <c r="U400" s="18" t="s">
        <v>4718</v>
      </c>
      <c r="V400" s="18" t="s">
        <v>4719</v>
      </c>
      <c r="W400" s="14" t="s">
        <v>4598</v>
      </c>
      <c r="X400" s="51" t="n">
        <v>3</v>
      </c>
      <c r="Y400" s="14" t="s">
        <v>4693</v>
      </c>
      <c r="Z400" s="48" t="n">
        <v>1</v>
      </c>
      <c r="AA400" s="18" t="s">
        <v>4566</v>
      </c>
      <c r="AB400" s="18" t="s">
        <v>4600</v>
      </c>
      <c r="AC400" s="18" t="s">
        <v>4568</v>
      </c>
      <c r="AD400" s="18" t="s">
        <v>4720</v>
      </c>
    </row>
    <row r="401" customFormat="false" ht="15" hidden="false" customHeight="true" outlineLevel="0" collapsed="false">
      <c r="B401" s="14" t="s">
        <v>255</v>
      </c>
      <c r="C401" s="14" t="s">
        <v>4716</v>
      </c>
      <c r="D401" s="14" t="s">
        <v>431</v>
      </c>
      <c r="E401" s="14" t="s">
        <v>425</v>
      </c>
      <c r="F401" s="14" t="s">
        <v>4575</v>
      </c>
      <c r="G401" s="14" t="s">
        <v>4559</v>
      </c>
      <c r="H401" s="14" t="s">
        <v>261</v>
      </c>
      <c r="I401" s="15" t="b">
        <f aca="false">TRUE()</f>
        <v>1</v>
      </c>
      <c r="J401" s="15" t="b">
        <f aca="false">FALSE()</f>
        <v>0</v>
      </c>
      <c r="K401" s="20" t="n">
        <v>0</v>
      </c>
      <c r="L401" s="20" t="n">
        <v>0</v>
      </c>
      <c r="M401" s="20" t="n">
        <f aca="false">L401-K401</f>
        <v>0</v>
      </c>
      <c r="N401" s="16" t="n">
        <v>1</v>
      </c>
      <c r="O401" s="15" t="b">
        <f aca="false">FALSE()</f>
        <v>0</v>
      </c>
      <c r="P401" s="15" t="b">
        <f aca="false">TRUE()</f>
        <v>1</v>
      </c>
      <c r="Q401" s="15" t="b">
        <f aca="false">TRUE()</f>
        <v>1</v>
      </c>
      <c r="R401" s="16" t="n">
        <v>1</v>
      </c>
      <c r="S401" s="18" t="s">
        <v>4627</v>
      </c>
      <c r="T401" s="18" t="s">
        <v>4717</v>
      </c>
      <c r="U401" s="18" t="s">
        <v>4718</v>
      </c>
      <c r="V401" s="18" t="s">
        <v>4719</v>
      </c>
      <c r="W401" s="14" t="s">
        <v>4598</v>
      </c>
      <c r="X401" s="51" t="n">
        <v>3</v>
      </c>
      <c r="Y401" s="14" t="s">
        <v>4694</v>
      </c>
      <c r="Z401" s="48" t="n">
        <v>1</v>
      </c>
      <c r="AA401" s="18" t="s">
        <v>4566</v>
      </c>
      <c r="AB401" s="18" t="s">
        <v>4600</v>
      </c>
      <c r="AC401" s="18" t="s">
        <v>4568</v>
      </c>
      <c r="AD401" s="18" t="s">
        <v>4720</v>
      </c>
    </row>
    <row r="402" customFormat="false" ht="15" hidden="false" customHeight="true" outlineLevel="0" collapsed="false">
      <c r="B402" s="14" t="s">
        <v>255</v>
      </c>
      <c r="C402" s="14" t="s">
        <v>4716</v>
      </c>
      <c r="D402" s="14" t="s">
        <v>518</v>
      </c>
      <c r="E402" s="14" t="s">
        <v>444</v>
      </c>
      <c r="F402" s="14" t="s">
        <v>4558</v>
      </c>
      <c r="G402" s="14" t="s">
        <v>4559</v>
      </c>
      <c r="H402" s="14" t="s">
        <v>261</v>
      </c>
      <c r="I402" s="15" t="b">
        <f aca="false">TRUE()</f>
        <v>1</v>
      </c>
      <c r="J402" s="15" t="b">
        <f aca="false">FALSE()</f>
        <v>0</v>
      </c>
      <c r="K402" s="20" t="n">
        <v>0</v>
      </c>
      <c r="L402" s="20" t="n">
        <v>40.5129557928694</v>
      </c>
      <c r="M402" s="20" t="n">
        <f aca="false">L402-K402</f>
        <v>40.5129557928694</v>
      </c>
      <c r="N402" s="16" t="n">
        <v>1</v>
      </c>
      <c r="O402" s="15" t="b">
        <f aca="false">FALSE()</f>
        <v>0</v>
      </c>
      <c r="P402" s="15" t="b">
        <f aca="false">TRUE()</f>
        <v>1</v>
      </c>
      <c r="Q402" s="15" t="b">
        <f aca="false">TRUE()</f>
        <v>1</v>
      </c>
      <c r="R402" s="16" t="n">
        <v>1</v>
      </c>
      <c r="S402" s="18" t="s">
        <v>4627</v>
      </c>
      <c r="T402" s="18" t="s">
        <v>4717</v>
      </c>
      <c r="U402" s="18" t="s">
        <v>4718</v>
      </c>
      <c r="V402" s="18" t="s">
        <v>4719</v>
      </c>
      <c r="W402" s="14" t="s">
        <v>4598</v>
      </c>
      <c r="X402" s="51" t="n">
        <v>3</v>
      </c>
      <c r="Y402" s="14" t="s">
        <v>3473</v>
      </c>
      <c r="Z402" s="48" t="n">
        <v>1</v>
      </c>
      <c r="AA402" s="18" t="s">
        <v>4566</v>
      </c>
      <c r="AB402" s="18" t="s">
        <v>4600</v>
      </c>
      <c r="AC402" s="18" t="s">
        <v>4568</v>
      </c>
      <c r="AD402" s="18" t="s">
        <v>4720</v>
      </c>
    </row>
    <row r="403" customFormat="false" ht="15" hidden="false" customHeight="true" outlineLevel="0" collapsed="false">
      <c r="B403" s="14" t="s">
        <v>255</v>
      </c>
      <c r="C403" s="14" t="s">
        <v>4716</v>
      </c>
      <c r="D403" s="14" t="s">
        <v>371</v>
      </c>
      <c r="E403" s="14" t="s">
        <v>372</v>
      </c>
      <c r="F403" s="14" t="s">
        <v>4602</v>
      </c>
      <c r="G403" s="14" t="s">
        <v>4559</v>
      </c>
      <c r="H403" s="14" t="s">
        <v>261</v>
      </c>
      <c r="I403" s="15" t="b">
        <f aca="false">TRUE()</f>
        <v>1</v>
      </c>
      <c r="J403" s="15" t="b">
        <f aca="false">FALSE()</f>
        <v>0</v>
      </c>
      <c r="K403" s="20" t="n">
        <v>0</v>
      </c>
      <c r="L403" s="20" t="n">
        <v>94.3821128668889</v>
      </c>
      <c r="M403" s="20" t="n">
        <f aca="false">L403-K403</f>
        <v>94.3821128668889</v>
      </c>
      <c r="N403" s="16" t="n">
        <v>1</v>
      </c>
      <c r="O403" s="15" t="b">
        <f aca="false">FALSE()</f>
        <v>0</v>
      </c>
      <c r="P403" s="15" t="b">
        <f aca="false">TRUE()</f>
        <v>1</v>
      </c>
      <c r="Q403" s="15" t="b">
        <f aca="false">TRUE()</f>
        <v>1</v>
      </c>
      <c r="R403" s="16" t="n">
        <v>1</v>
      </c>
      <c r="S403" s="18" t="s">
        <v>4627</v>
      </c>
      <c r="T403" s="18" t="s">
        <v>4717</v>
      </c>
      <c r="U403" s="18" t="s">
        <v>4718</v>
      </c>
      <c r="V403" s="18" t="s">
        <v>4719</v>
      </c>
      <c r="W403" s="14" t="s">
        <v>4598</v>
      </c>
      <c r="X403" s="51" t="n">
        <v>3</v>
      </c>
      <c r="Y403" s="14" t="s">
        <v>2522</v>
      </c>
      <c r="Z403" s="48" t="n">
        <v>1</v>
      </c>
      <c r="AA403" s="18" t="s">
        <v>4566</v>
      </c>
      <c r="AB403" s="18" t="s">
        <v>4600</v>
      </c>
      <c r="AC403" s="18" t="s">
        <v>4568</v>
      </c>
      <c r="AD403" s="18" t="s">
        <v>4720</v>
      </c>
    </row>
    <row r="404" customFormat="false" ht="15" hidden="false" customHeight="true" outlineLevel="0" collapsed="false">
      <c r="B404" s="14" t="s">
        <v>255</v>
      </c>
      <c r="C404" s="14" t="s">
        <v>4716</v>
      </c>
      <c r="D404" s="14" t="s">
        <v>524</v>
      </c>
      <c r="E404" s="14" t="s">
        <v>444</v>
      </c>
      <c r="F404" s="14" t="s">
        <v>4558</v>
      </c>
      <c r="G404" s="14" t="s">
        <v>4559</v>
      </c>
      <c r="H404" s="14" t="s">
        <v>360</v>
      </c>
      <c r="I404" s="15" t="b">
        <f aca="false">TRUE()</f>
        <v>1</v>
      </c>
      <c r="J404" s="15" t="b">
        <f aca="false">FALSE()</f>
        <v>0</v>
      </c>
      <c r="K404" s="20" t="n">
        <v>0</v>
      </c>
      <c r="L404" s="20" t="n">
        <v>32.873629804909</v>
      </c>
      <c r="M404" s="20" t="n">
        <f aca="false">L404-K404</f>
        <v>32.873629804909</v>
      </c>
      <c r="N404" s="16" t="n">
        <v>1</v>
      </c>
      <c r="O404" s="15" t="b">
        <f aca="false">FALSE()</f>
        <v>0</v>
      </c>
      <c r="P404" s="15" t="b">
        <f aca="false">TRUE()</f>
        <v>1</v>
      </c>
      <c r="Q404" s="15" t="b">
        <f aca="false">TRUE()</f>
        <v>1</v>
      </c>
      <c r="R404" s="16" t="n">
        <v>1</v>
      </c>
      <c r="S404" s="18" t="s">
        <v>4627</v>
      </c>
      <c r="T404" s="18" t="s">
        <v>4717</v>
      </c>
      <c r="U404" s="18" t="s">
        <v>4718</v>
      </c>
      <c r="V404" s="18" t="s">
        <v>4719</v>
      </c>
      <c r="W404" s="14" t="s">
        <v>4598</v>
      </c>
      <c r="X404" s="51" t="n">
        <v>3</v>
      </c>
      <c r="Y404" s="14" t="s">
        <v>3513</v>
      </c>
      <c r="Z404" s="48" t="n">
        <v>1</v>
      </c>
      <c r="AA404" s="18" t="s">
        <v>4566</v>
      </c>
      <c r="AB404" s="18" t="s">
        <v>4600</v>
      </c>
      <c r="AC404" s="18" t="s">
        <v>4568</v>
      </c>
      <c r="AD404" s="18" t="s">
        <v>4720</v>
      </c>
    </row>
    <row r="405" customFormat="false" ht="15" hidden="false" customHeight="true" outlineLevel="0" collapsed="false">
      <c r="B405" s="14" t="s">
        <v>255</v>
      </c>
      <c r="C405" s="14" t="s">
        <v>4716</v>
      </c>
      <c r="D405" s="14" t="s">
        <v>537</v>
      </c>
      <c r="E405" s="14" t="s">
        <v>444</v>
      </c>
      <c r="F405" s="14" t="s">
        <v>4558</v>
      </c>
      <c r="G405" s="14" t="s">
        <v>4559</v>
      </c>
      <c r="H405" s="14" t="s">
        <v>327</v>
      </c>
      <c r="I405" s="15" t="b">
        <f aca="false">FALSE()</f>
        <v>0</v>
      </c>
      <c r="J405" s="15" t="b">
        <f aca="false">FALSE()</f>
        <v>0</v>
      </c>
      <c r="K405" s="20" t="n">
        <v>10.7407283925312</v>
      </c>
      <c r="L405" s="20" t="n">
        <v>90.8565716136038</v>
      </c>
      <c r="M405" s="20" t="n">
        <f aca="false">L405-K405</f>
        <v>80.1158432210726</v>
      </c>
      <c r="N405" s="16" t="n">
        <v>1</v>
      </c>
      <c r="O405" s="15" t="b">
        <f aca="false">TRUE()</f>
        <v>1</v>
      </c>
      <c r="P405" s="15" t="b">
        <f aca="false">TRUE()</f>
        <v>1</v>
      </c>
      <c r="Q405" s="15" t="b">
        <f aca="false">TRUE()</f>
        <v>1</v>
      </c>
      <c r="R405" s="16" t="n">
        <v>1</v>
      </c>
      <c r="S405" s="18" t="s">
        <v>4627</v>
      </c>
      <c r="T405" s="18" t="s">
        <v>4717</v>
      </c>
      <c r="U405" s="18" t="s">
        <v>4718</v>
      </c>
      <c r="V405" s="18" t="s">
        <v>4719</v>
      </c>
      <c r="W405" s="14" t="s">
        <v>4598</v>
      </c>
      <c r="X405" s="51" t="n">
        <v>3</v>
      </c>
      <c r="Y405" s="14" t="s">
        <v>4695</v>
      </c>
      <c r="Z405" s="48" t="n">
        <v>1</v>
      </c>
      <c r="AA405" s="18" t="s">
        <v>4566</v>
      </c>
      <c r="AB405" s="18" t="s">
        <v>4567</v>
      </c>
      <c r="AC405" s="18" t="s">
        <v>4568</v>
      </c>
      <c r="AD405" s="18" t="s">
        <v>4720</v>
      </c>
    </row>
    <row r="406" customFormat="false" ht="15" hidden="false" customHeight="true" outlineLevel="0" collapsed="false">
      <c r="B406" s="14" t="s">
        <v>255</v>
      </c>
      <c r="C406" s="14" t="s">
        <v>4716</v>
      </c>
      <c r="D406" s="14" t="s">
        <v>545</v>
      </c>
      <c r="E406" s="14" t="s">
        <v>444</v>
      </c>
      <c r="F406" s="14" t="s">
        <v>4558</v>
      </c>
      <c r="G406" s="14" t="s">
        <v>4559</v>
      </c>
      <c r="H406" s="14" t="s">
        <v>252</v>
      </c>
      <c r="I406" s="15" t="b">
        <f aca="false">TRUE()</f>
        <v>1</v>
      </c>
      <c r="J406" s="15" t="b">
        <f aca="false">FALSE()</f>
        <v>0</v>
      </c>
      <c r="K406" s="20" t="n">
        <v>0</v>
      </c>
      <c r="L406" s="20" t="n">
        <v>32.3629335947643</v>
      </c>
      <c r="M406" s="20" t="n">
        <f aca="false">L406-K406</f>
        <v>32.3629335947643</v>
      </c>
      <c r="N406" s="16" t="n">
        <v>1</v>
      </c>
      <c r="O406" s="15" t="b">
        <f aca="false">FALSE()</f>
        <v>0</v>
      </c>
      <c r="P406" s="15" t="b">
        <f aca="false">TRUE()</f>
        <v>1</v>
      </c>
      <c r="Q406" s="15" t="b">
        <f aca="false">TRUE()</f>
        <v>1</v>
      </c>
      <c r="R406" s="16" t="n">
        <v>1</v>
      </c>
      <c r="S406" s="18" t="s">
        <v>4627</v>
      </c>
      <c r="T406" s="18" t="s">
        <v>4717</v>
      </c>
      <c r="U406" s="18" t="s">
        <v>4718</v>
      </c>
      <c r="V406" s="18" t="s">
        <v>4719</v>
      </c>
      <c r="W406" s="14" t="s">
        <v>4598</v>
      </c>
      <c r="X406" s="51" t="n">
        <v>3</v>
      </c>
      <c r="Y406" s="14" t="s">
        <v>3583</v>
      </c>
      <c r="Z406" s="48" t="n">
        <v>1</v>
      </c>
      <c r="AA406" s="18" t="s">
        <v>4566</v>
      </c>
      <c r="AB406" s="18" t="s">
        <v>4600</v>
      </c>
      <c r="AC406" s="18" t="s">
        <v>4568</v>
      </c>
      <c r="AD406" s="18" t="s">
        <v>4720</v>
      </c>
    </row>
    <row r="407" customFormat="false" ht="15" hidden="false" customHeight="true" outlineLevel="0" collapsed="false">
      <c r="B407" s="14" t="s">
        <v>255</v>
      </c>
      <c r="C407" s="14" t="s">
        <v>4716</v>
      </c>
      <c r="D407" s="14" t="s">
        <v>500</v>
      </c>
      <c r="E407" s="14" t="s">
        <v>444</v>
      </c>
      <c r="F407" s="14" t="s">
        <v>4558</v>
      </c>
      <c r="G407" s="14" t="s">
        <v>4559</v>
      </c>
      <c r="H407" s="14" t="s">
        <v>334</v>
      </c>
      <c r="I407" s="15" t="b">
        <f aca="false">TRUE()</f>
        <v>1</v>
      </c>
      <c r="J407" s="15" t="b">
        <f aca="false">FALSE()</f>
        <v>0</v>
      </c>
      <c r="K407" s="20" t="n">
        <v>0</v>
      </c>
      <c r="L407" s="20" t="n">
        <v>85.7987190806069</v>
      </c>
      <c r="M407" s="20" t="n">
        <f aca="false">L407-K407</f>
        <v>85.7987190806069</v>
      </c>
      <c r="N407" s="16" t="n">
        <v>1</v>
      </c>
      <c r="O407" s="15" t="b">
        <f aca="false">FALSE()</f>
        <v>0</v>
      </c>
      <c r="P407" s="15" t="b">
        <f aca="false">TRUE()</f>
        <v>1</v>
      </c>
      <c r="Q407" s="15" t="b">
        <f aca="false">TRUE()</f>
        <v>1</v>
      </c>
      <c r="R407" s="16" t="n">
        <v>1</v>
      </c>
      <c r="S407" s="18" t="s">
        <v>4627</v>
      </c>
      <c r="T407" s="18" t="s">
        <v>4717</v>
      </c>
      <c r="U407" s="18" t="s">
        <v>4718</v>
      </c>
      <c r="V407" s="18" t="s">
        <v>4719</v>
      </c>
      <c r="W407" s="14" t="s">
        <v>4598</v>
      </c>
      <c r="X407" s="51" t="n">
        <v>3</v>
      </c>
      <c r="Y407" s="14" t="s">
        <v>3609</v>
      </c>
      <c r="Z407" s="48" t="n">
        <v>1</v>
      </c>
      <c r="AA407" s="18" t="s">
        <v>4566</v>
      </c>
      <c r="AB407" s="18" t="s">
        <v>4600</v>
      </c>
      <c r="AC407" s="18" t="s">
        <v>4568</v>
      </c>
      <c r="AD407" s="18" t="s">
        <v>4720</v>
      </c>
    </row>
    <row r="408" customFormat="false" ht="15" hidden="false" customHeight="true" outlineLevel="0" collapsed="false">
      <c r="B408" s="14" t="s">
        <v>255</v>
      </c>
      <c r="C408" s="14" t="s">
        <v>4716</v>
      </c>
      <c r="D408" s="14" t="s">
        <v>530</v>
      </c>
      <c r="E408" s="14" t="s">
        <v>444</v>
      </c>
      <c r="F408" s="14" t="s">
        <v>4558</v>
      </c>
      <c r="G408" s="14" t="s">
        <v>4559</v>
      </c>
      <c r="H408" s="14" t="s">
        <v>252</v>
      </c>
      <c r="I408" s="15" t="b">
        <f aca="false">TRUE()</f>
        <v>1</v>
      </c>
      <c r="J408" s="15" t="b">
        <f aca="false">FALSE()</f>
        <v>0</v>
      </c>
      <c r="K408" s="20" t="n">
        <v>0</v>
      </c>
      <c r="L408" s="20" t="n">
        <v>0</v>
      </c>
      <c r="M408" s="20" t="n">
        <f aca="false">L408-K408</f>
        <v>0</v>
      </c>
      <c r="N408" s="16" t="n">
        <v>1</v>
      </c>
      <c r="O408" s="15" t="b">
        <f aca="false">TRUE()</f>
        <v>1</v>
      </c>
      <c r="P408" s="15" t="b">
        <f aca="false">TRUE()</f>
        <v>1</v>
      </c>
      <c r="Q408" s="15" t="b">
        <f aca="false">TRUE()</f>
        <v>1</v>
      </c>
      <c r="R408" s="16" t="n">
        <v>1</v>
      </c>
      <c r="S408" s="18" t="s">
        <v>4627</v>
      </c>
      <c r="T408" s="18" t="s">
        <v>4717</v>
      </c>
      <c r="U408" s="18" t="s">
        <v>4718</v>
      </c>
      <c r="V408" s="18" t="s">
        <v>4719</v>
      </c>
      <c r="W408" s="14" t="s">
        <v>4598</v>
      </c>
      <c r="X408" s="51" t="n">
        <v>3</v>
      </c>
      <c r="Y408" s="14" t="s">
        <v>3643</v>
      </c>
      <c r="Z408" s="48" t="n">
        <v>1</v>
      </c>
      <c r="AA408" s="18" t="s">
        <v>4566</v>
      </c>
      <c r="AB408" s="18" t="s">
        <v>4581</v>
      </c>
      <c r="AC408" s="18" t="s">
        <v>4568</v>
      </c>
      <c r="AD408" s="18" t="s">
        <v>4720</v>
      </c>
    </row>
    <row r="409" customFormat="false" ht="15" hidden="false" customHeight="true" outlineLevel="0" collapsed="false">
      <c r="B409" s="14" t="s">
        <v>255</v>
      </c>
      <c r="C409" s="14" t="s">
        <v>4716</v>
      </c>
      <c r="D409" s="14" t="s">
        <v>324</v>
      </c>
      <c r="E409" s="14" t="s">
        <v>295</v>
      </c>
      <c r="F409" s="14" t="s">
        <v>4578</v>
      </c>
      <c r="G409" s="14" t="s">
        <v>4559</v>
      </c>
      <c r="H409" s="14" t="s">
        <v>327</v>
      </c>
      <c r="I409" s="15" t="b">
        <f aca="false">FALSE()</f>
        <v>0</v>
      </c>
      <c r="J409" s="15" t="b">
        <f aca="false">FALSE()</f>
        <v>0</v>
      </c>
      <c r="K409" s="20" t="n">
        <v>41.2717121640622</v>
      </c>
      <c r="L409" s="20" t="n">
        <v>67.1485369963659</v>
      </c>
      <c r="M409" s="20" t="n">
        <f aca="false">L409-K409</f>
        <v>25.8768248323037</v>
      </c>
      <c r="N409" s="16" t="n">
        <v>1</v>
      </c>
      <c r="O409" s="15" t="b">
        <f aca="false">TRUE()</f>
        <v>1</v>
      </c>
      <c r="P409" s="15" t="b">
        <f aca="false">TRUE()</f>
        <v>1</v>
      </c>
      <c r="Q409" s="15" t="b">
        <f aca="false">TRUE()</f>
        <v>1</v>
      </c>
      <c r="R409" s="16" t="n">
        <v>1</v>
      </c>
      <c r="S409" s="18" t="s">
        <v>4627</v>
      </c>
      <c r="T409" s="18" t="s">
        <v>4717</v>
      </c>
      <c r="U409" s="18" t="s">
        <v>4718</v>
      </c>
      <c r="V409" s="18" t="s">
        <v>4719</v>
      </c>
      <c r="W409" s="14" t="s">
        <v>4598</v>
      </c>
      <c r="X409" s="51" t="n">
        <v>3</v>
      </c>
      <c r="Y409" s="14" t="s">
        <v>4696</v>
      </c>
      <c r="Z409" s="48" t="n">
        <v>1</v>
      </c>
      <c r="AA409" s="18" t="s">
        <v>4566</v>
      </c>
      <c r="AB409" s="18" t="s">
        <v>4567</v>
      </c>
      <c r="AC409" s="18" t="s">
        <v>4568</v>
      </c>
      <c r="AD409" s="18" t="s">
        <v>4720</v>
      </c>
    </row>
    <row r="410" customFormat="false" ht="15" hidden="false" customHeight="true" outlineLevel="0" collapsed="false">
      <c r="B410" s="14" t="s">
        <v>255</v>
      </c>
      <c r="C410" s="14" t="s">
        <v>4721</v>
      </c>
      <c r="D410" s="14" t="s">
        <v>341</v>
      </c>
      <c r="E410" s="14" t="s">
        <v>295</v>
      </c>
      <c r="F410" s="14" t="s">
        <v>4578</v>
      </c>
      <c r="G410" s="14" t="s">
        <v>4559</v>
      </c>
      <c r="H410" s="14" t="s">
        <v>252</v>
      </c>
      <c r="I410" s="15" t="b">
        <f aca="false">TRUE()</f>
        <v>1</v>
      </c>
      <c r="J410" s="15" t="b">
        <f aca="false">FALSE()</f>
        <v>0</v>
      </c>
      <c r="K410" s="20" t="n">
        <v>36.6808258120277</v>
      </c>
      <c r="L410" s="20" t="n">
        <v>89.5730320190313</v>
      </c>
      <c r="M410" s="20" t="n">
        <f aca="false">L410-K410</f>
        <v>52.8922062070036</v>
      </c>
      <c r="N410" s="16" t="n">
        <v>1</v>
      </c>
      <c r="O410" s="15" t="b">
        <f aca="false">FALSE()</f>
        <v>0</v>
      </c>
      <c r="P410" s="15" t="b">
        <f aca="false">TRUE()</f>
        <v>1</v>
      </c>
      <c r="Q410" s="15" t="b">
        <f aca="false">TRUE()</f>
        <v>1</v>
      </c>
      <c r="R410" s="16" t="n">
        <v>1</v>
      </c>
      <c r="S410" s="14" t="s">
        <v>4560</v>
      </c>
      <c r="T410" s="18" t="s">
        <v>4722</v>
      </c>
      <c r="U410" s="14" t="s">
        <v>4562</v>
      </c>
      <c r="V410" s="14" t="s">
        <v>4723</v>
      </c>
      <c r="W410" s="14" t="s">
        <v>4598</v>
      </c>
      <c r="X410" s="51" t="n">
        <v>2.19</v>
      </c>
      <c r="Y410" s="14" t="s">
        <v>4682</v>
      </c>
      <c r="Z410" s="48" t="n">
        <v>1</v>
      </c>
      <c r="AA410" s="18" t="s">
        <v>4566</v>
      </c>
      <c r="AB410" s="18" t="s">
        <v>4600</v>
      </c>
      <c r="AC410" s="18" t="s">
        <v>4568</v>
      </c>
      <c r="AD410" s="18" t="s">
        <v>4724</v>
      </c>
    </row>
    <row r="411" customFormat="false" ht="15" hidden="false" customHeight="true" outlineLevel="0" collapsed="false">
      <c r="B411" s="14" t="s">
        <v>255</v>
      </c>
      <c r="C411" s="14" t="s">
        <v>4721</v>
      </c>
      <c r="D411" s="14" t="s">
        <v>367</v>
      </c>
      <c r="E411" s="14" t="s">
        <v>295</v>
      </c>
      <c r="F411" s="14" t="s">
        <v>4578</v>
      </c>
      <c r="G411" s="14" t="s">
        <v>4559</v>
      </c>
      <c r="H411" s="14" t="s">
        <v>360</v>
      </c>
      <c r="I411" s="15" t="b">
        <f aca="false">TRUE()</f>
        <v>1</v>
      </c>
      <c r="J411" s="15" t="b">
        <f aca="false">FALSE()</f>
        <v>0</v>
      </c>
      <c r="K411" s="20" t="n">
        <v>30.7696794805779</v>
      </c>
      <c r="L411" s="20" t="n">
        <v>59.4071668244708</v>
      </c>
      <c r="M411" s="20" t="n">
        <f aca="false">L411-K411</f>
        <v>28.6374873438929</v>
      </c>
      <c r="N411" s="16" t="n">
        <v>1</v>
      </c>
      <c r="O411" s="15" t="b">
        <f aca="false">FALSE()</f>
        <v>0</v>
      </c>
      <c r="P411" s="15" t="b">
        <f aca="false">TRUE()</f>
        <v>1</v>
      </c>
      <c r="Q411" s="15" t="b">
        <f aca="false">TRUE()</f>
        <v>1</v>
      </c>
      <c r="R411" s="16" t="n">
        <v>1</v>
      </c>
      <c r="S411" s="14" t="s">
        <v>4560</v>
      </c>
      <c r="T411" s="18" t="s">
        <v>4722</v>
      </c>
      <c r="U411" s="14" t="s">
        <v>4562</v>
      </c>
      <c r="V411" s="14" t="s">
        <v>4723</v>
      </c>
      <c r="W411" s="14" t="s">
        <v>4598</v>
      </c>
      <c r="X411" s="51" t="n">
        <v>2.19</v>
      </c>
      <c r="Y411" s="14" t="s">
        <v>1998</v>
      </c>
      <c r="Z411" s="48" t="n">
        <v>1</v>
      </c>
      <c r="AA411" s="18" t="s">
        <v>4566</v>
      </c>
      <c r="AB411" s="18" t="s">
        <v>4600</v>
      </c>
      <c r="AC411" s="18" t="s">
        <v>4568</v>
      </c>
      <c r="AD411" s="18" t="s">
        <v>4724</v>
      </c>
    </row>
    <row r="412" customFormat="false" ht="15" hidden="false" customHeight="true" outlineLevel="0" collapsed="false">
      <c r="B412" s="14" t="s">
        <v>255</v>
      </c>
      <c r="C412" s="14" t="s">
        <v>4721</v>
      </c>
      <c r="D412" s="14" t="s">
        <v>320</v>
      </c>
      <c r="E412" s="14" t="s">
        <v>295</v>
      </c>
      <c r="F412" s="14" t="s">
        <v>4578</v>
      </c>
      <c r="G412" s="14" t="s">
        <v>4559</v>
      </c>
      <c r="H412" s="14" t="s">
        <v>261</v>
      </c>
      <c r="I412" s="15" t="b">
        <f aca="false">TRUE()</f>
        <v>1</v>
      </c>
      <c r="J412" s="15" t="b">
        <f aca="false">FALSE()</f>
        <v>0</v>
      </c>
      <c r="K412" s="20" t="n">
        <v>63.5736225572209</v>
      </c>
      <c r="L412" s="20" t="n">
        <v>92.505605782497</v>
      </c>
      <c r="M412" s="20" t="n">
        <f aca="false">L412-K412</f>
        <v>28.9319832252761</v>
      </c>
      <c r="N412" s="16" t="n">
        <v>1</v>
      </c>
      <c r="O412" s="15" t="b">
        <f aca="false">FALSE()</f>
        <v>0</v>
      </c>
      <c r="P412" s="15" t="b">
        <f aca="false">TRUE()</f>
        <v>1</v>
      </c>
      <c r="Q412" s="15" t="b">
        <f aca="false">TRUE()</f>
        <v>1</v>
      </c>
      <c r="R412" s="16" t="n">
        <v>1</v>
      </c>
      <c r="S412" s="14" t="s">
        <v>4560</v>
      </c>
      <c r="T412" s="18" t="s">
        <v>4722</v>
      </c>
      <c r="U412" s="14" t="s">
        <v>4562</v>
      </c>
      <c r="V412" s="14" t="s">
        <v>4723</v>
      </c>
      <c r="W412" s="14" t="s">
        <v>4598</v>
      </c>
      <c r="X412" s="51" t="n">
        <v>2.19</v>
      </c>
      <c r="Y412" s="14" t="s">
        <v>2049</v>
      </c>
      <c r="Z412" s="48" t="n">
        <v>1</v>
      </c>
      <c r="AA412" s="18" t="s">
        <v>4566</v>
      </c>
      <c r="AB412" s="18" t="s">
        <v>4600</v>
      </c>
      <c r="AC412" s="18" t="s">
        <v>4568</v>
      </c>
      <c r="AD412" s="18" t="s">
        <v>4724</v>
      </c>
    </row>
    <row r="413" customFormat="false" ht="15" hidden="false" customHeight="true" outlineLevel="0" collapsed="false">
      <c r="B413" s="14" t="s">
        <v>255</v>
      </c>
      <c r="C413" s="14" t="s">
        <v>4721</v>
      </c>
      <c r="D413" s="14" t="s">
        <v>462</v>
      </c>
      <c r="E413" s="14" t="s">
        <v>444</v>
      </c>
      <c r="F413" s="14" t="s">
        <v>4558</v>
      </c>
      <c r="G413" s="14" t="s">
        <v>4559</v>
      </c>
      <c r="H413" s="14" t="s">
        <v>261</v>
      </c>
      <c r="I413" s="15" t="b">
        <f aca="false">TRUE()</f>
        <v>1</v>
      </c>
      <c r="J413" s="15" t="b">
        <f aca="false">FALSE()</f>
        <v>0</v>
      </c>
      <c r="K413" s="20" t="n">
        <v>38.9271520763345</v>
      </c>
      <c r="L413" s="20" t="n">
        <v>98.690822884068</v>
      </c>
      <c r="M413" s="20" t="n">
        <f aca="false">L413-K413</f>
        <v>59.7636708077335</v>
      </c>
      <c r="N413" s="16" t="n">
        <v>1</v>
      </c>
      <c r="O413" s="15" t="b">
        <f aca="false">FALSE()</f>
        <v>0</v>
      </c>
      <c r="P413" s="15" t="b">
        <f aca="false">TRUE()</f>
        <v>1</v>
      </c>
      <c r="Q413" s="15" t="b">
        <f aca="false">TRUE()</f>
        <v>1</v>
      </c>
      <c r="R413" s="16" t="n">
        <v>1</v>
      </c>
      <c r="S413" s="14" t="s">
        <v>4560</v>
      </c>
      <c r="T413" s="18" t="s">
        <v>4722</v>
      </c>
      <c r="U413" s="14" t="s">
        <v>4562</v>
      </c>
      <c r="V413" s="14" t="s">
        <v>4723</v>
      </c>
      <c r="W413" s="14" t="s">
        <v>4598</v>
      </c>
      <c r="X413" s="51" t="n">
        <v>2.19</v>
      </c>
      <c r="Y413" s="14" t="s">
        <v>3004</v>
      </c>
      <c r="Z413" s="48" t="n">
        <v>1</v>
      </c>
      <c r="AA413" s="18" t="s">
        <v>4566</v>
      </c>
      <c r="AB413" s="18" t="s">
        <v>4600</v>
      </c>
      <c r="AC413" s="18" t="s">
        <v>4568</v>
      </c>
      <c r="AD413" s="18" t="s">
        <v>4724</v>
      </c>
    </row>
    <row r="414" customFormat="false" ht="15" hidden="false" customHeight="true" outlineLevel="0" collapsed="false">
      <c r="B414" s="14" t="s">
        <v>255</v>
      </c>
      <c r="C414" s="14" t="s">
        <v>4721</v>
      </c>
      <c r="D414" s="14" t="s">
        <v>506</v>
      </c>
      <c r="E414" s="14" t="s">
        <v>444</v>
      </c>
      <c r="F414" s="14" t="s">
        <v>4558</v>
      </c>
      <c r="G414" s="14" t="s">
        <v>4559</v>
      </c>
      <c r="H414" s="14" t="s">
        <v>334</v>
      </c>
      <c r="I414" s="15" t="b">
        <f aca="false">TRUE()</f>
        <v>1</v>
      </c>
      <c r="J414" s="15" t="b">
        <f aca="false">FALSE()</f>
        <v>0</v>
      </c>
      <c r="K414" s="20" t="n">
        <v>0</v>
      </c>
      <c r="L414" s="20" t="n">
        <v>57.4689842978492</v>
      </c>
      <c r="M414" s="20" t="n">
        <f aca="false">L414-K414</f>
        <v>57.4689842978492</v>
      </c>
      <c r="N414" s="16" t="n">
        <v>1</v>
      </c>
      <c r="O414" s="15" t="b">
        <f aca="false">FALSE()</f>
        <v>0</v>
      </c>
      <c r="P414" s="15" t="b">
        <f aca="false">TRUE()</f>
        <v>1</v>
      </c>
      <c r="Q414" s="15" t="b">
        <f aca="false">TRUE()</f>
        <v>1</v>
      </c>
      <c r="R414" s="16" t="n">
        <v>1</v>
      </c>
      <c r="S414" s="14" t="s">
        <v>4560</v>
      </c>
      <c r="T414" s="18" t="s">
        <v>4722</v>
      </c>
      <c r="U414" s="14" t="s">
        <v>4562</v>
      </c>
      <c r="V414" s="14" t="s">
        <v>4723</v>
      </c>
      <c r="W414" s="14" t="s">
        <v>4598</v>
      </c>
      <c r="X414" s="51" t="n">
        <v>2.19</v>
      </c>
      <c r="Y414" s="14" t="s">
        <v>4684</v>
      </c>
      <c r="Z414" s="48" t="n">
        <v>1</v>
      </c>
      <c r="AA414" s="18" t="s">
        <v>4566</v>
      </c>
      <c r="AB414" s="18" t="s">
        <v>4600</v>
      </c>
      <c r="AC414" s="18" t="s">
        <v>4568</v>
      </c>
      <c r="AD414" s="18" t="s">
        <v>4724</v>
      </c>
    </row>
    <row r="415" customFormat="false" ht="15" hidden="false" customHeight="true" outlineLevel="0" collapsed="false">
      <c r="B415" s="14" t="s">
        <v>255</v>
      </c>
      <c r="C415" s="14" t="s">
        <v>4721</v>
      </c>
      <c r="D415" s="14" t="s">
        <v>309</v>
      </c>
      <c r="E415" s="14" t="s">
        <v>295</v>
      </c>
      <c r="F415" s="14" t="s">
        <v>4578</v>
      </c>
      <c r="G415" s="14" t="s">
        <v>4559</v>
      </c>
      <c r="H415" s="14" t="s">
        <v>312</v>
      </c>
      <c r="I415" s="15" t="b">
        <f aca="false">TRUE()</f>
        <v>1</v>
      </c>
      <c r="J415" s="15" t="b">
        <f aca="false">FALSE()</f>
        <v>0</v>
      </c>
      <c r="K415" s="20" t="n">
        <v>0</v>
      </c>
      <c r="L415" s="20" t="n">
        <v>52.4797962925119</v>
      </c>
      <c r="M415" s="20" t="n">
        <f aca="false">L415-K415</f>
        <v>52.4797962925119</v>
      </c>
      <c r="N415" s="16" t="n">
        <v>1</v>
      </c>
      <c r="O415" s="15" t="b">
        <f aca="false">FALSE()</f>
        <v>0</v>
      </c>
      <c r="P415" s="15" t="b">
        <f aca="false">TRUE()</f>
        <v>1</v>
      </c>
      <c r="Q415" s="15" t="b">
        <f aca="false">TRUE()</f>
        <v>1</v>
      </c>
      <c r="R415" s="16" t="n">
        <v>1</v>
      </c>
      <c r="S415" s="14" t="s">
        <v>4560</v>
      </c>
      <c r="T415" s="18" t="s">
        <v>4722</v>
      </c>
      <c r="U415" s="14" t="s">
        <v>4562</v>
      </c>
      <c r="V415" s="14" t="s">
        <v>4723</v>
      </c>
      <c r="W415" s="14" t="s">
        <v>4598</v>
      </c>
      <c r="X415" s="51" t="n">
        <v>2.19</v>
      </c>
      <c r="Y415" s="14" t="s">
        <v>2120</v>
      </c>
      <c r="Z415" s="48" t="n">
        <v>1</v>
      </c>
      <c r="AA415" s="18" t="s">
        <v>4566</v>
      </c>
      <c r="AB415" s="18" t="s">
        <v>4600</v>
      </c>
      <c r="AC415" s="18" t="s">
        <v>4568</v>
      </c>
      <c r="AD415" s="18" t="s">
        <v>4724</v>
      </c>
    </row>
    <row r="416" customFormat="false" ht="15" hidden="false" customHeight="true" outlineLevel="0" collapsed="false">
      <c r="B416" s="14" t="s">
        <v>255</v>
      </c>
      <c r="C416" s="14" t="s">
        <v>4721</v>
      </c>
      <c r="D416" s="14" t="s">
        <v>554</v>
      </c>
      <c r="E416" s="14" t="s">
        <v>444</v>
      </c>
      <c r="F416" s="14" t="s">
        <v>4558</v>
      </c>
      <c r="G416" s="14" t="s">
        <v>4559</v>
      </c>
      <c r="H416" s="14" t="s">
        <v>327</v>
      </c>
      <c r="I416" s="15" t="b">
        <f aca="false">FALSE()</f>
        <v>0</v>
      </c>
      <c r="J416" s="15" t="b">
        <f aca="false">FALSE()</f>
        <v>0</v>
      </c>
      <c r="K416" s="20" t="n">
        <v>48.1476562709994</v>
      </c>
      <c r="L416" s="20" t="n">
        <v>48.1476562709994</v>
      </c>
      <c r="M416" s="20" t="n">
        <f aca="false">L416-K416</f>
        <v>0</v>
      </c>
      <c r="N416" s="16" t="n">
        <v>1</v>
      </c>
      <c r="O416" s="15" t="b">
        <f aca="false">TRUE()</f>
        <v>1</v>
      </c>
      <c r="P416" s="15" t="b">
        <f aca="false">TRUE()</f>
        <v>1</v>
      </c>
      <c r="Q416" s="15" t="b">
        <f aca="false">TRUE()</f>
        <v>1</v>
      </c>
      <c r="R416" s="16" t="n">
        <v>1</v>
      </c>
      <c r="S416" s="14" t="s">
        <v>4560</v>
      </c>
      <c r="T416" s="18" t="s">
        <v>4722</v>
      </c>
      <c r="U416" s="14" t="s">
        <v>4562</v>
      </c>
      <c r="V416" s="14" t="s">
        <v>4723</v>
      </c>
      <c r="W416" s="14" t="s">
        <v>4598</v>
      </c>
      <c r="X416" s="51" t="n">
        <v>2.19</v>
      </c>
      <c r="Y416" s="14" t="s">
        <v>4685</v>
      </c>
      <c r="Z416" s="48" t="n">
        <v>1</v>
      </c>
      <c r="AA416" s="18" t="s">
        <v>4566</v>
      </c>
      <c r="AB416" s="18" t="s">
        <v>4567</v>
      </c>
      <c r="AC416" s="18" t="s">
        <v>4568</v>
      </c>
      <c r="AD416" s="18" t="s">
        <v>4724</v>
      </c>
    </row>
    <row r="417" customFormat="false" ht="15" hidden="false" customHeight="true" outlineLevel="0" collapsed="false">
      <c r="B417" s="14" t="s">
        <v>255</v>
      </c>
      <c r="C417" s="14" t="s">
        <v>4721</v>
      </c>
      <c r="D417" s="14" t="s">
        <v>487</v>
      </c>
      <c r="E417" s="14" t="s">
        <v>444</v>
      </c>
      <c r="F417" s="14" t="s">
        <v>4558</v>
      </c>
      <c r="G417" s="14" t="s">
        <v>4559</v>
      </c>
      <c r="H417" s="14" t="s">
        <v>261</v>
      </c>
      <c r="I417" s="15" t="b">
        <f aca="false">TRUE()</f>
        <v>1</v>
      </c>
      <c r="J417" s="15" t="b">
        <f aca="false">FALSE()</f>
        <v>0</v>
      </c>
      <c r="K417" s="20" t="n">
        <v>51.1102011052981</v>
      </c>
      <c r="L417" s="20" t="n">
        <v>51.1102011052981</v>
      </c>
      <c r="M417" s="20" t="n">
        <f aca="false">L417-K417</f>
        <v>0</v>
      </c>
      <c r="N417" s="16" t="n">
        <v>1</v>
      </c>
      <c r="O417" s="15" t="b">
        <f aca="false">FALSE()</f>
        <v>0</v>
      </c>
      <c r="P417" s="15" t="b">
        <f aca="false">TRUE()</f>
        <v>1</v>
      </c>
      <c r="Q417" s="15" t="b">
        <f aca="false">TRUE()</f>
        <v>1</v>
      </c>
      <c r="R417" s="16" t="n">
        <v>1</v>
      </c>
      <c r="S417" s="14" t="s">
        <v>4560</v>
      </c>
      <c r="T417" s="18" t="s">
        <v>4722</v>
      </c>
      <c r="U417" s="14" t="s">
        <v>4562</v>
      </c>
      <c r="V417" s="14" t="s">
        <v>4723</v>
      </c>
      <c r="W417" s="14" t="s">
        <v>4598</v>
      </c>
      <c r="X417" s="51" t="n">
        <v>2.19</v>
      </c>
      <c r="Y417" s="14" t="s">
        <v>4686</v>
      </c>
      <c r="Z417" s="48" t="n">
        <v>1</v>
      </c>
      <c r="AA417" s="18" t="s">
        <v>4566</v>
      </c>
      <c r="AB417" s="18" t="s">
        <v>4600</v>
      </c>
      <c r="AC417" s="18" t="s">
        <v>4568</v>
      </c>
      <c r="AD417" s="18" t="s">
        <v>4724</v>
      </c>
    </row>
    <row r="418" customFormat="false" ht="15" hidden="false" customHeight="true" outlineLevel="0" collapsed="false">
      <c r="B418" s="14" t="s">
        <v>255</v>
      </c>
      <c r="C418" s="14" t="s">
        <v>4721</v>
      </c>
      <c r="D418" s="14" t="s">
        <v>345</v>
      </c>
      <c r="E418" s="14" t="s">
        <v>295</v>
      </c>
      <c r="F418" s="14" t="s">
        <v>4578</v>
      </c>
      <c r="G418" s="14" t="s">
        <v>4559</v>
      </c>
      <c r="H418" s="14" t="s">
        <v>334</v>
      </c>
      <c r="I418" s="15" t="b">
        <f aca="false">TRUE()</f>
        <v>1</v>
      </c>
      <c r="J418" s="15" t="b">
        <f aca="false">FALSE()</f>
        <v>0</v>
      </c>
      <c r="K418" s="20" t="n">
        <v>37.3625544877976</v>
      </c>
      <c r="L418" s="20" t="n">
        <v>37.3625544877976</v>
      </c>
      <c r="M418" s="20" t="n">
        <f aca="false">L418-K418</f>
        <v>0</v>
      </c>
      <c r="N418" s="16" t="n">
        <v>1</v>
      </c>
      <c r="O418" s="15" t="b">
        <f aca="false">FALSE()</f>
        <v>0</v>
      </c>
      <c r="P418" s="15" t="b">
        <f aca="false">TRUE()</f>
        <v>1</v>
      </c>
      <c r="Q418" s="15" t="b">
        <f aca="false">TRUE()</f>
        <v>1</v>
      </c>
      <c r="R418" s="16" t="n">
        <v>1</v>
      </c>
      <c r="S418" s="14" t="s">
        <v>4560</v>
      </c>
      <c r="T418" s="18" t="s">
        <v>4722</v>
      </c>
      <c r="U418" s="14" t="s">
        <v>4562</v>
      </c>
      <c r="V418" s="14" t="s">
        <v>4723</v>
      </c>
      <c r="W418" s="14" t="s">
        <v>4598</v>
      </c>
      <c r="X418" s="51" t="n">
        <v>2.19</v>
      </c>
      <c r="Y418" s="14" t="s">
        <v>2136</v>
      </c>
      <c r="Z418" s="48" t="n">
        <v>1</v>
      </c>
      <c r="AA418" s="18" t="s">
        <v>4566</v>
      </c>
      <c r="AB418" s="18" t="s">
        <v>4600</v>
      </c>
      <c r="AC418" s="18" t="s">
        <v>4568</v>
      </c>
      <c r="AD418" s="18" t="s">
        <v>4724</v>
      </c>
    </row>
    <row r="419" customFormat="false" ht="15" hidden="false" customHeight="true" outlineLevel="0" collapsed="false">
      <c r="B419" s="14" t="s">
        <v>255</v>
      </c>
      <c r="C419" s="14" t="s">
        <v>4721</v>
      </c>
      <c r="D419" s="14" t="s">
        <v>489</v>
      </c>
      <c r="E419" s="14" t="s">
        <v>444</v>
      </c>
      <c r="F419" s="14" t="s">
        <v>4558</v>
      </c>
      <c r="G419" s="14" t="s">
        <v>4559</v>
      </c>
      <c r="H419" s="14" t="s">
        <v>252</v>
      </c>
      <c r="I419" s="15" t="b">
        <f aca="false">TRUE()</f>
        <v>1</v>
      </c>
      <c r="J419" s="15" t="b">
        <f aca="false">FALSE()</f>
        <v>0</v>
      </c>
      <c r="K419" s="20" t="n">
        <v>0</v>
      </c>
      <c r="L419" s="20" t="n">
        <v>80.0867561370156</v>
      </c>
      <c r="M419" s="20" t="n">
        <f aca="false">L419-K419</f>
        <v>80.0867561370156</v>
      </c>
      <c r="N419" s="16" t="n">
        <v>1</v>
      </c>
      <c r="O419" s="15" t="b">
        <f aca="false">FALSE()</f>
        <v>0</v>
      </c>
      <c r="P419" s="15" t="b">
        <f aca="false">TRUE()</f>
        <v>1</v>
      </c>
      <c r="Q419" s="15" t="b">
        <f aca="false">TRUE()</f>
        <v>1</v>
      </c>
      <c r="R419" s="16" t="n">
        <v>1</v>
      </c>
      <c r="S419" s="14" t="s">
        <v>4560</v>
      </c>
      <c r="T419" s="18" t="s">
        <v>4722</v>
      </c>
      <c r="U419" s="14" t="s">
        <v>4562</v>
      </c>
      <c r="V419" s="14" t="s">
        <v>4723</v>
      </c>
      <c r="W419" s="14" t="s">
        <v>4598</v>
      </c>
      <c r="X419" s="51" t="n">
        <v>2.19</v>
      </c>
      <c r="Y419" s="14" t="s">
        <v>3057</v>
      </c>
      <c r="Z419" s="48" t="n">
        <v>1</v>
      </c>
      <c r="AA419" s="18" t="s">
        <v>4566</v>
      </c>
      <c r="AB419" s="18" t="s">
        <v>4600</v>
      </c>
      <c r="AC419" s="18" t="s">
        <v>4568</v>
      </c>
      <c r="AD419" s="18" t="s">
        <v>4724</v>
      </c>
    </row>
    <row r="420" customFormat="false" ht="15" hidden="false" customHeight="true" outlineLevel="0" collapsed="false">
      <c r="B420" s="14" t="s">
        <v>255</v>
      </c>
      <c r="C420" s="14" t="s">
        <v>4721</v>
      </c>
      <c r="D420" s="14" t="s">
        <v>482</v>
      </c>
      <c r="E420" s="14" t="s">
        <v>444</v>
      </c>
      <c r="F420" s="14" t="s">
        <v>4558</v>
      </c>
      <c r="G420" s="14" t="s">
        <v>4559</v>
      </c>
      <c r="H420" s="14" t="s">
        <v>252</v>
      </c>
      <c r="I420" s="15" t="b">
        <f aca="false">TRUE()</f>
        <v>1</v>
      </c>
      <c r="J420" s="15" t="b">
        <f aca="false">FALSE()</f>
        <v>0</v>
      </c>
      <c r="K420" s="20" t="n">
        <v>0</v>
      </c>
      <c r="L420" s="20" t="n">
        <v>2.8342075023488</v>
      </c>
      <c r="M420" s="20" t="n">
        <f aca="false">L420-K420</f>
        <v>2.8342075023488</v>
      </c>
      <c r="N420" s="16" t="n">
        <v>1</v>
      </c>
      <c r="O420" s="15" t="b">
        <f aca="false">FALSE()</f>
        <v>0</v>
      </c>
      <c r="P420" s="15" t="b">
        <f aca="false">TRUE()</f>
        <v>1</v>
      </c>
      <c r="Q420" s="15" t="b">
        <f aca="false">TRUE()</f>
        <v>1</v>
      </c>
      <c r="R420" s="16" t="n">
        <v>1</v>
      </c>
      <c r="S420" s="14" t="s">
        <v>4560</v>
      </c>
      <c r="T420" s="18" t="s">
        <v>4722</v>
      </c>
      <c r="U420" s="14" t="s">
        <v>4562</v>
      </c>
      <c r="V420" s="14" t="s">
        <v>4723</v>
      </c>
      <c r="W420" s="14" t="s">
        <v>4598</v>
      </c>
      <c r="X420" s="51" t="n">
        <v>2.19</v>
      </c>
      <c r="Y420" s="14" t="s">
        <v>3080</v>
      </c>
      <c r="Z420" s="48" t="n">
        <v>1</v>
      </c>
      <c r="AA420" s="18" t="s">
        <v>4566</v>
      </c>
      <c r="AB420" s="18" t="s">
        <v>4600</v>
      </c>
      <c r="AC420" s="18" t="s">
        <v>4568</v>
      </c>
      <c r="AD420" s="18" t="s">
        <v>4724</v>
      </c>
    </row>
    <row r="421" customFormat="false" ht="15" hidden="false" customHeight="true" outlineLevel="0" collapsed="false">
      <c r="B421" s="14" t="s">
        <v>255</v>
      </c>
      <c r="C421" s="14" t="s">
        <v>4721</v>
      </c>
      <c r="D421" s="14" t="s">
        <v>451</v>
      </c>
      <c r="E421" s="14" t="s">
        <v>444</v>
      </c>
      <c r="F421" s="14" t="s">
        <v>4558</v>
      </c>
      <c r="G421" s="14" t="s">
        <v>4559</v>
      </c>
      <c r="H421" s="14" t="s">
        <v>334</v>
      </c>
      <c r="I421" s="15" t="b">
        <f aca="false">TRUE()</f>
        <v>1</v>
      </c>
      <c r="J421" s="15" t="b">
        <f aca="false">FALSE()</f>
        <v>0</v>
      </c>
      <c r="K421" s="20" t="n">
        <v>16.3641620810086</v>
      </c>
      <c r="L421" s="20" t="n">
        <v>69.0623537148731</v>
      </c>
      <c r="M421" s="20" t="n">
        <f aca="false">L421-K421</f>
        <v>52.6981916338645</v>
      </c>
      <c r="N421" s="16" t="n">
        <v>1</v>
      </c>
      <c r="O421" s="15" t="b">
        <f aca="false">FALSE()</f>
        <v>0</v>
      </c>
      <c r="P421" s="15" t="b">
        <f aca="false">TRUE()</f>
        <v>1</v>
      </c>
      <c r="Q421" s="15" t="b">
        <f aca="false">TRUE()</f>
        <v>1</v>
      </c>
      <c r="R421" s="16" t="n">
        <v>1</v>
      </c>
      <c r="S421" s="14" t="s">
        <v>4560</v>
      </c>
      <c r="T421" s="18" t="s">
        <v>4722</v>
      </c>
      <c r="U421" s="14" t="s">
        <v>4562</v>
      </c>
      <c r="V421" s="14" t="s">
        <v>4723</v>
      </c>
      <c r="W421" s="14" t="s">
        <v>4598</v>
      </c>
      <c r="X421" s="51" t="n">
        <v>2.19</v>
      </c>
      <c r="Y421" s="14" t="s">
        <v>4687</v>
      </c>
      <c r="Z421" s="48" t="n">
        <v>1</v>
      </c>
      <c r="AA421" s="18" t="s">
        <v>4566</v>
      </c>
      <c r="AB421" s="18" t="s">
        <v>4600</v>
      </c>
      <c r="AC421" s="18" t="s">
        <v>4568</v>
      </c>
      <c r="AD421" s="18" t="s">
        <v>4724</v>
      </c>
    </row>
    <row r="422" customFormat="false" ht="15" hidden="false" customHeight="true" outlineLevel="0" collapsed="false">
      <c r="B422" s="14" t="s">
        <v>255</v>
      </c>
      <c r="C422" s="14" t="s">
        <v>4721</v>
      </c>
      <c r="D422" s="14" t="s">
        <v>357</v>
      </c>
      <c r="E422" s="14" t="s">
        <v>295</v>
      </c>
      <c r="F422" s="14" t="s">
        <v>4578</v>
      </c>
      <c r="G422" s="14" t="s">
        <v>4559</v>
      </c>
      <c r="H422" s="14" t="s">
        <v>360</v>
      </c>
      <c r="I422" s="15" t="b">
        <f aca="false">TRUE()</f>
        <v>1</v>
      </c>
      <c r="J422" s="15" t="b">
        <f aca="false">FALSE()</f>
        <v>0</v>
      </c>
      <c r="K422" s="20" t="n">
        <v>0</v>
      </c>
      <c r="L422" s="20" t="n">
        <v>64.0544266169529</v>
      </c>
      <c r="M422" s="20" t="n">
        <f aca="false">L422-K422</f>
        <v>64.0544266169529</v>
      </c>
      <c r="N422" s="16" t="n">
        <v>1</v>
      </c>
      <c r="O422" s="15" t="b">
        <f aca="false">FALSE()</f>
        <v>0</v>
      </c>
      <c r="P422" s="15" t="b">
        <f aca="false">TRUE()</f>
        <v>1</v>
      </c>
      <c r="Q422" s="15" t="b">
        <f aca="false">TRUE()</f>
        <v>1</v>
      </c>
      <c r="R422" s="16" t="n">
        <v>1</v>
      </c>
      <c r="S422" s="14" t="s">
        <v>4560</v>
      </c>
      <c r="T422" s="18" t="s">
        <v>4722</v>
      </c>
      <c r="U422" s="14" t="s">
        <v>4562</v>
      </c>
      <c r="V422" s="14" t="s">
        <v>4723</v>
      </c>
      <c r="W422" s="14" t="s">
        <v>4598</v>
      </c>
      <c r="X422" s="51" t="n">
        <v>2.19</v>
      </c>
      <c r="Y422" s="14" t="s">
        <v>2152</v>
      </c>
      <c r="Z422" s="48" t="n">
        <v>1</v>
      </c>
      <c r="AA422" s="18" t="s">
        <v>4566</v>
      </c>
      <c r="AB422" s="18" t="s">
        <v>4600</v>
      </c>
      <c r="AC422" s="18" t="s">
        <v>4568</v>
      </c>
      <c r="AD422" s="18" t="s">
        <v>4724</v>
      </c>
    </row>
    <row r="423" customFormat="false" ht="15" hidden="false" customHeight="true" outlineLevel="0" collapsed="false">
      <c r="B423" s="14" t="s">
        <v>255</v>
      </c>
      <c r="C423" s="14" t="s">
        <v>4721</v>
      </c>
      <c r="D423" s="14" t="s">
        <v>410</v>
      </c>
      <c r="E423" s="14" t="s">
        <v>372</v>
      </c>
      <c r="F423" s="14" t="s">
        <v>4602</v>
      </c>
      <c r="G423" s="14" t="s">
        <v>4559</v>
      </c>
      <c r="H423" s="14" t="s">
        <v>252</v>
      </c>
      <c r="I423" s="15" t="b">
        <f aca="false">TRUE()</f>
        <v>1</v>
      </c>
      <c r="J423" s="15" t="b">
        <f aca="false">FALSE()</f>
        <v>0</v>
      </c>
      <c r="K423" s="20" t="n">
        <v>56.0842399408567</v>
      </c>
      <c r="L423" s="20" t="n">
        <v>56.0842399408567</v>
      </c>
      <c r="M423" s="20" t="n">
        <f aca="false">L423-K423</f>
        <v>0</v>
      </c>
      <c r="N423" s="16" t="n">
        <v>1</v>
      </c>
      <c r="O423" s="15" t="b">
        <f aca="false">FALSE()</f>
        <v>0</v>
      </c>
      <c r="P423" s="15" t="b">
        <f aca="false">TRUE()</f>
        <v>1</v>
      </c>
      <c r="Q423" s="15" t="b">
        <f aca="false">TRUE()</f>
        <v>1</v>
      </c>
      <c r="R423" s="16" t="n">
        <v>1</v>
      </c>
      <c r="S423" s="14" t="s">
        <v>4560</v>
      </c>
      <c r="T423" s="18" t="s">
        <v>4722</v>
      </c>
      <c r="U423" s="14" t="s">
        <v>4562</v>
      </c>
      <c r="V423" s="14" t="s">
        <v>4723</v>
      </c>
      <c r="W423" s="14" t="s">
        <v>4598</v>
      </c>
      <c r="X423" s="51" t="n">
        <v>2.19</v>
      </c>
      <c r="Y423" s="14" t="s">
        <v>2393</v>
      </c>
      <c r="Z423" s="48" t="n">
        <v>1</v>
      </c>
      <c r="AA423" s="18" t="s">
        <v>4566</v>
      </c>
      <c r="AB423" s="18" t="s">
        <v>4600</v>
      </c>
      <c r="AC423" s="18" t="s">
        <v>4568</v>
      </c>
      <c r="AD423" s="18" t="s">
        <v>4724</v>
      </c>
    </row>
    <row r="424" customFormat="false" ht="15" hidden="false" customHeight="true" outlineLevel="0" collapsed="false">
      <c r="B424" s="14" t="s">
        <v>255</v>
      </c>
      <c r="C424" s="14" t="s">
        <v>4721</v>
      </c>
      <c r="D424" s="14" t="s">
        <v>363</v>
      </c>
      <c r="E424" s="14" t="s">
        <v>295</v>
      </c>
      <c r="F424" s="14" t="s">
        <v>4578</v>
      </c>
      <c r="G424" s="14" t="s">
        <v>4559</v>
      </c>
      <c r="H424" s="14" t="s">
        <v>312</v>
      </c>
      <c r="I424" s="15" t="b">
        <f aca="false">TRUE()</f>
        <v>1</v>
      </c>
      <c r="J424" s="15" t="b">
        <f aca="false">FALSE()</f>
        <v>0</v>
      </c>
      <c r="K424" s="20" t="n">
        <v>0</v>
      </c>
      <c r="L424" s="20" t="n">
        <v>74.9655231041853</v>
      </c>
      <c r="M424" s="20" t="n">
        <f aca="false">L424-K424</f>
        <v>74.9655231041853</v>
      </c>
      <c r="N424" s="16" t="n">
        <v>1</v>
      </c>
      <c r="O424" s="15" t="b">
        <f aca="false">FALSE()</f>
        <v>0</v>
      </c>
      <c r="P424" s="15" t="b">
        <f aca="false">TRUE()</f>
        <v>1</v>
      </c>
      <c r="Q424" s="15" t="b">
        <f aca="false">TRUE()</f>
        <v>1</v>
      </c>
      <c r="R424" s="16" t="n">
        <v>1</v>
      </c>
      <c r="S424" s="14" t="s">
        <v>4560</v>
      </c>
      <c r="T424" s="18" t="s">
        <v>4722</v>
      </c>
      <c r="U424" s="14" t="s">
        <v>4562</v>
      </c>
      <c r="V424" s="14" t="s">
        <v>4723</v>
      </c>
      <c r="W424" s="14" t="s">
        <v>4598</v>
      </c>
      <c r="X424" s="51" t="n">
        <v>2.19</v>
      </c>
      <c r="Y424" s="14" t="s">
        <v>4688</v>
      </c>
      <c r="Z424" s="48" t="n">
        <v>1</v>
      </c>
      <c r="AA424" s="18" t="s">
        <v>4566</v>
      </c>
      <c r="AB424" s="18" t="s">
        <v>4600</v>
      </c>
      <c r="AC424" s="18" t="s">
        <v>4568</v>
      </c>
      <c r="AD424" s="18" t="s">
        <v>4724</v>
      </c>
    </row>
    <row r="425" customFormat="false" ht="15" hidden="false" customHeight="true" outlineLevel="0" collapsed="false">
      <c r="B425" s="14" t="s">
        <v>255</v>
      </c>
      <c r="C425" s="14" t="s">
        <v>4721</v>
      </c>
      <c r="D425" s="14" t="s">
        <v>354</v>
      </c>
      <c r="E425" s="14" t="s">
        <v>295</v>
      </c>
      <c r="F425" s="14" t="s">
        <v>4578</v>
      </c>
      <c r="G425" s="14" t="s">
        <v>4559</v>
      </c>
      <c r="H425" s="14" t="s">
        <v>281</v>
      </c>
      <c r="I425" s="15" t="b">
        <f aca="false">TRUE()</f>
        <v>1</v>
      </c>
      <c r="J425" s="15" t="b">
        <f aca="false">FALSE()</f>
        <v>0</v>
      </c>
      <c r="K425" s="20" t="n">
        <v>0</v>
      </c>
      <c r="L425" s="20" t="n">
        <v>98.9895123286703</v>
      </c>
      <c r="M425" s="20" t="n">
        <f aca="false">L425-K425</f>
        <v>98.9895123286703</v>
      </c>
      <c r="N425" s="16" t="n">
        <v>1</v>
      </c>
      <c r="O425" s="15" t="b">
        <f aca="false">FALSE()</f>
        <v>0</v>
      </c>
      <c r="P425" s="15" t="b">
        <f aca="false">TRUE()</f>
        <v>1</v>
      </c>
      <c r="Q425" s="15" t="b">
        <f aca="false">TRUE()</f>
        <v>1</v>
      </c>
      <c r="R425" s="16" t="n">
        <v>1</v>
      </c>
      <c r="S425" s="14" t="s">
        <v>4560</v>
      </c>
      <c r="T425" s="18" t="s">
        <v>4722</v>
      </c>
      <c r="U425" s="14" t="s">
        <v>4562</v>
      </c>
      <c r="V425" s="14" t="s">
        <v>4723</v>
      </c>
      <c r="W425" s="14" t="s">
        <v>4598</v>
      </c>
      <c r="X425" s="51" t="n">
        <v>2.19</v>
      </c>
      <c r="Y425" s="14" t="s">
        <v>4689</v>
      </c>
      <c r="Z425" s="48" t="n">
        <v>1</v>
      </c>
      <c r="AA425" s="18" t="s">
        <v>4566</v>
      </c>
      <c r="AB425" s="18" t="s">
        <v>4600</v>
      </c>
      <c r="AC425" s="18" t="s">
        <v>4568</v>
      </c>
      <c r="AD425" s="18" t="s">
        <v>4724</v>
      </c>
    </row>
    <row r="426" customFormat="false" ht="15" hidden="false" customHeight="true" outlineLevel="0" collapsed="false">
      <c r="B426" s="14" t="s">
        <v>255</v>
      </c>
      <c r="C426" s="14" t="s">
        <v>4721</v>
      </c>
      <c r="D426" s="14" t="s">
        <v>331</v>
      </c>
      <c r="E426" s="14" t="s">
        <v>295</v>
      </c>
      <c r="F426" s="14" t="s">
        <v>4578</v>
      </c>
      <c r="G426" s="14" t="s">
        <v>4559</v>
      </c>
      <c r="H426" s="14" t="s">
        <v>334</v>
      </c>
      <c r="I426" s="15" t="b">
        <f aca="false">TRUE()</f>
        <v>1</v>
      </c>
      <c r="J426" s="15" t="b">
        <f aca="false">FALSE()</f>
        <v>0</v>
      </c>
      <c r="K426" s="20" t="n">
        <v>0</v>
      </c>
      <c r="L426" s="20" t="n">
        <v>96.4676734812882</v>
      </c>
      <c r="M426" s="20" t="n">
        <f aca="false">L426-K426</f>
        <v>96.4676734812882</v>
      </c>
      <c r="N426" s="16" t="n">
        <v>1</v>
      </c>
      <c r="O426" s="15" t="b">
        <f aca="false">FALSE()</f>
        <v>0</v>
      </c>
      <c r="P426" s="15" t="b">
        <f aca="false">TRUE()</f>
        <v>1</v>
      </c>
      <c r="Q426" s="15" t="b">
        <f aca="false">TRUE()</f>
        <v>1</v>
      </c>
      <c r="R426" s="16" t="n">
        <v>1</v>
      </c>
      <c r="S426" s="14" t="s">
        <v>4560</v>
      </c>
      <c r="T426" s="18" t="s">
        <v>4722</v>
      </c>
      <c r="U426" s="14" t="s">
        <v>4562</v>
      </c>
      <c r="V426" s="14" t="s">
        <v>4723</v>
      </c>
      <c r="W426" s="14" t="s">
        <v>4598</v>
      </c>
      <c r="X426" s="51" t="n">
        <v>2.19</v>
      </c>
      <c r="Y426" s="14" t="s">
        <v>4690</v>
      </c>
      <c r="Z426" s="48" t="n">
        <v>1</v>
      </c>
      <c r="AA426" s="18" t="s">
        <v>4566</v>
      </c>
      <c r="AB426" s="18" t="s">
        <v>4600</v>
      </c>
      <c r="AC426" s="18" t="s">
        <v>4568</v>
      </c>
      <c r="AD426" s="18" t="s">
        <v>4724</v>
      </c>
    </row>
    <row r="427" customFormat="false" ht="15" hidden="false" customHeight="true" outlineLevel="0" collapsed="false">
      <c r="B427" s="14" t="s">
        <v>255</v>
      </c>
      <c r="C427" s="14" t="s">
        <v>4721</v>
      </c>
      <c r="D427" s="14" t="s">
        <v>559</v>
      </c>
      <c r="E427" s="14" t="s">
        <v>444</v>
      </c>
      <c r="F427" s="14" t="s">
        <v>4558</v>
      </c>
      <c r="G427" s="14" t="s">
        <v>4559</v>
      </c>
      <c r="H427" s="14" t="s">
        <v>360</v>
      </c>
      <c r="I427" s="15" t="b">
        <f aca="false">TRUE()</f>
        <v>1</v>
      </c>
      <c r="J427" s="15" t="b">
        <f aca="false">FALSE()</f>
        <v>0</v>
      </c>
      <c r="K427" s="20" t="n">
        <v>0</v>
      </c>
      <c r="L427" s="20" t="n">
        <v>83.3930551088658</v>
      </c>
      <c r="M427" s="20" t="n">
        <f aca="false">L427-K427</f>
        <v>83.3930551088658</v>
      </c>
      <c r="N427" s="16" t="n">
        <v>1</v>
      </c>
      <c r="O427" s="15" t="b">
        <f aca="false">FALSE()</f>
        <v>0</v>
      </c>
      <c r="P427" s="15" t="b">
        <f aca="false">TRUE()</f>
        <v>1</v>
      </c>
      <c r="Q427" s="15" t="b">
        <f aca="false">TRUE()</f>
        <v>1</v>
      </c>
      <c r="R427" s="16" t="n">
        <v>1</v>
      </c>
      <c r="S427" s="14" t="s">
        <v>4560</v>
      </c>
      <c r="T427" s="18" t="s">
        <v>4722</v>
      </c>
      <c r="U427" s="14" t="s">
        <v>4562</v>
      </c>
      <c r="V427" s="14" t="s">
        <v>4723</v>
      </c>
      <c r="W427" s="14" t="s">
        <v>4598</v>
      </c>
      <c r="X427" s="51" t="n">
        <v>2.19</v>
      </c>
      <c r="Y427" s="14" t="s">
        <v>4691</v>
      </c>
      <c r="Z427" s="48" t="n">
        <v>1</v>
      </c>
      <c r="AA427" s="18" t="s">
        <v>4566</v>
      </c>
      <c r="AB427" s="18" t="s">
        <v>4600</v>
      </c>
      <c r="AC427" s="18" t="s">
        <v>4568</v>
      </c>
      <c r="AD427" s="18" t="s">
        <v>4724</v>
      </c>
    </row>
    <row r="428" customFormat="false" ht="15" hidden="false" customHeight="true" outlineLevel="0" collapsed="false">
      <c r="B428" s="14" t="s">
        <v>255</v>
      </c>
      <c r="C428" s="14" t="s">
        <v>4721</v>
      </c>
      <c r="D428" s="14" t="s">
        <v>305</v>
      </c>
      <c r="E428" s="14" t="s">
        <v>295</v>
      </c>
      <c r="F428" s="14" t="s">
        <v>4578</v>
      </c>
      <c r="G428" s="14" t="s">
        <v>4559</v>
      </c>
      <c r="H428" s="14" t="s">
        <v>252</v>
      </c>
      <c r="I428" s="15" t="b">
        <f aca="false">TRUE()</f>
        <v>1</v>
      </c>
      <c r="J428" s="15" t="b">
        <f aca="false">FALSE()</f>
        <v>0</v>
      </c>
      <c r="K428" s="20" t="n">
        <v>0</v>
      </c>
      <c r="L428" s="20" t="n">
        <v>33.5231664517491</v>
      </c>
      <c r="M428" s="20" t="n">
        <f aca="false">L428-K428</f>
        <v>33.5231664517491</v>
      </c>
      <c r="N428" s="16" t="n">
        <v>1</v>
      </c>
      <c r="O428" s="15" t="b">
        <f aca="false">FALSE()</f>
        <v>0</v>
      </c>
      <c r="P428" s="15" t="b">
        <f aca="false">TRUE()</f>
        <v>1</v>
      </c>
      <c r="Q428" s="15" t="b">
        <f aca="false">TRUE()</f>
        <v>1</v>
      </c>
      <c r="R428" s="16" t="n">
        <v>1</v>
      </c>
      <c r="S428" s="14" t="s">
        <v>4560</v>
      </c>
      <c r="T428" s="18" t="s">
        <v>4722</v>
      </c>
      <c r="U428" s="14" t="s">
        <v>4562</v>
      </c>
      <c r="V428" s="14" t="s">
        <v>4723</v>
      </c>
      <c r="W428" s="14" t="s">
        <v>4598</v>
      </c>
      <c r="X428" s="51" t="n">
        <v>2.19</v>
      </c>
      <c r="Y428" s="14" t="s">
        <v>4692</v>
      </c>
      <c r="Z428" s="48" t="n">
        <v>1</v>
      </c>
      <c r="AA428" s="18" t="s">
        <v>4566</v>
      </c>
      <c r="AB428" s="18" t="s">
        <v>4600</v>
      </c>
      <c r="AC428" s="18" t="s">
        <v>4568</v>
      </c>
      <c r="AD428" s="18" t="s">
        <v>4724</v>
      </c>
    </row>
    <row r="429" customFormat="false" ht="15" hidden="false" customHeight="true" outlineLevel="0" collapsed="false">
      <c r="B429" s="14" t="s">
        <v>255</v>
      </c>
      <c r="C429" s="14" t="s">
        <v>4721</v>
      </c>
      <c r="D429" s="14" t="s">
        <v>424</v>
      </c>
      <c r="E429" s="14" t="s">
        <v>425</v>
      </c>
      <c r="F429" s="14" t="s">
        <v>4575</v>
      </c>
      <c r="G429" s="14" t="s">
        <v>4579</v>
      </c>
      <c r="H429" s="14" t="s">
        <v>428</v>
      </c>
      <c r="I429" s="15" t="b">
        <f aca="false">FALSE()</f>
        <v>0</v>
      </c>
      <c r="J429" s="15" t="b">
        <f aca="false">FALSE()</f>
        <v>0</v>
      </c>
      <c r="K429" s="20" t="n">
        <v>0</v>
      </c>
      <c r="L429" s="20" t="n">
        <v>78.962612124971</v>
      </c>
      <c r="M429" s="20" t="n">
        <f aca="false">L429-K429</f>
        <v>78.962612124971</v>
      </c>
      <c r="N429" s="16" t="n">
        <v>1</v>
      </c>
      <c r="O429" s="15" t="b">
        <f aca="false">TRUE()</f>
        <v>1</v>
      </c>
      <c r="P429" s="15" t="b">
        <f aca="false">TRUE()</f>
        <v>1</v>
      </c>
      <c r="Q429" s="15" t="b">
        <f aca="false">TRUE()</f>
        <v>1</v>
      </c>
      <c r="R429" s="16" t="n">
        <v>1</v>
      </c>
      <c r="S429" s="14" t="s">
        <v>4560</v>
      </c>
      <c r="T429" s="18" t="s">
        <v>4722</v>
      </c>
      <c r="U429" s="14" t="s">
        <v>4562</v>
      </c>
      <c r="V429" s="14" t="s">
        <v>4723</v>
      </c>
      <c r="W429" s="14" t="s">
        <v>4598</v>
      </c>
      <c r="X429" s="51" t="n">
        <v>2.19</v>
      </c>
      <c r="Y429" s="14" t="s">
        <v>4676</v>
      </c>
      <c r="Z429" s="48" t="n">
        <v>1</v>
      </c>
      <c r="AA429" s="18" t="s">
        <v>4566</v>
      </c>
      <c r="AB429" s="18" t="s">
        <v>4567</v>
      </c>
      <c r="AC429" s="18" t="s">
        <v>4568</v>
      </c>
      <c r="AD429" s="18" t="s">
        <v>4724</v>
      </c>
    </row>
    <row r="430" customFormat="false" ht="15" hidden="false" customHeight="true" outlineLevel="0" collapsed="false">
      <c r="B430" s="14" t="s">
        <v>255</v>
      </c>
      <c r="C430" s="14" t="s">
        <v>4721</v>
      </c>
      <c r="D430" s="14" t="s">
        <v>300</v>
      </c>
      <c r="E430" s="14" t="s">
        <v>295</v>
      </c>
      <c r="F430" s="14" t="s">
        <v>4578</v>
      </c>
      <c r="G430" s="14" t="s">
        <v>4579</v>
      </c>
      <c r="H430" s="14" t="s">
        <v>261</v>
      </c>
      <c r="I430" s="15" t="b">
        <f aca="false">TRUE()</f>
        <v>1</v>
      </c>
      <c r="J430" s="15" t="b">
        <f aca="false">FALSE()</f>
        <v>0</v>
      </c>
      <c r="K430" s="20" t="n">
        <v>0</v>
      </c>
      <c r="L430" s="20" t="n">
        <v>62.169999069272</v>
      </c>
      <c r="M430" s="20" t="n">
        <f aca="false">L430-K430</f>
        <v>62.169999069272</v>
      </c>
      <c r="N430" s="16" t="n">
        <v>1</v>
      </c>
      <c r="O430" s="15" t="b">
        <f aca="false">FALSE()</f>
        <v>0</v>
      </c>
      <c r="P430" s="15" t="b">
        <f aca="false">TRUE()</f>
        <v>1</v>
      </c>
      <c r="Q430" s="15" t="b">
        <f aca="false">TRUE()</f>
        <v>1</v>
      </c>
      <c r="R430" s="16" t="n">
        <v>1</v>
      </c>
      <c r="S430" s="14" t="s">
        <v>4560</v>
      </c>
      <c r="T430" s="18" t="s">
        <v>4722</v>
      </c>
      <c r="U430" s="14" t="s">
        <v>4562</v>
      </c>
      <c r="V430" s="14" t="s">
        <v>4723</v>
      </c>
      <c r="W430" s="14" t="s">
        <v>4598</v>
      </c>
      <c r="X430" s="51" t="n">
        <v>2.19</v>
      </c>
      <c r="Y430" s="14" t="s">
        <v>2244</v>
      </c>
      <c r="Z430" s="48" t="n">
        <v>1</v>
      </c>
      <c r="AA430" s="18" t="s">
        <v>4566</v>
      </c>
      <c r="AB430" s="18" t="s">
        <v>4600</v>
      </c>
      <c r="AC430" s="18" t="s">
        <v>4568</v>
      </c>
      <c r="AD430" s="18" t="s">
        <v>4724</v>
      </c>
    </row>
    <row r="431" customFormat="false" ht="15" hidden="false" customHeight="true" outlineLevel="0" collapsed="false">
      <c r="B431" s="14" t="s">
        <v>255</v>
      </c>
      <c r="C431" s="14" t="s">
        <v>4721</v>
      </c>
      <c r="D431" s="14" t="s">
        <v>337</v>
      </c>
      <c r="E431" s="14" t="s">
        <v>295</v>
      </c>
      <c r="F431" s="14" t="s">
        <v>4578</v>
      </c>
      <c r="G431" s="14" t="s">
        <v>4579</v>
      </c>
      <c r="H431" s="14" t="s">
        <v>281</v>
      </c>
      <c r="I431" s="15" t="b">
        <f aca="false">TRUE()</f>
        <v>1</v>
      </c>
      <c r="J431" s="15" t="b">
        <f aca="false">FALSE()</f>
        <v>0</v>
      </c>
      <c r="K431" s="20" t="n">
        <v>0</v>
      </c>
      <c r="L431" s="20" t="n">
        <v>21.475078694794</v>
      </c>
      <c r="M431" s="20" t="n">
        <f aca="false">L431-K431</f>
        <v>21.475078694794</v>
      </c>
      <c r="N431" s="16" t="n">
        <v>1</v>
      </c>
      <c r="O431" s="15" t="b">
        <f aca="false">FALSE()</f>
        <v>0</v>
      </c>
      <c r="P431" s="15" t="b">
        <f aca="false">TRUE()</f>
        <v>1</v>
      </c>
      <c r="Q431" s="15" t="b">
        <f aca="false">TRUE()</f>
        <v>1</v>
      </c>
      <c r="R431" s="16" t="n">
        <v>1</v>
      </c>
      <c r="S431" s="14" t="s">
        <v>4560</v>
      </c>
      <c r="T431" s="18" t="s">
        <v>4722</v>
      </c>
      <c r="U431" s="14" t="s">
        <v>4562</v>
      </c>
      <c r="V431" s="14" t="s">
        <v>4723</v>
      </c>
      <c r="W431" s="14" t="s">
        <v>4598</v>
      </c>
      <c r="X431" s="51" t="n">
        <v>2.19</v>
      </c>
      <c r="Y431" s="14" t="s">
        <v>2267</v>
      </c>
      <c r="Z431" s="48" t="n">
        <v>1</v>
      </c>
      <c r="AA431" s="18" t="s">
        <v>4566</v>
      </c>
      <c r="AB431" s="18" t="s">
        <v>4600</v>
      </c>
      <c r="AC431" s="18" t="s">
        <v>4568</v>
      </c>
      <c r="AD431" s="18" t="s">
        <v>4724</v>
      </c>
    </row>
    <row r="432" customFormat="false" ht="15" hidden="false" customHeight="true" outlineLevel="0" collapsed="false">
      <c r="B432" s="14" t="s">
        <v>255</v>
      </c>
      <c r="C432" s="14" t="s">
        <v>4721</v>
      </c>
      <c r="D432" s="14" t="s">
        <v>580</v>
      </c>
      <c r="E432" s="14" t="s">
        <v>444</v>
      </c>
      <c r="F432" s="14" t="s">
        <v>4558</v>
      </c>
      <c r="G432" s="14" t="s">
        <v>4579</v>
      </c>
      <c r="H432" s="14" t="s">
        <v>583</v>
      </c>
      <c r="I432" s="15" t="b">
        <f aca="false">FALSE()</f>
        <v>0</v>
      </c>
      <c r="J432" s="15" t="b">
        <f aca="false">FALSE()</f>
        <v>0</v>
      </c>
      <c r="K432" s="20" t="n">
        <v>85.201489312021</v>
      </c>
      <c r="L432" s="20" t="n">
        <v>85.201489312021</v>
      </c>
      <c r="M432" s="20" t="n">
        <f aca="false">L432-K432</f>
        <v>0</v>
      </c>
      <c r="N432" s="16" t="n">
        <v>1</v>
      </c>
      <c r="O432" s="15" t="b">
        <f aca="false">TRUE()</f>
        <v>1</v>
      </c>
      <c r="P432" s="15" t="b">
        <f aca="false">TRUE()</f>
        <v>1</v>
      </c>
      <c r="Q432" s="15" t="b">
        <f aca="false">TRUE()</f>
        <v>1</v>
      </c>
      <c r="R432" s="16" t="n">
        <v>1</v>
      </c>
      <c r="S432" s="14" t="s">
        <v>4560</v>
      </c>
      <c r="T432" s="18" t="s">
        <v>4722</v>
      </c>
      <c r="U432" s="14" t="s">
        <v>4562</v>
      </c>
      <c r="V432" s="14" t="s">
        <v>4723</v>
      </c>
      <c r="W432" s="14" t="s">
        <v>4598</v>
      </c>
      <c r="X432" s="51" t="n">
        <v>2.19</v>
      </c>
      <c r="Y432" s="14" t="s">
        <v>3196</v>
      </c>
      <c r="Z432" s="48" t="n">
        <v>1</v>
      </c>
      <c r="AA432" s="18" t="s">
        <v>4566</v>
      </c>
      <c r="AB432" s="18" t="s">
        <v>4567</v>
      </c>
      <c r="AC432" s="18" t="s">
        <v>4568</v>
      </c>
      <c r="AD432" s="18" t="s">
        <v>4724</v>
      </c>
    </row>
    <row r="433" customFormat="false" ht="15" hidden="false" customHeight="true" outlineLevel="0" collapsed="false">
      <c r="B433" s="14" t="s">
        <v>255</v>
      </c>
      <c r="C433" s="14" t="s">
        <v>4721</v>
      </c>
      <c r="D433" s="14" t="s">
        <v>316</v>
      </c>
      <c r="E433" s="14" t="s">
        <v>295</v>
      </c>
      <c r="F433" s="14" t="s">
        <v>4578</v>
      </c>
      <c r="G433" s="14" t="s">
        <v>4579</v>
      </c>
      <c r="H433" s="14" t="s">
        <v>312</v>
      </c>
      <c r="I433" s="15" t="b">
        <f aca="false">TRUE()</f>
        <v>1</v>
      </c>
      <c r="J433" s="15" t="b">
        <f aca="false">FALSE()</f>
        <v>0</v>
      </c>
      <c r="K433" s="20" t="n">
        <v>0</v>
      </c>
      <c r="L433" s="20" t="n">
        <v>70.4121181797998</v>
      </c>
      <c r="M433" s="20" t="n">
        <f aca="false">L433-K433</f>
        <v>70.4121181797998</v>
      </c>
      <c r="N433" s="16" t="n">
        <v>1</v>
      </c>
      <c r="O433" s="15" t="b">
        <f aca="false">FALSE()</f>
        <v>0</v>
      </c>
      <c r="P433" s="15" t="b">
        <f aca="false">TRUE()</f>
        <v>1</v>
      </c>
      <c r="Q433" s="15" t="b">
        <f aca="false">TRUE()</f>
        <v>1</v>
      </c>
      <c r="R433" s="16" t="n">
        <v>1</v>
      </c>
      <c r="S433" s="14" t="s">
        <v>4560</v>
      </c>
      <c r="T433" s="18" t="s">
        <v>4722</v>
      </c>
      <c r="U433" s="14" t="s">
        <v>4562</v>
      </c>
      <c r="V433" s="14" t="s">
        <v>4723</v>
      </c>
      <c r="W433" s="14" t="s">
        <v>4598</v>
      </c>
      <c r="X433" s="51" t="n">
        <v>2.19</v>
      </c>
      <c r="Y433" s="14" t="s">
        <v>2278</v>
      </c>
      <c r="Z433" s="48" t="n">
        <v>1</v>
      </c>
      <c r="AA433" s="18" t="s">
        <v>4566</v>
      </c>
      <c r="AB433" s="18" t="s">
        <v>4600</v>
      </c>
      <c r="AC433" s="18" t="s">
        <v>4568</v>
      </c>
      <c r="AD433" s="18" t="s">
        <v>4724</v>
      </c>
    </row>
    <row r="434" customFormat="false" ht="15" hidden="false" customHeight="true" outlineLevel="0" collapsed="false">
      <c r="B434" s="14" t="s">
        <v>255</v>
      </c>
      <c r="C434" s="14" t="s">
        <v>4721</v>
      </c>
      <c r="D434" s="14" t="s">
        <v>474</v>
      </c>
      <c r="E434" s="14" t="s">
        <v>444</v>
      </c>
      <c r="F434" s="14" t="s">
        <v>4558</v>
      </c>
      <c r="G434" s="14" t="s">
        <v>4579</v>
      </c>
      <c r="H434" s="14" t="s">
        <v>281</v>
      </c>
      <c r="I434" s="15" t="b">
        <f aca="false">TRUE()</f>
        <v>1</v>
      </c>
      <c r="J434" s="15" t="b">
        <f aca="false">FALSE()</f>
        <v>0</v>
      </c>
      <c r="K434" s="20" t="n">
        <v>99.1273642764642</v>
      </c>
      <c r="L434" s="20" t="n">
        <v>99.1273642764642</v>
      </c>
      <c r="M434" s="20" t="n">
        <f aca="false">L434-K434</f>
        <v>0</v>
      </c>
      <c r="N434" s="16" t="n">
        <v>1</v>
      </c>
      <c r="O434" s="15" t="b">
        <f aca="false">FALSE()</f>
        <v>0</v>
      </c>
      <c r="P434" s="15" t="b">
        <f aca="false">TRUE()</f>
        <v>1</v>
      </c>
      <c r="Q434" s="15" t="b">
        <f aca="false">TRUE()</f>
        <v>1</v>
      </c>
      <c r="R434" s="16" t="n">
        <v>1</v>
      </c>
      <c r="S434" s="14" t="s">
        <v>4560</v>
      </c>
      <c r="T434" s="18" t="s">
        <v>4722</v>
      </c>
      <c r="U434" s="14" t="s">
        <v>4562</v>
      </c>
      <c r="V434" s="14" t="s">
        <v>4723</v>
      </c>
      <c r="W434" s="14" t="s">
        <v>4598</v>
      </c>
      <c r="X434" s="51" t="n">
        <v>2.19</v>
      </c>
      <c r="Y434" s="14" t="s">
        <v>3251</v>
      </c>
      <c r="Z434" s="48" t="n">
        <v>1</v>
      </c>
      <c r="AA434" s="18" t="s">
        <v>4566</v>
      </c>
      <c r="AB434" s="18" t="s">
        <v>4600</v>
      </c>
      <c r="AC434" s="18" t="s">
        <v>4568</v>
      </c>
      <c r="AD434" s="18" t="s">
        <v>4724</v>
      </c>
    </row>
    <row r="435" customFormat="false" ht="15" hidden="false" customHeight="true" outlineLevel="0" collapsed="false">
      <c r="B435" s="14" t="s">
        <v>255</v>
      </c>
      <c r="C435" s="14" t="s">
        <v>4721</v>
      </c>
      <c r="D435" s="14" t="s">
        <v>605</v>
      </c>
      <c r="E435" s="14" t="s">
        <v>603</v>
      </c>
      <c r="F435" s="14" t="s">
        <v>4558</v>
      </c>
      <c r="G435" s="14" t="s">
        <v>4579</v>
      </c>
      <c r="H435" s="14" t="s">
        <v>425</v>
      </c>
      <c r="I435" s="15" t="b">
        <f aca="false">FALSE()</f>
        <v>0</v>
      </c>
      <c r="J435" s="15" t="b">
        <f aca="false">FALSE()</f>
        <v>0</v>
      </c>
      <c r="K435" s="20" t="n">
        <v>0</v>
      </c>
      <c r="L435" s="20" t="n">
        <v>66.0165592172223</v>
      </c>
      <c r="M435" s="20" t="n">
        <f aca="false">L435-K435</f>
        <v>66.0165592172223</v>
      </c>
      <c r="N435" s="16" t="n">
        <v>1</v>
      </c>
      <c r="O435" s="15" t="b">
        <f aca="false">TRUE()</f>
        <v>1</v>
      </c>
      <c r="P435" s="15" t="b">
        <f aca="false">TRUE()</f>
        <v>1</v>
      </c>
      <c r="Q435" s="15" t="b">
        <f aca="false">TRUE()</f>
        <v>1</v>
      </c>
      <c r="R435" s="16" t="n">
        <v>1</v>
      </c>
      <c r="S435" s="14" t="s">
        <v>4560</v>
      </c>
      <c r="T435" s="18" t="s">
        <v>4722</v>
      </c>
      <c r="U435" s="14" t="s">
        <v>4562</v>
      </c>
      <c r="V435" s="14" t="s">
        <v>4723</v>
      </c>
      <c r="W435" s="14" t="s">
        <v>4598</v>
      </c>
      <c r="X435" s="51" t="n">
        <v>2.19</v>
      </c>
      <c r="Y435" s="14" t="s">
        <v>4677</v>
      </c>
      <c r="Z435" s="48" t="n">
        <v>1</v>
      </c>
      <c r="AA435" s="18" t="s">
        <v>4566</v>
      </c>
      <c r="AB435" s="18" t="s">
        <v>4567</v>
      </c>
      <c r="AC435" s="18" t="s">
        <v>4568</v>
      </c>
      <c r="AD435" s="18" t="s">
        <v>4724</v>
      </c>
    </row>
    <row r="436" customFormat="false" ht="15" hidden="false" customHeight="true" outlineLevel="0" collapsed="false">
      <c r="B436" s="14" t="s">
        <v>255</v>
      </c>
      <c r="C436" s="14" t="s">
        <v>4721</v>
      </c>
      <c r="D436" s="14" t="s">
        <v>350</v>
      </c>
      <c r="E436" s="14" t="s">
        <v>295</v>
      </c>
      <c r="F436" s="14" t="s">
        <v>4578</v>
      </c>
      <c r="G436" s="14" t="s">
        <v>4579</v>
      </c>
      <c r="H436" s="14" t="s">
        <v>252</v>
      </c>
      <c r="I436" s="15" t="b">
        <f aca="false">TRUE()</f>
        <v>1</v>
      </c>
      <c r="J436" s="15" t="b">
        <f aca="false">FALSE()</f>
        <v>0</v>
      </c>
      <c r="K436" s="20" t="n">
        <v>0</v>
      </c>
      <c r="L436" s="20" t="n">
        <v>49.1667621126287</v>
      </c>
      <c r="M436" s="20" t="n">
        <f aca="false">L436-K436</f>
        <v>49.1667621126287</v>
      </c>
      <c r="N436" s="16" t="n">
        <v>1</v>
      </c>
      <c r="O436" s="15" t="b">
        <f aca="false">FALSE()</f>
        <v>0</v>
      </c>
      <c r="P436" s="15" t="b">
        <f aca="false">TRUE()</f>
        <v>1</v>
      </c>
      <c r="Q436" s="15" t="b">
        <f aca="false">TRUE()</f>
        <v>1</v>
      </c>
      <c r="R436" s="16" t="n">
        <v>1</v>
      </c>
      <c r="S436" s="14" t="s">
        <v>4560</v>
      </c>
      <c r="T436" s="18" t="s">
        <v>4722</v>
      </c>
      <c r="U436" s="14" t="s">
        <v>4562</v>
      </c>
      <c r="V436" s="14" t="s">
        <v>4723</v>
      </c>
      <c r="W436" s="14" t="s">
        <v>4598</v>
      </c>
      <c r="X436" s="51" t="n">
        <v>2.19</v>
      </c>
      <c r="Y436" s="14" t="s">
        <v>2299</v>
      </c>
      <c r="Z436" s="48" t="n">
        <v>1</v>
      </c>
      <c r="AA436" s="18" t="s">
        <v>4566</v>
      </c>
      <c r="AB436" s="18" t="s">
        <v>4600</v>
      </c>
      <c r="AC436" s="18" t="s">
        <v>4568</v>
      </c>
      <c r="AD436" s="18" t="s">
        <v>4724</v>
      </c>
    </row>
    <row r="437" customFormat="false" ht="15" hidden="false" customHeight="true" outlineLevel="0" collapsed="false">
      <c r="B437" s="14" t="s">
        <v>255</v>
      </c>
      <c r="C437" s="14" t="s">
        <v>4721</v>
      </c>
      <c r="D437" s="14" t="s">
        <v>503</v>
      </c>
      <c r="E437" s="14" t="s">
        <v>444</v>
      </c>
      <c r="F437" s="14" t="s">
        <v>4558</v>
      </c>
      <c r="G437" s="14" t="s">
        <v>4579</v>
      </c>
      <c r="H437" s="14" t="s">
        <v>327</v>
      </c>
      <c r="I437" s="15" t="b">
        <f aca="false">FALSE()</f>
        <v>0</v>
      </c>
      <c r="J437" s="15" t="b">
        <f aca="false">FALSE()</f>
        <v>0</v>
      </c>
      <c r="K437" s="20" t="n">
        <v>0</v>
      </c>
      <c r="L437" s="20" t="n">
        <v>0</v>
      </c>
      <c r="M437" s="20" t="n">
        <f aca="false">L437-K437</f>
        <v>0</v>
      </c>
      <c r="N437" s="16" t="n">
        <v>1</v>
      </c>
      <c r="O437" s="15" t="b">
        <f aca="false">TRUE()</f>
        <v>1</v>
      </c>
      <c r="P437" s="15" t="b">
        <f aca="false">TRUE()</f>
        <v>1</v>
      </c>
      <c r="Q437" s="15" t="b">
        <f aca="false">TRUE()</f>
        <v>1</v>
      </c>
      <c r="R437" s="16" t="n">
        <v>1</v>
      </c>
      <c r="S437" s="14" t="s">
        <v>4560</v>
      </c>
      <c r="T437" s="18" t="s">
        <v>4722</v>
      </c>
      <c r="U437" s="14" t="s">
        <v>4562</v>
      </c>
      <c r="V437" s="14" t="s">
        <v>4723</v>
      </c>
      <c r="W437" s="14" t="s">
        <v>4598</v>
      </c>
      <c r="X437" s="51" t="n">
        <v>2.19</v>
      </c>
      <c r="Y437" s="14" t="s">
        <v>4678</v>
      </c>
      <c r="Z437" s="48" t="n">
        <v>1</v>
      </c>
      <c r="AA437" s="18" t="s">
        <v>4566</v>
      </c>
      <c r="AB437" s="18" t="s">
        <v>4567</v>
      </c>
      <c r="AC437" s="18" t="s">
        <v>4568</v>
      </c>
      <c r="AD437" s="18" t="s">
        <v>4724</v>
      </c>
    </row>
    <row r="438" customFormat="false" ht="15" hidden="false" customHeight="true" outlineLevel="0" collapsed="false">
      <c r="B438" s="14" t="s">
        <v>255</v>
      </c>
      <c r="C438" s="14" t="s">
        <v>4721</v>
      </c>
      <c r="D438" s="14" t="s">
        <v>548</v>
      </c>
      <c r="E438" s="14" t="s">
        <v>444</v>
      </c>
      <c r="F438" s="14" t="s">
        <v>4558</v>
      </c>
      <c r="G438" s="14" t="s">
        <v>4579</v>
      </c>
      <c r="H438" s="14" t="s">
        <v>261</v>
      </c>
      <c r="I438" s="15" t="b">
        <f aca="false">TRUE()</f>
        <v>1</v>
      </c>
      <c r="J438" s="15" t="b">
        <f aca="false">FALSE()</f>
        <v>0</v>
      </c>
      <c r="K438" s="20" t="n">
        <v>0</v>
      </c>
      <c r="L438" s="20" t="n">
        <v>96.4907374999496</v>
      </c>
      <c r="M438" s="20" t="n">
        <f aca="false">L438-K438</f>
        <v>96.4907374999496</v>
      </c>
      <c r="N438" s="16" t="n">
        <v>1</v>
      </c>
      <c r="O438" s="15" t="b">
        <f aca="false">FALSE()</f>
        <v>0</v>
      </c>
      <c r="P438" s="15" t="b">
        <f aca="false">TRUE()</f>
        <v>1</v>
      </c>
      <c r="Q438" s="15" t="b">
        <f aca="false">TRUE()</f>
        <v>1</v>
      </c>
      <c r="R438" s="16" t="n">
        <v>1</v>
      </c>
      <c r="S438" s="14" t="s">
        <v>4560</v>
      </c>
      <c r="T438" s="18" t="s">
        <v>4722</v>
      </c>
      <c r="U438" s="14" t="s">
        <v>4562</v>
      </c>
      <c r="V438" s="14" t="s">
        <v>4723</v>
      </c>
      <c r="W438" s="14" t="s">
        <v>4598</v>
      </c>
      <c r="X438" s="51" t="n">
        <v>2.19</v>
      </c>
      <c r="Y438" s="14" t="s">
        <v>3324</v>
      </c>
      <c r="Z438" s="48" t="n">
        <v>1</v>
      </c>
      <c r="AA438" s="18" t="s">
        <v>4566</v>
      </c>
      <c r="AB438" s="18" t="s">
        <v>4600</v>
      </c>
      <c r="AC438" s="18" t="s">
        <v>4568</v>
      </c>
      <c r="AD438" s="18" t="s">
        <v>4724</v>
      </c>
    </row>
    <row r="439" customFormat="false" ht="15" hidden="false" customHeight="true" outlineLevel="0" collapsed="false">
      <c r="B439" s="14" t="s">
        <v>255</v>
      </c>
      <c r="C439" s="14" t="s">
        <v>4721</v>
      </c>
      <c r="D439" s="14" t="s">
        <v>551</v>
      </c>
      <c r="E439" s="14" t="s">
        <v>444</v>
      </c>
      <c r="F439" s="14" t="s">
        <v>4558</v>
      </c>
      <c r="G439" s="14" t="s">
        <v>4559</v>
      </c>
      <c r="H439" s="14" t="s">
        <v>281</v>
      </c>
      <c r="I439" s="15" t="b">
        <f aca="false">TRUE()</f>
        <v>1</v>
      </c>
      <c r="J439" s="15" t="b">
        <f aca="false">FALSE()</f>
        <v>0</v>
      </c>
      <c r="K439" s="20" t="n">
        <v>0</v>
      </c>
      <c r="L439" s="20" t="n">
        <v>90.8540483714162</v>
      </c>
      <c r="M439" s="20" t="n">
        <f aca="false">L439-K439</f>
        <v>90.8540483714162</v>
      </c>
      <c r="N439" s="16" t="n">
        <v>1</v>
      </c>
      <c r="O439" s="15" t="b">
        <f aca="false">FALSE()</f>
        <v>0</v>
      </c>
      <c r="P439" s="15" t="b">
        <f aca="false">TRUE()</f>
        <v>1</v>
      </c>
      <c r="Q439" s="15" t="b">
        <f aca="false">TRUE()</f>
        <v>1</v>
      </c>
      <c r="R439" s="16" t="n">
        <v>1</v>
      </c>
      <c r="S439" s="14" t="s">
        <v>4560</v>
      </c>
      <c r="T439" s="18" t="s">
        <v>4722</v>
      </c>
      <c r="U439" s="14" t="s">
        <v>4562</v>
      </c>
      <c r="V439" s="14" t="s">
        <v>4723</v>
      </c>
      <c r="W439" s="14" t="s">
        <v>4598</v>
      </c>
      <c r="X439" s="51" t="n">
        <v>2.19</v>
      </c>
      <c r="Y439" s="14" t="s">
        <v>4693</v>
      </c>
      <c r="Z439" s="48" t="n">
        <v>1</v>
      </c>
      <c r="AA439" s="18" t="s">
        <v>4566</v>
      </c>
      <c r="AB439" s="18" t="s">
        <v>4600</v>
      </c>
      <c r="AC439" s="18" t="s">
        <v>4568</v>
      </c>
      <c r="AD439" s="18" t="s">
        <v>4724</v>
      </c>
    </row>
    <row r="440" customFormat="false" ht="15" hidden="false" customHeight="true" outlineLevel="0" collapsed="false">
      <c r="B440" s="14" t="s">
        <v>255</v>
      </c>
      <c r="C440" s="14" t="s">
        <v>4721</v>
      </c>
      <c r="D440" s="14" t="s">
        <v>431</v>
      </c>
      <c r="E440" s="14" t="s">
        <v>425</v>
      </c>
      <c r="F440" s="14" t="s">
        <v>4575</v>
      </c>
      <c r="G440" s="14" t="s">
        <v>4559</v>
      </c>
      <c r="H440" s="14" t="s">
        <v>261</v>
      </c>
      <c r="I440" s="15" t="b">
        <f aca="false">TRUE()</f>
        <v>1</v>
      </c>
      <c r="J440" s="15" t="b">
        <f aca="false">FALSE()</f>
        <v>0</v>
      </c>
      <c r="K440" s="20" t="n">
        <v>7.11952818360573</v>
      </c>
      <c r="L440" s="20" t="n">
        <v>7.11952818360573</v>
      </c>
      <c r="M440" s="20" t="n">
        <f aca="false">L440-K440</f>
        <v>0</v>
      </c>
      <c r="N440" s="16" t="n">
        <v>1</v>
      </c>
      <c r="O440" s="15" t="b">
        <f aca="false">FALSE()</f>
        <v>0</v>
      </c>
      <c r="P440" s="15" t="b">
        <f aca="false">TRUE()</f>
        <v>1</v>
      </c>
      <c r="Q440" s="15" t="b">
        <f aca="false">TRUE()</f>
        <v>1</v>
      </c>
      <c r="R440" s="16" t="n">
        <v>1</v>
      </c>
      <c r="S440" s="14" t="s">
        <v>4560</v>
      </c>
      <c r="T440" s="18" t="s">
        <v>4722</v>
      </c>
      <c r="U440" s="14" t="s">
        <v>4562</v>
      </c>
      <c r="V440" s="14" t="s">
        <v>4723</v>
      </c>
      <c r="W440" s="14" t="s">
        <v>4598</v>
      </c>
      <c r="X440" s="51" t="n">
        <v>2.19</v>
      </c>
      <c r="Y440" s="14" t="s">
        <v>4694</v>
      </c>
      <c r="Z440" s="48" t="n">
        <v>1</v>
      </c>
      <c r="AA440" s="18" t="s">
        <v>4566</v>
      </c>
      <c r="AB440" s="18" t="s">
        <v>4600</v>
      </c>
      <c r="AC440" s="18" t="s">
        <v>4568</v>
      </c>
      <c r="AD440" s="18" t="s">
        <v>4724</v>
      </c>
    </row>
    <row r="441" customFormat="false" ht="15" hidden="false" customHeight="true" outlineLevel="0" collapsed="false">
      <c r="B441" s="14" t="s">
        <v>255</v>
      </c>
      <c r="C441" s="14" t="s">
        <v>4721</v>
      </c>
      <c r="D441" s="14" t="s">
        <v>518</v>
      </c>
      <c r="E441" s="14" t="s">
        <v>444</v>
      </c>
      <c r="F441" s="14" t="s">
        <v>4558</v>
      </c>
      <c r="G441" s="14" t="s">
        <v>4559</v>
      </c>
      <c r="H441" s="14" t="s">
        <v>261</v>
      </c>
      <c r="I441" s="15" t="b">
        <f aca="false">TRUE()</f>
        <v>1</v>
      </c>
      <c r="J441" s="15" t="b">
        <f aca="false">FALSE()</f>
        <v>0</v>
      </c>
      <c r="K441" s="20" t="n">
        <v>0</v>
      </c>
      <c r="L441" s="20" t="n">
        <v>42.6382441814349</v>
      </c>
      <c r="M441" s="20" t="n">
        <f aca="false">L441-K441</f>
        <v>42.6382441814349</v>
      </c>
      <c r="N441" s="16" t="n">
        <v>1</v>
      </c>
      <c r="O441" s="15" t="b">
        <f aca="false">FALSE()</f>
        <v>0</v>
      </c>
      <c r="P441" s="15" t="b">
        <f aca="false">TRUE()</f>
        <v>1</v>
      </c>
      <c r="Q441" s="15" t="b">
        <f aca="false">TRUE()</f>
        <v>1</v>
      </c>
      <c r="R441" s="16" t="n">
        <v>1</v>
      </c>
      <c r="S441" s="14" t="s">
        <v>4560</v>
      </c>
      <c r="T441" s="18" t="s">
        <v>4722</v>
      </c>
      <c r="U441" s="14" t="s">
        <v>4562</v>
      </c>
      <c r="V441" s="14" t="s">
        <v>4723</v>
      </c>
      <c r="W441" s="14" t="s">
        <v>4598</v>
      </c>
      <c r="X441" s="51" t="n">
        <v>2.19</v>
      </c>
      <c r="Y441" s="14" t="s">
        <v>3473</v>
      </c>
      <c r="Z441" s="48" t="n">
        <v>1</v>
      </c>
      <c r="AA441" s="18" t="s">
        <v>4566</v>
      </c>
      <c r="AB441" s="18" t="s">
        <v>4600</v>
      </c>
      <c r="AC441" s="18" t="s">
        <v>4568</v>
      </c>
      <c r="AD441" s="18" t="s">
        <v>4724</v>
      </c>
    </row>
    <row r="442" customFormat="false" ht="15" hidden="false" customHeight="true" outlineLevel="0" collapsed="false">
      <c r="B442" s="14" t="s">
        <v>255</v>
      </c>
      <c r="C442" s="14" t="s">
        <v>4721</v>
      </c>
      <c r="D442" s="14" t="s">
        <v>371</v>
      </c>
      <c r="E442" s="14" t="s">
        <v>372</v>
      </c>
      <c r="F442" s="14" t="s">
        <v>4602</v>
      </c>
      <c r="G442" s="14" t="s">
        <v>4559</v>
      </c>
      <c r="H442" s="14" t="s">
        <v>261</v>
      </c>
      <c r="I442" s="15" t="b">
        <f aca="false">TRUE()</f>
        <v>1</v>
      </c>
      <c r="J442" s="15" t="b">
        <f aca="false">FALSE()</f>
        <v>0</v>
      </c>
      <c r="K442" s="20" t="n">
        <v>0</v>
      </c>
      <c r="L442" s="20" t="n">
        <v>92.0566559309054</v>
      </c>
      <c r="M442" s="20" t="n">
        <f aca="false">L442-K442</f>
        <v>92.0566559309054</v>
      </c>
      <c r="N442" s="16" t="n">
        <v>1</v>
      </c>
      <c r="O442" s="15" t="b">
        <f aca="false">FALSE()</f>
        <v>0</v>
      </c>
      <c r="P442" s="15" t="b">
        <f aca="false">TRUE()</f>
        <v>1</v>
      </c>
      <c r="Q442" s="15" t="b">
        <f aca="false">TRUE()</f>
        <v>1</v>
      </c>
      <c r="R442" s="16" t="n">
        <v>1</v>
      </c>
      <c r="S442" s="14" t="s">
        <v>4560</v>
      </c>
      <c r="T442" s="18" t="s">
        <v>4722</v>
      </c>
      <c r="U442" s="14" t="s">
        <v>4562</v>
      </c>
      <c r="V442" s="14" t="s">
        <v>4723</v>
      </c>
      <c r="W442" s="14" t="s">
        <v>4598</v>
      </c>
      <c r="X442" s="51" t="n">
        <v>2.19</v>
      </c>
      <c r="Y442" s="14" t="s">
        <v>2522</v>
      </c>
      <c r="Z442" s="48" t="n">
        <v>1</v>
      </c>
      <c r="AA442" s="18" t="s">
        <v>4566</v>
      </c>
      <c r="AB442" s="18" t="s">
        <v>4600</v>
      </c>
      <c r="AC442" s="18" t="s">
        <v>4568</v>
      </c>
      <c r="AD442" s="18" t="s">
        <v>4724</v>
      </c>
    </row>
    <row r="443" customFormat="false" ht="15" hidden="false" customHeight="true" outlineLevel="0" collapsed="false">
      <c r="B443" s="14" t="s">
        <v>255</v>
      </c>
      <c r="C443" s="14" t="s">
        <v>4721</v>
      </c>
      <c r="D443" s="14" t="s">
        <v>524</v>
      </c>
      <c r="E443" s="14" t="s">
        <v>444</v>
      </c>
      <c r="F443" s="14" t="s">
        <v>4558</v>
      </c>
      <c r="G443" s="14" t="s">
        <v>4559</v>
      </c>
      <c r="H443" s="14" t="s">
        <v>360</v>
      </c>
      <c r="I443" s="15" t="b">
        <f aca="false">TRUE()</f>
        <v>1</v>
      </c>
      <c r="J443" s="15" t="b">
        <f aca="false">FALSE()</f>
        <v>0</v>
      </c>
      <c r="K443" s="20" t="n">
        <v>0</v>
      </c>
      <c r="L443" s="20" t="n">
        <v>35.414457013243</v>
      </c>
      <c r="M443" s="20" t="n">
        <f aca="false">L443-K443</f>
        <v>35.414457013243</v>
      </c>
      <c r="N443" s="16" t="n">
        <v>1</v>
      </c>
      <c r="O443" s="15" t="b">
        <f aca="false">FALSE()</f>
        <v>0</v>
      </c>
      <c r="P443" s="15" t="b">
        <f aca="false">TRUE()</f>
        <v>1</v>
      </c>
      <c r="Q443" s="15" t="b">
        <f aca="false">TRUE()</f>
        <v>1</v>
      </c>
      <c r="R443" s="16" t="n">
        <v>1</v>
      </c>
      <c r="S443" s="14" t="s">
        <v>4560</v>
      </c>
      <c r="T443" s="18" t="s">
        <v>4722</v>
      </c>
      <c r="U443" s="14" t="s">
        <v>4562</v>
      </c>
      <c r="V443" s="14" t="s">
        <v>4723</v>
      </c>
      <c r="W443" s="14" t="s">
        <v>4598</v>
      </c>
      <c r="X443" s="51" t="n">
        <v>2.19</v>
      </c>
      <c r="Y443" s="14" t="s">
        <v>3513</v>
      </c>
      <c r="Z443" s="48" t="n">
        <v>1</v>
      </c>
      <c r="AA443" s="18" t="s">
        <v>4566</v>
      </c>
      <c r="AB443" s="18" t="s">
        <v>4600</v>
      </c>
      <c r="AC443" s="18" t="s">
        <v>4568</v>
      </c>
      <c r="AD443" s="18" t="s">
        <v>4724</v>
      </c>
    </row>
    <row r="444" customFormat="false" ht="15" hidden="false" customHeight="true" outlineLevel="0" collapsed="false">
      <c r="B444" s="14" t="s">
        <v>255</v>
      </c>
      <c r="C444" s="14" t="s">
        <v>4721</v>
      </c>
      <c r="D444" s="14" t="s">
        <v>537</v>
      </c>
      <c r="E444" s="14" t="s">
        <v>444</v>
      </c>
      <c r="F444" s="14" t="s">
        <v>4558</v>
      </c>
      <c r="G444" s="14" t="s">
        <v>4559</v>
      </c>
      <c r="H444" s="14" t="s">
        <v>327</v>
      </c>
      <c r="I444" s="15" t="b">
        <f aca="false">FALSE()</f>
        <v>0</v>
      </c>
      <c r="J444" s="15" t="b">
        <f aca="false">FALSE()</f>
        <v>0</v>
      </c>
      <c r="K444" s="20" t="n">
        <v>7.64008888030596</v>
      </c>
      <c r="L444" s="20" t="n">
        <v>85.152435442745</v>
      </c>
      <c r="M444" s="20" t="n">
        <f aca="false">L444-K444</f>
        <v>77.512346562439</v>
      </c>
      <c r="N444" s="16" t="n">
        <v>1</v>
      </c>
      <c r="O444" s="15" t="b">
        <f aca="false">TRUE()</f>
        <v>1</v>
      </c>
      <c r="P444" s="15" t="b">
        <f aca="false">TRUE()</f>
        <v>1</v>
      </c>
      <c r="Q444" s="15" t="b">
        <f aca="false">TRUE()</f>
        <v>1</v>
      </c>
      <c r="R444" s="16" t="n">
        <v>1</v>
      </c>
      <c r="S444" s="14" t="s">
        <v>4560</v>
      </c>
      <c r="T444" s="18" t="s">
        <v>4722</v>
      </c>
      <c r="U444" s="14" t="s">
        <v>4562</v>
      </c>
      <c r="V444" s="14" t="s">
        <v>4723</v>
      </c>
      <c r="W444" s="14" t="s">
        <v>4598</v>
      </c>
      <c r="X444" s="51" t="n">
        <v>2.19</v>
      </c>
      <c r="Y444" s="14" t="s">
        <v>4695</v>
      </c>
      <c r="Z444" s="48" t="n">
        <v>1</v>
      </c>
      <c r="AA444" s="18" t="s">
        <v>4566</v>
      </c>
      <c r="AB444" s="18" t="s">
        <v>4567</v>
      </c>
      <c r="AC444" s="18" t="s">
        <v>4568</v>
      </c>
      <c r="AD444" s="18" t="s">
        <v>4724</v>
      </c>
    </row>
    <row r="445" customFormat="false" ht="15" hidden="false" customHeight="true" outlineLevel="0" collapsed="false">
      <c r="B445" s="14" t="s">
        <v>255</v>
      </c>
      <c r="C445" s="14" t="s">
        <v>4721</v>
      </c>
      <c r="D445" s="14" t="s">
        <v>500</v>
      </c>
      <c r="E445" s="14" t="s">
        <v>444</v>
      </c>
      <c r="F445" s="14" t="s">
        <v>4558</v>
      </c>
      <c r="G445" s="14" t="s">
        <v>4559</v>
      </c>
      <c r="H445" s="14" t="s">
        <v>334</v>
      </c>
      <c r="I445" s="15" t="b">
        <f aca="false">TRUE()</f>
        <v>1</v>
      </c>
      <c r="J445" s="15" t="b">
        <f aca="false">FALSE()</f>
        <v>0</v>
      </c>
      <c r="K445" s="20" t="n">
        <v>0</v>
      </c>
      <c r="L445" s="20" t="n">
        <v>87.30271923565</v>
      </c>
      <c r="M445" s="20" t="n">
        <f aca="false">L445-K445</f>
        <v>87.30271923565</v>
      </c>
      <c r="N445" s="16" t="n">
        <v>1</v>
      </c>
      <c r="O445" s="15" t="b">
        <f aca="false">FALSE()</f>
        <v>0</v>
      </c>
      <c r="P445" s="15" t="b">
        <f aca="false">TRUE()</f>
        <v>1</v>
      </c>
      <c r="Q445" s="15" t="b">
        <f aca="false">TRUE()</f>
        <v>1</v>
      </c>
      <c r="R445" s="16" t="n">
        <v>1</v>
      </c>
      <c r="S445" s="14" t="s">
        <v>4560</v>
      </c>
      <c r="T445" s="18" t="s">
        <v>4722</v>
      </c>
      <c r="U445" s="14" t="s">
        <v>4562</v>
      </c>
      <c r="V445" s="14" t="s">
        <v>4723</v>
      </c>
      <c r="W445" s="14" t="s">
        <v>4598</v>
      </c>
      <c r="X445" s="51" t="n">
        <v>2.19</v>
      </c>
      <c r="Y445" s="14" t="s">
        <v>3609</v>
      </c>
      <c r="Z445" s="48" t="n">
        <v>1</v>
      </c>
      <c r="AA445" s="18" t="s">
        <v>4566</v>
      </c>
      <c r="AB445" s="18" t="s">
        <v>4600</v>
      </c>
      <c r="AC445" s="18" t="s">
        <v>4568</v>
      </c>
      <c r="AD445" s="18" t="s">
        <v>4724</v>
      </c>
    </row>
    <row r="446" customFormat="false" ht="15" hidden="false" customHeight="true" outlineLevel="0" collapsed="false">
      <c r="B446" s="14" t="s">
        <v>255</v>
      </c>
      <c r="C446" s="14" t="s">
        <v>4721</v>
      </c>
      <c r="D446" s="14" t="s">
        <v>530</v>
      </c>
      <c r="E446" s="14" t="s">
        <v>444</v>
      </c>
      <c r="F446" s="14" t="s">
        <v>4558</v>
      </c>
      <c r="G446" s="14" t="s">
        <v>4559</v>
      </c>
      <c r="H446" s="14" t="s">
        <v>252</v>
      </c>
      <c r="I446" s="15" t="b">
        <f aca="false">TRUE()</f>
        <v>1</v>
      </c>
      <c r="J446" s="15" t="b">
        <f aca="false">FALSE()</f>
        <v>0</v>
      </c>
      <c r="K446" s="20" t="n">
        <v>0</v>
      </c>
      <c r="L446" s="20" t="n">
        <v>9.67530529821647</v>
      </c>
      <c r="M446" s="20" t="n">
        <f aca="false">L446-K446</f>
        <v>9.67530529821647</v>
      </c>
      <c r="N446" s="16" t="n">
        <v>1</v>
      </c>
      <c r="O446" s="15" t="b">
        <f aca="false">TRUE()</f>
        <v>1</v>
      </c>
      <c r="P446" s="15" t="b">
        <f aca="false">TRUE()</f>
        <v>1</v>
      </c>
      <c r="Q446" s="15" t="b">
        <f aca="false">TRUE()</f>
        <v>1</v>
      </c>
      <c r="R446" s="16" t="n">
        <v>1</v>
      </c>
      <c r="S446" s="14" t="s">
        <v>4560</v>
      </c>
      <c r="T446" s="18" t="s">
        <v>4722</v>
      </c>
      <c r="U446" s="14" t="s">
        <v>4562</v>
      </c>
      <c r="V446" s="14" t="s">
        <v>4723</v>
      </c>
      <c r="W446" s="14" t="s">
        <v>4598</v>
      </c>
      <c r="X446" s="51" t="n">
        <v>2.19</v>
      </c>
      <c r="Y446" s="14" t="s">
        <v>3643</v>
      </c>
      <c r="Z446" s="48" t="n">
        <v>1</v>
      </c>
      <c r="AA446" s="18" t="s">
        <v>4566</v>
      </c>
      <c r="AB446" s="18" t="s">
        <v>4581</v>
      </c>
      <c r="AC446" s="18" t="s">
        <v>4568</v>
      </c>
      <c r="AD446" s="18" t="s">
        <v>4724</v>
      </c>
    </row>
    <row r="447" customFormat="false" ht="15" hidden="false" customHeight="true" outlineLevel="0" collapsed="false">
      <c r="B447" s="14" t="s">
        <v>255</v>
      </c>
      <c r="C447" s="14" t="s">
        <v>4721</v>
      </c>
      <c r="D447" s="14" t="s">
        <v>324</v>
      </c>
      <c r="E447" s="14" t="s">
        <v>295</v>
      </c>
      <c r="F447" s="14" t="s">
        <v>4578</v>
      </c>
      <c r="G447" s="14" t="s">
        <v>4559</v>
      </c>
      <c r="H447" s="14" t="s">
        <v>327</v>
      </c>
      <c r="I447" s="15" t="b">
        <f aca="false">FALSE()</f>
        <v>0</v>
      </c>
      <c r="J447" s="15" t="b">
        <f aca="false">FALSE()</f>
        <v>0</v>
      </c>
      <c r="K447" s="20" t="n">
        <v>43.7894030229264</v>
      </c>
      <c r="L447" s="20" t="n">
        <v>70.2185111603056</v>
      </c>
      <c r="M447" s="20" t="n">
        <f aca="false">L447-K447</f>
        <v>26.4291081373792</v>
      </c>
      <c r="N447" s="16" t="n">
        <v>1</v>
      </c>
      <c r="O447" s="15" t="b">
        <f aca="false">TRUE()</f>
        <v>1</v>
      </c>
      <c r="P447" s="15" t="b">
        <f aca="false">TRUE()</f>
        <v>1</v>
      </c>
      <c r="Q447" s="15" t="b">
        <f aca="false">TRUE()</f>
        <v>1</v>
      </c>
      <c r="R447" s="16" t="n">
        <v>1</v>
      </c>
      <c r="S447" s="14" t="s">
        <v>4560</v>
      </c>
      <c r="T447" s="18" t="s">
        <v>4722</v>
      </c>
      <c r="U447" s="14" t="s">
        <v>4562</v>
      </c>
      <c r="V447" s="14" t="s">
        <v>4723</v>
      </c>
      <c r="W447" s="14" t="s">
        <v>4598</v>
      </c>
      <c r="X447" s="51" t="n">
        <v>2.19</v>
      </c>
      <c r="Y447" s="14" t="s">
        <v>4696</v>
      </c>
      <c r="Z447" s="48" t="n">
        <v>1</v>
      </c>
      <c r="AA447" s="18" t="s">
        <v>4566</v>
      </c>
      <c r="AB447" s="18" t="s">
        <v>4567</v>
      </c>
      <c r="AC447" s="18" t="s">
        <v>4568</v>
      </c>
      <c r="AD447" s="18" t="s">
        <v>4724</v>
      </c>
    </row>
    <row r="448" customFormat="false" ht="15" hidden="false" customHeight="true" outlineLevel="0" collapsed="false">
      <c r="B448" s="14" t="s">
        <v>255</v>
      </c>
      <c r="C448" s="14" t="s">
        <v>4721</v>
      </c>
      <c r="D448" s="14" t="s">
        <v>265</v>
      </c>
      <c r="E448" s="14" t="s">
        <v>234</v>
      </c>
      <c r="F448" s="14" t="s">
        <v>4578</v>
      </c>
      <c r="G448" s="14" t="s">
        <v>4579</v>
      </c>
      <c r="H448" s="14" t="s">
        <v>261</v>
      </c>
      <c r="I448" s="15" t="b">
        <f aca="false">TRUE()</f>
        <v>1</v>
      </c>
      <c r="J448" s="15" t="b">
        <f aca="false">FALSE()</f>
        <v>0</v>
      </c>
      <c r="K448" s="20" t="n">
        <v>0</v>
      </c>
      <c r="L448" s="20" t="n">
        <v>65.4403974259431</v>
      </c>
      <c r="M448" s="20" t="n">
        <f aca="false">L448-K448</f>
        <v>65.4403974259431</v>
      </c>
      <c r="N448" s="16" t="n">
        <v>1</v>
      </c>
      <c r="O448" s="15" t="b">
        <f aca="false">FALSE()</f>
        <v>0</v>
      </c>
      <c r="P448" s="15" t="b">
        <f aca="false">TRUE()</f>
        <v>1</v>
      </c>
      <c r="Q448" s="15" t="b">
        <f aca="false">TRUE()</f>
        <v>1</v>
      </c>
      <c r="R448" s="16" t="n">
        <v>1</v>
      </c>
      <c r="S448" s="14" t="s">
        <v>4560</v>
      </c>
      <c r="T448" s="18" t="s">
        <v>4722</v>
      </c>
      <c r="U448" s="14" t="s">
        <v>4562</v>
      </c>
      <c r="V448" s="14" t="s">
        <v>4723</v>
      </c>
      <c r="W448" s="14" t="s">
        <v>4598</v>
      </c>
      <c r="X448" s="51" t="n">
        <v>2.19</v>
      </c>
      <c r="Y448" s="14" t="s">
        <v>1703</v>
      </c>
      <c r="Z448" s="48" t="n">
        <v>1</v>
      </c>
      <c r="AA448" s="18" t="s">
        <v>4566</v>
      </c>
      <c r="AB448" s="18" t="s">
        <v>4600</v>
      </c>
      <c r="AC448" s="18" t="s">
        <v>4568</v>
      </c>
      <c r="AD448" s="18" t="s">
        <v>4724</v>
      </c>
    </row>
    <row r="449" customFormat="false" ht="15" hidden="false" customHeight="true" outlineLevel="0" collapsed="false">
      <c r="B449" s="14" t="s">
        <v>255</v>
      </c>
      <c r="C449" s="14" t="s">
        <v>4721</v>
      </c>
      <c r="D449" s="14" t="s">
        <v>467</v>
      </c>
      <c r="E449" s="14" t="s">
        <v>444</v>
      </c>
      <c r="F449" s="14" t="s">
        <v>4558</v>
      </c>
      <c r="G449" s="14" t="s">
        <v>4579</v>
      </c>
      <c r="H449" s="14" t="s">
        <v>261</v>
      </c>
      <c r="I449" s="15" t="b">
        <f aca="false">TRUE()</f>
        <v>1</v>
      </c>
      <c r="J449" s="15" t="b">
        <f aca="false">FALSE()</f>
        <v>0</v>
      </c>
      <c r="K449" s="20" t="n">
        <v>0.182870329753915</v>
      </c>
      <c r="L449" s="20" t="n">
        <v>76.4713315954435</v>
      </c>
      <c r="M449" s="20" t="n">
        <f aca="false">L449-K449</f>
        <v>76.2884612656896</v>
      </c>
      <c r="N449" s="16" t="n">
        <v>1</v>
      </c>
      <c r="O449" s="15" t="b">
        <f aca="false">FALSE()</f>
        <v>0</v>
      </c>
      <c r="P449" s="15" t="b">
        <f aca="false">TRUE()</f>
        <v>1</v>
      </c>
      <c r="Q449" s="15" t="b">
        <f aca="false">TRUE()</f>
        <v>1</v>
      </c>
      <c r="R449" s="16" t="n">
        <v>1</v>
      </c>
      <c r="S449" s="14" t="s">
        <v>4560</v>
      </c>
      <c r="T449" s="18" t="s">
        <v>4722</v>
      </c>
      <c r="U449" s="14" t="s">
        <v>4562</v>
      </c>
      <c r="V449" s="14" t="s">
        <v>4723</v>
      </c>
      <c r="W449" s="14" t="s">
        <v>4598</v>
      </c>
      <c r="X449" s="51" t="n">
        <v>2.19</v>
      </c>
      <c r="Y449" s="14" t="s">
        <v>3796</v>
      </c>
      <c r="Z449" s="48" t="n">
        <v>1</v>
      </c>
      <c r="AA449" s="18" t="s">
        <v>4566</v>
      </c>
      <c r="AB449" s="18" t="s">
        <v>4600</v>
      </c>
      <c r="AC449" s="18" t="s">
        <v>4568</v>
      </c>
      <c r="AD449" s="18" t="s">
        <v>4724</v>
      </c>
    </row>
    <row r="450" customFormat="false" ht="15" hidden="false" customHeight="true" outlineLevel="0" collapsed="false">
      <c r="B450" s="14" t="s">
        <v>255</v>
      </c>
      <c r="C450" s="14" t="s">
        <v>4721</v>
      </c>
      <c r="D450" s="14" t="s">
        <v>478</v>
      </c>
      <c r="E450" s="14" t="s">
        <v>444</v>
      </c>
      <c r="F450" s="14" t="s">
        <v>4558</v>
      </c>
      <c r="G450" s="14" t="s">
        <v>4579</v>
      </c>
      <c r="H450" s="14" t="s">
        <v>252</v>
      </c>
      <c r="I450" s="15" t="b">
        <f aca="false">TRUE()</f>
        <v>1</v>
      </c>
      <c r="J450" s="15" t="b">
        <f aca="false">FALSE()</f>
        <v>0</v>
      </c>
      <c r="K450" s="20" t="n">
        <v>0</v>
      </c>
      <c r="L450" s="20" t="n">
        <v>36.5704221800223</v>
      </c>
      <c r="M450" s="20" t="n">
        <f aca="false">L450-K450</f>
        <v>36.5704221800223</v>
      </c>
      <c r="N450" s="16" t="n">
        <v>1</v>
      </c>
      <c r="O450" s="15" t="b">
        <f aca="false">FALSE()</f>
        <v>0</v>
      </c>
      <c r="P450" s="15" t="b">
        <f aca="false">TRUE()</f>
        <v>1</v>
      </c>
      <c r="Q450" s="15" t="b">
        <f aca="false">TRUE()</f>
        <v>1</v>
      </c>
      <c r="R450" s="16" t="n">
        <v>1</v>
      </c>
      <c r="S450" s="14" t="s">
        <v>4560</v>
      </c>
      <c r="T450" s="18" t="s">
        <v>4722</v>
      </c>
      <c r="U450" s="14" t="s">
        <v>4562</v>
      </c>
      <c r="V450" s="14" t="s">
        <v>4723</v>
      </c>
      <c r="W450" s="14" t="s">
        <v>4598</v>
      </c>
      <c r="X450" s="51" t="n">
        <v>2.19</v>
      </c>
      <c r="Y450" s="14" t="s">
        <v>3874</v>
      </c>
      <c r="Z450" s="48" t="n">
        <v>1</v>
      </c>
      <c r="AA450" s="18" t="s">
        <v>4566</v>
      </c>
      <c r="AB450" s="18" t="s">
        <v>4600</v>
      </c>
      <c r="AC450" s="18" t="s">
        <v>4568</v>
      </c>
      <c r="AD450" s="18" t="s">
        <v>4724</v>
      </c>
    </row>
    <row r="451" customFormat="false" ht="15" hidden="false" customHeight="true" outlineLevel="0" collapsed="false">
      <c r="B451" s="14" t="s">
        <v>255</v>
      </c>
      <c r="C451" s="14" t="s">
        <v>4721</v>
      </c>
      <c r="D451" s="14" t="s">
        <v>278</v>
      </c>
      <c r="E451" s="14" t="s">
        <v>234</v>
      </c>
      <c r="F451" s="14" t="s">
        <v>4578</v>
      </c>
      <c r="G451" s="14" t="s">
        <v>4579</v>
      </c>
      <c r="H451" s="14" t="s">
        <v>281</v>
      </c>
      <c r="I451" s="15" t="b">
        <f aca="false">TRUE()</f>
        <v>1</v>
      </c>
      <c r="J451" s="15" t="b">
        <f aca="false">FALSE()</f>
        <v>0</v>
      </c>
      <c r="K451" s="20" t="n">
        <v>22.8129574823959</v>
      </c>
      <c r="L451" s="20" t="n">
        <v>94.2512112704934</v>
      </c>
      <c r="M451" s="20" t="n">
        <f aca="false">L451-K451</f>
        <v>71.4382537880975</v>
      </c>
      <c r="N451" s="16" t="n">
        <v>1</v>
      </c>
      <c r="O451" s="15" t="b">
        <f aca="false">FALSE()</f>
        <v>0</v>
      </c>
      <c r="P451" s="15" t="b">
        <f aca="false">TRUE()</f>
        <v>1</v>
      </c>
      <c r="Q451" s="15" t="b">
        <f aca="false">TRUE()</f>
        <v>1</v>
      </c>
      <c r="R451" s="16" t="n">
        <v>1</v>
      </c>
      <c r="S451" s="14" t="s">
        <v>4560</v>
      </c>
      <c r="T451" s="18" t="s">
        <v>4722</v>
      </c>
      <c r="U451" s="14" t="s">
        <v>4562</v>
      </c>
      <c r="V451" s="14" t="s">
        <v>4723</v>
      </c>
      <c r="W451" s="14" t="s">
        <v>4598</v>
      </c>
      <c r="X451" s="51" t="n">
        <v>2.19</v>
      </c>
      <c r="Y451" s="14" t="s">
        <v>1966</v>
      </c>
      <c r="Z451" s="48" t="n">
        <v>1</v>
      </c>
      <c r="AA451" s="18" t="s">
        <v>4566</v>
      </c>
      <c r="AB451" s="18" t="s">
        <v>4600</v>
      </c>
      <c r="AC451" s="18" t="s">
        <v>4568</v>
      </c>
      <c r="AD451" s="18" t="s">
        <v>4724</v>
      </c>
    </row>
    <row r="452" customFormat="false" ht="15" hidden="false" customHeight="true" outlineLevel="0" collapsed="false">
      <c r="B452" s="14" t="s">
        <v>255</v>
      </c>
      <c r="C452" s="14" t="s">
        <v>4721</v>
      </c>
      <c r="D452" s="14" t="s">
        <v>453</v>
      </c>
      <c r="E452" s="14" t="s">
        <v>444</v>
      </c>
      <c r="F452" s="14" t="s">
        <v>4558</v>
      </c>
      <c r="G452" s="14" t="s">
        <v>4579</v>
      </c>
      <c r="H452" s="14" t="s">
        <v>360</v>
      </c>
      <c r="I452" s="15" t="b">
        <f aca="false">TRUE()</f>
        <v>1</v>
      </c>
      <c r="J452" s="15" t="b">
        <f aca="false">FALSE()</f>
        <v>0</v>
      </c>
      <c r="K452" s="20" t="n">
        <v>0.0718727993103574</v>
      </c>
      <c r="L452" s="20" t="n">
        <v>89.1646446848222</v>
      </c>
      <c r="M452" s="20" t="n">
        <f aca="false">L452-K452</f>
        <v>89.0927718855119</v>
      </c>
      <c r="N452" s="16" t="n">
        <v>1</v>
      </c>
      <c r="O452" s="15" t="b">
        <f aca="false">FALSE()</f>
        <v>0</v>
      </c>
      <c r="P452" s="15" t="b">
        <f aca="false">TRUE()</f>
        <v>1</v>
      </c>
      <c r="Q452" s="15" t="b">
        <f aca="false">TRUE()</f>
        <v>1</v>
      </c>
      <c r="R452" s="16" t="n">
        <v>1</v>
      </c>
      <c r="S452" s="14" t="s">
        <v>4560</v>
      </c>
      <c r="T452" s="18" t="s">
        <v>4722</v>
      </c>
      <c r="U452" s="14" t="s">
        <v>4562</v>
      </c>
      <c r="V452" s="14" t="s">
        <v>4723</v>
      </c>
      <c r="W452" s="14" t="s">
        <v>4598</v>
      </c>
      <c r="X452" s="51" t="n">
        <v>2.19</v>
      </c>
      <c r="Y452" s="14" t="s">
        <v>4079</v>
      </c>
      <c r="Z452" s="48" t="n">
        <v>1</v>
      </c>
      <c r="AA452" s="18" t="s">
        <v>4566</v>
      </c>
      <c r="AB452" s="18" t="s">
        <v>4600</v>
      </c>
      <c r="AC452" s="18" t="s">
        <v>4568</v>
      </c>
      <c r="AD452" s="18" t="s">
        <v>4724</v>
      </c>
    </row>
    <row r="453" customFormat="false" ht="15" hidden="false" customHeight="true" outlineLevel="0" collapsed="false">
      <c r="B453" s="18" t="s">
        <v>4725</v>
      </c>
      <c r="C453" s="14" t="s">
        <v>4726</v>
      </c>
      <c r="D453" s="14" t="s">
        <v>285</v>
      </c>
      <c r="E453" s="14" t="s">
        <v>234</v>
      </c>
      <c r="F453" s="14" t="s">
        <v>4578</v>
      </c>
      <c r="G453" s="14" t="s">
        <v>4579</v>
      </c>
      <c r="H453" s="14" t="s">
        <v>252</v>
      </c>
      <c r="I453" s="15" t="b">
        <f aca="false">TRUE()</f>
        <v>1</v>
      </c>
      <c r="J453" s="15" t="b">
        <f aca="false">FALSE()</f>
        <v>0</v>
      </c>
      <c r="K453" s="20" t="n">
        <v>42.8393192621062</v>
      </c>
      <c r="L453" s="20" t="n">
        <v>64.9267132136066</v>
      </c>
      <c r="M453" s="20" t="n">
        <f aca="false">L453-K453</f>
        <v>22.0873939515004</v>
      </c>
      <c r="N453" s="16" t="n">
        <v>1</v>
      </c>
      <c r="O453" s="15" t="b">
        <f aca="false">FALSE()</f>
        <v>0</v>
      </c>
      <c r="P453" s="15" t="b">
        <f aca="false">TRUE()</f>
        <v>1</v>
      </c>
      <c r="Q453" s="15" t="b">
        <f aca="false">TRUE()</f>
        <v>1</v>
      </c>
      <c r="R453" s="16" t="n">
        <v>1</v>
      </c>
      <c r="S453" s="18" t="s">
        <v>4655</v>
      </c>
      <c r="T453" s="18" t="s">
        <v>4727</v>
      </c>
      <c r="U453" s="14" t="s">
        <v>4562</v>
      </c>
      <c r="V453" s="18" t="s">
        <v>4728</v>
      </c>
      <c r="W453" s="14" t="s">
        <v>4598</v>
      </c>
      <c r="X453" s="51" t="n">
        <v>3.46</v>
      </c>
      <c r="Y453" s="14" t="s">
        <v>1442</v>
      </c>
      <c r="Z453" s="48" t="n">
        <v>1</v>
      </c>
      <c r="AA453" s="18" t="s">
        <v>4566</v>
      </c>
      <c r="AB453" s="18" t="s">
        <v>4600</v>
      </c>
      <c r="AC453" s="18" t="s">
        <v>4568</v>
      </c>
      <c r="AD453" s="18" t="s">
        <v>4729</v>
      </c>
    </row>
    <row r="454" customFormat="false" ht="15" hidden="false" customHeight="true" outlineLevel="0" collapsed="false">
      <c r="B454" s="18" t="s">
        <v>4725</v>
      </c>
      <c r="C454" s="14" t="s">
        <v>4726</v>
      </c>
      <c r="D454" s="14" t="s">
        <v>424</v>
      </c>
      <c r="E454" s="14" t="s">
        <v>425</v>
      </c>
      <c r="F454" s="14" t="s">
        <v>4575</v>
      </c>
      <c r="G454" s="14" t="s">
        <v>4579</v>
      </c>
      <c r="H454" s="14" t="s">
        <v>428</v>
      </c>
      <c r="I454" s="15" t="b">
        <f aca="false">FALSE()</f>
        <v>0</v>
      </c>
      <c r="J454" s="15" t="b">
        <f aca="false">FALSE()</f>
        <v>0</v>
      </c>
      <c r="K454" s="20" t="n">
        <v>0</v>
      </c>
      <c r="L454" s="20" t="n">
        <v>84.1608604315611</v>
      </c>
      <c r="M454" s="20" t="n">
        <f aca="false">L454-K454</f>
        <v>84.1608604315611</v>
      </c>
      <c r="N454" s="16" t="n">
        <v>1</v>
      </c>
      <c r="O454" s="15" t="b">
        <f aca="false">TRUE()</f>
        <v>1</v>
      </c>
      <c r="P454" s="15" t="b">
        <f aca="false">TRUE()</f>
        <v>1</v>
      </c>
      <c r="Q454" s="15" t="b">
        <f aca="false">TRUE()</f>
        <v>1</v>
      </c>
      <c r="R454" s="16" t="n">
        <v>1</v>
      </c>
      <c r="S454" s="18" t="s">
        <v>4655</v>
      </c>
      <c r="T454" s="18" t="s">
        <v>4727</v>
      </c>
      <c r="U454" s="14" t="s">
        <v>4562</v>
      </c>
      <c r="V454" s="18" t="s">
        <v>4728</v>
      </c>
      <c r="W454" s="14" t="s">
        <v>4598</v>
      </c>
      <c r="X454" s="51" t="n">
        <v>3.46</v>
      </c>
      <c r="Y454" s="14" t="s">
        <v>4730</v>
      </c>
      <c r="Z454" s="48"/>
      <c r="AA454" s="18" t="s">
        <v>4620</v>
      </c>
      <c r="AB454" s="18" t="s">
        <v>4567</v>
      </c>
      <c r="AC454" s="18" t="s">
        <v>4621</v>
      </c>
      <c r="AD454" s="18" t="s">
        <v>4729</v>
      </c>
    </row>
    <row r="455" customFormat="false" ht="15" hidden="false" customHeight="true" outlineLevel="0" collapsed="false">
      <c r="B455" s="18" t="s">
        <v>4725</v>
      </c>
      <c r="C455" s="14" t="s">
        <v>4726</v>
      </c>
      <c r="D455" s="14" t="s">
        <v>300</v>
      </c>
      <c r="E455" s="14" t="s">
        <v>295</v>
      </c>
      <c r="F455" s="14" t="s">
        <v>4578</v>
      </c>
      <c r="G455" s="14" t="s">
        <v>4579</v>
      </c>
      <c r="H455" s="14" t="s">
        <v>261</v>
      </c>
      <c r="I455" s="15" t="b">
        <f aca="false">TRUE()</f>
        <v>1</v>
      </c>
      <c r="J455" s="15" t="b">
        <f aca="false">FALSE()</f>
        <v>0</v>
      </c>
      <c r="K455" s="20" t="n">
        <v>0</v>
      </c>
      <c r="L455" s="20" t="n">
        <v>94.1934018775267</v>
      </c>
      <c r="M455" s="20" t="n">
        <f aca="false">L455-K455</f>
        <v>94.1934018775267</v>
      </c>
      <c r="N455" s="16" t="n">
        <v>1</v>
      </c>
      <c r="O455" s="15" t="b">
        <f aca="false">FALSE()</f>
        <v>0</v>
      </c>
      <c r="P455" s="15" t="b">
        <f aca="false">TRUE()</f>
        <v>1</v>
      </c>
      <c r="Q455" s="15" t="b">
        <f aca="false">TRUE()</f>
        <v>1</v>
      </c>
      <c r="R455" s="16" t="n">
        <v>1</v>
      </c>
      <c r="S455" s="18" t="s">
        <v>4655</v>
      </c>
      <c r="T455" s="18" t="s">
        <v>4727</v>
      </c>
      <c r="U455" s="14" t="s">
        <v>4562</v>
      </c>
      <c r="V455" s="18" t="s">
        <v>4728</v>
      </c>
      <c r="W455" s="14" t="s">
        <v>4598</v>
      </c>
      <c r="X455" s="51" t="n">
        <v>3.46</v>
      </c>
      <c r="Y455" s="14" t="s">
        <v>4731</v>
      </c>
      <c r="Z455" s="48"/>
      <c r="AA455" s="18" t="s">
        <v>4620</v>
      </c>
      <c r="AB455" s="18" t="s">
        <v>4600</v>
      </c>
      <c r="AC455" s="18" t="s">
        <v>4621</v>
      </c>
      <c r="AD455" s="18" t="s">
        <v>4729</v>
      </c>
    </row>
    <row r="456" customFormat="false" ht="15" hidden="false" customHeight="true" outlineLevel="0" collapsed="false">
      <c r="B456" s="18" t="s">
        <v>4725</v>
      </c>
      <c r="C456" s="14" t="s">
        <v>4726</v>
      </c>
      <c r="D456" s="14" t="s">
        <v>337</v>
      </c>
      <c r="E456" s="14" t="s">
        <v>295</v>
      </c>
      <c r="F456" s="14" t="s">
        <v>4578</v>
      </c>
      <c r="G456" s="14" t="s">
        <v>4579</v>
      </c>
      <c r="H456" s="14" t="s">
        <v>281</v>
      </c>
      <c r="I456" s="15" t="b">
        <f aca="false">TRUE()</f>
        <v>1</v>
      </c>
      <c r="J456" s="15" t="b">
        <f aca="false">FALSE()</f>
        <v>0</v>
      </c>
      <c r="K456" s="20" t="n">
        <v>2.27636537303094</v>
      </c>
      <c r="L456" s="20" t="n">
        <v>27.9241244452108</v>
      </c>
      <c r="M456" s="20" t="n">
        <f aca="false">L456-K456</f>
        <v>25.6477590721799</v>
      </c>
      <c r="N456" s="16" t="n">
        <v>1</v>
      </c>
      <c r="O456" s="15" t="b">
        <f aca="false">FALSE()</f>
        <v>0</v>
      </c>
      <c r="P456" s="15" t="b">
        <f aca="false">TRUE()</f>
        <v>1</v>
      </c>
      <c r="Q456" s="15" t="b">
        <f aca="false">TRUE()</f>
        <v>1</v>
      </c>
      <c r="R456" s="16" t="n">
        <v>1</v>
      </c>
      <c r="S456" s="18" t="s">
        <v>4655</v>
      </c>
      <c r="T456" s="18" t="s">
        <v>4727</v>
      </c>
      <c r="U456" s="14" t="s">
        <v>4562</v>
      </c>
      <c r="V456" s="18" t="s">
        <v>4728</v>
      </c>
      <c r="W456" s="14" t="s">
        <v>4598</v>
      </c>
      <c r="X456" s="51" t="n">
        <v>3.46</v>
      </c>
      <c r="Y456" s="14" t="s">
        <v>4732</v>
      </c>
      <c r="Z456" s="48"/>
      <c r="AA456" s="18" t="s">
        <v>4620</v>
      </c>
      <c r="AB456" s="18" t="s">
        <v>4600</v>
      </c>
      <c r="AC456" s="18" t="s">
        <v>4621</v>
      </c>
      <c r="AD456" s="18" t="s">
        <v>4729</v>
      </c>
    </row>
    <row r="457" customFormat="false" ht="15" hidden="false" customHeight="true" outlineLevel="0" collapsed="false">
      <c r="B457" s="18" t="s">
        <v>4725</v>
      </c>
      <c r="C457" s="14" t="s">
        <v>4726</v>
      </c>
      <c r="D457" s="14" t="s">
        <v>580</v>
      </c>
      <c r="E457" s="14" t="s">
        <v>444</v>
      </c>
      <c r="F457" s="14" t="s">
        <v>4558</v>
      </c>
      <c r="G457" s="14" t="s">
        <v>4579</v>
      </c>
      <c r="H457" s="14" t="s">
        <v>4590</v>
      </c>
      <c r="I457" s="15" t="b">
        <f aca="false">FALSE()</f>
        <v>0</v>
      </c>
      <c r="J457" s="15" t="b">
        <f aca="false">FALSE()</f>
        <v>0</v>
      </c>
      <c r="K457" s="20" t="n">
        <v>67.8053511253977</v>
      </c>
      <c r="L457" s="20" t="n">
        <v>67.8053511253977</v>
      </c>
      <c r="M457" s="20" t="n">
        <f aca="false">L457-K457</f>
        <v>0</v>
      </c>
      <c r="N457" s="16" t="n">
        <v>1</v>
      </c>
      <c r="O457" s="15" t="b">
        <f aca="false">TRUE()</f>
        <v>1</v>
      </c>
      <c r="P457" s="15" t="b">
        <f aca="false">TRUE()</f>
        <v>1</v>
      </c>
      <c r="Q457" s="15" t="b">
        <f aca="false">TRUE()</f>
        <v>1</v>
      </c>
      <c r="R457" s="16" t="n">
        <v>1</v>
      </c>
      <c r="S457" s="18" t="s">
        <v>4655</v>
      </c>
      <c r="T457" s="18" t="s">
        <v>4727</v>
      </c>
      <c r="U457" s="14" t="s">
        <v>4562</v>
      </c>
      <c r="V457" s="18" t="s">
        <v>4728</v>
      </c>
      <c r="W457" s="14" t="s">
        <v>4598</v>
      </c>
      <c r="X457" s="51" t="n">
        <v>3.46</v>
      </c>
      <c r="Y457" s="14" t="s">
        <v>4733</v>
      </c>
      <c r="Z457" s="48" t="n">
        <v>1</v>
      </c>
      <c r="AA457" s="18" t="s">
        <v>4566</v>
      </c>
      <c r="AB457" s="18" t="s">
        <v>4567</v>
      </c>
      <c r="AC457" s="18" t="s">
        <v>4568</v>
      </c>
      <c r="AD457" s="18" t="s">
        <v>4729</v>
      </c>
    </row>
    <row r="458" customFormat="false" ht="15" hidden="false" customHeight="true" outlineLevel="0" collapsed="false">
      <c r="B458" s="18" t="s">
        <v>4725</v>
      </c>
      <c r="C458" s="14" t="s">
        <v>4726</v>
      </c>
      <c r="D458" s="14" t="s">
        <v>572</v>
      </c>
      <c r="E458" s="14" t="s">
        <v>444</v>
      </c>
      <c r="F458" s="14" t="s">
        <v>4558</v>
      </c>
      <c r="G458" s="14" t="s">
        <v>4579</v>
      </c>
      <c r="H458" s="14" t="s">
        <v>334</v>
      </c>
      <c r="I458" s="15" t="b">
        <f aca="false">TRUE()</f>
        <v>1</v>
      </c>
      <c r="J458" s="15" t="b">
        <f aca="false">FALSE()</f>
        <v>0</v>
      </c>
      <c r="K458" s="20" t="n">
        <v>0</v>
      </c>
      <c r="L458" s="20" t="n">
        <v>0</v>
      </c>
      <c r="M458" s="20" t="n">
        <f aca="false">L458-K458</f>
        <v>0</v>
      </c>
      <c r="N458" s="16" t="n">
        <v>1</v>
      </c>
      <c r="O458" s="15" t="b">
        <f aca="false">FALSE()</f>
        <v>0</v>
      </c>
      <c r="P458" s="15" t="b">
        <f aca="false">TRUE()</f>
        <v>1</v>
      </c>
      <c r="Q458" s="15" t="b">
        <f aca="false">TRUE()</f>
        <v>1</v>
      </c>
      <c r="R458" s="16" t="n">
        <v>1</v>
      </c>
      <c r="S458" s="18" t="s">
        <v>4655</v>
      </c>
      <c r="T458" s="18" t="s">
        <v>4727</v>
      </c>
      <c r="U458" s="14" t="s">
        <v>4562</v>
      </c>
      <c r="V458" s="18" t="s">
        <v>4728</v>
      </c>
      <c r="W458" s="14" t="s">
        <v>4598</v>
      </c>
      <c r="X458" s="51" t="n">
        <v>3.46</v>
      </c>
      <c r="Y458" s="14" t="s">
        <v>4734</v>
      </c>
      <c r="Z458" s="48"/>
      <c r="AA458" s="18" t="s">
        <v>4620</v>
      </c>
      <c r="AB458" s="18" t="s">
        <v>4600</v>
      </c>
      <c r="AC458" s="18" t="s">
        <v>4621</v>
      </c>
      <c r="AD458" s="18" t="s">
        <v>4729</v>
      </c>
    </row>
    <row r="459" customFormat="false" ht="15" hidden="false" customHeight="true" outlineLevel="0" collapsed="false">
      <c r="B459" s="18" t="s">
        <v>4725</v>
      </c>
      <c r="C459" s="14" t="s">
        <v>4726</v>
      </c>
      <c r="D459" s="14" t="s">
        <v>316</v>
      </c>
      <c r="E459" s="14" t="s">
        <v>295</v>
      </c>
      <c r="F459" s="14" t="s">
        <v>4578</v>
      </c>
      <c r="G459" s="14" t="s">
        <v>4579</v>
      </c>
      <c r="H459" s="14" t="s">
        <v>281</v>
      </c>
      <c r="I459" s="15" t="b">
        <f aca="false">TRUE()</f>
        <v>1</v>
      </c>
      <c r="J459" s="15" t="b">
        <f aca="false">FALSE()</f>
        <v>0</v>
      </c>
      <c r="K459" s="20" t="n">
        <v>0</v>
      </c>
      <c r="L459" s="20" t="n">
        <v>70.5515547948909</v>
      </c>
      <c r="M459" s="20" t="n">
        <f aca="false">L459-K459</f>
        <v>70.5515547948909</v>
      </c>
      <c r="N459" s="16" t="n">
        <v>1</v>
      </c>
      <c r="O459" s="15" t="b">
        <f aca="false">FALSE()</f>
        <v>0</v>
      </c>
      <c r="P459" s="15" t="b">
        <f aca="false">TRUE()</f>
        <v>1</v>
      </c>
      <c r="Q459" s="15" t="b">
        <f aca="false">TRUE()</f>
        <v>1</v>
      </c>
      <c r="R459" s="16" t="n">
        <v>1</v>
      </c>
      <c r="S459" s="18" t="s">
        <v>4655</v>
      </c>
      <c r="T459" s="18" t="s">
        <v>4727</v>
      </c>
      <c r="U459" s="14" t="s">
        <v>4562</v>
      </c>
      <c r="V459" s="18" t="s">
        <v>4728</v>
      </c>
      <c r="W459" s="14" t="s">
        <v>4598</v>
      </c>
      <c r="X459" s="51" t="n">
        <v>3.46</v>
      </c>
      <c r="Y459" s="14" t="s">
        <v>4735</v>
      </c>
      <c r="Z459" s="48"/>
      <c r="AA459" s="18" t="s">
        <v>4620</v>
      </c>
      <c r="AB459" s="18" t="s">
        <v>4600</v>
      </c>
      <c r="AC459" s="18" t="s">
        <v>4621</v>
      </c>
      <c r="AD459" s="18" t="s">
        <v>4729</v>
      </c>
    </row>
    <row r="460" customFormat="false" ht="15" hidden="false" customHeight="true" outlineLevel="0" collapsed="false">
      <c r="B460" s="18" t="s">
        <v>4725</v>
      </c>
      <c r="C460" s="14" t="s">
        <v>4726</v>
      </c>
      <c r="D460" s="14" t="s">
        <v>474</v>
      </c>
      <c r="E460" s="14" t="s">
        <v>444</v>
      </c>
      <c r="F460" s="14" t="s">
        <v>4558</v>
      </c>
      <c r="G460" s="14" t="s">
        <v>4579</v>
      </c>
      <c r="H460" s="14" t="s">
        <v>360</v>
      </c>
      <c r="I460" s="15" t="b">
        <f aca="false">TRUE()</f>
        <v>1</v>
      </c>
      <c r="J460" s="15" t="b">
        <f aca="false">FALSE()</f>
        <v>0</v>
      </c>
      <c r="K460" s="20" t="n">
        <v>71.1081309797834</v>
      </c>
      <c r="L460" s="20" t="n">
        <v>78.736826027371</v>
      </c>
      <c r="M460" s="20" t="n">
        <f aca="false">L460-K460</f>
        <v>7.6286950475876</v>
      </c>
      <c r="N460" s="16" t="n">
        <v>1</v>
      </c>
      <c r="O460" s="15" t="b">
        <f aca="false">FALSE()</f>
        <v>0</v>
      </c>
      <c r="P460" s="15" t="b">
        <f aca="false">TRUE()</f>
        <v>1</v>
      </c>
      <c r="Q460" s="15" t="b">
        <f aca="false">TRUE()</f>
        <v>1</v>
      </c>
      <c r="R460" s="16" t="n">
        <v>1</v>
      </c>
      <c r="S460" s="18" t="s">
        <v>4655</v>
      </c>
      <c r="T460" s="18" t="s">
        <v>4727</v>
      </c>
      <c r="U460" s="14" t="s">
        <v>4562</v>
      </c>
      <c r="V460" s="18" t="s">
        <v>4728</v>
      </c>
      <c r="W460" s="14" t="s">
        <v>4598</v>
      </c>
      <c r="X460" s="51" t="n">
        <v>3.46</v>
      </c>
      <c r="Y460" s="14" t="s">
        <v>4736</v>
      </c>
      <c r="Z460" s="48"/>
      <c r="AA460" s="18" t="s">
        <v>4620</v>
      </c>
      <c r="AB460" s="18" t="s">
        <v>4600</v>
      </c>
      <c r="AC460" s="18" t="s">
        <v>4621</v>
      </c>
      <c r="AD460" s="18" t="s">
        <v>4729</v>
      </c>
    </row>
    <row r="461" customFormat="false" ht="15" hidden="false" customHeight="true" outlineLevel="0" collapsed="false">
      <c r="B461" s="18" t="s">
        <v>4725</v>
      </c>
      <c r="C461" s="14" t="s">
        <v>4726</v>
      </c>
      <c r="D461" s="14" t="s">
        <v>605</v>
      </c>
      <c r="E461" s="14" t="s">
        <v>603</v>
      </c>
      <c r="F461" s="14" t="s">
        <v>4558</v>
      </c>
      <c r="G461" s="14" t="s">
        <v>4579</v>
      </c>
      <c r="H461" s="14" t="s">
        <v>425</v>
      </c>
      <c r="I461" s="15" t="b">
        <f aca="false">FALSE()</f>
        <v>0</v>
      </c>
      <c r="J461" s="15" t="b">
        <f aca="false">FALSE()</f>
        <v>0</v>
      </c>
      <c r="K461" s="20" t="n">
        <v>0</v>
      </c>
      <c r="L461" s="20" t="n">
        <v>68.276238695573</v>
      </c>
      <c r="M461" s="20" t="n">
        <f aca="false">L461-K461</f>
        <v>68.276238695573</v>
      </c>
      <c r="N461" s="16" t="n">
        <v>1</v>
      </c>
      <c r="O461" s="15" t="b">
        <f aca="false">TRUE()</f>
        <v>1</v>
      </c>
      <c r="P461" s="15" t="b">
        <f aca="false">TRUE()</f>
        <v>1</v>
      </c>
      <c r="Q461" s="15" t="b">
        <f aca="false">TRUE()</f>
        <v>1</v>
      </c>
      <c r="R461" s="16" t="n">
        <v>1</v>
      </c>
      <c r="S461" s="18" t="s">
        <v>4655</v>
      </c>
      <c r="T461" s="18" t="s">
        <v>4727</v>
      </c>
      <c r="U461" s="14" t="s">
        <v>4562</v>
      </c>
      <c r="V461" s="18" t="s">
        <v>4728</v>
      </c>
      <c r="W461" s="14" t="s">
        <v>4598</v>
      </c>
      <c r="X461" s="51" t="n">
        <v>3.46</v>
      </c>
      <c r="Y461" s="14" t="s">
        <v>4737</v>
      </c>
      <c r="Z461" s="48" t="n">
        <v>1</v>
      </c>
      <c r="AA461" s="18" t="s">
        <v>4566</v>
      </c>
      <c r="AB461" s="18" t="s">
        <v>4567</v>
      </c>
      <c r="AC461" s="18" t="s">
        <v>4568</v>
      </c>
      <c r="AD461" s="18" t="s">
        <v>4729</v>
      </c>
    </row>
    <row r="462" customFormat="false" ht="15" hidden="false" customHeight="true" outlineLevel="0" collapsed="false">
      <c r="B462" s="18" t="s">
        <v>4725</v>
      </c>
      <c r="C462" s="14" t="s">
        <v>4726</v>
      </c>
      <c r="D462" s="14" t="s">
        <v>350</v>
      </c>
      <c r="E462" s="14" t="s">
        <v>295</v>
      </c>
      <c r="F462" s="14" t="s">
        <v>4578</v>
      </c>
      <c r="G462" s="14" t="s">
        <v>4579</v>
      </c>
      <c r="H462" s="14" t="s">
        <v>252</v>
      </c>
      <c r="I462" s="15" t="b">
        <f aca="false">TRUE()</f>
        <v>1</v>
      </c>
      <c r="J462" s="15" t="b">
        <f aca="false">FALSE()</f>
        <v>0</v>
      </c>
      <c r="K462" s="20" t="n">
        <v>0</v>
      </c>
      <c r="L462" s="20" t="n">
        <v>55.7490830789945</v>
      </c>
      <c r="M462" s="20" t="n">
        <f aca="false">L462-K462</f>
        <v>55.7490830789945</v>
      </c>
      <c r="N462" s="16" t="n">
        <v>1</v>
      </c>
      <c r="O462" s="15" t="b">
        <f aca="false">FALSE()</f>
        <v>0</v>
      </c>
      <c r="P462" s="15" t="b">
        <f aca="false">TRUE()</f>
        <v>1</v>
      </c>
      <c r="Q462" s="15" t="b">
        <f aca="false">TRUE()</f>
        <v>1</v>
      </c>
      <c r="R462" s="16" t="n">
        <v>1</v>
      </c>
      <c r="S462" s="18" t="s">
        <v>4655</v>
      </c>
      <c r="T462" s="18" t="s">
        <v>4727</v>
      </c>
      <c r="U462" s="14" t="s">
        <v>4562</v>
      </c>
      <c r="V462" s="18" t="s">
        <v>4728</v>
      </c>
      <c r="W462" s="14" t="s">
        <v>4598</v>
      </c>
      <c r="X462" s="51" t="n">
        <v>3.46</v>
      </c>
      <c r="Y462" s="14" t="s">
        <v>4738</v>
      </c>
      <c r="Z462" s="48"/>
      <c r="AA462" s="18" t="s">
        <v>4620</v>
      </c>
      <c r="AB462" s="18" t="s">
        <v>4600</v>
      </c>
      <c r="AC462" s="18" t="s">
        <v>4621</v>
      </c>
      <c r="AD462" s="18" t="s">
        <v>4729</v>
      </c>
    </row>
    <row r="463" customFormat="false" ht="15" hidden="false" customHeight="true" outlineLevel="0" collapsed="false">
      <c r="B463" s="18" t="s">
        <v>4725</v>
      </c>
      <c r="C463" s="14" t="s">
        <v>4726</v>
      </c>
      <c r="D463" s="14" t="s">
        <v>503</v>
      </c>
      <c r="E463" s="14" t="s">
        <v>444</v>
      </c>
      <c r="F463" s="14" t="s">
        <v>4558</v>
      </c>
      <c r="G463" s="14" t="s">
        <v>4579</v>
      </c>
      <c r="H463" s="14" t="s">
        <v>327</v>
      </c>
      <c r="I463" s="15" t="b">
        <f aca="false">FALSE()</f>
        <v>0</v>
      </c>
      <c r="J463" s="15" t="b">
        <f aca="false">FALSE()</f>
        <v>0</v>
      </c>
      <c r="K463" s="20" t="n">
        <v>0</v>
      </c>
      <c r="L463" s="20" t="n">
        <v>0</v>
      </c>
      <c r="M463" s="20" t="n">
        <f aca="false">L463-K463</f>
        <v>0</v>
      </c>
      <c r="N463" s="16" t="n">
        <v>1</v>
      </c>
      <c r="O463" s="15" t="b">
        <f aca="false">TRUE()</f>
        <v>1</v>
      </c>
      <c r="P463" s="15" t="b">
        <f aca="false">TRUE()</f>
        <v>1</v>
      </c>
      <c r="Q463" s="15" t="b">
        <f aca="false">TRUE()</f>
        <v>1</v>
      </c>
      <c r="R463" s="16" t="n">
        <v>1</v>
      </c>
      <c r="S463" s="18" t="s">
        <v>4655</v>
      </c>
      <c r="T463" s="18" t="s">
        <v>4727</v>
      </c>
      <c r="U463" s="14" t="s">
        <v>4562</v>
      </c>
      <c r="V463" s="18" t="s">
        <v>4728</v>
      </c>
      <c r="W463" s="14" t="s">
        <v>4598</v>
      </c>
      <c r="X463" s="51" t="n">
        <v>3.46</v>
      </c>
      <c r="Y463" s="14" t="s">
        <v>4739</v>
      </c>
      <c r="Z463" s="48" t="n">
        <v>1</v>
      </c>
      <c r="AA463" s="18" t="s">
        <v>4566</v>
      </c>
      <c r="AB463" s="18" t="s">
        <v>4567</v>
      </c>
      <c r="AC463" s="18" t="s">
        <v>4568</v>
      </c>
      <c r="AD463" s="18" t="s">
        <v>4729</v>
      </c>
    </row>
    <row r="464" customFormat="false" ht="15" hidden="false" customHeight="true" outlineLevel="0" collapsed="false">
      <c r="B464" s="18" t="s">
        <v>4725</v>
      </c>
      <c r="C464" s="14" t="s">
        <v>4726</v>
      </c>
      <c r="D464" s="14" t="s">
        <v>548</v>
      </c>
      <c r="E464" s="14" t="s">
        <v>444</v>
      </c>
      <c r="F464" s="14" t="s">
        <v>4558</v>
      </c>
      <c r="G464" s="14" t="s">
        <v>4579</v>
      </c>
      <c r="H464" s="14" t="s">
        <v>261</v>
      </c>
      <c r="I464" s="15" t="b">
        <f aca="false">TRUE()</f>
        <v>1</v>
      </c>
      <c r="J464" s="15" t="b">
        <f aca="false">FALSE()</f>
        <v>0</v>
      </c>
      <c r="K464" s="20" t="n">
        <v>0</v>
      </c>
      <c r="L464" s="20" t="n">
        <v>90.2180128983984</v>
      </c>
      <c r="M464" s="20" t="n">
        <f aca="false">L464-K464</f>
        <v>90.2180128983984</v>
      </c>
      <c r="N464" s="16" t="n">
        <v>1</v>
      </c>
      <c r="O464" s="15" t="b">
        <f aca="false">FALSE()</f>
        <v>0</v>
      </c>
      <c r="P464" s="15" t="b">
        <f aca="false">TRUE()</f>
        <v>1</v>
      </c>
      <c r="Q464" s="15" t="b">
        <f aca="false">TRUE()</f>
        <v>1</v>
      </c>
      <c r="R464" s="16" t="n">
        <v>1</v>
      </c>
      <c r="S464" s="18" t="s">
        <v>4655</v>
      </c>
      <c r="T464" s="18" t="s">
        <v>4727</v>
      </c>
      <c r="U464" s="14" t="s">
        <v>4562</v>
      </c>
      <c r="V464" s="18" t="s">
        <v>4728</v>
      </c>
      <c r="W464" s="14" t="s">
        <v>4598</v>
      </c>
      <c r="X464" s="51" t="n">
        <v>3.46</v>
      </c>
      <c r="Y464" s="14" t="s">
        <v>4740</v>
      </c>
      <c r="Z464" s="48"/>
      <c r="AA464" s="18" t="s">
        <v>4620</v>
      </c>
      <c r="AB464" s="18" t="s">
        <v>4600</v>
      </c>
      <c r="AC464" s="18" t="s">
        <v>4621</v>
      </c>
      <c r="AD464" s="18" t="s">
        <v>4729</v>
      </c>
    </row>
    <row r="465" customFormat="false" ht="15" hidden="false" customHeight="true" outlineLevel="0" collapsed="false">
      <c r="B465" s="18" t="s">
        <v>4725</v>
      </c>
      <c r="C465" s="14" t="s">
        <v>4726</v>
      </c>
      <c r="D465" s="14" t="s">
        <v>265</v>
      </c>
      <c r="E465" s="14" t="s">
        <v>234</v>
      </c>
      <c r="F465" s="14" t="s">
        <v>4578</v>
      </c>
      <c r="G465" s="14" t="s">
        <v>4579</v>
      </c>
      <c r="H465" s="14" t="s">
        <v>261</v>
      </c>
      <c r="I465" s="15" t="b">
        <f aca="false">TRUE()</f>
        <v>1</v>
      </c>
      <c r="J465" s="15" t="b">
        <f aca="false">FALSE()</f>
        <v>0</v>
      </c>
      <c r="K465" s="20" t="n">
        <v>0</v>
      </c>
      <c r="L465" s="20" t="n">
        <v>74.221803034507</v>
      </c>
      <c r="M465" s="20" t="n">
        <f aca="false">L465-K465</f>
        <v>74.221803034507</v>
      </c>
      <c r="N465" s="16" t="n">
        <v>1</v>
      </c>
      <c r="O465" s="15" t="b">
        <f aca="false">FALSE()</f>
        <v>0</v>
      </c>
      <c r="P465" s="15" t="b">
        <f aca="false">TRUE()</f>
        <v>1</v>
      </c>
      <c r="Q465" s="15" t="b">
        <f aca="false">TRUE()</f>
        <v>1</v>
      </c>
      <c r="R465" s="16" t="n">
        <v>1</v>
      </c>
      <c r="S465" s="18" t="s">
        <v>4655</v>
      </c>
      <c r="T465" s="18" t="s">
        <v>4727</v>
      </c>
      <c r="U465" s="14" t="s">
        <v>4562</v>
      </c>
      <c r="V465" s="18" t="s">
        <v>4728</v>
      </c>
      <c r="W465" s="14" t="s">
        <v>4598</v>
      </c>
      <c r="X465" s="51" t="n">
        <v>3.46</v>
      </c>
      <c r="Y465" s="14" t="s">
        <v>4741</v>
      </c>
      <c r="Z465" s="48"/>
      <c r="AA465" s="18" t="s">
        <v>4620</v>
      </c>
      <c r="AB465" s="18" t="s">
        <v>4600</v>
      </c>
      <c r="AC465" s="18" t="s">
        <v>4621</v>
      </c>
      <c r="AD465" s="18" t="s">
        <v>4729</v>
      </c>
    </row>
    <row r="466" customFormat="false" ht="15" hidden="false" customHeight="true" outlineLevel="0" collapsed="false">
      <c r="B466" s="18" t="s">
        <v>4725</v>
      </c>
      <c r="C466" s="14" t="s">
        <v>4726</v>
      </c>
      <c r="D466" s="14" t="s">
        <v>377</v>
      </c>
      <c r="E466" s="14" t="s">
        <v>372</v>
      </c>
      <c r="F466" s="14" t="s">
        <v>4602</v>
      </c>
      <c r="G466" s="14" t="s">
        <v>4579</v>
      </c>
      <c r="H466" s="14" t="s">
        <v>334</v>
      </c>
      <c r="I466" s="15" t="b">
        <f aca="false">TRUE()</f>
        <v>1</v>
      </c>
      <c r="J466" s="15" t="b">
        <f aca="false">FALSE()</f>
        <v>0</v>
      </c>
      <c r="K466" s="20" t="n">
        <v>50.2629159647302</v>
      </c>
      <c r="L466" s="20" t="n">
        <v>50.2629159647302</v>
      </c>
      <c r="M466" s="20" t="n">
        <f aca="false">L466-K466</f>
        <v>0</v>
      </c>
      <c r="N466" s="16" t="n">
        <v>1</v>
      </c>
      <c r="O466" s="15" t="b">
        <f aca="false">FALSE()</f>
        <v>0</v>
      </c>
      <c r="P466" s="15" t="b">
        <f aca="false">TRUE()</f>
        <v>1</v>
      </c>
      <c r="Q466" s="15" t="b">
        <f aca="false">TRUE()</f>
        <v>1</v>
      </c>
      <c r="R466" s="16" t="n">
        <v>1</v>
      </c>
      <c r="S466" s="18" t="s">
        <v>4655</v>
      </c>
      <c r="T466" s="18" t="s">
        <v>4727</v>
      </c>
      <c r="U466" s="14" t="s">
        <v>4562</v>
      </c>
      <c r="V466" s="18" t="s">
        <v>4728</v>
      </c>
      <c r="W466" s="14" t="s">
        <v>4598</v>
      </c>
      <c r="X466" s="51" t="n">
        <v>3.46</v>
      </c>
      <c r="Y466" s="14" t="s">
        <v>4742</v>
      </c>
      <c r="Z466" s="48"/>
      <c r="AA466" s="18" t="s">
        <v>4620</v>
      </c>
      <c r="AB466" s="18" t="s">
        <v>4600</v>
      </c>
      <c r="AC466" s="18" t="s">
        <v>4621</v>
      </c>
      <c r="AD466" s="18" t="s">
        <v>4729</v>
      </c>
    </row>
    <row r="467" customFormat="false" ht="15" hidden="false" customHeight="true" outlineLevel="0" collapsed="false">
      <c r="B467" s="18" t="s">
        <v>4725</v>
      </c>
      <c r="C467" s="14" t="s">
        <v>4726</v>
      </c>
      <c r="D467" s="14" t="s">
        <v>467</v>
      </c>
      <c r="E467" s="14" t="s">
        <v>444</v>
      </c>
      <c r="F467" s="14" t="s">
        <v>4558</v>
      </c>
      <c r="G467" s="14" t="s">
        <v>4579</v>
      </c>
      <c r="H467" s="14" t="s">
        <v>261</v>
      </c>
      <c r="I467" s="15" t="b">
        <f aca="false">TRUE()</f>
        <v>1</v>
      </c>
      <c r="J467" s="15" t="b">
        <f aca="false">FALSE()</f>
        <v>0</v>
      </c>
      <c r="K467" s="20" t="n">
        <v>0</v>
      </c>
      <c r="L467" s="20" t="n">
        <v>77.5206112218555</v>
      </c>
      <c r="M467" s="20" t="n">
        <f aca="false">L467-K467</f>
        <v>77.5206112218555</v>
      </c>
      <c r="N467" s="16" t="n">
        <v>1</v>
      </c>
      <c r="O467" s="15" t="b">
        <f aca="false">FALSE()</f>
        <v>0</v>
      </c>
      <c r="P467" s="15" t="b">
        <f aca="false">TRUE()</f>
        <v>1</v>
      </c>
      <c r="Q467" s="15" t="b">
        <f aca="false">TRUE()</f>
        <v>1</v>
      </c>
      <c r="R467" s="16" t="n">
        <v>1</v>
      </c>
      <c r="S467" s="18" t="s">
        <v>4655</v>
      </c>
      <c r="T467" s="18" t="s">
        <v>4727</v>
      </c>
      <c r="U467" s="14" t="s">
        <v>4562</v>
      </c>
      <c r="V467" s="18" t="s">
        <v>4728</v>
      </c>
      <c r="W467" s="14" t="s">
        <v>4598</v>
      </c>
      <c r="X467" s="51" t="n">
        <v>3.46</v>
      </c>
      <c r="Y467" s="14" t="s">
        <v>4743</v>
      </c>
      <c r="Z467" s="48"/>
      <c r="AA467" s="18" t="s">
        <v>4620</v>
      </c>
      <c r="AB467" s="18" t="s">
        <v>4600</v>
      </c>
      <c r="AC467" s="18" t="s">
        <v>4621</v>
      </c>
      <c r="AD467" s="18" t="s">
        <v>4729</v>
      </c>
    </row>
    <row r="468" customFormat="false" ht="15" hidden="false" customHeight="true" outlineLevel="0" collapsed="false">
      <c r="B468" s="18" t="s">
        <v>4725</v>
      </c>
      <c r="C468" s="14" t="s">
        <v>4726</v>
      </c>
      <c r="D468" s="14" t="s">
        <v>478</v>
      </c>
      <c r="E468" s="14" t="s">
        <v>444</v>
      </c>
      <c r="F468" s="14" t="s">
        <v>4558</v>
      </c>
      <c r="G468" s="14" t="s">
        <v>4579</v>
      </c>
      <c r="H468" s="14" t="s">
        <v>334</v>
      </c>
      <c r="I468" s="15" t="b">
        <f aca="false">TRUE()</f>
        <v>1</v>
      </c>
      <c r="J468" s="15" t="b">
        <f aca="false">FALSE()</f>
        <v>0</v>
      </c>
      <c r="K468" s="20" t="n">
        <v>0</v>
      </c>
      <c r="L468" s="20" t="n">
        <v>0</v>
      </c>
      <c r="M468" s="20" t="n">
        <f aca="false">L468-K468</f>
        <v>0</v>
      </c>
      <c r="N468" s="16" t="n">
        <v>1</v>
      </c>
      <c r="O468" s="15" t="b">
        <f aca="false">FALSE()</f>
        <v>0</v>
      </c>
      <c r="P468" s="15" t="b">
        <f aca="false">TRUE()</f>
        <v>1</v>
      </c>
      <c r="Q468" s="15" t="b">
        <f aca="false">TRUE()</f>
        <v>1</v>
      </c>
      <c r="R468" s="16" t="n">
        <v>1</v>
      </c>
      <c r="S468" s="18" t="s">
        <v>4655</v>
      </c>
      <c r="T468" s="18" t="s">
        <v>4727</v>
      </c>
      <c r="U468" s="14" t="s">
        <v>4562</v>
      </c>
      <c r="V468" s="18" t="s">
        <v>4728</v>
      </c>
      <c r="W468" s="14" t="s">
        <v>4598</v>
      </c>
      <c r="X468" s="51" t="n">
        <v>3.46</v>
      </c>
      <c r="Y468" s="14" t="s">
        <v>4744</v>
      </c>
      <c r="Z468" s="48"/>
      <c r="AA468" s="18" t="s">
        <v>4620</v>
      </c>
      <c r="AB468" s="18" t="s">
        <v>4600</v>
      </c>
      <c r="AC468" s="18" t="s">
        <v>4621</v>
      </c>
      <c r="AD468" s="18" t="s">
        <v>4729</v>
      </c>
    </row>
    <row r="469" customFormat="false" ht="15" hidden="false" customHeight="true" outlineLevel="0" collapsed="false">
      <c r="B469" s="18" t="s">
        <v>4725</v>
      </c>
      <c r="C469" s="14" t="s">
        <v>4726</v>
      </c>
      <c r="D469" s="14" t="s">
        <v>384</v>
      </c>
      <c r="E469" s="14" t="s">
        <v>372</v>
      </c>
      <c r="F469" s="14" t="s">
        <v>4602</v>
      </c>
      <c r="G469" s="14" t="s">
        <v>4579</v>
      </c>
      <c r="H469" s="14" t="s">
        <v>334</v>
      </c>
      <c r="I469" s="15" t="b">
        <f aca="false">TRUE()</f>
        <v>1</v>
      </c>
      <c r="J469" s="15" t="b">
        <f aca="false">FALSE()</f>
        <v>0</v>
      </c>
      <c r="K469" s="20" t="n">
        <v>35.453034303904</v>
      </c>
      <c r="L469" s="20" t="n">
        <v>35.453034303904</v>
      </c>
      <c r="M469" s="20" t="n">
        <f aca="false">L469-K469</f>
        <v>0</v>
      </c>
      <c r="N469" s="16" t="n">
        <v>1</v>
      </c>
      <c r="O469" s="15" t="b">
        <f aca="false">FALSE()</f>
        <v>0</v>
      </c>
      <c r="P469" s="15" t="b">
        <f aca="false">TRUE()</f>
        <v>1</v>
      </c>
      <c r="Q469" s="15" t="b">
        <f aca="false">TRUE()</f>
        <v>1</v>
      </c>
      <c r="R469" s="16" t="n">
        <v>1</v>
      </c>
      <c r="S469" s="18" t="s">
        <v>4655</v>
      </c>
      <c r="T469" s="18" t="s">
        <v>4727</v>
      </c>
      <c r="U469" s="14" t="s">
        <v>4562</v>
      </c>
      <c r="V469" s="18" t="s">
        <v>4728</v>
      </c>
      <c r="W469" s="14" t="s">
        <v>4598</v>
      </c>
      <c r="X469" s="51" t="n">
        <v>3.46</v>
      </c>
      <c r="Y469" s="14" t="s">
        <v>2757</v>
      </c>
      <c r="Z469" s="48" t="n">
        <v>1</v>
      </c>
      <c r="AA469" s="18" t="s">
        <v>4566</v>
      </c>
      <c r="AB469" s="18" t="s">
        <v>4600</v>
      </c>
      <c r="AC469" s="18" t="s">
        <v>4568</v>
      </c>
      <c r="AD469" s="18" t="s">
        <v>4729</v>
      </c>
    </row>
    <row r="470" customFormat="false" ht="15" hidden="false" customHeight="true" outlineLevel="0" collapsed="false">
      <c r="B470" s="18" t="s">
        <v>4725</v>
      </c>
      <c r="C470" s="14" t="s">
        <v>4726</v>
      </c>
      <c r="D470" s="14" t="s">
        <v>278</v>
      </c>
      <c r="E470" s="14" t="s">
        <v>234</v>
      </c>
      <c r="F470" s="14" t="s">
        <v>4578</v>
      </c>
      <c r="G470" s="14" t="s">
        <v>4579</v>
      </c>
      <c r="H470" s="14" t="s">
        <v>281</v>
      </c>
      <c r="I470" s="15" t="b">
        <f aca="false">TRUE()</f>
        <v>1</v>
      </c>
      <c r="J470" s="15" t="b">
        <f aca="false">FALSE()</f>
        <v>0</v>
      </c>
      <c r="K470" s="20" t="n">
        <v>19.2353101856871</v>
      </c>
      <c r="L470" s="20" t="n">
        <v>80.5407818480096</v>
      </c>
      <c r="M470" s="20" t="n">
        <f aca="false">L470-K470</f>
        <v>61.3054716623225</v>
      </c>
      <c r="N470" s="16" t="n">
        <v>1</v>
      </c>
      <c r="O470" s="15" t="b">
        <f aca="false">FALSE()</f>
        <v>0</v>
      </c>
      <c r="P470" s="15" t="b">
        <f aca="false">TRUE()</f>
        <v>1</v>
      </c>
      <c r="Q470" s="15" t="b">
        <f aca="false">TRUE()</f>
        <v>1</v>
      </c>
      <c r="R470" s="16" t="n">
        <v>1</v>
      </c>
      <c r="S470" s="18" t="s">
        <v>4655</v>
      </c>
      <c r="T470" s="18" t="s">
        <v>4727</v>
      </c>
      <c r="U470" s="14" t="s">
        <v>4562</v>
      </c>
      <c r="V470" s="18" t="s">
        <v>4728</v>
      </c>
      <c r="W470" s="14" t="s">
        <v>4598</v>
      </c>
      <c r="X470" s="51" t="n">
        <v>3.46</v>
      </c>
      <c r="Y470" s="14" t="s">
        <v>4745</v>
      </c>
      <c r="Z470" s="48"/>
      <c r="AA470" s="18" t="s">
        <v>4620</v>
      </c>
      <c r="AB470" s="18" t="s">
        <v>4600</v>
      </c>
      <c r="AC470" s="18" t="s">
        <v>4621</v>
      </c>
      <c r="AD470" s="18" t="s">
        <v>4729</v>
      </c>
    </row>
    <row r="471" customFormat="false" ht="15" hidden="false" customHeight="true" outlineLevel="0" collapsed="false">
      <c r="B471" s="18" t="s">
        <v>4725</v>
      </c>
      <c r="C471" s="14" t="s">
        <v>4726</v>
      </c>
      <c r="D471" s="14" t="s">
        <v>453</v>
      </c>
      <c r="E471" s="14" t="s">
        <v>444</v>
      </c>
      <c r="F471" s="14" t="s">
        <v>4558</v>
      </c>
      <c r="G471" s="14" t="s">
        <v>4579</v>
      </c>
      <c r="H471" s="14" t="s">
        <v>312</v>
      </c>
      <c r="I471" s="15" t="b">
        <f aca="false">TRUE()</f>
        <v>1</v>
      </c>
      <c r="J471" s="15" t="b">
        <f aca="false">FALSE()</f>
        <v>0</v>
      </c>
      <c r="K471" s="20" t="n">
        <v>0</v>
      </c>
      <c r="L471" s="20" t="n">
        <v>85.859107799256</v>
      </c>
      <c r="M471" s="20" t="n">
        <f aca="false">L471-K471</f>
        <v>85.859107799256</v>
      </c>
      <c r="N471" s="16" t="n">
        <v>1</v>
      </c>
      <c r="O471" s="15" t="b">
        <f aca="false">FALSE()</f>
        <v>0</v>
      </c>
      <c r="P471" s="15" t="b">
        <f aca="false">TRUE()</f>
        <v>1</v>
      </c>
      <c r="Q471" s="15" t="b">
        <f aca="false">TRUE()</f>
        <v>1</v>
      </c>
      <c r="R471" s="16" t="n">
        <v>1</v>
      </c>
      <c r="S471" s="18" t="s">
        <v>4655</v>
      </c>
      <c r="T471" s="18" t="s">
        <v>4727</v>
      </c>
      <c r="U471" s="14" t="s">
        <v>4562</v>
      </c>
      <c r="V471" s="18" t="s">
        <v>4728</v>
      </c>
      <c r="W471" s="14" t="s">
        <v>4598</v>
      </c>
      <c r="X471" s="51" t="n">
        <v>3.46</v>
      </c>
      <c r="Y471" s="14" t="s">
        <v>4083</v>
      </c>
      <c r="Z471" s="48" t="n">
        <v>1</v>
      </c>
      <c r="AA471" s="18" t="s">
        <v>4566</v>
      </c>
      <c r="AB471" s="18" t="s">
        <v>4600</v>
      </c>
      <c r="AC471" s="18" t="s">
        <v>4568</v>
      </c>
      <c r="AD471" s="18" t="s">
        <v>4729</v>
      </c>
    </row>
    <row r="472" customFormat="false" ht="15" hidden="false" customHeight="true" outlineLevel="0" collapsed="false">
      <c r="B472" s="18" t="s">
        <v>290</v>
      </c>
      <c r="C472" s="14" t="s">
        <v>4746</v>
      </c>
      <c r="D472" s="14" t="s">
        <v>527</v>
      </c>
      <c r="E472" s="14" t="s">
        <v>444</v>
      </c>
      <c r="F472" s="14" t="s">
        <v>4558</v>
      </c>
      <c r="G472" s="14" t="s">
        <v>4559</v>
      </c>
      <c r="H472" s="14" t="s">
        <v>252</v>
      </c>
      <c r="I472" s="15" t="b">
        <f aca="false">TRUE()</f>
        <v>1</v>
      </c>
      <c r="J472" s="15" t="b">
        <f aca="false">FALSE()</f>
        <v>0</v>
      </c>
      <c r="K472" s="20" t="n">
        <v>0</v>
      </c>
      <c r="L472" s="20" t="n">
        <v>79.524463507324</v>
      </c>
      <c r="M472" s="20" t="n">
        <f aca="false">L472-K472</f>
        <v>79.524463507324</v>
      </c>
      <c r="N472" s="16" t="n">
        <v>2</v>
      </c>
      <c r="O472" s="15" t="b">
        <f aca="false">TRUE()</f>
        <v>1</v>
      </c>
      <c r="P472" s="15" t="b">
        <f aca="false">TRUE()</f>
        <v>1</v>
      </c>
      <c r="Q472" s="15" t="b">
        <f aca="false">TRUE()</f>
        <v>1</v>
      </c>
      <c r="R472" s="16" t="n">
        <v>1</v>
      </c>
      <c r="S472" s="14" t="s">
        <v>4560</v>
      </c>
      <c r="T472" s="18" t="s">
        <v>4747</v>
      </c>
      <c r="U472" s="14" t="s">
        <v>4562</v>
      </c>
      <c r="V472" s="14" t="s">
        <v>4748</v>
      </c>
      <c r="W472" s="14" t="s">
        <v>4564</v>
      </c>
      <c r="X472" s="51" t="n">
        <v>2.9</v>
      </c>
      <c r="Y472" s="14" t="s">
        <v>4749</v>
      </c>
      <c r="Z472" s="48" t="n">
        <v>1</v>
      </c>
      <c r="AA472" s="18" t="s">
        <v>4566</v>
      </c>
      <c r="AB472" s="18" t="s">
        <v>4581</v>
      </c>
      <c r="AC472" s="18" t="s">
        <v>4568</v>
      </c>
      <c r="AD472" s="18" t="s">
        <v>4750</v>
      </c>
    </row>
    <row r="473" customFormat="false" ht="15" hidden="false" customHeight="true" outlineLevel="0" collapsed="false">
      <c r="B473" s="18" t="s">
        <v>290</v>
      </c>
      <c r="C473" s="14" t="s">
        <v>4746</v>
      </c>
      <c r="D473" s="14" t="s">
        <v>554</v>
      </c>
      <c r="E473" s="14" t="s">
        <v>444</v>
      </c>
      <c r="F473" s="14" t="s">
        <v>4558</v>
      </c>
      <c r="G473" s="14" t="s">
        <v>4559</v>
      </c>
      <c r="H473" s="14" t="s">
        <v>327</v>
      </c>
      <c r="I473" s="15" t="b">
        <f aca="false">FALSE()</f>
        <v>0</v>
      </c>
      <c r="J473" s="15" t="b">
        <f aca="false">FALSE()</f>
        <v>0</v>
      </c>
      <c r="K473" s="20" t="n">
        <v>56.8804031116232</v>
      </c>
      <c r="L473" s="20" t="n">
        <v>56.8804031116232</v>
      </c>
      <c r="M473" s="20" t="n">
        <f aca="false">L473-K473</f>
        <v>0</v>
      </c>
      <c r="N473" s="16" t="n">
        <v>2</v>
      </c>
      <c r="O473" s="15" t="b">
        <f aca="false">TRUE()</f>
        <v>1</v>
      </c>
      <c r="P473" s="15" t="b">
        <f aca="false">TRUE()</f>
        <v>1</v>
      </c>
      <c r="Q473" s="15" t="b">
        <f aca="false">TRUE()</f>
        <v>1</v>
      </c>
      <c r="R473" s="16" t="n">
        <v>1</v>
      </c>
      <c r="S473" s="14" t="s">
        <v>4560</v>
      </c>
      <c r="T473" s="18" t="s">
        <v>4747</v>
      </c>
      <c r="U473" s="14" t="s">
        <v>4562</v>
      </c>
      <c r="V473" s="14" t="s">
        <v>4748</v>
      </c>
      <c r="W473" s="14" t="s">
        <v>4564</v>
      </c>
      <c r="X473" s="51" t="n">
        <v>2.9</v>
      </c>
      <c r="Y473" s="14" t="s">
        <v>4751</v>
      </c>
      <c r="Z473" s="48" t="n">
        <v>1</v>
      </c>
      <c r="AA473" s="18" t="s">
        <v>4566</v>
      </c>
      <c r="AB473" s="18" t="s">
        <v>4567</v>
      </c>
      <c r="AC473" s="18" t="s">
        <v>4568</v>
      </c>
      <c r="AD473" s="18" t="s">
        <v>4750</v>
      </c>
    </row>
    <row r="474" customFormat="false" ht="15" hidden="false" customHeight="true" outlineLevel="0" collapsed="false">
      <c r="B474" s="18" t="s">
        <v>290</v>
      </c>
      <c r="C474" s="14" t="s">
        <v>4746</v>
      </c>
      <c r="D474" s="14" t="s">
        <v>424</v>
      </c>
      <c r="E474" s="14" t="s">
        <v>425</v>
      </c>
      <c r="F474" s="14" t="s">
        <v>4575</v>
      </c>
      <c r="G474" s="14" t="s">
        <v>4579</v>
      </c>
      <c r="H474" s="14" t="s">
        <v>428</v>
      </c>
      <c r="I474" s="15" t="b">
        <f aca="false">FALSE()</f>
        <v>0</v>
      </c>
      <c r="J474" s="15" t="b">
        <f aca="false">FALSE()</f>
        <v>0</v>
      </c>
      <c r="K474" s="20" t="n">
        <v>0</v>
      </c>
      <c r="L474" s="20" t="n">
        <v>79.4934800897071</v>
      </c>
      <c r="M474" s="20" t="n">
        <f aca="false">L474-K474</f>
        <v>79.4934800897071</v>
      </c>
      <c r="N474" s="16" t="n">
        <v>2</v>
      </c>
      <c r="O474" s="15" t="b">
        <f aca="false">TRUE()</f>
        <v>1</v>
      </c>
      <c r="P474" s="15" t="b">
        <f aca="false">TRUE()</f>
        <v>1</v>
      </c>
      <c r="Q474" s="15" t="b">
        <f aca="false">TRUE()</f>
        <v>1</v>
      </c>
      <c r="R474" s="16" t="n">
        <v>1</v>
      </c>
      <c r="S474" s="14" t="s">
        <v>4560</v>
      </c>
      <c r="T474" s="18" t="s">
        <v>4747</v>
      </c>
      <c r="U474" s="14" t="s">
        <v>4562</v>
      </c>
      <c r="V474" s="14" t="s">
        <v>4748</v>
      </c>
      <c r="W474" s="14" t="s">
        <v>4564</v>
      </c>
      <c r="X474" s="51" t="n">
        <v>2.9</v>
      </c>
      <c r="Y474" s="14" t="s">
        <v>4752</v>
      </c>
      <c r="Z474" s="48" t="n">
        <v>1</v>
      </c>
      <c r="AA474" s="18" t="s">
        <v>4566</v>
      </c>
      <c r="AB474" s="18" t="s">
        <v>4567</v>
      </c>
      <c r="AC474" s="18" t="s">
        <v>4568</v>
      </c>
      <c r="AD474" s="18" t="s">
        <v>4750</v>
      </c>
    </row>
    <row r="475" customFormat="false" ht="15" hidden="false" customHeight="true" outlineLevel="0" collapsed="false">
      <c r="B475" s="18" t="s">
        <v>290</v>
      </c>
      <c r="C475" s="14" t="s">
        <v>4746</v>
      </c>
      <c r="D475" s="14" t="s">
        <v>300</v>
      </c>
      <c r="E475" s="14" t="s">
        <v>295</v>
      </c>
      <c r="F475" s="14" t="s">
        <v>4578</v>
      </c>
      <c r="G475" s="14" t="s">
        <v>4579</v>
      </c>
      <c r="H475" s="14" t="s">
        <v>261</v>
      </c>
      <c r="I475" s="15" t="b">
        <f aca="false">TRUE()</f>
        <v>1</v>
      </c>
      <c r="J475" s="15" t="b">
        <f aca="false">FALSE()</f>
        <v>0</v>
      </c>
      <c r="K475" s="20" t="n">
        <v>0</v>
      </c>
      <c r="L475" s="20" t="n">
        <v>94.0487882499684</v>
      </c>
      <c r="M475" s="20" t="n">
        <f aca="false">L475-K475</f>
        <v>94.0487882499684</v>
      </c>
      <c r="N475" s="16" t="n">
        <v>2</v>
      </c>
      <c r="O475" s="15" t="b">
        <f aca="false">FALSE()</f>
        <v>0</v>
      </c>
      <c r="P475" s="15" t="b">
        <f aca="false">TRUE()</f>
        <v>1</v>
      </c>
      <c r="Q475" s="15" t="b">
        <f aca="false">TRUE()</f>
        <v>1</v>
      </c>
      <c r="R475" s="16" t="n">
        <v>1</v>
      </c>
      <c r="S475" s="14" t="s">
        <v>4560</v>
      </c>
      <c r="T475" s="18" t="s">
        <v>4747</v>
      </c>
      <c r="U475" s="14" t="s">
        <v>4562</v>
      </c>
      <c r="V475" s="14" t="s">
        <v>4748</v>
      </c>
      <c r="W475" s="14" t="s">
        <v>4564</v>
      </c>
      <c r="X475" s="51" t="n">
        <v>2.9</v>
      </c>
      <c r="Y475" s="14" t="s">
        <v>4753</v>
      </c>
      <c r="Z475" s="48" t="n">
        <v>1</v>
      </c>
      <c r="AA475" s="18" t="s">
        <v>4566</v>
      </c>
      <c r="AB475" s="18" t="s">
        <v>4600</v>
      </c>
      <c r="AC475" s="18" t="s">
        <v>4568</v>
      </c>
      <c r="AD475" s="18" t="s">
        <v>4750</v>
      </c>
    </row>
    <row r="476" customFormat="false" ht="15" hidden="false" customHeight="true" outlineLevel="0" collapsed="false">
      <c r="B476" s="18" t="s">
        <v>290</v>
      </c>
      <c r="C476" s="14" t="s">
        <v>4746</v>
      </c>
      <c r="D476" s="14" t="s">
        <v>580</v>
      </c>
      <c r="E476" s="14" t="s">
        <v>444</v>
      </c>
      <c r="F476" s="14" t="s">
        <v>4558</v>
      </c>
      <c r="G476" s="14" t="s">
        <v>4579</v>
      </c>
      <c r="H476" s="14" t="s">
        <v>4590</v>
      </c>
      <c r="I476" s="15" t="b">
        <f aca="false">FALSE()</f>
        <v>0</v>
      </c>
      <c r="J476" s="15" t="b">
        <f aca="false">FALSE()</f>
        <v>0</v>
      </c>
      <c r="K476" s="20" t="n">
        <v>76.688847448184</v>
      </c>
      <c r="L476" s="20" t="n">
        <v>76.688847448184</v>
      </c>
      <c r="M476" s="20" t="n">
        <f aca="false">L476-K476</f>
        <v>0</v>
      </c>
      <c r="N476" s="16" t="n">
        <v>2</v>
      </c>
      <c r="O476" s="15" t="b">
        <f aca="false">TRUE()</f>
        <v>1</v>
      </c>
      <c r="P476" s="15" t="b">
        <f aca="false">TRUE()</f>
        <v>1</v>
      </c>
      <c r="Q476" s="15" t="b">
        <f aca="false">TRUE()</f>
        <v>1</v>
      </c>
      <c r="R476" s="16" t="n">
        <v>1</v>
      </c>
      <c r="S476" s="14" t="s">
        <v>4560</v>
      </c>
      <c r="T476" s="18" t="s">
        <v>4747</v>
      </c>
      <c r="U476" s="14" t="s">
        <v>4562</v>
      </c>
      <c r="V476" s="14" t="s">
        <v>4748</v>
      </c>
      <c r="W476" s="14" t="s">
        <v>4564</v>
      </c>
      <c r="X476" s="51" t="n">
        <v>2.9</v>
      </c>
      <c r="Y476" s="14" t="s">
        <v>3206</v>
      </c>
      <c r="Z476" s="48" t="n">
        <v>1</v>
      </c>
      <c r="AA476" s="18" t="s">
        <v>4566</v>
      </c>
      <c r="AB476" s="18" t="s">
        <v>4567</v>
      </c>
      <c r="AC476" s="18" t="s">
        <v>4568</v>
      </c>
      <c r="AD476" s="18" t="s">
        <v>4750</v>
      </c>
    </row>
    <row r="477" customFormat="false" ht="15" hidden="false" customHeight="true" outlineLevel="0" collapsed="false">
      <c r="B477" s="18" t="s">
        <v>290</v>
      </c>
      <c r="C477" s="14" t="s">
        <v>4746</v>
      </c>
      <c r="D477" s="14" t="s">
        <v>605</v>
      </c>
      <c r="E477" s="14" t="s">
        <v>603</v>
      </c>
      <c r="F477" s="14" t="s">
        <v>4558</v>
      </c>
      <c r="G477" s="14" t="s">
        <v>4579</v>
      </c>
      <c r="H477" s="14" t="s">
        <v>425</v>
      </c>
      <c r="I477" s="15" t="b">
        <f aca="false">FALSE()</f>
        <v>0</v>
      </c>
      <c r="J477" s="15" t="b">
        <f aca="false">FALSE()</f>
        <v>0</v>
      </c>
      <c r="K477" s="20" t="n">
        <v>0</v>
      </c>
      <c r="L477" s="20" t="n">
        <v>68.1217749542531</v>
      </c>
      <c r="M477" s="20" t="n">
        <f aca="false">L477-K477</f>
        <v>68.1217749542531</v>
      </c>
      <c r="N477" s="16" t="n">
        <v>2</v>
      </c>
      <c r="O477" s="15" t="b">
        <f aca="false">TRUE()</f>
        <v>1</v>
      </c>
      <c r="P477" s="15" t="b">
        <f aca="false">TRUE()</f>
        <v>1</v>
      </c>
      <c r="Q477" s="15" t="b">
        <f aca="false">TRUE()</f>
        <v>1</v>
      </c>
      <c r="R477" s="16" t="n">
        <v>1</v>
      </c>
      <c r="S477" s="14" t="s">
        <v>4560</v>
      </c>
      <c r="T477" s="18" t="s">
        <v>4747</v>
      </c>
      <c r="U477" s="14" t="s">
        <v>4562</v>
      </c>
      <c r="V477" s="14" t="s">
        <v>4748</v>
      </c>
      <c r="W477" s="14" t="s">
        <v>4564</v>
      </c>
      <c r="X477" s="51" t="n">
        <v>2.9</v>
      </c>
      <c r="Y477" s="14" t="s">
        <v>4737</v>
      </c>
      <c r="Z477" s="48" t="n">
        <v>1</v>
      </c>
      <c r="AA477" s="18" t="s">
        <v>4566</v>
      </c>
      <c r="AB477" s="18" t="s">
        <v>4567</v>
      </c>
      <c r="AC477" s="18" t="s">
        <v>4568</v>
      </c>
      <c r="AD477" s="18" t="s">
        <v>4750</v>
      </c>
    </row>
    <row r="478" customFormat="false" ht="15" hidden="false" customHeight="true" outlineLevel="0" collapsed="false">
      <c r="B478" s="18" t="s">
        <v>290</v>
      </c>
      <c r="C478" s="14" t="s">
        <v>4746</v>
      </c>
      <c r="D478" s="14" t="s">
        <v>503</v>
      </c>
      <c r="E478" s="14" t="s">
        <v>444</v>
      </c>
      <c r="F478" s="14" t="s">
        <v>4558</v>
      </c>
      <c r="G478" s="14" t="s">
        <v>4579</v>
      </c>
      <c r="H478" s="14" t="s">
        <v>327</v>
      </c>
      <c r="I478" s="15" t="b">
        <f aca="false">FALSE()</f>
        <v>0</v>
      </c>
      <c r="J478" s="15" t="b">
        <f aca="false">FALSE()</f>
        <v>0</v>
      </c>
      <c r="K478" s="20" t="n">
        <v>0</v>
      </c>
      <c r="L478" s="20" t="n">
        <v>0</v>
      </c>
      <c r="M478" s="20" t="n">
        <f aca="false">L478-K478</f>
        <v>0</v>
      </c>
      <c r="N478" s="16" t="n">
        <v>2</v>
      </c>
      <c r="O478" s="15" t="b">
        <f aca="false">TRUE()</f>
        <v>1</v>
      </c>
      <c r="P478" s="15" t="b">
        <f aca="false">TRUE()</f>
        <v>1</v>
      </c>
      <c r="Q478" s="15" t="b">
        <f aca="false">TRUE()</f>
        <v>1</v>
      </c>
      <c r="R478" s="16" t="n">
        <v>1</v>
      </c>
      <c r="S478" s="14" t="s">
        <v>4560</v>
      </c>
      <c r="T478" s="18" t="s">
        <v>4747</v>
      </c>
      <c r="U478" s="14" t="s">
        <v>4562</v>
      </c>
      <c r="V478" s="14" t="s">
        <v>4748</v>
      </c>
      <c r="W478" s="14" t="s">
        <v>4564</v>
      </c>
      <c r="X478" s="51" t="n">
        <v>2.9</v>
      </c>
      <c r="Y478" s="14" t="s">
        <v>4754</v>
      </c>
      <c r="Z478" s="48" t="n">
        <v>1</v>
      </c>
      <c r="AA478" s="18" t="s">
        <v>4566</v>
      </c>
      <c r="AB478" s="18" t="s">
        <v>4567</v>
      </c>
      <c r="AC478" s="18" t="s">
        <v>4568</v>
      </c>
      <c r="AD478" s="18" t="s">
        <v>4750</v>
      </c>
    </row>
    <row r="479" customFormat="false" ht="15" hidden="false" customHeight="true" outlineLevel="0" collapsed="false">
      <c r="B479" s="18" t="s">
        <v>290</v>
      </c>
      <c r="C479" s="14" t="s">
        <v>4746</v>
      </c>
      <c r="D479" s="14" t="s">
        <v>548</v>
      </c>
      <c r="E479" s="14" t="s">
        <v>444</v>
      </c>
      <c r="F479" s="14" t="s">
        <v>4558</v>
      </c>
      <c r="G479" s="14" t="s">
        <v>4579</v>
      </c>
      <c r="H479" s="14" t="s">
        <v>261</v>
      </c>
      <c r="I479" s="15" t="b">
        <f aca="false">TRUE()</f>
        <v>1</v>
      </c>
      <c r="J479" s="15" t="b">
        <f aca="false">FALSE()</f>
        <v>0</v>
      </c>
      <c r="K479" s="20" t="n">
        <v>0</v>
      </c>
      <c r="L479" s="20" t="n">
        <v>93.5942996060788</v>
      </c>
      <c r="M479" s="20" t="n">
        <f aca="false">L479-K479</f>
        <v>93.5942996060788</v>
      </c>
      <c r="N479" s="16" t="n">
        <v>2</v>
      </c>
      <c r="O479" s="15" t="b">
        <f aca="false">FALSE()</f>
        <v>0</v>
      </c>
      <c r="P479" s="15" t="b">
        <f aca="false">TRUE()</f>
        <v>1</v>
      </c>
      <c r="Q479" s="15" t="b">
        <f aca="false">TRUE()</f>
        <v>1</v>
      </c>
      <c r="R479" s="16" t="n">
        <v>1</v>
      </c>
      <c r="S479" s="14" t="s">
        <v>4560</v>
      </c>
      <c r="T479" s="18" t="s">
        <v>4747</v>
      </c>
      <c r="U479" s="14" t="s">
        <v>4562</v>
      </c>
      <c r="V479" s="14" t="s">
        <v>4748</v>
      </c>
      <c r="W479" s="14" t="s">
        <v>4564</v>
      </c>
      <c r="X479" s="51" t="n">
        <v>2.9</v>
      </c>
      <c r="Y479" s="14" t="s">
        <v>3337</v>
      </c>
      <c r="Z479" s="48" t="n">
        <v>1</v>
      </c>
      <c r="AA479" s="18" t="s">
        <v>4566</v>
      </c>
      <c r="AB479" s="18" t="s">
        <v>4600</v>
      </c>
      <c r="AC479" s="18" t="s">
        <v>4568</v>
      </c>
      <c r="AD479" s="18" t="s">
        <v>4750</v>
      </c>
    </row>
    <row r="480" customFormat="false" ht="15" hidden="false" customHeight="true" outlineLevel="0" collapsed="false">
      <c r="B480" s="18" t="s">
        <v>290</v>
      </c>
      <c r="C480" s="14" t="s">
        <v>4746</v>
      </c>
      <c r="D480" s="14" t="s">
        <v>324</v>
      </c>
      <c r="E480" s="14" t="s">
        <v>295</v>
      </c>
      <c r="F480" s="14" t="s">
        <v>4578</v>
      </c>
      <c r="G480" s="14" t="s">
        <v>4559</v>
      </c>
      <c r="H480" s="14" t="s">
        <v>327</v>
      </c>
      <c r="I480" s="15" t="b">
        <f aca="false">FALSE()</f>
        <v>0</v>
      </c>
      <c r="J480" s="15" t="b">
        <f aca="false">FALSE()</f>
        <v>0</v>
      </c>
      <c r="K480" s="20" t="n">
        <v>47.4372495194292</v>
      </c>
      <c r="L480" s="20" t="n">
        <v>76.1322566990754</v>
      </c>
      <c r="M480" s="20" t="n">
        <f aca="false">L480-K480</f>
        <v>28.6950071796462</v>
      </c>
      <c r="N480" s="16" t="n">
        <v>2</v>
      </c>
      <c r="O480" s="15" t="b">
        <f aca="false">TRUE()</f>
        <v>1</v>
      </c>
      <c r="P480" s="15" t="b">
        <f aca="false">TRUE()</f>
        <v>1</v>
      </c>
      <c r="Q480" s="15" t="b">
        <f aca="false">TRUE()</f>
        <v>1</v>
      </c>
      <c r="R480" s="16" t="n">
        <v>1</v>
      </c>
      <c r="S480" s="14" t="s">
        <v>4560</v>
      </c>
      <c r="T480" s="18" t="s">
        <v>4747</v>
      </c>
      <c r="U480" s="14" t="s">
        <v>4562</v>
      </c>
      <c r="V480" s="14" t="s">
        <v>4748</v>
      </c>
      <c r="W480" s="14" t="s">
        <v>4564</v>
      </c>
      <c r="X480" s="51" t="n">
        <v>2.9</v>
      </c>
      <c r="Y480" s="14" t="s">
        <v>4755</v>
      </c>
      <c r="Z480" s="48" t="n">
        <v>1</v>
      </c>
      <c r="AA480" s="18" t="s">
        <v>4566</v>
      </c>
      <c r="AB480" s="18" t="s">
        <v>4567</v>
      </c>
      <c r="AC480" s="18" t="s">
        <v>4568</v>
      </c>
      <c r="AD480" s="18" t="s">
        <v>4750</v>
      </c>
    </row>
    <row r="481" customFormat="false" ht="15" hidden="false" customHeight="true" outlineLevel="0" collapsed="false">
      <c r="B481" s="18" t="s">
        <v>290</v>
      </c>
      <c r="C481" s="14" t="s">
        <v>4756</v>
      </c>
      <c r="D481" s="14" t="s">
        <v>341</v>
      </c>
      <c r="E481" s="14" t="s">
        <v>295</v>
      </c>
      <c r="F481" s="14" t="s">
        <v>4578</v>
      </c>
      <c r="G481" s="14" t="s">
        <v>4559</v>
      </c>
      <c r="H481" s="14" t="s">
        <v>252</v>
      </c>
      <c r="I481" s="15" t="b">
        <f aca="false">TRUE()</f>
        <v>1</v>
      </c>
      <c r="J481" s="15" t="b">
        <f aca="false">FALSE()</f>
        <v>0</v>
      </c>
      <c r="K481" s="20" t="n">
        <v>57.9765414970055</v>
      </c>
      <c r="L481" s="20" t="n">
        <v>86.1313690679227</v>
      </c>
      <c r="M481" s="20" t="n">
        <f aca="false">L481-K481</f>
        <v>28.1548275709172</v>
      </c>
      <c r="N481" s="16" t="n">
        <v>1</v>
      </c>
      <c r="O481" s="15" t="b">
        <f aca="false">FALSE()</f>
        <v>0</v>
      </c>
      <c r="P481" s="15" t="b">
        <f aca="false">TRUE()</f>
        <v>1</v>
      </c>
      <c r="Q481" s="15" t="b">
        <f aca="false">TRUE()</f>
        <v>1</v>
      </c>
      <c r="R481" s="16" t="n">
        <v>1</v>
      </c>
      <c r="S481" s="14" t="s">
        <v>4615</v>
      </c>
      <c r="T481" s="18" t="s">
        <v>4757</v>
      </c>
      <c r="U481" s="14" t="s">
        <v>4617</v>
      </c>
      <c r="V481" s="14" t="s">
        <v>4617</v>
      </c>
      <c r="W481" s="14" t="s">
        <v>4598</v>
      </c>
      <c r="X481" s="51" t="n">
        <v>3.41</v>
      </c>
      <c r="Y481" s="14" t="s">
        <v>4758</v>
      </c>
      <c r="Z481" s="48" t="n">
        <v>1</v>
      </c>
      <c r="AA481" s="18" t="s">
        <v>4566</v>
      </c>
      <c r="AB481" s="18" t="s">
        <v>4600</v>
      </c>
      <c r="AC481" s="18" t="s">
        <v>4568</v>
      </c>
      <c r="AD481" s="18" t="s">
        <v>4759</v>
      </c>
    </row>
    <row r="482" customFormat="false" ht="15" hidden="false" customHeight="true" outlineLevel="0" collapsed="false">
      <c r="B482" s="18" t="s">
        <v>290</v>
      </c>
      <c r="C482" s="14" t="s">
        <v>4756</v>
      </c>
      <c r="D482" s="14" t="s">
        <v>367</v>
      </c>
      <c r="E482" s="14" t="s">
        <v>295</v>
      </c>
      <c r="F482" s="14" t="s">
        <v>4578</v>
      </c>
      <c r="G482" s="14" t="s">
        <v>4559</v>
      </c>
      <c r="H482" s="14" t="s">
        <v>334</v>
      </c>
      <c r="I482" s="15" t="b">
        <f aca="false">TRUE()</f>
        <v>1</v>
      </c>
      <c r="J482" s="15" t="b">
        <f aca="false">FALSE()</f>
        <v>0</v>
      </c>
      <c r="K482" s="20" t="n">
        <v>5.30148641777861</v>
      </c>
      <c r="L482" s="20" t="n">
        <v>31.3803897813894</v>
      </c>
      <c r="M482" s="20" t="n">
        <f aca="false">L482-K482</f>
        <v>26.0789033636108</v>
      </c>
      <c r="N482" s="16" t="n">
        <v>1</v>
      </c>
      <c r="O482" s="15" t="b">
        <f aca="false">FALSE()</f>
        <v>0</v>
      </c>
      <c r="P482" s="15" t="b">
        <f aca="false">TRUE()</f>
        <v>1</v>
      </c>
      <c r="Q482" s="15" t="b">
        <f aca="false">TRUE()</f>
        <v>1</v>
      </c>
      <c r="R482" s="16" t="n">
        <v>1</v>
      </c>
      <c r="S482" s="14" t="s">
        <v>4615</v>
      </c>
      <c r="T482" s="18" t="s">
        <v>4757</v>
      </c>
      <c r="U482" s="14" t="s">
        <v>4617</v>
      </c>
      <c r="V482" s="14" t="s">
        <v>4617</v>
      </c>
      <c r="W482" s="14" t="s">
        <v>4598</v>
      </c>
      <c r="X482" s="51" t="n">
        <v>3.41</v>
      </c>
      <c r="Y482" s="14" t="s">
        <v>2007</v>
      </c>
      <c r="Z482" s="48" t="n">
        <v>1</v>
      </c>
      <c r="AA482" s="18" t="s">
        <v>4566</v>
      </c>
      <c r="AB482" s="18" t="s">
        <v>4600</v>
      </c>
      <c r="AC482" s="18" t="s">
        <v>4568</v>
      </c>
      <c r="AD482" s="18" t="s">
        <v>4759</v>
      </c>
    </row>
    <row r="483" customFormat="false" ht="15" hidden="false" customHeight="true" outlineLevel="0" collapsed="false">
      <c r="B483" s="18" t="s">
        <v>290</v>
      </c>
      <c r="C483" s="14" t="s">
        <v>4756</v>
      </c>
      <c r="D483" s="14" t="s">
        <v>320</v>
      </c>
      <c r="E483" s="14" t="s">
        <v>295</v>
      </c>
      <c r="F483" s="14" t="s">
        <v>4578</v>
      </c>
      <c r="G483" s="14" t="s">
        <v>4559</v>
      </c>
      <c r="H483" s="14" t="s">
        <v>261</v>
      </c>
      <c r="I483" s="15" t="b">
        <f aca="false">TRUE()</f>
        <v>1</v>
      </c>
      <c r="J483" s="15" t="b">
        <f aca="false">FALSE()</f>
        <v>0</v>
      </c>
      <c r="K483" s="20" t="n">
        <v>65.8334515969563</v>
      </c>
      <c r="L483" s="20" t="n">
        <v>99.5859792799482</v>
      </c>
      <c r="M483" s="20" t="n">
        <f aca="false">L483-K483</f>
        <v>33.7525276829919</v>
      </c>
      <c r="N483" s="16" t="n">
        <v>1</v>
      </c>
      <c r="O483" s="15" t="b">
        <f aca="false">FALSE()</f>
        <v>0</v>
      </c>
      <c r="P483" s="15" t="b">
        <f aca="false">TRUE()</f>
        <v>1</v>
      </c>
      <c r="Q483" s="15" t="b">
        <f aca="false">TRUE()</f>
        <v>1</v>
      </c>
      <c r="R483" s="16" t="n">
        <v>1</v>
      </c>
      <c r="S483" s="14" t="s">
        <v>4615</v>
      </c>
      <c r="T483" s="18" t="s">
        <v>4757</v>
      </c>
      <c r="U483" s="14" t="s">
        <v>4617</v>
      </c>
      <c r="V483" s="14" t="s">
        <v>4617</v>
      </c>
      <c r="W483" s="14" t="s">
        <v>4598</v>
      </c>
      <c r="X483" s="51" t="n">
        <v>3.41</v>
      </c>
      <c r="Y483" s="14" t="s">
        <v>2087</v>
      </c>
      <c r="Z483" s="48" t="n">
        <v>1</v>
      </c>
      <c r="AA483" s="18" t="s">
        <v>4566</v>
      </c>
      <c r="AB483" s="18" t="s">
        <v>4600</v>
      </c>
      <c r="AC483" s="18" t="s">
        <v>4568</v>
      </c>
      <c r="AD483" s="18" t="s">
        <v>4759</v>
      </c>
    </row>
    <row r="484" customFormat="false" ht="15" hidden="false" customHeight="true" outlineLevel="0" collapsed="false">
      <c r="B484" s="18" t="s">
        <v>290</v>
      </c>
      <c r="C484" s="14" t="s">
        <v>4756</v>
      </c>
      <c r="D484" s="14" t="s">
        <v>462</v>
      </c>
      <c r="E484" s="14" t="s">
        <v>444</v>
      </c>
      <c r="F484" s="14" t="s">
        <v>4558</v>
      </c>
      <c r="G484" s="14" t="s">
        <v>4559</v>
      </c>
      <c r="H484" s="14" t="s">
        <v>261</v>
      </c>
      <c r="I484" s="15" t="b">
        <f aca="false">TRUE()</f>
        <v>1</v>
      </c>
      <c r="J484" s="15" t="b">
        <f aca="false">FALSE()</f>
        <v>0</v>
      </c>
      <c r="K484" s="20" t="n">
        <v>32.9307988425693</v>
      </c>
      <c r="L484" s="20" t="n">
        <v>97.2542386170388</v>
      </c>
      <c r="M484" s="20" t="n">
        <f aca="false">L484-K484</f>
        <v>64.3234397744695</v>
      </c>
      <c r="N484" s="16" t="n">
        <v>1</v>
      </c>
      <c r="O484" s="15" t="b">
        <f aca="false">FALSE()</f>
        <v>0</v>
      </c>
      <c r="P484" s="15" t="b">
        <f aca="false">TRUE()</f>
        <v>1</v>
      </c>
      <c r="Q484" s="15" t="b">
        <f aca="false">TRUE()</f>
        <v>1</v>
      </c>
      <c r="R484" s="16" t="n">
        <v>1</v>
      </c>
      <c r="S484" s="14" t="s">
        <v>4615</v>
      </c>
      <c r="T484" s="18" t="s">
        <v>4757</v>
      </c>
      <c r="U484" s="14" t="s">
        <v>4617</v>
      </c>
      <c r="V484" s="14" t="s">
        <v>4617</v>
      </c>
      <c r="W484" s="14" t="s">
        <v>4598</v>
      </c>
      <c r="X484" s="51" t="n">
        <v>3.41</v>
      </c>
      <c r="Y484" s="14" t="s">
        <v>3009</v>
      </c>
      <c r="Z484" s="48" t="n">
        <v>1</v>
      </c>
      <c r="AA484" s="18" t="s">
        <v>4566</v>
      </c>
      <c r="AB484" s="18" t="s">
        <v>4600</v>
      </c>
      <c r="AC484" s="18" t="s">
        <v>4568</v>
      </c>
      <c r="AD484" s="18" t="s">
        <v>4759</v>
      </c>
    </row>
    <row r="485" customFormat="false" ht="15" hidden="false" customHeight="true" outlineLevel="0" collapsed="false">
      <c r="B485" s="18" t="s">
        <v>290</v>
      </c>
      <c r="C485" s="14" t="s">
        <v>4756</v>
      </c>
      <c r="D485" s="14" t="s">
        <v>506</v>
      </c>
      <c r="E485" s="14" t="s">
        <v>444</v>
      </c>
      <c r="F485" s="14" t="s">
        <v>4558</v>
      </c>
      <c r="G485" s="14" t="s">
        <v>4559</v>
      </c>
      <c r="H485" s="14" t="s">
        <v>252</v>
      </c>
      <c r="I485" s="15" t="b">
        <f aca="false">TRUE()</f>
        <v>1</v>
      </c>
      <c r="J485" s="15" t="b">
        <f aca="false">FALSE()</f>
        <v>0</v>
      </c>
      <c r="K485" s="20" t="n">
        <v>0</v>
      </c>
      <c r="L485" s="20" t="n">
        <v>53.8602206602065</v>
      </c>
      <c r="M485" s="20" t="n">
        <f aca="false">L485-K485</f>
        <v>53.8602206602065</v>
      </c>
      <c r="N485" s="16" t="n">
        <v>1</v>
      </c>
      <c r="O485" s="15" t="b">
        <f aca="false">FALSE()</f>
        <v>0</v>
      </c>
      <c r="P485" s="15" t="b">
        <f aca="false">TRUE()</f>
        <v>1</v>
      </c>
      <c r="Q485" s="15" t="b">
        <f aca="false">TRUE()</f>
        <v>1</v>
      </c>
      <c r="R485" s="16" t="n">
        <v>1</v>
      </c>
      <c r="S485" s="14" t="s">
        <v>4615</v>
      </c>
      <c r="T485" s="18" t="s">
        <v>4757</v>
      </c>
      <c r="U485" s="14" t="s">
        <v>4617</v>
      </c>
      <c r="V485" s="14" t="s">
        <v>4617</v>
      </c>
      <c r="W485" s="14" t="s">
        <v>4598</v>
      </c>
      <c r="X485" s="51" t="n">
        <v>3.41</v>
      </c>
      <c r="Y485" s="14" t="s">
        <v>3018</v>
      </c>
      <c r="Z485" s="48" t="n">
        <v>1</v>
      </c>
      <c r="AA485" s="18" t="s">
        <v>4566</v>
      </c>
      <c r="AB485" s="18" t="s">
        <v>4600</v>
      </c>
      <c r="AC485" s="18" t="s">
        <v>4568</v>
      </c>
      <c r="AD485" s="18" t="s">
        <v>4759</v>
      </c>
    </row>
    <row r="486" customFormat="false" ht="15" hidden="false" customHeight="true" outlineLevel="0" collapsed="false">
      <c r="B486" s="18" t="s">
        <v>290</v>
      </c>
      <c r="C486" s="14" t="s">
        <v>4756</v>
      </c>
      <c r="D486" s="14" t="s">
        <v>527</v>
      </c>
      <c r="E486" s="14" t="s">
        <v>444</v>
      </c>
      <c r="F486" s="14" t="s">
        <v>4558</v>
      </c>
      <c r="G486" s="14" t="s">
        <v>4559</v>
      </c>
      <c r="H486" s="14" t="s">
        <v>252</v>
      </c>
      <c r="I486" s="15" t="b">
        <f aca="false">TRUE()</f>
        <v>1</v>
      </c>
      <c r="J486" s="15" t="b">
        <f aca="false">FALSE()</f>
        <v>0</v>
      </c>
      <c r="K486" s="20" t="n">
        <v>0</v>
      </c>
      <c r="L486" s="20" t="n">
        <v>69.5022989920465</v>
      </c>
      <c r="M486" s="20" t="n">
        <f aca="false">L486-K486</f>
        <v>69.5022989920465</v>
      </c>
      <c r="N486" s="16" t="n">
        <v>1</v>
      </c>
      <c r="O486" s="15" t="b">
        <f aca="false">FALSE()</f>
        <v>0</v>
      </c>
      <c r="P486" s="15" t="b">
        <f aca="false">TRUE()</f>
        <v>1</v>
      </c>
      <c r="Q486" s="15" t="b">
        <f aca="false">TRUE()</f>
        <v>1</v>
      </c>
      <c r="R486" s="16" t="n">
        <v>1</v>
      </c>
      <c r="S486" s="14" t="s">
        <v>4615</v>
      </c>
      <c r="T486" s="18" t="s">
        <v>4757</v>
      </c>
      <c r="U486" s="14" t="s">
        <v>4617</v>
      </c>
      <c r="V486" s="14" t="s">
        <v>4617</v>
      </c>
      <c r="W486" s="14" t="s">
        <v>4598</v>
      </c>
      <c r="X486" s="51" t="n">
        <v>3.41</v>
      </c>
      <c r="Y486" s="14" t="s">
        <v>4749</v>
      </c>
      <c r="Z486" s="48" t="n">
        <v>1</v>
      </c>
      <c r="AA486" s="18" t="s">
        <v>4566</v>
      </c>
      <c r="AB486" s="18" t="s">
        <v>4600</v>
      </c>
      <c r="AC486" s="18" t="s">
        <v>4568</v>
      </c>
      <c r="AD486" s="18" t="s">
        <v>4759</v>
      </c>
    </row>
    <row r="487" customFormat="false" ht="15" hidden="false" customHeight="true" outlineLevel="0" collapsed="false">
      <c r="B487" s="18" t="s">
        <v>290</v>
      </c>
      <c r="C487" s="14" t="s">
        <v>4756</v>
      </c>
      <c r="D487" s="14" t="s">
        <v>309</v>
      </c>
      <c r="E487" s="14" t="s">
        <v>295</v>
      </c>
      <c r="F487" s="14" t="s">
        <v>4578</v>
      </c>
      <c r="G487" s="14" t="s">
        <v>4559</v>
      </c>
      <c r="H487" s="14" t="s">
        <v>261</v>
      </c>
      <c r="I487" s="15" t="b">
        <f aca="false">TRUE()</f>
        <v>1</v>
      </c>
      <c r="J487" s="15" t="b">
        <f aca="false">FALSE()</f>
        <v>0</v>
      </c>
      <c r="K487" s="20" t="n">
        <v>0</v>
      </c>
      <c r="L487" s="20" t="n">
        <v>66.675534041117</v>
      </c>
      <c r="M487" s="20" t="n">
        <f aca="false">L487-K487</f>
        <v>66.675534041117</v>
      </c>
      <c r="N487" s="16" t="n">
        <v>1</v>
      </c>
      <c r="O487" s="15" t="b">
        <f aca="false">FALSE()</f>
        <v>0</v>
      </c>
      <c r="P487" s="15" t="b">
        <f aca="false">TRUE()</f>
        <v>1</v>
      </c>
      <c r="Q487" s="15" t="b">
        <f aca="false">TRUE()</f>
        <v>1</v>
      </c>
      <c r="R487" s="16" t="n">
        <v>1</v>
      </c>
      <c r="S487" s="14" t="s">
        <v>4615</v>
      </c>
      <c r="T487" s="18" t="s">
        <v>4757</v>
      </c>
      <c r="U487" s="14" t="s">
        <v>4617</v>
      </c>
      <c r="V487" s="14" t="s">
        <v>4617</v>
      </c>
      <c r="W487" s="14" t="s">
        <v>4598</v>
      </c>
      <c r="X487" s="51" t="n">
        <v>3.41</v>
      </c>
      <c r="Y487" s="14" t="s">
        <v>2128</v>
      </c>
      <c r="Z487" s="48" t="n">
        <v>1</v>
      </c>
      <c r="AA487" s="18" t="s">
        <v>4566</v>
      </c>
      <c r="AB487" s="18" t="s">
        <v>4600</v>
      </c>
      <c r="AC487" s="18" t="s">
        <v>4568</v>
      </c>
      <c r="AD487" s="18" t="s">
        <v>4759</v>
      </c>
    </row>
    <row r="488" customFormat="false" ht="15" hidden="false" customHeight="true" outlineLevel="0" collapsed="false">
      <c r="B488" s="18" t="s">
        <v>290</v>
      </c>
      <c r="C488" s="14" t="s">
        <v>4756</v>
      </c>
      <c r="D488" s="14" t="s">
        <v>554</v>
      </c>
      <c r="E488" s="14" t="s">
        <v>444</v>
      </c>
      <c r="F488" s="14" t="s">
        <v>4558</v>
      </c>
      <c r="G488" s="14" t="s">
        <v>4559</v>
      </c>
      <c r="H488" s="14" t="s">
        <v>327</v>
      </c>
      <c r="I488" s="15" t="b">
        <f aca="false">FALSE()</f>
        <v>0</v>
      </c>
      <c r="J488" s="15" t="b">
        <f aca="false">FALSE()</f>
        <v>0</v>
      </c>
      <c r="K488" s="20" t="n">
        <v>51.9610281199467</v>
      </c>
      <c r="L488" s="20" t="n">
        <v>51.9610281199467</v>
      </c>
      <c r="M488" s="20" t="n">
        <f aca="false">L488-K488</f>
        <v>0</v>
      </c>
      <c r="N488" s="16" t="n">
        <v>1</v>
      </c>
      <c r="O488" s="15" t="b">
        <f aca="false">TRUE()</f>
        <v>1</v>
      </c>
      <c r="P488" s="15" t="b">
        <f aca="false">TRUE()</f>
        <v>1</v>
      </c>
      <c r="Q488" s="15" t="b">
        <f aca="false">TRUE()</f>
        <v>1</v>
      </c>
      <c r="R488" s="16" t="n">
        <v>1</v>
      </c>
      <c r="S488" s="14" t="s">
        <v>4615</v>
      </c>
      <c r="T488" s="18" t="s">
        <v>4757</v>
      </c>
      <c r="U488" s="14" t="s">
        <v>4617</v>
      </c>
      <c r="V488" s="14" t="s">
        <v>4617</v>
      </c>
      <c r="W488" s="14" t="s">
        <v>4598</v>
      </c>
      <c r="X488" s="51" t="n">
        <v>3.41</v>
      </c>
      <c r="Y488" s="14" t="s">
        <v>4751</v>
      </c>
      <c r="Z488" s="48" t="n">
        <v>1</v>
      </c>
      <c r="AA488" s="18" t="s">
        <v>4566</v>
      </c>
      <c r="AB488" s="18" t="s">
        <v>4567</v>
      </c>
      <c r="AC488" s="18" t="s">
        <v>4568</v>
      </c>
      <c r="AD488" s="18" t="s">
        <v>4759</v>
      </c>
    </row>
    <row r="489" customFormat="false" ht="15" hidden="false" customHeight="true" outlineLevel="0" collapsed="false">
      <c r="B489" s="18" t="s">
        <v>290</v>
      </c>
      <c r="C489" s="14" t="s">
        <v>4756</v>
      </c>
      <c r="D489" s="14" t="s">
        <v>487</v>
      </c>
      <c r="E489" s="14" t="s">
        <v>444</v>
      </c>
      <c r="F489" s="14" t="s">
        <v>4558</v>
      </c>
      <c r="G489" s="14" t="s">
        <v>4559</v>
      </c>
      <c r="H489" s="14" t="s">
        <v>252</v>
      </c>
      <c r="I489" s="15" t="b">
        <f aca="false">TRUE()</f>
        <v>1</v>
      </c>
      <c r="J489" s="15" t="b">
        <f aca="false">FALSE()</f>
        <v>0</v>
      </c>
      <c r="K489" s="20" t="n">
        <v>50.9385398617772</v>
      </c>
      <c r="L489" s="20" t="n">
        <v>50.9385398617772</v>
      </c>
      <c r="M489" s="20" t="n">
        <f aca="false">L489-K489</f>
        <v>0</v>
      </c>
      <c r="N489" s="16" t="n">
        <v>1</v>
      </c>
      <c r="O489" s="15" t="b">
        <f aca="false">FALSE()</f>
        <v>0</v>
      </c>
      <c r="P489" s="15" t="b">
        <f aca="false">TRUE()</f>
        <v>1</v>
      </c>
      <c r="Q489" s="15" t="b">
        <f aca="false">TRUE()</f>
        <v>1</v>
      </c>
      <c r="R489" s="16" t="n">
        <v>1</v>
      </c>
      <c r="S489" s="14" t="s">
        <v>4615</v>
      </c>
      <c r="T489" s="18" t="s">
        <v>4757</v>
      </c>
      <c r="U489" s="14" t="s">
        <v>4617</v>
      </c>
      <c r="V489" s="14" t="s">
        <v>4617</v>
      </c>
      <c r="W489" s="14" t="s">
        <v>4598</v>
      </c>
      <c r="X489" s="51" t="n">
        <v>3.41</v>
      </c>
      <c r="Y489" s="14" t="s">
        <v>3054</v>
      </c>
      <c r="Z489" s="48" t="n">
        <v>1</v>
      </c>
      <c r="AA489" s="18" t="s">
        <v>4566</v>
      </c>
      <c r="AB489" s="18" t="s">
        <v>4600</v>
      </c>
      <c r="AC489" s="18" t="s">
        <v>4568</v>
      </c>
      <c r="AD489" s="18" t="s">
        <v>4759</v>
      </c>
    </row>
    <row r="490" customFormat="false" ht="15" hidden="false" customHeight="true" outlineLevel="0" collapsed="false">
      <c r="B490" s="18" t="s">
        <v>290</v>
      </c>
      <c r="C490" s="14" t="s">
        <v>4756</v>
      </c>
      <c r="D490" s="14" t="s">
        <v>345</v>
      </c>
      <c r="E490" s="14" t="s">
        <v>295</v>
      </c>
      <c r="F490" s="14" t="s">
        <v>4578</v>
      </c>
      <c r="G490" s="14" t="s">
        <v>4559</v>
      </c>
      <c r="H490" s="14" t="s">
        <v>281</v>
      </c>
      <c r="I490" s="15" t="b">
        <f aca="false">TRUE()</f>
        <v>1</v>
      </c>
      <c r="J490" s="15" t="b">
        <f aca="false">FALSE()</f>
        <v>0</v>
      </c>
      <c r="K490" s="20" t="n">
        <v>0</v>
      </c>
      <c r="L490" s="20" t="n">
        <v>81.422629570136</v>
      </c>
      <c r="M490" s="20" t="n">
        <f aca="false">L490-K490</f>
        <v>81.422629570136</v>
      </c>
      <c r="N490" s="16" t="n">
        <v>1</v>
      </c>
      <c r="O490" s="15" t="b">
        <f aca="false">FALSE()</f>
        <v>0</v>
      </c>
      <c r="P490" s="15" t="b">
        <f aca="false">TRUE()</f>
        <v>1</v>
      </c>
      <c r="Q490" s="15" t="b">
        <f aca="false">TRUE()</f>
        <v>1</v>
      </c>
      <c r="R490" s="16" t="n">
        <v>1</v>
      </c>
      <c r="S490" s="14" t="s">
        <v>4615</v>
      </c>
      <c r="T490" s="18" t="s">
        <v>4757</v>
      </c>
      <c r="U490" s="14" t="s">
        <v>4617</v>
      </c>
      <c r="V490" s="14" t="s">
        <v>4617</v>
      </c>
      <c r="W490" s="14" t="s">
        <v>4598</v>
      </c>
      <c r="X490" s="51" t="n">
        <v>3.41</v>
      </c>
      <c r="Y490" s="14" t="s">
        <v>3453</v>
      </c>
      <c r="Z490" s="48" t="n">
        <v>1</v>
      </c>
      <c r="AA490" s="18" t="s">
        <v>4566</v>
      </c>
      <c r="AB490" s="18" t="s">
        <v>4600</v>
      </c>
      <c r="AC490" s="18" t="s">
        <v>4568</v>
      </c>
      <c r="AD490" s="18" t="s">
        <v>4759</v>
      </c>
    </row>
    <row r="491" customFormat="false" ht="15" hidden="false" customHeight="true" outlineLevel="0" collapsed="false">
      <c r="B491" s="18" t="s">
        <v>290</v>
      </c>
      <c r="C491" s="14" t="s">
        <v>4756</v>
      </c>
      <c r="D491" s="14" t="s">
        <v>489</v>
      </c>
      <c r="E491" s="14" t="s">
        <v>444</v>
      </c>
      <c r="F491" s="14" t="s">
        <v>4558</v>
      </c>
      <c r="G491" s="14" t="s">
        <v>4559</v>
      </c>
      <c r="H491" s="14" t="s">
        <v>252</v>
      </c>
      <c r="I491" s="15" t="b">
        <f aca="false">TRUE()</f>
        <v>1</v>
      </c>
      <c r="J491" s="15" t="b">
        <f aca="false">FALSE()</f>
        <v>0</v>
      </c>
      <c r="K491" s="20" t="n">
        <v>0</v>
      </c>
      <c r="L491" s="20" t="n">
        <v>74.0611711231613</v>
      </c>
      <c r="M491" s="20" t="n">
        <f aca="false">L491-K491</f>
        <v>74.0611711231613</v>
      </c>
      <c r="N491" s="16" t="n">
        <v>1</v>
      </c>
      <c r="O491" s="15" t="b">
        <f aca="false">FALSE()</f>
        <v>0</v>
      </c>
      <c r="P491" s="15" t="b">
        <f aca="false">TRUE()</f>
        <v>1</v>
      </c>
      <c r="Q491" s="15" t="b">
        <f aca="false">TRUE()</f>
        <v>1</v>
      </c>
      <c r="R491" s="16" t="n">
        <v>1</v>
      </c>
      <c r="S491" s="14" t="s">
        <v>4615</v>
      </c>
      <c r="T491" s="18" t="s">
        <v>4757</v>
      </c>
      <c r="U491" s="14" t="s">
        <v>4617</v>
      </c>
      <c r="V491" s="14" t="s">
        <v>4617</v>
      </c>
      <c r="W491" s="14" t="s">
        <v>4598</v>
      </c>
      <c r="X491" s="51" t="n">
        <v>3.41</v>
      </c>
      <c r="Y491" s="14" t="s">
        <v>3065</v>
      </c>
      <c r="Z491" s="48" t="n">
        <v>1</v>
      </c>
      <c r="AA491" s="18" t="s">
        <v>4566</v>
      </c>
      <c r="AB491" s="18" t="s">
        <v>4600</v>
      </c>
      <c r="AC491" s="18" t="s">
        <v>4568</v>
      </c>
      <c r="AD491" s="18" t="s">
        <v>4759</v>
      </c>
    </row>
    <row r="492" customFormat="false" ht="15" hidden="false" customHeight="true" outlineLevel="0" collapsed="false">
      <c r="B492" s="18" t="s">
        <v>290</v>
      </c>
      <c r="C492" s="14" t="s">
        <v>4756</v>
      </c>
      <c r="D492" s="14" t="s">
        <v>482</v>
      </c>
      <c r="E492" s="14" t="s">
        <v>444</v>
      </c>
      <c r="F492" s="14" t="s">
        <v>4558</v>
      </c>
      <c r="G492" s="14" t="s">
        <v>4559</v>
      </c>
      <c r="H492" s="14" t="s">
        <v>252</v>
      </c>
      <c r="I492" s="15" t="b">
        <f aca="false">TRUE()</f>
        <v>1</v>
      </c>
      <c r="J492" s="15" t="b">
        <f aca="false">FALSE()</f>
        <v>0</v>
      </c>
      <c r="K492" s="20" t="n">
        <v>0</v>
      </c>
      <c r="L492" s="20" t="n">
        <v>26.7351094610914</v>
      </c>
      <c r="M492" s="20" t="n">
        <f aca="false">L492-K492</f>
        <v>26.7351094610914</v>
      </c>
      <c r="N492" s="16" t="n">
        <v>1</v>
      </c>
      <c r="O492" s="15" t="b">
        <f aca="false">FALSE()</f>
        <v>0</v>
      </c>
      <c r="P492" s="15" t="b">
        <f aca="false">TRUE()</f>
        <v>1</v>
      </c>
      <c r="Q492" s="15" t="b">
        <f aca="false">TRUE()</f>
        <v>1</v>
      </c>
      <c r="R492" s="16" t="n">
        <v>1</v>
      </c>
      <c r="S492" s="14" t="s">
        <v>4615</v>
      </c>
      <c r="T492" s="18" t="s">
        <v>4757</v>
      </c>
      <c r="U492" s="14" t="s">
        <v>4617</v>
      </c>
      <c r="V492" s="14" t="s">
        <v>4617</v>
      </c>
      <c r="W492" s="14" t="s">
        <v>4598</v>
      </c>
      <c r="X492" s="51" t="n">
        <v>3.41</v>
      </c>
      <c r="Y492" s="14" t="s">
        <v>3089</v>
      </c>
      <c r="Z492" s="48" t="n">
        <v>1</v>
      </c>
      <c r="AA492" s="18" t="s">
        <v>4566</v>
      </c>
      <c r="AB492" s="18" t="s">
        <v>4600</v>
      </c>
      <c r="AC492" s="18" t="s">
        <v>4568</v>
      </c>
      <c r="AD492" s="18" t="s">
        <v>4759</v>
      </c>
    </row>
    <row r="493" customFormat="false" ht="15" hidden="false" customHeight="true" outlineLevel="0" collapsed="false">
      <c r="B493" s="18" t="s">
        <v>290</v>
      </c>
      <c r="C493" s="14" t="s">
        <v>4756</v>
      </c>
      <c r="D493" s="14" t="s">
        <v>357</v>
      </c>
      <c r="E493" s="14" t="s">
        <v>295</v>
      </c>
      <c r="F493" s="14" t="s">
        <v>4578</v>
      </c>
      <c r="G493" s="14" t="s">
        <v>4559</v>
      </c>
      <c r="H493" s="14" t="s">
        <v>252</v>
      </c>
      <c r="I493" s="15" t="b">
        <f aca="false">TRUE()</f>
        <v>1</v>
      </c>
      <c r="J493" s="15" t="b">
        <f aca="false">FALSE()</f>
        <v>0</v>
      </c>
      <c r="K493" s="20" t="n">
        <v>0</v>
      </c>
      <c r="L493" s="20" t="n">
        <v>66.3241072786778</v>
      </c>
      <c r="M493" s="20" t="n">
        <f aca="false">L493-K493</f>
        <v>66.3241072786778</v>
      </c>
      <c r="N493" s="16" t="n">
        <v>1</v>
      </c>
      <c r="O493" s="15" t="b">
        <f aca="false">FALSE()</f>
        <v>0</v>
      </c>
      <c r="P493" s="15" t="b">
        <f aca="false">TRUE()</f>
        <v>1</v>
      </c>
      <c r="Q493" s="15" t="b">
        <f aca="false">TRUE()</f>
        <v>1</v>
      </c>
      <c r="R493" s="16" t="n">
        <v>1</v>
      </c>
      <c r="S493" s="14" t="s">
        <v>4615</v>
      </c>
      <c r="T493" s="18" t="s">
        <v>4757</v>
      </c>
      <c r="U493" s="14" t="s">
        <v>4617</v>
      </c>
      <c r="V493" s="14" t="s">
        <v>4617</v>
      </c>
      <c r="W493" s="14" t="s">
        <v>4598</v>
      </c>
      <c r="X493" s="51" t="n">
        <v>3.41</v>
      </c>
      <c r="Y493" s="14" t="s">
        <v>4760</v>
      </c>
      <c r="Z493" s="48" t="n">
        <v>1</v>
      </c>
      <c r="AA493" s="18" t="s">
        <v>4566</v>
      </c>
      <c r="AB493" s="18" t="s">
        <v>4600</v>
      </c>
      <c r="AC493" s="18" t="s">
        <v>4568</v>
      </c>
      <c r="AD493" s="18" t="s">
        <v>4759</v>
      </c>
    </row>
    <row r="494" customFormat="false" ht="15" hidden="false" customHeight="true" outlineLevel="0" collapsed="false">
      <c r="B494" s="18" t="s">
        <v>290</v>
      </c>
      <c r="C494" s="14" t="s">
        <v>4756</v>
      </c>
      <c r="D494" s="14" t="s">
        <v>410</v>
      </c>
      <c r="E494" s="14" t="s">
        <v>372</v>
      </c>
      <c r="F494" s="14" t="s">
        <v>4602</v>
      </c>
      <c r="G494" s="14" t="s">
        <v>4559</v>
      </c>
      <c r="H494" s="14" t="s">
        <v>312</v>
      </c>
      <c r="I494" s="15" t="b">
        <f aca="false">TRUE()</f>
        <v>1</v>
      </c>
      <c r="J494" s="15" t="b">
        <f aca="false">FALSE()</f>
        <v>0</v>
      </c>
      <c r="K494" s="20" t="n">
        <v>0</v>
      </c>
      <c r="L494" s="20" t="n">
        <v>0.267251663488133</v>
      </c>
      <c r="M494" s="20" t="n">
        <f aca="false">L494-K494</f>
        <v>0.267251663488133</v>
      </c>
      <c r="N494" s="16" t="n">
        <v>1</v>
      </c>
      <c r="O494" s="15" t="b">
        <f aca="false">FALSE()</f>
        <v>0</v>
      </c>
      <c r="P494" s="15" t="b">
        <f aca="false">TRUE()</f>
        <v>1</v>
      </c>
      <c r="Q494" s="15" t="b">
        <f aca="false">TRUE()</f>
        <v>1</v>
      </c>
      <c r="R494" s="16" t="n">
        <v>1</v>
      </c>
      <c r="S494" s="14" t="s">
        <v>4615</v>
      </c>
      <c r="T494" s="18" t="s">
        <v>4757</v>
      </c>
      <c r="U494" s="14" t="s">
        <v>4617</v>
      </c>
      <c r="V494" s="14" t="s">
        <v>4617</v>
      </c>
      <c r="W494" s="14" t="s">
        <v>4598</v>
      </c>
      <c r="X494" s="51" t="n">
        <v>3.41</v>
      </c>
      <c r="Y494" s="14" t="s">
        <v>2405</v>
      </c>
      <c r="Z494" s="48" t="n">
        <v>1</v>
      </c>
      <c r="AA494" s="18" t="s">
        <v>4566</v>
      </c>
      <c r="AB494" s="18" t="s">
        <v>4600</v>
      </c>
      <c r="AC494" s="18" t="s">
        <v>4568</v>
      </c>
      <c r="AD494" s="18" t="s">
        <v>4759</v>
      </c>
    </row>
    <row r="495" customFormat="false" ht="15" hidden="false" customHeight="true" outlineLevel="0" collapsed="false">
      <c r="B495" s="18" t="s">
        <v>290</v>
      </c>
      <c r="C495" s="14" t="s">
        <v>4756</v>
      </c>
      <c r="D495" s="14" t="s">
        <v>363</v>
      </c>
      <c r="E495" s="14" t="s">
        <v>295</v>
      </c>
      <c r="F495" s="14" t="s">
        <v>4578</v>
      </c>
      <c r="G495" s="14" t="s">
        <v>4559</v>
      </c>
      <c r="H495" s="14" t="s">
        <v>261</v>
      </c>
      <c r="I495" s="15" t="b">
        <f aca="false">TRUE()</f>
        <v>1</v>
      </c>
      <c r="J495" s="15" t="b">
        <f aca="false">FALSE()</f>
        <v>0</v>
      </c>
      <c r="K495" s="20" t="n">
        <v>0</v>
      </c>
      <c r="L495" s="20" t="n">
        <v>76.4217182707835</v>
      </c>
      <c r="M495" s="20" t="n">
        <f aca="false">L495-K495</f>
        <v>76.4217182707835</v>
      </c>
      <c r="N495" s="16" t="n">
        <v>1</v>
      </c>
      <c r="O495" s="15" t="b">
        <f aca="false">FALSE()</f>
        <v>0</v>
      </c>
      <c r="P495" s="15" t="b">
        <f aca="false">TRUE()</f>
        <v>1</v>
      </c>
      <c r="Q495" s="15" t="b">
        <f aca="false">TRUE()</f>
        <v>1</v>
      </c>
      <c r="R495" s="16" t="n">
        <v>1</v>
      </c>
      <c r="S495" s="14" t="s">
        <v>4615</v>
      </c>
      <c r="T495" s="18" t="s">
        <v>4757</v>
      </c>
      <c r="U495" s="14" t="s">
        <v>4617</v>
      </c>
      <c r="V495" s="14" t="s">
        <v>4617</v>
      </c>
      <c r="W495" s="14" t="s">
        <v>4598</v>
      </c>
      <c r="X495" s="51" t="n">
        <v>3.41</v>
      </c>
      <c r="Y495" s="14" t="s">
        <v>2175</v>
      </c>
      <c r="Z495" s="48" t="n">
        <v>1</v>
      </c>
      <c r="AA495" s="18" t="s">
        <v>4566</v>
      </c>
      <c r="AB495" s="18" t="s">
        <v>4600</v>
      </c>
      <c r="AC495" s="18" t="s">
        <v>4568</v>
      </c>
      <c r="AD495" s="18" t="s">
        <v>4759</v>
      </c>
    </row>
    <row r="496" customFormat="false" ht="15" hidden="false" customHeight="true" outlineLevel="0" collapsed="false">
      <c r="B496" s="18" t="s">
        <v>290</v>
      </c>
      <c r="C496" s="14" t="s">
        <v>4756</v>
      </c>
      <c r="D496" s="14" t="s">
        <v>354</v>
      </c>
      <c r="E496" s="14" t="s">
        <v>295</v>
      </c>
      <c r="F496" s="14" t="s">
        <v>4578</v>
      </c>
      <c r="G496" s="14" t="s">
        <v>4559</v>
      </c>
      <c r="H496" s="14" t="s">
        <v>252</v>
      </c>
      <c r="I496" s="15" t="b">
        <f aca="false">TRUE()</f>
        <v>1</v>
      </c>
      <c r="J496" s="15" t="b">
        <f aca="false">FALSE()</f>
        <v>0</v>
      </c>
      <c r="K496" s="20" t="n">
        <v>0</v>
      </c>
      <c r="L496" s="20" t="n">
        <v>92.6901899986034</v>
      </c>
      <c r="M496" s="20" t="n">
        <f aca="false">L496-K496</f>
        <v>92.6901899986034</v>
      </c>
      <c r="N496" s="16" t="n">
        <v>1</v>
      </c>
      <c r="O496" s="15" t="b">
        <f aca="false">FALSE()</f>
        <v>0</v>
      </c>
      <c r="P496" s="15" t="b">
        <f aca="false">TRUE()</f>
        <v>1</v>
      </c>
      <c r="Q496" s="15" t="b">
        <f aca="false">TRUE()</f>
        <v>1</v>
      </c>
      <c r="R496" s="16" t="n">
        <v>1</v>
      </c>
      <c r="S496" s="14" t="s">
        <v>4615</v>
      </c>
      <c r="T496" s="18" t="s">
        <v>4757</v>
      </c>
      <c r="U496" s="14" t="s">
        <v>4617</v>
      </c>
      <c r="V496" s="14" t="s">
        <v>4617</v>
      </c>
      <c r="W496" s="14" t="s">
        <v>4598</v>
      </c>
      <c r="X496" s="51" t="n">
        <v>3.41</v>
      </c>
      <c r="Y496" s="14" t="s">
        <v>2191</v>
      </c>
      <c r="Z496" s="48" t="n">
        <v>1</v>
      </c>
      <c r="AA496" s="18" t="s">
        <v>4566</v>
      </c>
      <c r="AB496" s="18" t="s">
        <v>4600</v>
      </c>
      <c r="AC496" s="18" t="s">
        <v>4568</v>
      </c>
      <c r="AD496" s="18" t="s">
        <v>4759</v>
      </c>
    </row>
    <row r="497" customFormat="false" ht="15" hidden="false" customHeight="true" outlineLevel="0" collapsed="false">
      <c r="B497" s="18" t="s">
        <v>290</v>
      </c>
      <c r="C497" s="14" t="s">
        <v>4756</v>
      </c>
      <c r="D497" s="14" t="s">
        <v>331</v>
      </c>
      <c r="E497" s="14" t="s">
        <v>295</v>
      </c>
      <c r="F497" s="14" t="s">
        <v>4578</v>
      </c>
      <c r="G497" s="14" t="s">
        <v>4559</v>
      </c>
      <c r="H497" s="14" t="s">
        <v>252</v>
      </c>
      <c r="I497" s="15" t="b">
        <f aca="false">TRUE()</f>
        <v>1</v>
      </c>
      <c r="J497" s="15" t="b">
        <f aca="false">FALSE()</f>
        <v>0</v>
      </c>
      <c r="K497" s="20" t="n">
        <v>0</v>
      </c>
      <c r="L497" s="20" t="n">
        <v>93.9531113010776</v>
      </c>
      <c r="M497" s="20" t="n">
        <f aca="false">L497-K497</f>
        <v>93.9531113010776</v>
      </c>
      <c r="N497" s="16" t="n">
        <v>1</v>
      </c>
      <c r="O497" s="15" t="b">
        <f aca="false">FALSE()</f>
        <v>0</v>
      </c>
      <c r="P497" s="15" t="b">
        <f aca="false">TRUE()</f>
        <v>1</v>
      </c>
      <c r="Q497" s="15" t="b">
        <f aca="false">TRUE()</f>
        <v>1</v>
      </c>
      <c r="R497" s="16" t="n">
        <v>1</v>
      </c>
      <c r="S497" s="14" t="s">
        <v>4615</v>
      </c>
      <c r="T497" s="18" t="s">
        <v>4757</v>
      </c>
      <c r="U497" s="14" t="s">
        <v>4617</v>
      </c>
      <c r="V497" s="14" t="s">
        <v>4617</v>
      </c>
      <c r="W497" s="14" t="s">
        <v>4598</v>
      </c>
      <c r="X497" s="51" t="n">
        <v>3.41</v>
      </c>
      <c r="Y497" s="14" t="s">
        <v>2208</v>
      </c>
      <c r="Z497" s="48" t="n">
        <v>1</v>
      </c>
      <c r="AA497" s="18" t="s">
        <v>4566</v>
      </c>
      <c r="AB497" s="18" t="s">
        <v>4600</v>
      </c>
      <c r="AC497" s="18" t="s">
        <v>4568</v>
      </c>
      <c r="AD497" s="18" t="s">
        <v>4759</v>
      </c>
    </row>
    <row r="498" customFormat="false" ht="15" hidden="false" customHeight="true" outlineLevel="0" collapsed="false">
      <c r="B498" s="18" t="s">
        <v>290</v>
      </c>
      <c r="C498" s="14" t="s">
        <v>4756</v>
      </c>
      <c r="D498" s="14" t="s">
        <v>559</v>
      </c>
      <c r="E498" s="14" t="s">
        <v>444</v>
      </c>
      <c r="F498" s="14" t="s">
        <v>4558</v>
      </c>
      <c r="G498" s="14" t="s">
        <v>4559</v>
      </c>
      <c r="H498" s="14" t="s">
        <v>360</v>
      </c>
      <c r="I498" s="15" t="b">
        <f aca="false">TRUE()</f>
        <v>1</v>
      </c>
      <c r="J498" s="15" t="b">
        <f aca="false">FALSE()</f>
        <v>0</v>
      </c>
      <c r="K498" s="20" t="n">
        <v>0</v>
      </c>
      <c r="L498" s="20" t="n">
        <v>63.3857679907079</v>
      </c>
      <c r="M498" s="20" t="n">
        <f aca="false">L498-K498</f>
        <v>63.3857679907079</v>
      </c>
      <c r="N498" s="16" t="n">
        <v>1</v>
      </c>
      <c r="O498" s="15" t="b">
        <f aca="false">FALSE()</f>
        <v>0</v>
      </c>
      <c r="P498" s="15" t="b">
        <f aca="false">TRUE()</f>
        <v>1</v>
      </c>
      <c r="Q498" s="15" t="b">
        <f aca="false">TRUE()</f>
        <v>1</v>
      </c>
      <c r="R498" s="16" t="n">
        <v>1</v>
      </c>
      <c r="S498" s="14" t="s">
        <v>4615</v>
      </c>
      <c r="T498" s="18" t="s">
        <v>4757</v>
      </c>
      <c r="U498" s="14" t="s">
        <v>4617</v>
      </c>
      <c r="V498" s="14" t="s">
        <v>4617</v>
      </c>
      <c r="W498" s="14" t="s">
        <v>4598</v>
      </c>
      <c r="X498" s="51" t="n">
        <v>3.41</v>
      </c>
      <c r="Y498" s="14" t="s">
        <v>3153</v>
      </c>
      <c r="Z498" s="48" t="n">
        <v>1</v>
      </c>
      <c r="AA498" s="18" t="s">
        <v>4566</v>
      </c>
      <c r="AB498" s="18" t="s">
        <v>4600</v>
      </c>
      <c r="AC498" s="18" t="s">
        <v>4568</v>
      </c>
      <c r="AD498" s="18" t="s">
        <v>4759</v>
      </c>
    </row>
    <row r="499" customFormat="false" ht="15" hidden="false" customHeight="true" outlineLevel="0" collapsed="false">
      <c r="B499" s="18" t="s">
        <v>290</v>
      </c>
      <c r="C499" s="14" t="s">
        <v>4756</v>
      </c>
      <c r="D499" s="14" t="s">
        <v>577</v>
      </c>
      <c r="E499" s="14" t="s">
        <v>444</v>
      </c>
      <c r="F499" s="14" t="s">
        <v>4558</v>
      </c>
      <c r="G499" s="14" t="s">
        <v>4559</v>
      </c>
      <c r="H499" s="14" t="s">
        <v>334</v>
      </c>
      <c r="I499" s="15" t="b">
        <f aca="false">TRUE()</f>
        <v>1</v>
      </c>
      <c r="J499" s="15" t="b">
        <f aca="false">FALSE()</f>
        <v>0</v>
      </c>
      <c r="K499" s="20" t="n">
        <v>0</v>
      </c>
      <c r="L499" s="20" t="n">
        <v>0</v>
      </c>
      <c r="M499" s="20" t="n">
        <f aca="false">L499-K499</f>
        <v>0</v>
      </c>
      <c r="N499" s="16" t="n">
        <v>1</v>
      </c>
      <c r="O499" s="15" t="b">
        <f aca="false">FALSE()</f>
        <v>0</v>
      </c>
      <c r="P499" s="15" t="b">
        <f aca="false">TRUE()</f>
        <v>1</v>
      </c>
      <c r="Q499" s="15" t="b">
        <f aca="false">TRUE()</f>
        <v>1</v>
      </c>
      <c r="R499" s="16" t="n">
        <v>1</v>
      </c>
      <c r="S499" s="14" t="s">
        <v>4615</v>
      </c>
      <c r="T499" s="18" t="s">
        <v>4757</v>
      </c>
      <c r="U499" s="14" t="s">
        <v>4617</v>
      </c>
      <c r="V499" s="14" t="s">
        <v>4617</v>
      </c>
      <c r="W499" s="14" t="s">
        <v>4598</v>
      </c>
      <c r="X499" s="51" t="n">
        <v>3.41</v>
      </c>
      <c r="Y499" s="14" t="s">
        <v>3438</v>
      </c>
      <c r="Z499" s="48" t="n">
        <v>1</v>
      </c>
      <c r="AA499" s="18" t="s">
        <v>4566</v>
      </c>
      <c r="AB499" s="18" t="s">
        <v>4600</v>
      </c>
      <c r="AC499" s="18" t="s">
        <v>4568</v>
      </c>
      <c r="AD499" s="18" t="s">
        <v>4759</v>
      </c>
    </row>
    <row r="500" customFormat="false" ht="15" hidden="false" customHeight="true" outlineLevel="0" collapsed="false">
      <c r="B500" s="18" t="s">
        <v>290</v>
      </c>
      <c r="C500" s="14" t="s">
        <v>4756</v>
      </c>
      <c r="D500" s="14" t="s">
        <v>431</v>
      </c>
      <c r="E500" s="14" t="s">
        <v>425</v>
      </c>
      <c r="F500" s="14" t="s">
        <v>4575</v>
      </c>
      <c r="G500" s="14" t="s">
        <v>4559</v>
      </c>
      <c r="H500" s="14" t="s">
        <v>252</v>
      </c>
      <c r="I500" s="15" t="b">
        <f aca="false">TRUE()</f>
        <v>1</v>
      </c>
      <c r="J500" s="15" t="b">
        <f aca="false">FALSE()</f>
        <v>0</v>
      </c>
      <c r="K500" s="20" t="n">
        <v>0</v>
      </c>
      <c r="L500" s="20" t="n">
        <v>0</v>
      </c>
      <c r="M500" s="20" t="n">
        <f aca="false">L500-K500</f>
        <v>0</v>
      </c>
      <c r="N500" s="16" t="n">
        <v>1</v>
      </c>
      <c r="O500" s="15" t="b">
        <f aca="false">FALSE()</f>
        <v>0</v>
      </c>
      <c r="P500" s="15" t="b">
        <f aca="false">TRUE()</f>
        <v>1</v>
      </c>
      <c r="Q500" s="15" t="b">
        <f aca="false">TRUE()</f>
        <v>1</v>
      </c>
      <c r="R500" s="16" t="n">
        <v>1</v>
      </c>
      <c r="S500" s="14" t="s">
        <v>4615</v>
      </c>
      <c r="T500" s="18" t="s">
        <v>4757</v>
      </c>
      <c r="U500" s="14" t="s">
        <v>4617</v>
      </c>
      <c r="V500" s="14" t="s">
        <v>4617</v>
      </c>
      <c r="W500" s="14" t="s">
        <v>4598</v>
      </c>
      <c r="X500" s="51" t="n">
        <v>3.41</v>
      </c>
      <c r="Y500" s="14" t="s">
        <v>2876</v>
      </c>
      <c r="Z500" s="48" t="n">
        <v>1</v>
      </c>
      <c r="AA500" s="18" t="s">
        <v>4566</v>
      </c>
      <c r="AB500" s="18" t="s">
        <v>4600</v>
      </c>
      <c r="AC500" s="18" t="s">
        <v>4568</v>
      </c>
      <c r="AD500" s="18" t="s">
        <v>4759</v>
      </c>
    </row>
    <row r="501" customFormat="false" ht="15" hidden="false" customHeight="true" outlineLevel="0" collapsed="false">
      <c r="B501" s="18" t="s">
        <v>290</v>
      </c>
      <c r="C501" s="14" t="s">
        <v>4756</v>
      </c>
      <c r="D501" s="14" t="s">
        <v>524</v>
      </c>
      <c r="E501" s="14" t="s">
        <v>444</v>
      </c>
      <c r="F501" s="14" t="s">
        <v>4558</v>
      </c>
      <c r="G501" s="14" t="s">
        <v>4559</v>
      </c>
      <c r="H501" s="14" t="s">
        <v>252</v>
      </c>
      <c r="I501" s="15" t="b">
        <f aca="false">TRUE()</f>
        <v>1</v>
      </c>
      <c r="J501" s="15" t="b">
        <f aca="false">FALSE()</f>
        <v>0</v>
      </c>
      <c r="K501" s="20" t="n">
        <v>0</v>
      </c>
      <c r="L501" s="20" t="n">
        <v>28.5682016682786</v>
      </c>
      <c r="M501" s="20" t="n">
        <f aca="false">L501-K501</f>
        <v>28.5682016682786</v>
      </c>
      <c r="N501" s="16" t="n">
        <v>1</v>
      </c>
      <c r="O501" s="15" t="b">
        <f aca="false">FALSE()</f>
        <v>0</v>
      </c>
      <c r="P501" s="15" t="b">
        <f aca="false">TRUE()</f>
        <v>1</v>
      </c>
      <c r="Q501" s="15" t="b">
        <f aca="false">TRUE()</f>
        <v>1</v>
      </c>
      <c r="R501" s="16" t="n">
        <v>1</v>
      </c>
      <c r="S501" s="14" t="s">
        <v>4615</v>
      </c>
      <c r="T501" s="18" t="s">
        <v>4757</v>
      </c>
      <c r="U501" s="14" t="s">
        <v>4617</v>
      </c>
      <c r="V501" s="14" t="s">
        <v>4617</v>
      </c>
      <c r="W501" s="14" t="s">
        <v>4598</v>
      </c>
      <c r="X501" s="51" t="n">
        <v>3.41</v>
      </c>
      <c r="Y501" s="14" t="s">
        <v>3526</v>
      </c>
      <c r="Z501" s="48" t="n">
        <v>1</v>
      </c>
      <c r="AA501" s="18" t="s">
        <v>4566</v>
      </c>
      <c r="AB501" s="18" t="s">
        <v>4600</v>
      </c>
      <c r="AC501" s="18" t="s">
        <v>4568</v>
      </c>
      <c r="AD501" s="18" t="s">
        <v>4759</v>
      </c>
    </row>
    <row r="502" customFormat="false" ht="15" hidden="false" customHeight="true" outlineLevel="0" collapsed="false">
      <c r="B502" s="18" t="s">
        <v>290</v>
      </c>
      <c r="C502" s="14" t="s">
        <v>4756</v>
      </c>
      <c r="D502" s="14" t="s">
        <v>537</v>
      </c>
      <c r="E502" s="14" t="s">
        <v>444</v>
      </c>
      <c r="F502" s="14" t="s">
        <v>4558</v>
      </c>
      <c r="G502" s="14" t="s">
        <v>4559</v>
      </c>
      <c r="H502" s="14" t="s">
        <v>252</v>
      </c>
      <c r="I502" s="15" t="b">
        <f aca="false">TRUE()</f>
        <v>1</v>
      </c>
      <c r="J502" s="15" t="b">
        <f aca="false">FALSE()</f>
        <v>0</v>
      </c>
      <c r="K502" s="20" t="n">
        <v>7.35375260276165</v>
      </c>
      <c r="L502" s="20" t="n">
        <v>70.1295788331591</v>
      </c>
      <c r="M502" s="20" t="n">
        <f aca="false">L502-K502</f>
        <v>62.7758262303975</v>
      </c>
      <c r="N502" s="16" t="n">
        <v>1</v>
      </c>
      <c r="O502" s="15" t="b">
        <f aca="false">FALSE()</f>
        <v>0</v>
      </c>
      <c r="P502" s="15" t="b">
        <f aca="false">TRUE()</f>
        <v>1</v>
      </c>
      <c r="Q502" s="15" t="b">
        <f aca="false">TRUE()</f>
        <v>1</v>
      </c>
      <c r="R502" s="16" t="n">
        <v>1</v>
      </c>
      <c r="S502" s="14" t="s">
        <v>4615</v>
      </c>
      <c r="T502" s="18" t="s">
        <v>4757</v>
      </c>
      <c r="U502" s="14" t="s">
        <v>4617</v>
      </c>
      <c r="V502" s="14" t="s">
        <v>4617</v>
      </c>
      <c r="W502" s="14" t="s">
        <v>4598</v>
      </c>
      <c r="X502" s="51" t="n">
        <v>3.41</v>
      </c>
      <c r="Y502" s="14" t="s">
        <v>3566</v>
      </c>
      <c r="Z502" s="48" t="n">
        <v>1</v>
      </c>
      <c r="AA502" s="18" t="s">
        <v>4566</v>
      </c>
      <c r="AB502" s="18" t="s">
        <v>4600</v>
      </c>
      <c r="AC502" s="18" t="s">
        <v>4568</v>
      </c>
      <c r="AD502" s="18" t="s">
        <v>4759</v>
      </c>
    </row>
    <row r="503" customFormat="false" ht="15" hidden="false" customHeight="true" outlineLevel="0" collapsed="false">
      <c r="B503" s="18" t="s">
        <v>290</v>
      </c>
      <c r="C503" s="14" t="s">
        <v>4756</v>
      </c>
      <c r="D503" s="14" t="s">
        <v>545</v>
      </c>
      <c r="E503" s="14" t="s">
        <v>444</v>
      </c>
      <c r="F503" s="14" t="s">
        <v>4558</v>
      </c>
      <c r="G503" s="14" t="s">
        <v>4559</v>
      </c>
      <c r="H503" s="14" t="s">
        <v>252</v>
      </c>
      <c r="I503" s="15" t="b">
        <f aca="false">TRUE()</f>
        <v>1</v>
      </c>
      <c r="J503" s="15" t="b">
        <f aca="false">FALSE()</f>
        <v>0</v>
      </c>
      <c r="K503" s="20" t="n">
        <v>7.08412046752059</v>
      </c>
      <c r="L503" s="20" t="n">
        <v>46.015084213903</v>
      </c>
      <c r="M503" s="20" t="n">
        <f aca="false">L503-K503</f>
        <v>38.9309637463824</v>
      </c>
      <c r="N503" s="16" t="n">
        <v>1</v>
      </c>
      <c r="O503" s="15" t="b">
        <f aca="false">FALSE()</f>
        <v>0</v>
      </c>
      <c r="P503" s="15" t="b">
        <f aca="false">TRUE()</f>
        <v>1</v>
      </c>
      <c r="Q503" s="15" t="b">
        <f aca="false">TRUE()</f>
        <v>1</v>
      </c>
      <c r="R503" s="16" t="n">
        <v>1</v>
      </c>
      <c r="S503" s="14" t="s">
        <v>4615</v>
      </c>
      <c r="T503" s="18" t="s">
        <v>4757</v>
      </c>
      <c r="U503" s="14" t="s">
        <v>4617</v>
      </c>
      <c r="V503" s="14" t="s">
        <v>4617</v>
      </c>
      <c r="W503" s="14" t="s">
        <v>4598</v>
      </c>
      <c r="X503" s="51" t="n">
        <v>3.41</v>
      </c>
      <c r="Y503" s="14" t="s">
        <v>3595</v>
      </c>
      <c r="Z503" s="48" t="n">
        <v>1</v>
      </c>
      <c r="AA503" s="18" t="s">
        <v>4566</v>
      </c>
      <c r="AB503" s="18" t="s">
        <v>4600</v>
      </c>
      <c r="AC503" s="18" t="s">
        <v>4568</v>
      </c>
      <c r="AD503" s="18" t="s">
        <v>4759</v>
      </c>
    </row>
    <row r="504" customFormat="false" ht="15" hidden="false" customHeight="true" outlineLevel="0" collapsed="false">
      <c r="B504" s="18" t="s">
        <v>290</v>
      </c>
      <c r="C504" s="14" t="s">
        <v>4756</v>
      </c>
      <c r="D504" s="14" t="s">
        <v>500</v>
      </c>
      <c r="E504" s="14" t="s">
        <v>444</v>
      </c>
      <c r="F504" s="14" t="s">
        <v>4558</v>
      </c>
      <c r="G504" s="14" t="s">
        <v>4559</v>
      </c>
      <c r="H504" s="14" t="s">
        <v>334</v>
      </c>
      <c r="I504" s="15" t="b">
        <f aca="false">TRUE()</f>
        <v>1</v>
      </c>
      <c r="J504" s="15" t="b">
        <f aca="false">FALSE()</f>
        <v>0</v>
      </c>
      <c r="K504" s="20" t="n">
        <v>0</v>
      </c>
      <c r="L504" s="20" t="n">
        <v>90.0355563022162</v>
      </c>
      <c r="M504" s="20" t="n">
        <f aca="false">L504-K504</f>
        <v>90.0355563022162</v>
      </c>
      <c r="N504" s="16" t="n">
        <v>1</v>
      </c>
      <c r="O504" s="15" t="b">
        <f aca="false">FALSE()</f>
        <v>0</v>
      </c>
      <c r="P504" s="15" t="b">
        <f aca="false">TRUE()</f>
        <v>1</v>
      </c>
      <c r="Q504" s="15" t="b">
        <f aca="false">TRUE()</f>
        <v>1</v>
      </c>
      <c r="R504" s="16" t="n">
        <v>1</v>
      </c>
      <c r="S504" s="14" t="s">
        <v>4615</v>
      </c>
      <c r="T504" s="18" t="s">
        <v>4757</v>
      </c>
      <c r="U504" s="14" t="s">
        <v>4617</v>
      </c>
      <c r="V504" s="14" t="s">
        <v>4617</v>
      </c>
      <c r="W504" s="14" t="s">
        <v>4598</v>
      </c>
      <c r="X504" s="51" t="n">
        <v>3.41</v>
      </c>
      <c r="Y504" s="14" t="s">
        <v>3618</v>
      </c>
      <c r="Z504" s="48" t="n">
        <v>1</v>
      </c>
      <c r="AA504" s="18" t="s">
        <v>4566</v>
      </c>
      <c r="AB504" s="18" t="s">
        <v>4600</v>
      </c>
      <c r="AC504" s="18" t="s">
        <v>4568</v>
      </c>
      <c r="AD504" s="18" t="s">
        <v>4759</v>
      </c>
    </row>
    <row r="505" customFormat="false" ht="15" hidden="false" customHeight="true" outlineLevel="0" collapsed="false">
      <c r="B505" s="18" t="s">
        <v>290</v>
      </c>
      <c r="C505" s="14" t="s">
        <v>4756</v>
      </c>
      <c r="D505" s="14" t="s">
        <v>530</v>
      </c>
      <c r="E505" s="14" t="s">
        <v>444</v>
      </c>
      <c r="F505" s="14" t="s">
        <v>4558</v>
      </c>
      <c r="G505" s="14" t="s">
        <v>4559</v>
      </c>
      <c r="H505" s="14" t="s">
        <v>334</v>
      </c>
      <c r="I505" s="15" t="b">
        <f aca="false">TRUE()</f>
        <v>1</v>
      </c>
      <c r="J505" s="15" t="b">
        <f aca="false">FALSE()</f>
        <v>0</v>
      </c>
      <c r="K505" s="20" t="n">
        <v>0</v>
      </c>
      <c r="L505" s="20" t="n">
        <v>0</v>
      </c>
      <c r="M505" s="20" t="n">
        <f aca="false">L505-K505</f>
        <v>0</v>
      </c>
      <c r="N505" s="16" t="n">
        <v>1</v>
      </c>
      <c r="O505" s="15" t="b">
        <f aca="false">FALSE()</f>
        <v>0</v>
      </c>
      <c r="P505" s="15" t="b">
        <f aca="false">TRUE()</f>
        <v>1</v>
      </c>
      <c r="Q505" s="15" t="b">
        <f aca="false">TRUE()</f>
        <v>1</v>
      </c>
      <c r="R505" s="16" t="n">
        <v>1</v>
      </c>
      <c r="S505" s="14" t="s">
        <v>4615</v>
      </c>
      <c r="T505" s="18" t="s">
        <v>4757</v>
      </c>
      <c r="U505" s="14" t="s">
        <v>4617</v>
      </c>
      <c r="V505" s="14" t="s">
        <v>4617</v>
      </c>
      <c r="W505" s="14" t="s">
        <v>4598</v>
      </c>
      <c r="X505" s="51" t="n">
        <v>3.41</v>
      </c>
      <c r="Y505" s="14" t="s">
        <v>3658</v>
      </c>
      <c r="Z505" s="48" t="n">
        <v>1</v>
      </c>
      <c r="AA505" s="18" t="s">
        <v>4566</v>
      </c>
      <c r="AB505" s="18" t="s">
        <v>4600</v>
      </c>
      <c r="AC505" s="18" t="s">
        <v>4568</v>
      </c>
      <c r="AD505" s="18" t="s">
        <v>4759</v>
      </c>
    </row>
    <row r="506" customFormat="false" ht="15" hidden="false" customHeight="true" outlineLevel="0" collapsed="false">
      <c r="B506" s="18" t="s">
        <v>290</v>
      </c>
      <c r="C506" s="14" t="s">
        <v>4756</v>
      </c>
      <c r="D506" s="14" t="s">
        <v>324</v>
      </c>
      <c r="E506" s="14" t="s">
        <v>295</v>
      </c>
      <c r="F506" s="14" t="s">
        <v>4578</v>
      </c>
      <c r="G506" s="14" t="s">
        <v>4559</v>
      </c>
      <c r="H506" s="14" t="s">
        <v>327</v>
      </c>
      <c r="I506" s="15" t="b">
        <f aca="false">FALSE()</f>
        <v>0</v>
      </c>
      <c r="J506" s="15" t="b">
        <f aca="false">FALSE()</f>
        <v>0</v>
      </c>
      <c r="K506" s="20" t="n">
        <v>41.7174895020573</v>
      </c>
      <c r="L506" s="20" t="n">
        <v>77.8816947640856</v>
      </c>
      <c r="M506" s="20" t="n">
        <f aca="false">L506-K506</f>
        <v>36.1642052620283</v>
      </c>
      <c r="N506" s="16" t="n">
        <v>1</v>
      </c>
      <c r="O506" s="15" t="b">
        <f aca="false">TRUE()</f>
        <v>1</v>
      </c>
      <c r="P506" s="15" t="b">
        <f aca="false">TRUE()</f>
        <v>1</v>
      </c>
      <c r="Q506" s="15" t="b">
        <f aca="false">TRUE()</f>
        <v>1</v>
      </c>
      <c r="R506" s="16" t="n">
        <v>1</v>
      </c>
      <c r="S506" s="14" t="s">
        <v>4615</v>
      </c>
      <c r="T506" s="18" t="s">
        <v>4757</v>
      </c>
      <c r="U506" s="14" t="s">
        <v>4617</v>
      </c>
      <c r="V506" s="14" t="s">
        <v>4617</v>
      </c>
      <c r="W506" s="14" t="s">
        <v>4598</v>
      </c>
      <c r="X506" s="51" t="n">
        <v>3.41</v>
      </c>
      <c r="Y506" s="14" t="s">
        <v>4755</v>
      </c>
      <c r="Z506" s="48" t="n">
        <v>1</v>
      </c>
      <c r="AA506" s="18" t="s">
        <v>4566</v>
      </c>
      <c r="AB506" s="18" t="s">
        <v>4567</v>
      </c>
      <c r="AC506" s="18" t="s">
        <v>4568</v>
      </c>
      <c r="AD506" s="18" t="s">
        <v>4759</v>
      </c>
    </row>
    <row r="507" customFormat="false" ht="15" hidden="false" customHeight="true" outlineLevel="0" collapsed="false">
      <c r="B507" s="18" t="s">
        <v>290</v>
      </c>
      <c r="C507" s="14" t="s">
        <v>4761</v>
      </c>
      <c r="D507" s="14" t="s">
        <v>300</v>
      </c>
      <c r="E507" s="14" t="s">
        <v>295</v>
      </c>
      <c r="F507" s="14" t="s">
        <v>4578</v>
      </c>
      <c r="G507" s="14" t="s">
        <v>4579</v>
      </c>
      <c r="H507" s="14" t="s">
        <v>261</v>
      </c>
      <c r="I507" s="15" t="b">
        <f aca="false">TRUE()</f>
        <v>1</v>
      </c>
      <c r="J507" s="15" t="b">
        <f aca="false">FALSE()</f>
        <v>0</v>
      </c>
      <c r="K507" s="20" t="n">
        <v>0</v>
      </c>
      <c r="L507" s="20" t="n">
        <v>84.338339038917</v>
      </c>
      <c r="M507" s="20" t="n">
        <f aca="false">L507-K507</f>
        <v>84.338339038917</v>
      </c>
      <c r="N507" s="16" t="n">
        <v>1</v>
      </c>
      <c r="O507" s="15" t="b">
        <f aca="false">FALSE()</f>
        <v>0</v>
      </c>
      <c r="P507" s="15" t="b">
        <f aca="false">TRUE()</f>
        <v>1</v>
      </c>
      <c r="Q507" s="15" t="b">
        <f aca="false">TRUE()</f>
        <v>1</v>
      </c>
      <c r="R507" s="16" t="n">
        <v>1</v>
      </c>
      <c r="S507" s="14" t="s">
        <v>4623</v>
      </c>
      <c r="T507" s="18" t="s">
        <v>4762</v>
      </c>
      <c r="U507" s="14" t="s">
        <v>4617</v>
      </c>
      <c r="V507" s="14" t="s">
        <v>4617</v>
      </c>
      <c r="W507" s="14" t="s">
        <v>4598</v>
      </c>
      <c r="X507" s="51" t="n">
        <v>3.4</v>
      </c>
      <c r="Y507" s="14" t="s">
        <v>4753</v>
      </c>
      <c r="Z507" s="48" t="n">
        <v>1</v>
      </c>
      <c r="AA507" s="18" t="s">
        <v>4566</v>
      </c>
      <c r="AB507" s="18" t="s">
        <v>4600</v>
      </c>
      <c r="AC507" s="18" t="s">
        <v>4568</v>
      </c>
      <c r="AD507" s="18" t="s">
        <v>4763</v>
      </c>
    </row>
    <row r="508" customFormat="false" ht="15" hidden="false" customHeight="true" outlineLevel="0" collapsed="false">
      <c r="B508" s="18" t="s">
        <v>290</v>
      </c>
      <c r="C508" s="14" t="s">
        <v>4761</v>
      </c>
      <c r="D508" s="14" t="s">
        <v>337</v>
      </c>
      <c r="E508" s="14" t="s">
        <v>295</v>
      </c>
      <c r="F508" s="14" t="s">
        <v>4578</v>
      </c>
      <c r="G508" s="14" t="s">
        <v>4579</v>
      </c>
      <c r="H508" s="14" t="s">
        <v>281</v>
      </c>
      <c r="I508" s="15" t="b">
        <f aca="false">TRUE()</f>
        <v>1</v>
      </c>
      <c r="J508" s="15" t="b">
        <f aca="false">FALSE()</f>
        <v>0</v>
      </c>
      <c r="K508" s="20" t="n">
        <v>5.56111337659863</v>
      </c>
      <c r="L508" s="20" t="n">
        <v>55.7721748575285</v>
      </c>
      <c r="M508" s="20" t="n">
        <f aca="false">L508-K508</f>
        <v>50.2110614809299</v>
      </c>
      <c r="N508" s="16" t="n">
        <v>1</v>
      </c>
      <c r="O508" s="15" t="b">
        <f aca="false">FALSE()</f>
        <v>0</v>
      </c>
      <c r="P508" s="15" t="b">
        <f aca="false">TRUE()</f>
        <v>1</v>
      </c>
      <c r="Q508" s="15" t="b">
        <f aca="false">TRUE()</f>
        <v>1</v>
      </c>
      <c r="R508" s="16" t="n">
        <v>1</v>
      </c>
      <c r="S508" s="14" t="s">
        <v>4623</v>
      </c>
      <c r="T508" s="18" t="s">
        <v>4762</v>
      </c>
      <c r="U508" s="14" t="s">
        <v>4617</v>
      </c>
      <c r="V508" s="14" t="s">
        <v>4617</v>
      </c>
      <c r="W508" s="14" t="s">
        <v>4598</v>
      </c>
      <c r="X508" s="51" t="n">
        <v>3.4</v>
      </c>
      <c r="Y508" s="14" t="s">
        <v>2273</v>
      </c>
      <c r="Z508" s="48" t="n">
        <v>1</v>
      </c>
      <c r="AA508" s="18" t="s">
        <v>4566</v>
      </c>
      <c r="AB508" s="18" t="s">
        <v>4600</v>
      </c>
      <c r="AC508" s="18" t="s">
        <v>4568</v>
      </c>
      <c r="AD508" s="18" t="s">
        <v>4763</v>
      </c>
    </row>
    <row r="509" customFormat="false" ht="15" hidden="false" customHeight="true" outlineLevel="0" collapsed="false">
      <c r="B509" s="18" t="s">
        <v>290</v>
      </c>
      <c r="C509" s="14" t="s">
        <v>4761</v>
      </c>
      <c r="D509" s="14" t="s">
        <v>580</v>
      </c>
      <c r="E509" s="14" t="s">
        <v>444</v>
      </c>
      <c r="F509" s="14" t="s">
        <v>4558</v>
      </c>
      <c r="G509" s="14" t="s">
        <v>4579</v>
      </c>
      <c r="H509" s="14" t="s">
        <v>4590</v>
      </c>
      <c r="I509" s="15" t="b">
        <f aca="false">FALSE()</f>
        <v>0</v>
      </c>
      <c r="J509" s="15" t="b">
        <f aca="false">FALSE()</f>
        <v>0</v>
      </c>
      <c r="K509" s="20" t="n">
        <v>69.3230510324816</v>
      </c>
      <c r="L509" s="20" t="n">
        <v>69.3230510324816</v>
      </c>
      <c r="M509" s="20" t="n">
        <f aca="false">L509-K509</f>
        <v>0</v>
      </c>
      <c r="N509" s="16" t="n">
        <v>1</v>
      </c>
      <c r="O509" s="15" t="b">
        <f aca="false">TRUE()</f>
        <v>1</v>
      </c>
      <c r="P509" s="15" t="b">
        <f aca="false">TRUE()</f>
        <v>1</v>
      </c>
      <c r="Q509" s="15" t="b">
        <f aca="false">TRUE()</f>
        <v>1</v>
      </c>
      <c r="R509" s="16" t="n">
        <v>1</v>
      </c>
      <c r="S509" s="14" t="s">
        <v>4623</v>
      </c>
      <c r="T509" s="18" t="s">
        <v>4762</v>
      </c>
      <c r="U509" s="14" t="s">
        <v>4617</v>
      </c>
      <c r="V509" s="14" t="s">
        <v>4617</v>
      </c>
      <c r="W509" s="14" t="s">
        <v>4598</v>
      </c>
      <c r="X509" s="51" t="n">
        <v>3.4</v>
      </c>
      <c r="Y509" s="14" t="s">
        <v>3206</v>
      </c>
      <c r="Z509" s="48" t="n">
        <v>1</v>
      </c>
      <c r="AA509" s="18" t="s">
        <v>4566</v>
      </c>
      <c r="AB509" s="18" t="s">
        <v>4567</v>
      </c>
      <c r="AC509" s="18" t="s">
        <v>4568</v>
      </c>
      <c r="AD509" s="18" t="s">
        <v>4763</v>
      </c>
    </row>
    <row r="510" customFormat="false" ht="15" hidden="false" customHeight="true" outlineLevel="0" collapsed="false">
      <c r="B510" s="18" t="s">
        <v>290</v>
      </c>
      <c r="C510" s="14" t="s">
        <v>4761</v>
      </c>
      <c r="D510" s="14" t="s">
        <v>572</v>
      </c>
      <c r="E510" s="14" t="s">
        <v>444</v>
      </c>
      <c r="F510" s="14" t="s">
        <v>4558</v>
      </c>
      <c r="G510" s="14" t="s">
        <v>4579</v>
      </c>
      <c r="H510" s="14" t="s">
        <v>334</v>
      </c>
      <c r="I510" s="15" t="b">
        <f aca="false">TRUE()</f>
        <v>1</v>
      </c>
      <c r="J510" s="15" t="b">
        <f aca="false">FALSE()</f>
        <v>0</v>
      </c>
      <c r="K510" s="20" t="n">
        <v>0</v>
      </c>
      <c r="L510" s="20" t="n">
        <v>0</v>
      </c>
      <c r="M510" s="20" t="n">
        <f aca="false">L510-K510</f>
        <v>0</v>
      </c>
      <c r="N510" s="16" t="n">
        <v>1</v>
      </c>
      <c r="O510" s="15" t="b">
        <f aca="false">FALSE()</f>
        <v>0</v>
      </c>
      <c r="P510" s="15" t="b">
        <f aca="false">TRUE()</f>
        <v>1</v>
      </c>
      <c r="Q510" s="15" t="b">
        <f aca="false">TRUE()</f>
        <v>1</v>
      </c>
      <c r="R510" s="16" t="n">
        <v>1</v>
      </c>
      <c r="S510" s="14" t="s">
        <v>4623</v>
      </c>
      <c r="T510" s="18" t="s">
        <v>4762</v>
      </c>
      <c r="U510" s="14" t="s">
        <v>4617</v>
      </c>
      <c r="V510" s="14" t="s">
        <v>4617</v>
      </c>
      <c r="W510" s="14" t="s">
        <v>4598</v>
      </c>
      <c r="X510" s="51" t="n">
        <v>3.4</v>
      </c>
      <c r="Y510" s="14" t="s">
        <v>3216</v>
      </c>
      <c r="Z510" s="48" t="n">
        <v>1</v>
      </c>
      <c r="AA510" s="18" t="s">
        <v>4566</v>
      </c>
      <c r="AB510" s="18" t="s">
        <v>4600</v>
      </c>
      <c r="AC510" s="18" t="s">
        <v>4568</v>
      </c>
      <c r="AD510" s="18" t="s">
        <v>4763</v>
      </c>
    </row>
    <row r="511" customFormat="false" ht="15" hidden="false" customHeight="true" outlineLevel="0" collapsed="false">
      <c r="B511" s="18" t="s">
        <v>290</v>
      </c>
      <c r="C511" s="14" t="s">
        <v>4761</v>
      </c>
      <c r="D511" s="14" t="s">
        <v>474</v>
      </c>
      <c r="E511" s="14" t="s">
        <v>444</v>
      </c>
      <c r="F511" s="14" t="s">
        <v>4558</v>
      </c>
      <c r="G511" s="14" t="s">
        <v>4579</v>
      </c>
      <c r="H511" s="14" t="s">
        <v>360</v>
      </c>
      <c r="I511" s="15" t="b">
        <f aca="false">TRUE()</f>
        <v>1</v>
      </c>
      <c r="J511" s="15" t="b">
        <f aca="false">FALSE()</f>
        <v>0</v>
      </c>
      <c r="K511" s="20" t="n">
        <v>69.1100034262569</v>
      </c>
      <c r="L511" s="20" t="n">
        <v>69.1100034262569</v>
      </c>
      <c r="M511" s="20" t="n">
        <f aca="false">L511-K511</f>
        <v>0</v>
      </c>
      <c r="N511" s="16" t="n">
        <v>1</v>
      </c>
      <c r="O511" s="15" t="b">
        <f aca="false">FALSE()</f>
        <v>0</v>
      </c>
      <c r="P511" s="15" t="b">
        <f aca="false">TRUE()</f>
        <v>1</v>
      </c>
      <c r="Q511" s="15" t="b">
        <f aca="false">TRUE()</f>
        <v>1</v>
      </c>
      <c r="R511" s="16" t="n">
        <v>1</v>
      </c>
      <c r="S511" s="14" t="s">
        <v>4623</v>
      </c>
      <c r="T511" s="18" t="s">
        <v>4762</v>
      </c>
      <c r="U511" s="14" t="s">
        <v>4617</v>
      </c>
      <c r="V511" s="14" t="s">
        <v>4617</v>
      </c>
      <c r="W511" s="14" t="s">
        <v>4598</v>
      </c>
      <c r="X511" s="51" t="n">
        <v>3.4</v>
      </c>
      <c r="Y511" s="14" t="s">
        <v>4764</v>
      </c>
      <c r="Z511" s="48" t="n">
        <v>1</v>
      </c>
      <c r="AA511" s="18" t="s">
        <v>4566</v>
      </c>
      <c r="AB511" s="18" t="s">
        <v>4600</v>
      </c>
      <c r="AC511" s="18" t="s">
        <v>4568</v>
      </c>
      <c r="AD511" s="18" t="s">
        <v>4763</v>
      </c>
    </row>
    <row r="512" customFormat="false" ht="15" hidden="false" customHeight="true" outlineLevel="0" collapsed="false">
      <c r="B512" s="18" t="s">
        <v>290</v>
      </c>
      <c r="C512" s="14" t="s">
        <v>4761</v>
      </c>
      <c r="D512" s="14" t="s">
        <v>415</v>
      </c>
      <c r="E512" s="14" t="s">
        <v>372</v>
      </c>
      <c r="F512" s="14" t="s">
        <v>4602</v>
      </c>
      <c r="G512" s="14" t="s">
        <v>4579</v>
      </c>
      <c r="H512" s="14" t="s">
        <v>252</v>
      </c>
      <c r="I512" s="15" t="b">
        <f aca="false">TRUE()</f>
        <v>1</v>
      </c>
      <c r="J512" s="15" t="b">
        <f aca="false">TRUE()</f>
        <v>1</v>
      </c>
      <c r="K512" s="20" t="n">
        <v>55.2148280572655</v>
      </c>
      <c r="L512" s="20" t="n">
        <v>55.2148280572655</v>
      </c>
      <c r="M512" s="20" t="n">
        <f aca="false">L512-K512</f>
        <v>0</v>
      </c>
      <c r="N512" s="16" t="n">
        <v>1</v>
      </c>
      <c r="O512" s="15" t="b">
        <f aca="false">TRUE()</f>
        <v>1</v>
      </c>
      <c r="P512" s="15" t="b">
        <f aca="false">TRUE()</f>
        <v>1</v>
      </c>
      <c r="Q512" s="15" t="b">
        <f aca="false">TRUE()</f>
        <v>1</v>
      </c>
      <c r="R512" s="16" t="n">
        <v>1</v>
      </c>
      <c r="S512" s="14" t="s">
        <v>4623</v>
      </c>
      <c r="T512" s="18" t="s">
        <v>4762</v>
      </c>
      <c r="U512" s="14" t="s">
        <v>4617</v>
      </c>
      <c r="V512" s="14" t="s">
        <v>4617</v>
      </c>
      <c r="W512" s="14" t="s">
        <v>4598</v>
      </c>
      <c r="X512" s="51" t="n">
        <v>3.4</v>
      </c>
      <c r="Y512" s="14" t="s">
        <v>2436</v>
      </c>
      <c r="Z512" s="48" t="n">
        <v>1</v>
      </c>
      <c r="AA512" s="18" t="s">
        <v>4566</v>
      </c>
      <c r="AB512" s="18" t="s">
        <v>4581</v>
      </c>
      <c r="AC512" s="18" t="s">
        <v>4568</v>
      </c>
      <c r="AD512" s="18" t="s">
        <v>4763</v>
      </c>
    </row>
    <row r="513" customFormat="false" ht="15" hidden="false" customHeight="true" outlineLevel="0" collapsed="false">
      <c r="B513" s="18" t="s">
        <v>290</v>
      </c>
      <c r="C513" s="14" t="s">
        <v>4761</v>
      </c>
      <c r="D513" s="14" t="s">
        <v>350</v>
      </c>
      <c r="E513" s="14" t="s">
        <v>295</v>
      </c>
      <c r="F513" s="14" t="s">
        <v>4578</v>
      </c>
      <c r="G513" s="14" t="s">
        <v>4579</v>
      </c>
      <c r="H513" s="14" t="s">
        <v>252</v>
      </c>
      <c r="I513" s="15" t="b">
        <f aca="false">TRUE()</f>
        <v>1</v>
      </c>
      <c r="J513" s="15" t="b">
        <f aca="false">FALSE()</f>
        <v>0</v>
      </c>
      <c r="K513" s="20" t="n">
        <v>0</v>
      </c>
      <c r="L513" s="20" t="n">
        <v>51.8651927029756</v>
      </c>
      <c r="M513" s="20" t="n">
        <f aca="false">L513-K513</f>
        <v>51.8651927029756</v>
      </c>
      <c r="N513" s="16" t="n">
        <v>1</v>
      </c>
      <c r="O513" s="15" t="b">
        <f aca="false">FALSE()</f>
        <v>0</v>
      </c>
      <c r="P513" s="15" t="b">
        <f aca="false">TRUE()</f>
        <v>1</v>
      </c>
      <c r="Q513" s="15" t="b">
        <f aca="false">TRUE()</f>
        <v>1</v>
      </c>
      <c r="R513" s="16" t="n">
        <v>1</v>
      </c>
      <c r="S513" s="14" t="s">
        <v>4623</v>
      </c>
      <c r="T513" s="18" t="s">
        <v>4762</v>
      </c>
      <c r="U513" s="14" t="s">
        <v>4617</v>
      </c>
      <c r="V513" s="14" t="s">
        <v>4617</v>
      </c>
      <c r="W513" s="14" t="s">
        <v>4598</v>
      </c>
      <c r="X513" s="51" t="n">
        <v>3.4</v>
      </c>
      <c r="Y513" s="14" t="s">
        <v>2317</v>
      </c>
      <c r="Z513" s="48" t="n">
        <v>1</v>
      </c>
      <c r="AA513" s="18" t="s">
        <v>4566</v>
      </c>
      <c r="AB513" s="18" t="s">
        <v>4600</v>
      </c>
      <c r="AC513" s="18" t="s">
        <v>4568</v>
      </c>
      <c r="AD513" s="18" t="s">
        <v>4763</v>
      </c>
    </row>
    <row r="514" customFormat="false" ht="15" hidden="false" customHeight="true" outlineLevel="0" collapsed="false">
      <c r="B514" s="18" t="s">
        <v>290</v>
      </c>
      <c r="C514" s="14" t="s">
        <v>4761</v>
      </c>
      <c r="D514" s="14" t="s">
        <v>503</v>
      </c>
      <c r="E514" s="14" t="s">
        <v>444</v>
      </c>
      <c r="F514" s="14" t="s">
        <v>4558</v>
      </c>
      <c r="G514" s="14" t="s">
        <v>4579</v>
      </c>
      <c r="H514" s="14" t="s">
        <v>327</v>
      </c>
      <c r="I514" s="15" t="b">
        <f aca="false">FALSE()</f>
        <v>0</v>
      </c>
      <c r="J514" s="15" t="b">
        <f aca="false">FALSE()</f>
        <v>0</v>
      </c>
      <c r="K514" s="20" t="n">
        <v>0</v>
      </c>
      <c r="L514" s="20" t="n">
        <v>0</v>
      </c>
      <c r="M514" s="20" t="n">
        <f aca="false">L514-K514</f>
        <v>0</v>
      </c>
      <c r="N514" s="16" t="n">
        <v>1</v>
      </c>
      <c r="O514" s="15" t="b">
        <f aca="false">TRUE()</f>
        <v>1</v>
      </c>
      <c r="P514" s="15" t="b">
        <f aca="false">TRUE()</f>
        <v>1</v>
      </c>
      <c r="Q514" s="15" t="b">
        <f aca="false">TRUE()</f>
        <v>1</v>
      </c>
      <c r="R514" s="16" t="n">
        <v>1</v>
      </c>
      <c r="S514" s="14" t="s">
        <v>4623</v>
      </c>
      <c r="T514" s="18" t="s">
        <v>4762</v>
      </c>
      <c r="U514" s="14" t="s">
        <v>4617</v>
      </c>
      <c r="V514" s="14" t="s">
        <v>4617</v>
      </c>
      <c r="W514" s="14" t="s">
        <v>4598</v>
      </c>
      <c r="X514" s="51" t="n">
        <v>3.4</v>
      </c>
      <c r="Y514" s="14" t="s">
        <v>4754</v>
      </c>
      <c r="Z514" s="48" t="n">
        <v>1</v>
      </c>
      <c r="AA514" s="18" t="s">
        <v>4566</v>
      </c>
      <c r="AB514" s="18" t="s">
        <v>4567</v>
      </c>
      <c r="AC514" s="18" t="s">
        <v>4568</v>
      </c>
      <c r="AD514" s="18" t="s">
        <v>4763</v>
      </c>
    </row>
    <row r="515" customFormat="false" ht="15" hidden="false" customHeight="true" outlineLevel="0" collapsed="false">
      <c r="B515" s="18" t="s">
        <v>290</v>
      </c>
      <c r="C515" s="14" t="s">
        <v>4761</v>
      </c>
      <c r="D515" s="14" t="s">
        <v>548</v>
      </c>
      <c r="E515" s="14" t="s">
        <v>444</v>
      </c>
      <c r="F515" s="14" t="s">
        <v>4558</v>
      </c>
      <c r="G515" s="14" t="s">
        <v>4579</v>
      </c>
      <c r="H515" s="14" t="s">
        <v>261</v>
      </c>
      <c r="I515" s="15" t="b">
        <f aca="false">TRUE()</f>
        <v>1</v>
      </c>
      <c r="J515" s="15" t="b">
        <f aca="false">FALSE()</f>
        <v>0</v>
      </c>
      <c r="K515" s="20" t="n">
        <v>0</v>
      </c>
      <c r="L515" s="20" t="n">
        <v>87.7022993613608</v>
      </c>
      <c r="M515" s="20" t="n">
        <f aca="false">L515-K515</f>
        <v>87.7022993613608</v>
      </c>
      <c r="N515" s="16" t="n">
        <v>1</v>
      </c>
      <c r="O515" s="15" t="b">
        <f aca="false">FALSE()</f>
        <v>0</v>
      </c>
      <c r="P515" s="15" t="b">
        <f aca="false">TRUE()</f>
        <v>1</v>
      </c>
      <c r="Q515" s="15" t="b">
        <f aca="false">TRUE()</f>
        <v>1</v>
      </c>
      <c r="R515" s="16" t="n">
        <v>1</v>
      </c>
      <c r="S515" s="14" t="s">
        <v>4623</v>
      </c>
      <c r="T515" s="18" t="s">
        <v>4762</v>
      </c>
      <c r="U515" s="14" t="s">
        <v>4617</v>
      </c>
      <c r="V515" s="14" t="s">
        <v>4617</v>
      </c>
      <c r="W515" s="14" t="s">
        <v>4598</v>
      </c>
      <c r="X515" s="51" t="n">
        <v>3.4</v>
      </c>
      <c r="Y515" s="14" t="s">
        <v>3337</v>
      </c>
      <c r="Z515" s="48" t="n">
        <v>1</v>
      </c>
      <c r="AA515" s="18" t="s">
        <v>4566</v>
      </c>
      <c r="AB515" s="18" t="s">
        <v>4600</v>
      </c>
      <c r="AC515" s="18" t="s">
        <v>4568</v>
      </c>
      <c r="AD515" s="18" t="s">
        <v>4763</v>
      </c>
    </row>
    <row r="516" customFormat="false" ht="15" hidden="false" customHeight="true" outlineLevel="0" collapsed="false">
      <c r="B516" s="18" t="s">
        <v>290</v>
      </c>
      <c r="C516" s="14" t="s">
        <v>4761</v>
      </c>
      <c r="D516" s="14" t="s">
        <v>265</v>
      </c>
      <c r="E516" s="14" t="s">
        <v>234</v>
      </c>
      <c r="F516" s="14" t="s">
        <v>4578</v>
      </c>
      <c r="G516" s="14" t="s">
        <v>4579</v>
      </c>
      <c r="H516" s="14" t="s">
        <v>261</v>
      </c>
      <c r="I516" s="15" t="b">
        <f aca="false">TRUE()</f>
        <v>1</v>
      </c>
      <c r="J516" s="15" t="b">
        <f aca="false">FALSE()</f>
        <v>0</v>
      </c>
      <c r="K516" s="20" t="n">
        <v>0</v>
      </c>
      <c r="L516" s="20" t="n">
        <v>68.5896453576038</v>
      </c>
      <c r="M516" s="20" t="n">
        <f aca="false">L516-K516</f>
        <v>68.5896453576038</v>
      </c>
      <c r="N516" s="16" t="n">
        <v>1</v>
      </c>
      <c r="O516" s="15" t="b">
        <f aca="false">FALSE()</f>
        <v>0</v>
      </c>
      <c r="P516" s="15" t="b">
        <f aca="false">TRUE()</f>
        <v>1</v>
      </c>
      <c r="Q516" s="15" t="b">
        <f aca="false">TRUE()</f>
        <v>1</v>
      </c>
      <c r="R516" s="16" t="n">
        <v>1</v>
      </c>
      <c r="S516" s="14" t="s">
        <v>4623</v>
      </c>
      <c r="T516" s="18" t="s">
        <v>4762</v>
      </c>
      <c r="U516" s="14" t="s">
        <v>4617</v>
      </c>
      <c r="V516" s="14" t="s">
        <v>4617</v>
      </c>
      <c r="W516" s="14" t="s">
        <v>4598</v>
      </c>
      <c r="X516" s="51" t="n">
        <v>3.4</v>
      </c>
      <c r="Y516" s="14" t="s">
        <v>4765</v>
      </c>
      <c r="Z516" s="48" t="n">
        <v>1</v>
      </c>
      <c r="AA516" s="18" t="s">
        <v>4566</v>
      </c>
      <c r="AB516" s="18" t="s">
        <v>4600</v>
      </c>
      <c r="AC516" s="18" t="s">
        <v>4568</v>
      </c>
      <c r="AD516" s="18" t="s">
        <v>4763</v>
      </c>
    </row>
    <row r="517" customFormat="false" ht="15" hidden="false" customHeight="true" outlineLevel="0" collapsed="false">
      <c r="B517" s="18" t="s">
        <v>290</v>
      </c>
      <c r="C517" s="14" t="s">
        <v>4761</v>
      </c>
      <c r="D517" s="14" t="s">
        <v>377</v>
      </c>
      <c r="E517" s="14" t="s">
        <v>372</v>
      </c>
      <c r="F517" s="14" t="s">
        <v>4602</v>
      </c>
      <c r="G517" s="14" t="s">
        <v>4579</v>
      </c>
      <c r="H517" s="14" t="s">
        <v>334</v>
      </c>
      <c r="I517" s="15" t="b">
        <f aca="false">TRUE()</f>
        <v>1</v>
      </c>
      <c r="J517" s="15" t="b">
        <f aca="false">FALSE()</f>
        <v>0</v>
      </c>
      <c r="K517" s="20" t="n">
        <v>60.3653136640412</v>
      </c>
      <c r="L517" s="20" t="n">
        <v>60.8843796242014</v>
      </c>
      <c r="M517" s="20" t="n">
        <f aca="false">L517-K517</f>
        <v>0.519065960160198</v>
      </c>
      <c r="N517" s="16" t="n">
        <v>1</v>
      </c>
      <c r="O517" s="15" t="b">
        <f aca="false">FALSE()</f>
        <v>0</v>
      </c>
      <c r="P517" s="15" t="b">
        <f aca="false">TRUE()</f>
        <v>1</v>
      </c>
      <c r="Q517" s="15" t="b">
        <f aca="false">TRUE()</f>
        <v>1</v>
      </c>
      <c r="R517" s="16" t="n">
        <v>1</v>
      </c>
      <c r="S517" s="14" t="s">
        <v>4623</v>
      </c>
      <c r="T517" s="18" t="s">
        <v>4762</v>
      </c>
      <c r="U517" s="14" t="s">
        <v>4617</v>
      </c>
      <c r="V517" s="14" t="s">
        <v>4617</v>
      </c>
      <c r="W517" s="14" t="s">
        <v>4598</v>
      </c>
      <c r="X517" s="51" t="n">
        <v>3.4</v>
      </c>
      <c r="Y517" s="14" t="s">
        <v>2632</v>
      </c>
      <c r="Z517" s="48" t="n">
        <v>1</v>
      </c>
      <c r="AA517" s="18" t="s">
        <v>4566</v>
      </c>
      <c r="AB517" s="18" t="s">
        <v>4600</v>
      </c>
      <c r="AC517" s="18" t="s">
        <v>4568</v>
      </c>
      <c r="AD517" s="18" t="s">
        <v>4763</v>
      </c>
    </row>
    <row r="518" customFormat="false" ht="15" hidden="false" customHeight="true" outlineLevel="0" collapsed="false">
      <c r="B518" s="18" t="s">
        <v>290</v>
      </c>
      <c r="C518" s="14" t="s">
        <v>4761</v>
      </c>
      <c r="D518" s="14" t="s">
        <v>467</v>
      </c>
      <c r="E518" s="14" t="s">
        <v>444</v>
      </c>
      <c r="F518" s="14" t="s">
        <v>4558</v>
      </c>
      <c r="G518" s="14" t="s">
        <v>4579</v>
      </c>
      <c r="H518" s="14" t="s">
        <v>261</v>
      </c>
      <c r="I518" s="15" t="b">
        <f aca="false">TRUE()</f>
        <v>1</v>
      </c>
      <c r="J518" s="15" t="b">
        <f aca="false">FALSE()</f>
        <v>0</v>
      </c>
      <c r="K518" s="20" t="n">
        <v>3.99117214258561</v>
      </c>
      <c r="L518" s="20" t="n">
        <v>78.8810788656883</v>
      </c>
      <c r="M518" s="20" t="n">
        <f aca="false">L518-K518</f>
        <v>74.8899067231027</v>
      </c>
      <c r="N518" s="16" t="n">
        <v>1</v>
      </c>
      <c r="O518" s="15" t="b">
        <f aca="false">FALSE()</f>
        <v>0</v>
      </c>
      <c r="P518" s="15" t="b">
        <f aca="false">TRUE()</f>
        <v>1</v>
      </c>
      <c r="Q518" s="15" t="b">
        <f aca="false">TRUE()</f>
        <v>1</v>
      </c>
      <c r="R518" s="16" t="n">
        <v>1</v>
      </c>
      <c r="S518" s="14" t="s">
        <v>4623</v>
      </c>
      <c r="T518" s="18" t="s">
        <v>4762</v>
      </c>
      <c r="U518" s="14" t="s">
        <v>4617</v>
      </c>
      <c r="V518" s="14" t="s">
        <v>4617</v>
      </c>
      <c r="W518" s="14" t="s">
        <v>4598</v>
      </c>
      <c r="X518" s="51" t="n">
        <v>3.4</v>
      </c>
      <c r="Y518" s="14" t="s">
        <v>3816</v>
      </c>
      <c r="Z518" s="48" t="n">
        <v>1</v>
      </c>
      <c r="AA518" s="18" t="s">
        <v>4566</v>
      </c>
      <c r="AB518" s="18" t="s">
        <v>4600</v>
      </c>
      <c r="AC518" s="18" t="s">
        <v>4568</v>
      </c>
      <c r="AD518" s="18" t="s">
        <v>4763</v>
      </c>
    </row>
    <row r="519" customFormat="false" ht="15" hidden="false" customHeight="true" outlineLevel="0" collapsed="false">
      <c r="B519" s="18" t="s">
        <v>290</v>
      </c>
      <c r="C519" s="14" t="s">
        <v>4761</v>
      </c>
      <c r="D519" s="14" t="s">
        <v>278</v>
      </c>
      <c r="E519" s="14" t="s">
        <v>234</v>
      </c>
      <c r="F519" s="14" t="s">
        <v>4578</v>
      </c>
      <c r="G519" s="14" t="s">
        <v>4579</v>
      </c>
      <c r="H519" s="14" t="s">
        <v>281</v>
      </c>
      <c r="I519" s="15" t="b">
        <f aca="false">TRUE()</f>
        <v>1</v>
      </c>
      <c r="J519" s="15" t="b">
        <f aca="false">FALSE()</f>
        <v>0</v>
      </c>
      <c r="K519" s="20" t="n">
        <v>31.152067720176</v>
      </c>
      <c r="L519" s="20" t="n">
        <v>89.8746462473026</v>
      </c>
      <c r="M519" s="20" t="n">
        <f aca="false">L519-K519</f>
        <v>58.7225785271266</v>
      </c>
      <c r="N519" s="16" t="n">
        <v>1</v>
      </c>
      <c r="O519" s="15" t="b">
        <f aca="false">FALSE()</f>
        <v>0</v>
      </c>
      <c r="P519" s="15" t="b">
        <f aca="false">TRUE()</f>
        <v>1</v>
      </c>
      <c r="Q519" s="15" t="b">
        <f aca="false">TRUE()</f>
        <v>1</v>
      </c>
      <c r="R519" s="16" t="n">
        <v>1</v>
      </c>
      <c r="S519" s="14" t="s">
        <v>4623</v>
      </c>
      <c r="T519" s="18" t="s">
        <v>4762</v>
      </c>
      <c r="U519" s="14" t="s">
        <v>4617</v>
      </c>
      <c r="V519" s="14" t="s">
        <v>4617</v>
      </c>
      <c r="W519" s="14" t="s">
        <v>4598</v>
      </c>
      <c r="X519" s="51" t="n">
        <v>3.4</v>
      </c>
      <c r="Y519" s="14" t="s">
        <v>1975</v>
      </c>
      <c r="Z519" s="48" t="n">
        <v>1</v>
      </c>
      <c r="AA519" s="18" t="s">
        <v>4566</v>
      </c>
      <c r="AB519" s="18" t="s">
        <v>4600</v>
      </c>
      <c r="AC519" s="18" t="s">
        <v>4568</v>
      </c>
      <c r="AD519" s="18" t="s">
        <v>4763</v>
      </c>
    </row>
    <row r="520" customFormat="false" ht="15" hidden="false" customHeight="true" outlineLevel="0" collapsed="false">
      <c r="B520" s="18" t="s">
        <v>290</v>
      </c>
      <c r="C520" s="14" t="s">
        <v>4766</v>
      </c>
      <c r="D520" s="14" t="s">
        <v>341</v>
      </c>
      <c r="E520" s="14" t="s">
        <v>295</v>
      </c>
      <c r="F520" s="14" t="s">
        <v>4578</v>
      </c>
      <c r="G520" s="14" t="s">
        <v>4559</v>
      </c>
      <c r="H520" s="14" t="s">
        <v>252</v>
      </c>
      <c r="I520" s="15" t="b">
        <f aca="false">TRUE()</f>
        <v>1</v>
      </c>
      <c r="J520" s="15" t="b">
        <f aca="false">FALSE()</f>
        <v>0</v>
      </c>
      <c r="K520" s="20" t="n">
        <v>47.3701895315607</v>
      </c>
      <c r="L520" s="20" t="n">
        <v>88.0665380799395</v>
      </c>
      <c r="M520" s="20" t="n">
        <f aca="false">L520-K520</f>
        <v>40.6963485483788</v>
      </c>
      <c r="N520" s="16" t="n">
        <v>1</v>
      </c>
      <c r="O520" s="15" t="b">
        <f aca="false">FALSE()</f>
        <v>0</v>
      </c>
      <c r="P520" s="15" t="b">
        <f aca="false">TRUE()</f>
        <v>1</v>
      </c>
      <c r="Q520" s="15" t="b">
        <f aca="false">TRUE()</f>
        <v>1</v>
      </c>
      <c r="R520" s="16" t="n">
        <v>1</v>
      </c>
      <c r="S520" s="18" t="s">
        <v>4627</v>
      </c>
      <c r="T520" s="18" t="s">
        <v>4767</v>
      </c>
      <c r="U520" s="14" t="s">
        <v>4562</v>
      </c>
      <c r="V520" s="14" t="s">
        <v>4768</v>
      </c>
      <c r="W520" s="14" t="s">
        <v>4598</v>
      </c>
      <c r="X520" s="51" t="n">
        <v>3.4</v>
      </c>
      <c r="Y520" s="14" t="s">
        <v>4758</v>
      </c>
      <c r="Z520" s="48" t="n">
        <v>1</v>
      </c>
      <c r="AA520" s="18" t="s">
        <v>4566</v>
      </c>
      <c r="AB520" s="18" t="s">
        <v>4600</v>
      </c>
      <c r="AC520" s="18" t="s">
        <v>4568</v>
      </c>
      <c r="AD520" s="18" t="s">
        <v>4769</v>
      </c>
    </row>
    <row r="521" customFormat="false" ht="15" hidden="false" customHeight="true" outlineLevel="0" collapsed="false">
      <c r="B521" s="18" t="s">
        <v>290</v>
      </c>
      <c r="C521" s="14" t="s">
        <v>4766</v>
      </c>
      <c r="D521" s="14" t="s">
        <v>320</v>
      </c>
      <c r="E521" s="14" t="s">
        <v>295</v>
      </c>
      <c r="F521" s="14" t="s">
        <v>4578</v>
      </c>
      <c r="G521" s="14" t="s">
        <v>4559</v>
      </c>
      <c r="H521" s="14" t="s">
        <v>261</v>
      </c>
      <c r="I521" s="15" t="b">
        <f aca="false">TRUE()</f>
        <v>1</v>
      </c>
      <c r="J521" s="15" t="b">
        <f aca="false">FALSE()</f>
        <v>0</v>
      </c>
      <c r="K521" s="20" t="n">
        <v>43.0128904296469</v>
      </c>
      <c r="L521" s="20" t="n">
        <v>93.3996892685468</v>
      </c>
      <c r="M521" s="20" t="n">
        <f aca="false">L521-K521</f>
        <v>50.3867988388999</v>
      </c>
      <c r="N521" s="16" t="n">
        <v>1</v>
      </c>
      <c r="O521" s="15" t="b">
        <f aca="false">FALSE()</f>
        <v>0</v>
      </c>
      <c r="P521" s="15" t="b">
        <f aca="false">TRUE()</f>
        <v>1</v>
      </c>
      <c r="Q521" s="15" t="b">
        <f aca="false">TRUE()</f>
        <v>1</v>
      </c>
      <c r="R521" s="16" t="n">
        <v>1</v>
      </c>
      <c r="S521" s="18" t="s">
        <v>4627</v>
      </c>
      <c r="T521" s="18" t="s">
        <v>4767</v>
      </c>
      <c r="U521" s="14" t="s">
        <v>4562</v>
      </c>
      <c r="V521" s="14" t="s">
        <v>4768</v>
      </c>
      <c r="W521" s="14" t="s">
        <v>4598</v>
      </c>
      <c r="X521" s="51" t="n">
        <v>3.4</v>
      </c>
      <c r="Y521" s="14" t="s">
        <v>2087</v>
      </c>
      <c r="Z521" s="48" t="n">
        <v>1</v>
      </c>
      <c r="AA521" s="18" t="s">
        <v>4566</v>
      </c>
      <c r="AB521" s="18" t="s">
        <v>4600</v>
      </c>
      <c r="AC521" s="18" t="s">
        <v>4568</v>
      </c>
      <c r="AD521" s="18" t="s">
        <v>4769</v>
      </c>
    </row>
    <row r="522" customFormat="false" ht="15" hidden="false" customHeight="true" outlineLevel="0" collapsed="false">
      <c r="B522" s="18" t="s">
        <v>290</v>
      </c>
      <c r="C522" s="14" t="s">
        <v>4766</v>
      </c>
      <c r="D522" s="14" t="s">
        <v>462</v>
      </c>
      <c r="E522" s="14" t="s">
        <v>444</v>
      </c>
      <c r="F522" s="14" t="s">
        <v>4558</v>
      </c>
      <c r="G522" s="14" t="s">
        <v>4559</v>
      </c>
      <c r="H522" s="14" t="s">
        <v>261</v>
      </c>
      <c r="I522" s="15" t="b">
        <f aca="false">TRUE()</f>
        <v>1</v>
      </c>
      <c r="J522" s="15" t="b">
        <f aca="false">FALSE()</f>
        <v>0</v>
      </c>
      <c r="K522" s="20" t="n">
        <v>54.1591792472046</v>
      </c>
      <c r="L522" s="20" t="n">
        <v>96.9290250415728</v>
      </c>
      <c r="M522" s="20" t="n">
        <f aca="false">L522-K522</f>
        <v>42.7698457943682</v>
      </c>
      <c r="N522" s="16" t="n">
        <v>1</v>
      </c>
      <c r="O522" s="15" t="b">
        <f aca="false">FALSE()</f>
        <v>0</v>
      </c>
      <c r="P522" s="15" t="b">
        <f aca="false">TRUE()</f>
        <v>1</v>
      </c>
      <c r="Q522" s="15" t="b">
        <f aca="false">TRUE()</f>
        <v>1</v>
      </c>
      <c r="R522" s="16" t="n">
        <v>1</v>
      </c>
      <c r="S522" s="18" t="s">
        <v>4627</v>
      </c>
      <c r="T522" s="18" t="s">
        <v>4767</v>
      </c>
      <c r="U522" s="14" t="s">
        <v>4562</v>
      </c>
      <c r="V522" s="14" t="s">
        <v>4768</v>
      </c>
      <c r="W522" s="14" t="s">
        <v>4598</v>
      </c>
      <c r="X522" s="51" t="n">
        <v>3.4</v>
      </c>
      <c r="Y522" s="14" t="s">
        <v>3009</v>
      </c>
      <c r="Z522" s="48" t="n">
        <v>1</v>
      </c>
      <c r="AA522" s="18" t="s">
        <v>4566</v>
      </c>
      <c r="AB522" s="18" t="s">
        <v>4600</v>
      </c>
      <c r="AC522" s="18" t="s">
        <v>4568</v>
      </c>
      <c r="AD522" s="18" t="s">
        <v>4769</v>
      </c>
    </row>
    <row r="523" customFormat="false" ht="15" hidden="false" customHeight="true" outlineLevel="0" collapsed="false">
      <c r="B523" s="18" t="s">
        <v>290</v>
      </c>
      <c r="C523" s="14" t="s">
        <v>4766</v>
      </c>
      <c r="D523" s="14" t="s">
        <v>506</v>
      </c>
      <c r="E523" s="14" t="s">
        <v>444</v>
      </c>
      <c r="F523" s="14" t="s">
        <v>4558</v>
      </c>
      <c r="G523" s="14" t="s">
        <v>4559</v>
      </c>
      <c r="H523" s="14" t="s">
        <v>252</v>
      </c>
      <c r="I523" s="15" t="b">
        <f aca="false">TRUE()</f>
        <v>1</v>
      </c>
      <c r="J523" s="15" t="b">
        <f aca="false">FALSE()</f>
        <v>0</v>
      </c>
      <c r="K523" s="20" t="n">
        <v>0</v>
      </c>
      <c r="L523" s="20" t="n">
        <v>48.559648752544</v>
      </c>
      <c r="M523" s="20" t="n">
        <f aca="false">L523-K523</f>
        <v>48.559648752544</v>
      </c>
      <c r="N523" s="16" t="n">
        <v>1</v>
      </c>
      <c r="O523" s="15" t="b">
        <f aca="false">FALSE()</f>
        <v>0</v>
      </c>
      <c r="P523" s="15" t="b">
        <f aca="false">TRUE()</f>
        <v>1</v>
      </c>
      <c r="Q523" s="15" t="b">
        <f aca="false">TRUE()</f>
        <v>1</v>
      </c>
      <c r="R523" s="16" t="n">
        <v>1</v>
      </c>
      <c r="S523" s="18" t="s">
        <v>4627</v>
      </c>
      <c r="T523" s="18" t="s">
        <v>4767</v>
      </c>
      <c r="U523" s="14" t="s">
        <v>4562</v>
      </c>
      <c r="V523" s="14" t="s">
        <v>4768</v>
      </c>
      <c r="W523" s="14" t="s">
        <v>4598</v>
      </c>
      <c r="X523" s="51" t="n">
        <v>3.4</v>
      </c>
      <c r="Y523" s="14" t="s">
        <v>3018</v>
      </c>
      <c r="Z523" s="48" t="n">
        <v>1</v>
      </c>
      <c r="AA523" s="18" t="s">
        <v>4566</v>
      </c>
      <c r="AB523" s="18" t="s">
        <v>4600</v>
      </c>
      <c r="AC523" s="18" t="s">
        <v>4568</v>
      </c>
      <c r="AD523" s="18" t="s">
        <v>4769</v>
      </c>
    </row>
    <row r="524" customFormat="false" ht="15" hidden="false" customHeight="true" outlineLevel="0" collapsed="false">
      <c r="B524" s="18" t="s">
        <v>290</v>
      </c>
      <c r="C524" s="14" t="s">
        <v>4766</v>
      </c>
      <c r="D524" s="14" t="s">
        <v>527</v>
      </c>
      <c r="E524" s="14" t="s">
        <v>444</v>
      </c>
      <c r="F524" s="14" t="s">
        <v>4558</v>
      </c>
      <c r="G524" s="14" t="s">
        <v>4559</v>
      </c>
      <c r="H524" s="14" t="s">
        <v>252</v>
      </c>
      <c r="I524" s="15" t="b">
        <f aca="false">TRUE()</f>
        <v>1</v>
      </c>
      <c r="J524" s="15" t="b">
        <f aca="false">FALSE()</f>
        <v>0</v>
      </c>
      <c r="K524" s="20" t="n">
        <v>0</v>
      </c>
      <c r="L524" s="20" t="n">
        <v>73.4026605111029</v>
      </c>
      <c r="M524" s="20" t="n">
        <f aca="false">L524-K524</f>
        <v>73.4026605111029</v>
      </c>
      <c r="N524" s="16" t="n">
        <v>1</v>
      </c>
      <c r="O524" s="15" t="b">
        <f aca="false">TRUE()</f>
        <v>1</v>
      </c>
      <c r="P524" s="15" t="b">
        <f aca="false">TRUE()</f>
        <v>1</v>
      </c>
      <c r="Q524" s="15" t="b">
        <f aca="false">TRUE()</f>
        <v>1</v>
      </c>
      <c r="R524" s="16" t="n">
        <v>1</v>
      </c>
      <c r="S524" s="18" t="s">
        <v>4627</v>
      </c>
      <c r="T524" s="18" t="s">
        <v>4767</v>
      </c>
      <c r="U524" s="14" t="s">
        <v>4562</v>
      </c>
      <c r="V524" s="14" t="s">
        <v>4768</v>
      </c>
      <c r="W524" s="14" t="s">
        <v>4598</v>
      </c>
      <c r="X524" s="51" t="n">
        <v>3.4</v>
      </c>
      <c r="Y524" s="14" t="s">
        <v>4749</v>
      </c>
      <c r="Z524" s="48" t="n">
        <v>1</v>
      </c>
      <c r="AA524" s="18" t="s">
        <v>4566</v>
      </c>
      <c r="AB524" s="18" t="s">
        <v>4581</v>
      </c>
      <c r="AC524" s="18" t="s">
        <v>4568</v>
      </c>
      <c r="AD524" s="18" t="s">
        <v>4769</v>
      </c>
    </row>
    <row r="525" customFormat="false" ht="15" hidden="false" customHeight="true" outlineLevel="0" collapsed="false">
      <c r="B525" s="18" t="s">
        <v>290</v>
      </c>
      <c r="C525" s="14" t="s">
        <v>4766</v>
      </c>
      <c r="D525" s="14" t="s">
        <v>309</v>
      </c>
      <c r="E525" s="14" t="s">
        <v>295</v>
      </c>
      <c r="F525" s="14" t="s">
        <v>4578</v>
      </c>
      <c r="G525" s="14" t="s">
        <v>4559</v>
      </c>
      <c r="H525" s="14" t="s">
        <v>261</v>
      </c>
      <c r="I525" s="15" t="b">
        <f aca="false">TRUE()</f>
        <v>1</v>
      </c>
      <c r="J525" s="15" t="b">
        <f aca="false">FALSE()</f>
        <v>0</v>
      </c>
      <c r="K525" s="20" t="n">
        <v>0</v>
      </c>
      <c r="L525" s="20" t="n">
        <v>73.9475866229782</v>
      </c>
      <c r="M525" s="20" t="n">
        <f aca="false">L525-K525</f>
        <v>73.9475866229782</v>
      </c>
      <c r="N525" s="16" t="n">
        <v>1</v>
      </c>
      <c r="O525" s="15" t="b">
        <f aca="false">FALSE()</f>
        <v>0</v>
      </c>
      <c r="P525" s="15" t="b">
        <f aca="false">TRUE()</f>
        <v>1</v>
      </c>
      <c r="Q525" s="15" t="b">
        <f aca="false">TRUE()</f>
        <v>1</v>
      </c>
      <c r="R525" s="16" t="n">
        <v>1</v>
      </c>
      <c r="S525" s="18" t="s">
        <v>4627</v>
      </c>
      <c r="T525" s="18" t="s">
        <v>4767</v>
      </c>
      <c r="U525" s="14" t="s">
        <v>4562</v>
      </c>
      <c r="V525" s="14" t="s">
        <v>4768</v>
      </c>
      <c r="W525" s="14" t="s">
        <v>4598</v>
      </c>
      <c r="X525" s="51" t="n">
        <v>3.4</v>
      </c>
      <c r="Y525" s="14" t="s">
        <v>2128</v>
      </c>
      <c r="Z525" s="48" t="n">
        <v>1</v>
      </c>
      <c r="AA525" s="18" t="s">
        <v>4566</v>
      </c>
      <c r="AB525" s="18" t="s">
        <v>4600</v>
      </c>
      <c r="AC525" s="18" t="s">
        <v>4568</v>
      </c>
      <c r="AD525" s="18" t="s">
        <v>4769</v>
      </c>
    </row>
    <row r="526" customFormat="false" ht="15" hidden="false" customHeight="true" outlineLevel="0" collapsed="false">
      <c r="B526" s="18" t="s">
        <v>290</v>
      </c>
      <c r="C526" s="14" t="s">
        <v>4766</v>
      </c>
      <c r="D526" s="14" t="s">
        <v>554</v>
      </c>
      <c r="E526" s="14" t="s">
        <v>444</v>
      </c>
      <c r="F526" s="14" t="s">
        <v>4558</v>
      </c>
      <c r="G526" s="14" t="s">
        <v>4559</v>
      </c>
      <c r="H526" s="14" t="s">
        <v>327</v>
      </c>
      <c r="I526" s="15" t="b">
        <f aca="false">FALSE()</f>
        <v>0</v>
      </c>
      <c r="J526" s="15" t="b">
        <f aca="false">FALSE()</f>
        <v>0</v>
      </c>
      <c r="K526" s="20" t="n">
        <v>58.4786681069082</v>
      </c>
      <c r="L526" s="20" t="n">
        <v>58.4786681069082</v>
      </c>
      <c r="M526" s="20" t="n">
        <f aca="false">L526-K526</f>
        <v>0</v>
      </c>
      <c r="N526" s="16" t="n">
        <v>1</v>
      </c>
      <c r="O526" s="15" t="b">
        <f aca="false">TRUE()</f>
        <v>1</v>
      </c>
      <c r="P526" s="15" t="b">
        <f aca="false">TRUE()</f>
        <v>1</v>
      </c>
      <c r="Q526" s="15" t="b">
        <f aca="false">TRUE()</f>
        <v>1</v>
      </c>
      <c r="R526" s="16" t="n">
        <v>1</v>
      </c>
      <c r="S526" s="18" t="s">
        <v>4627</v>
      </c>
      <c r="T526" s="18" t="s">
        <v>4767</v>
      </c>
      <c r="U526" s="14" t="s">
        <v>4562</v>
      </c>
      <c r="V526" s="14" t="s">
        <v>4768</v>
      </c>
      <c r="W526" s="14" t="s">
        <v>4598</v>
      </c>
      <c r="X526" s="51" t="n">
        <v>3.4</v>
      </c>
      <c r="Y526" s="14" t="s">
        <v>4751</v>
      </c>
      <c r="Z526" s="48" t="n">
        <v>1</v>
      </c>
      <c r="AA526" s="18" t="s">
        <v>4566</v>
      </c>
      <c r="AB526" s="18" t="s">
        <v>4567</v>
      </c>
      <c r="AC526" s="18" t="s">
        <v>4568</v>
      </c>
      <c r="AD526" s="18" t="s">
        <v>4769</v>
      </c>
    </row>
    <row r="527" customFormat="false" ht="15" hidden="false" customHeight="true" outlineLevel="0" collapsed="false">
      <c r="B527" s="18" t="s">
        <v>290</v>
      </c>
      <c r="C527" s="14" t="s">
        <v>4766</v>
      </c>
      <c r="D527" s="14" t="s">
        <v>487</v>
      </c>
      <c r="E527" s="14" t="s">
        <v>444</v>
      </c>
      <c r="F527" s="14" t="s">
        <v>4558</v>
      </c>
      <c r="G527" s="14" t="s">
        <v>4559</v>
      </c>
      <c r="H527" s="14" t="s">
        <v>252</v>
      </c>
      <c r="I527" s="15" t="b">
        <f aca="false">TRUE()</f>
        <v>1</v>
      </c>
      <c r="J527" s="15" t="b">
        <f aca="false">FALSE()</f>
        <v>0</v>
      </c>
      <c r="K527" s="20" t="n">
        <v>38.0360833244863</v>
      </c>
      <c r="L527" s="20" t="n">
        <v>38.0360833244863</v>
      </c>
      <c r="M527" s="20" t="n">
        <f aca="false">L527-K527</f>
        <v>0</v>
      </c>
      <c r="N527" s="16" t="n">
        <v>1</v>
      </c>
      <c r="O527" s="15" t="b">
        <f aca="false">FALSE()</f>
        <v>0</v>
      </c>
      <c r="P527" s="15" t="b">
        <f aca="false">TRUE()</f>
        <v>1</v>
      </c>
      <c r="Q527" s="15" t="b">
        <f aca="false">TRUE()</f>
        <v>1</v>
      </c>
      <c r="R527" s="16" t="n">
        <v>1</v>
      </c>
      <c r="S527" s="18" t="s">
        <v>4627</v>
      </c>
      <c r="T527" s="18" t="s">
        <v>4767</v>
      </c>
      <c r="U527" s="14" t="s">
        <v>4562</v>
      </c>
      <c r="V527" s="14" t="s">
        <v>4768</v>
      </c>
      <c r="W527" s="14" t="s">
        <v>4598</v>
      </c>
      <c r="X527" s="51" t="n">
        <v>3.4</v>
      </c>
      <c r="Y527" s="14" t="s">
        <v>3054</v>
      </c>
      <c r="Z527" s="48" t="n">
        <v>1</v>
      </c>
      <c r="AA527" s="18" t="s">
        <v>4566</v>
      </c>
      <c r="AB527" s="18" t="s">
        <v>4600</v>
      </c>
      <c r="AC527" s="18" t="s">
        <v>4568</v>
      </c>
      <c r="AD527" s="18" t="s">
        <v>4769</v>
      </c>
    </row>
    <row r="528" customFormat="false" ht="15" hidden="false" customHeight="true" outlineLevel="0" collapsed="false">
      <c r="B528" s="18" t="s">
        <v>290</v>
      </c>
      <c r="C528" s="14" t="s">
        <v>4766</v>
      </c>
      <c r="D528" s="14" t="s">
        <v>345</v>
      </c>
      <c r="E528" s="14" t="s">
        <v>295</v>
      </c>
      <c r="F528" s="14" t="s">
        <v>4578</v>
      </c>
      <c r="G528" s="14" t="s">
        <v>4559</v>
      </c>
      <c r="H528" s="14" t="s">
        <v>281</v>
      </c>
      <c r="I528" s="15" t="b">
        <f aca="false">TRUE()</f>
        <v>1</v>
      </c>
      <c r="J528" s="15" t="b">
        <f aca="false">FALSE()</f>
        <v>0</v>
      </c>
      <c r="K528" s="20" t="n">
        <v>0</v>
      </c>
      <c r="L528" s="20" t="n">
        <v>81.7442790933182</v>
      </c>
      <c r="M528" s="20" t="n">
        <f aca="false">L528-K528</f>
        <v>81.7442790933182</v>
      </c>
      <c r="N528" s="16" t="n">
        <v>1</v>
      </c>
      <c r="O528" s="15" t="b">
        <f aca="false">FALSE()</f>
        <v>0</v>
      </c>
      <c r="P528" s="15" t="b">
        <f aca="false">TRUE()</f>
        <v>1</v>
      </c>
      <c r="Q528" s="15" t="b">
        <f aca="false">TRUE()</f>
        <v>1</v>
      </c>
      <c r="R528" s="16" t="n">
        <v>1</v>
      </c>
      <c r="S528" s="18" t="s">
        <v>4627</v>
      </c>
      <c r="T528" s="18" t="s">
        <v>4767</v>
      </c>
      <c r="U528" s="14" t="s">
        <v>4562</v>
      </c>
      <c r="V528" s="14" t="s">
        <v>4768</v>
      </c>
      <c r="W528" s="14" t="s">
        <v>4598</v>
      </c>
      <c r="X528" s="51" t="n">
        <v>3.4</v>
      </c>
      <c r="Y528" s="14" t="s">
        <v>3453</v>
      </c>
      <c r="Z528" s="48" t="n">
        <v>1</v>
      </c>
      <c r="AA528" s="18" t="s">
        <v>4566</v>
      </c>
      <c r="AB528" s="18" t="s">
        <v>4600</v>
      </c>
      <c r="AC528" s="18" t="s">
        <v>4568</v>
      </c>
      <c r="AD528" s="18" t="s">
        <v>4769</v>
      </c>
    </row>
    <row r="529" customFormat="false" ht="15" hidden="false" customHeight="true" outlineLevel="0" collapsed="false">
      <c r="B529" s="18" t="s">
        <v>290</v>
      </c>
      <c r="C529" s="14" t="s">
        <v>4766</v>
      </c>
      <c r="D529" s="14" t="s">
        <v>489</v>
      </c>
      <c r="E529" s="14" t="s">
        <v>444</v>
      </c>
      <c r="F529" s="14" t="s">
        <v>4558</v>
      </c>
      <c r="G529" s="14" t="s">
        <v>4559</v>
      </c>
      <c r="H529" s="14" t="s">
        <v>252</v>
      </c>
      <c r="I529" s="15" t="b">
        <f aca="false">TRUE()</f>
        <v>1</v>
      </c>
      <c r="J529" s="15" t="b">
        <f aca="false">FALSE()</f>
        <v>0</v>
      </c>
      <c r="K529" s="20" t="n">
        <v>0</v>
      </c>
      <c r="L529" s="20" t="n">
        <v>61.7715453347616</v>
      </c>
      <c r="M529" s="20" t="n">
        <f aca="false">L529-K529</f>
        <v>61.7715453347616</v>
      </c>
      <c r="N529" s="16" t="n">
        <v>1</v>
      </c>
      <c r="O529" s="15" t="b">
        <f aca="false">FALSE()</f>
        <v>0</v>
      </c>
      <c r="P529" s="15" t="b">
        <f aca="false">TRUE()</f>
        <v>1</v>
      </c>
      <c r="Q529" s="15" t="b">
        <f aca="false">TRUE()</f>
        <v>1</v>
      </c>
      <c r="R529" s="16" t="n">
        <v>1</v>
      </c>
      <c r="S529" s="18" t="s">
        <v>4627</v>
      </c>
      <c r="T529" s="18" t="s">
        <v>4767</v>
      </c>
      <c r="U529" s="14" t="s">
        <v>4562</v>
      </c>
      <c r="V529" s="14" t="s">
        <v>4768</v>
      </c>
      <c r="W529" s="14" t="s">
        <v>4598</v>
      </c>
      <c r="X529" s="51" t="n">
        <v>3.4</v>
      </c>
      <c r="Y529" s="14" t="s">
        <v>3065</v>
      </c>
      <c r="Z529" s="48" t="n">
        <v>1</v>
      </c>
      <c r="AA529" s="18" t="s">
        <v>4566</v>
      </c>
      <c r="AB529" s="18" t="s">
        <v>4600</v>
      </c>
      <c r="AC529" s="18" t="s">
        <v>4568</v>
      </c>
      <c r="AD529" s="18" t="s">
        <v>4769</v>
      </c>
    </row>
    <row r="530" customFormat="false" ht="15" hidden="false" customHeight="true" outlineLevel="0" collapsed="false">
      <c r="B530" s="18" t="s">
        <v>290</v>
      </c>
      <c r="C530" s="14" t="s">
        <v>4766</v>
      </c>
      <c r="D530" s="14" t="s">
        <v>482</v>
      </c>
      <c r="E530" s="14" t="s">
        <v>444</v>
      </c>
      <c r="F530" s="14" t="s">
        <v>4558</v>
      </c>
      <c r="G530" s="14" t="s">
        <v>4559</v>
      </c>
      <c r="H530" s="14" t="s">
        <v>252</v>
      </c>
      <c r="I530" s="15" t="b">
        <f aca="false">TRUE()</f>
        <v>1</v>
      </c>
      <c r="J530" s="15" t="b">
        <f aca="false">FALSE()</f>
        <v>0</v>
      </c>
      <c r="K530" s="20" t="n">
        <v>0</v>
      </c>
      <c r="L530" s="20" t="n">
        <v>51.330300021378</v>
      </c>
      <c r="M530" s="20" t="n">
        <f aca="false">L530-K530</f>
        <v>51.330300021378</v>
      </c>
      <c r="N530" s="16" t="n">
        <v>1</v>
      </c>
      <c r="O530" s="15" t="b">
        <f aca="false">FALSE()</f>
        <v>0</v>
      </c>
      <c r="P530" s="15" t="b">
        <f aca="false">TRUE()</f>
        <v>1</v>
      </c>
      <c r="Q530" s="15" t="b">
        <f aca="false">TRUE()</f>
        <v>1</v>
      </c>
      <c r="R530" s="16" t="n">
        <v>1</v>
      </c>
      <c r="S530" s="18" t="s">
        <v>4627</v>
      </c>
      <c r="T530" s="18" t="s">
        <v>4767</v>
      </c>
      <c r="U530" s="14" t="s">
        <v>4562</v>
      </c>
      <c r="V530" s="14" t="s">
        <v>4768</v>
      </c>
      <c r="W530" s="14" t="s">
        <v>4598</v>
      </c>
      <c r="X530" s="51" t="n">
        <v>3.4</v>
      </c>
      <c r="Y530" s="14" t="s">
        <v>3089</v>
      </c>
      <c r="Z530" s="48" t="n">
        <v>1</v>
      </c>
      <c r="AA530" s="18" t="s">
        <v>4566</v>
      </c>
      <c r="AB530" s="18" t="s">
        <v>4600</v>
      </c>
      <c r="AC530" s="18" t="s">
        <v>4568</v>
      </c>
      <c r="AD530" s="18" t="s">
        <v>4769</v>
      </c>
    </row>
    <row r="531" customFormat="false" ht="15" hidden="false" customHeight="true" outlineLevel="0" collapsed="false">
      <c r="B531" s="18" t="s">
        <v>290</v>
      </c>
      <c r="C531" s="14" t="s">
        <v>4766</v>
      </c>
      <c r="D531" s="14" t="s">
        <v>357</v>
      </c>
      <c r="E531" s="14" t="s">
        <v>295</v>
      </c>
      <c r="F531" s="14" t="s">
        <v>4578</v>
      </c>
      <c r="G531" s="14" t="s">
        <v>4559</v>
      </c>
      <c r="H531" s="14" t="s">
        <v>252</v>
      </c>
      <c r="I531" s="15" t="b">
        <f aca="false">TRUE()</f>
        <v>1</v>
      </c>
      <c r="J531" s="15" t="b">
        <f aca="false">FALSE()</f>
        <v>0</v>
      </c>
      <c r="K531" s="20" t="n">
        <v>0</v>
      </c>
      <c r="L531" s="20" t="n">
        <v>75.1734645236725</v>
      </c>
      <c r="M531" s="20" t="n">
        <f aca="false">L531-K531</f>
        <v>75.1734645236725</v>
      </c>
      <c r="N531" s="16" t="n">
        <v>1</v>
      </c>
      <c r="O531" s="15" t="b">
        <f aca="false">FALSE()</f>
        <v>0</v>
      </c>
      <c r="P531" s="15" t="b">
        <f aca="false">TRUE()</f>
        <v>1</v>
      </c>
      <c r="Q531" s="15" t="b">
        <f aca="false">TRUE()</f>
        <v>1</v>
      </c>
      <c r="R531" s="16" t="n">
        <v>1</v>
      </c>
      <c r="S531" s="18" t="s">
        <v>4627</v>
      </c>
      <c r="T531" s="18" t="s">
        <v>4767</v>
      </c>
      <c r="U531" s="14" t="s">
        <v>4562</v>
      </c>
      <c r="V531" s="14" t="s">
        <v>4768</v>
      </c>
      <c r="W531" s="14" t="s">
        <v>4598</v>
      </c>
      <c r="X531" s="51" t="n">
        <v>3.4</v>
      </c>
      <c r="Y531" s="14" t="s">
        <v>4760</v>
      </c>
      <c r="Z531" s="48" t="n">
        <v>1</v>
      </c>
      <c r="AA531" s="18" t="s">
        <v>4566</v>
      </c>
      <c r="AB531" s="18" t="s">
        <v>4600</v>
      </c>
      <c r="AC531" s="18" t="s">
        <v>4568</v>
      </c>
      <c r="AD531" s="18" t="s">
        <v>4769</v>
      </c>
    </row>
    <row r="532" customFormat="false" ht="15" hidden="false" customHeight="true" outlineLevel="0" collapsed="false">
      <c r="B532" s="18" t="s">
        <v>290</v>
      </c>
      <c r="C532" s="14" t="s">
        <v>4766</v>
      </c>
      <c r="D532" s="14" t="s">
        <v>410</v>
      </c>
      <c r="E532" s="14" t="s">
        <v>372</v>
      </c>
      <c r="F532" s="14" t="s">
        <v>4602</v>
      </c>
      <c r="G532" s="14" t="s">
        <v>4559</v>
      </c>
      <c r="H532" s="14" t="s">
        <v>312</v>
      </c>
      <c r="I532" s="15" t="b">
        <f aca="false">TRUE()</f>
        <v>1</v>
      </c>
      <c r="J532" s="15" t="b">
        <f aca="false">FALSE()</f>
        <v>0</v>
      </c>
      <c r="K532" s="20" t="n">
        <v>0</v>
      </c>
      <c r="L532" s="20" t="n">
        <v>0</v>
      </c>
      <c r="M532" s="20" t="n">
        <f aca="false">L532-K532</f>
        <v>0</v>
      </c>
      <c r="N532" s="16" t="n">
        <v>1</v>
      </c>
      <c r="O532" s="15" t="b">
        <f aca="false">FALSE()</f>
        <v>0</v>
      </c>
      <c r="P532" s="15" t="b">
        <f aca="false">TRUE()</f>
        <v>1</v>
      </c>
      <c r="Q532" s="15" t="b">
        <f aca="false">TRUE()</f>
        <v>1</v>
      </c>
      <c r="R532" s="16" t="n">
        <v>1</v>
      </c>
      <c r="S532" s="18" t="s">
        <v>4627</v>
      </c>
      <c r="T532" s="18" t="s">
        <v>4767</v>
      </c>
      <c r="U532" s="14" t="s">
        <v>4562</v>
      </c>
      <c r="V532" s="14" t="s">
        <v>4768</v>
      </c>
      <c r="W532" s="14" t="s">
        <v>4598</v>
      </c>
      <c r="X532" s="51" t="n">
        <v>3.4</v>
      </c>
      <c r="Y532" s="14" t="s">
        <v>2405</v>
      </c>
      <c r="Z532" s="48" t="n">
        <v>1</v>
      </c>
      <c r="AA532" s="18" t="s">
        <v>4566</v>
      </c>
      <c r="AB532" s="18" t="s">
        <v>4600</v>
      </c>
      <c r="AC532" s="18" t="s">
        <v>4568</v>
      </c>
      <c r="AD532" s="18" t="s">
        <v>4769</v>
      </c>
    </row>
    <row r="533" customFormat="false" ht="15" hidden="false" customHeight="true" outlineLevel="0" collapsed="false">
      <c r="B533" s="18" t="s">
        <v>290</v>
      </c>
      <c r="C533" s="14" t="s">
        <v>4766</v>
      </c>
      <c r="D533" s="14" t="s">
        <v>363</v>
      </c>
      <c r="E533" s="14" t="s">
        <v>295</v>
      </c>
      <c r="F533" s="14" t="s">
        <v>4578</v>
      </c>
      <c r="G533" s="14" t="s">
        <v>4559</v>
      </c>
      <c r="H533" s="14" t="s">
        <v>261</v>
      </c>
      <c r="I533" s="15" t="b">
        <f aca="false">TRUE()</f>
        <v>1</v>
      </c>
      <c r="J533" s="15" t="b">
        <f aca="false">FALSE()</f>
        <v>0</v>
      </c>
      <c r="K533" s="20" t="n">
        <v>0</v>
      </c>
      <c r="L533" s="20" t="n">
        <v>73.5553868823342</v>
      </c>
      <c r="M533" s="20" t="n">
        <f aca="false">L533-K533</f>
        <v>73.5553868823342</v>
      </c>
      <c r="N533" s="16" t="n">
        <v>1</v>
      </c>
      <c r="O533" s="15" t="b">
        <f aca="false">FALSE()</f>
        <v>0</v>
      </c>
      <c r="P533" s="15" t="b">
        <f aca="false">TRUE()</f>
        <v>1</v>
      </c>
      <c r="Q533" s="15" t="b">
        <f aca="false">TRUE()</f>
        <v>1</v>
      </c>
      <c r="R533" s="16" t="n">
        <v>1</v>
      </c>
      <c r="S533" s="18" t="s">
        <v>4627</v>
      </c>
      <c r="T533" s="18" t="s">
        <v>4767</v>
      </c>
      <c r="U533" s="14" t="s">
        <v>4562</v>
      </c>
      <c r="V533" s="14" t="s">
        <v>4768</v>
      </c>
      <c r="W533" s="14" t="s">
        <v>4598</v>
      </c>
      <c r="X533" s="51" t="n">
        <v>3.4</v>
      </c>
      <c r="Y533" s="14" t="s">
        <v>2175</v>
      </c>
      <c r="Z533" s="48" t="n">
        <v>1</v>
      </c>
      <c r="AA533" s="18" t="s">
        <v>4566</v>
      </c>
      <c r="AB533" s="18" t="s">
        <v>4600</v>
      </c>
      <c r="AC533" s="18" t="s">
        <v>4568</v>
      </c>
      <c r="AD533" s="18" t="s">
        <v>4769</v>
      </c>
    </row>
    <row r="534" customFormat="false" ht="15" hidden="false" customHeight="true" outlineLevel="0" collapsed="false">
      <c r="B534" s="18" t="s">
        <v>290</v>
      </c>
      <c r="C534" s="14" t="s">
        <v>4766</v>
      </c>
      <c r="D534" s="14" t="s">
        <v>354</v>
      </c>
      <c r="E534" s="14" t="s">
        <v>295</v>
      </c>
      <c r="F534" s="14" t="s">
        <v>4578</v>
      </c>
      <c r="G534" s="14" t="s">
        <v>4559</v>
      </c>
      <c r="H534" s="14" t="s">
        <v>252</v>
      </c>
      <c r="I534" s="15" t="b">
        <f aca="false">TRUE()</f>
        <v>1</v>
      </c>
      <c r="J534" s="15" t="b">
        <f aca="false">FALSE()</f>
        <v>0</v>
      </c>
      <c r="K534" s="20" t="n">
        <v>0</v>
      </c>
      <c r="L534" s="20" t="n">
        <v>91.9652052064005</v>
      </c>
      <c r="M534" s="20" t="n">
        <f aca="false">L534-K534</f>
        <v>91.9652052064005</v>
      </c>
      <c r="N534" s="16" t="n">
        <v>1</v>
      </c>
      <c r="O534" s="15" t="b">
        <f aca="false">FALSE()</f>
        <v>0</v>
      </c>
      <c r="P534" s="15" t="b">
        <f aca="false">TRUE()</f>
        <v>1</v>
      </c>
      <c r="Q534" s="15" t="b">
        <f aca="false">TRUE()</f>
        <v>1</v>
      </c>
      <c r="R534" s="16" t="n">
        <v>1</v>
      </c>
      <c r="S534" s="18" t="s">
        <v>4627</v>
      </c>
      <c r="T534" s="18" t="s">
        <v>4767</v>
      </c>
      <c r="U534" s="14" t="s">
        <v>4562</v>
      </c>
      <c r="V534" s="14" t="s">
        <v>4768</v>
      </c>
      <c r="W534" s="14" t="s">
        <v>4598</v>
      </c>
      <c r="X534" s="51" t="n">
        <v>3.4</v>
      </c>
      <c r="Y534" s="14" t="s">
        <v>2191</v>
      </c>
      <c r="Z534" s="48" t="n">
        <v>1</v>
      </c>
      <c r="AA534" s="18" t="s">
        <v>4566</v>
      </c>
      <c r="AB534" s="18" t="s">
        <v>4600</v>
      </c>
      <c r="AC534" s="18" t="s">
        <v>4568</v>
      </c>
      <c r="AD534" s="18" t="s">
        <v>4769</v>
      </c>
    </row>
    <row r="535" customFormat="false" ht="15" hidden="false" customHeight="true" outlineLevel="0" collapsed="false">
      <c r="B535" s="18" t="s">
        <v>290</v>
      </c>
      <c r="C535" s="14" t="s">
        <v>4766</v>
      </c>
      <c r="D535" s="14" t="s">
        <v>331</v>
      </c>
      <c r="E535" s="14" t="s">
        <v>295</v>
      </c>
      <c r="F535" s="14" t="s">
        <v>4578</v>
      </c>
      <c r="G535" s="14" t="s">
        <v>4559</v>
      </c>
      <c r="H535" s="14" t="s">
        <v>252</v>
      </c>
      <c r="I535" s="15" t="b">
        <f aca="false">TRUE()</f>
        <v>1</v>
      </c>
      <c r="J535" s="15" t="b">
        <f aca="false">FALSE()</f>
        <v>0</v>
      </c>
      <c r="K535" s="20" t="n">
        <v>0</v>
      </c>
      <c r="L535" s="20" t="n">
        <v>97.0499100996226</v>
      </c>
      <c r="M535" s="20" t="n">
        <f aca="false">L535-K535</f>
        <v>97.0499100996226</v>
      </c>
      <c r="N535" s="16" t="n">
        <v>1</v>
      </c>
      <c r="O535" s="15" t="b">
        <f aca="false">FALSE()</f>
        <v>0</v>
      </c>
      <c r="P535" s="15" t="b">
        <f aca="false">TRUE()</f>
        <v>1</v>
      </c>
      <c r="Q535" s="15" t="b">
        <f aca="false">TRUE()</f>
        <v>1</v>
      </c>
      <c r="R535" s="16" t="n">
        <v>1</v>
      </c>
      <c r="S535" s="18" t="s">
        <v>4627</v>
      </c>
      <c r="T535" s="18" t="s">
        <v>4767</v>
      </c>
      <c r="U535" s="14" t="s">
        <v>4562</v>
      </c>
      <c r="V535" s="14" t="s">
        <v>4768</v>
      </c>
      <c r="W535" s="14" t="s">
        <v>4598</v>
      </c>
      <c r="X535" s="51" t="n">
        <v>3.4</v>
      </c>
      <c r="Y535" s="14" t="s">
        <v>2208</v>
      </c>
      <c r="Z535" s="48" t="n">
        <v>1</v>
      </c>
      <c r="AA535" s="18" t="s">
        <v>4566</v>
      </c>
      <c r="AB535" s="18" t="s">
        <v>4600</v>
      </c>
      <c r="AC535" s="18" t="s">
        <v>4568</v>
      </c>
      <c r="AD535" s="18" t="s">
        <v>4769</v>
      </c>
    </row>
    <row r="536" customFormat="false" ht="15" hidden="false" customHeight="true" outlineLevel="0" collapsed="false">
      <c r="B536" s="18" t="s">
        <v>290</v>
      </c>
      <c r="C536" s="14" t="s">
        <v>4766</v>
      </c>
      <c r="D536" s="14" t="s">
        <v>559</v>
      </c>
      <c r="E536" s="14" t="s">
        <v>444</v>
      </c>
      <c r="F536" s="14" t="s">
        <v>4558</v>
      </c>
      <c r="G536" s="14" t="s">
        <v>4559</v>
      </c>
      <c r="H536" s="14" t="s">
        <v>360</v>
      </c>
      <c r="I536" s="15" t="b">
        <f aca="false">TRUE()</f>
        <v>1</v>
      </c>
      <c r="J536" s="15" t="b">
        <f aca="false">FALSE()</f>
        <v>0</v>
      </c>
      <c r="K536" s="20" t="n">
        <v>0</v>
      </c>
      <c r="L536" s="20" t="n">
        <v>73.4468271701679</v>
      </c>
      <c r="M536" s="20" t="n">
        <f aca="false">L536-K536</f>
        <v>73.4468271701679</v>
      </c>
      <c r="N536" s="16" t="n">
        <v>1</v>
      </c>
      <c r="O536" s="15" t="b">
        <f aca="false">FALSE()</f>
        <v>0</v>
      </c>
      <c r="P536" s="15" t="b">
        <f aca="false">TRUE()</f>
        <v>1</v>
      </c>
      <c r="Q536" s="15" t="b">
        <f aca="false">TRUE()</f>
        <v>1</v>
      </c>
      <c r="R536" s="16" t="n">
        <v>1</v>
      </c>
      <c r="S536" s="18" t="s">
        <v>4627</v>
      </c>
      <c r="T536" s="18" t="s">
        <v>4767</v>
      </c>
      <c r="U536" s="14" t="s">
        <v>4562</v>
      </c>
      <c r="V536" s="14" t="s">
        <v>4768</v>
      </c>
      <c r="W536" s="14" t="s">
        <v>4598</v>
      </c>
      <c r="X536" s="51" t="n">
        <v>3.4</v>
      </c>
      <c r="Y536" s="14" t="s">
        <v>3153</v>
      </c>
      <c r="Z536" s="48" t="n">
        <v>1</v>
      </c>
      <c r="AA536" s="18" t="s">
        <v>4566</v>
      </c>
      <c r="AB536" s="18" t="s">
        <v>4600</v>
      </c>
      <c r="AC536" s="18" t="s">
        <v>4568</v>
      </c>
      <c r="AD536" s="18" t="s">
        <v>4769</v>
      </c>
    </row>
    <row r="537" customFormat="false" ht="15" hidden="false" customHeight="true" outlineLevel="0" collapsed="false">
      <c r="B537" s="18" t="s">
        <v>290</v>
      </c>
      <c r="C537" s="14" t="s">
        <v>4766</v>
      </c>
      <c r="D537" s="14" t="s">
        <v>443</v>
      </c>
      <c r="E537" s="14" t="s">
        <v>444</v>
      </c>
      <c r="F537" s="14" t="s">
        <v>4558</v>
      </c>
      <c r="G537" s="14" t="s">
        <v>4559</v>
      </c>
      <c r="H537" s="14" t="s">
        <v>334</v>
      </c>
      <c r="I537" s="15" t="b">
        <f aca="false">TRUE()</f>
        <v>1</v>
      </c>
      <c r="J537" s="15" t="b">
        <f aca="false">FALSE()</f>
        <v>0</v>
      </c>
      <c r="K537" s="20" t="n">
        <v>26.4143321868281</v>
      </c>
      <c r="L537" s="20" t="n">
        <v>75.1497145636455</v>
      </c>
      <c r="M537" s="20" t="n">
        <f aca="false">L537-K537</f>
        <v>48.7353823768174</v>
      </c>
      <c r="N537" s="16" t="n">
        <v>1</v>
      </c>
      <c r="O537" s="15" t="b">
        <f aca="false">FALSE()</f>
        <v>0</v>
      </c>
      <c r="P537" s="15" t="b">
        <f aca="false">TRUE()</f>
        <v>1</v>
      </c>
      <c r="Q537" s="15" t="b">
        <f aca="false">TRUE()</f>
        <v>1</v>
      </c>
      <c r="R537" s="16" t="n">
        <v>1</v>
      </c>
      <c r="S537" s="18" t="s">
        <v>4627</v>
      </c>
      <c r="T537" s="18" t="s">
        <v>4767</v>
      </c>
      <c r="U537" s="14" t="s">
        <v>4562</v>
      </c>
      <c r="V537" s="14" t="s">
        <v>4768</v>
      </c>
      <c r="W537" s="14" t="s">
        <v>4598</v>
      </c>
      <c r="X537" s="51" t="n">
        <v>3.4</v>
      </c>
      <c r="Y537" s="14" t="s">
        <v>3182</v>
      </c>
      <c r="Z537" s="48" t="n">
        <v>1</v>
      </c>
      <c r="AA537" s="18" t="s">
        <v>4566</v>
      </c>
      <c r="AB537" s="18" t="s">
        <v>4600</v>
      </c>
      <c r="AC537" s="18" t="s">
        <v>4568</v>
      </c>
      <c r="AD537" s="18" t="s">
        <v>4769</v>
      </c>
    </row>
    <row r="538" customFormat="false" ht="15" hidden="false" customHeight="true" outlineLevel="0" collapsed="false">
      <c r="B538" s="18" t="s">
        <v>290</v>
      </c>
      <c r="C538" s="14" t="s">
        <v>4766</v>
      </c>
      <c r="D538" s="14" t="s">
        <v>605</v>
      </c>
      <c r="E538" s="14" t="s">
        <v>603</v>
      </c>
      <c r="F538" s="14" t="s">
        <v>4558</v>
      </c>
      <c r="G538" s="14" t="s">
        <v>4579</v>
      </c>
      <c r="H538" s="14" t="s">
        <v>425</v>
      </c>
      <c r="I538" s="15" t="b">
        <f aca="false">FALSE()</f>
        <v>0</v>
      </c>
      <c r="J538" s="15" t="b">
        <f aca="false">FALSE()</f>
        <v>0</v>
      </c>
      <c r="K538" s="20" t="n">
        <v>0</v>
      </c>
      <c r="L538" s="20" t="n">
        <v>0</v>
      </c>
      <c r="M538" s="20" t="n">
        <f aca="false">L538-K538</f>
        <v>0</v>
      </c>
      <c r="N538" s="16" t="n">
        <v>1</v>
      </c>
      <c r="O538" s="15" t="b">
        <f aca="false">TRUE()</f>
        <v>1</v>
      </c>
      <c r="P538" s="15" t="b">
        <f aca="false">TRUE()</f>
        <v>1</v>
      </c>
      <c r="Q538" s="15" t="b">
        <f aca="false">TRUE()</f>
        <v>1</v>
      </c>
      <c r="R538" s="16" t="n">
        <v>1</v>
      </c>
      <c r="S538" s="18" t="s">
        <v>4627</v>
      </c>
      <c r="T538" s="18" t="s">
        <v>4767</v>
      </c>
      <c r="U538" s="14" t="s">
        <v>4562</v>
      </c>
      <c r="V538" s="14" t="s">
        <v>4768</v>
      </c>
      <c r="W538" s="14" t="s">
        <v>4598</v>
      </c>
      <c r="X538" s="51" t="n">
        <v>3.4</v>
      </c>
      <c r="Y538" s="14"/>
      <c r="Z538" s="48"/>
      <c r="AA538" s="18" t="s">
        <v>4620</v>
      </c>
      <c r="AB538" s="18" t="s">
        <v>4567</v>
      </c>
      <c r="AC538" s="18" t="s">
        <v>4621</v>
      </c>
      <c r="AD538" s="18" t="s">
        <v>4769</v>
      </c>
    </row>
    <row r="539" customFormat="false" ht="15" hidden="false" customHeight="true" outlineLevel="0" collapsed="false">
      <c r="B539" s="18" t="s">
        <v>290</v>
      </c>
      <c r="C539" s="14" t="s">
        <v>4766</v>
      </c>
      <c r="D539" s="14" t="s">
        <v>577</v>
      </c>
      <c r="E539" s="14" t="s">
        <v>444</v>
      </c>
      <c r="F539" s="14" t="s">
        <v>4558</v>
      </c>
      <c r="G539" s="14" t="s">
        <v>4559</v>
      </c>
      <c r="H539" s="14" t="s">
        <v>334</v>
      </c>
      <c r="I539" s="15" t="b">
        <f aca="false">TRUE()</f>
        <v>1</v>
      </c>
      <c r="J539" s="15" t="b">
        <f aca="false">FALSE()</f>
        <v>0</v>
      </c>
      <c r="K539" s="20" t="n">
        <v>0</v>
      </c>
      <c r="L539" s="20" t="n">
        <v>23.3947913818047</v>
      </c>
      <c r="M539" s="20" t="n">
        <f aca="false">L539-K539</f>
        <v>23.3947913818047</v>
      </c>
      <c r="N539" s="16" t="n">
        <v>1</v>
      </c>
      <c r="O539" s="15" t="b">
        <f aca="false">FALSE()</f>
        <v>0</v>
      </c>
      <c r="P539" s="15" t="b">
        <f aca="false">TRUE()</f>
        <v>1</v>
      </c>
      <c r="Q539" s="15" t="b">
        <f aca="false">TRUE()</f>
        <v>1</v>
      </c>
      <c r="R539" s="16" t="n">
        <v>1</v>
      </c>
      <c r="S539" s="18" t="s">
        <v>4627</v>
      </c>
      <c r="T539" s="18" t="s">
        <v>4767</v>
      </c>
      <c r="U539" s="14" t="s">
        <v>4562</v>
      </c>
      <c r="V539" s="14" t="s">
        <v>4768</v>
      </c>
      <c r="W539" s="14" t="s">
        <v>4598</v>
      </c>
      <c r="X539" s="51" t="n">
        <v>3.4</v>
      </c>
      <c r="Y539" s="14" t="s">
        <v>3438</v>
      </c>
      <c r="Z539" s="48" t="n">
        <v>1</v>
      </c>
      <c r="AA539" s="18" t="s">
        <v>4566</v>
      </c>
      <c r="AB539" s="18" t="s">
        <v>4600</v>
      </c>
      <c r="AC539" s="18" t="s">
        <v>4568</v>
      </c>
      <c r="AD539" s="18" t="s">
        <v>4769</v>
      </c>
    </row>
    <row r="540" customFormat="false" ht="15" hidden="false" customHeight="true" outlineLevel="0" collapsed="false">
      <c r="B540" s="18" t="s">
        <v>290</v>
      </c>
      <c r="C540" s="14" t="s">
        <v>4766</v>
      </c>
      <c r="D540" s="14" t="s">
        <v>431</v>
      </c>
      <c r="E540" s="14" t="s">
        <v>425</v>
      </c>
      <c r="F540" s="14" t="s">
        <v>4575</v>
      </c>
      <c r="G540" s="14" t="s">
        <v>4559</v>
      </c>
      <c r="H540" s="14" t="s">
        <v>252</v>
      </c>
      <c r="I540" s="15" t="b">
        <f aca="false">TRUE()</f>
        <v>1</v>
      </c>
      <c r="J540" s="15" t="b">
        <f aca="false">FALSE()</f>
        <v>0</v>
      </c>
      <c r="K540" s="20" t="n">
        <v>0</v>
      </c>
      <c r="L540" s="20" t="n">
        <v>21.629651765836</v>
      </c>
      <c r="M540" s="20" t="n">
        <f aca="false">L540-K540</f>
        <v>21.629651765836</v>
      </c>
      <c r="N540" s="16" t="n">
        <v>1</v>
      </c>
      <c r="O540" s="15" t="b">
        <f aca="false">FALSE()</f>
        <v>0</v>
      </c>
      <c r="P540" s="15" t="b">
        <f aca="false">TRUE()</f>
        <v>1</v>
      </c>
      <c r="Q540" s="15" t="b">
        <f aca="false">TRUE()</f>
        <v>1</v>
      </c>
      <c r="R540" s="16" t="n">
        <v>1</v>
      </c>
      <c r="S540" s="18" t="s">
        <v>4627</v>
      </c>
      <c r="T540" s="18" t="s">
        <v>4767</v>
      </c>
      <c r="U540" s="14" t="s">
        <v>4562</v>
      </c>
      <c r="V540" s="14" t="s">
        <v>4768</v>
      </c>
      <c r="W540" s="14" t="s">
        <v>4598</v>
      </c>
      <c r="X540" s="51" t="n">
        <v>3.4</v>
      </c>
      <c r="Y540" s="14" t="s">
        <v>2876</v>
      </c>
      <c r="Z540" s="48" t="n">
        <v>1</v>
      </c>
      <c r="AA540" s="18" t="s">
        <v>4566</v>
      </c>
      <c r="AB540" s="18" t="s">
        <v>4600</v>
      </c>
      <c r="AC540" s="18" t="s">
        <v>4568</v>
      </c>
      <c r="AD540" s="18" t="s">
        <v>4769</v>
      </c>
    </row>
    <row r="541" customFormat="false" ht="15" hidden="false" customHeight="true" outlineLevel="0" collapsed="false">
      <c r="B541" s="18" t="s">
        <v>290</v>
      </c>
      <c r="C541" s="14" t="s">
        <v>4766</v>
      </c>
      <c r="D541" s="14" t="s">
        <v>518</v>
      </c>
      <c r="E541" s="14" t="s">
        <v>444</v>
      </c>
      <c r="F541" s="14" t="s">
        <v>4558</v>
      </c>
      <c r="G541" s="14" t="s">
        <v>4559</v>
      </c>
      <c r="H541" s="14" t="s">
        <v>252</v>
      </c>
      <c r="I541" s="15" t="b">
        <f aca="false">TRUE()</f>
        <v>1</v>
      </c>
      <c r="J541" s="15" t="b">
        <f aca="false">FALSE()</f>
        <v>0</v>
      </c>
      <c r="K541" s="20" t="n">
        <v>23.5936416310097</v>
      </c>
      <c r="L541" s="20" t="n">
        <v>42.5727121200095</v>
      </c>
      <c r="M541" s="20" t="n">
        <f aca="false">L541-K541</f>
        <v>18.9790704889998</v>
      </c>
      <c r="N541" s="16" t="n">
        <v>1</v>
      </c>
      <c r="O541" s="15" t="b">
        <f aca="false">FALSE()</f>
        <v>0</v>
      </c>
      <c r="P541" s="15" t="b">
        <f aca="false">TRUE()</f>
        <v>1</v>
      </c>
      <c r="Q541" s="15" t="b">
        <f aca="false">TRUE()</f>
        <v>1</v>
      </c>
      <c r="R541" s="16" t="n">
        <v>1</v>
      </c>
      <c r="S541" s="18" t="s">
        <v>4627</v>
      </c>
      <c r="T541" s="18" t="s">
        <v>4767</v>
      </c>
      <c r="U541" s="14" t="s">
        <v>4562</v>
      </c>
      <c r="V541" s="14" t="s">
        <v>4768</v>
      </c>
      <c r="W541" s="14" t="s">
        <v>4598</v>
      </c>
      <c r="X541" s="51" t="n">
        <v>3.4</v>
      </c>
      <c r="Y541" s="14" t="s">
        <v>3486</v>
      </c>
      <c r="Z541" s="48" t="n">
        <v>1</v>
      </c>
      <c r="AA541" s="18" t="s">
        <v>4566</v>
      </c>
      <c r="AB541" s="18" t="s">
        <v>4600</v>
      </c>
      <c r="AC541" s="18" t="s">
        <v>4568</v>
      </c>
      <c r="AD541" s="18" t="s">
        <v>4769</v>
      </c>
    </row>
    <row r="542" customFormat="false" ht="15" hidden="false" customHeight="true" outlineLevel="0" collapsed="false">
      <c r="B542" s="18" t="s">
        <v>290</v>
      </c>
      <c r="C542" s="14" t="s">
        <v>4766</v>
      </c>
      <c r="D542" s="14" t="s">
        <v>524</v>
      </c>
      <c r="E542" s="14" t="s">
        <v>444</v>
      </c>
      <c r="F542" s="14" t="s">
        <v>4558</v>
      </c>
      <c r="G542" s="14" t="s">
        <v>4559</v>
      </c>
      <c r="H542" s="14" t="s">
        <v>252</v>
      </c>
      <c r="I542" s="15" t="b">
        <f aca="false">TRUE()</f>
        <v>1</v>
      </c>
      <c r="J542" s="15" t="b">
        <f aca="false">FALSE()</f>
        <v>0</v>
      </c>
      <c r="K542" s="20" t="n">
        <v>0</v>
      </c>
      <c r="L542" s="20" t="n">
        <v>66.2660722281606</v>
      </c>
      <c r="M542" s="20" t="n">
        <f aca="false">L542-K542</f>
        <v>66.2660722281606</v>
      </c>
      <c r="N542" s="16" t="n">
        <v>1</v>
      </c>
      <c r="O542" s="15" t="b">
        <f aca="false">FALSE()</f>
        <v>0</v>
      </c>
      <c r="P542" s="15" t="b">
        <f aca="false">TRUE()</f>
        <v>1</v>
      </c>
      <c r="Q542" s="15" t="b">
        <f aca="false">TRUE()</f>
        <v>1</v>
      </c>
      <c r="R542" s="16" t="n">
        <v>1</v>
      </c>
      <c r="S542" s="18" t="s">
        <v>4627</v>
      </c>
      <c r="T542" s="18" t="s">
        <v>4767</v>
      </c>
      <c r="U542" s="14" t="s">
        <v>4562</v>
      </c>
      <c r="V542" s="14" t="s">
        <v>4768</v>
      </c>
      <c r="W542" s="14" t="s">
        <v>4598</v>
      </c>
      <c r="X542" s="51" t="n">
        <v>3.4</v>
      </c>
      <c r="Y542" s="14" t="s">
        <v>3526</v>
      </c>
      <c r="Z542" s="48" t="n">
        <v>1</v>
      </c>
      <c r="AA542" s="18" t="s">
        <v>4566</v>
      </c>
      <c r="AB542" s="18" t="s">
        <v>4600</v>
      </c>
      <c r="AC542" s="18" t="s">
        <v>4568</v>
      </c>
      <c r="AD542" s="18" t="s">
        <v>4769</v>
      </c>
    </row>
    <row r="543" customFormat="false" ht="15" hidden="false" customHeight="true" outlineLevel="0" collapsed="false">
      <c r="B543" s="18" t="s">
        <v>290</v>
      </c>
      <c r="C543" s="14" t="s">
        <v>4766</v>
      </c>
      <c r="D543" s="14" t="s">
        <v>537</v>
      </c>
      <c r="E543" s="14" t="s">
        <v>444</v>
      </c>
      <c r="F543" s="14" t="s">
        <v>4558</v>
      </c>
      <c r="G543" s="14" t="s">
        <v>4559</v>
      </c>
      <c r="H543" s="14" t="s">
        <v>252</v>
      </c>
      <c r="I543" s="15" t="b">
        <f aca="false">TRUE()</f>
        <v>1</v>
      </c>
      <c r="J543" s="15" t="b">
        <f aca="false">FALSE()</f>
        <v>0</v>
      </c>
      <c r="K543" s="20" t="n">
        <v>8.03956239389828</v>
      </c>
      <c r="L543" s="20" t="n">
        <v>72.672118832376</v>
      </c>
      <c r="M543" s="20" t="n">
        <f aca="false">L543-K543</f>
        <v>64.6325564384777</v>
      </c>
      <c r="N543" s="16" t="n">
        <v>1</v>
      </c>
      <c r="O543" s="15" t="b">
        <f aca="false">FALSE()</f>
        <v>0</v>
      </c>
      <c r="P543" s="15" t="b">
        <f aca="false">TRUE()</f>
        <v>1</v>
      </c>
      <c r="Q543" s="15" t="b">
        <f aca="false">TRUE()</f>
        <v>1</v>
      </c>
      <c r="R543" s="16" t="n">
        <v>1</v>
      </c>
      <c r="S543" s="18" t="s">
        <v>4627</v>
      </c>
      <c r="T543" s="18" t="s">
        <v>4767</v>
      </c>
      <c r="U543" s="14" t="s">
        <v>4562</v>
      </c>
      <c r="V543" s="14" t="s">
        <v>4768</v>
      </c>
      <c r="W543" s="14" t="s">
        <v>4598</v>
      </c>
      <c r="X543" s="51" t="n">
        <v>3.4</v>
      </c>
      <c r="Y543" s="14" t="s">
        <v>3566</v>
      </c>
      <c r="Z543" s="48" t="n">
        <v>1</v>
      </c>
      <c r="AA543" s="18" t="s">
        <v>4566</v>
      </c>
      <c r="AB543" s="18" t="s">
        <v>4600</v>
      </c>
      <c r="AC543" s="18" t="s">
        <v>4568</v>
      </c>
      <c r="AD543" s="18" t="s">
        <v>4769</v>
      </c>
    </row>
    <row r="544" customFormat="false" ht="15" hidden="false" customHeight="true" outlineLevel="0" collapsed="false">
      <c r="B544" s="18" t="s">
        <v>290</v>
      </c>
      <c r="C544" s="14" t="s">
        <v>4766</v>
      </c>
      <c r="D544" s="14" t="s">
        <v>545</v>
      </c>
      <c r="E544" s="14" t="s">
        <v>444</v>
      </c>
      <c r="F544" s="14" t="s">
        <v>4558</v>
      </c>
      <c r="G544" s="14" t="s">
        <v>4559</v>
      </c>
      <c r="H544" s="14" t="s">
        <v>252</v>
      </c>
      <c r="I544" s="15" t="b">
        <f aca="false">TRUE()</f>
        <v>1</v>
      </c>
      <c r="J544" s="15" t="b">
        <f aca="false">FALSE()</f>
        <v>0</v>
      </c>
      <c r="K544" s="20" t="n">
        <v>0</v>
      </c>
      <c r="L544" s="20" t="n">
        <v>19.3597266881098</v>
      </c>
      <c r="M544" s="20" t="n">
        <f aca="false">L544-K544</f>
        <v>19.3597266881098</v>
      </c>
      <c r="N544" s="16" t="n">
        <v>1</v>
      </c>
      <c r="O544" s="15" t="b">
        <f aca="false">FALSE()</f>
        <v>0</v>
      </c>
      <c r="P544" s="15" t="b">
        <f aca="false">TRUE()</f>
        <v>1</v>
      </c>
      <c r="Q544" s="15" t="b">
        <f aca="false">TRUE()</f>
        <v>1</v>
      </c>
      <c r="R544" s="16" t="n">
        <v>1</v>
      </c>
      <c r="S544" s="18" t="s">
        <v>4627</v>
      </c>
      <c r="T544" s="18" t="s">
        <v>4767</v>
      </c>
      <c r="U544" s="14" t="s">
        <v>4562</v>
      </c>
      <c r="V544" s="14" t="s">
        <v>4768</v>
      </c>
      <c r="W544" s="14" t="s">
        <v>4598</v>
      </c>
      <c r="X544" s="51" t="n">
        <v>3.4</v>
      </c>
      <c r="Y544" s="14" t="s">
        <v>3595</v>
      </c>
      <c r="Z544" s="48" t="n">
        <v>1</v>
      </c>
      <c r="AA544" s="18" t="s">
        <v>4566</v>
      </c>
      <c r="AB544" s="18" t="s">
        <v>4600</v>
      </c>
      <c r="AC544" s="18" t="s">
        <v>4568</v>
      </c>
      <c r="AD544" s="18" t="s">
        <v>4769</v>
      </c>
    </row>
    <row r="545" customFormat="false" ht="15" hidden="false" customHeight="true" outlineLevel="0" collapsed="false">
      <c r="B545" s="18" t="s">
        <v>290</v>
      </c>
      <c r="C545" s="14" t="s">
        <v>4766</v>
      </c>
      <c r="D545" s="14" t="s">
        <v>500</v>
      </c>
      <c r="E545" s="14" t="s">
        <v>444</v>
      </c>
      <c r="F545" s="14" t="s">
        <v>4558</v>
      </c>
      <c r="G545" s="14" t="s">
        <v>4559</v>
      </c>
      <c r="H545" s="14" t="s">
        <v>334</v>
      </c>
      <c r="I545" s="15" t="b">
        <f aca="false">TRUE()</f>
        <v>1</v>
      </c>
      <c r="J545" s="15" t="b">
        <f aca="false">FALSE()</f>
        <v>0</v>
      </c>
      <c r="K545" s="20" t="n">
        <v>0</v>
      </c>
      <c r="L545" s="20" t="n">
        <v>83.1974073128333</v>
      </c>
      <c r="M545" s="20" t="n">
        <f aca="false">L545-K545</f>
        <v>83.1974073128333</v>
      </c>
      <c r="N545" s="16" t="n">
        <v>1</v>
      </c>
      <c r="O545" s="15" t="b">
        <f aca="false">FALSE()</f>
        <v>0</v>
      </c>
      <c r="P545" s="15" t="b">
        <f aca="false">TRUE()</f>
        <v>1</v>
      </c>
      <c r="Q545" s="15" t="b">
        <f aca="false">TRUE()</f>
        <v>1</v>
      </c>
      <c r="R545" s="16" t="n">
        <v>1</v>
      </c>
      <c r="S545" s="18" t="s">
        <v>4627</v>
      </c>
      <c r="T545" s="18" t="s">
        <v>4767</v>
      </c>
      <c r="U545" s="14" t="s">
        <v>4562</v>
      </c>
      <c r="V545" s="14" t="s">
        <v>4768</v>
      </c>
      <c r="W545" s="14" t="s">
        <v>4598</v>
      </c>
      <c r="X545" s="51" t="n">
        <v>3.4</v>
      </c>
      <c r="Y545" s="14" t="s">
        <v>3618</v>
      </c>
      <c r="Z545" s="48" t="n">
        <v>1</v>
      </c>
      <c r="AA545" s="18" t="s">
        <v>4566</v>
      </c>
      <c r="AB545" s="18" t="s">
        <v>4600</v>
      </c>
      <c r="AC545" s="18" t="s">
        <v>4568</v>
      </c>
      <c r="AD545" s="18" t="s">
        <v>4769</v>
      </c>
    </row>
    <row r="546" customFormat="false" ht="15" hidden="false" customHeight="true" outlineLevel="0" collapsed="false">
      <c r="B546" s="18" t="s">
        <v>290</v>
      </c>
      <c r="C546" s="14" t="s">
        <v>4766</v>
      </c>
      <c r="D546" s="14" t="s">
        <v>530</v>
      </c>
      <c r="E546" s="14" t="s">
        <v>444</v>
      </c>
      <c r="F546" s="14" t="s">
        <v>4558</v>
      </c>
      <c r="G546" s="14" t="s">
        <v>4559</v>
      </c>
      <c r="H546" s="14" t="s">
        <v>334</v>
      </c>
      <c r="I546" s="15" t="b">
        <f aca="false">TRUE()</f>
        <v>1</v>
      </c>
      <c r="J546" s="15" t="b">
        <f aca="false">FALSE()</f>
        <v>0</v>
      </c>
      <c r="K546" s="20" t="n">
        <v>0</v>
      </c>
      <c r="L546" s="20" t="n">
        <v>0</v>
      </c>
      <c r="M546" s="20" t="n">
        <f aca="false">L546-K546</f>
        <v>0</v>
      </c>
      <c r="N546" s="16" t="n">
        <v>1</v>
      </c>
      <c r="O546" s="15" t="b">
        <f aca="false">FALSE()</f>
        <v>0</v>
      </c>
      <c r="P546" s="15" t="b">
        <f aca="false">TRUE()</f>
        <v>1</v>
      </c>
      <c r="Q546" s="15" t="b">
        <f aca="false">TRUE()</f>
        <v>1</v>
      </c>
      <c r="R546" s="16" t="n">
        <v>1</v>
      </c>
      <c r="S546" s="18" t="s">
        <v>4627</v>
      </c>
      <c r="T546" s="18" t="s">
        <v>4767</v>
      </c>
      <c r="U546" s="14" t="s">
        <v>4562</v>
      </c>
      <c r="V546" s="14" t="s">
        <v>4768</v>
      </c>
      <c r="W546" s="14" t="s">
        <v>4598</v>
      </c>
      <c r="X546" s="51" t="n">
        <v>3.4</v>
      </c>
      <c r="Y546" s="14" t="s">
        <v>3658</v>
      </c>
      <c r="Z546" s="48" t="n">
        <v>1</v>
      </c>
      <c r="AA546" s="18" t="s">
        <v>4566</v>
      </c>
      <c r="AB546" s="18" t="s">
        <v>4600</v>
      </c>
      <c r="AC546" s="18" t="s">
        <v>4568</v>
      </c>
      <c r="AD546" s="18" t="s">
        <v>4769</v>
      </c>
    </row>
    <row r="547" customFormat="false" ht="15" hidden="false" customHeight="true" outlineLevel="0" collapsed="false">
      <c r="B547" s="18" t="s">
        <v>290</v>
      </c>
      <c r="C547" s="14" t="s">
        <v>4766</v>
      </c>
      <c r="D547" s="14" t="s">
        <v>324</v>
      </c>
      <c r="E547" s="14" t="s">
        <v>295</v>
      </c>
      <c r="F547" s="14" t="s">
        <v>4578</v>
      </c>
      <c r="G547" s="14" t="s">
        <v>4559</v>
      </c>
      <c r="H547" s="14" t="s">
        <v>327</v>
      </c>
      <c r="I547" s="15" t="b">
        <f aca="false">FALSE()</f>
        <v>0</v>
      </c>
      <c r="J547" s="15" t="b">
        <f aca="false">FALSE()</f>
        <v>0</v>
      </c>
      <c r="K547" s="20" t="n">
        <v>40.506527452025</v>
      </c>
      <c r="L547" s="20" t="n">
        <v>69.2232303634645</v>
      </c>
      <c r="M547" s="20" t="n">
        <f aca="false">L547-K547</f>
        <v>28.7167029114395</v>
      </c>
      <c r="N547" s="16" t="n">
        <v>1</v>
      </c>
      <c r="O547" s="15" t="b">
        <f aca="false">TRUE()</f>
        <v>1</v>
      </c>
      <c r="P547" s="15" t="b">
        <f aca="false">TRUE()</f>
        <v>1</v>
      </c>
      <c r="Q547" s="15" t="b">
        <f aca="false">TRUE()</f>
        <v>1</v>
      </c>
      <c r="R547" s="16" t="n">
        <v>1</v>
      </c>
      <c r="S547" s="18" t="s">
        <v>4627</v>
      </c>
      <c r="T547" s="18" t="s">
        <v>4767</v>
      </c>
      <c r="U547" s="14" t="s">
        <v>4562</v>
      </c>
      <c r="V547" s="14" t="s">
        <v>4768</v>
      </c>
      <c r="W547" s="14" t="s">
        <v>4598</v>
      </c>
      <c r="X547" s="51" t="n">
        <v>3.4</v>
      </c>
      <c r="Y547" s="14" t="s">
        <v>4755</v>
      </c>
      <c r="Z547" s="48" t="n">
        <v>1</v>
      </c>
      <c r="AA547" s="18" t="s">
        <v>4566</v>
      </c>
      <c r="AB547" s="18" t="s">
        <v>4567</v>
      </c>
      <c r="AC547" s="18" t="s">
        <v>4568</v>
      </c>
      <c r="AD547" s="18" t="s">
        <v>4769</v>
      </c>
    </row>
    <row r="548" customFormat="false" ht="15" hidden="false" customHeight="true" outlineLevel="0" collapsed="false">
      <c r="B548" s="18" t="s">
        <v>290</v>
      </c>
      <c r="C548" s="14" t="s">
        <v>4770</v>
      </c>
      <c r="D548" s="14" t="s">
        <v>503</v>
      </c>
      <c r="E548" s="14" t="s">
        <v>444</v>
      </c>
      <c r="F548" s="14" t="s">
        <v>4558</v>
      </c>
      <c r="G548" s="14" t="s">
        <v>4579</v>
      </c>
      <c r="H548" s="14" t="s">
        <v>327</v>
      </c>
      <c r="I548" s="15" t="b">
        <f aca="false">FALSE()</f>
        <v>0</v>
      </c>
      <c r="J548" s="15" t="b">
        <f aca="false">FALSE()</f>
        <v>0</v>
      </c>
      <c r="K548" s="20" t="n">
        <v>0</v>
      </c>
      <c r="L548" s="20" t="n">
        <v>0</v>
      </c>
      <c r="M548" s="20" t="n">
        <f aca="false">L548-K548</f>
        <v>0</v>
      </c>
      <c r="N548" s="16" t="n">
        <v>1</v>
      </c>
      <c r="O548" s="15" t="b">
        <f aca="false">TRUE()</f>
        <v>1</v>
      </c>
      <c r="P548" s="15" t="b">
        <f aca="false">TRUE()</f>
        <v>1</v>
      </c>
      <c r="Q548" s="15" t="b">
        <f aca="false">TRUE()</f>
        <v>1</v>
      </c>
      <c r="R548" s="16" t="n">
        <v>1</v>
      </c>
      <c r="S548" s="14" t="s">
        <v>4771</v>
      </c>
      <c r="T548" s="18" t="s">
        <v>4772</v>
      </c>
      <c r="U548" s="14" t="s">
        <v>4617</v>
      </c>
      <c r="V548" s="18" t="s">
        <v>4773</v>
      </c>
      <c r="W548" s="14" t="s">
        <v>4598</v>
      </c>
      <c r="X548" s="51" t="n">
        <v>3.4</v>
      </c>
      <c r="Y548" s="14" t="s">
        <v>4754</v>
      </c>
      <c r="Z548" s="48" t="n">
        <v>1</v>
      </c>
      <c r="AA548" s="18" t="s">
        <v>4566</v>
      </c>
      <c r="AB548" s="18" t="s">
        <v>4567</v>
      </c>
      <c r="AC548" s="18" t="s">
        <v>4568</v>
      </c>
      <c r="AD548" s="14"/>
    </row>
    <row r="549" customFormat="false" ht="15" hidden="false" customHeight="true" outlineLevel="0" collapsed="false">
      <c r="B549" s="18" t="s">
        <v>290</v>
      </c>
      <c r="C549" s="14" t="s">
        <v>4770</v>
      </c>
      <c r="D549" s="14" t="s">
        <v>548</v>
      </c>
      <c r="E549" s="14" t="s">
        <v>444</v>
      </c>
      <c r="F549" s="14" t="s">
        <v>4558</v>
      </c>
      <c r="G549" s="14" t="s">
        <v>4579</v>
      </c>
      <c r="H549" s="14" t="s">
        <v>261</v>
      </c>
      <c r="I549" s="15" t="b">
        <f aca="false">TRUE()</f>
        <v>1</v>
      </c>
      <c r="J549" s="15" t="b">
        <f aca="false">FALSE()</f>
        <v>0</v>
      </c>
      <c r="K549" s="20" t="n">
        <v>30.8450906284526</v>
      </c>
      <c r="L549" s="20" t="n">
        <v>50.5415621778683</v>
      </c>
      <c r="M549" s="20" t="n">
        <f aca="false">L549-K549</f>
        <v>19.6964715494157</v>
      </c>
      <c r="N549" s="16" t="n">
        <v>1</v>
      </c>
      <c r="O549" s="15" t="b">
        <f aca="false">FALSE()</f>
        <v>0</v>
      </c>
      <c r="P549" s="15" t="b">
        <f aca="false">TRUE()</f>
        <v>1</v>
      </c>
      <c r="Q549" s="15" t="b">
        <f aca="false">TRUE()</f>
        <v>1</v>
      </c>
      <c r="R549" s="16" t="n">
        <v>1</v>
      </c>
      <c r="S549" s="14" t="s">
        <v>4771</v>
      </c>
      <c r="T549" s="18" t="s">
        <v>4772</v>
      </c>
      <c r="U549" s="14" t="s">
        <v>4617</v>
      </c>
      <c r="V549" s="18" t="s">
        <v>4773</v>
      </c>
      <c r="W549" s="14" t="s">
        <v>4598</v>
      </c>
      <c r="X549" s="51" t="n">
        <v>3.4</v>
      </c>
      <c r="Y549" s="14" t="s">
        <v>3337</v>
      </c>
      <c r="Z549" s="48" t="n">
        <v>1</v>
      </c>
      <c r="AA549" s="18" t="s">
        <v>4566</v>
      </c>
      <c r="AB549" s="18" t="s">
        <v>4600</v>
      </c>
      <c r="AC549" s="18" t="s">
        <v>4568</v>
      </c>
      <c r="AD549" s="14"/>
    </row>
    <row r="550" customFormat="false" ht="15" hidden="false" customHeight="true" outlineLevel="0" collapsed="false">
      <c r="B550" s="18" t="s">
        <v>290</v>
      </c>
      <c r="C550" s="14" t="s">
        <v>4770</v>
      </c>
      <c r="D550" s="14" t="s">
        <v>377</v>
      </c>
      <c r="E550" s="14" t="s">
        <v>372</v>
      </c>
      <c r="F550" s="14" t="s">
        <v>4602</v>
      </c>
      <c r="G550" s="14" t="s">
        <v>4579</v>
      </c>
      <c r="H550" s="14" t="s">
        <v>334</v>
      </c>
      <c r="I550" s="15" t="b">
        <f aca="false">TRUE()</f>
        <v>1</v>
      </c>
      <c r="J550" s="15" t="b">
        <f aca="false">FALSE()</f>
        <v>0</v>
      </c>
      <c r="K550" s="20" t="n">
        <v>90.627088373346</v>
      </c>
      <c r="L550" s="20" t="n">
        <v>90.627088373346</v>
      </c>
      <c r="M550" s="20" t="n">
        <f aca="false">L550-K550</f>
        <v>0</v>
      </c>
      <c r="N550" s="16" t="n">
        <v>1</v>
      </c>
      <c r="O550" s="15" t="b">
        <f aca="false">FALSE()</f>
        <v>0</v>
      </c>
      <c r="P550" s="15" t="b">
        <f aca="false">TRUE()</f>
        <v>1</v>
      </c>
      <c r="Q550" s="15" t="b">
        <f aca="false">TRUE()</f>
        <v>1</v>
      </c>
      <c r="R550" s="16" t="n">
        <v>1</v>
      </c>
      <c r="S550" s="14" t="s">
        <v>4771</v>
      </c>
      <c r="T550" s="18" t="s">
        <v>4772</v>
      </c>
      <c r="U550" s="14" t="s">
        <v>4617</v>
      </c>
      <c r="V550" s="18" t="s">
        <v>4773</v>
      </c>
      <c r="W550" s="14" t="s">
        <v>4598</v>
      </c>
      <c r="X550" s="51" t="n">
        <v>3.4</v>
      </c>
      <c r="Y550" s="14" t="s">
        <v>2632</v>
      </c>
      <c r="Z550" s="48" t="n">
        <v>1</v>
      </c>
      <c r="AA550" s="18" t="s">
        <v>4566</v>
      </c>
      <c r="AB550" s="18" t="s">
        <v>4600</v>
      </c>
      <c r="AC550" s="18" t="s">
        <v>4568</v>
      </c>
      <c r="AD550" s="14"/>
    </row>
    <row r="551" customFormat="false" ht="15" hidden="false" customHeight="true" outlineLevel="0" collapsed="false">
      <c r="B551" s="18" t="s">
        <v>290</v>
      </c>
      <c r="C551" s="14" t="s">
        <v>4774</v>
      </c>
      <c r="D551" s="14" t="s">
        <v>367</v>
      </c>
      <c r="E551" s="14" t="s">
        <v>295</v>
      </c>
      <c r="F551" s="14" t="s">
        <v>4578</v>
      </c>
      <c r="G551" s="14" t="s">
        <v>4559</v>
      </c>
      <c r="H551" s="14" t="s">
        <v>334</v>
      </c>
      <c r="I551" s="15" t="b">
        <f aca="false">TRUE()</f>
        <v>1</v>
      </c>
      <c r="J551" s="15" t="b">
        <f aca="false">FALSE()</f>
        <v>0</v>
      </c>
      <c r="K551" s="20" t="n">
        <v>0.963117389956825</v>
      </c>
      <c r="L551" s="20" t="n">
        <v>0.963117389956825</v>
      </c>
      <c r="M551" s="20" t="n">
        <f aca="false">L551-K551</f>
        <v>0</v>
      </c>
      <c r="N551" s="16" t="n">
        <v>1</v>
      </c>
      <c r="O551" s="15" t="b">
        <f aca="false">FALSE()</f>
        <v>0</v>
      </c>
      <c r="P551" s="15" t="b">
        <f aca="false">TRUE()</f>
        <v>1</v>
      </c>
      <c r="Q551" s="15" t="b">
        <f aca="false">TRUE()</f>
        <v>1</v>
      </c>
      <c r="R551" s="16" t="n">
        <v>1</v>
      </c>
      <c r="S551" s="14" t="s">
        <v>4615</v>
      </c>
      <c r="T551" s="18" t="s">
        <v>4775</v>
      </c>
      <c r="U551" s="14" t="s">
        <v>4617</v>
      </c>
      <c r="V551" s="14" t="s">
        <v>4617</v>
      </c>
      <c r="W551" s="14" t="s">
        <v>4598</v>
      </c>
      <c r="X551" s="51" t="n">
        <v>2.34</v>
      </c>
      <c r="Y551" s="14" t="s">
        <v>2007</v>
      </c>
      <c r="Z551" s="48" t="n">
        <v>1</v>
      </c>
      <c r="AA551" s="18" t="s">
        <v>4566</v>
      </c>
      <c r="AB551" s="18" t="s">
        <v>4600</v>
      </c>
      <c r="AC551" s="18" t="s">
        <v>4568</v>
      </c>
      <c r="AD551" s="18" t="s">
        <v>4776</v>
      </c>
    </row>
    <row r="552" customFormat="false" ht="15" hidden="false" customHeight="true" outlineLevel="0" collapsed="false">
      <c r="B552" s="18" t="s">
        <v>290</v>
      </c>
      <c r="C552" s="14" t="s">
        <v>4774</v>
      </c>
      <c r="D552" s="14" t="s">
        <v>320</v>
      </c>
      <c r="E552" s="14" t="s">
        <v>295</v>
      </c>
      <c r="F552" s="14" t="s">
        <v>4578</v>
      </c>
      <c r="G552" s="14" t="s">
        <v>4559</v>
      </c>
      <c r="H552" s="14" t="s">
        <v>261</v>
      </c>
      <c r="I552" s="15" t="b">
        <f aca="false">TRUE()</f>
        <v>1</v>
      </c>
      <c r="J552" s="15" t="b">
        <f aca="false">FALSE()</f>
        <v>0</v>
      </c>
      <c r="K552" s="20" t="n">
        <v>71.5900915084603</v>
      </c>
      <c r="L552" s="20" t="n">
        <v>98.4606757878586</v>
      </c>
      <c r="M552" s="20" t="n">
        <f aca="false">L552-K552</f>
        <v>26.8705842793983</v>
      </c>
      <c r="N552" s="16" t="n">
        <v>1</v>
      </c>
      <c r="O552" s="15" t="b">
        <f aca="false">FALSE()</f>
        <v>0</v>
      </c>
      <c r="P552" s="15" t="b">
        <f aca="false">TRUE()</f>
        <v>1</v>
      </c>
      <c r="Q552" s="15" t="b">
        <f aca="false">TRUE()</f>
        <v>1</v>
      </c>
      <c r="R552" s="16" t="n">
        <v>1</v>
      </c>
      <c r="S552" s="14" t="s">
        <v>4615</v>
      </c>
      <c r="T552" s="18" t="s">
        <v>4775</v>
      </c>
      <c r="U552" s="14" t="s">
        <v>4617</v>
      </c>
      <c r="V552" s="14" t="s">
        <v>4617</v>
      </c>
      <c r="W552" s="14" t="s">
        <v>4598</v>
      </c>
      <c r="X552" s="51" t="n">
        <v>2.34</v>
      </c>
      <c r="Y552" s="14" t="s">
        <v>2087</v>
      </c>
      <c r="Z552" s="48" t="n">
        <v>1</v>
      </c>
      <c r="AA552" s="18" t="s">
        <v>4566</v>
      </c>
      <c r="AB552" s="18" t="s">
        <v>4600</v>
      </c>
      <c r="AC552" s="18" t="s">
        <v>4568</v>
      </c>
      <c r="AD552" s="18" t="s">
        <v>4776</v>
      </c>
    </row>
    <row r="553" customFormat="false" ht="15" hidden="false" customHeight="true" outlineLevel="0" collapsed="false">
      <c r="B553" s="18" t="s">
        <v>290</v>
      </c>
      <c r="C553" s="14" t="s">
        <v>4774</v>
      </c>
      <c r="D553" s="14" t="s">
        <v>462</v>
      </c>
      <c r="E553" s="14" t="s">
        <v>444</v>
      </c>
      <c r="F553" s="14" t="s">
        <v>4558</v>
      </c>
      <c r="G553" s="14" t="s">
        <v>4559</v>
      </c>
      <c r="H553" s="14" t="s">
        <v>261</v>
      </c>
      <c r="I553" s="15" t="b">
        <f aca="false">TRUE()</f>
        <v>1</v>
      </c>
      <c r="J553" s="15" t="b">
        <f aca="false">FALSE()</f>
        <v>0</v>
      </c>
      <c r="K553" s="20" t="n">
        <v>28.2344719573569</v>
      </c>
      <c r="L553" s="20" t="n">
        <v>97.146475680514</v>
      </c>
      <c r="M553" s="20" t="n">
        <f aca="false">L553-K553</f>
        <v>68.9120037231571</v>
      </c>
      <c r="N553" s="16" t="n">
        <v>1</v>
      </c>
      <c r="O553" s="15" t="b">
        <f aca="false">FALSE()</f>
        <v>0</v>
      </c>
      <c r="P553" s="15" t="b">
        <f aca="false">TRUE()</f>
        <v>1</v>
      </c>
      <c r="Q553" s="15" t="b">
        <f aca="false">TRUE()</f>
        <v>1</v>
      </c>
      <c r="R553" s="16" t="n">
        <v>1</v>
      </c>
      <c r="S553" s="14" t="s">
        <v>4615</v>
      </c>
      <c r="T553" s="18" t="s">
        <v>4775</v>
      </c>
      <c r="U553" s="14" t="s">
        <v>4617</v>
      </c>
      <c r="V553" s="14" t="s">
        <v>4617</v>
      </c>
      <c r="W553" s="14" t="s">
        <v>4598</v>
      </c>
      <c r="X553" s="51" t="n">
        <v>2.34</v>
      </c>
      <c r="Y553" s="14" t="s">
        <v>3009</v>
      </c>
      <c r="Z553" s="48" t="n">
        <v>1</v>
      </c>
      <c r="AA553" s="18" t="s">
        <v>4566</v>
      </c>
      <c r="AB553" s="18" t="s">
        <v>4600</v>
      </c>
      <c r="AC553" s="18" t="s">
        <v>4568</v>
      </c>
      <c r="AD553" s="18" t="s">
        <v>4776</v>
      </c>
    </row>
    <row r="554" customFormat="false" ht="15" hidden="false" customHeight="true" outlineLevel="0" collapsed="false">
      <c r="B554" s="18" t="s">
        <v>290</v>
      </c>
      <c r="C554" s="14" t="s">
        <v>4774</v>
      </c>
      <c r="D554" s="14" t="s">
        <v>506</v>
      </c>
      <c r="E554" s="14" t="s">
        <v>444</v>
      </c>
      <c r="F554" s="14" t="s">
        <v>4558</v>
      </c>
      <c r="G554" s="14" t="s">
        <v>4559</v>
      </c>
      <c r="H554" s="14" t="s">
        <v>252</v>
      </c>
      <c r="I554" s="15" t="b">
        <f aca="false">TRUE()</f>
        <v>1</v>
      </c>
      <c r="J554" s="15" t="b">
        <f aca="false">FALSE()</f>
        <v>0</v>
      </c>
      <c r="K554" s="20" t="n">
        <v>0</v>
      </c>
      <c r="L554" s="20" t="n">
        <v>54.2524862300809</v>
      </c>
      <c r="M554" s="20" t="n">
        <f aca="false">L554-K554</f>
        <v>54.2524862300809</v>
      </c>
      <c r="N554" s="16" t="n">
        <v>1</v>
      </c>
      <c r="O554" s="15" t="b">
        <f aca="false">FALSE()</f>
        <v>0</v>
      </c>
      <c r="P554" s="15" t="b">
        <f aca="false">TRUE()</f>
        <v>1</v>
      </c>
      <c r="Q554" s="15" t="b">
        <f aca="false">TRUE()</f>
        <v>1</v>
      </c>
      <c r="R554" s="16" t="n">
        <v>1</v>
      </c>
      <c r="S554" s="14" t="s">
        <v>4615</v>
      </c>
      <c r="T554" s="18" t="s">
        <v>4775</v>
      </c>
      <c r="U554" s="14" t="s">
        <v>4617</v>
      </c>
      <c r="V554" s="14" t="s">
        <v>4617</v>
      </c>
      <c r="W554" s="14" t="s">
        <v>4598</v>
      </c>
      <c r="X554" s="51" t="n">
        <v>2.34</v>
      </c>
      <c r="Y554" s="14" t="s">
        <v>3018</v>
      </c>
      <c r="Z554" s="48" t="n">
        <v>1</v>
      </c>
      <c r="AA554" s="18" t="s">
        <v>4566</v>
      </c>
      <c r="AB554" s="18" t="s">
        <v>4600</v>
      </c>
      <c r="AC554" s="18" t="s">
        <v>4568</v>
      </c>
      <c r="AD554" s="18" t="s">
        <v>4776</v>
      </c>
    </row>
    <row r="555" customFormat="false" ht="15" hidden="false" customHeight="true" outlineLevel="0" collapsed="false">
      <c r="B555" s="18" t="s">
        <v>290</v>
      </c>
      <c r="C555" s="14" t="s">
        <v>4774</v>
      </c>
      <c r="D555" s="14" t="s">
        <v>527</v>
      </c>
      <c r="E555" s="14" t="s">
        <v>444</v>
      </c>
      <c r="F555" s="14" t="s">
        <v>4558</v>
      </c>
      <c r="G555" s="14" t="s">
        <v>4559</v>
      </c>
      <c r="H555" s="14" t="s">
        <v>252</v>
      </c>
      <c r="I555" s="15" t="b">
        <f aca="false">TRUE()</f>
        <v>1</v>
      </c>
      <c r="J555" s="15" t="b">
        <f aca="false">FALSE()</f>
        <v>0</v>
      </c>
      <c r="K555" s="20" t="n">
        <v>0</v>
      </c>
      <c r="L555" s="20" t="n">
        <v>61.7028871186612</v>
      </c>
      <c r="M555" s="20" t="n">
        <f aca="false">L555-K555</f>
        <v>61.7028871186612</v>
      </c>
      <c r="N555" s="16" t="n">
        <v>1</v>
      </c>
      <c r="O555" s="15" t="b">
        <f aca="false">FALSE()</f>
        <v>0</v>
      </c>
      <c r="P555" s="15" t="b">
        <f aca="false">TRUE()</f>
        <v>1</v>
      </c>
      <c r="Q555" s="15" t="b">
        <f aca="false">TRUE()</f>
        <v>1</v>
      </c>
      <c r="R555" s="16" t="n">
        <v>1</v>
      </c>
      <c r="S555" s="14" t="s">
        <v>4615</v>
      </c>
      <c r="T555" s="18" t="s">
        <v>4775</v>
      </c>
      <c r="U555" s="14" t="s">
        <v>4617</v>
      </c>
      <c r="V555" s="14" t="s">
        <v>4617</v>
      </c>
      <c r="W555" s="14" t="s">
        <v>4598</v>
      </c>
      <c r="X555" s="51" t="n">
        <v>2.34</v>
      </c>
      <c r="Y555" s="14" t="s">
        <v>4749</v>
      </c>
      <c r="Z555" s="48" t="n">
        <v>1</v>
      </c>
      <c r="AA555" s="18" t="s">
        <v>4566</v>
      </c>
      <c r="AB555" s="18" t="s">
        <v>4600</v>
      </c>
      <c r="AC555" s="18" t="s">
        <v>4568</v>
      </c>
      <c r="AD555" s="18" t="s">
        <v>4776</v>
      </c>
    </row>
    <row r="556" customFormat="false" ht="15" hidden="false" customHeight="true" outlineLevel="0" collapsed="false">
      <c r="B556" s="18" t="s">
        <v>290</v>
      </c>
      <c r="C556" s="14" t="s">
        <v>4774</v>
      </c>
      <c r="D556" s="14" t="s">
        <v>487</v>
      </c>
      <c r="E556" s="14" t="s">
        <v>444</v>
      </c>
      <c r="F556" s="14" t="s">
        <v>4558</v>
      </c>
      <c r="G556" s="14" t="s">
        <v>4559</v>
      </c>
      <c r="H556" s="14" t="s">
        <v>252</v>
      </c>
      <c r="I556" s="15" t="b">
        <f aca="false">TRUE()</f>
        <v>1</v>
      </c>
      <c r="J556" s="15" t="b">
        <f aca="false">FALSE()</f>
        <v>0</v>
      </c>
      <c r="K556" s="20" t="n">
        <v>48.2435634545925</v>
      </c>
      <c r="L556" s="20" t="n">
        <v>48.2435634545925</v>
      </c>
      <c r="M556" s="20" t="n">
        <f aca="false">L556-K556</f>
        <v>0</v>
      </c>
      <c r="N556" s="16" t="n">
        <v>1</v>
      </c>
      <c r="O556" s="15" t="b">
        <f aca="false">FALSE()</f>
        <v>0</v>
      </c>
      <c r="P556" s="15" t="b">
        <f aca="false">TRUE()</f>
        <v>1</v>
      </c>
      <c r="Q556" s="15" t="b">
        <f aca="false">TRUE()</f>
        <v>1</v>
      </c>
      <c r="R556" s="16" t="n">
        <v>1</v>
      </c>
      <c r="S556" s="14" t="s">
        <v>4615</v>
      </c>
      <c r="T556" s="18" t="s">
        <v>4775</v>
      </c>
      <c r="U556" s="14" t="s">
        <v>4617</v>
      </c>
      <c r="V556" s="14" t="s">
        <v>4617</v>
      </c>
      <c r="W556" s="14" t="s">
        <v>4598</v>
      </c>
      <c r="X556" s="51" t="n">
        <v>2.34</v>
      </c>
      <c r="Y556" s="14" t="s">
        <v>3054</v>
      </c>
      <c r="Z556" s="48" t="n">
        <v>1</v>
      </c>
      <c r="AA556" s="18" t="s">
        <v>4566</v>
      </c>
      <c r="AB556" s="18" t="s">
        <v>4600</v>
      </c>
      <c r="AC556" s="18" t="s">
        <v>4568</v>
      </c>
      <c r="AD556" s="18" t="s">
        <v>4776</v>
      </c>
    </row>
    <row r="557" customFormat="false" ht="15" hidden="false" customHeight="true" outlineLevel="0" collapsed="false">
      <c r="B557" s="18" t="s">
        <v>290</v>
      </c>
      <c r="C557" s="14" t="s">
        <v>4774</v>
      </c>
      <c r="D557" s="14" t="s">
        <v>482</v>
      </c>
      <c r="E557" s="14" t="s">
        <v>444</v>
      </c>
      <c r="F557" s="14" t="s">
        <v>4558</v>
      </c>
      <c r="G557" s="14" t="s">
        <v>4559</v>
      </c>
      <c r="H557" s="14" t="s">
        <v>252</v>
      </c>
      <c r="I557" s="15" t="b">
        <f aca="false">TRUE()</f>
        <v>1</v>
      </c>
      <c r="J557" s="15" t="b">
        <f aca="false">FALSE()</f>
        <v>0</v>
      </c>
      <c r="K557" s="20" t="n">
        <v>0</v>
      </c>
      <c r="L557" s="20" t="n">
        <v>13.0034148676748</v>
      </c>
      <c r="M557" s="20" t="n">
        <f aca="false">L557-K557</f>
        <v>13.0034148676748</v>
      </c>
      <c r="N557" s="16" t="n">
        <v>1</v>
      </c>
      <c r="O557" s="15" t="b">
        <f aca="false">FALSE()</f>
        <v>0</v>
      </c>
      <c r="P557" s="15" t="b">
        <f aca="false">TRUE()</f>
        <v>1</v>
      </c>
      <c r="Q557" s="15" t="b">
        <f aca="false">TRUE()</f>
        <v>1</v>
      </c>
      <c r="R557" s="16" t="n">
        <v>1</v>
      </c>
      <c r="S557" s="14" t="s">
        <v>4615</v>
      </c>
      <c r="T557" s="18" t="s">
        <v>4775</v>
      </c>
      <c r="U557" s="14" t="s">
        <v>4617</v>
      </c>
      <c r="V557" s="14" t="s">
        <v>4617</v>
      </c>
      <c r="W557" s="14" t="s">
        <v>4598</v>
      </c>
      <c r="X557" s="51" t="n">
        <v>2.34</v>
      </c>
      <c r="Y557" s="14" t="s">
        <v>3089</v>
      </c>
      <c r="Z557" s="48" t="n">
        <v>1</v>
      </c>
      <c r="AA557" s="18" t="s">
        <v>4566</v>
      </c>
      <c r="AB557" s="18" t="s">
        <v>4600</v>
      </c>
      <c r="AC557" s="18" t="s">
        <v>4568</v>
      </c>
      <c r="AD557" s="18" t="s">
        <v>4776</v>
      </c>
    </row>
    <row r="558" customFormat="false" ht="15" hidden="false" customHeight="true" outlineLevel="0" collapsed="false">
      <c r="B558" s="18" t="s">
        <v>290</v>
      </c>
      <c r="C558" s="14" t="s">
        <v>4774</v>
      </c>
      <c r="D558" s="14" t="s">
        <v>357</v>
      </c>
      <c r="E558" s="14" t="s">
        <v>295</v>
      </c>
      <c r="F558" s="14" t="s">
        <v>4578</v>
      </c>
      <c r="G558" s="14" t="s">
        <v>4559</v>
      </c>
      <c r="H558" s="14" t="s">
        <v>252</v>
      </c>
      <c r="I558" s="15" t="b">
        <f aca="false">TRUE()</f>
        <v>1</v>
      </c>
      <c r="J558" s="15" t="b">
        <f aca="false">FALSE()</f>
        <v>0</v>
      </c>
      <c r="K558" s="20" t="n">
        <v>0</v>
      </c>
      <c r="L558" s="20" t="n">
        <v>62.0556579472897</v>
      </c>
      <c r="M558" s="20" t="n">
        <f aca="false">L558-K558</f>
        <v>62.0556579472897</v>
      </c>
      <c r="N558" s="16" t="n">
        <v>1</v>
      </c>
      <c r="O558" s="15" t="b">
        <f aca="false">FALSE()</f>
        <v>0</v>
      </c>
      <c r="P558" s="15" t="b">
        <f aca="false">TRUE()</f>
        <v>1</v>
      </c>
      <c r="Q558" s="15" t="b">
        <f aca="false">TRUE()</f>
        <v>1</v>
      </c>
      <c r="R558" s="16" t="n">
        <v>1</v>
      </c>
      <c r="S558" s="14" t="s">
        <v>4615</v>
      </c>
      <c r="T558" s="18" t="s">
        <v>4775</v>
      </c>
      <c r="U558" s="14" t="s">
        <v>4617</v>
      </c>
      <c r="V558" s="14" t="s">
        <v>4617</v>
      </c>
      <c r="W558" s="14" t="s">
        <v>4598</v>
      </c>
      <c r="X558" s="51" t="n">
        <v>2.34</v>
      </c>
      <c r="Y558" s="14" t="s">
        <v>4760</v>
      </c>
      <c r="Z558" s="48" t="n">
        <v>1</v>
      </c>
      <c r="AA558" s="18" t="s">
        <v>4566</v>
      </c>
      <c r="AB558" s="18" t="s">
        <v>4600</v>
      </c>
      <c r="AC558" s="18" t="s">
        <v>4568</v>
      </c>
      <c r="AD558" s="18" t="s">
        <v>4776</v>
      </c>
    </row>
    <row r="559" customFormat="false" ht="15" hidden="false" customHeight="true" outlineLevel="0" collapsed="false">
      <c r="B559" s="18" t="s">
        <v>290</v>
      </c>
      <c r="C559" s="14" t="s">
        <v>4774</v>
      </c>
      <c r="D559" s="14" t="s">
        <v>410</v>
      </c>
      <c r="E559" s="14" t="s">
        <v>372</v>
      </c>
      <c r="F559" s="14" t="s">
        <v>4602</v>
      </c>
      <c r="G559" s="14" t="s">
        <v>4559</v>
      </c>
      <c r="H559" s="14" t="s">
        <v>312</v>
      </c>
      <c r="I559" s="15" t="b">
        <f aca="false">TRUE()</f>
        <v>1</v>
      </c>
      <c r="J559" s="15" t="b">
        <f aca="false">FALSE()</f>
        <v>0</v>
      </c>
      <c r="K559" s="20" t="n">
        <v>0</v>
      </c>
      <c r="L559" s="20" t="n">
        <v>0</v>
      </c>
      <c r="M559" s="20" t="n">
        <f aca="false">L559-K559</f>
        <v>0</v>
      </c>
      <c r="N559" s="16" t="n">
        <v>1</v>
      </c>
      <c r="O559" s="15" t="b">
        <f aca="false">FALSE()</f>
        <v>0</v>
      </c>
      <c r="P559" s="15" t="b">
        <f aca="false">TRUE()</f>
        <v>1</v>
      </c>
      <c r="Q559" s="15" t="b">
        <f aca="false">TRUE()</f>
        <v>1</v>
      </c>
      <c r="R559" s="16" t="n">
        <v>1</v>
      </c>
      <c r="S559" s="14" t="s">
        <v>4615</v>
      </c>
      <c r="T559" s="18" t="s">
        <v>4775</v>
      </c>
      <c r="U559" s="14" t="s">
        <v>4617</v>
      </c>
      <c r="V559" s="14" t="s">
        <v>4617</v>
      </c>
      <c r="W559" s="14" t="s">
        <v>4598</v>
      </c>
      <c r="X559" s="51" t="n">
        <v>2.34</v>
      </c>
      <c r="Y559" s="14" t="s">
        <v>2405</v>
      </c>
      <c r="Z559" s="48" t="n">
        <v>1</v>
      </c>
      <c r="AA559" s="18" t="s">
        <v>4566</v>
      </c>
      <c r="AB559" s="18" t="s">
        <v>4600</v>
      </c>
      <c r="AC559" s="18" t="s">
        <v>4568</v>
      </c>
      <c r="AD559" s="18" t="s">
        <v>4776</v>
      </c>
    </row>
    <row r="560" customFormat="false" ht="15" hidden="false" customHeight="true" outlineLevel="0" collapsed="false">
      <c r="B560" s="18" t="s">
        <v>290</v>
      </c>
      <c r="C560" s="14" t="s">
        <v>4774</v>
      </c>
      <c r="D560" s="14" t="s">
        <v>363</v>
      </c>
      <c r="E560" s="14" t="s">
        <v>295</v>
      </c>
      <c r="F560" s="14" t="s">
        <v>4578</v>
      </c>
      <c r="G560" s="14" t="s">
        <v>4559</v>
      </c>
      <c r="H560" s="14" t="s">
        <v>261</v>
      </c>
      <c r="I560" s="15" t="b">
        <f aca="false">TRUE()</f>
        <v>1</v>
      </c>
      <c r="J560" s="15" t="b">
        <f aca="false">FALSE()</f>
        <v>0</v>
      </c>
      <c r="K560" s="20" t="n">
        <v>0</v>
      </c>
      <c r="L560" s="20" t="n">
        <v>76.5147533927601</v>
      </c>
      <c r="M560" s="20" t="n">
        <f aca="false">L560-K560</f>
        <v>76.5147533927601</v>
      </c>
      <c r="N560" s="16" t="n">
        <v>1</v>
      </c>
      <c r="O560" s="15" t="b">
        <f aca="false">FALSE()</f>
        <v>0</v>
      </c>
      <c r="P560" s="15" t="b">
        <f aca="false">TRUE()</f>
        <v>1</v>
      </c>
      <c r="Q560" s="15" t="b">
        <f aca="false">TRUE()</f>
        <v>1</v>
      </c>
      <c r="R560" s="16" t="n">
        <v>1</v>
      </c>
      <c r="S560" s="14" t="s">
        <v>4615</v>
      </c>
      <c r="T560" s="18" t="s">
        <v>4775</v>
      </c>
      <c r="U560" s="14" t="s">
        <v>4617</v>
      </c>
      <c r="V560" s="14" t="s">
        <v>4617</v>
      </c>
      <c r="W560" s="14" t="s">
        <v>4598</v>
      </c>
      <c r="X560" s="51" t="n">
        <v>2.34</v>
      </c>
      <c r="Y560" s="14" t="s">
        <v>2175</v>
      </c>
      <c r="Z560" s="48" t="n">
        <v>1</v>
      </c>
      <c r="AA560" s="18" t="s">
        <v>4566</v>
      </c>
      <c r="AB560" s="18" t="s">
        <v>4600</v>
      </c>
      <c r="AC560" s="18" t="s">
        <v>4568</v>
      </c>
      <c r="AD560" s="18" t="s">
        <v>4776</v>
      </c>
    </row>
    <row r="561" customFormat="false" ht="15" hidden="false" customHeight="true" outlineLevel="0" collapsed="false">
      <c r="B561" s="18" t="s">
        <v>290</v>
      </c>
      <c r="C561" s="14" t="s">
        <v>4774</v>
      </c>
      <c r="D561" s="14" t="s">
        <v>354</v>
      </c>
      <c r="E561" s="14" t="s">
        <v>295</v>
      </c>
      <c r="F561" s="14" t="s">
        <v>4578</v>
      </c>
      <c r="G561" s="14" t="s">
        <v>4559</v>
      </c>
      <c r="H561" s="14" t="s">
        <v>252</v>
      </c>
      <c r="I561" s="15" t="b">
        <f aca="false">TRUE()</f>
        <v>1</v>
      </c>
      <c r="J561" s="15" t="b">
        <f aca="false">FALSE()</f>
        <v>0</v>
      </c>
      <c r="K561" s="20" t="n">
        <v>0</v>
      </c>
      <c r="L561" s="20" t="n">
        <v>93.9673523257403</v>
      </c>
      <c r="M561" s="20" t="n">
        <f aca="false">L561-K561</f>
        <v>93.9673523257403</v>
      </c>
      <c r="N561" s="16" t="n">
        <v>1</v>
      </c>
      <c r="O561" s="15" t="b">
        <f aca="false">FALSE()</f>
        <v>0</v>
      </c>
      <c r="P561" s="15" t="b">
        <f aca="false">TRUE()</f>
        <v>1</v>
      </c>
      <c r="Q561" s="15" t="b">
        <f aca="false">TRUE()</f>
        <v>1</v>
      </c>
      <c r="R561" s="16" t="n">
        <v>1</v>
      </c>
      <c r="S561" s="14" t="s">
        <v>4615</v>
      </c>
      <c r="T561" s="18" t="s">
        <v>4775</v>
      </c>
      <c r="U561" s="14" t="s">
        <v>4617</v>
      </c>
      <c r="V561" s="14" t="s">
        <v>4617</v>
      </c>
      <c r="W561" s="14" t="s">
        <v>4598</v>
      </c>
      <c r="X561" s="51" t="n">
        <v>2.34</v>
      </c>
      <c r="Y561" s="14" t="s">
        <v>2191</v>
      </c>
      <c r="Z561" s="48" t="n">
        <v>1</v>
      </c>
      <c r="AA561" s="18" t="s">
        <v>4566</v>
      </c>
      <c r="AB561" s="18" t="s">
        <v>4600</v>
      </c>
      <c r="AC561" s="18" t="s">
        <v>4568</v>
      </c>
      <c r="AD561" s="18" t="s">
        <v>4776</v>
      </c>
    </row>
    <row r="562" customFormat="false" ht="15" hidden="false" customHeight="true" outlineLevel="0" collapsed="false">
      <c r="B562" s="18" t="s">
        <v>290</v>
      </c>
      <c r="C562" s="14" t="s">
        <v>4774</v>
      </c>
      <c r="D562" s="14" t="s">
        <v>331</v>
      </c>
      <c r="E562" s="14" t="s">
        <v>295</v>
      </c>
      <c r="F562" s="14" t="s">
        <v>4578</v>
      </c>
      <c r="G562" s="14" t="s">
        <v>4559</v>
      </c>
      <c r="H562" s="14" t="s">
        <v>252</v>
      </c>
      <c r="I562" s="15" t="b">
        <f aca="false">TRUE()</f>
        <v>1</v>
      </c>
      <c r="J562" s="15" t="b">
        <f aca="false">FALSE()</f>
        <v>0</v>
      </c>
      <c r="K562" s="20" t="n">
        <v>0</v>
      </c>
      <c r="L562" s="20" t="n">
        <v>95.5161164402112</v>
      </c>
      <c r="M562" s="20" t="n">
        <f aca="false">L562-K562</f>
        <v>95.5161164402112</v>
      </c>
      <c r="N562" s="16" t="n">
        <v>1</v>
      </c>
      <c r="O562" s="15" t="b">
        <f aca="false">FALSE()</f>
        <v>0</v>
      </c>
      <c r="P562" s="15" t="b">
        <f aca="false">TRUE()</f>
        <v>1</v>
      </c>
      <c r="Q562" s="15" t="b">
        <f aca="false">TRUE()</f>
        <v>1</v>
      </c>
      <c r="R562" s="16" t="n">
        <v>1</v>
      </c>
      <c r="S562" s="14" t="s">
        <v>4615</v>
      </c>
      <c r="T562" s="18" t="s">
        <v>4775</v>
      </c>
      <c r="U562" s="14" t="s">
        <v>4617</v>
      </c>
      <c r="V562" s="14" t="s">
        <v>4617</v>
      </c>
      <c r="W562" s="14" t="s">
        <v>4598</v>
      </c>
      <c r="X562" s="51" t="n">
        <v>2.34</v>
      </c>
      <c r="Y562" s="14" t="s">
        <v>2208</v>
      </c>
      <c r="Z562" s="48" t="n">
        <v>1</v>
      </c>
      <c r="AA562" s="18" t="s">
        <v>4566</v>
      </c>
      <c r="AB562" s="18" t="s">
        <v>4600</v>
      </c>
      <c r="AC562" s="18" t="s">
        <v>4568</v>
      </c>
      <c r="AD562" s="18" t="s">
        <v>4776</v>
      </c>
    </row>
    <row r="563" customFormat="false" ht="15" hidden="false" customHeight="true" outlineLevel="0" collapsed="false">
      <c r="B563" s="18" t="s">
        <v>290</v>
      </c>
      <c r="C563" s="14" t="s">
        <v>4774</v>
      </c>
      <c r="D563" s="14" t="s">
        <v>443</v>
      </c>
      <c r="E563" s="14" t="s">
        <v>444</v>
      </c>
      <c r="F563" s="14" t="s">
        <v>4558</v>
      </c>
      <c r="G563" s="14" t="s">
        <v>4559</v>
      </c>
      <c r="H563" s="14" t="s">
        <v>334</v>
      </c>
      <c r="I563" s="15" t="b">
        <f aca="false">TRUE()</f>
        <v>1</v>
      </c>
      <c r="J563" s="15" t="b">
        <f aca="false">FALSE()</f>
        <v>0</v>
      </c>
      <c r="K563" s="20" t="n">
        <v>25.0866992876268</v>
      </c>
      <c r="L563" s="20" t="n">
        <v>92.2363964749611</v>
      </c>
      <c r="M563" s="20" t="n">
        <f aca="false">L563-K563</f>
        <v>67.1496971873343</v>
      </c>
      <c r="N563" s="16" t="n">
        <v>1</v>
      </c>
      <c r="O563" s="15" t="b">
        <f aca="false">FALSE()</f>
        <v>0</v>
      </c>
      <c r="P563" s="15" t="b">
        <f aca="false">TRUE()</f>
        <v>1</v>
      </c>
      <c r="Q563" s="15" t="b">
        <f aca="false">TRUE()</f>
        <v>1</v>
      </c>
      <c r="R563" s="16" t="n">
        <v>1</v>
      </c>
      <c r="S563" s="14" t="s">
        <v>4615</v>
      </c>
      <c r="T563" s="18" t="s">
        <v>4775</v>
      </c>
      <c r="U563" s="14" t="s">
        <v>4617</v>
      </c>
      <c r="V563" s="14" t="s">
        <v>4617</v>
      </c>
      <c r="W563" s="14" t="s">
        <v>4598</v>
      </c>
      <c r="X563" s="51" t="n">
        <v>2.34</v>
      </c>
      <c r="Y563" s="14" t="s">
        <v>3182</v>
      </c>
      <c r="Z563" s="48" t="n">
        <v>1</v>
      </c>
      <c r="AA563" s="18" t="s">
        <v>4566</v>
      </c>
      <c r="AB563" s="18" t="s">
        <v>4600</v>
      </c>
      <c r="AC563" s="18" t="s">
        <v>4568</v>
      </c>
      <c r="AD563" s="18" t="s">
        <v>4776</v>
      </c>
    </row>
    <row r="564" customFormat="false" ht="15" hidden="false" customHeight="true" outlineLevel="0" collapsed="false">
      <c r="B564" s="18" t="s">
        <v>290</v>
      </c>
      <c r="C564" s="14" t="s">
        <v>4774</v>
      </c>
      <c r="D564" s="14" t="s">
        <v>577</v>
      </c>
      <c r="E564" s="14" t="s">
        <v>444</v>
      </c>
      <c r="F564" s="14" t="s">
        <v>4558</v>
      </c>
      <c r="G564" s="14" t="s">
        <v>4559</v>
      </c>
      <c r="H564" s="14" t="s">
        <v>334</v>
      </c>
      <c r="I564" s="15" t="b">
        <f aca="false">TRUE()</f>
        <v>1</v>
      </c>
      <c r="J564" s="15" t="b">
        <f aca="false">FALSE()</f>
        <v>0</v>
      </c>
      <c r="K564" s="20" t="n">
        <v>0</v>
      </c>
      <c r="L564" s="20" t="n">
        <v>41.3047413451446</v>
      </c>
      <c r="M564" s="20" t="n">
        <f aca="false">L564-K564</f>
        <v>41.3047413451446</v>
      </c>
      <c r="N564" s="16" t="n">
        <v>1</v>
      </c>
      <c r="O564" s="15" t="b">
        <f aca="false">FALSE()</f>
        <v>0</v>
      </c>
      <c r="P564" s="15" t="b">
        <f aca="false">TRUE()</f>
        <v>1</v>
      </c>
      <c r="Q564" s="15" t="b">
        <f aca="false">TRUE()</f>
        <v>1</v>
      </c>
      <c r="R564" s="16" t="n">
        <v>1</v>
      </c>
      <c r="S564" s="14" t="s">
        <v>4615</v>
      </c>
      <c r="T564" s="18" t="s">
        <v>4775</v>
      </c>
      <c r="U564" s="14" t="s">
        <v>4617</v>
      </c>
      <c r="V564" s="14" t="s">
        <v>4617</v>
      </c>
      <c r="W564" s="14" t="s">
        <v>4598</v>
      </c>
      <c r="X564" s="51" t="n">
        <v>2.34</v>
      </c>
      <c r="Y564" s="14" t="s">
        <v>3438</v>
      </c>
      <c r="Z564" s="48" t="n">
        <v>1</v>
      </c>
      <c r="AA564" s="18" t="s">
        <v>4566</v>
      </c>
      <c r="AB564" s="18" t="s">
        <v>4600</v>
      </c>
      <c r="AC564" s="18" t="s">
        <v>4568</v>
      </c>
      <c r="AD564" s="18" t="s">
        <v>4776</v>
      </c>
    </row>
    <row r="565" customFormat="false" ht="15" hidden="false" customHeight="true" outlineLevel="0" collapsed="false">
      <c r="B565" s="18" t="s">
        <v>290</v>
      </c>
      <c r="C565" s="14" t="s">
        <v>4774</v>
      </c>
      <c r="D565" s="14" t="s">
        <v>524</v>
      </c>
      <c r="E565" s="14" t="s">
        <v>444</v>
      </c>
      <c r="F565" s="14" t="s">
        <v>4558</v>
      </c>
      <c r="G565" s="14" t="s">
        <v>4559</v>
      </c>
      <c r="H565" s="14" t="s">
        <v>252</v>
      </c>
      <c r="I565" s="15" t="b">
        <f aca="false">TRUE()</f>
        <v>1</v>
      </c>
      <c r="J565" s="15" t="b">
        <f aca="false">FALSE()</f>
        <v>0</v>
      </c>
      <c r="K565" s="20" t="n">
        <v>0</v>
      </c>
      <c r="L565" s="20" t="n">
        <v>31.1549667809937</v>
      </c>
      <c r="M565" s="20" t="n">
        <f aca="false">L565-K565</f>
        <v>31.1549667809937</v>
      </c>
      <c r="N565" s="16" t="n">
        <v>1</v>
      </c>
      <c r="O565" s="15" t="b">
        <f aca="false">FALSE()</f>
        <v>0</v>
      </c>
      <c r="P565" s="15" t="b">
        <f aca="false">TRUE()</f>
        <v>1</v>
      </c>
      <c r="Q565" s="15" t="b">
        <f aca="false">TRUE()</f>
        <v>1</v>
      </c>
      <c r="R565" s="16" t="n">
        <v>1</v>
      </c>
      <c r="S565" s="14" t="s">
        <v>4615</v>
      </c>
      <c r="T565" s="18" t="s">
        <v>4775</v>
      </c>
      <c r="U565" s="14" t="s">
        <v>4617</v>
      </c>
      <c r="V565" s="14" t="s">
        <v>4617</v>
      </c>
      <c r="W565" s="14" t="s">
        <v>4598</v>
      </c>
      <c r="X565" s="51" t="n">
        <v>2.34</v>
      </c>
      <c r="Y565" s="14" t="s">
        <v>3526</v>
      </c>
      <c r="Z565" s="48" t="n">
        <v>1</v>
      </c>
      <c r="AA565" s="18" t="s">
        <v>4566</v>
      </c>
      <c r="AB565" s="18" t="s">
        <v>4600</v>
      </c>
      <c r="AC565" s="18" t="s">
        <v>4568</v>
      </c>
      <c r="AD565" s="18" t="s">
        <v>4776</v>
      </c>
    </row>
    <row r="566" customFormat="false" ht="15" hidden="false" customHeight="true" outlineLevel="0" collapsed="false">
      <c r="B566" s="18" t="s">
        <v>290</v>
      </c>
      <c r="C566" s="14" t="s">
        <v>4774</v>
      </c>
      <c r="D566" s="14" t="s">
        <v>537</v>
      </c>
      <c r="E566" s="14" t="s">
        <v>444</v>
      </c>
      <c r="F566" s="14" t="s">
        <v>4558</v>
      </c>
      <c r="G566" s="14" t="s">
        <v>4559</v>
      </c>
      <c r="H566" s="14" t="s">
        <v>252</v>
      </c>
      <c r="I566" s="15" t="b">
        <f aca="false">TRUE()</f>
        <v>1</v>
      </c>
      <c r="J566" s="15" t="b">
        <f aca="false">FALSE()</f>
        <v>0</v>
      </c>
      <c r="K566" s="20" t="n">
        <v>14.0740008802381</v>
      </c>
      <c r="L566" s="20" t="n">
        <v>73.0274954278888</v>
      </c>
      <c r="M566" s="20" t="n">
        <f aca="false">L566-K566</f>
        <v>58.9534945476507</v>
      </c>
      <c r="N566" s="16" t="n">
        <v>1</v>
      </c>
      <c r="O566" s="15" t="b">
        <f aca="false">FALSE()</f>
        <v>0</v>
      </c>
      <c r="P566" s="15" t="b">
        <f aca="false">TRUE()</f>
        <v>1</v>
      </c>
      <c r="Q566" s="15" t="b">
        <f aca="false">TRUE()</f>
        <v>1</v>
      </c>
      <c r="R566" s="16" t="n">
        <v>1</v>
      </c>
      <c r="S566" s="14" t="s">
        <v>4615</v>
      </c>
      <c r="T566" s="18" t="s">
        <v>4775</v>
      </c>
      <c r="U566" s="14" t="s">
        <v>4617</v>
      </c>
      <c r="V566" s="14" t="s">
        <v>4617</v>
      </c>
      <c r="W566" s="14" t="s">
        <v>4598</v>
      </c>
      <c r="X566" s="51" t="n">
        <v>2.34</v>
      </c>
      <c r="Y566" s="14" t="s">
        <v>3566</v>
      </c>
      <c r="Z566" s="48" t="n">
        <v>1</v>
      </c>
      <c r="AA566" s="18" t="s">
        <v>4566</v>
      </c>
      <c r="AB566" s="18" t="s">
        <v>4600</v>
      </c>
      <c r="AC566" s="18" t="s">
        <v>4568</v>
      </c>
      <c r="AD566" s="18" t="s">
        <v>4776</v>
      </c>
    </row>
    <row r="567" customFormat="false" ht="15" hidden="false" customHeight="true" outlineLevel="0" collapsed="false">
      <c r="B567" s="18" t="s">
        <v>290</v>
      </c>
      <c r="C567" s="14" t="s">
        <v>4774</v>
      </c>
      <c r="D567" s="14" t="s">
        <v>545</v>
      </c>
      <c r="E567" s="14" t="s">
        <v>444</v>
      </c>
      <c r="F567" s="14" t="s">
        <v>4558</v>
      </c>
      <c r="G567" s="14" t="s">
        <v>4559</v>
      </c>
      <c r="H567" s="14" t="s">
        <v>252</v>
      </c>
      <c r="I567" s="15" t="b">
        <f aca="false">TRUE()</f>
        <v>1</v>
      </c>
      <c r="J567" s="15" t="b">
        <f aca="false">FALSE()</f>
        <v>0</v>
      </c>
      <c r="K567" s="20" t="n">
        <v>14.4611730779038</v>
      </c>
      <c r="L567" s="20" t="n">
        <v>41.331694232612</v>
      </c>
      <c r="M567" s="20" t="n">
        <f aca="false">L567-K567</f>
        <v>26.8705211547082</v>
      </c>
      <c r="N567" s="16" t="n">
        <v>1</v>
      </c>
      <c r="O567" s="15" t="b">
        <f aca="false">FALSE()</f>
        <v>0</v>
      </c>
      <c r="P567" s="15" t="b">
        <f aca="false">TRUE()</f>
        <v>1</v>
      </c>
      <c r="Q567" s="15" t="b">
        <f aca="false">TRUE()</f>
        <v>1</v>
      </c>
      <c r="R567" s="16" t="n">
        <v>1</v>
      </c>
      <c r="S567" s="14" t="s">
        <v>4615</v>
      </c>
      <c r="T567" s="18" t="s">
        <v>4775</v>
      </c>
      <c r="U567" s="14" t="s">
        <v>4617</v>
      </c>
      <c r="V567" s="14" t="s">
        <v>4617</v>
      </c>
      <c r="W567" s="14" t="s">
        <v>4598</v>
      </c>
      <c r="X567" s="51" t="n">
        <v>2.34</v>
      </c>
      <c r="Y567" s="14" t="s">
        <v>3595</v>
      </c>
      <c r="Z567" s="48" t="n">
        <v>1</v>
      </c>
      <c r="AA567" s="18" t="s">
        <v>4566</v>
      </c>
      <c r="AB567" s="18" t="s">
        <v>4600</v>
      </c>
      <c r="AC567" s="18" t="s">
        <v>4568</v>
      </c>
      <c r="AD567" s="18" t="s">
        <v>4776</v>
      </c>
    </row>
    <row r="568" customFormat="false" ht="15" hidden="false" customHeight="true" outlineLevel="0" collapsed="false">
      <c r="B568" s="18" t="s">
        <v>290</v>
      </c>
      <c r="C568" s="14" t="s">
        <v>4774</v>
      </c>
      <c r="D568" s="14" t="s">
        <v>500</v>
      </c>
      <c r="E568" s="14" t="s">
        <v>444</v>
      </c>
      <c r="F568" s="14" t="s">
        <v>4558</v>
      </c>
      <c r="G568" s="14" t="s">
        <v>4559</v>
      </c>
      <c r="H568" s="14" t="s">
        <v>334</v>
      </c>
      <c r="I568" s="15" t="b">
        <f aca="false">TRUE()</f>
        <v>1</v>
      </c>
      <c r="J568" s="15" t="b">
        <f aca="false">FALSE()</f>
        <v>0</v>
      </c>
      <c r="K568" s="20" t="n">
        <v>0</v>
      </c>
      <c r="L568" s="20" t="n">
        <v>79.3307049131197</v>
      </c>
      <c r="M568" s="20" t="n">
        <f aca="false">L568-K568</f>
        <v>79.3307049131197</v>
      </c>
      <c r="N568" s="16" t="n">
        <v>1</v>
      </c>
      <c r="O568" s="15" t="b">
        <f aca="false">FALSE()</f>
        <v>0</v>
      </c>
      <c r="P568" s="15" t="b">
        <f aca="false">TRUE()</f>
        <v>1</v>
      </c>
      <c r="Q568" s="15" t="b">
        <f aca="false">TRUE()</f>
        <v>1</v>
      </c>
      <c r="R568" s="16" t="n">
        <v>1</v>
      </c>
      <c r="S568" s="14" t="s">
        <v>4615</v>
      </c>
      <c r="T568" s="18" t="s">
        <v>4775</v>
      </c>
      <c r="U568" s="14" t="s">
        <v>4617</v>
      </c>
      <c r="V568" s="14" t="s">
        <v>4617</v>
      </c>
      <c r="W568" s="14" t="s">
        <v>4598</v>
      </c>
      <c r="X568" s="51" t="n">
        <v>2.34</v>
      </c>
      <c r="Y568" s="14" t="s">
        <v>3618</v>
      </c>
      <c r="Z568" s="48" t="n">
        <v>1</v>
      </c>
      <c r="AA568" s="18" t="s">
        <v>4566</v>
      </c>
      <c r="AB568" s="18" t="s">
        <v>4600</v>
      </c>
      <c r="AC568" s="18" t="s">
        <v>4568</v>
      </c>
      <c r="AD568" s="18" t="s">
        <v>4776</v>
      </c>
    </row>
    <row r="569" customFormat="false" ht="15" hidden="false" customHeight="true" outlineLevel="0" collapsed="false">
      <c r="B569" s="18" t="s">
        <v>290</v>
      </c>
      <c r="C569" s="14" t="s">
        <v>4774</v>
      </c>
      <c r="D569" s="14" t="s">
        <v>530</v>
      </c>
      <c r="E569" s="14" t="s">
        <v>444</v>
      </c>
      <c r="F569" s="14" t="s">
        <v>4558</v>
      </c>
      <c r="G569" s="14" t="s">
        <v>4559</v>
      </c>
      <c r="H569" s="14" t="s">
        <v>334</v>
      </c>
      <c r="I569" s="15" t="b">
        <f aca="false">TRUE()</f>
        <v>1</v>
      </c>
      <c r="J569" s="15" t="b">
        <f aca="false">FALSE()</f>
        <v>0</v>
      </c>
      <c r="K569" s="20" t="n">
        <v>0</v>
      </c>
      <c r="L569" s="20" t="n">
        <v>0</v>
      </c>
      <c r="M569" s="20" t="n">
        <f aca="false">L569-K569</f>
        <v>0</v>
      </c>
      <c r="N569" s="16" t="n">
        <v>1</v>
      </c>
      <c r="O569" s="15" t="b">
        <f aca="false">FALSE()</f>
        <v>0</v>
      </c>
      <c r="P569" s="15" t="b">
        <f aca="false">TRUE()</f>
        <v>1</v>
      </c>
      <c r="Q569" s="15" t="b">
        <f aca="false">TRUE()</f>
        <v>1</v>
      </c>
      <c r="R569" s="16" t="n">
        <v>1</v>
      </c>
      <c r="S569" s="14" t="s">
        <v>4615</v>
      </c>
      <c r="T569" s="18" t="s">
        <v>4775</v>
      </c>
      <c r="U569" s="14" t="s">
        <v>4617</v>
      </c>
      <c r="V569" s="14" t="s">
        <v>4617</v>
      </c>
      <c r="W569" s="14" t="s">
        <v>4598</v>
      </c>
      <c r="X569" s="51" t="n">
        <v>2.34</v>
      </c>
      <c r="Y569" s="14" t="s">
        <v>3658</v>
      </c>
      <c r="Z569" s="48" t="n">
        <v>1</v>
      </c>
      <c r="AA569" s="18" t="s">
        <v>4566</v>
      </c>
      <c r="AB569" s="18" t="s">
        <v>4600</v>
      </c>
      <c r="AC569" s="18" t="s">
        <v>4568</v>
      </c>
      <c r="AD569" s="18" t="s">
        <v>4776</v>
      </c>
    </row>
    <row r="570" customFormat="false" ht="15" hidden="false" customHeight="true" outlineLevel="0" collapsed="false">
      <c r="B570" s="18" t="s">
        <v>290</v>
      </c>
      <c r="C570" s="14" t="s">
        <v>4774</v>
      </c>
      <c r="D570" s="14" t="s">
        <v>324</v>
      </c>
      <c r="E570" s="14" t="s">
        <v>295</v>
      </c>
      <c r="F570" s="14" t="s">
        <v>4578</v>
      </c>
      <c r="G570" s="14" t="s">
        <v>4559</v>
      </c>
      <c r="H570" s="14" t="s">
        <v>327</v>
      </c>
      <c r="I570" s="15" t="b">
        <f aca="false">FALSE()</f>
        <v>0</v>
      </c>
      <c r="J570" s="15" t="b">
        <f aca="false">FALSE()</f>
        <v>0</v>
      </c>
      <c r="K570" s="20" t="n">
        <v>35.6819101693081</v>
      </c>
      <c r="L570" s="20" t="n">
        <v>68.1671417714833</v>
      </c>
      <c r="M570" s="20" t="n">
        <f aca="false">L570-K570</f>
        <v>32.4852316021752</v>
      </c>
      <c r="N570" s="16" t="n">
        <v>1</v>
      </c>
      <c r="O570" s="15" t="b">
        <f aca="false">TRUE()</f>
        <v>1</v>
      </c>
      <c r="P570" s="15" t="b">
        <f aca="false">TRUE()</f>
        <v>1</v>
      </c>
      <c r="Q570" s="15" t="b">
        <f aca="false">TRUE()</f>
        <v>1</v>
      </c>
      <c r="R570" s="16" t="n">
        <v>1</v>
      </c>
      <c r="S570" s="14" t="s">
        <v>4615</v>
      </c>
      <c r="T570" s="18" t="s">
        <v>4775</v>
      </c>
      <c r="U570" s="14" t="s">
        <v>4617</v>
      </c>
      <c r="V570" s="14" t="s">
        <v>4617</v>
      </c>
      <c r="W570" s="14" t="s">
        <v>4598</v>
      </c>
      <c r="X570" s="51" t="n">
        <v>2.34</v>
      </c>
      <c r="Y570" s="14" t="s">
        <v>4755</v>
      </c>
      <c r="Z570" s="48" t="n">
        <v>1</v>
      </c>
      <c r="AA570" s="18" t="s">
        <v>4566</v>
      </c>
      <c r="AB570" s="18" t="s">
        <v>4567</v>
      </c>
      <c r="AC570" s="18" t="s">
        <v>4568</v>
      </c>
      <c r="AD570" s="18" t="s">
        <v>4776</v>
      </c>
    </row>
    <row r="571" customFormat="false" ht="15" hidden="false" customHeight="true" outlineLevel="0" collapsed="false">
      <c r="B571" s="18" t="s">
        <v>290</v>
      </c>
      <c r="C571" s="14" t="s">
        <v>4777</v>
      </c>
      <c r="D571" s="14" t="s">
        <v>341</v>
      </c>
      <c r="E571" s="14" t="s">
        <v>295</v>
      </c>
      <c r="F571" s="14" t="s">
        <v>4578</v>
      </c>
      <c r="G571" s="14" t="s">
        <v>4559</v>
      </c>
      <c r="H571" s="14" t="s">
        <v>252</v>
      </c>
      <c r="I571" s="15" t="b">
        <f aca="false">TRUE()</f>
        <v>1</v>
      </c>
      <c r="J571" s="15" t="b">
        <f aca="false">FALSE()</f>
        <v>0</v>
      </c>
      <c r="K571" s="20" t="n">
        <v>58.8543979741901</v>
      </c>
      <c r="L571" s="20" t="n">
        <v>87.1423835721857</v>
      </c>
      <c r="M571" s="20" t="n">
        <f aca="false">L571-K571</f>
        <v>28.2879855979956</v>
      </c>
      <c r="N571" s="16" t="n">
        <v>1</v>
      </c>
      <c r="O571" s="15" t="b">
        <f aca="false">FALSE()</f>
        <v>0</v>
      </c>
      <c r="P571" s="15" t="b">
        <f aca="false">TRUE()</f>
        <v>1</v>
      </c>
      <c r="Q571" s="15" t="b">
        <f aca="false">TRUE()</f>
        <v>1</v>
      </c>
      <c r="R571" s="16" t="n">
        <v>1</v>
      </c>
      <c r="S571" s="14" t="s">
        <v>4560</v>
      </c>
      <c r="T571" s="18" t="s">
        <v>4778</v>
      </c>
      <c r="U571" s="14" t="s">
        <v>4562</v>
      </c>
      <c r="V571" s="14" t="s">
        <v>4779</v>
      </c>
      <c r="W571" s="14" t="s">
        <v>4598</v>
      </c>
      <c r="X571" s="51" t="n">
        <v>1.97</v>
      </c>
      <c r="Y571" s="14" t="s">
        <v>4758</v>
      </c>
      <c r="Z571" s="48" t="n">
        <v>1</v>
      </c>
      <c r="AA571" s="18" t="s">
        <v>4566</v>
      </c>
      <c r="AB571" s="18" t="s">
        <v>4600</v>
      </c>
      <c r="AC571" s="18" t="s">
        <v>4568</v>
      </c>
      <c r="AD571" s="18" t="s">
        <v>4780</v>
      </c>
    </row>
    <row r="572" customFormat="false" ht="15" hidden="false" customHeight="true" outlineLevel="0" collapsed="false">
      <c r="B572" s="18" t="s">
        <v>290</v>
      </c>
      <c r="C572" s="14" t="s">
        <v>4777</v>
      </c>
      <c r="D572" s="14" t="s">
        <v>320</v>
      </c>
      <c r="E572" s="14" t="s">
        <v>295</v>
      </c>
      <c r="F572" s="14" t="s">
        <v>4578</v>
      </c>
      <c r="G572" s="14" t="s">
        <v>4559</v>
      </c>
      <c r="H572" s="14" t="s">
        <v>261</v>
      </c>
      <c r="I572" s="15" t="b">
        <f aca="false">TRUE()</f>
        <v>1</v>
      </c>
      <c r="J572" s="15" t="b">
        <f aca="false">FALSE()</f>
        <v>0</v>
      </c>
      <c r="K572" s="20" t="n">
        <v>66.8404737678159</v>
      </c>
      <c r="L572" s="20" t="n">
        <v>99.065168115665</v>
      </c>
      <c r="M572" s="20" t="n">
        <f aca="false">L572-K572</f>
        <v>32.2246943478491</v>
      </c>
      <c r="N572" s="16" t="n">
        <v>1</v>
      </c>
      <c r="O572" s="15" t="b">
        <f aca="false">FALSE()</f>
        <v>0</v>
      </c>
      <c r="P572" s="15" t="b">
        <f aca="false">TRUE()</f>
        <v>1</v>
      </c>
      <c r="Q572" s="15" t="b">
        <f aca="false">TRUE()</f>
        <v>1</v>
      </c>
      <c r="R572" s="16" t="n">
        <v>1</v>
      </c>
      <c r="S572" s="14" t="s">
        <v>4560</v>
      </c>
      <c r="T572" s="18" t="s">
        <v>4778</v>
      </c>
      <c r="U572" s="14" t="s">
        <v>4562</v>
      </c>
      <c r="V572" s="14" t="s">
        <v>4779</v>
      </c>
      <c r="W572" s="14" t="s">
        <v>4598</v>
      </c>
      <c r="X572" s="51" t="n">
        <v>1.97</v>
      </c>
      <c r="Y572" s="14" t="s">
        <v>2087</v>
      </c>
      <c r="Z572" s="48" t="n">
        <v>1</v>
      </c>
      <c r="AA572" s="18" t="s">
        <v>4566</v>
      </c>
      <c r="AB572" s="18" t="s">
        <v>4600</v>
      </c>
      <c r="AC572" s="18" t="s">
        <v>4568</v>
      </c>
      <c r="AD572" s="18" t="s">
        <v>4780</v>
      </c>
    </row>
    <row r="573" customFormat="false" ht="15" hidden="false" customHeight="true" outlineLevel="0" collapsed="false">
      <c r="B573" s="18" t="s">
        <v>290</v>
      </c>
      <c r="C573" s="14" t="s">
        <v>4777</v>
      </c>
      <c r="D573" s="14" t="s">
        <v>462</v>
      </c>
      <c r="E573" s="14" t="s">
        <v>444</v>
      </c>
      <c r="F573" s="14" t="s">
        <v>4558</v>
      </c>
      <c r="G573" s="14" t="s">
        <v>4559</v>
      </c>
      <c r="H573" s="14" t="s">
        <v>261</v>
      </c>
      <c r="I573" s="15" t="b">
        <f aca="false">TRUE()</f>
        <v>1</v>
      </c>
      <c r="J573" s="15" t="b">
        <f aca="false">FALSE()</f>
        <v>0</v>
      </c>
      <c r="K573" s="20" t="n">
        <v>36.4599532056857</v>
      </c>
      <c r="L573" s="20" t="n">
        <v>99.1955063844473</v>
      </c>
      <c r="M573" s="20" t="n">
        <f aca="false">L573-K573</f>
        <v>62.7355531787616</v>
      </c>
      <c r="N573" s="16" t="n">
        <v>1</v>
      </c>
      <c r="O573" s="15" t="b">
        <f aca="false">FALSE()</f>
        <v>0</v>
      </c>
      <c r="P573" s="15" t="b">
        <f aca="false">TRUE()</f>
        <v>1</v>
      </c>
      <c r="Q573" s="15" t="b">
        <f aca="false">TRUE()</f>
        <v>1</v>
      </c>
      <c r="R573" s="16" t="n">
        <v>1</v>
      </c>
      <c r="S573" s="14" t="s">
        <v>4560</v>
      </c>
      <c r="T573" s="18" t="s">
        <v>4778</v>
      </c>
      <c r="U573" s="14" t="s">
        <v>4562</v>
      </c>
      <c r="V573" s="14" t="s">
        <v>4779</v>
      </c>
      <c r="W573" s="14" t="s">
        <v>4598</v>
      </c>
      <c r="X573" s="51" t="n">
        <v>1.97</v>
      </c>
      <c r="Y573" s="14" t="s">
        <v>3009</v>
      </c>
      <c r="Z573" s="48" t="n">
        <v>1</v>
      </c>
      <c r="AA573" s="18" t="s">
        <v>4566</v>
      </c>
      <c r="AB573" s="18" t="s">
        <v>4600</v>
      </c>
      <c r="AC573" s="18" t="s">
        <v>4568</v>
      </c>
      <c r="AD573" s="18" t="s">
        <v>4780</v>
      </c>
    </row>
    <row r="574" customFormat="false" ht="15" hidden="false" customHeight="true" outlineLevel="0" collapsed="false">
      <c r="B574" s="18" t="s">
        <v>290</v>
      </c>
      <c r="C574" s="14" t="s">
        <v>4777</v>
      </c>
      <c r="D574" s="14" t="s">
        <v>506</v>
      </c>
      <c r="E574" s="14" t="s">
        <v>444</v>
      </c>
      <c r="F574" s="14" t="s">
        <v>4558</v>
      </c>
      <c r="G574" s="14" t="s">
        <v>4559</v>
      </c>
      <c r="H574" s="14" t="s">
        <v>252</v>
      </c>
      <c r="I574" s="15" t="b">
        <f aca="false">TRUE()</f>
        <v>1</v>
      </c>
      <c r="J574" s="15" t="b">
        <f aca="false">FALSE()</f>
        <v>0</v>
      </c>
      <c r="K574" s="20" t="n">
        <v>0</v>
      </c>
      <c r="L574" s="20" t="n">
        <v>58.8903879854221</v>
      </c>
      <c r="M574" s="20" t="n">
        <f aca="false">L574-K574</f>
        <v>58.8903879854221</v>
      </c>
      <c r="N574" s="16" t="n">
        <v>1</v>
      </c>
      <c r="O574" s="15" t="b">
        <f aca="false">FALSE()</f>
        <v>0</v>
      </c>
      <c r="P574" s="15" t="b">
        <f aca="false">TRUE()</f>
        <v>1</v>
      </c>
      <c r="Q574" s="15" t="b">
        <f aca="false">TRUE()</f>
        <v>1</v>
      </c>
      <c r="R574" s="16" t="n">
        <v>1</v>
      </c>
      <c r="S574" s="14" t="s">
        <v>4560</v>
      </c>
      <c r="T574" s="18" t="s">
        <v>4778</v>
      </c>
      <c r="U574" s="14" t="s">
        <v>4562</v>
      </c>
      <c r="V574" s="14" t="s">
        <v>4779</v>
      </c>
      <c r="W574" s="14" t="s">
        <v>4598</v>
      </c>
      <c r="X574" s="51" t="n">
        <v>1.97</v>
      </c>
      <c r="Y574" s="14" t="s">
        <v>3018</v>
      </c>
      <c r="Z574" s="48" t="n">
        <v>1</v>
      </c>
      <c r="AA574" s="18" t="s">
        <v>4566</v>
      </c>
      <c r="AB574" s="18" t="s">
        <v>4600</v>
      </c>
      <c r="AC574" s="18" t="s">
        <v>4568</v>
      </c>
      <c r="AD574" s="18" t="s">
        <v>4780</v>
      </c>
    </row>
    <row r="575" customFormat="false" ht="15" hidden="false" customHeight="true" outlineLevel="0" collapsed="false">
      <c r="B575" s="18" t="s">
        <v>290</v>
      </c>
      <c r="C575" s="14" t="s">
        <v>4777</v>
      </c>
      <c r="D575" s="14" t="s">
        <v>527</v>
      </c>
      <c r="E575" s="14" t="s">
        <v>444</v>
      </c>
      <c r="F575" s="14" t="s">
        <v>4558</v>
      </c>
      <c r="G575" s="14" t="s">
        <v>4559</v>
      </c>
      <c r="H575" s="14" t="s">
        <v>252</v>
      </c>
      <c r="I575" s="15" t="b">
        <f aca="false">TRUE()</f>
        <v>1</v>
      </c>
      <c r="J575" s="15" t="b">
        <f aca="false">FALSE()</f>
        <v>0</v>
      </c>
      <c r="K575" s="20" t="n">
        <v>0</v>
      </c>
      <c r="L575" s="20" t="n">
        <v>67.1266154336337</v>
      </c>
      <c r="M575" s="20" t="n">
        <f aca="false">L575-K575</f>
        <v>67.1266154336337</v>
      </c>
      <c r="N575" s="16" t="n">
        <v>1</v>
      </c>
      <c r="O575" s="15" t="b">
        <f aca="false">TRUE()</f>
        <v>1</v>
      </c>
      <c r="P575" s="15" t="b">
        <f aca="false">TRUE()</f>
        <v>1</v>
      </c>
      <c r="Q575" s="15" t="b">
        <f aca="false">TRUE()</f>
        <v>1</v>
      </c>
      <c r="R575" s="16" t="n">
        <v>1</v>
      </c>
      <c r="S575" s="14" t="s">
        <v>4560</v>
      </c>
      <c r="T575" s="18" t="s">
        <v>4778</v>
      </c>
      <c r="U575" s="14" t="s">
        <v>4562</v>
      </c>
      <c r="V575" s="14" t="s">
        <v>4779</v>
      </c>
      <c r="W575" s="14" t="s">
        <v>4598</v>
      </c>
      <c r="X575" s="51" t="n">
        <v>1.97</v>
      </c>
      <c r="Y575" s="14" t="s">
        <v>4749</v>
      </c>
      <c r="Z575" s="48" t="n">
        <v>1</v>
      </c>
      <c r="AA575" s="18" t="s">
        <v>4566</v>
      </c>
      <c r="AB575" s="18" t="s">
        <v>4581</v>
      </c>
      <c r="AC575" s="18" t="s">
        <v>4568</v>
      </c>
      <c r="AD575" s="18" t="s">
        <v>4780</v>
      </c>
    </row>
    <row r="576" customFormat="false" ht="15" hidden="false" customHeight="true" outlineLevel="0" collapsed="false">
      <c r="B576" s="18" t="s">
        <v>290</v>
      </c>
      <c r="C576" s="14" t="s">
        <v>4777</v>
      </c>
      <c r="D576" s="14" t="s">
        <v>309</v>
      </c>
      <c r="E576" s="14" t="s">
        <v>295</v>
      </c>
      <c r="F576" s="14" t="s">
        <v>4578</v>
      </c>
      <c r="G576" s="14" t="s">
        <v>4559</v>
      </c>
      <c r="H576" s="14" t="s">
        <v>261</v>
      </c>
      <c r="I576" s="15" t="b">
        <f aca="false">TRUE()</f>
        <v>1</v>
      </c>
      <c r="J576" s="15" t="b">
        <f aca="false">FALSE()</f>
        <v>0</v>
      </c>
      <c r="K576" s="20" t="n">
        <v>0</v>
      </c>
      <c r="L576" s="20" t="n">
        <v>70.8541430945972</v>
      </c>
      <c r="M576" s="20" t="n">
        <f aca="false">L576-K576</f>
        <v>70.8541430945972</v>
      </c>
      <c r="N576" s="16" t="n">
        <v>1</v>
      </c>
      <c r="O576" s="15" t="b">
        <f aca="false">FALSE()</f>
        <v>0</v>
      </c>
      <c r="P576" s="15" t="b">
        <f aca="false">TRUE()</f>
        <v>1</v>
      </c>
      <c r="Q576" s="15" t="b">
        <f aca="false">TRUE()</f>
        <v>1</v>
      </c>
      <c r="R576" s="16" t="n">
        <v>1</v>
      </c>
      <c r="S576" s="14" t="s">
        <v>4560</v>
      </c>
      <c r="T576" s="18" t="s">
        <v>4778</v>
      </c>
      <c r="U576" s="14" t="s">
        <v>4562</v>
      </c>
      <c r="V576" s="14" t="s">
        <v>4779</v>
      </c>
      <c r="W576" s="14" t="s">
        <v>4598</v>
      </c>
      <c r="X576" s="51" t="n">
        <v>1.97</v>
      </c>
      <c r="Y576" s="14" t="s">
        <v>2128</v>
      </c>
      <c r="Z576" s="48" t="n">
        <v>1</v>
      </c>
      <c r="AA576" s="18" t="s">
        <v>4566</v>
      </c>
      <c r="AB576" s="18" t="s">
        <v>4600</v>
      </c>
      <c r="AC576" s="18" t="s">
        <v>4568</v>
      </c>
      <c r="AD576" s="18" t="s">
        <v>4780</v>
      </c>
    </row>
    <row r="577" customFormat="false" ht="15" hidden="false" customHeight="true" outlineLevel="0" collapsed="false">
      <c r="B577" s="18" t="s">
        <v>290</v>
      </c>
      <c r="C577" s="14" t="s">
        <v>4777</v>
      </c>
      <c r="D577" s="14" t="s">
        <v>554</v>
      </c>
      <c r="E577" s="14" t="s">
        <v>444</v>
      </c>
      <c r="F577" s="14" t="s">
        <v>4558</v>
      </c>
      <c r="G577" s="14" t="s">
        <v>4559</v>
      </c>
      <c r="H577" s="14" t="s">
        <v>327</v>
      </c>
      <c r="I577" s="15" t="b">
        <f aca="false">FALSE()</f>
        <v>0</v>
      </c>
      <c r="J577" s="15" t="b">
        <f aca="false">FALSE()</f>
        <v>0</v>
      </c>
      <c r="K577" s="20" t="n">
        <v>57.610047739819</v>
      </c>
      <c r="L577" s="20" t="n">
        <v>57.610047739819</v>
      </c>
      <c r="M577" s="20" t="n">
        <f aca="false">L577-K577</f>
        <v>0</v>
      </c>
      <c r="N577" s="16" t="n">
        <v>1</v>
      </c>
      <c r="O577" s="15" t="b">
        <f aca="false">TRUE()</f>
        <v>1</v>
      </c>
      <c r="P577" s="15" t="b">
        <f aca="false">TRUE()</f>
        <v>1</v>
      </c>
      <c r="Q577" s="15" t="b">
        <f aca="false">TRUE()</f>
        <v>1</v>
      </c>
      <c r="R577" s="16" t="n">
        <v>1</v>
      </c>
      <c r="S577" s="14" t="s">
        <v>4560</v>
      </c>
      <c r="T577" s="18" t="s">
        <v>4778</v>
      </c>
      <c r="U577" s="14" t="s">
        <v>4562</v>
      </c>
      <c r="V577" s="14" t="s">
        <v>4779</v>
      </c>
      <c r="W577" s="14" t="s">
        <v>4598</v>
      </c>
      <c r="X577" s="51" t="n">
        <v>1.97</v>
      </c>
      <c r="Y577" s="14" t="s">
        <v>4751</v>
      </c>
      <c r="Z577" s="48" t="n">
        <v>1</v>
      </c>
      <c r="AA577" s="18" t="s">
        <v>4566</v>
      </c>
      <c r="AB577" s="18" t="s">
        <v>4567</v>
      </c>
      <c r="AC577" s="18" t="s">
        <v>4568</v>
      </c>
      <c r="AD577" s="18" t="s">
        <v>4780</v>
      </c>
    </row>
    <row r="578" customFormat="false" ht="15" hidden="false" customHeight="true" outlineLevel="0" collapsed="false">
      <c r="B578" s="18" t="s">
        <v>290</v>
      </c>
      <c r="C578" s="14" t="s">
        <v>4777</v>
      </c>
      <c r="D578" s="14" t="s">
        <v>487</v>
      </c>
      <c r="E578" s="14" t="s">
        <v>444</v>
      </c>
      <c r="F578" s="14" t="s">
        <v>4558</v>
      </c>
      <c r="G578" s="14" t="s">
        <v>4559</v>
      </c>
      <c r="H578" s="14" t="s">
        <v>252</v>
      </c>
      <c r="I578" s="15" t="b">
        <f aca="false">TRUE()</f>
        <v>1</v>
      </c>
      <c r="J578" s="15" t="b">
        <f aca="false">FALSE()</f>
        <v>0</v>
      </c>
      <c r="K578" s="20" t="n">
        <v>54.0393866134429</v>
      </c>
      <c r="L578" s="20" t="n">
        <v>54.0393866134429</v>
      </c>
      <c r="M578" s="20" t="n">
        <f aca="false">L578-K578</f>
        <v>0</v>
      </c>
      <c r="N578" s="16" t="n">
        <v>1</v>
      </c>
      <c r="O578" s="15" t="b">
        <f aca="false">FALSE()</f>
        <v>0</v>
      </c>
      <c r="P578" s="15" t="b">
        <f aca="false">TRUE()</f>
        <v>1</v>
      </c>
      <c r="Q578" s="15" t="b">
        <f aca="false">TRUE()</f>
        <v>1</v>
      </c>
      <c r="R578" s="16" t="n">
        <v>1</v>
      </c>
      <c r="S578" s="14" t="s">
        <v>4560</v>
      </c>
      <c r="T578" s="18" t="s">
        <v>4778</v>
      </c>
      <c r="U578" s="14" t="s">
        <v>4562</v>
      </c>
      <c r="V578" s="14" t="s">
        <v>4779</v>
      </c>
      <c r="W578" s="14" t="s">
        <v>4598</v>
      </c>
      <c r="X578" s="51" t="n">
        <v>1.97</v>
      </c>
      <c r="Y578" s="14" t="s">
        <v>3054</v>
      </c>
      <c r="Z578" s="48" t="n">
        <v>1</v>
      </c>
      <c r="AA578" s="18" t="s">
        <v>4566</v>
      </c>
      <c r="AB578" s="18" t="s">
        <v>4600</v>
      </c>
      <c r="AC578" s="18" t="s">
        <v>4568</v>
      </c>
      <c r="AD578" s="18" t="s">
        <v>4780</v>
      </c>
    </row>
    <row r="579" customFormat="false" ht="15" hidden="false" customHeight="true" outlineLevel="0" collapsed="false">
      <c r="B579" s="18" t="s">
        <v>290</v>
      </c>
      <c r="C579" s="14" t="s">
        <v>4777</v>
      </c>
      <c r="D579" s="14" t="s">
        <v>345</v>
      </c>
      <c r="E579" s="14" t="s">
        <v>295</v>
      </c>
      <c r="F579" s="14" t="s">
        <v>4578</v>
      </c>
      <c r="G579" s="14" t="s">
        <v>4559</v>
      </c>
      <c r="H579" s="14" t="s">
        <v>281</v>
      </c>
      <c r="I579" s="15" t="b">
        <f aca="false">TRUE()</f>
        <v>1</v>
      </c>
      <c r="J579" s="15" t="b">
        <f aca="false">FALSE()</f>
        <v>0</v>
      </c>
      <c r="K579" s="20" t="n">
        <v>0</v>
      </c>
      <c r="L579" s="20" t="n">
        <v>87.5307955644935</v>
      </c>
      <c r="M579" s="20" t="n">
        <f aca="false">L579-K579</f>
        <v>87.5307955644935</v>
      </c>
      <c r="N579" s="16" t="n">
        <v>1</v>
      </c>
      <c r="O579" s="15" t="b">
        <f aca="false">FALSE()</f>
        <v>0</v>
      </c>
      <c r="P579" s="15" t="b">
        <f aca="false">TRUE()</f>
        <v>1</v>
      </c>
      <c r="Q579" s="15" t="b">
        <f aca="false">TRUE()</f>
        <v>1</v>
      </c>
      <c r="R579" s="16" t="n">
        <v>1</v>
      </c>
      <c r="S579" s="14" t="s">
        <v>4560</v>
      </c>
      <c r="T579" s="18" t="s">
        <v>4778</v>
      </c>
      <c r="U579" s="14" t="s">
        <v>4562</v>
      </c>
      <c r="V579" s="14" t="s">
        <v>4779</v>
      </c>
      <c r="W579" s="14" t="s">
        <v>4598</v>
      </c>
      <c r="X579" s="51" t="n">
        <v>1.97</v>
      </c>
      <c r="Y579" s="14" t="s">
        <v>3453</v>
      </c>
      <c r="Z579" s="48" t="n">
        <v>1</v>
      </c>
      <c r="AA579" s="18" t="s">
        <v>4566</v>
      </c>
      <c r="AB579" s="18" t="s">
        <v>4600</v>
      </c>
      <c r="AC579" s="18" t="s">
        <v>4568</v>
      </c>
      <c r="AD579" s="18" t="s">
        <v>4780</v>
      </c>
    </row>
    <row r="580" customFormat="false" ht="15" hidden="false" customHeight="true" outlineLevel="0" collapsed="false">
      <c r="B580" s="18" t="s">
        <v>290</v>
      </c>
      <c r="C580" s="14" t="s">
        <v>4777</v>
      </c>
      <c r="D580" s="14" t="s">
        <v>489</v>
      </c>
      <c r="E580" s="14" t="s">
        <v>444</v>
      </c>
      <c r="F580" s="14" t="s">
        <v>4558</v>
      </c>
      <c r="G580" s="14" t="s">
        <v>4559</v>
      </c>
      <c r="H580" s="14" t="s">
        <v>252</v>
      </c>
      <c r="I580" s="15" t="b">
        <f aca="false">TRUE()</f>
        <v>1</v>
      </c>
      <c r="J580" s="15" t="b">
        <f aca="false">FALSE()</f>
        <v>0</v>
      </c>
      <c r="K580" s="20" t="n">
        <v>0</v>
      </c>
      <c r="L580" s="20" t="n">
        <v>79.4000823248308</v>
      </c>
      <c r="M580" s="20" t="n">
        <f aca="false">L580-K580</f>
        <v>79.4000823248308</v>
      </c>
      <c r="N580" s="16" t="n">
        <v>1</v>
      </c>
      <c r="O580" s="15" t="b">
        <f aca="false">FALSE()</f>
        <v>0</v>
      </c>
      <c r="P580" s="15" t="b">
        <f aca="false">TRUE()</f>
        <v>1</v>
      </c>
      <c r="Q580" s="15" t="b">
        <f aca="false">TRUE()</f>
        <v>1</v>
      </c>
      <c r="R580" s="16" t="n">
        <v>1</v>
      </c>
      <c r="S580" s="14" t="s">
        <v>4560</v>
      </c>
      <c r="T580" s="18" t="s">
        <v>4778</v>
      </c>
      <c r="U580" s="14" t="s">
        <v>4562</v>
      </c>
      <c r="V580" s="14" t="s">
        <v>4779</v>
      </c>
      <c r="W580" s="14" t="s">
        <v>4598</v>
      </c>
      <c r="X580" s="51" t="n">
        <v>1.97</v>
      </c>
      <c r="Y580" s="14" t="s">
        <v>3065</v>
      </c>
      <c r="Z580" s="48" t="n">
        <v>1</v>
      </c>
      <c r="AA580" s="18" t="s">
        <v>4566</v>
      </c>
      <c r="AB580" s="18" t="s">
        <v>4600</v>
      </c>
      <c r="AC580" s="18" t="s">
        <v>4568</v>
      </c>
      <c r="AD580" s="18" t="s">
        <v>4780</v>
      </c>
    </row>
    <row r="581" customFormat="false" ht="15" hidden="false" customHeight="true" outlineLevel="0" collapsed="false">
      <c r="B581" s="18" t="s">
        <v>290</v>
      </c>
      <c r="C581" s="14" t="s">
        <v>4777</v>
      </c>
      <c r="D581" s="14" t="s">
        <v>482</v>
      </c>
      <c r="E581" s="14" t="s">
        <v>444</v>
      </c>
      <c r="F581" s="14" t="s">
        <v>4558</v>
      </c>
      <c r="G581" s="14" t="s">
        <v>4559</v>
      </c>
      <c r="H581" s="14" t="s">
        <v>252</v>
      </c>
      <c r="I581" s="15" t="b">
        <f aca="false">TRUE()</f>
        <v>1</v>
      </c>
      <c r="J581" s="15" t="b">
        <f aca="false">FALSE()</f>
        <v>0</v>
      </c>
      <c r="K581" s="20" t="n">
        <v>0</v>
      </c>
      <c r="L581" s="20" t="n">
        <v>13.482864043078</v>
      </c>
      <c r="M581" s="20" t="n">
        <f aca="false">L581-K581</f>
        <v>13.482864043078</v>
      </c>
      <c r="N581" s="16" t="n">
        <v>1</v>
      </c>
      <c r="O581" s="15" t="b">
        <f aca="false">FALSE()</f>
        <v>0</v>
      </c>
      <c r="P581" s="15" t="b">
        <f aca="false">TRUE()</f>
        <v>1</v>
      </c>
      <c r="Q581" s="15" t="b">
        <f aca="false">TRUE()</f>
        <v>1</v>
      </c>
      <c r="R581" s="16" t="n">
        <v>1</v>
      </c>
      <c r="S581" s="14" t="s">
        <v>4560</v>
      </c>
      <c r="T581" s="18" t="s">
        <v>4778</v>
      </c>
      <c r="U581" s="14" t="s">
        <v>4562</v>
      </c>
      <c r="V581" s="14" t="s">
        <v>4779</v>
      </c>
      <c r="W581" s="14" t="s">
        <v>4598</v>
      </c>
      <c r="X581" s="51" t="n">
        <v>1.97</v>
      </c>
      <c r="Y581" s="14" t="s">
        <v>3089</v>
      </c>
      <c r="Z581" s="48" t="n">
        <v>1</v>
      </c>
      <c r="AA581" s="18" t="s">
        <v>4566</v>
      </c>
      <c r="AB581" s="18" t="s">
        <v>4600</v>
      </c>
      <c r="AC581" s="18" t="s">
        <v>4568</v>
      </c>
      <c r="AD581" s="18" t="s">
        <v>4780</v>
      </c>
    </row>
    <row r="582" customFormat="false" ht="15" hidden="false" customHeight="true" outlineLevel="0" collapsed="false">
      <c r="B582" s="18" t="s">
        <v>290</v>
      </c>
      <c r="C582" s="14" t="s">
        <v>4777</v>
      </c>
      <c r="D582" s="14" t="s">
        <v>357</v>
      </c>
      <c r="E582" s="14" t="s">
        <v>295</v>
      </c>
      <c r="F582" s="14" t="s">
        <v>4578</v>
      </c>
      <c r="G582" s="14" t="s">
        <v>4559</v>
      </c>
      <c r="H582" s="14" t="s">
        <v>252</v>
      </c>
      <c r="I582" s="15" t="b">
        <f aca="false">TRUE()</f>
        <v>1</v>
      </c>
      <c r="J582" s="15" t="b">
        <f aca="false">FALSE()</f>
        <v>0</v>
      </c>
      <c r="K582" s="20" t="n">
        <v>0</v>
      </c>
      <c r="L582" s="20" t="n">
        <v>72.76290629843</v>
      </c>
      <c r="M582" s="20" t="n">
        <f aca="false">L582-K582</f>
        <v>72.76290629843</v>
      </c>
      <c r="N582" s="16" t="n">
        <v>1</v>
      </c>
      <c r="O582" s="15" t="b">
        <f aca="false">FALSE()</f>
        <v>0</v>
      </c>
      <c r="P582" s="15" t="b">
        <f aca="false">TRUE()</f>
        <v>1</v>
      </c>
      <c r="Q582" s="15" t="b">
        <f aca="false">TRUE()</f>
        <v>1</v>
      </c>
      <c r="R582" s="16" t="n">
        <v>1</v>
      </c>
      <c r="S582" s="14" t="s">
        <v>4560</v>
      </c>
      <c r="T582" s="18" t="s">
        <v>4778</v>
      </c>
      <c r="U582" s="14" t="s">
        <v>4562</v>
      </c>
      <c r="V582" s="14" t="s">
        <v>4779</v>
      </c>
      <c r="W582" s="14" t="s">
        <v>4598</v>
      </c>
      <c r="X582" s="51" t="n">
        <v>1.97</v>
      </c>
      <c r="Y582" s="14" t="s">
        <v>4760</v>
      </c>
      <c r="Z582" s="48" t="n">
        <v>1</v>
      </c>
      <c r="AA582" s="18" t="s">
        <v>4566</v>
      </c>
      <c r="AB582" s="18" t="s">
        <v>4600</v>
      </c>
      <c r="AC582" s="18" t="s">
        <v>4568</v>
      </c>
      <c r="AD582" s="18" t="s">
        <v>4780</v>
      </c>
    </row>
    <row r="583" customFormat="false" ht="15" hidden="false" customHeight="true" outlineLevel="0" collapsed="false">
      <c r="B583" s="18" t="s">
        <v>290</v>
      </c>
      <c r="C583" s="14" t="s">
        <v>4777</v>
      </c>
      <c r="D583" s="14" t="s">
        <v>410</v>
      </c>
      <c r="E583" s="14" t="s">
        <v>372</v>
      </c>
      <c r="F583" s="14" t="s">
        <v>4602</v>
      </c>
      <c r="G583" s="14" t="s">
        <v>4559</v>
      </c>
      <c r="H583" s="14" t="s">
        <v>312</v>
      </c>
      <c r="I583" s="15" t="b">
        <f aca="false">TRUE()</f>
        <v>1</v>
      </c>
      <c r="J583" s="15" t="b">
        <f aca="false">FALSE()</f>
        <v>0</v>
      </c>
      <c r="K583" s="20" t="n">
        <v>0</v>
      </c>
      <c r="L583" s="20" t="n">
        <v>0</v>
      </c>
      <c r="M583" s="20" t="n">
        <f aca="false">L583-K583</f>
        <v>0</v>
      </c>
      <c r="N583" s="16" t="n">
        <v>1</v>
      </c>
      <c r="O583" s="15" t="b">
        <f aca="false">FALSE()</f>
        <v>0</v>
      </c>
      <c r="P583" s="15" t="b">
        <f aca="false">TRUE()</f>
        <v>1</v>
      </c>
      <c r="Q583" s="15" t="b">
        <f aca="false">TRUE()</f>
        <v>1</v>
      </c>
      <c r="R583" s="16" t="n">
        <v>1</v>
      </c>
      <c r="S583" s="14" t="s">
        <v>4560</v>
      </c>
      <c r="T583" s="18" t="s">
        <v>4778</v>
      </c>
      <c r="U583" s="14" t="s">
        <v>4562</v>
      </c>
      <c r="V583" s="14" t="s">
        <v>4779</v>
      </c>
      <c r="W583" s="14" t="s">
        <v>4598</v>
      </c>
      <c r="X583" s="51" t="n">
        <v>1.97</v>
      </c>
      <c r="Y583" s="14" t="s">
        <v>2405</v>
      </c>
      <c r="Z583" s="48" t="n">
        <v>1</v>
      </c>
      <c r="AA583" s="18" t="s">
        <v>4566</v>
      </c>
      <c r="AB583" s="18" t="s">
        <v>4600</v>
      </c>
      <c r="AC583" s="18" t="s">
        <v>4568</v>
      </c>
      <c r="AD583" s="18" t="s">
        <v>4780</v>
      </c>
    </row>
    <row r="584" customFormat="false" ht="15" hidden="false" customHeight="true" outlineLevel="0" collapsed="false">
      <c r="B584" s="18" t="s">
        <v>290</v>
      </c>
      <c r="C584" s="14" t="s">
        <v>4777</v>
      </c>
      <c r="D584" s="14" t="s">
        <v>363</v>
      </c>
      <c r="E584" s="14" t="s">
        <v>295</v>
      </c>
      <c r="F584" s="14" t="s">
        <v>4578</v>
      </c>
      <c r="G584" s="14" t="s">
        <v>4559</v>
      </c>
      <c r="H584" s="14" t="s">
        <v>261</v>
      </c>
      <c r="I584" s="15" t="b">
        <f aca="false">TRUE()</f>
        <v>1</v>
      </c>
      <c r="J584" s="15" t="b">
        <f aca="false">FALSE()</f>
        <v>0</v>
      </c>
      <c r="K584" s="20" t="n">
        <v>0</v>
      </c>
      <c r="L584" s="20" t="n">
        <v>81.5378743493007</v>
      </c>
      <c r="M584" s="20" t="n">
        <f aca="false">L584-K584</f>
        <v>81.5378743493007</v>
      </c>
      <c r="N584" s="16" t="n">
        <v>1</v>
      </c>
      <c r="O584" s="15" t="b">
        <f aca="false">FALSE()</f>
        <v>0</v>
      </c>
      <c r="P584" s="15" t="b">
        <f aca="false">TRUE()</f>
        <v>1</v>
      </c>
      <c r="Q584" s="15" t="b">
        <f aca="false">TRUE()</f>
        <v>1</v>
      </c>
      <c r="R584" s="16" t="n">
        <v>1</v>
      </c>
      <c r="S584" s="14" t="s">
        <v>4560</v>
      </c>
      <c r="T584" s="18" t="s">
        <v>4778</v>
      </c>
      <c r="U584" s="14" t="s">
        <v>4562</v>
      </c>
      <c r="V584" s="14" t="s">
        <v>4779</v>
      </c>
      <c r="W584" s="14" t="s">
        <v>4598</v>
      </c>
      <c r="X584" s="51" t="n">
        <v>1.97</v>
      </c>
      <c r="Y584" s="14" t="s">
        <v>2175</v>
      </c>
      <c r="Z584" s="48" t="n">
        <v>1</v>
      </c>
      <c r="AA584" s="18" t="s">
        <v>4566</v>
      </c>
      <c r="AB584" s="18" t="s">
        <v>4600</v>
      </c>
      <c r="AC584" s="18" t="s">
        <v>4568</v>
      </c>
      <c r="AD584" s="18" t="s">
        <v>4780</v>
      </c>
    </row>
    <row r="585" customFormat="false" ht="15" hidden="false" customHeight="true" outlineLevel="0" collapsed="false">
      <c r="B585" s="18" t="s">
        <v>290</v>
      </c>
      <c r="C585" s="14" t="s">
        <v>4777</v>
      </c>
      <c r="D585" s="14" t="s">
        <v>354</v>
      </c>
      <c r="E585" s="14" t="s">
        <v>295</v>
      </c>
      <c r="F585" s="14" t="s">
        <v>4578</v>
      </c>
      <c r="G585" s="14" t="s">
        <v>4559</v>
      </c>
      <c r="H585" s="14" t="s">
        <v>252</v>
      </c>
      <c r="I585" s="15" t="b">
        <f aca="false">TRUE()</f>
        <v>1</v>
      </c>
      <c r="J585" s="15" t="b">
        <f aca="false">FALSE()</f>
        <v>0</v>
      </c>
      <c r="K585" s="20" t="n">
        <v>0</v>
      </c>
      <c r="L585" s="20" t="n">
        <v>95.6923184609039</v>
      </c>
      <c r="M585" s="20" t="n">
        <f aca="false">L585-K585</f>
        <v>95.6923184609039</v>
      </c>
      <c r="N585" s="16" t="n">
        <v>1</v>
      </c>
      <c r="O585" s="15" t="b">
        <f aca="false">FALSE()</f>
        <v>0</v>
      </c>
      <c r="P585" s="15" t="b">
        <f aca="false">TRUE()</f>
        <v>1</v>
      </c>
      <c r="Q585" s="15" t="b">
        <f aca="false">TRUE()</f>
        <v>1</v>
      </c>
      <c r="R585" s="16" t="n">
        <v>1</v>
      </c>
      <c r="S585" s="14" t="s">
        <v>4560</v>
      </c>
      <c r="T585" s="18" t="s">
        <v>4778</v>
      </c>
      <c r="U585" s="14" t="s">
        <v>4562</v>
      </c>
      <c r="V585" s="14" t="s">
        <v>4779</v>
      </c>
      <c r="W585" s="14" t="s">
        <v>4598</v>
      </c>
      <c r="X585" s="51" t="n">
        <v>1.97</v>
      </c>
      <c r="Y585" s="14" t="s">
        <v>2191</v>
      </c>
      <c r="Z585" s="48" t="n">
        <v>1</v>
      </c>
      <c r="AA585" s="18" t="s">
        <v>4566</v>
      </c>
      <c r="AB585" s="18" t="s">
        <v>4600</v>
      </c>
      <c r="AC585" s="18" t="s">
        <v>4568</v>
      </c>
      <c r="AD585" s="18" t="s">
        <v>4780</v>
      </c>
    </row>
    <row r="586" customFormat="false" ht="15" hidden="false" customHeight="true" outlineLevel="0" collapsed="false">
      <c r="B586" s="18" t="s">
        <v>290</v>
      </c>
      <c r="C586" s="14" t="s">
        <v>4777</v>
      </c>
      <c r="D586" s="14" t="s">
        <v>331</v>
      </c>
      <c r="E586" s="14" t="s">
        <v>295</v>
      </c>
      <c r="F586" s="14" t="s">
        <v>4578</v>
      </c>
      <c r="G586" s="14" t="s">
        <v>4559</v>
      </c>
      <c r="H586" s="14" t="s">
        <v>252</v>
      </c>
      <c r="I586" s="15" t="b">
        <f aca="false">TRUE()</f>
        <v>1</v>
      </c>
      <c r="J586" s="15" t="b">
        <f aca="false">FALSE()</f>
        <v>0</v>
      </c>
      <c r="K586" s="20" t="n">
        <v>0.0208940478892194</v>
      </c>
      <c r="L586" s="20" t="n">
        <v>96.7151127961367</v>
      </c>
      <c r="M586" s="20" t="n">
        <f aca="false">L586-K586</f>
        <v>96.6942187482475</v>
      </c>
      <c r="N586" s="16" t="n">
        <v>1</v>
      </c>
      <c r="O586" s="15" t="b">
        <f aca="false">FALSE()</f>
        <v>0</v>
      </c>
      <c r="P586" s="15" t="b">
        <f aca="false">TRUE()</f>
        <v>1</v>
      </c>
      <c r="Q586" s="15" t="b">
        <f aca="false">TRUE()</f>
        <v>1</v>
      </c>
      <c r="R586" s="16" t="n">
        <v>1</v>
      </c>
      <c r="S586" s="14" t="s">
        <v>4560</v>
      </c>
      <c r="T586" s="18" t="s">
        <v>4778</v>
      </c>
      <c r="U586" s="14" t="s">
        <v>4562</v>
      </c>
      <c r="V586" s="14" t="s">
        <v>4779</v>
      </c>
      <c r="W586" s="14" t="s">
        <v>4598</v>
      </c>
      <c r="X586" s="51" t="n">
        <v>1.97</v>
      </c>
      <c r="Y586" s="14" t="s">
        <v>2208</v>
      </c>
      <c r="Z586" s="48" t="n">
        <v>1</v>
      </c>
      <c r="AA586" s="18" t="s">
        <v>4566</v>
      </c>
      <c r="AB586" s="18" t="s">
        <v>4600</v>
      </c>
      <c r="AC586" s="18" t="s">
        <v>4568</v>
      </c>
      <c r="AD586" s="18" t="s">
        <v>4780</v>
      </c>
    </row>
    <row r="587" customFormat="false" ht="15" hidden="false" customHeight="true" outlineLevel="0" collapsed="false">
      <c r="B587" s="18" t="s">
        <v>290</v>
      </c>
      <c r="C587" s="14" t="s">
        <v>4777</v>
      </c>
      <c r="D587" s="14" t="s">
        <v>559</v>
      </c>
      <c r="E587" s="14" t="s">
        <v>444</v>
      </c>
      <c r="F587" s="14" t="s">
        <v>4558</v>
      </c>
      <c r="G587" s="14" t="s">
        <v>4559</v>
      </c>
      <c r="H587" s="14" t="s">
        <v>360</v>
      </c>
      <c r="I587" s="15" t="b">
        <f aca="false">TRUE()</f>
        <v>1</v>
      </c>
      <c r="J587" s="15" t="b">
        <f aca="false">FALSE()</f>
        <v>0</v>
      </c>
      <c r="K587" s="20" t="n">
        <v>0</v>
      </c>
      <c r="L587" s="20" t="n">
        <v>74.9309306577211</v>
      </c>
      <c r="M587" s="20" t="n">
        <f aca="false">L587-K587</f>
        <v>74.9309306577211</v>
      </c>
      <c r="N587" s="16" t="n">
        <v>1</v>
      </c>
      <c r="O587" s="15" t="b">
        <f aca="false">FALSE()</f>
        <v>0</v>
      </c>
      <c r="P587" s="15" t="b">
        <f aca="false">TRUE()</f>
        <v>1</v>
      </c>
      <c r="Q587" s="15" t="b">
        <f aca="false">TRUE()</f>
        <v>1</v>
      </c>
      <c r="R587" s="16" t="n">
        <v>1</v>
      </c>
      <c r="S587" s="14" t="s">
        <v>4560</v>
      </c>
      <c r="T587" s="18" t="s">
        <v>4778</v>
      </c>
      <c r="U587" s="14" t="s">
        <v>4562</v>
      </c>
      <c r="V587" s="14" t="s">
        <v>4779</v>
      </c>
      <c r="W587" s="14" t="s">
        <v>4598</v>
      </c>
      <c r="X587" s="51" t="n">
        <v>1.97</v>
      </c>
      <c r="Y587" s="14" t="s">
        <v>3153</v>
      </c>
      <c r="Z587" s="48" t="n">
        <v>1</v>
      </c>
      <c r="AA587" s="18" t="s">
        <v>4566</v>
      </c>
      <c r="AB587" s="18" t="s">
        <v>4600</v>
      </c>
      <c r="AC587" s="18" t="s">
        <v>4568</v>
      </c>
      <c r="AD587" s="18" t="s">
        <v>4780</v>
      </c>
    </row>
    <row r="588" customFormat="false" ht="15" hidden="false" customHeight="true" outlineLevel="0" collapsed="false">
      <c r="B588" s="18" t="s">
        <v>290</v>
      </c>
      <c r="C588" s="14" t="s">
        <v>4777</v>
      </c>
      <c r="D588" s="14" t="s">
        <v>443</v>
      </c>
      <c r="E588" s="14" t="s">
        <v>444</v>
      </c>
      <c r="F588" s="14" t="s">
        <v>4558</v>
      </c>
      <c r="G588" s="14" t="s">
        <v>4559</v>
      </c>
      <c r="H588" s="14" t="s">
        <v>334</v>
      </c>
      <c r="I588" s="15" t="b">
        <f aca="false">TRUE()</f>
        <v>1</v>
      </c>
      <c r="J588" s="15" t="b">
        <f aca="false">FALSE()</f>
        <v>0</v>
      </c>
      <c r="K588" s="20" t="n">
        <v>27.6572181910504</v>
      </c>
      <c r="L588" s="20" t="n">
        <v>91.4754575966445</v>
      </c>
      <c r="M588" s="20" t="n">
        <f aca="false">L588-K588</f>
        <v>63.8182394055941</v>
      </c>
      <c r="N588" s="16" t="n">
        <v>1</v>
      </c>
      <c r="O588" s="15" t="b">
        <f aca="false">FALSE()</f>
        <v>0</v>
      </c>
      <c r="P588" s="15" t="b">
        <f aca="false">TRUE()</f>
        <v>1</v>
      </c>
      <c r="Q588" s="15" t="b">
        <f aca="false">TRUE()</f>
        <v>1</v>
      </c>
      <c r="R588" s="16" t="n">
        <v>1</v>
      </c>
      <c r="S588" s="14" t="s">
        <v>4560</v>
      </c>
      <c r="T588" s="18" t="s">
        <v>4778</v>
      </c>
      <c r="U588" s="14" t="s">
        <v>4562</v>
      </c>
      <c r="V588" s="14" t="s">
        <v>4779</v>
      </c>
      <c r="W588" s="14" t="s">
        <v>4598</v>
      </c>
      <c r="X588" s="51" t="n">
        <v>1.97</v>
      </c>
      <c r="Y588" s="14" t="s">
        <v>3182</v>
      </c>
      <c r="Z588" s="48" t="n">
        <v>1</v>
      </c>
      <c r="AA588" s="18" t="s">
        <v>4566</v>
      </c>
      <c r="AB588" s="18" t="s">
        <v>4600</v>
      </c>
      <c r="AC588" s="18" t="s">
        <v>4568</v>
      </c>
      <c r="AD588" s="18" t="s">
        <v>4780</v>
      </c>
    </row>
    <row r="589" customFormat="false" ht="15" hidden="false" customHeight="true" outlineLevel="0" collapsed="false">
      <c r="B589" s="18" t="s">
        <v>290</v>
      </c>
      <c r="C589" s="14" t="s">
        <v>4777</v>
      </c>
      <c r="D589" s="14" t="s">
        <v>424</v>
      </c>
      <c r="E589" s="14" t="s">
        <v>425</v>
      </c>
      <c r="F589" s="14" t="s">
        <v>4575</v>
      </c>
      <c r="G589" s="14" t="s">
        <v>4579</v>
      </c>
      <c r="H589" s="14" t="s">
        <v>428</v>
      </c>
      <c r="I589" s="15" t="b">
        <f aca="false">FALSE()</f>
        <v>0</v>
      </c>
      <c r="J589" s="15" t="b">
        <f aca="false">FALSE()</f>
        <v>0</v>
      </c>
      <c r="K589" s="20" t="n">
        <v>0</v>
      </c>
      <c r="L589" s="20" t="n">
        <v>83.0337236778467</v>
      </c>
      <c r="M589" s="20" t="n">
        <f aca="false">L589-K589</f>
        <v>83.0337236778467</v>
      </c>
      <c r="N589" s="16" t="n">
        <v>1</v>
      </c>
      <c r="O589" s="15" t="b">
        <f aca="false">TRUE()</f>
        <v>1</v>
      </c>
      <c r="P589" s="15" t="b">
        <f aca="false">TRUE()</f>
        <v>1</v>
      </c>
      <c r="Q589" s="15" t="b">
        <f aca="false">TRUE()</f>
        <v>1</v>
      </c>
      <c r="R589" s="16" t="n">
        <v>1</v>
      </c>
      <c r="S589" s="14" t="s">
        <v>4560</v>
      </c>
      <c r="T589" s="18" t="s">
        <v>4778</v>
      </c>
      <c r="U589" s="14" t="s">
        <v>4562</v>
      </c>
      <c r="V589" s="14" t="s">
        <v>4779</v>
      </c>
      <c r="W589" s="14" t="s">
        <v>4598</v>
      </c>
      <c r="X589" s="51" t="n">
        <v>1.97</v>
      </c>
      <c r="Y589" s="14" t="s">
        <v>4752</v>
      </c>
      <c r="Z589" s="48" t="n">
        <v>1</v>
      </c>
      <c r="AA589" s="18" t="s">
        <v>4566</v>
      </c>
      <c r="AB589" s="18" t="s">
        <v>4567</v>
      </c>
      <c r="AC589" s="18" t="s">
        <v>4568</v>
      </c>
      <c r="AD589" s="18" t="s">
        <v>4780</v>
      </c>
    </row>
    <row r="590" customFormat="false" ht="15" hidden="false" customHeight="true" outlineLevel="0" collapsed="false">
      <c r="B590" s="18" t="s">
        <v>290</v>
      </c>
      <c r="C590" s="14" t="s">
        <v>4777</v>
      </c>
      <c r="D590" s="14" t="s">
        <v>300</v>
      </c>
      <c r="E590" s="14" t="s">
        <v>295</v>
      </c>
      <c r="F590" s="14" t="s">
        <v>4578</v>
      </c>
      <c r="G590" s="14" t="s">
        <v>4579</v>
      </c>
      <c r="H590" s="14" t="s">
        <v>261</v>
      </c>
      <c r="I590" s="15" t="b">
        <f aca="false">TRUE()</f>
        <v>1</v>
      </c>
      <c r="J590" s="15" t="b">
        <f aca="false">FALSE()</f>
        <v>0</v>
      </c>
      <c r="K590" s="20" t="n">
        <v>0</v>
      </c>
      <c r="L590" s="20" t="n">
        <v>91.1038308845007</v>
      </c>
      <c r="M590" s="20" t="n">
        <f aca="false">L590-K590</f>
        <v>91.1038308845007</v>
      </c>
      <c r="N590" s="16" t="n">
        <v>1</v>
      </c>
      <c r="O590" s="15" t="b">
        <f aca="false">FALSE()</f>
        <v>0</v>
      </c>
      <c r="P590" s="15" t="b">
        <f aca="false">TRUE()</f>
        <v>1</v>
      </c>
      <c r="Q590" s="15" t="b">
        <f aca="false">TRUE()</f>
        <v>1</v>
      </c>
      <c r="R590" s="16" t="n">
        <v>1</v>
      </c>
      <c r="S590" s="14" t="s">
        <v>4560</v>
      </c>
      <c r="T590" s="18" t="s">
        <v>4778</v>
      </c>
      <c r="U590" s="14" t="s">
        <v>4562</v>
      </c>
      <c r="V590" s="14" t="s">
        <v>4779</v>
      </c>
      <c r="W590" s="14" t="s">
        <v>4598</v>
      </c>
      <c r="X590" s="51" t="n">
        <v>1.97</v>
      </c>
      <c r="Y590" s="14" t="s">
        <v>4753</v>
      </c>
      <c r="Z590" s="48" t="n">
        <v>1</v>
      </c>
      <c r="AA590" s="18" t="s">
        <v>4566</v>
      </c>
      <c r="AB590" s="18" t="s">
        <v>4600</v>
      </c>
      <c r="AC590" s="18" t="s">
        <v>4568</v>
      </c>
      <c r="AD590" s="18" t="s">
        <v>4780</v>
      </c>
    </row>
    <row r="591" customFormat="false" ht="15" hidden="false" customHeight="true" outlineLevel="0" collapsed="false">
      <c r="B591" s="18" t="s">
        <v>290</v>
      </c>
      <c r="C591" s="14" t="s">
        <v>4777</v>
      </c>
      <c r="D591" s="14" t="s">
        <v>337</v>
      </c>
      <c r="E591" s="14" t="s">
        <v>295</v>
      </c>
      <c r="F591" s="14" t="s">
        <v>4578</v>
      </c>
      <c r="G591" s="14" t="s">
        <v>4579</v>
      </c>
      <c r="H591" s="14" t="s">
        <v>281</v>
      </c>
      <c r="I591" s="15" t="b">
        <f aca="false">TRUE()</f>
        <v>1</v>
      </c>
      <c r="J591" s="15" t="b">
        <f aca="false">FALSE()</f>
        <v>0</v>
      </c>
      <c r="K591" s="20" t="n">
        <v>0</v>
      </c>
      <c r="L591" s="20" t="n">
        <v>17.545643974637</v>
      </c>
      <c r="M591" s="20" t="n">
        <f aca="false">L591-K591</f>
        <v>17.545643974637</v>
      </c>
      <c r="N591" s="16" t="n">
        <v>1</v>
      </c>
      <c r="O591" s="15" t="b">
        <f aca="false">FALSE()</f>
        <v>0</v>
      </c>
      <c r="P591" s="15" t="b">
        <f aca="false">TRUE()</f>
        <v>1</v>
      </c>
      <c r="Q591" s="15" t="b">
        <f aca="false">TRUE()</f>
        <v>1</v>
      </c>
      <c r="R591" s="16" t="n">
        <v>1</v>
      </c>
      <c r="S591" s="14" t="s">
        <v>4560</v>
      </c>
      <c r="T591" s="18" t="s">
        <v>4778</v>
      </c>
      <c r="U591" s="14" t="s">
        <v>4562</v>
      </c>
      <c r="V591" s="14" t="s">
        <v>4779</v>
      </c>
      <c r="W591" s="14" t="s">
        <v>4598</v>
      </c>
      <c r="X591" s="51" t="n">
        <v>1.97</v>
      </c>
      <c r="Y591" s="14" t="s">
        <v>2273</v>
      </c>
      <c r="Z591" s="48" t="n">
        <v>1</v>
      </c>
      <c r="AA591" s="18" t="s">
        <v>4566</v>
      </c>
      <c r="AB591" s="18" t="s">
        <v>4600</v>
      </c>
      <c r="AC591" s="18" t="s">
        <v>4568</v>
      </c>
      <c r="AD591" s="18" t="s">
        <v>4780</v>
      </c>
    </row>
    <row r="592" customFormat="false" ht="15" hidden="false" customHeight="true" outlineLevel="0" collapsed="false">
      <c r="B592" s="18" t="s">
        <v>290</v>
      </c>
      <c r="C592" s="14" t="s">
        <v>4777</v>
      </c>
      <c r="D592" s="14" t="s">
        <v>580</v>
      </c>
      <c r="E592" s="14" t="s">
        <v>444</v>
      </c>
      <c r="F592" s="14" t="s">
        <v>4558</v>
      </c>
      <c r="G592" s="14" t="s">
        <v>4579</v>
      </c>
      <c r="H592" s="14" t="s">
        <v>4590</v>
      </c>
      <c r="I592" s="15" t="b">
        <f aca="false">FALSE()</f>
        <v>0</v>
      </c>
      <c r="J592" s="15" t="b">
        <f aca="false">FALSE()</f>
        <v>0</v>
      </c>
      <c r="K592" s="20" t="n">
        <v>79.5641974036569</v>
      </c>
      <c r="L592" s="20" t="n">
        <v>79.5641974036569</v>
      </c>
      <c r="M592" s="20" t="n">
        <f aca="false">L592-K592</f>
        <v>0</v>
      </c>
      <c r="N592" s="16" t="n">
        <v>1</v>
      </c>
      <c r="O592" s="15" t="b">
        <f aca="false">TRUE()</f>
        <v>1</v>
      </c>
      <c r="P592" s="15" t="b">
        <f aca="false">TRUE()</f>
        <v>1</v>
      </c>
      <c r="Q592" s="15" t="b">
        <f aca="false">TRUE()</f>
        <v>1</v>
      </c>
      <c r="R592" s="16" t="n">
        <v>1</v>
      </c>
      <c r="S592" s="14" t="s">
        <v>4560</v>
      </c>
      <c r="T592" s="18" t="s">
        <v>4778</v>
      </c>
      <c r="U592" s="14" t="s">
        <v>4562</v>
      </c>
      <c r="V592" s="14" t="s">
        <v>4779</v>
      </c>
      <c r="W592" s="14" t="s">
        <v>4598</v>
      </c>
      <c r="X592" s="51" t="n">
        <v>1.97</v>
      </c>
      <c r="Y592" s="14" t="s">
        <v>3206</v>
      </c>
      <c r="Z592" s="48" t="n">
        <v>1</v>
      </c>
      <c r="AA592" s="18" t="s">
        <v>4566</v>
      </c>
      <c r="AB592" s="18" t="s">
        <v>4567</v>
      </c>
      <c r="AC592" s="18" t="s">
        <v>4568</v>
      </c>
      <c r="AD592" s="18" t="s">
        <v>4780</v>
      </c>
    </row>
    <row r="593" customFormat="false" ht="15" hidden="false" customHeight="true" outlineLevel="0" collapsed="false">
      <c r="B593" s="18" t="s">
        <v>290</v>
      </c>
      <c r="C593" s="14" t="s">
        <v>4777</v>
      </c>
      <c r="D593" s="14" t="s">
        <v>572</v>
      </c>
      <c r="E593" s="14" t="s">
        <v>444</v>
      </c>
      <c r="F593" s="14" t="s">
        <v>4558</v>
      </c>
      <c r="G593" s="14" t="s">
        <v>4579</v>
      </c>
      <c r="H593" s="14" t="s">
        <v>334</v>
      </c>
      <c r="I593" s="15" t="b">
        <f aca="false">TRUE()</f>
        <v>1</v>
      </c>
      <c r="J593" s="15" t="b">
        <f aca="false">FALSE()</f>
        <v>0</v>
      </c>
      <c r="K593" s="20" t="n">
        <v>0</v>
      </c>
      <c r="L593" s="20" t="n">
        <v>0</v>
      </c>
      <c r="M593" s="20" t="n">
        <f aca="false">L593-K593</f>
        <v>0</v>
      </c>
      <c r="N593" s="16" t="n">
        <v>1</v>
      </c>
      <c r="O593" s="15" t="b">
        <f aca="false">FALSE()</f>
        <v>0</v>
      </c>
      <c r="P593" s="15" t="b">
        <f aca="false">TRUE()</f>
        <v>1</v>
      </c>
      <c r="Q593" s="15" t="b">
        <f aca="false">TRUE()</f>
        <v>1</v>
      </c>
      <c r="R593" s="16" t="n">
        <v>1</v>
      </c>
      <c r="S593" s="14" t="s">
        <v>4560</v>
      </c>
      <c r="T593" s="18" t="s">
        <v>4778</v>
      </c>
      <c r="U593" s="14" t="s">
        <v>4562</v>
      </c>
      <c r="V593" s="14" t="s">
        <v>4779</v>
      </c>
      <c r="W593" s="14" t="s">
        <v>4598</v>
      </c>
      <c r="X593" s="51" t="n">
        <v>1.97</v>
      </c>
      <c r="Y593" s="14" t="s">
        <v>3216</v>
      </c>
      <c r="Z593" s="48" t="n">
        <v>1</v>
      </c>
      <c r="AA593" s="18" t="s">
        <v>4566</v>
      </c>
      <c r="AB593" s="18" t="s">
        <v>4600</v>
      </c>
      <c r="AC593" s="18" t="s">
        <v>4568</v>
      </c>
      <c r="AD593" s="18" t="s">
        <v>4780</v>
      </c>
    </row>
    <row r="594" customFormat="false" ht="15" hidden="false" customHeight="true" outlineLevel="0" collapsed="false">
      <c r="B594" s="18" t="s">
        <v>290</v>
      </c>
      <c r="C594" s="14" t="s">
        <v>4777</v>
      </c>
      <c r="D594" s="14" t="s">
        <v>316</v>
      </c>
      <c r="E594" s="14" t="s">
        <v>295</v>
      </c>
      <c r="F594" s="14" t="s">
        <v>4578</v>
      </c>
      <c r="G594" s="14" t="s">
        <v>4579</v>
      </c>
      <c r="H594" s="14" t="s">
        <v>281</v>
      </c>
      <c r="I594" s="15" t="b">
        <f aca="false">TRUE()</f>
        <v>1</v>
      </c>
      <c r="J594" s="15" t="b">
        <f aca="false">FALSE()</f>
        <v>0</v>
      </c>
      <c r="K594" s="20" t="n">
        <v>0</v>
      </c>
      <c r="L594" s="20" t="n">
        <v>74.1308190523565</v>
      </c>
      <c r="M594" s="20" t="n">
        <f aca="false">L594-K594</f>
        <v>74.1308190523565</v>
      </c>
      <c r="N594" s="16" t="n">
        <v>1</v>
      </c>
      <c r="O594" s="15" t="b">
        <f aca="false">FALSE()</f>
        <v>0</v>
      </c>
      <c r="P594" s="15" t="b">
        <f aca="false">TRUE()</f>
        <v>1</v>
      </c>
      <c r="Q594" s="15" t="b">
        <f aca="false">TRUE()</f>
        <v>1</v>
      </c>
      <c r="R594" s="16" t="n">
        <v>1</v>
      </c>
      <c r="S594" s="14" t="s">
        <v>4560</v>
      </c>
      <c r="T594" s="18" t="s">
        <v>4778</v>
      </c>
      <c r="U594" s="14" t="s">
        <v>4562</v>
      </c>
      <c r="V594" s="14" t="s">
        <v>4779</v>
      </c>
      <c r="W594" s="14" t="s">
        <v>4598</v>
      </c>
      <c r="X594" s="51" t="n">
        <v>1.97</v>
      </c>
      <c r="Y594" s="14" t="s">
        <v>4781</v>
      </c>
      <c r="Z594" s="48"/>
      <c r="AA594" s="18" t="s">
        <v>4620</v>
      </c>
      <c r="AB594" s="18" t="s">
        <v>4600</v>
      </c>
      <c r="AC594" s="18" t="s">
        <v>4621</v>
      </c>
      <c r="AD594" s="18" t="s">
        <v>4780</v>
      </c>
    </row>
    <row r="595" customFormat="false" ht="15" hidden="false" customHeight="true" outlineLevel="0" collapsed="false">
      <c r="B595" s="18" t="s">
        <v>290</v>
      </c>
      <c r="C595" s="14" t="s">
        <v>4777</v>
      </c>
      <c r="D595" s="14" t="s">
        <v>474</v>
      </c>
      <c r="E595" s="14" t="s">
        <v>444</v>
      </c>
      <c r="F595" s="14" t="s">
        <v>4558</v>
      </c>
      <c r="G595" s="14" t="s">
        <v>4579</v>
      </c>
      <c r="H595" s="14" t="s">
        <v>360</v>
      </c>
      <c r="I595" s="15" t="b">
        <f aca="false">TRUE()</f>
        <v>1</v>
      </c>
      <c r="J595" s="15" t="b">
        <f aca="false">FALSE()</f>
        <v>0</v>
      </c>
      <c r="K595" s="20" t="n">
        <v>77.3648991079401</v>
      </c>
      <c r="L595" s="20" t="n">
        <v>77.3648991079401</v>
      </c>
      <c r="M595" s="20" t="n">
        <f aca="false">L595-K595</f>
        <v>0</v>
      </c>
      <c r="N595" s="16" t="n">
        <v>1</v>
      </c>
      <c r="O595" s="15" t="b">
        <f aca="false">FALSE()</f>
        <v>0</v>
      </c>
      <c r="P595" s="15" t="b">
        <f aca="false">TRUE()</f>
        <v>1</v>
      </c>
      <c r="Q595" s="15" t="b">
        <f aca="false">TRUE()</f>
        <v>1</v>
      </c>
      <c r="R595" s="16" t="n">
        <v>1</v>
      </c>
      <c r="S595" s="14" t="s">
        <v>4560</v>
      </c>
      <c r="T595" s="18" t="s">
        <v>4778</v>
      </c>
      <c r="U595" s="14" t="s">
        <v>4562</v>
      </c>
      <c r="V595" s="14" t="s">
        <v>4779</v>
      </c>
      <c r="W595" s="14" t="s">
        <v>4598</v>
      </c>
      <c r="X595" s="51" t="n">
        <v>1.97</v>
      </c>
      <c r="Y595" s="14" t="s">
        <v>4764</v>
      </c>
      <c r="Z595" s="48" t="n">
        <v>1</v>
      </c>
      <c r="AA595" s="18" t="s">
        <v>4566</v>
      </c>
      <c r="AB595" s="18" t="s">
        <v>4600</v>
      </c>
      <c r="AC595" s="18" t="s">
        <v>4568</v>
      </c>
      <c r="AD595" s="18" t="s">
        <v>4780</v>
      </c>
    </row>
    <row r="596" customFormat="false" ht="15" hidden="false" customHeight="true" outlineLevel="0" collapsed="false">
      <c r="B596" s="18" t="s">
        <v>290</v>
      </c>
      <c r="C596" s="14" t="s">
        <v>4777</v>
      </c>
      <c r="D596" s="14" t="s">
        <v>605</v>
      </c>
      <c r="E596" s="14" t="s">
        <v>603</v>
      </c>
      <c r="F596" s="14" t="s">
        <v>4558</v>
      </c>
      <c r="G596" s="14" t="s">
        <v>4579</v>
      </c>
      <c r="H596" s="14" t="s">
        <v>425</v>
      </c>
      <c r="I596" s="15" t="b">
        <f aca="false">FALSE()</f>
        <v>0</v>
      </c>
      <c r="J596" s="15" t="b">
        <f aca="false">FALSE()</f>
        <v>0</v>
      </c>
      <c r="K596" s="20" t="n">
        <v>0</v>
      </c>
      <c r="L596" s="20" t="n">
        <v>68.9135838947785</v>
      </c>
      <c r="M596" s="20" t="n">
        <f aca="false">L596-K596</f>
        <v>68.9135838947785</v>
      </c>
      <c r="N596" s="16" t="n">
        <v>1</v>
      </c>
      <c r="O596" s="15" t="b">
        <f aca="false">TRUE()</f>
        <v>1</v>
      </c>
      <c r="P596" s="15" t="b">
        <f aca="false">TRUE()</f>
        <v>1</v>
      </c>
      <c r="Q596" s="15" t="b">
        <f aca="false">TRUE()</f>
        <v>1</v>
      </c>
      <c r="R596" s="16" t="n">
        <v>1</v>
      </c>
      <c r="S596" s="14" t="s">
        <v>4560</v>
      </c>
      <c r="T596" s="18" t="s">
        <v>4778</v>
      </c>
      <c r="U596" s="14" t="s">
        <v>4562</v>
      </c>
      <c r="V596" s="14" t="s">
        <v>4779</v>
      </c>
      <c r="W596" s="14" t="s">
        <v>4598</v>
      </c>
      <c r="X596" s="51" t="n">
        <v>1.97</v>
      </c>
      <c r="Y596" s="14" t="s">
        <v>4737</v>
      </c>
      <c r="Z596" s="48" t="n">
        <v>1</v>
      </c>
      <c r="AA596" s="18" t="s">
        <v>4566</v>
      </c>
      <c r="AB596" s="18" t="s">
        <v>4567</v>
      </c>
      <c r="AC596" s="18" t="s">
        <v>4568</v>
      </c>
      <c r="AD596" s="18" t="s">
        <v>4780</v>
      </c>
    </row>
    <row r="597" customFormat="false" ht="15" hidden="false" customHeight="true" outlineLevel="0" collapsed="false">
      <c r="B597" s="18" t="s">
        <v>290</v>
      </c>
      <c r="C597" s="14" t="s">
        <v>4777</v>
      </c>
      <c r="D597" s="14" t="s">
        <v>350</v>
      </c>
      <c r="E597" s="14" t="s">
        <v>295</v>
      </c>
      <c r="F597" s="14" t="s">
        <v>4578</v>
      </c>
      <c r="G597" s="14" t="s">
        <v>4579</v>
      </c>
      <c r="H597" s="14" t="s">
        <v>252</v>
      </c>
      <c r="I597" s="15" t="b">
        <f aca="false">TRUE()</f>
        <v>1</v>
      </c>
      <c r="J597" s="15" t="b">
        <f aca="false">FALSE()</f>
        <v>0</v>
      </c>
      <c r="K597" s="20" t="n">
        <v>0</v>
      </c>
      <c r="L597" s="20" t="n">
        <v>61.7724068059429</v>
      </c>
      <c r="M597" s="20" t="n">
        <f aca="false">L597-K597</f>
        <v>61.7724068059429</v>
      </c>
      <c r="N597" s="16" t="n">
        <v>1</v>
      </c>
      <c r="O597" s="15" t="b">
        <f aca="false">FALSE()</f>
        <v>0</v>
      </c>
      <c r="P597" s="15" t="b">
        <f aca="false">TRUE()</f>
        <v>1</v>
      </c>
      <c r="Q597" s="15" t="b">
        <f aca="false">TRUE()</f>
        <v>1</v>
      </c>
      <c r="R597" s="16" t="n">
        <v>1</v>
      </c>
      <c r="S597" s="14" t="s">
        <v>4560</v>
      </c>
      <c r="T597" s="18" t="s">
        <v>4778</v>
      </c>
      <c r="U597" s="14" t="s">
        <v>4562</v>
      </c>
      <c r="V597" s="14" t="s">
        <v>4779</v>
      </c>
      <c r="W597" s="14" t="s">
        <v>4598</v>
      </c>
      <c r="X597" s="51" t="n">
        <v>1.97</v>
      </c>
      <c r="Y597" s="14" t="s">
        <v>2317</v>
      </c>
      <c r="Z597" s="48" t="n">
        <v>1</v>
      </c>
      <c r="AA597" s="18" t="s">
        <v>4566</v>
      </c>
      <c r="AB597" s="18" t="s">
        <v>4600</v>
      </c>
      <c r="AC597" s="18" t="s">
        <v>4568</v>
      </c>
      <c r="AD597" s="18" t="s">
        <v>4780</v>
      </c>
    </row>
    <row r="598" customFormat="false" ht="15" hidden="false" customHeight="true" outlineLevel="0" collapsed="false">
      <c r="B598" s="18" t="s">
        <v>290</v>
      </c>
      <c r="C598" s="14" t="s">
        <v>4777</v>
      </c>
      <c r="D598" s="14" t="s">
        <v>503</v>
      </c>
      <c r="E598" s="14" t="s">
        <v>444</v>
      </c>
      <c r="F598" s="14" t="s">
        <v>4558</v>
      </c>
      <c r="G598" s="14" t="s">
        <v>4579</v>
      </c>
      <c r="H598" s="14" t="s">
        <v>327</v>
      </c>
      <c r="I598" s="15" t="b">
        <f aca="false">FALSE()</f>
        <v>0</v>
      </c>
      <c r="J598" s="15" t="b">
        <f aca="false">FALSE()</f>
        <v>0</v>
      </c>
      <c r="K598" s="20" t="n">
        <v>0</v>
      </c>
      <c r="L598" s="20" t="n">
        <v>0</v>
      </c>
      <c r="M598" s="20" t="n">
        <f aca="false">L598-K598</f>
        <v>0</v>
      </c>
      <c r="N598" s="16" t="n">
        <v>1</v>
      </c>
      <c r="O598" s="15" t="b">
        <f aca="false">TRUE()</f>
        <v>1</v>
      </c>
      <c r="P598" s="15" t="b">
        <f aca="false">TRUE()</f>
        <v>1</v>
      </c>
      <c r="Q598" s="15" t="b">
        <f aca="false">TRUE()</f>
        <v>1</v>
      </c>
      <c r="R598" s="16" t="n">
        <v>1</v>
      </c>
      <c r="S598" s="14" t="s">
        <v>4560</v>
      </c>
      <c r="T598" s="18" t="s">
        <v>4778</v>
      </c>
      <c r="U598" s="14" t="s">
        <v>4562</v>
      </c>
      <c r="V598" s="14" t="s">
        <v>4779</v>
      </c>
      <c r="W598" s="14" t="s">
        <v>4598</v>
      </c>
      <c r="X598" s="51" t="n">
        <v>1.97</v>
      </c>
      <c r="Y598" s="14" t="s">
        <v>4754</v>
      </c>
      <c r="Z598" s="48" t="n">
        <v>1</v>
      </c>
      <c r="AA598" s="18" t="s">
        <v>4566</v>
      </c>
      <c r="AB598" s="18" t="s">
        <v>4567</v>
      </c>
      <c r="AC598" s="18" t="s">
        <v>4568</v>
      </c>
      <c r="AD598" s="18" t="s">
        <v>4780</v>
      </c>
    </row>
    <row r="599" customFormat="false" ht="15" hidden="false" customHeight="true" outlineLevel="0" collapsed="false">
      <c r="B599" s="18" t="s">
        <v>290</v>
      </c>
      <c r="C599" s="14" t="s">
        <v>4777</v>
      </c>
      <c r="D599" s="14" t="s">
        <v>548</v>
      </c>
      <c r="E599" s="14" t="s">
        <v>444</v>
      </c>
      <c r="F599" s="14" t="s">
        <v>4558</v>
      </c>
      <c r="G599" s="14" t="s">
        <v>4579</v>
      </c>
      <c r="H599" s="14" t="s">
        <v>261</v>
      </c>
      <c r="I599" s="15" t="b">
        <f aca="false">TRUE()</f>
        <v>1</v>
      </c>
      <c r="J599" s="15" t="b">
        <f aca="false">FALSE()</f>
        <v>0</v>
      </c>
      <c r="K599" s="20" t="n">
        <v>0</v>
      </c>
      <c r="L599" s="20" t="n">
        <v>96.1005994445817</v>
      </c>
      <c r="M599" s="20" t="n">
        <f aca="false">L599-K599</f>
        <v>96.1005994445817</v>
      </c>
      <c r="N599" s="16" t="n">
        <v>1</v>
      </c>
      <c r="O599" s="15" t="b">
        <f aca="false">FALSE()</f>
        <v>0</v>
      </c>
      <c r="P599" s="15" t="b">
        <f aca="false">TRUE()</f>
        <v>1</v>
      </c>
      <c r="Q599" s="15" t="b">
        <f aca="false">TRUE()</f>
        <v>1</v>
      </c>
      <c r="R599" s="16" t="n">
        <v>1</v>
      </c>
      <c r="S599" s="14" t="s">
        <v>4560</v>
      </c>
      <c r="T599" s="18" t="s">
        <v>4778</v>
      </c>
      <c r="U599" s="14" t="s">
        <v>4562</v>
      </c>
      <c r="V599" s="14" t="s">
        <v>4779</v>
      </c>
      <c r="W599" s="14" t="s">
        <v>4598</v>
      </c>
      <c r="X599" s="51" t="n">
        <v>1.97</v>
      </c>
      <c r="Y599" s="14" t="s">
        <v>3340</v>
      </c>
      <c r="Z599" s="48" t="n">
        <v>1</v>
      </c>
      <c r="AA599" s="18" t="s">
        <v>4566</v>
      </c>
      <c r="AB599" s="18" t="s">
        <v>4600</v>
      </c>
      <c r="AC599" s="18" t="s">
        <v>4568</v>
      </c>
      <c r="AD599" s="18" t="s">
        <v>4780</v>
      </c>
    </row>
    <row r="600" customFormat="false" ht="15" hidden="false" customHeight="true" outlineLevel="0" collapsed="false">
      <c r="B600" s="18" t="s">
        <v>290</v>
      </c>
      <c r="C600" s="14" t="s">
        <v>4777</v>
      </c>
      <c r="D600" s="14" t="s">
        <v>431</v>
      </c>
      <c r="E600" s="14" t="s">
        <v>425</v>
      </c>
      <c r="F600" s="14" t="s">
        <v>4575</v>
      </c>
      <c r="G600" s="14" t="s">
        <v>4559</v>
      </c>
      <c r="H600" s="14" t="s">
        <v>252</v>
      </c>
      <c r="I600" s="15" t="b">
        <f aca="false">TRUE()</f>
        <v>1</v>
      </c>
      <c r="J600" s="15" t="b">
        <f aca="false">FALSE()</f>
        <v>0</v>
      </c>
      <c r="K600" s="20" t="n">
        <v>0</v>
      </c>
      <c r="L600" s="20" t="n">
        <v>11.2543375161356</v>
      </c>
      <c r="M600" s="20" t="n">
        <f aca="false">L600-K600</f>
        <v>11.2543375161356</v>
      </c>
      <c r="N600" s="16" t="n">
        <v>1</v>
      </c>
      <c r="O600" s="15" t="b">
        <f aca="false">FALSE()</f>
        <v>0</v>
      </c>
      <c r="P600" s="15" t="b">
        <f aca="false">TRUE()</f>
        <v>1</v>
      </c>
      <c r="Q600" s="15" t="b">
        <f aca="false">TRUE()</f>
        <v>1</v>
      </c>
      <c r="R600" s="16" t="n">
        <v>1</v>
      </c>
      <c r="S600" s="14" t="s">
        <v>4560</v>
      </c>
      <c r="T600" s="18" t="s">
        <v>4778</v>
      </c>
      <c r="U600" s="14" t="s">
        <v>4562</v>
      </c>
      <c r="V600" s="14" t="s">
        <v>4779</v>
      </c>
      <c r="W600" s="14" t="s">
        <v>4598</v>
      </c>
      <c r="X600" s="51" t="n">
        <v>1.97</v>
      </c>
      <c r="Y600" s="14" t="s">
        <v>2876</v>
      </c>
      <c r="Z600" s="48" t="n">
        <v>1</v>
      </c>
      <c r="AA600" s="18" t="s">
        <v>4566</v>
      </c>
      <c r="AB600" s="18" t="s">
        <v>4600</v>
      </c>
      <c r="AC600" s="18" t="s">
        <v>4568</v>
      </c>
      <c r="AD600" s="18" t="s">
        <v>4780</v>
      </c>
    </row>
    <row r="601" customFormat="false" ht="15" hidden="false" customHeight="true" outlineLevel="0" collapsed="false">
      <c r="B601" s="18" t="s">
        <v>290</v>
      </c>
      <c r="C601" s="14" t="s">
        <v>4777</v>
      </c>
      <c r="D601" s="14" t="s">
        <v>518</v>
      </c>
      <c r="E601" s="14" t="s">
        <v>444</v>
      </c>
      <c r="F601" s="14" t="s">
        <v>4558</v>
      </c>
      <c r="G601" s="14" t="s">
        <v>4559</v>
      </c>
      <c r="H601" s="14" t="s">
        <v>252</v>
      </c>
      <c r="I601" s="15" t="b">
        <f aca="false">TRUE()</f>
        <v>1</v>
      </c>
      <c r="J601" s="15" t="b">
        <f aca="false">FALSE()</f>
        <v>0</v>
      </c>
      <c r="K601" s="20" t="n">
        <v>0</v>
      </c>
      <c r="L601" s="20" t="n">
        <v>21.62728628847</v>
      </c>
      <c r="M601" s="20" t="n">
        <f aca="false">L601-K601</f>
        <v>21.62728628847</v>
      </c>
      <c r="N601" s="16" t="n">
        <v>1</v>
      </c>
      <c r="O601" s="15" t="b">
        <f aca="false">FALSE()</f>
        <v>0</v>
      </c>
      <c r="P601" s="15" t="b">
        <f aca="false">TRUE()</f>
        <v>1</v>
      </c>
      <c r="Q601" s="15" t="b">
        <f aca="false">TRUE()</f>
        <v>1</v>
      </c>
      <c r="R601" s="16" t="n">
        <v>1</v>
      </c>
      <c r="S601" s="14" t="s">
        <v>4560</v>
      </c>
      <c r="T601" s="18" t="s">
        <v>4778</v>
      </c>
      <c r="U601" s="14" t="s">
        <v>4562</v>
      </c>
      <c r="V601" s="14" t="s">
        <v>4779</v>
      </c>
      <c r="W601" s="14" t="s">
        <v>4598</v>
      </c>
      <c r="X601" s="51" t="n">
        <v>1.97</v>
      </c>
      <c r="Y601" s="14" t="s">
        <v>3486</v>
      </c>
      <c r="Z601" s="48" t="n">
        <v>1</v>
      </c>
      <c r="AA601" s="18" t="s">
        <v>4566</v>
      </c>
      <c r="AB601" s="18" t="s">
        <v>4600</v>
      </c>
      <c r="AC601" s="18" t="s">
        <v>4568</v>
      </c>
      <c r="AD601" s="18" t="s">
        <v>4780</v>
      </c>
    </row>
    <row r="602" customFormat="false" ht="15" hidden="false" customHeight="true" outlineLevel="0" collapsed="false">
      <c r="B602" s="18" t="s">
        <v>290</v>
      </c>
      <c r="C602" s="14" t="s">
        <v>4777</v>
      </c>
      <c r="D602" s="14" t="s">
        <v>524</v>
      </c>
      <c r="E602" s="14" t="s">
        <v>444</v>
      </c>
      <c r="F602" s="14" t="s">
        <v>4558</v>
      </c>
      <c r="G602" s="14" t="s">
        <v>4559</v>
      </c>
      <c r="H602" s="14" t="s">
        <v>252</v>
      </c>
      <c r="I602" s="15" t="b">
        <f aca="false">TRUE()</f>
        <v>1</v>
      </c>
      <c r="J602" s="15" t="b">
        <f aca="false">FALSE()</f>
        <v>0</v>
      </c>
      <c r="K602" s="20" t="n">
        <v>0</v>
      </c>
      <c r="L602" s="20" t="n">
        <v>29.8801472884483</v>
      </c>
      <c r="M602" s="20" t="n">
        <f aca="false">L602-K602</f>
        <v>29.8801472884483</v>
      </c>
      <c r="N602" s="16" t="n">
        <v>1</v>
      </c>
      <c r="O602" s="15" t="b">
        <f aca="false">FALSE()</f>
        <v>0</v>
      </c>
      <c r="P602" s="15" t="b">
        <f aca="false">TRUE()</f>
        <v>1</v>
      </c>
      <c r="Q602" s="15" t="b">
        <f aca="false">TRUE()</f>
        <v>1</v>
      </c>
      <c r="R602" s="16" t="n">
        <v>1</v>
      </c>
      <c r="S602" s="14" t="s">
        <v>4560</v>
      </c>
      <c r="T602" s="18" t="s">
        <v>4778</v>
      </c>
      <c r="U602" s="14" t="s">
        <v>4562</v>
      </c>
      <c r="V602" s="14" t="s">
        <v>4779</v>
      </c>
      <c r="W602" s="14" t="s">
        <v>4598</v>
      </c>
      <c r="X602" s="51" t="n">
        <v>1.97</v>
      </c>
      <c r="Y602" s="14" t="s">
        <v>3526</v>
      </c>
      <c r="Z602" s="48" t="n">
        <v>1</v>
      </c>
      <c r="AA602" s="18" t="s">
        <v>4566</v>
      </c>
      <c r="AB602" s="18" t="s">
        <v>4600</v>
      </c>
      <c r="AC602" s="18" t="s">
        <v>4568</v>
      </c>
      <c r="AD602" s="18" t="s">
        <v>4780</v>
      </c>
    </row>
    <row r="603" customFormat="false" ht="15" hidden="false" customHeight="true" outlineLevel="0" collapsed="false">
      <c r="B603" s="18" t="s">
        <v>290</v>
      </c>
      <c r="C603" s="14" t="s">
        <v>4777</v>
      </c>
      <c r="D603" s="14" t="s">
        <v>537</v>
      </c>
      <c r="E603" s="14" t="s">
        <v>444</v>
      </c>
      <c r="F603" s="14" t="s">
        <v>4558</v>
      </c>
      <c r="G603" s="14" t="s">
        <v>4559</v>
      </c>
      <c r="H603" s="14" t="s">
        <v>252</v>
      </c>
      <c r="I603" s="15" t="b">
        <f aca="false">TRUE()</f>
        <v>1</v>
      </c>
      <c r="J603" s="15" t="b">
        <f aca="false">FALSE()</f>
        <v>0</v>
      </c>
      <c r="K603" s="20" t="n">
        <v>16.6601158405316</v>
      </c>
      <c r="L603" s="20" t="n">
        <v>81.6041956184018</v>
      </c>
      <c r="M603" s="20" t="n">
        <f aca="false">L603-K603</f>
        <v>64.9440797778702</v>
      </c>
      <c r="N603" s="16" t="n">
        <v>1</v>
      </c>
      <c r="O603" s="15" t="b">
        <f aca="false">FALSE()</f>
        <v>0</v>
      </c>
      <c r="P603" s="15" t="b">
        <f aca="false">TRUE()</f>
        <v>1</v>
      </c>
      <c r="Q603" s="15" t="b">
        <f aca="false">TRUE()</f>
        <v>1</v>
      </c>
      <c r="R603" s="16" t="n">
        <v>1</v>
      </c>
      <c r="S603" s="14" t="s">
        <v>4560</v>
      </c>
      <c r="T603" s="18" t="s">
        <v>4778</v>
      </c>
      <c r="U603" s="14" t="s">
        <v>4562</v>
      </c>
      <c r="V603" s="14" t="s">
        <v>4779</v>
      </c>
      <c r="W603" s="14" t="s">
        <v>4598</v>
      </c>
      <c r="X603" s="51" t="n">
        <v>1.97</v>
      </c>
      <c r="Y603" s="14" t="s">
        <v>3566</v>
      </c>
      <c r="Z603" s="48" t="n">
        <v>1</v>
      </c>
      <c r="AA603" s="18" t="s">
        <v>4566</v>
      </c>
      <c r="AB603" s="18" t="s">
        <v>4600</v>
      </c>
      <c r="AC603" s="18" t="s">
        <v>4568</v>
      </c>
      <c r="AD603" s="18" t="s">
        <v>4780</v>
      </c>
    </row>
    <row r="604" customFormat="false" ht="15" hidden="false" customHeight="true" outlineLevel="0" collapsed="false">
      <c r="B604" s="18" t="s">
        <v>290</v>
      </c>
      <c r="C604" s="14" t="s">
        <v>4777</v>
      </c>
      <c r="D604" s="14" t="s">
        <v>545</v>
      </c>
      <c r="E604" s="14" t="s">
        <v>444</v>
      </c>
      <c r="F604" s="14" t="s">
        <v>4558</v>
      </c>
      <c r="G604" s="14" t="s">
        <v>4559</v>
      </c>
      <c r="H604" s="14" t="s">
        <v>252</v>
      </c>
      <c r="I604" s="15" t="b">
        <f aca="false">TRUE()</f>
        <v>1</v>
      </c>
      <c r="J604" s="15" t="b">
        <f aca="false">FALSE()</f>
        <v>0</v>
      </c>
      <c r="K604" s="20" t="n">
        <v>0</v>
      </c>
      <c r="L604" s="20" t="n">
        <v>0</v>
      </c>
      <c r="M604" s="20" t="n">
        <f aca="false">L604-K604</f>
        <v>0</v>
      </c>
      <c r="N604" s="16" t="n">
        <v>1</v>
      </c>
      <c r="O604" s="15" t="b">
        <f aca="false">FALSE()</f>
        <v>0</v>
      </c>
      <c r="P604" s="15" t="b">
        <f aca="false">TRUE()</f>
        <v>1</v>
      </c>
      <c r="Q604" s="15" t="b">
        <f aca="false">TRUE()</f>
        <v>1</v>
      </c>
      <c r="R604" s="16" t="n">
        <v>1</v>
      </c>
      <c r="S604" s="14" t="s">
        <v>4560</v>
      </c>
      <c r="T604" s="18" t="s">
        <v>4778</v>
      </c>
      <c r="U604" s="14" t="s">
        <v>4562</v>
      </c>
      <c r="V604" s="14" t="s">
        <v>4779</v>
      </c>
      <c r="W604" s="14" t="s">
        <v>4598</v>
      </c>
      <c r="X604" s="51" t="n">
        <v>1.97</v>
      </c>
      <c r="Y604" s="14" t="s">
        <v>3595</v>
      </c>
      <c r="Z604" s="48" t="n">
        <v>1</v>
      </c>
      <c r="AA604" s="18" t="s">
        <v>4566</v>
      </c>
      <c r="AB604" s="18" t="s">
        <v>4600</v>
      </c>
      <c r="AC604" s="18" t="s">
        <v>4568</v>
      </c>
      <c r="AD604" s="18" t="s">
        <v>4780</v>
      </c>
    </row>
    <row r="605" customFormat="false" ht="15" hidden="false" customHeight="true" outlineLevel="0" collapsed="false">
      <c r="B605" s="18" t="s">
        <v>290</v>
      </c>
      <c r="C605" s="14" t="s">
        <v>4777</v>
      </c>
      <c r="D605" s="14" t="s">
        <v>500</v>
      </c>
      <c r="E605" s="14" t="s">
        <v>444</v>
      </c>
      <c r="F605" s="14" t="s">
        <v>4558</v>
      </c>
      <c r="G605" s="14" t="s">
        <v>4559</v>
      </c>
      <c r="H605" s="14" t="s">
        <v>334</v>
      </c>
      <c r="I605" s="15" t="b">
        <f aca="false">TRUE()</f>
        <v>1</v>
      </c>
      <c r="J605" s="15" t="b">
        <f aca="false">FALSE()</f>
        <v>0</v>
      </c>
      <c r="K605" s="20" t="n">
        <v>0</v>
      </c>
      <c r="L605" s="20" t="n">
        <v>87.5430317007339</v>
      </c>
      <c r="M605" s="20" t="n">
        <f aca="false">L605-K605</f>
        <v>87.5430317007339</v>
      </c>
      <c r="N605" s="16" t="n">
        <v>1</v>
      </c>
      <c r="O605" s="15" t="b">
        <f aca="false">FALSE()</f>
        <v>0</v>
      </c>
      <c r="P605" s="15" t="b">
        <f aca="false">TRUE()</f>
        <v>1</v>
      </c>
      <c r="Q605" s="15" t="b">
        <f aca="false">TRUE()</f>
        <v>1</v>
      </c>
      <c r="R605" s="16" t="n">
        <v>1</v>
      </c>
      <c r="S605" s="14" t="s">
        <v>4560</v>
      </c>
      <c r="T605" s="18" t="s">
        <v>4778</v>
      </c>
      <c r="U605" s="14" t="s">
        <v>4562</v>
      </c>
      <c r="V605" s="14" t="s">
        <v>4779</v>
      </c>
      <c r="W605" s="14" t="s">
        <v>4598</v>
      </c>
      <c r="X605" s="51" t="n">
        <v>1.97</v>
      </c>
      <c r="Y605" s="14" t="s">
        <v>3618</v>
      </c>
      <c r="Z605" s="48" t="n">
        <v>1</v>
      </c>
      <c r="AA605" s="18" t="s">
        <v>4566</v>
      </c>
      <c r="AB605" s="18" t="s">
        <v>4600</v>
      </c>
      <c r="AC605" s="18" t="s">
        <v>4568</v>
      </c>
      <c r="AD605" s="18" t="s">
        <v>4780</v>
      </c>
    </row>
    <row r="606" customFormat="false" ht="15" hidden="false" customHeight="true" outlineLevel="0" collapsed="false">
      <c r="B606" s="18" t="s">
        <v>290</v>
      </c>
      <c r="C606" s="14" t="s">
        <v>4777</v>
      </c>
      <c r="D606" s="14" t="s">
        <v>530</v>
      </c>
      <c r="E606" s="14" t="s">
        <v>444</v>
      </c>
      <c r="F606" s="14" t="s">
        <v>4558</v>
      </c>
      <c r="G606" s="14" t="s">
        <v>4559</v>
      </c>
      <c r="H606" s="14" t="s">
        <v>334</v>
      </c>
      <c r="I606" s="15" t="b">
        <f aca="false">TRUE()</f>
        <v>1</v>
      </c>
      <c r="J606" s="15" t="b">
        <f aca="false">FALSE()</f>
        <v>0</v>
      </c>
      <c r="K606" s="20" t="n">
        <v>0</v>
      </c>
      <c r="L606" s="20" t="n">
        <v>0</v>
      </c>
      <c r="M606" s="20" t="n">
        <f aca="false">L606-K606</f>
        <v>0</v>
      </c>
      <c r="N606" s="16" t="n">
        <v>1</v>
      </c>
      <c r="O606" s="15" t="b">
        <f aca="false">FALSE()</f>
        <v>0</v>
      </c>
      <c r="P606" s="15" t="b">
        <f aca="false">TRUE()</f>
        <v>1</v>
      </c>
      <c r="Q606" s="15" t="b">
        <f aca="false">TRUE()</f>
        <v>1</v>
      </c>
      <c r="R606" s="16" t="n">
        <v>1</v>
      </c>
      <c r="S606" s="14" t="s">
        <v>4560</v>
      </c>
      <c r="T606" s="18" t="s">
        <v>4778</v>
      </c>
      <c r="U606" s="14" t="s">
        <v>4562</v>
      </c>
      <c r="V606" s="14" t="s">
        <v>4779</v>
      </c>
      <c r="W606" s="14" t="s">
        <v>4598</v>
      </c>
      <c r="X606" s="51" t="n">
        <v>1.97</v>
      </c>
      <c r="Y606" s="14" t="s">
        <v>3658</v>
      </c>
      <c r="Z606" s="48" t="n">
        <v>1</v>
      </c>
      <c r="AA606" s="18" t="s">
        <v>4566</v>
      </c>
      <c r="AB606" s="18" t="s">
        <v>4600</v>
      </c>
      <c r="AC606" s="18" t="s">
        <v>4568</v>
      </c>
      <c r="AD606" s="18" t="s">
        <v>4780</v>
      </c>
    </row>
    <row r="607" customFormat="false" ht="15" hidden="false" customHeight="true" outlineLevel="0" collapsed="false">
      <c r="B607" s="18" t="s">
        <v>290</v>
      </c>
      <c r="C607" s="14" t="s">
        <v>4777</v>
      </c>
      <c r="D607" s="14" t="s">
        <v>324</v>
      </c>
      <c r="E607" s="14" t="s">
        <v>295</v>
      </c>
      <c r="F607" s="14" t="s">
        <v>4578</v>
      </c>
      <c r="G607" s="14" t="s">
        <v>4559</v>
      </c>
      <c r="H607" s="14" t="s">
        <v>327</v>
      </c>
      <c r="I607" s="15" t="b">
        <f aca="false">FALSE()</f>
        <v>0</v>
      </c>
      <c r="J607" s="15" t="b">
        <f aca="false">FALSE()</f>
        <v>0</v>
      </c>
      <c r="K607" s="20" t="n">
        <v>46.1429669942045</v>
      </c>
      <c r="L607" s="20" t="n">
        <v>78.3779248814498</v>
      </c>
      <c r="M607" s="20" t="n">
        <f aca="false">L607-K607</f>
        <v>32.2349578872453</v>
      </c>
      <c r="N607" s="16" t="n">
        <v>1</v>
      </c>
      <c r="O607" s="15" t="b">
        <f aca="false">TRUE()</f>
        <v>1</v>
      </c>
      <c r="P607" s="15" t="b">
        <f aca="false">TRUE()</f>
        <v>1</v>
      </c>
      <c r="Q607" s="15" t="b">
        <f aca="false">TRUE()</f>
        <v>1</v>
      </c>
      <c r="R607" s="16" t="n">
        <v>1</v>
      </c>
      <c r="S607" s="14" t="s">
        <v>4560</v>
      </c>
      <c r="T607" s="18" t="s">
        <v>4778</v>
      </c>
      <c r="U607" s="14" t="s">
        <v>4562</v>
      </c>
      <c r="V607" s="14" t="s">
        <v>4779</v>
      </c>
      <c r="W607" s="14" t="s">
        <v>4598</v>
      </c>
      <c r="X607" s="51" t="n">
        <v>1.97</v>
      </c>
      <c r="Y607" s="14" t="s">
        <v>4755</v>
      </c>
      <c r="Z607" s="48" t="n">
        <v>1</v>
      </c>
      <c r="AA607" s="18" t="s">
        <v>4566</v>
      </c>
      <c r="AB607" s="18" t="s">
        <v>4567</v>
      </c>
      <c r="AC607" s="18" t="s">
        <v>4568</v>
      </c>
      <c r="AD607" s="18" t="s">
        <v>4780</v>
      </c>
    </row>
    <row r="608" customFormat="false" ht="15" hidden="false" customHeight="true" outlineLevel="0" collapsed="false">
      <c r="B608" s="18" t="s">
        <v>290</v>
      </c>
      <c r="C608" s="14" t="s">
        <v>4777</v>
      </c>
      <c r="D608" s="14" t="s">
        <v>265</v>
      </c>
      <c r="E608" s="14" t="s">
        <v>234</v>
      </c>
      <c r="F608" s="14" t="s">
        <v>4578</v>
      </c>
      <c r="G608" s="14" t="s">
        <v>4579</v>
      </c>
      <c r="H608" s="14" t="s">
        <v>261</v>
      </c>
      <c r="I608" s="15" t="b">
        <f aca="false">TRUE()</f>
        <v>1</v>
      </c>
      <c r="J608" s="15" t="b">
        <f aca="false">FALSE()</f>
        <v>0</v>
      </c>
      <c r="K608" s="20" t="n">
        <v>0</v>
      </c>
      <c r="L608" s="20" t="n">
        <v>63.7325248959402</v>
      </c>
      <c r="M608" s="20" t="n">
        <f aca="false">L608-K608</f>
        <v>63.7325248959402</v>
      </c>
      <c r="N608" s="16" t="n">
        <v>1</v>
      </c>
      <c r="O608" s="15" t="b">
        <f aca="false">FALSE()</f>
        <v>0</v>
      </c>
      <c r="P608" s="15" t="b">
        <f aca="false">TRUE()</f>
        <v>1</v>
      </c>
      <c r="Q608" s="15" t="b">
        <f aca="false">TRUE()</f>
        <v>1</v>
      </c>
      <c r="R608" s="16" t="n">
        <v>1</v>
      </c>
      <c r="S608" s="14" t="s">
        <v>4560</v>
      </c>
      <c r="T608" s="18" t="s">
        <v>4778</v>
      </c>
      <c r="U608" s="14" t="s">
        <v>4562</v>
      </c>
      <c r="V608" s="14" t="s">
        <v>4779</v>
      </c>
      <c r="W608" s="14" t="s">
        <v>4598</v>
      </c>
      <c r="X608" s="51" t="n">
        <v>1.97</v>
      </c>
      <c r="Y608" s="14" t="s">
        <v>4765</v>
      </c>
      <c r="Z608" s="48" t="n">
        <v>1</v>
      </c>
      <c r="AA608" s="18" t="s">
        <v>4566</v>
      </c>
      <c r="AB608" s="18" t="s">
        <v>4600</v>
      </c>
      <c r="AC608" s="18" t="s">
        <v>4568</v>
      </c>
      <c r="AD608" s="18" t="s">
        <v>4780</v>
      </c>
    </row>
    <row r="609" customFormat="false" ht="15" hidden="false" customHeight="true" outlineLevel="0" collapsed="false">
      <c r="B609" s="18" t="s">
        <v>290</v>
      </c>
      <c r="C609" s="14" t="s">
        <v>4777</v>
      </c>
      <c r="D609" s="14" t="s">
        <v>377</v>
      </c>
      <c r="E609" s="14" t="s">
        <v>372</v>
      </c>
      <c r="F609" s="14" t="s">
        <v>4602</v>
      </c>
      <c r="G609" s="14" t="s">
        <v>4579</v>
      </c>
      <c r="H609" s="14" t="s">
        <v>334</v>
      </c>
      <c r="I609" s="15" t="b">
        <f aca="false">TRUE()</f>
        <v>1</v>
      </c>
      <c r="J609" s="15" t="b">
        <f aca="false">FALSE()</f>
        <v>0</v>
      </c>
      <c r="K609" s="20" t="n">
        <v>47.7974222945031</v>
      </c>
      <c r="L609" s="20" t="n">
        <v>47.7974222945031</v>
      </c>
      <c r="M609" s="20" t="n">
        <f aca="false">L609-K609</f>
        <v>0</v>
      </c>
      <c r="N609" s="16" t="n">
        <v>1</v>
      </c>
      <c r="O609" s="15" t="b">
        <f aca="false">FALSE()</f>
        <v>0</v>
      </c>
      <c r="P609" s="15" t="b">
        <f aca="false">TRUE()</f>
        <v>1</v>
      </c>
      <c r="Q609" s="15" t="b">
        <f aca="false">TRUE()</f>
        <v>1</v>
      </c>
      <c r="R609" s="16" t="n">
        <v>1</v>
      </c>
      <c r="S609" s="14" t="s">
        <v>4560</v>
      </c>
      <c r="T609" s="18" t="s">
        <v>4778</v>
      </c>
      <c r="U609" s="14" t="s">
        <v>4562</v>
      </c>
      <c r="V609" s="14" t="s">
        <v>4779</v>
      </c>
      <c r="W609" s="14" t="s">
        <v>4598</v>
      </c>
      <c r="X609" s="51" t="n">
        <v>1.97</v>
      </c>
      <c r="Y609" s="14" t="s">
        <v>2632</v>
      </c>
      <c r="Z609" s="48" t="n">
        <v>1</v>
      </c>
      <c r="AA609" s="18" t="s">
        <v>4566</v>
      </c>
      <c r="AB609" s="18" t="s">
        <v>4600</v>
      </c>
      <c r="AC609" s="18" t="s">
        <v>4568</v>
      </c>
      <c r="AD609" s="18" t="s">
        <v>4780</v>
      </c>
    </row>
    <row r="610" customFormat="false" ht="15" hidden="false" customHeight="true" outlineLevel="0" collapsed="false">
      <c r="B610" s="18" t="s">
        <v>290</v>
      </c>
      <c r="C610" s="14" t="s">
        <v>4777</v>
      </c>
      <c r="D610" s="14" t="s">
        <v>467</v>
      </c>
      <c r="E610" s="14" t="s">
        <v>444</v>
      </c>
      <c r="F610" s="14" t="s">
        <v>4558</v>
      </c>
      <c r="G610" s="14" t="s">
        <v>4579</v>
      </c>
      <c r="H610" s="14" t="s">
        <v>261</v>
      </c>
      <c r="I610" s="15" t="b">
        <f aca="false">TRUE()</f>
        <v>1</v>
      </c>
      <c r="J610" s="15" t="b">
        <f aca="false">FALSE()</f>
        <v>0</v>
      </c>
      <c r="K610" s="20" t="n">
        <v>0</v>
      </c>
      <c r="L610" s="20" t="n">
        <v>74.9767010086388</v>
      </c>
      <c r="M610" s="20" t="n">
        <f aca="false">L610-K610</f>
        <v>74.9767010086388</v>
      </c>
      <c r="N610" s="16" t="n">
        <v>1</v>
      </c>
      <c r="O610" s="15" t="b">
        <f aca="false">FALSE()</f>
        <v>0</v>
      </c>
      <c r="P610" s="15" t="b">
        <f aca="false">TRUE()</f>
        <v>1</v>
      </c>
      <c r="Q610" s="15" t="b">
        <f aca="false">TRUE()</f>
        <v>1</v>
      </c>
      <c r="R610" s="16" t="n">
        <v>1</v>
      </c>
      <c r="S610" s="14" t="s">
        <v>4560</v>
      </c>
      <c r="T610" s="18" t="s">
        <v>4778</v>
      </c>
      <c r="U610" s="14" t="s">
        <v>4562</v>
      </c>
      <c r="V610" s="14" t="s">
        <v>4779</v>
      </c>
      <c r="W610" s="14" t="s">
        <v>4598</v>
      </c>
      <c r="X610" s="51" t="n">
        <v>1.97</v>
      </c>
      <c r="Y610" s="14" t="s">
        <v>3816</v>
      </c>
      <c r="Z610" s="48" t="n">
        <v>1</v>
      </c>
      <c r="AA610" s="18" t="s">
        <v>4566</v>
      </c>
      <c r="AB610" s="18" t="s">
        <v>4600</v>
      </c>
      <c r="AC610" s="18" t="s">
        <v>4568</v>
      </c>
      <c r="AD610" s="18" t="s">
        <v>4780</v>
      </c>
    </row>
    <row r="611" customFormat="false" ht="15" hidden="false" customHeight="true" outlineLevel="0" collapsed="false">
      <c r="B611" s="18" t="s">
        <v>290</v>
      </c>
      <c r="C611" s="14" t="s">
        <v>4777</v>
      </c>
      <c r="D611" s="14" t="s">
        <v>278</v>
      </c>
      <c r="E611" s="14" t="s">
        <v>234</v>
      </c>
      <c r="F611" s="14" t="s">
        <v>4578</v>
      </c>
      <c r="G611" s="14" t="s">
        <v>4579</v>
      </c>
      <c r="H611" s="14" t="s">
        <v>281</v>
      </c>
      <c r="I611" s="15" t="b">
        <f aca="false">TRUE()</f>
        <v>1</v>
      </c>
      <c r="J611" s="15" t="b">
        <f aca="false">FALSE()</f>
        <v>0</v>
      </c>
      <c r="K611" s="20" t="n">
        <v>25.401094486055</v>
      </c>
      <c r="L611" s="20" t="n">
        <v>79.5219137754367</v>
      </c>
      <c r="M611" s="20" t="n">
        <f aca="false">L611-K611</f>
        <v>54.1208192893817</v>
      </c>
      <c r="N611" s="16" t="n">
        <v>1</v>
      </c>
      <c r="O611" s="15" t="b">
        <f aca="false">FALSE()</f>
        <v>0</v>
      </c>
      <c r="P611" s="15" t="b">
        <f aca="false">TRUE()</f>
        <v>1</v>
      </c>
      <c r="Q611" s="15" t="b">
        <f aca="false">TRUE()</f>
        <v>1</v>
      </c>
      <c r="R611" s="16" t="n">
        <v>1</v>
      </c>
      <c r="S611" s="14" t="s">
        <v>4560</v>
      </c>
      <c r="T611" s="18" t="s">
        <v>4778</v>
      </c>
      <c r="U611" s="14" t="s">
        <v>4562</v>
      </c>
      <c r="V611" s="14" t="s">
        <v>4779</v>
      </c>
      <c r="W611" s="14" t="s">
        <v>4598</v>
      </c>
      <c r="X611" s="51" t="n">
        <v>1.97</v>
      </c>
      <c r="Y611" s="14" t="s">
        <v>1975</v>
      </c>
      <c r="Z611" s="48" t="n">
        <v>1</v>
      </c>
      <c r="AA611" s="18" t="s">
        <v>4566</v>
      </c>
      <c r="AB611" s="18" t="s">
        <v>4600</v>
      </c>
      <c r="AC611" s="18" t="s">
        <v>4568</v>
      </c>
      <c r="AD611" s="18" t="s">
        <v>4780</v>
      </c>
    </row>
    <row r="612" customFormat="false" ht="15" hidden="false" customHeight="true" outlineLevel="0" collapsed="false">
      <c r="B612" s="18" t="s">
        <v>290</v>
      </c>
      <c r="C612" s="14" t="s">
        <v>4782</v>
      </c>
      <c r="D612" s="14" t="s">
        <v>341</v>
      </c>
      <c r="E612" s="14" t="s">
        <v>295</v>
      </c>
      <c r="F612" s="14" t="s">
        <v>4578</v>
      </c>
      <c r="G612" s="14" t="s">
        <v>4559</v>
      </c>
      <c r="H612" s="14" t="s">
        <v>252</v>
      </c>
      <c r="I612" s="15" t="b">
        <f aca="false">TRUE()</f>
        <v>1</v>
      </c>
      <c r="J612" s="15" t="b">
        <f aca="false">FALSE()</f>
        <v>0</v>
      </c>
      <c r="K612" s="20" t="n">
        <v>60.6691475533774</v>
      </c>
      <c r="L612" s="20" t="n">
        <v>91.8879593272087</v>
      </c>
      <c r="M612" s="20" t="n">
        <f aca="false">L612-K612</f>
        <v>31.2188117738313</v>
      </c>
      <c r="N612" s="16" t="n">
        <v>1</v>
      </c>
      <c r="O612" s="15" t="b">
        <f aca="false">FALSE()</f>
        <v>0</v>
      </c>
      <c r="P612" s="15" t="b">
        <f aca="false">TRUE()</f>
        <v>1</v>
      </c>
      <c r="Q612" s="15" t="b">
        <f aca="false">TRUE()</f>
        <v>1</v>
      </c>
      <c r="R612" s="16" t="n">
        <v>1</v>
      </c>
      <c r="S612" s="14" t="s">
        <v>4560</v>
      </c>
      <c r="T612" s="18" t="s">
        <v>4783</v>
      </c>
      <c r="U612" s="14" t="s">
        <v>4562</v>
      </c>
      <c r="V612" s="14" t="s">
        <v>4713</v>
      </c>
      <c r="W612" s="14" t="s">
        <v>4598</v>
      </c>
      <c r="X612" s="51" t="n">
        <v>3.2</v>
      </c>
      <c r="Y612" s="14" t="s">
        <v>4758</v>
      </c>
      <c r="Z612" s="48" t="n">
        <v>1</v>
      </c>
      <c r="AA612" s="18" t="s">
        <v>4566</v>
      </c>
      <c r="AB612" s="18" t="s">
        <v>4600</v>
      </c>
      <c r="AC612" s="18" t="s">
        <v>4568</v>
      </c>
      <c r="AD612" s="18" t="s">
        <v>4714</v>
      </c>
    </row>
    <row r="613" customFormat="false" ht="15" hidden="false" customHeight="true" outlineLevel="0" collapsed="false">
      <c r="B613" s="18" t="s">
        <v>290</v>
      </c>
      <c r="C613" s="14" t="s">
        <v>4782</v>
      </c>
      <c r="D613" s="14" t="s">
        <v>367</v>
      </c>
      <c r="E613" s="14" t="s">
        <v>295</v>
      </c>
      <c r="F613" s="14" t="s">
        <v>4578</v>
      </c>
      <c r="G613" s="14" t="s">
        <v>4559</v>
      </c>
      <c r="H613" s="14" t="s">
        <v>334</v>
      </c>
      <c r="I613" s="15" t="b">
        <f aca="false">TRUE()</f>
        <v>1</v>
      </c>
      <c r="J613" s="15" t="b">
        <f aca="false">FALSE()</f>
        <v>0</v>
      </c>
      <c r="K613" s="20" t="n">
        <v>5.66566466913121</v>
      </c>
      <c r="L613" s="20" t="n">
        <v>11.0643897279672</v>
      </c>
      <c r="M613" s="20" t="n">
        <f aca="false">L613-K613</f>
        <v>5.39872505883599</v>
      </c>
      <c r="N613" s="16" t="n">
        <v>1</v>
      </c>
      <c r="O613" s="15" t="b">
        <f aca="false">FALSE()</f>
        <v>0</v>
      </c>
      <c r="P613" s="15" t="b">
        <f aca="false">TRUE()</f>
        <v>1</v>
      </c>
      <c r="Q613" s="15" t="b">
        <f aca="false">TRUE()</f>
        <v>1</v>
      </c>
      <c r="R613" s="16" t="n">
        <v>1</v>
      </c>
      <c r="S613" s="14" t="s">
        <v>4560</v>
      </c>
      <c r="T613" s="18" t="s">
        <v>4783</v>
      </c>
      <c r="U613" s="14" t="s">
        <v>4562</v>
      </c>
      <c r="V613" s="14" t="s">
        <v>4713</v>
      </c>
      <c r="W613" s="14" t="s">
        <v>4598</v>
      </c>
      <c r="X613" s="51" t="n">
        <v>3.2</v>
      </c>
      <c r="Y613" s="14" t="s">
        <v>2007</v>
      </c>
      <c r="Z613" s="48" t="n">
        <v>1</v>
      </c>
      <c r="AA613" s="18" t="s">
        <v>4566</v>
      </c>
      <c r="AB613" s="18" t="s">
        <v>4600</v>
      </c>
      <c r="AC613" s="18" t="s">
        <v>4568</v>
      </c>
      <c r="AD613" s="18" t="s">
        <v>4714</v>
      </c>
    </row>
    <row r="614" customFormat="false" ht="15" hidden="false" customHeight="true" outlineLevel="0" collapsed="false">
      <c r="B614" s="18" t="s">
        <v>290</v>
      </c>
      <c r="C614" s="14" t="s">
        <v>4782</v>
      </c>
      <c r="D614" s="14" t="s">
        <v>320</v>
      </c>
      <c r="E614" s="14" t="s">
        <v>295</v>
      </c>
      <c r="F614" s="14" t="s">
        <v>4578</v>
      </c>
      <c r="G614" s="14" t="s">
        <v>4559</v>
      </c>
      <c r="H614" s="14" t="s">
        <v>261</v>
      </c>
      <c r="I614" s="15" t="b">
        <f aca="false">TRUE()</f>
        <v>1</v>
      </c>
      <c r="J614" s="15" t="b">
        <f aca="false">FALSE()</f>
        <v>0</v>
      </c>
      <c r="K614" s="20" t="n">
        <v>45.8983912869229</v>
      </c>
      <c r="L614" s="20" t="n">
        <v>92.5707819231107</v>
      </c>
      <c r="M614" s="20" t="n">
        <f aca="false">L614-K614</f>
        <v>46.6723906361878</v>
      </c>
      <c r="N614" s="16" t="n">
        <v>1</v>
      </c>
      <c r="O614" s="15" t="b">
        <f aca="false">FALSE()</f>
        <v>0</v>
      </c>
      <c r="P614" s="15" t="b">
        <f aca="false">TRUE()</f>
        <v>1</v>
      </c>
      <c r="Q614" s="15" t="b">
        <f aca="false">TRUE()</f>
        <v>1</v>
      </c>
      <c r="R614" s="16" t="n">
        <v>1</v>
      </c>
      <c r="S614" s="14" t="s">
        <v>4560</v>
      </c>
      <c r="T614" s="18" t="s">
        <v>4783</v>
      </c>
      <c r="U614" s="14" t="s">
        <v>4562</v>
      </c>
      <c r="V614" s="14" t="s">
        <v>4713</v>
      </c>
      <c r="W614" s="14" t="s">
        <v>4598</v>
      </c>
      <c r="X614" s="51" t="n">
        <v>3.2</v>
      </c>
      <c r="Y614" s="14" t="s">
        <v>2087</v>
      </c>
      <c r="Z614" s="48" t="n">
        <v>1</v>
      </c>
      <c r="AA614" s="18" t="s">
        <v>4566</v>
      </c>
      <c r="AB614" s="18" t="s">
        <v>4600</v>
      </c>
      <c r="AC614" s="18" t="s">
        <v>4568</v>
      </c>
      <c r="AD614" s="18" t="s">
        <v>4714</v>
      </c>
    </row>
    <row r="615" customFormat="false" ht="15" hidden="false" customHeight="true" outlineLevel="0" collapsed="false">
      <c r="B615" s="18" t="s">
        <v>290</v>
      </c>
      <c r="C615" s="14" t="s">
        <v>4782</v>
      </c>
      <c r="D615" s="14" t="s">
        <v>462</v>
      </c>
      <c r="E615" s="14" t="s">
        <v>444</v>
      </c>
      <c r="F615" s="14" t="s">
        <v>4558</v>
      </c>
      <c r="G615" s="14" t="s">
        <v>4559</v>
      </c>
      <c r="H615" s="14" t="s">
        <v>261</v>
      </c>
      <c r="I615" s="15" t="b">
        <f aca="false">TRUE()</f>
        <v>1</v>
      </c>
      <c r="J615" s="15" t="b">
        <f aca="false">FALSE()</f>
        <v>0</v>
      </c>
      <c r="K615" s="20" t="n">
        <v>39.5572404440701</v>
      </c>
      <c r="L615" s="20" t="n">
        <v>99.8320485246503</v>
      </c>
      <c r="M615" s="20" t="n">
        <f aca="false">L615-K615</f>
        <v>60.2748080805802</v>
      </c>
      <c r="N615" s="16" t="n">
        <v>1</v>
      </c>
      <c r="O615" s="15" t="b">
        <f aca="false">FALSE()</f>
        <v>0</v>
      </c>
      <c r="P615" s="15" t="b">
        <f aca="false">TRUE()</f>
        <v>1</v>
      </c>
      <c r="Q615" s="15" t="b">
        <f aca="false">TRUE()</f>
        <v>1</v>
      </c>
      <c r="R615" s="16" t="n">
        <v>1</v>
      </c>
      <c r="S615" s="14" t="s">
        <v>4560</v>
      </c>
      <c r="T615" s="18" t="s">
        <v>4783</v>
      </c>
      <c r="U615" s="14" t="s">
        <v>4562</v>
      </c>
      <c r="V615" s="14" t="s">
        <v>4713</v>
      </c>
      <c r="W615" s="14" t="s">
        <v>4598</v>
      </c>
      <c r="X615" s="51" t="n">
        <v>3.2</v>
      </c>
      <c r="Y615" s="14" t="s">
        <v>3009</v>
      </c>
      <c r="Z615" s="48" t="n">
        <v>1</v>
      </c>
      <c r="AA615" s="18" t="s">
        <v>4566</v>
      </c>
      <c r="AB615" s="18" t="s">
        <v>4600</v>
      </c>
      <c r="AC615" s="18" t="s">
        <v>4568</v>
      </c>
      <c r="AD615" s="18" t="s">
        <v>4714</v>
      </c>
    </row>
    <row r="616" customFormat="false" ht="15" hidden="false" customHeight="true" outlineLevel="0" collapsed="false">
      <c r="B616" s="18" t="s">
        <v>290</v>
      </c>
      <c r="C616" s="14" t="s">
        <v>4782</v>
      </c>
      <c r="D616" s="14" t="s">
        <v>506</v>
      </c>
      <c r="E616" s="14" t="s">
        <v>444</v>
      </c>
      <c r="F616" s="14" t="s">
        <v>4558</v>
      </c>
      <c r="G616" s="14" t="s">
        <v>4559</v>
      </c>
      <c r="H616" s="14" t="s">
        <v>252</v>
      </c>
      <c r="I616" s="15" t="b">
        <f aca="false">TRUE()</f>
        <v>1</v>
      </c>
      <c r="J616" s="15" t="b">
        <f aca="false">FALSE()</f>
        <v>0</v>
      </c>
      <c r="K616" s="20" t="n">
        <v>0</v>
      </c>
      <c r="L616" s="20" t="n">
        <v>58.6160004587376</v>
      </c>
      <c r="M616" s="20" t="n">
        <f aca="false">L616-K616</f>
        <v>58.6160004587376</v>
      </c>
      <c r="N616" s="16" t="n">
        <v>1</v>
      </c>
      <c r="O616" s="15" t="b">
        <f aca="false">FALSE()</f>
        <v>0</v>
      </c>
      <c r="P616" s="15" t="b">
        <f aca="false">TRUE()</f>
        <v>1</v>
      </c>
      <c r="Q616" s="15" t="b">
        <f aca="false">TRUE()</f>
        <v>1</v>
      </c>
      <c r="R616" s="16" t="n">
        <v>1</v>
      </c>
      <c r="S616" s="14" t="s">
        <v>4560</v>
      </c>
      <c r="T616" s="18" t="s">
        <v>4783</v>
      </c>
      <c r="U616" s="14" t="s">
        <v>4562</v>
      </c>
      <c r="V616" s="14" t="s">
        <v>4713</v>
      </c>
      <c r="W616" s="14" t="s">
        <v>4598</v>
      </c>
      <c r="X616" s="51" t="n">
        <v>3.2</v>
      </c>
      <c r="Y616" s="14" t="s">
        <v>3018</v>
      </c>
      <c r="Z616" s="48" t="n">
        <v>1</v>
      </c>
      <c r="AA616" s="18" t="s">
        <v>4566</v>
      </c>
      <c r="AB616" s="18" t="s">
        <v>4600</v>
      </c>
      <c r="AC616" s="18" t="s">
        <v>4568</v>
      </c>
      <c r="AD616" s="18" t="s">
        <v>4714</v>
      </c>
    </row>
    <row r="617" customFormat="false" ht="15" hidden="false" customHeight="true" outlineLevel="0" collapsed="false">
      <c r="B617" s="18" t="s">
        <v>290</v>
      </c>
      <c r="C617" s="14" t="s">
        <v>4782</v>
      </c>
      <c r="D617" s="14" t="s">
        <v>527</v>
      </c>
      <c r="E617" s="14" t="s">
        <v>444</v>
      </c>
      <c r="F617" s="14" t="s">
        <v>4558</v>
      </c>
      <c r="G617" s="14" t="s">
        <v>4559</v>
      </c>
      <c r="H617" s="14" t="s">
        <v>252</v>
      </c>
      <c r="I617" s="15" t="b">
        <f aca="false">TRUE()</f>
        <v>1</v>
      </c>
      <c r="J617" s="15" t="b">
        <f aca="false">FALSE()</f>
        <v>0</v>
      </c>
      <c r="K617" s="20" t="n">
        <v>0</v>
      </c>
      <c r="L617" s="20" t="n">
        <v>54.8619298472306</v>
      </c>
      <c r="M617" s="20" t="n">
        <f aca="false">L617-K617</f>
        <v>54.8619298472306</v>
      </c>
      <c r="N617" s="16" t="n">
        <v>1</v>
      </c>
      <c r="O617" s="15" t="b">
        <f aca="false">TRUE()</f>
        <v>1</v>
      </c>
      <c r="P617" s="15" t="b">
        <f aca="false">TRUE()</f>
        <v>1</v>
      </c>
      <c r="Q617" s="15" t="b">
        <f aca="false">TRUE()</f>
        <v>1</v>
      </c>
      <c r="R617" s="16" t="n">
        <v>1</v>
      </c>
      <c r="S617" s="14" t="s">
        <v>4560</v>
      </c>
      <c r="T617" s="18" t="s">
        <v>4783</v>
      </c>
      <c r="U617" s="14" t="s">
        <v>4562</v>
      </c>
      <c r="V617" s="14" t="s">
        <v>4713</v>
      </c>
      <c r="W617" s="14" t="s">
        <v>4598</v>
      </c>
      <c r="X617" s="51" t="n">
        <v>3.2</v>
      </c>
      <c r="Y617" s="14" t="s">
        <v>4749</v>
      </c>
      <c r="Z617" s="48" t="n">
        <v>1</v>
      </c>
      <c r="AA617" s="18" t="s">
        <v>4566</v>
      </c>
      <c r="AB617" s="18" t="s">
        <v>4581</v>
      </c>
      <c r="AC617" s="18" t="s">
        <v>4568</v>
      </c>
      <c r="AD617" s="18" t="s">
        <v>4714</v>
      </c>
    </row>
    <row r="618" customFormat="false" ht="15" hidden="false" customHeight="true" outlineLevel="0" collapsed="false">
      <c r="B618" s="18" t="s">
        <v>290</v>
      </c>
      <c r="C618" s="14" t="s">
        <v>4782</v>
      </c>
      <c r="D618" s="14" t="s">
        <v>309</v>
      </c>
      <c r="E618" s="14" t="s">
        <v>295</v>
      </c>
      <c r="F618" s="14" t="s">
        <v>4578</v>
      </c>
      <c r="G618" s="14" t="s">
        <v>4559</v>
      </c>
      <c r="H618" s="14" t="s">
        <v>261</v>
      </c>
      <c r="I618" s="15" t="b">
        <f aca="false">TRUE()</f>
        <v>1</v>
      </c>
      <c r="J618" s="15" t="b">
        <f aca="false">FALSE()</f>
        <v>0</v>
      </c>
      <c r="K618" s="20" t="n">
        <v>0</v>
      </c>
      <c r="L618" s="20" t="n">
        <v>74.4268338804171</v>
      </c>
      <c r="M618" s="20" t="n">
        <f aca="false">L618-K618</f>
        <v>74.4268338804171</v>
      </c>
      <c r="N618" s="16" t="n">
        <v>1</v>
      </c>
      <c r="O618" s="15" t="b">
        <f aca="false">FALSE()</f>
        <v>0</v>
      </c>
      <c r="P618" s="15" t="b">
        <f aca="false">TRUE()</f>
        <v>1</v>
      </c>
      <c r="Q618" s="15" t="b">
        <f aca="false">TRUE()</f>
        <v>1</v>
      </c>
      <c r="R618" s="16" t="n">
        <v>1</v>
      </c>
      <c r="S618" s="14" t="s">
        <v>4560</v>
      </c>
      <c r="T618" s="18" t="s">
        <v>4783</v>
      </c>
      <c r="U618" s="14" t="s">
        <v>4562</v>
      </c>
      <c r="V618" s="14" t="s">
        <v>4713</v>
      </c>
      <c r="W618" s="14" t="s">
        <v>4598</v>
      </c>
      <c r="X618" s="51" t="n">
        <v>3.2</v>
      </c>
      <c r="Y618" s="14" t="s">
        <v>2128</v>
      </c>
      <c r="Z618" s="48" t="n">
        <v>1</v>
      </c>
      <c r="AA618" s="18" t="s">
        <v>4566</v>
      </c>
      <c r="AB618" s="18" t="s">
        <v>4600</v>
      </c>
      <c r="AC618" s="18" t="s">
        <v>4568</v>
      </c>
      <c r="AD618" s="18" t="s">
        <v>4714</v>
      </c>
    </row>
    <row r="619" customFormat="false" ht="15" hidden="false" customHeight="true" outlineLevel="0" collapsed="false">
      <c r="B619" s="18" t="s">
        <v>290</v>
      </c>
      <c r="C619" s="14" t="s">
        <v>4782</v>
      </c>
      <c r="D619" s="14" t="s">
        <v>554</v>
      </c>
      <c r="E619" s="14" t="s">
        <v>444</v>
      </c>
      <c r="F619" s="14" t="s">
        <v>4558</v>
      </c>
      <c r="G619" s="14" t="s">
        <v>4559</v>
      </c>
      <c r="H619" s="14" t="s">
        <v>327</v>
      </c>
      <c r="I619" s="15" t="b">
        <f aca="false">FALSE()</f>
        <v>0</v>
      </c>
      <c r="J619" s="15" t="b">
        <f aca="false">FALSE()</f>
        <v>0</v>
      </c>
      <c r="K619" s="20" t="n">
        <v>60.2768702932339</v>
      </c>
      <c r="L619" s="20" t="n">
        <v>60.2768702932339</v>
      </c>
      <c r="M619" s="20" t="n">
        <f aca="false">L619-K619</f>
        <v>0</v>
      </c>
      <c r="N619" s="16" t="n">
        <v>1</v>
      </c>
      <c r="O619" s="15" t="b">
        <f aca="false">TRUE()</f>
        <v>1</v>
      </c>
      <c r="P619" s="15" t="b">
        <f aca="false">TRUE()</f>
        <v>1</v>
      </c>
      <c r="Q619" s="15" t="b">
        <f aca="false">TRUE()</f>
        <v>1</v>
      </c>
      <c r="R619" s="16" t="n">
        <v>1</v>
      </c>
      <c r="S619" s="14" t="s">
        <v>4560</v>
      </c>
      <c r="T619" s="18" t="s">
        <v>4783</v>
      </c>
      <c r="U619" s="14" t="s">
        <v>4562</v>
      </c>
      <c r="V619" s="14" t="s">
        <v>4713</v>
      </c>
      <c r="W619" s="14" t="s">
        <v>4598</v>
      </c>
      <c r="X619" s="51" t="n">
        <v>3.2</v>
      </c>
      <c r="Y619" s="14" t="s">
        <v>4751</v>
      </c>
      <c r="Z619" s="48" t="n">
        <v>1</v>
      </c>
      <c r="AA619" s="18" t="s">
        <v>4566</v>
      </c>
      <c r="AB619" s="18" t="s">
        <v>4567</v>
      </c>
      <c r="AC619" s="18" t="s">
        <v>4568</v>
      </c>
      <c r="AD619" s="18" t="s">
        <v>4714</v>
      </c>
    </row>
    <row r="620" customFormat="false" ht="15" hidden="false" customHeight="true" outlineLevel="0" collapsed="false">
      <c r="B620" s="18" t="s">
        <v>290</v>
      </c>
      <c r="C620" s="14" t="s">
        <v>4782</v>
      </c>
      <c r="D620" s="14" t="s">
        <v>487</v>
      </c>
      <c r="E620" s="14" t="s">
        <v>444</v>
      </c>
      <c r="F620" s="14" t="s">
        <v>4558</v>
      </c>
      <c r="G620" s="14" t="s">
        <v>4559</v>
      </c>
      <c r="H620" s="14" t="s">
        <v>252</v>
      </c>
      <c r="I620" s="15" t="b">
        <f aca="false">TRUE()</f>
        <v>1</v>
      </c>
      <c r="J620" s="15" t="b">
        <f aca="false">FALSE()</f>
        <v>0</v>
      </c>
      <c r="K620" s="20" t="n">
        <v>39.1087731325837</v>
      </c>
      <c r="L620" s="20" t="n">
        <v>39.1087731325837</v>
      </c>
      <c r="M620" s="20" t="n">
        <f aca="false">L620-K620</f>
        <v>0</v>
      </c>
      <c r="N620" s="16" t="n">
        <v>1</v>
      </c>
      <c r="O620" s="15" t="b">
        <f aca="false">FALSE()</f>
        <v>0</v>
      </c>
      <c r="P620" s="15" t="b">
        <f aca="false">TRUE()</f>
        <v>1</v>
      </c>
      <c r="Q620" s="15" t="b">
        <f aca="false">TRUE()</f>
        <v>1</v>
      </c>
      <c r="R620" s="16" t="n">
        <v>1</v>
      </c>
      <c r="S620" s="14" t="s">
        <v>4560</v>
      </c>
      <c r="T620" s="18" t="s">
        <v>4783</v>
      </c>
      <c r="U620" s="14" t="s">
        <v>4562</v>
      </c>
      <c r="V620" s="14" t="s">
        <v>4713</v>
      </c>
      <c r="W620" s="14" t="s">
        <v>4598</v>
      </c>
      <c r="X620" s="51" t="n">
        <v>3.2</v>
      </c>
      <c r="Y620" s="14" t="s">
        <v>3054</v>
      </c>
      <c r="Z620" s="48" t="n">
        <v>1</v>
      </c>
      <c r="AA620" s="18" t="s">
        <v>4566</v>
      </c>
      <c r="AB620" s="18" t="s">
        <v>4600</v>
      </c>
      <c r="AC620" s="18" t="s">
        <v>4568</v>
      </c>
      <c r="AD620" s="18" t="s">
        <v>4714</v>
      </c>
    </row>
    <row r="621" customFormat="false" ht="15" hidden="false" customHeight="true" outlineLevel="0" collapsed="false">
      <c r="B621" s="18" t="s">
        <v>290</v>
      </c>
      <c r="C621" s="14" t="s">
        <v>4782</v>
      </c>
      <c r="D621" s="14" t="s">
        <v>489</v>
      </c>
      <c r="E621" s="14" t="s">
        <v>444</v>
      </c>
      <c r="F621" s="14" t="s">
        <v>4558</v>
      </c>
      <c r="G621" s="14" t="s">
        <v>4559</v>
      </c>
      <c r="H621" s="14" t="s">
        <v>252</v>
      </c>
      <c r="I621" s="15" t="b">
        <f aca="false">TRUE()</f>
        <v>1</v>
      </c>
      <c r="J621" s="15" t="b">
        <f aca="false">FALSE()</f>
        <v>0</v>
      </c>
      <c r="K621" s="20" t="n">
        <v>0</v>
      </c>
      <c r="L621" s="20" t="n">
        <v>75.6867809056865</v>
      </c>
      <c r="M621" s="20" t="n">
        <f aca="false">L621-K621</f>
        <v>75.6867809056865</v>
      </c>
      <c r="N621" s="16" t="n">
        <v>1</v>
      </c>
      <c r="O621" s="15" t="b">
        <f aca="false">FALSE()</f>
        <v>0</v>
      </c>
      <c r="P621" s="15" t="b">
        <f aca="false">TRUE()</f>
        <v>1</v>
      </c>
      <c r="Q621" s="15" t="b">
        <f aca="false">TRUE()</f>
        <v>1</v>
      </c>
      <c r="R621" s="16" t="n">
        <v>1</v>
      </c>
      <c r="S621" s="14" t="s">
        <v>4560</v>
      </c>
      <c r="T621" s="18" t="s">
        <v>4783</v>
      </c>
      <c r="U621" s="14" t="s">
        <v>4562</v>
      </c>
      <c r="V621" s="14" t="s">
        <v>4713</v>
      </c>
      <c r="W621" s="14" t="s">
        <v>4598</v>
      </c>
      <c r="X621" s="51" t="n">
        <v>3.2</v>
      </c>
      <c r="Y621" s="14" t="s">
        <v>3065</v>
      </c>
      <c r="Z621" s="48" t="n">
        <v>1</v>
      </c>
      <c r="AA621" s="18" t="s">
        <v>4566</v>
      </c>
      <c r="AB621" s="18" t="s">
        <v>4600</v>
      </c>
      <c r="AC621" s="18" t="s">
        <v>4568</v>
      </c>
      <c r="AD621" s="18" t="s">
        <v>4714</v>
      </c>
    </row>
    <row r="622" customFormat="false" ht="15" hidden="false" customHeight="true" outlineLevel="0" collapsed="false">
      <c r="B622" s="18" t="s">
        <v>290</v>
      </c>
      <c r="C622" s="14" t="s">
        <v>4782</v>
      </c>
      <c r="D622" s="14" t="s">
        <v>482</v>
      </c>
      <c r="E622" s="14" t="s">
        <v>444</v>
      </c>
      <c r="F622" s="14" t="s">
        <v>4558</v>
      </c>
      <c r="G622" s="14" t="s">
        <v>4559</v>
      </c>
      <c r="H622" s="14" t="s">
        <v>252</v>
      </c>
      <c r="I622" s="15" t="b">
        <f aca="false">TRUE()</f>
        <v>1</v>
      </c>
      <c r="J622" s="15" t="b">
        <f aca="false">FALSE()</f>
        <v>0</v>
      </c>
      <c r="K622" s="20" t="n">
        <v>0</v>
      </c>
      <c r="L622" s="20" t="n">
        <v>23.1073482311642</v>
      </c>
      <c r="M622" s="20" t="n">
        <f aca="false">L622-K622</f>
        <v>23.1073482311642</v>
      </c>
      <c r="N622" s="16" t="n">
        <v>1</v>
      </c>
      <c r="O622" s="15" t="b">
        <f aca="false">FALSE()</f>
        <v>0</v>
      </c>
      <c r="P622" s="15" t="b">
        <f aca="false">TRUE()</f>
        <v>1</v>
      </c>
      <c r="Q622" s="15" t="b">
        <f aca="false">TRUE()</f>
        <v>1</v>
      </c>
      <c r="R622" s="16" t="n">
        <v>1</v>
      </c>
      <c r="S622" s="14" t="s">
        <v>4560</v>
      </c>
      <c r="T622" s="18" t="s">
        <v>4783</v>
      </c>
      <c r="U622" s="14" t="s">
        <v>4562</v>
      </c>
      <c r="V622" s="14" t="s">
        <v>4713</v>
      </c>
      <c r="W622" s="14" t="s">
        <v>4598</v>
      </c>
      <c r="X622" s="51" t="n">
        <v>3.2</v>
      </c>
      <c r="Y622" s="14" t="s">
        <v>3089</v>
      </c>
      <c r="Z622" s="48" t="n">
        <v>1</v>
      </c>
      <c r="AA622" s="18" t="s">
        <v>4566</v>
      </c>
      <c r="AB622" s="18" t="s">
        <v>4600</v>
      </c>
      <c r="AC622" s="18" t="s">
        <v>4568</v>
      </c>
      <c r="AD622" s="18" t="s">
        <v>4714</v>
      </c>
    </row>
    <row r="623" customFormat="false" ht="15" hidden="false" customHeight="true" outlineLevel="0" collapsed="false">
      <c r="B623" s="18" t="s">
        <v>290</v>
      </c>
      <c r="C623" s="14" t="s">
        <v>4782</v>
      </c>
      <c r="D623" s="14" t="s">
        <v>451</v>
      </c>
      <c r="E623" s="14" t="s">
        <v>444</v>
      </c>
      <c r="F623" s="14" t="s">
        <v>4558</v>
      </c>
      <c r="G623" s="14" t="s">
        <v>4559</v>
      </c>
      <c r="H623" s="14" t="s">
        <v>252</v>
      </c>
      <c r="I623" s="15" t="b">
        <f aca="false">TRUE()</f>
        <v>1</v>
      </c>
      <c r="J623" s="15" t="b">
        <f aca="false">FALSE()</f>
        <v>0</v>
      </c>
      <c r="K623" s="20" t="n">
        <v>3.87896140485101</v>
      </c>
      <c r="L623" s="20" t="n">
        <v>70.3178715877061</v>
      </c>
      <c r="M623" s="20" t="n">
        <f aca="false">L623-K623</f>
        <v>66.4389101828551</v>
      </c>
      <c r="N623" s="16" t="n">
        <v>1</v>
      </c>
      <c r="O623" s="15" t="b">
        <f aca="false">FALSE()</f>
        <v>0</v>
      </c>
      <c r="P623" s="15" t="b">
        <f aca="false">TRUE()</f>
        <v>1</v>
      </c>
      <c r="Q623" s="15" t="b">
        <f aca="false">TRUE()</f>
        <v>1</v>
      </c>
      <c r="R623" s="16" t="n">
        <v>1</v>
      </c>
      <c r="S623" s="14" t="s">
        <v>4560</v>
      </c>
      <c r="T623" s="18" t="s">
        <v>4783</v>
      </c>
      <c r="U623" s="14" t="s">
        <v>4562</v>
      </c>
      <c r="V623" s="14" t="s">
        <v>4713</v>
      </c>
      <c r="W623" s="14" t="s">
        <v>4598</v>
      </c>
      <c r="X623" s="51" t="n">
        <v>3.2</v>
      </c>
      <c r="Y623" s="14" t="s">
        <v>3093</v>
      </c>
      <c r="Z623" s="48" t="n">
        <v>1</v>
      </c>
      <c r="AA623" s="18" t="s">
        <v>4566</v>
      </c>
      <c r="AB623" s="18" t="s">
        <v>4600</v>
      </c>
      <c r="AC623" s="18" t="s">
        <v>4568</v>
      </c>
      <c r="AD623" s="18" t="s">
        <v>4714</v>
      </c>
    </row>
    <row r="624" customFormat="false" ht="15" hidden="false" customHeight="true" outlineLevel="0" collapsed="false">
      <c r="B624" s="18" t="s">
        <v>290</v>
      </c>
      <c r="C624" s="14" t="s">
        <v>4782</v>
      </c>
      <c r="D624" s="14" t="s">
        <v>357</v>
      </c>
      <c r="E624" s="14" t="s">
        <v>295</v>
      </c>
      <c r="F624" s="14" t="s">
        <v>4578</v>
      </c>
      <c r="G624" s="14" t="s">
        <v>4559</v>
      </c>
      <c r="H624" s="14" t="s">
        <v>252</v>
      </c>
      <c r="I624" s="15" t="b">
        <f aca="false">TRUE()</f>
        <v>1</v>
      </c>
      <c r="J624" s="15" t="b">
        <f aca="false">FALSE()</f>
        <v>0</v>
      </c>
      <c r="K624" s="20" t="n">
        <v>0</v>
      </c>
      <c r="L624" s="20" t="n">
        <v>65.6692222753751</v>
      </c>
      <c r="M624" s="20" t="n">
        <f aca="false">L624-K624</f>
        <v>65.6692222753751</v>
      </c>
      <c r="N624" s="16" t="n">
        <v>1</v>
      </c>
      <c r="O624" s="15" t="b">
        <f aca="false">FALSE()</f>
        <v>0</v>
      </c>
      <c r="P624" s="15" t="b">
        <f aca="false">TRUE()</f>
        <v>1</v>
      </c>
      <c r="Q624" s="15" t="b">
        <f aca="false">TRUE()</f>
        <v>1</v>
      </c>
      <c r="R624" s="16" t="n">
        <v>1</v>
      </c>
      <c r="S624" s="14" t="s">
        <v>4560</v>
      </c>
      <c r="T624" s="18" t="s">
        <v>4783</v>
      </c>
      <c r="U624" s="14" t="s">
        <v>4562</v>
      </c>
      <c r="V624" s="14" t="s">
        <v>4713</v>
      </c>
      <c r="W624" s="14" t="s">
        <v>4598</v>
      </c>
      <c r="X624" s="51" t="n">
        <v>3.2</v>
      </c>
      <c r="Y624" s="14" t="s">
        <v>4760</v>
      </c>
      <c r="Z624" s="48" t="n">
        <v>1</v>
      </c>
      <c r="AA624" s="18" t="s">
        <v>4566</v>
      </c>
      <c r="AB624" s="18" t="s">
        <v>4600</v>
      </c>
      <c r="AC624" s="18" t="s">
        <v>4568</v>
      </c>
      <c r="AD624" s="18" t="s">
        <v>4714</v>
      </c>
    </row>
    <row r="625" customFormat="false" ht="15" hidden="false" customHeight="true" outlineLevel="0" collapsed="false">
      <c r="B625" s="18" t="s">
        <v>290</v>
      </c>
      <c r="C625" s="14" t="s">
        <v>4782</v>
      </c>
      <c r="D625" s="14" t="s">
        <v>410</v>
      </c>
      <c r="E625" s="14" t="s">
        <v>372</v>
      </c>
      <c r="F625" s="14" t="s">
        <v>4602</v>
      </c>
      <c r="G625" s="14" t="s">
        <v>4559</v>
      </c>
      <c r="H625" s="14" t="s">
        <v>312</v>
      </c>
      <c r="I625" s="15" t="b">
        <f aca="false">TRUE()</f>
        <v>1</v>
      </c>
      <c r="J625" s="15" t="b">
        <f aca="false">FALSE()</f>
        <v>0</v>
      </c>
      <c r="K625" s="20" t="n">
        <v>0</v>
      </c>
      <c r="L625" s="20" t="n">
        <v>0</v>
      </c>
      <c r="M625" s="20" t="n">
        <f aca="false">L625-K625</f>
        <v>0</v>
      </c>
      <c r="N625" s="16" t="n">
        <v>1</v>
      </c>
      <c r="O625" s="15" t="b">
        <f aca="false">FALSE()</f>
        <v>0</v>
      </c>
      <c r="P625" s="15" t="b">
        <f aca="false">TRUE()</f>
        <v>1</v>
      </c>
      <c r="Q625" s="15" t="b">
        <f aca="false">TRUE()</f>
        <v>1</v>
      </c>
      <c r="R625" s="16" t="n">
        <v>1</v>
      </c>
      <c r="S625" s="14" t="s">
        <v>4560</v>
      </c>
      <c r="T625" s="18" t="s">
        <v>4783</v>
      </c>
      <c r="U625" s="14" t="s">
        <v>4562</v>
      </c>
      <c r="V625" s="14" t="s">
        <v>4713</v>
      </c>
      <c r="W625" s="14" t="s">
        <v>4598</v>
      </c>
      <c r="X625" s="51" t="n">
        <v>3.2</v>
      </c>
      <c r="Y625" s="14" t="s">
        <v>2405</v>
      </c>
      <c r="Z625" s="48" t="n">
        <v>1</v>
      </c>
      <c r="AA625" s="18" t="s">
        <v>4566</v>
      </c>
      <c r="AB625" s="18" t="s">
        <v>4600</v>
      </c>
      <c r="AC625" s="18" t="s">
        <v>4568</v>
      </c>
      <c r="AD625" s="18" t="s">
        <v>4714</v>
      </c>
    </row>
    <row r="626" customFormat="false" ht="15" hidden="false" customHeight="true" outlineLevel="0" collapsed="false">
      <c r="B626" s="18" t="s">
        <v>290</v>
      </c>
      <c r="C626" s="14" t="s">
        <v>4782</v>
      </c>
      <c r="D626" s="14" t="s">
        <v>363</v>
      </c>
      <c r="E626" s="14" t="s">
        <v>295</v>
      </c>
      <c r="F626" s="14" t="s">
        <v>4578</v>
      </c>
      <c r="G626" s="14" t="s">
        <v>4559</v>
      </c>
      <c r="H626" s="14" t="s">
        <v>261</v>
      </c>
      <c r="I626" s="15" t="b">
        <f aca="false">TRUE()</f>
        <v>1</v>
      </c>
      <c r="J626" s="15" t="b">
        <f aca="false">FALSE()</f>
        <v>0</v>
      </c>
      <c r="K626" s="20" t="n">
        <v>0</v>
      </c>
      <c r="L626" s="20" t="n">
        <v>77.6859740890741</v>
      </c>
      <c r="M626" s="20" t="n">
        <f aca="false">L626-K626</f>
        <v>77.6859740890741</v>
      </c>
      <c r="N626" s="16" t="n">
        <v>1</v>
      </c>
      <c r="O626" s="15" t="b">
        <f aca="false">FALSE()</f>
        <v>0</v>
      </c>
      <c r="P626" s="15" t="b">
        <f aca="false">TRUE()</f>
        <v>1</v>
      </c>
      <c r="Q626" s="15" t="b">
        <f aca="false">TRUE()</f>
        <v>1</v>
      </c>
      <c r="R626" s="16" t="n">
        <v>1</v>
      </c>
      <c r="S626" s="14" t="s">
        <v>4560</v>
      </c>
      <c r="T626" s="18" t="s">
        <v>4783</v>
      </c>
      <c r="U626" s="14" t="s">
        <v>4562</v>
      </c>
      <c r="V626" s="14" t="s">
        <v>4713</v>
      </c>
      <c r="W626" s="14" t="s">
        <v>4598</v>
      </c>
      <c r="X626" s="51" t="n">
        <v>3.2</v>
      </c>
      <c r="Y626" s="14" t="s">
        <v>2175</v>
      </c>
      <c r="Z626" s="48" t="n">
        <v>1</v>
      </c>
      <c r="AA626" s="18" t="s">
        <v>4566</v>
      </c>
      <c r="AB626" s="18" t="s">
        <v>4600</v>
      </c>
      <c r="AC626" s="18" t="s">
        <v>4568</v>
      </c>
      <c r="AD626" s="18" t="s">
        <v>4714</v>
      </c>
    </row>
    <row r="627" customFormat="false" ht="15" hidden="false" customHeight="true" outlineLevel="0" collapsed="false">
      <c r="B627" s="18" t="s">
        <v>290</v>
      </c>
      <c r="C627" s="14" t="s">
        <v>4782</v>
      </c>
      <c r="D627" s="14" t="s">
        <v>354</v>
      </c>
      <c r="E627" s="14" t="s">
        <v>295</v>
      </c>
      <c r="F627" s="14" t="s">
        <v>4578</v>
      </c>
      <c r="G627" s="14" t="s">
        <v>4559</v>
      </c>
      <c r="H627" s="14" t="s">
        <v>252</v>
      </c>
      <c r="I627" s="15" t="b">
        <f aca="false">TRUE()</f>
        <v>1</v>
      </c>
      <c r="J627" s="15" t="b">
        <f aca="false">FALSE()</f>
        <v>0</v>
      </c>
      <c r="K627" s="20" t="n">
        <v>0</v>
      </c>
      <c r="L627" s="20" t="n">
        <v>96.3057313256634</v>
      </c>
      <c r="M627" s="20" t="n">
        <f aca="false">L627-K627</f>
        <v>96.3057313256634</v>
      </c>
      <c r="N627" s="16" t="n">
        <v>1</v>
      </c>
      <c r="O627" s="15" t="b">
        <f aca="false">FALSE()</f>
        <v>0</v>
      </c>
      <c r="P627" s="15" t="b">
        <f aca="false">TRUE()</f>
        <v>1</v>
      </c>
      <c r="Q627" s="15" t="b">
        <f aca="false">TRUE()</f>
        <v>1</v>
      </c>
      <c r="R627" s="16" t="n">
        <v>1</v>
      </c>
      <c r="S627" s="14" t="s">
        <v>4560</v>
      </c>
      <c r="T627" s="18" t="s">
        <v>4783</v>
      </c>
      <c r="U627" s="14" t="s">
        <v>4562</v>
      </c>
      <c r="V627" s="14" t="s">
        <v>4713</v>
      </c>
      <c r="W627" s="14" t="s">
        <v>4598</v>
      </c>
      <c r="X627" s="51" t="n">
        <v>3.2</v>
      </c>
      <c r="Y627" s="14" t="s">
        <v>2191</v>
      </c>
      <c r="Z627" s="48" t="n">
        <v>1</v>
      </c>
      <c r="AA627" s="18" t="s">
        <v>4566</v>
      </c>
      <c r="AB627" s="18" t="s">
        <v>4600</v>
      </c>
      <c r="AC627" s="18" t="s">
        <v>4568</v>
      </c>
      <c r="AD627" s="18" t="s">
        <v>4714</v>
      </c>
    </row>
    <row r="628" customFormat="false" ht="15" hidden="false" customHeight="true" outlineLevel="0" collapsed="false">
      <c r="B628" s="18" t="s">
        <v>290</v>
      </c>
      <c r="C628" s="14" t="s">
        <v>4782</v>
      </c>
      <c r="D628" s="14" t="s">
        <v>331</v>
      </c>
      <c r="E628" s="14" t="s">
        <v>295</v>
      </c>
      <c r="F628" s="14" t="s">
        <v>4578</v>
      </c>
      <c r="G628" s="14" t="s">
        <v>4559</v>
      </c>
      <c r="H628" s="14" t="s">
        <v>252</v>
      </c>
      <c r="I628" s="15" t="b">
        <f aca="false">TRUE()</f>
        <v>1</v>
      </c>
      <c r="J628" s="15" t="b">
        <f aca="false">FALSE()</f>
        <v>0</v>
      </c>
      <c r="K628" s="20" t="n">
        <v>0</v>
      </c>
      <c r="L628" s="20" t="n">
        <v>96.9137168460151</v>
      </c>
      <c r="M628" s="20" t="n">
        <f aca="false">L628-K628</f>
        <v>96.9137168460151</v>
      </c>
      <c r="N628" s="16" t="n">
        <v>1</v>
      </c>
      <c r="O628" s="15" t="b">
        <f aca="false">FALSE()</f>
        <v>0</v>
      </c>
      <c r="P628" s="15" t="b">
        <f aca="false">TRUE()</f>
        <v>1</v>
      </c>
      <c r="Q628" s="15" t="b">
        <f aca="false">TRUE()</f>
        <v>1</v>
      </c>
      <c r="R628" s="16" t="n">
        <v>1</v>
      </c>
      <c r="S628" s="14" t="s">
        <v>4560</v>
      </c>
      <c r="T628" s="18" t="s">
        <v>4783</v>
      </c>
      <c r="U628" s="14" t="s">
        <v>4562</v>
      </c>
      <c r="V628" s="14" t="s">
        <v>4713</v>
      </c>
      <c r="W628" s="14" t="s">
        <v>4598</v>
      </c>
      <c r="X628" s="51" t="n">
        <v>3.2</v>
      </c>
      <c r="Y628" s="14" t="s">
        <v>2208</v>
      </c>
      <c r="Z628" s="48" t="n">
        <v>1</v>
      </c>
      <c r="AA628" s="18" t="s">
        <v>4566</v>
      </c>
      <c r="AB628" s="18" t="s">
        <v>4600</v>
      </c>
      <c r="AC628" s="18" t="s">
        <v>4568</v>
      </c>
      <c r="AD628" s="18" t="s">
        <v>4714</v>
      </c>
    </row>
    <row r="629" customFormat="false" ht="15" hidden="false" customHeight="true" outlineLevel="0" collapsed="false">
      <c r="B629" s="18" t="s">
        <v>290</v>
      </c>
      <c r="C629" s="14" t="s">
        <v>4782</v>
      </c>
      <c r="D629" s="14" t="s">
        <v>559</v>
      </c>
      <c r="E629" s="14" t="s">
        <v>444</v>
      </c>
      <c r="F629" s="14" t="s">
        <v>4558</v>
      </c>
      <c r="G629" s="14" t="s">
        <v>4559</v>
      </c>
      <c r="H629" s="14" t="s">
        <v>360</v>
      </c>
      <c r="I629" s="15" t="b">
        <f aca="false">TRUE()</f>
        <v>1</v>
      </c>
      <c r="J629" s="15" t="b">
        <f aca="false">FALSE()</f>
        <v>0</v>
      </c>
      <c r="K629" s="20" t="n">
        <v>0</v>
      </c>
      <c r="L629" s="20" t="n">
        <v>72.0966310189819</v>
      </c>
      <c r="M629" s="20" t="n">
        <f aca="false">L629-K629</f>
        <v>72.0966310189819</v>
      </c>
      <c r="N629" s="16" t="n">
        <v>1</v>
      </c>
      <c r="O629" s="15" t="b">
        <f aca="false">FALSE()</f>
        <v>0</v>
      </c>
      <c r="P629" s="15" t="b">
        <f aca="false">TRUE()</f>
        <v>1</v>
      </c>
      <c r="Q629" s="15" t="b">
        <f aca="false">TRUE()</f>
        <v>1</v>
      </c>
      <c r="R629" s="16" t="n">
        <v>1</v>
      </c>
      <c r="S629" s="14" t="s">
        <v>4560</v>
      </c>
      <c r="T629" s="18" t="s">
        <v>4783</v>
      </c>
      <c r="U629" s="14" t="s">
        <v>4562</v>
      </c>
      <c r="V629" s="14" t="s">
        <v>4713</v>
      </c>
      <c r="W629" s="14" t="s">
        <v>4598</v>
      </c>
      <c r="X629" s="51" t="n">
        <v>3.2</v>
      </c>
      <c r="Y629" s="14" t="s">
        <v>3153</v>
      </c>
      <c r="Z629" s="48" t="n">
        <v>1</v>
      </c>
      <c r="AA629" s="18" t="s">
        <v>4566</v>
      </c>
      <c r="AB629" s="18" t="s">
        <v>4600</v>
      </c>
      <c r="AC629" s="18" t="s">
        <v>4568</v>
      </c>
      <c r="AD629" s="18" t="s">
        <v>4714</v>
      </c>
    </row>
    <row r="630" customFormat="false" ht="15" hidden="false" customHeight="true" outlineLevel="0" collapsed="false">
      <c r="B630" s="18" t="s">
        <v>290</v>
      </c>
      <c r="C630" s="14" t="s">
        <v>4782</v>
      </c>
      <c r="D630" s="14" t="s">
        <v>305</v>
      </c>
      <c r="E630" s="14" t="s">
        <v>295</v>
      </c>
      <c r="F630" s="14" t="s">
        <v>4578</v>
      </c>
      <c r="G630" s="14" t="s">
        <v>4559</v>
      </c>
      <c r="H630" s="14" t="s">
        <v>252</v>
      </c>
      <c r="I630" s="15" t="b">
        <f aca="false">TRUE()</f>
        <v>1</v>
      </c>
      <c r="J630" s="15" t="b">
        <f aca="false">FALSE()</f>
        <v>0</v>
      </c>
      <c r="K630" s="20" t="n">
        <v>0</v>
      </c>
      <c r="L630" s="20" t="n">
        <v>75.8423357877923</v>
      </c>
      <c r="M630" s="20" t="n">
        <f aca="false">L630-K630</f>
        <v>75.8423357877923</v>
      </c>
      <c r="N630" s="16" t="n">
        <v>1</v>
      </c>
      <c r="O630" s="15" t="b">
        <f aca="false">FALSE()</f>
        <v>0</v>
      </c>
      <c r="P630" s="15" t="b">
        <f aca="false">TRUE()</f>
        <v>1</v>
      </c>
      <c r="Q630" s="15" t="b">
        <f aca="false">TRUE()</f>
        <v>1</v>
      </c>
      <c r="R630" s="16" t="n">
        <v>1</v>
      </c>
      <c r="S630" s="14" t="s">
        <v>4560</v>
      </c>
      <c r="T630" s="18" t="s">
        <v>4783</v>
      </c>
      <c r="U630" s="14" t="s">
        <v>4562</v>
      </c>
      <c r="V630" s="14" t="s">
        <v>4713</v>
      </c>
      <c r="W630" s="14" t="s">
        <v>4598</v>
      </c>
      <c r="X630" s="51" t="n">
        <v>3.2</v>
      </c>
      <c r="Y630" s="14" t="s">
        <v>2229</v>
      </c>
      <c r="Z630" s="48" t="n">
        <v>1</v>
      </c>
      <c r="AA630" s="18" t="s">
        <v>4566</v>
      </c>
      <c r="AB630" s="18" t="s">
        <v>4600</v>
      </c>
      <c r="AC630" s="18" t="s">
        <v>4568</v>
      </c>
      <c r="AD630" s="18" t="s">
        <v>4714</v>
      </c>
    </row>
    <row r="631" customFormat="false" ht="15" hidden="false" customHeight="true" outlineLevel="0" collapsed="false">
      <c r="B631" s="18" t="s">
        <v>290</v>
      </c>
      <c r="C631" s="14" t="s">
        <v>4782</v>
      </c>
      <c r="D631" s="14" t="s">
        <v>443</v>
      </c>
      <c r="E631" s="14" t="s">
        <v>444</v>
      </c>
      <c r="F631" s="14" t="s">
        <v>4558</v>
      </c>
      <c r="G631" s="14" t="s">
        <v>4559</v>
      </c>
      <c r="H631" s="14" t="s">
        <v>334</v>
      </c>
      <c r="I631" s="15" t="b">
        <f aca="false">TRUE()</f>
        <v>1</v>
      </c>
      <c r="J631" s="15" t="b">
        <f aca="false">FALSE()</f>
        <v>0</v>
      </c>
      <c r="K631" s="20" t="n">
        <v>16.2907996191399</v>
      </c>
      <c r="L631" s="20" t="n">
        <v>82.2458858674394</v>
      </c>
      <c r="M631" s="20" t="n">
        <f aca="false">L631-K631</f>
        <v>65.9550862482995</v>
      </c>
      <c r="N631" s="16" t="n">
        <v>1</v>
      </c>
      <c r="O631" s="15" t="b">
        <f aca="false">FALSE()</f>
        <v>0</v>
      </c>
      <c r="P631" s="15" t="b">
        <f aca="false">TRUE()</f>
        <v>1</v>
      </c>
      <c r="Q631" s="15" t="b">
        <f aca="false">TRUE()</f>
        <v>1</v>
      </c>
      <c r="R631" s="16" t="n">
        <v>1</v>
      </c>
      <c r="S631" s="14" t="s">
        <v>4560</v>
      </c>
      <c r="T631" s="18" t="s">
        <v>4783</v>
      </c>
      <c r="U631" s="14" t="s">
        <v>4562</v>
      </c>
      <c r="V631" s="14" t="s">
        <v>4713</v>
      </c>
      <c r="W631" s="14" t="s">
        <v>4598</v>
      </c>
      <c r="X631" s="51" t="n">
        <v>3.2</v>
      </c>
      <c r="Y631" s="14" t="s">
        <v>3182</v>
      </c>
      <c r="Z631" s="48" t="n">
        <v>1</v>
      </c>
      <c r="AA631" s="18" t="s">
        <v>4566</v>
      </c>
      <c r="AB631" s="18" t="s">
        <v>4600</v>
      </c>
      <c r="AC631" s="18" t="s">
        <v>4568</v>
      </c>
      <c r="AD631" s="18" t="s">
        <v>4714</v>
      </c>
    </row>
    <row r="632" customFormat="false" ht="15" hidden="false" customHeight="true" outlineLevel="0" collapsed="false">
      <c r="B632" s="18" t="s">
        <v>290</v>
      </c>
      <c r="C632" s="14" t="s">
        <v>4782</v>
      </c>
      <c r="D632" s="14" t="s">
        <v>424</v>
      </c>
      <c r="E632" s="14" t="s">
        <v>425</v>
      </c>
      <c r="F632" s="14" t="s">
        <v>4575</v>
      </c>
      <c r="G632" s="14" t="s">
        <v>4579</v>
      </c>
      <c r="H632" s="14" t="s">
        <v>428</v>
      </c>
      <c r="I632" s="15" t="b">
        <f aca="false">FALSE()</f>
        <v>0</v>
      </c>
      <c r="J632" s="15" t="b">
        <f aca="false">FALSE()</f>
        <v>0</v>
      </c>
      <c r="K632" s="20" t="n">
        <v>0</v>
      </c>
      <c r="L632" s="20" t="n">
        <v>73.5133648329532</v>
      </c>
      <c r="M632" s="20" t="n">
        <f aca="false">L632-K632</f>
        <v>73.5133648329532</v>
      </c>
      <c r="N632" s="16" t="n">
        <v>1</v>
      </c>
      <c r="O632" s="15" t="b">
        <f aca="false">TRUE()</f>
        <v>1</v>
      </c>
      <c r="P632" s="15" t="b">
        <f aca="false">TRUE()</f>
        <v>1</v>
      </c>
      <c r="Q632" s="15" t="b">
        <f aca="false">TRUE()</f>
        <v>1</v>
      </c>
      <c r="R632" s="16" t="n">
        <v>1</v>
      </c>
      <c r="S632" s="14" t="s">
        <v>4560</v>
      </c>
      <c r="T632" s="18" t="s">
        <v>4783</v>
      </c>
      <c r="U632" s="14" t="s">
        <v>4562</v>
      </c>
      <c r="V632" s="14" t="s">
        <v>4713</v>
      </c>
      <c r="W632" s="14" t="s">
        <v>4598</v>
      </c>
      <c r="X632" s="51" t="n">
        <v>3.2</v>
      </c>
      <c r="Y632" s="14" t="s">
        <v>4752</v>
      </c>
      <c r="Z632" s="48" t="n">
        <v>1</v>
      </c>
      <c r="AA632" s="18" t="s">
        <v>4566</v>
      </c>
      <c r="AB632" s="18" t="s">
        <v>4567</v>
      </c>
      <c r="AC632" s="18" t="s">
        <v>4568</v>
      </c>
      <c r="AD632" s="18" t="s">
        <v>4714</v>
      </c>
    </row>
    <row r="633" customFormat="false" ht="15" hidden="false" customHeight="true" outlineLevel="0" collapsed="false">
      <c r="B633" s="18" t="s">
        <v>290</v>
      </c>
      <c r="C633" s="14" t="s">
        <v>4782</v>
      </c>
      <c r="D633" s="14" t="s">
        <v>300</v>
      </c>
      <c r="E633" s="14" t="s">
        <v>295</v>
      </c>
      <c r="F633" s="14" t="s">
        <v>4578</v>
      </c>
      <c r="G633" s="14" t="s">
        <v>4579</v>
      </c>
      <c r="H633" s="14" t="s">
        <v>261</v>
      </c>
      <c r="I633" s="15" t="b">
        <f aca="false">TRUE()</f>
        <v>1</v>
      </c>
      <c r="J633" s="15" t="b">
        <f aca="false">FALSE()</f>
        <v>0</v>
      </c>
      <c r="K633" s="20" t="n">
        <v>0</v>
      </c>
      <c r="L633" s="20" t="n">
        <v>95.3175056801908</v>
      </c>
      <c r="M633" s="20" t="n">
        <f aca="false">L633-K633</f>
        <v>95.3175056801908</v>
      </c>
      <c r="N633" s="16" t="n">
        <v>1</v>
      </c>
      <c r="O633" s="15" t="b">
        <f aca="false">FALSE()</f>
        <v>0</v>
      </c>
      <c r="P633" s="15" t="b">
        <f aca="false">TRUE()</f>
        <v>1</v>
      </c>
      <c r="Q633" s="15" t="b">
        <f aca="false">TRUE()</f>
        <v>1</v>
      </c>
      <c r="R633" s="16" t="n">
        <v>1</v>
      </c>
      <c r="S633" s="14" t="s">
        <v>4560</v>
      </c>
      <c r="T633" s="18" t="s">
        <v>4783</v>
      </c>
      <c r="U633" s="14" t="s">
        <v>4562</v>
      </c>
      <c r="V633" s="14" t="s">
        <v>4713</v>
      </c>
      <c r="W633" s="14" t="s">
        <v>4598</v>
      </c>
      <c r="X633" s="51" t="n">
        <v>3.2</v>
      </c>
      <c r="Y633" s="14" t="s">
        <v>4753</v>
      </c>
      <c r="Z633" s="48" t="n">
        <v>1</v>
      </c>
      <c r="AA633" s="18" t="s">
        <v>4566</v>
      </c>
      <c r="AB633" s="18" t="s">
        <v>4600</v>
      </c>
      <c r="AC633" s="18" t="s">
        <v>4568</v>
      </c>
      <c r="AD633" s="18" t="s">
        <v>4714</v>
      </c>
    </row>
    <row r="634" customFormat="false" ht="15" hidden="false" customHeight="true" outlineLevel="0" collapsed="false">
      <c r="B634" s="18" t="s">
        <v>290</v>
      </c>
      <c r="C634" s="14" t="s">
        <v>4782</v>
      </c>
      <c r="D634" s="14" t="s">
        <v>337</v>
      </c>
      <c r="E634" s="14" t="s">
        <v>295</v>
      </c>
      <c r="F634" s="14" t="s">
        <v>4578</v>
      </c>
      <c r="G634" s="14" t="s">
        <v>4579</v>
      </c>
      <c r="H634" s="14" t="s">
        <v>281</v>
      </c>
      <c r="I634" s="15" t="b">
        <f aca="false">TRUE()</f>
        <v>1</v>
      </c>
      <c r="J634" s="15" t="b">
        <f aca="false">FALSE()</f>
        <v>0</v>
      </c>
      <c r="K634" s="20" t="n">
        <v>3.51775368649633</v>
      </c>
      <c r="L634" s="20" t="n">
        <v>9.81985223716482</v>
      </c>
      <c r="M634" s="20" t="n">
        <f aca="false">L634-K634</f>
        <v>6.30209855066849</v>
      </c>
      <c r="N634" s="16" t="n">
        <v>1</v>
      </c>
      <c r="O634" s="15" t="b">
        <f aca="false">FALSE()</f>
        <v>0</v>
      </c>
      <c r="P634" s="15" t="b">
        <f aca="false">TRUE()</f>
        <v>1</v>
      </c>
      <c r="Q634" s="15" t="b">
        <f aca="false">TRUE()</f>
        <v>1</v>
      </c>
      <c r="R634" s="16" t="n">
        <v>1</v>
      </c>
      <c r="S634" s="14" t="s">
        <v>4560</v>
      </c>
      <c r="T634" s="18" t="s">
        <v>4783</v>
      </c>
      <c r="U634" s="14" t="s">
        <v>4562</v>
      </c>
      <c r="V634" s="14" t="s">
        <v>4713</v>
      </c>
      <c r="W634" s="14" t="s">
        <v>4598</v>
      </c>
      <c r="X634" s="51" t="n">
        <v>3.2</v>
      </c>
      <c r="Y634" s="14" t="s">
        <v>2273</v>
      </c>
      <c r="Z634" s="48" t="n">
        <v>1</v>
      </c>
      <c r="AA634" s="18" t="s">
        <v>4566</v>
      </c>
      <c r="AB634" s="18" t="s">
        <v>4600</v>
      </c>
      <c r="AC634" s="18" t="s">
        <v>4568</v>
      </c>
      <c r="AD634" s="18" t="s">
        <v>4714</v>
      </c>
    </row>
    <row r="635" customFormat="false" ht="15" hidden="false" customHeight="true" outlineLevel="0" collapsed="false">
      <c r="B635" s="18" t="s">
        <v>290</v>
      </c>
      <c r="C635" s="14" t="s">
        <v>4782</v>
      </c>
      <c r="D635" s="14" t="s">
        <v>580</v>
      </c>
      <c r="E635" s="14" t="s">
        <v>444</v>
      </c>
      <c r="F635" s="14" t="s">
        <v>4558</v>
      </c>
      <c r="G635" s="14" t="s">
        <v>4579</v>
      </c>
      <c r="H635" s="14" t="s">
        <v>4590</v>
      </c>
      <c r="I635" s="15" t="b">
        <f aca="false">FALSE()</f>
        <v>0</v>
      </c>
      <c r="J635" s="15" t="b">
        <f aca="false">FALSE()</f>
        <v>0</v>
      </c>
      <c r="K635" s="20" t="n">
        <v>76.087625855431</v>
      </c>
      <c r="L635" s="20" t="n">
        <v>76.087625855431</v>
      </c>
      <c r="M635" s="20" t="n">
        <f aca="false">L635-K635</f>
        <v>0</v>
      </c>
      <c r="N635" s="16" t="n">
        <v>1</v>
      </c>
      <c r="O635" s="15" t="b">
        <f aca="false">TRUE()</f>
        <v>1</v>
      </c>
      <c r="P635" s="15" t="b">
        <f aca="false">TRUE()</f>
        <v>1</v>
      </c>
      <c r="Q635" s="15" t="b">
        <f aca="false">TRUE()</f>
        <v>1</v>
      </c>
      <c r="R635" s="16" t="n">
        <v>1</v>
      </c>
      <c r="S635" s="14" t="s">
        <v>4560</v>
      </c>
      <c r="T635" s="18" t="s">
        <v>4783</v>
      </c>
      <c r="U635" s="14" t="s">
        <v>4562</v>
      </c>
      <c r="V635" s="14" t="s">
        <v>4713</v>
      </c>
      <c r="W635" s="14" t="s">
        <v>4598</v>
      </c>
      <c r="X635" s="51" t="n">
        <v>3.2</v>
      </c>
      <c r="Y635" s="14" t="s">
        <v>3206</v>
      </c>
      <c r="Z635" s="48" t="n">
        <v>1</v>
      </c>
      <c r="AA635" s="18" t="s">
        <v>4566</v>
      </c>
      <c r="AB635" s="18" t="s">
        <v>4567</v>
      </c>
      <c r="AC635" s="18" t="s">
        <v>4568</v>
      </c>
      <c r="AD635" s="18" t="s">
        <v>4714</v>
      </c>
    </row>
    <row r="636" customFormat="false" ht="15" hidden="false" customHeight="true" outlineLevel="0" collapsed="false">
      <c r="B636" s="18" t="s">
        <v>290</v>
      </c>
      <c r="C636" s="14" t="s">
        <v>4782</v>
      </c>
      <c r="D636" s="14" t="s">
        <v>572</v>
      </c>
      <c r="E636" s="14" t="s">
        <v>444</v>
      </c>
      <c r="F636" s="14" t="s">
        <v>4558</v>
      </c>
      <c r="G636" s="14" t="s">
        <v>4579</v>
      </c>
      <c r="H636" s="14" t="s">
        <v>334</v>
      </c>
      <c r="I636" s="15" t="b">
        <f aca="false">TRUE()</f>
        <v>1</v>
      </c>
      <c r="J636" s="15" t="b">
        <f aca="false">FALSE()</f>
        <v>0</v>
      </c>
      <c r="K636" s="20" t="n">
        <v>0</v>
      </c>
      <c r="L636" s="20" t="n">
        <v>0</v>
      </c>
      <c r="M636" s="20" t="n">
        <f aca="false">L636-K636</f>
        <v>0</v>
      </c>
      <c r="N636" s="16" t="n">
        <v>1</v>
      </c>
      <c r="O636" s="15" t="b">
        <f aca="false">FALSE()</f>
        <v>0</v>
      </c>
      <c r="P636" s="15" t="b">
        <f aca="false">TRUE()</f>
        <v>1</v>
      </c>
      <c r="Q636" s="15" t="b">
        <f aca="false">TRUE()</f>
        <v>1</v>
      </c>
      <c r="R636" s="16" t="n">
        <v>1</v>
      </c>
      <c r="S636" s="14" t="s">
        <v>4560</v>
      </c>
      <c r="T636" s="18" t="s">
        <v>4783</v>
      </c>
      <c r="U636" s="14" t="s">
        <v>4562</v>
      </c>
      <c r="V636" s="14" t="s">
        <v>4713</v>
      </c>
      <c r="W636" s="14" t="s">
        <v>4598</v>
      </c>
      <c r="X636" s="51" t="n">
        <v>3.2</v>
      </c>
      <c r="Y636" s="14" t="s">
        <v>3216</v>
      </c>
      <c r="Z636" s="48" t="n">
        <v>1</v>
      </c>
      <c r="AA636" s="18" t="s">
        <v>4566</v>
      </c>
      <c r="AB636" s="18" t="s">
        <v>4600</v>
      </c>
      <c r="AC636" s="18" t="s">
        <v>4568</v>
      </c>
      <c r="AD636" s="18" t="s">
        <v>4714</v>
      </c>
    </row>
    <row r="637" customFormat="false" ht="15" hidden="false" customHeight="true" outlineLevel="0" collapsed="false">
      <c r="B637" s="18" t="s">
        <v>290</v>
      </c>
      <c r="C637" s="14" t="s">
        <v>4782</v>
      </c>
      <c r="D637" s="14" t="s">
        <v>316</v>
      </c>
      <c r="E637" s="14" t="s">
        <v>295</v>
      </c>
      <c r="F637" s="14" t="s">
        <v>4578</v>
      </c>
      <c r="G637" s="14" t="s">
        <v>4579</v>
      </c>
      <c r="H637" s="14" t="s">
        <v>281</v>
      </c>
      <c r="I637" s="15" t="b">
        <f aca="false">TRUE()</f>
        <v>1</v>
      </c>
      <c r="J637" s="15" t="b">
        <f aca="false">FALSE()</f>
        <v>0</v>
      </c>
      <c r="K637" s="20" t="n">
        <v>0</v>
      </c>
      <c r="L637" s="20" t="n">
        <v>69.0711928625873</v>
      </c>
      <c r="M637" s="20" t="n">
        <f aca="false">L637-K637</f>
        <v>69.0711928625873</v>
      </c>
      <c r="N637" s="16" t="n">
        <v>1</v>
      </c>
      <c r="O637" s="15" t="b">
        <f aca="false">FALSE()</f>
        <v>0</v>
      </c>
      <c r="P637" s="15" t="b">
        <f aca="false">TRUE()</f>
        <v>1</v>
      </c>
      <c r="Q637" s="15" t="b">
        <f aca="false">TRUE()</f>
        <v>1</v>
      </c>
      <c r="R637" s="16" t="n">
        <v>1</v>
      </c>
      <c r="S637" s="14" t="s">
        <v>4560</v>
      </c>
      <c r="T637" s="18" t="s">
        <v>4783</v>
      </c>
      <c r="U637" s="14" t="s">
        <v>4562</v>
      </c>
      <c r="V637" s="14" t="s">
        <v>4713</v>
      </c>
      <c r="W637" s="14" t="s">
        <v>4598</v>
      </c>
      <c r="X637" s="51" t="n">
        <v>3.2</v>
      </c>
      <c r="Y637" s="14" t="s">
        <v>4784</v>
      </c>
      <c r="Z637" s="48" t="n">
        <v>1</v>
      </c>
      <c r="AA637" s="18" t="s">
        <v>4566</v>
      </c>
      <c r="AB637" s="18" t="s">
        <v>4600</v>
      </c>
      <c r="AC637" s="18" t="s">
        <v>4568</v>
      </c>
      <c r="AD637" s="18" t="s">
        <v>4714</v>
      </c>
    </row>
    <row r="638" customFormat="false" ht="15" hidden="false" customHeight="true" outlineLevel="0" collapsed="false">
      <c r="B638" s="18" t="s">
        <v>290</v>
      </c>
      <c r="C638" s="14" t="s">
        <v>4782</v>
      </c>
      <c r="D638" s="14" t="s">
        <v>474</v>
      </c>
      <c r="E638" s="14" t="s">
        <v>444</v>
      </c>
      <c r="F638" s="14" t="s">
        <v>4558</v>
      </c>
      <c r="G638" s="14" t="s">
        <v>4579</v>
      </c>
      <c r="H638" s="14" t="s">
        <v>360</v>
      </c>
      <c r="I638" s="15" t="b">
        <f aca="false">TRUE()</f>
        <v>1</v>
      </c>
      <c r="J638" s="15" t="b">
        <f aca="false">FALSE()</f>
        <v>0</v>
      </c>
      <c r="K638" s="20" t="n">
        <v>67.0848843847745</v>
      </c>
      <c r="L638" s="20" t="n">
        <v>74.8168856030478</v>
      </c>
      <c r="M638" s="20" t="n">
        <f aca="false">L638-K638</f>
        <v>7.7320012182733</v>
      </c>
      <c r="N638" s="16" t="n">
        <v>1</v>
      </c>
      <c r="O638" s="15" t="b">
        <f aca="false">FALSE()</f>
        <v>0</v>
      </c>
      <c r="P638" s="15" t="b">
        <f aca="false">TRUE()</f>
        <v>1</v>
      </c>
      <c r="Q638" s="15" t="b">
        <f aca="false">TRUE()</f>
        <v>1</v>
      </c>
      <c r="R638" s="16" t="n">
        <v>1</v>
      </c>
      <c r="S638" s="14" t="s">
        <v>4560</v>
      </c>
      <c r="T638" s="18" t="s">
        <v>4783</v>
      </c>
      <c r="U638" s="14" t="s">
        <v>4562</v>
      </c>
      <c r="V638" s="14" t="s">
        <v>4713</v>
      </c>
      <c r="W638" s="14" t="s">
        <v>4598</v>
      </c>
      <c r="X638" s="51" t="n">
        <v>3.2</v>
      </c>
      <c r="Y638" s="14" t="s">
        <v>4764</v>
      </c>
      <c r="Z638" s="48" t="n">
        <v>1</v>
      </c>
      <c r="AA638" s="18" t="s">
        <v>4566</v>
      </c>
      <c r="AB638" s="18" t="s">
        <v>4600</v>
      </c>
      <c r="AC638" s="18" t="s">
        <v>4568</v>
      </c>
      <c r="AD638" s="18" t="s">
        <v>4714</v>
      </c>
    </row>
    <row r="639" customFormat="false" ht="15" hidden="false" customHeight="true" outlineLevel="0" collapsed="false">
      <c r="B639" s="18" t="s">
        <v>290</v>
      </c>
      <c r="C639" s="14" t="s">
        <v>4782</v>
      </c>
      <c r="D639" s="14" t="s">
        <v>415</v>
      </c>
      <c r="E639" s="14" t="s">
        <v>372</v>
      </c>
      <c r="F639" s="14" t="s">
        <v>4602</v>
      </c>
      <c r="G639" s="14" t="s">
        <v>4579</v>
      </c>
      <c r="H639" s="14" t="s">
        <v>252</v>
      </c>
      <c r="I639" s="15" t="b">
        <f aca="false">TRUE()</f>
        <v>1</v>
      </c>
      <c r="J639" s="15" t="b">
        <f aca="false">TRUE()</f>
        <v>1</v>
      </c>
      <c r="K639" s="20" t="n">
        <v>24.8524083489021</v>
      </c>
      <c r="L639" s="20" t="n">
        <v>42.171334152396</v>
      </c>
      <c r="M639" s="20" t="n">
        <f aca="false">L639-K639</f>
        <v>17.3189258034939</v>
      </c>
      <c r="N639" s="16" t="n">
        <v>1</v>
      </c>
      <c r="O639" s="15" t="b">
        <f aca="false">FALSE()</f>
        <v>0</v>
      </c>
      <c r="P639" s="15" t="b">
        <f aca="false">TRUE()</f>
        <v>1</v>
      </c>
      <c r="Q639" s="15" t="b">
        <f aca="false">TRUE()</f>
        <v>1</v>
      </c>
      <c r="R639" s="16" t="n">
        <v>1</v>
      </c>
      <c r="S639" s="14" t="s">
        <v>4560</v>
      </c>
      <c r="T639" s="18" t="s">
        <v>4783</v>
      </c>
      <c r="U639" s="14" t="s">
        <v>4562</v>
      </c>
      <c r="V639" s="14" t="s">
        <v>4713</v>
      </c>
      <c r="W639" s="14" t="s">
        <v>4598</v>
      </c>
      <c r="X639" s="51" t="n">
        <v>3.2</v>
      </c>
      <c r="Y639" s="14" t="s">
        <v>2436</v>
      </c>
      <c r="Z639" s="48" t="n">
        <v>1</v>
      </c>
      <c r="AA639" s="18" t="s">
        <v>4566</v>
      </c>
      <c r="AB639" s="18" t="s">
        <v>4600</v>
      </c>
      <c r="AC639" s="18" t="s">
        <v>4568</v>
      </c>
      <c r="AD639" s="18" t="s">
        <v>4714</v>
      </c>
    </row>
    <row r="640" customFormat="false" ht="15" hidden="false" customHeight="true" outlineLevel="0" collapsed="false">
      <c r="B640" s="18" t="s">
        <v>290</v>
      </c>
      <c r="C640" s="14" t="s">
        <v>4782</v>
      </c>
      <c r="D640" s="14" t="s">
        <v>605</v>
      </c>
      <c r="E640" s="14" t="s">
        <v>603</v>
      </c>
      <c r="F640" s="14" t="s">
        <v>4558</v>
      </c>
      <c r="G640" s="14" t="s">
        <v>4579</v>
      </c>
      <c r="H640" s="14" t="s">
        <v>425</v>
      </c>
      <c r="I640" s="15" t="b">
        <f aca="false">FALSE()</f>
        <v>0</v>
      </c>
      <c r="J640" s="15" t="b">
        <f aca="false">FALSE()</f>
        <v>0</v>
      </c>
      <c r="K640" s="20" t="n">
        <v>0</v>
      </c>
      <c r="L640" s="20" t="n">
        <v>62.2776440653294</v>
      </c>
      <c r="M640" s="20" t="n">
        <f aca="false">L640-K640</f>
        <v>62.2776440653294</v>
      </c>
      <c r="N640" s="16" t="n">
        <v>1</v>
      </c>
      <c r="O640" s="15" t="b">
        <f aca="false">TRUE()</f>
        <v>1</v>
      </c>
      <c r="P640" s="15" t="b">
        <f aca="false">TRUE()</f>
        <v>1</v>
      </c>
      <c r="Q640" s="15" t="b">
        <f aca="false">TRUE()</f>
        <v>1</v>
      </c>
      <c r="R640" s="16" t="n">
        <v>1</v>
      </c>
      <c r="S640" s="14" t="s">
        <v>4560</v>
      </c>
      <c r="T640" s="18" t="s">
        <v>4783</v>
      </c>
      <c r="U640" s="14" t="s">
        <v>4562</v>
      </c>
      <c r="V640" s="14" t="s">
        <v>4713</v>
      </c>
      <c r="W640" s="14" t="s">
        <v>4598</v>
      </c>
      <c r="X640" s="51" t="n">
        <v>3.2</v>
      </c>
      <c r="Y640" s="14" t="s">
        <v>4737</v>
      </c>
      <c r="Z640" s="48" t="n">
        <v>1</v>
      </c>
      <c r="AA640" s="18" t="s">
        <v>4566</v>
      </c>
      <c r="AB640" s="18" t="s">
        <v>4567</v>
      </c>
      <c r="AC640" s="18" t="s">
        <v>4568</v>
      </c>
      <c r="AD640" s="18" t="s">
        <v>4714</v>
      </c>
    </row>
    <row r="641" customFormat="false" ht="15" hidden="false" customHeight="true" outlineLevel="0" collapsed="false">
      <c r="B641" s="18" t="s">
        <v>290</v>
      </c>
      <c r="C641" s="14" t="s">
        <v>4782</v>
      </c>
      <c r="D641" s="14" t="s">
        <v>350</v>
      </c>
      <c r="E641" s="14" t="s">
        <v>295</v>
      </c>
      <c r="F641" s="14" t="s">
        <v>4578</v>
      </c>
      <c r="G641" s="14" t="s">
        <v>4579</v>
      </c>
      <c r="H641" s="14" t="s">
        <v>252</v>
      </c>
      <c r="I641" s="15" t="b">
        <f aca="false">TRUE()</f>
        <v>1</v>
      </c>
      <c r="J641" s="15" t="b">
        <f aca="false">FALSE()</f>
        <v>0</v>
      </c>
      <c r="K641" s="20" t="n">
        <v>0</v>
      </c>
      <c r="L641" s="20" t="n">
        <v>71.1672405374422</v>
      </c>
      <c r="M641" s="20" t="n">
        <f aca="false">L641-K641</f>
        <v>71.1672405374422</v>
      </c>
      <c r="N641" s="16" t="n">
        <v>1</v>
      </c>
      <c r="O641" s="15" t="b">
        <f aca="false">FALSE()</f>
        <v>0</v>
      </c>
      <c r="P641" s="15" t="b">
        <f aca="false">TRUE()</f>
        <v>1</v>
      </c>
      <c r="Q641" s="15" t="b">
        <f aca="false">TRUE()</f>
        <v>1</v>
      </c>
      <c r="R641" s="16" t="n">
        <v>1</v>
      </c>
      <c r="S641" s="14" t="s">
        <v>4560</v>
      </c>
      <c r="T641" s="18" t="s">
        <v>4783</v>
      </c>
      <c r="U641" s="14" t="s">
        <v>4562</v>
      </c>
      <c r="V641" s="14" t="s">
        <v>4713</v>
      </c>
      <c r="W641" s="14" t="s">
        <v>4598</v>
      </c>
      <c r="X641" s="51" t="n">
        <v>3.2</v>
      </c>
      <c r="Y641" s="14" t="s">
        <v>2317</v>
      </c>
      <c r="Z641" s="48" t="n">
        <v>1</v>
      </c>
      <c r="AA641" s="18" t="s">
        <v>4566</v>
      </c>
      <c r="AB641" s="18" t="s">
        <v>4600</v>
      </c>
      <c r="AC641" s="18" t="s">
        <v>4568</v>
      </c>
      <c r="AD641" s="18" t="s">
        <v>4714</v>
      </c>
    </row>
    <row r="642" customFormat="false" ht="15" hidden="false" customHeight="true" outlineLevel="0" collapsed="false">
      <c r="B642" s="18" t="s">
        <v>290</v>
      </c>
      <c r="C642" s="14" t="s">
        <v>4782</v>
      </c>
      <c r="D642" s="14" t="s">
        <v>503</v>
      </c>
      <c r="E642" s="14" t="s">
        <v>444</v>
      </c>
      <c r="F642" s="14" t="s">
        <v>4558</v>
      </c>
      <c r="G642" s="14" t="s">
        <v>4579</v>
      </c>
      <c r="H642" s="14" t="s">
        <v>327</v>
      </c>
      <c r="I642" s="15" t="b">
        <f aca="false">FALSE()</f>
        <v>0</v>
      </c>
      <c r="J642" s="15" t="b">
        <f aca="false">FALSE()</f>
        <v>0</v>
      </c>
      <c r="K642" s="20" t="n">
        <v>0</v>
      </c>
      <c r="L642" s="20" t="n">
        <v>0</v>
      </c>
      <c r="M642" s="20" t="n">
        <f aca="false">L642-K642</f>
        <v>0</v>
      </c>
      <c r="N642" s="16" t="n">
        <v>1</v>
      </c>
      <c r="O642" s="15" t="b">
        <f aca="false">TRUE()</f>
        <v>1</v>
      </c>
      <c r="P642" s="15" t="b">
        <f aca="false">TRUE()</f>
        <v>1</v>
      </c>
      <c r="Q642" s="15" t="b">
        <f aca="false">TRUE()</f>
        <v>1</v>
      </c>
      <c r="R642" s="16" t="n">
        <v>1</v>
      </c>
      <c r="S642" s="14" t="s">
        <v>4560</v>
      </c>
      <c r="T642" s="18" t="s">
        <v>4783</v>
      </c>
      <c r="U642" s="14" t="s">
        <v>4562</v>
      </c>
      <c r="V642" s="14" t="s">
        <v>4713</v>
      </c>
      <c r="W642" s="14" t="s">
        <v>4598</v>
      </c>
      <c r="X642" s="51" t="n">
        <v>3.2</v>
      </c>
      <c r="Y642" s="14" t="s">
        <v>4754</v>
      </c>
      <c r="Z642" s="48" t="n">
        <v>1</v>
      </c>
      <c r="AA642" s="18" t="s">
        <v>4566</v>
      </c>
      <c r="AB642" s="18" t="s">
        <v>4567</v>
      </c>
      <c r="AC642" s="18" t="s">
        <v>4568</v>
      </c>
      <c r="AD642" s="18" t="s">
        <v>4714</v>
      </c>
    </row>
    <row r="643" customFormat="false" ht="15" hidden="false" customHeight="true" outlineLevel="0" collapsed="false">
      <c r="B643" s="18" t="s">
        <v>290</v>
      </c>
      <c r="C643" s="14" t="s">
        <v>4782</v>
      </c>
      <c r="D643" s="14" t="s">
        <v>548</v>
      </c>
      <c r="E643" s="14" t="s">
        <v>444</v>
      </c>
      <c r="F643" s="14" t="s">
        <v>4558</v>
      </c>
      <c r="G643" s="14" t="s">
        <v>4579</v>
      </c>
      <c r="H643" s="14" t="s">
        <v>261</v>
      </c>
      <c r="I643" s="15" t="b">
        <f aca="false">TRUE()</f>
        <v>1</v>
      </c>
      <c r="J643" s="15" t="b">
        <f aca="false">FALSE()</f>
        <v>0</v>
      </c>
      <c r="K643" s="20" t="n">
        <v>0</v>
      </c>
      <c r="L643" s="20" t="n">
        <v>90.72724661845</v>
      </c>
      <c r="M643" s="20" t="n">
        <f aca="false">L643-K643</f>
        <v>90.72724661845</v>
      </c>
      <c r="N643" s="16" t="n">
        <v>1</v>
      </c>
      <c r="O643" s="15" t="b">
        <f aca="false">FALSE()</f>
        <v>0</v>
      </c>
      <c r="P643" s="15" t="b">
        <f aca="false">TRUE()</f>
        <v>1</v>
      </c>
      <c r="Q643" s="15" t="b">
        <f aca="false">TRUE()</f>
        <v>1</v>
      </c>
      <c r="R643" s="16" t="n">
        <v>1</v>
      </c>
      <c r="S643" s="14" t="s">
        <v>4560</v>
      </c>
      <c r="T643" s="18" t="s">
        <v>4783</v>
      </c>
      <c r="U643" s="14" t="s">
        <v>4562</v>
      </c>
      <c r="V643" s="14" t="s">
        <v>4713</v>
      </c>
      <c r="W643" s="14" t="s">
        <v>4598</v>
      </c>
      <c r="X643" s="51" t="n">
        <v>3.2</v>
      </c>
      <c r="Y643" s="14" t="s">
        <v>3337</v>
      </c>
      <c r="Z643" s="48" t="n">
        <v>1</v>
      </c>
      <c r="AA643" s="18" t="s">
        <v>4566</v>
      </c>
      <c r="AB643" s="18" t="s">
        <v>4600</v>
      </c>
      <c r="AC643" s="18" t="s">
        <v>4568</v>
      </c>
      <c r="AD643" s="18" t="s">
        <v>4714</v>
      </c>
    </row>
    <row r="644" customFormat="false" ht="15" hidden="false" customHeight="true" outlineLevel="0" collapsed="false">
      <c r="B644" s="18" t="s">
        <v>290</v>
      </c>
      <c r="C644" s="14" t="s">
        <v>4782</v>
      </c>
      <c r="D644" s="14" t="s">
        <v>405</v>
      </c>
      <c r="E644" s="14" t="s">
        <v>372</v>
      </c>
      <c r="F644" s="14" t="s">
        <v>4602</v>
      </c>
      <c r="G644" s="14" t="s">
        <v>4559</v>
      </c>
      <c r="H644" s="14" t="s">
        <v>334</v>
      </c>
      <c r="I644" s="15" t="b">
        <f aca="false">TRUE()</f>
        <v>1</v>
      </c>
      <c r="J644" s="15" t="b">
        <f aca="false">FALSE()</f>
        <v>0</v>
      </c>
      <c r="K644" s="20" t="n">
        <v>0</v>
      </c>
      <c r="L644" s="20" t="n">
        <v>0</v>
      </c>
      <c r="M644" s="20" t="n">
        <f aca="false">L644-K644</f>
        <v>0</v>
      </c>
      <c r="N644" s="16" t="n">
        <v>1</v>
      </c>
      <c r="O644" s="15" t="b">
        <f aca="false">TRUE()</f>
        <v>1</v>
      </c>
      <c r="P644" s="15" t="b">
        <f aca="false">TRUE()</f>
        <v>1</v>
      </c>
      <c r="Q644" s="15" t="b">
        <f aca="false">TRUE()</f>
        <v>1</v>
      </c>
      <c r="R644" s="16" t="n">
        <v>1</v>
      </c>
      <c r="S644" s="14" t="s">
        <v>4560</v>
      </c>
      <c r="T644" s="18" t="s">
        <v>4783</v>
      </c>
      <c r="U644" s="14" t="s">
        <v>4562</v>
      </c>
      <c r="V644" s="14" t="s">
        <v>4713</v>
      </c>
      <c r="W644" s="14" t="s">
        <v>4598</v>
      </c>
      <c r="X644" s="51" t="n">
        <v>3.2</v>
      </c>
      <c r="Y644" s="14" t="s">
        <v>2481</v>
      </c>
      <c r="Z644" s="48" t="n">
        <v>1</v>
      </c>
      <c r="AA644" s="18" t="s">
        <v>4566</v>
      </c>
      <c r="AB644" s="18" t="s">
        <v>4581</v>
      </c>
      <c r="AC644" s="18" t="s">
        <v>4568</v>
      </c>
      <c r="AD644" s="18" t="s">
        <v>4714</v>
      </c>
    </row>
    <row r="645" customFormat="false" ht="15" hidden="false" customHeight="true" outlineLevel="0" collapsed="false">
      <c r="B645" s="18" t="s">
        <v>290</v>
      </c>
      <c r="C645" s="14" t="s">
        <v>4782</v>
      </c>
      <c r="D645" s="14" t="s">
        <v>493</v>
      </c>
      <c r="E645" s="14" t="s">
        <v>444</v>
      </c>
      <c r="F645" s="14" t="s">
        <v>4558</v>
      </c>
      <c r="G645" s="14" t="s">
        <v>4559</v>
      </c>
      <c r="H645" s="14" t="s">
        <v>261</v>
      </c>
      <c r="I645" s="15" t="b">
        <f aca="false">TRUE()</f>
        <v>1</v>
      </c>
      <c r="J645" s="15" t="b">
        <f aca="false">FALSE()</f>
        <v>0</v>
      </c>
      <c r="K645" s="20" t="n">
        <v>0</v>
      </c>
      <c r="L645" s="20" t="n">
        <v>15.4073881024598</v>
      </c>
      <c r="M645" s="20" t="n">
        <f aca="false">L645-K645</f>
        <v>15.4073881024598</v>
      </c>
      <c r="N645" s="16" t="n">
        <v>1</v>
      </c>
      <c r="O645" s="15" t="b">
        <f aca="false">FALSE()</f>
        <v>0</v>
      </c>
      <c r="P645" s="15" t="b">
        <f aca="false">TRUE()</f>
        <v>1</v>
      </c>
      <c r="Q645" s="15" t="b">
        <f aca="false">TRUE()</f>
        <v>1</v>
      </c>
      <c r="R645" s="16" t="n">
        <v>1</v>
      </c>
      <c r="S645" s="14" t="s">
        <v>4560</v>
      </c>
      <c r="T645" s="18" t="s">
        <v>4783</v>
      </c>
      <c r="U645" s="14" t="s">
        <v>4562</v>
      </c>
      <c r="V645" s="14" t="s">
        <v>4713</v>
      </c>
      <c r="W645" s="14" t="s">
        <v>4598</v>
      </c>
      <c r="X645" s="51" t="n">
        <v>3.2</v>
      </c>
      <c r="Y645" s="14" t="s">
        <v>4785</v>
      </c>
      <c r="Z645" s="48" t="n">
        <v>1</v>
      </c>
      <c r="AA645" s="18" t="s">
        <v>4566</v>
      </c>
      <c r="AB645" s="18" t="s">
        <v>4600</v>
      </c>
      <c r="AC645" s="18" t="s">
        <v>4568</v>
      </c>
      <c r="AD645" s="18" t="s">
        <v>4714</v>
      </c>
    </row>
    <row r="646" customFormat="false" ht="15" hidden="false" customHeight="true" outlineLevel="0" collapsed="false">
      <c r="B646" s="18" t="s">
        <v>290</v>
      </c>
      <c r="C646" s="14" t="s">
        <v>4782</v>
      </c>
      <c r="D646" s="14" t="s">
        <v>551</v>
      </c>
      <c r="E646" s="14" t="s">
        <v>444</v>
      </c>
      <c r="F646" s="14" t="s">
        <v>4558</v>
      </c>
      <c r="G646" s="14" t="s">
        <v>4559</v>
      </c>
      <c r="H646" s="14" t="s">
        <v>281</v>
      </c>
      <c r="I646" s="15" t="b">
        <f aca="false">TRUE()</f>
        <v>1</v>
      </c>
      <c r="J646" s="15" t="b">
        <f aca="false">FALSE()</f>
        <v>0</v>
      </c>
      <c r="K646" s="20" t="n">
        <v>2.00164028864658</v>
      </c>
      <c r="L646" s="20" t="n">
        <v>82.3217232873696</v>
      </c>
      <c r="M646" s="20" t="n">
        <f aca="false">L646-K646</f>
        <v>80.320082998723</v>
      </c>
      <c r="N646" s="16" t="n">
        <v>1</v>
      </c>
      <c r="O646" s="15" t="b">
        <f aca="false">FALSE()</f>
        <v>0</v>
      </c>
      <c r="P646" s="15" t="b">
        <f aca="false">TRUE()</f>
        <v>1</v>
      </c>
      <c r="Q646" s="15" t="b">
        <f aca="false">TRUE()</f>
        <v>1</v>
      </c>
      <c r="R646" s="16" t="n">
        <v>1</v>
      </c>
      <c r="S646" s="14" t="s">
        <v>4560</v>
      </c>
      <c r="T646" s="18" t="s">
        <v>4783</v>
      </c>
      <c r="U646" s="14" t="s">
        <v>4562</v>
      </c>
      <c r="V646" s="14" t="s">
        <v>4713</v>
      </c>
      <c r="W646" s="14" t="s">
        <v>4598</v>
      </c>
      <c r="X646" s="51" t="n">
        <v>3.2</v>
      </c>
      <c r="Y646" s="14" t="s">
        <v>3453</v>
      </c>
      <c r="Z646" s="48" t="n">
        <v>1</v>
      </c>
      <c r="AA646" s="18" t="s">
        <v>4566</v>
      </c>
      <c r="AB646" s="18" t="s">
        <v>4600</v>
      </c>
      <c r="AC646" s="18" t="s">
        <v>4568</v>
      </c>
      <c r="AD646" s="18" t="s">
        <v>4714</v>
      </c>
    </row>
    <row r="647" customFormat="false" ht="15" hidden="false" customHeight="true" outlineLevel="0" collapsed="false">
      <c r="B647" s="18" t="s">
        <v>290</v>
      </c>
      <c r="C647" s="14" t="s">
        <v>4782</v>
      </c>
      <c r="D647" s="14" t="s">
        <v>431</v>
      </c>
      <c r="E647" s="14" t="s">
        <v>425</v>
      </c>
      <c r="F647" s="14" t="s">
        <v>4575</v>
      </c>
      <c r="G647" s="14" t="s">
        <v>4559</v>
      </c>
      <c r="H647" s="14" t="s">
        <v>252</v>
      </c>
      <c r="I647" s="15" t="b">
        <f aca="false">TRUE()</f>
        <v>1</v>
      </c>
      <c r="J647" s="15" t="b">
        <f aca="false">FALSE()</f>
        <v>0</v>
      </c>
      <c r="K647" s="20" t="n">
        <v>0</v>
      </c>
      <c r="L647" s="20" t="n">
        <v>10.9058123732139</v>
      </c>
      <c r="M647" s="20" t="n">
        <f aca="false">L647-K647</f>
        <v>10.9058123732139</v>
      </c>
      <c r="N647" s="16" t="n">
        <v>1</v>
      </c>
      <c r="O647" s="15" t="b">
        <f aca="false">FALSE()</f>
        <v>0</v>
      </c>
      <c r="P647" s="15" t="b">
        <f aca="false">TRUE()</f>
        <v>1</v>
      </c>
      <c r="Q647" s="15" t="b">
        <f aca="false">TRUE()</f>
        <v>1</v>
      </c>
      <c r="R647" s="16" t="n">
        <v>1</v>
      </c>
      <c r="S647" s="14" t="s">
        <v>4560</v>
      </c>
      <c r="T647" s="18" t="s">
        <v>4783</v>
      </c>
      <c r="U647" s="14" t="s">
        <v>4562</v>
      </c>
      <c r="V647" s="14" t="s">
        <v>4713</v>
      </c>
      <c r="W647" s="14" t="s">
        <v>4598</v>
      </c>
      <c r="X647" s="51" t="n">
        <v>3.2</v>
      </c>
      <c r="Y647" s="14" t="s">
        <v>2876</v>
      </c>
      <c r="Z647" s="48" t="n">
        <v>1</v>
      </c>
      <c r="AA647" s="18" t="s">
        <v>4566</v>
      </c>
      <c r="AB647" s="18" t="s">
        <v>4600</v>
      </c>
      <c r="AC647" s="18" t="s">
        <v>4568</v>
      </c>
      <c r="AD647" s="18" t="s">
        <v>4714</v>
      </c>
    </row>
    <row r="648" customFormat="false" ht="15" hidden="false" customHeight="true" outlineLevel="0" collapsed="false">
      <c r="B648" s="18" t="s">
        <v>290</v>
      </c>
      <c r="C648" s="14" t="s">
        <v>4782</v>
      </c>
      <c r="D648" s="14" t="s">
        <v>371</v>
      </c>
      <c r="E648" s="14" t="s">
        <v>372</v>
      </c>
      <c r="F648" s="14" t="s">
        <v>4602</v>
      </c>
      <c r="G648" s="14" t="s">
        <v>4559</v>
      </c>
      <c r="H648" s="14" t="s">
        <v>261</v>
      </c>
      <c r="I648" s="15" t="b">
        <f aca="false">TRUE()</f>
        <v>1</v>
      </c>
      <c r="J648" s="15" t="b">
        <f aca="false">FALSE()</f>
        <v>0</v>
      </c>
      <c r="K648" s="20" t="n">
        <v>0</v>
      </c>
      <c r="L648" s="20" t="n">
        <v>89.5392874612021</v>
      </c>
      <c r="M648" s="20" t="n">
        <f aca="false">L648-K648</f>
        <v>89.5392874612021</v>
      </c>
      <c r="N648" s="16" t="n">
        <v>1</v>
      </c>
      <c r="O648" s="15" t="b">
        <f aca="false">FALSE()</f>
        <v>0</v>
      </c>
      <c r="P648" s="15" t="b">
        <f aca="false">TRUE()</f>
        <v>1</v>
      </c>
      <c r="Q648" s="15" t="b">
        <f aca="false">TRUE()</f>
        <v>1</v>
      </c>
      <c r="R648" s="16" t="n">
        <v>1</v>
      </c>
      <c r="S648" s="14" t="s">
        <v>4560</v>
      </c>
      <c r="T648" s="18" t="s">
        <v>4783</v>
      </c>
      <c r="U648" s="14" t="s">
        <v>4562</v>
      </c>
      <c r="V648" s="14" t="s">
        <v>4713</v>
      </c>
      <c r="W648" s="14" t="s">
        <v>4598</v>
      </c>
      <c r="X648" s="51" t="n">
        <v>3.2</v>
      </c>
      <c r="Y648" s="14" t="s">
        <v>2531</v>
      </c>
      <c r="Z648" s="48" t="n">
        <v>1</v>
      </c>
      <c r="AA648" s="18" t="s">
        <v>4566</v>
      </c>
      <c r="AB648" s="18" t="s">
        <v>4600</v>
      </c>
      <c r="AC648" s="18" t="s">
        <v>4568</v>
      </c>
      <c r="AD648" s="18" t="s">
        <v>4714</v>
      </c>
    </row>
    <row r="649" customFormat="false" ht="15" hidden="false" customHeight="true" outlineLevel="0" collapsed="false">
      <c r="B649" s="18" t="s">
        <v>290</v>
      </c>
      <c r="C649" s="14" t="s">
        <v>4782</v>
      </c>
      <c r="D649" s="14" t="s">
        <v>524</v>
      </c>
      <c r="E649" s="14" t="s">
        <v>444</v>
      </c>
      <c r="F649" s="14" t="s">
        <v>4558</v>
      </c>
      <c r="G649" s="14" t="s">
        <v>4559</v>
      </c>
      <c r="H649" s="14" t="s">
        <v>252</v>
      </c>
      <c r="I649" s="15" t="b">
        <f aca="false">TRUE()</f>
        <v>1</v>
      </c>
      <c r="J649" s="15" t="b">
        <f aca="false">FALSE()</f>
        <v>0</v>
      </c>
      <c r="K649" s="20" t="n">
        <v>0</v>
      </c>
      <c r="L649" s="20" t="n">
        <v>28.6157689945114</v>
      </c>
      <c r="M649" s="20" t="n">
        <f aca="false">L649-K649</f>
        <v>28.6157689945114</v>
      </c>
      <c r="N649" s="16" t="n">
        <v>1</v>
      </c>
      <c r="O649" s="15" t="b">
        <f aca="false">FALSE()</f>
        <v>0</v>
      </c>
      <c r="P649" s="15" t="b">
        <f aca="false">TRUE()</f>
        <v>1</v>
      </c>
      <c r="Q649" s="15" t="b">
        <f aca="false">TRUE()</f>
        <v>1</v>
      </c>
      <c r="R649" s="16" t="n">
        <v>1</v>
      </c>
      <c r="S649" s="14" t="s">
        <v>4560</v>
      </c>
      <c r="T649" s="18" t="s">
        <v>4783</v>
      </c>
      <c r="U649" s="14" t="s">
        <v>4562</v>
      </c>
      <c r="V649" s="14" t="s">
        <v>4713</v>
      </c>
      <c r="W649" s="14" t="s">
        <v>4598</v>
      </c>
      <c r="X649" s="51" t="n">
        <v>3.2</v>
      </c>
      <c r="Y649" s="14" t="s">
        <v>3526</v>
      </c>
      <c r="Z649" s="48" t="n">
        <v>1</v>
      </c>
      <c r="AA649" s="18" t="s">
        <v>4566</v>
      </c>
      <c r="AB649" s="18" t="s">
        <v>4600</v>
      </c>
      <c r="AC649" s="18" t="s">
        <v>4568</v>
      </c>
      <c r="AD649" s="18" t="s">
        <v>4714</v>
      </c>
    </row>
    <row r="650" customFormat="false" ht="15" hidden="false" customHeight="true" outlineLevel="0" collapsed="false">
      <c r="B650" s="18" t="s">
        <v>290</v>
      </c>
      <c r="C650" s="14" t="s">
        <v>4782</v>
      </c>
      <c r="D650" s="14" t="s">
        <v>537</v>
      </c>
      <c r="E650" s="14" t="s">
        <v>444</v>
      </c>
      <c r="F650" s="14" t="s">
        <v>4558</v>
      </c>
      <c r="G650" s="14" t="s">
        <v>4559</v>
      </c>
      <c r="H650" s="14" t="s">
        <v>252</v>
      </c>
      <c r="I650" s="15" t="b">
        <f aca="false">TRUE()</f>
        <v>1</v>
      </c>
      <c r="J650" s="15" t="b">
        <f aca="false">FALSE()</f>
        <v>0</v>
      </c>
      <c r="K650" s="20" t="n">
        <v>16.2094105946437</v>
      </c>
      <c r="L650" s="20" t="n">
        <v>80.9995216681127</v>
      </c>
      <c r="M650" s="20" t="n">
        <f aca="false">L650-K650</f>
        <v>64.790111073469</v>
      </c>
      <c r="N650" s="16" t="n">
        <v>1</v>
      </c>
      <c r="O650" s="15" t="b">
        <f aca="false">FALSE()</f>
        <v>0</v>
      </c>
      <c r="P650" s="15" t="b">
        <f aca="false">TRUE()</f>
        <v>1</v>
      </c>
      <c r="Q650" s="15" t="b">
        <f aca="false">TRUE()</f>
        <v>1</v>
      </c>
      <c r="R650" s="16" t="n">
        <v>1</v>
      </c>
      <c r="S650" s="14" t="s">
        <v>4560</v>
      </c>
      <c r="T650" s="18" t="s">
        <v>4783</v>
      </c>
      <c r="U650" s="14" t="s">
        <v>4562</v>
      </c>
      <c r="V650" s="14" t="s">
        <v>4713</v>
      </c>
      <c r="W650" s="14" t="s">
        <v>4598</v>
      </c>
      <c r="X650" s="51" t="n">
        <v>3.2</v>
      </c>
      <c r="Y650" s="14" t="s">
        <v>3566</v>
      </c>
      <c r="Z650" s="48" t="n">
        <v>1</v>
      </c>
      <c r="AA650" s="18" t="s">
        <v>4566</v>
      </c>
      <c r="AB650" s="18" t="s">
        <v>4600</v>
      </c>
      <c r="AC650" s="18" t="s">
        <v>4568</v>
      </c>
      <c r="AD650" s="18" t="s">
        <v>4714</v>
      </c>
    </row>
    <row r="651" customFormat="false" ht="15" hidden="false" customHeight="true" outlineLevel="0" collapsed="false">
      <c r="B651" s="18" t="s">
        <v>290</v>
      </c>
      <c r="C651" s="14" t="s">
        <v>4782</v>
      </c>
      <c r="D651" s="14" t="s">
        <v>545</v>
      </c>
      <c r="E651" s="14" t="s">
        <v>444</v>
      </c>
      <c r="F651" s="14" t="s">
        <v>4558</v>
      </c>
      <c r="G651" s="14" t="s">
        <v>4559</v>
      </c>
      <c r="H651" s="14" t="s">
        <v>252</v>
      </c>
      <c r="I651" s="15" t="b">
        <f aca="false">TRUE()</f>
        <v>1</v>
      </c>
      <c r="J651" s="15" t="b">
        <f aca="false">FALSE()</f>
        <v>0</v>
      </c>
      <c r="K651" s="20" t="n">
        <v>0</v>
      </c>
      <c r="L651" s="20" t="n">
        <v>24.7090252046293</v>
      </c>
      <c r="M651" s="20" t="n">
        <f aca="false">L651-K651</f>
        <v>24.7090252046293</v>
      </c>
      <c r="N651" s="16" t="n">
        <v>1</v>
      </c>
      <c r="O651" s="15" t="b">
        <f aca="false">FALSE()</f>
        <v>0</v>
      </c>
      <c r="P651" s="15" t="b">
        <f aca="false">TRUE()</f>
        <v>1</v>
      </c>
      <c r="Q651" s="15" t="b">
        <f aca="false">TRUE()</f>
        <v>1</v>
      </c>
      <c r="R651" s="16" t="n">
        <v>1</v>
      </c>
      <c r="S651" s="14" t="s">
        <v>4560</v>
      </c>
      <c r="T651" s="18" t="s">
        <v>4783</v>
      </c>
      <c r="U651" s="14" t="s">
        <v>4562</v>
      </c>
      <c r="V651" s="14" t="s">
        <v>4713</v>
      </c>
      <c r="W651" s="14" t="s">
        <v>4598</v>
      </c>
      <c r="X651" s="51" t="n">
        <v>3.2</v>
      </c>
      <c r="Y651" s="14" t="s">
        <v>3595</v>
      </c>
      <c r="Z651" s="48" t="n">
        <v>1</v>
      </c>
      <c r="AA651" s="18" t="s">
        <v>4566</v>
      </c>
      <c r="AB651" s="18" t="s">
        <v>4600</v>
      </c>
      <c r="AC651" s="18" t="s">
        <v>4568</v>
      </c>
      <c r="AD651" s="18" t="s">
        <v>4714</v>
      </c>
    </row>
    <row r="652" customFormat="false" ht="15" hidden="false" customHeight="true" outlineLevel="0" collapsed="false">
      <c r="B652" s="18" t="s">
        <v>290</v>
      </c>
      <c r="C652" s="14" t="s">
        <v>4782</v>
      </c>
      <c r="D652" s="14" t="s">
        <v>500</v>
      </c>
      <c r="E652" s="14" t="s">
        <v>444</v>
      </c>
      <c r="F652" s="14" t="s">
        <v>4558</v>
      </c>
      <c r="G652" s="14" t="s">
        <v>4559</v>
      </c>
      <c r="H652" s="14" t="s">
        <v>334</v>
      </c>
      <c r="I652" s="15" t="b">
        <f aca="false">TRUE()</f>
        <v>1</v>
      </c>
      <c r="J652" s="15" t="b">
        <f aca="false">FALSE()</f>
        <v>0</v>
      </c>
      <c r="K652" s="20" t="n">
        <v>0</v>
      </c>
      <c r="L652" s="20" t="n">
        <v>86.6754436932208</v>
      </c>
      <c r="M652" s="20" t="n">
        <f aca="false">L652-K652</f>
        <v>86.6754436932208</v>
      </c>
      <c r="N652" s="16" t="n">
        <v>1</v>
      </c>
      <c r="O652" s="15" t="b">
        <f aca="false">FALSE()</f>
        <v>0</v>
      </c>
      <c r="P652" s="15" t="b">
        <f aca="false">TRUE()</f>
        <v>1</v>
      </c>
      <c r="Q652" s="15" t="b">
        <f aca="false">TRUE()</f>
        <v>1</v>
      </c>
      <c r="R652" s="16" t="n">
        <v>1</v>
      </c>
      <c r="S652" s="14" t="s">
        <v>4560</v>
      </c>
      <c r="T652" s="18" t="s">
        <v>4783</v>
      </c>
      <c r="U652" s="14" t="s">
        <v>4562</v>
      </c>
      <c r="V652" s="14" t="s">
        <v>4713</v>
      </c>
      <c r="W652" s="14" t="s">
        <v>4598</v>
      </c>
      <c r="X652" s="51" t="n">
        <v>3.2</v>
      </c>
      <c r="Y652" s="14" t="s">
        <v>3618</v>
      </c>
      <c r="Z652" s="48" t="n">
        <v>1</v>
      </c>
      <c r="AA652" s="18" t="s">
        <v>4566</v>
      </c>
      <c r="AB652" s="18" t="s">
        <v>4600</v>
      </c>
      <c r="AC652" s="18" t="s">
        <v>4568</v>
      </c>
      <c r="AD652" s="18" t="s">
        <v>4714</v>
      </c>
    </row>
    <row r="653" customFormat="false" ht="15" hidden="false" customHeight="true" outlineLevel="0" collapsed="false">
      <c r="B653" s="18" t="s">
        <v>290</v>
      </c>
      <c r="C653" s="14" t="s">
        <v>4782</v>
      </c>
      <c r="D653" s="14" t="s">
        <v>530</v>
      </c>
      <c r="E653" s="14" t="s">
        <v>444</v>
      </c>
      <c r="F653" s="14" t="s">
        <v>4558</v>
      </c>
      <c r="G653" s="14" t="s">
        <v>4559</v>
      </c>
      <c r="H653" s="14" t="s">
        <v>334</v>
      </c>
      <c r="I653" s="15" t="b">
        <f aca="false">TRUE()</f>
        <v>1</v>
      </c>
      <c r="J653" s="15" t="b">
        <f aca="false">FALSE()</f>
        <v>0</v>
      </c>
      <c r="K653" s="20" t="n">
        <v>0</v>
      </c>
      <c r="L653" s="20" t="n">
        <v>0</v>
      </c>
      <c r="M653" s="20" t="n">
        <f aca="false">L653-K653</f>
        <v>0</v>
      </c>
      <c r="N653" s="16" t="n">
        <v>1</v>
      </c>
      <c r="O653" s="15" t="b">
        <f aca="false">FALSE()</f>
        <v>0</v>
      </c>
      <c r="P653" s="15" t="b">
        <f aca="false">TRUE()</f>
        <v>1</v>
      </c>
      <c r="Q653" s="15" t="b">
        <f aca="false">TRUE()</f>
        <v>1</v>
      </c>
      <c r="R653" s="16" t="n">
        <v>1</v>
      </c>
      <c r="S653" s="14" t="s">
        <v>4560</v>
      </c>
      <c r="T653" s="18" t="s">
        <v>4783</v>
      </c>
      <c r="U653" s="14" t="s">
        <v>4562</v>
      </c>
      <c r="V653" s="14" t="s">
        <v>4713</v>
      </c>
      <c r="W653" s="14" t="s">
        <v>4598</v>
      </c>
      <c r="X653" s="51" t="n">
        <v>3.2</v>
      </c>
      <c r="Y653" s="14" t="s">
        <v>3658</v>
      </c>
      <c r="Z653" s="48" t="n">
        <v>1</v>
      </c>
      <c r="AA653" s="18" t="s">
        <v>4566</v>
      </c>
      <c r="AB653" s="18" t="s">
        <v>4600</v>
      </c>
      <c r="AC653" s="18" t="s">
        <v>4568</v>
      </c>
      <c r="AD653" s="18" t="s">
        <v>4714</v>
      </c>
    </row>
    <row r="654" customFormat="false" ht="15" hidden="false" customHeight="true" outlineLevel="0" collapsed="false">
      <c r="B654" s="18" t="s">
        <v>290</v>
      </c>
      <c r="C654" s="14" t="s">
        <v>4782</v>
      </c>
      <c r="D654" s="14" t="s">
        <v>324</v>
      </c>
      <c r="E654" s="14" t="s">
        <v>295</v>
      </c>
      <c r="F654" s="14" t="s">
        <v>4578</v>
      </c>
      <c r="G654" s="14" t="s">
        <v>4559</v>
      </c>
      <c r="H654" s="14" t="s">
        <v>327</v>
      </c>
      <c r="I654" s="15" t="b">
        <f aca="false">FALSE()</f>
        <v>0</v>
      </c>
      <c r="J654" s="15" t="b">
        <f aca="false">FALSE()</f>
        <v>0</v>
      </c>
      <c r="K654" s="20" t="n">
        <v>45.0428545279791</v>
      </c>
      <c r="L654" s="20" t="n">
        <v>76.7179508254847</v>
      </c>
      <c r="M654" s="20" t="n">
        <f aca="false">L654-K654</f>
        <v>31.6750962975056</v>
      </c>
      <c r="N654" s="16" t="n">
        <v>1</v>
      </c>
      <c r="O654" s="15" t="b">
        <f aca="false">TRUE()</f>
        <v>1</v>
      </c>
      <c r="P654" s="15" t="b">
        <f aca="false">TRUE()</f>
        <v>1</v>
      </c>
      <c r="Q654" s="15" t="b">
        <f aca="false">TRUE()</f>
        <v>1</v>
      </c>
      <c r="R654" s="16" t="n">
        <v>1</v>
      </c>
      <c r="S654" s="14" t="s">
        <v>4560</v>
      </c>
      <c r="T654" s="18" t="s">
        <v>4783</v>
      </c>
      <c r="U654" s="14" t="s">
        <v>4562</v>
      </c>
      <c r="V654" s="14" t="s">
        <v>4713</v>
      </c>
      <c r="W654" s="14" t="s">
        <v>4598</v>
      </c>
      <c r="X654" s="51" t="n">
        <v>3.2</v>
      </c>
      <c r="Y654" s="14" t="s">
        <v>4755</v>
      </c>
      <c r="Z654" s="48" t="n">
        <v>1</v>
      </c>
      <c r="AA654" s="18" t="s">
        <v>4566</v>
      </c>
      <c r="AB654" s="18" t="s">
        <v>4567</v>
      </c>
      <c r="AC654" s="18" t="s">
        <v>4568</v>
      </c>
      <c r="AD654" s="18" t="s">
        <v>4714</v>
      </c>
    </row>
    <row r="655" customFormat="false" ht="15" hidden="false" customHeight="true" outlineLevel="0" collapsed="false">
      <c r="B655" s="18" t="s">
        <v>290</v>
      </c>
      <c r="C655" s="14" t="s">
        <v>4782</v>
      </c>
      <c r="D655" s="14" t="s">
        <v>265</v>
      </c>
      <c r="E655" s="14" t="s">
        <v>234</v>
      </c>
      <c r="F655" s="14" t="s">
        <v>4578</v>
      </c>
      <c r="G655" s="14" t="s">
        <v>4579</v>
      </c>
      <c r="H655" s="14" t="s">
        <v>261</v>
      </c>
      <c r="I655" s="15" t="b">
        <f aca="false">TRUE()</f>
        <v>1</v>
      </c>
      <c r="J655" s="15" t="b">
        <f aca="false">FALSE()</f>
        <v>0</v>
      </c>
      <c r="K655" s="20" t="n">
        <v>0</v>
      </c>
      <c r="L655" s="20" t="n">
        <v>82.6354211317972</v>
      </c>
      <c r="M655" s="20" t="n">
        <f aca="false">L655-K655</f>
        <v>82.6354211317972</v>
      </c>
      <c r="N655" s="16" t="n">
        <v>1</v>
      </c>
      <c r="O655" s="15" t="b">
        <f aca="false">FALSE()</f>
        <v>0</v>
      </c>
      <c r="P655" s="15" t="b">
        <f aca="false">TRUE()</f>
        <v>1</v>
      </c>
      <c r="Q655" s="15" t="b">
        <f aca="false">TRUE()</f>
        <v>1</v>
      </c>
      <c r="R655" s="16" t="n">
        <v>1</v>
      </c>
      <c r="S655" s="14" t="s">
        <v>4560</v>
      </c>
      <c r="T655" s="18" t="s">
        <v>4783</v>
      </c>
      <c r="U655" s="14" t="s">
        <v>4562</v>
      </c>
      <c r="V655" s="14" t="s">
        <v>4713</v>
      </c>
      <c r="W655" s="14" t="s">
        <v>4598</v>
      </c>
      <c r="X655" s="51" t="n">
        <v>3.2</v>
      </c>
      <c r="Y655" s="14" t="s">
        <v>4765</v>
      </c>
      <c r="Z655" s="48" t="n">
        <v>1</v>
      </c>
      <c r="AA655" s="18" t="s">
        <v>4566</v>
      </c>
      <c r="AB655" s="18" t="s">
        <v>4600</v>
      </c>
      <c r="AC655" s="18" t="s">
        <v>4568</v>
      </c>
      <c r="AD655" s="18" t="s">
        <v>4714</v>
      </c>
    </row>
    <row r="656" customFormat="false" ht="15" hidden="false" customHeight="true" outlineLevel="0" collapsed="false">
      <c r="B656" s="18" t="s">
        <v>290</v>
      </c>
      <c r="C656" s="14" t="s">
        <v>4782</v>
      </c>
      <c r="D656" s="14" t="s">
        <v>377</v>
      </c>
      <c r="E656" s="14" t="s">
        <v>372</v>
      </c>
      <c r="F656" s="14" t="s">
        <v>4602</v>
      </c>
      <c r="G656" s="14" t="s">
        <v>4579</v>
      </c>
      <c r="H656" s="14" t="s">
        <v>334</v>
      </c>
      <c r="I656" s="15" t="b">
        <f aca="false">TRUE()</f>
        <v>1</v>
      </c>
      <c r="J656" s="15" t="b">
        <f aca="false">FALSE()</f>
        <v>0</v>
      </c>
      <c r="K656" s="20" t="n">
        <v>39.5413827609774</v>
      </c>
      <c r="L656" s="20" t="n">
        <v>39.5413827609774</v>
      </c>
      <c r="M656" s="20" t="n">
        <f aca="false">L656-K656</f>
        <v>0</v>
      </c>
      <c r="N656" s="16" t="n">
        <v>1</v>
      </c>
      <c r="O656" s="15" t="b">
        <f aca="false">FALSE()</f>
        <v>0</v>
      </c>
      <c r="P656" s="15" t="b">
        <f aca="false">TRUE()</f>
        <v>1</v>
      </c>
      <c r="Q656" s="15" t="b">
        <f aca="false">TRUE()</f>
        <v>1</v>
      </c>
      <c r="R656" s="16" t="n">
        <v>1</v>
      </c>
      <c r="S656" s="14" t="s">
        <v>4560</v>
      </c>
      <c r="T656" s="18" t="s">
        <v>4783</v>
      </c>
      <c r="U656" s="14" t="s">
        <v>4562</v>
      </c>
      <c r="V656" s="14" t="s">
        <v>4713</v>
      </c>
      <c r="W656" s="14" t="s">
        <v>4598</v>
      </c>
      <c r="X656" s="51" t="n">
        <v>3.2</v>
      </c>
      <c r="Y656" s="14" t="s">
        <v>2632</v>
      </c>
      <c r="Z656" s="48" t="n">
        <v>1</v>
      </c>
      <c r="AA656" s="18" t="s">
        <v>4566</v>
      </c>
      <c r="AB656" s="18" t="s">
        <v>4600</v>
      </c>
      <c r="AC656" s="18" t="s">
        <v>4568</v>
      </c>
      <c r="AD656" s="18" t="s">
        <v>4714</v>
      </c>
    </row>
    <row r="657" customFormat="false" ht="15" hidden="false" customHeight="true" outlineLevel="0" collapsed="false">
      <c r="B657" s="18" t="s">
        <v>290</v>
      </c>
      <c r="C657" s="14" t="s">
        <v>4782</v>
      </c>
      <c r="D657" s="14" t="s">
        <v>467</v>
      </c>
      <c r="E657" s="14" t="s">
        <v>444</v>
      </c>
      <c r="F657" s="14" t="s">
        <v>4558</v>
      </c>
      <c r="G657" s="14" t="s">
        <v>4579</v>
      </c>
      <c r="H657" s="14" t="s">
        <v>261</v>
      </c>
      <c r="I657" s="15" t="b">
        <f aca="false">TRUE()</f>
        <v>1</v>
      </c>
      <c r="J657" s="15" t="b">
        <f aca="false">FALSE()</f>
        <v>0</v>
      </c>
      <c r="K657" s="20" t="n">
        <v>0</v>
      </c>
      <c r="L657" s="20" t="n">
        <v>73.4857608262288</v>
      </c>
      <c r="M657" s="20" t="n">
        <f aca="false">L657-K657</f>
        <v>73.4857608262288</v>
      </c>
      <c r="N657" s="16" t="n">
        <v>1</v>
      </c>
      <c r="O657" s="15" t="b">
        <f aca="false">FALSE()</f>
        <v>0</v>
      </c>
      <c r="P657" s="15" t="b">
        <f aca="false">TRUE()</f>
        <v>1</v>
      </c>
      <c r="Q657" s="15" t="b">
        <f aca="false">TRUE()</f>
        <v>1</v>
      </c>
      <c r="R657" s="16" t="n">
        <v>1</v>
      </c>
      <c r="S657" s="14" t="s">
        <v>4560</v>
      </c>
      <c r="T657" s="18" t="s">
        <v>4783</v>
      </c>
      <c r="U657" s="14" t="s">
        <v>4562</v>
      </c>
      <c r="V657" s="14" t="s">
        <v>4713</v>
      </c>
      <c r="W657" s="14" t="s">
        <v>4598</v>
      </c>
      <c r="X657" s="51" t="n">
        <v>3.2</v>
      </c>
      <c r="Y657" s="14" t="s">
        <v>3816</v>
      </c>
      <c r="Z657" s="48" t="n">
        <v>1</v>
      </c>
      <c r="AA657" s="18" t="s">
        <v>4566</v>
      </c>
      <c r="AB657" s="18" t="s">
        <v>4600</v>
      </c>
      <c r="AC657" s="18" t="s">
        <v>4568</v>
      </c>
      <c r="AD657" s="18" t="s">
        <v>4714</v>
      </c>
    </row>
    <row r="658" customFormat="false" ht="15" hidden="false" customHeight="true" outlineLevel="0" collapsed="false">
      <c r="B658" s="18" t="s">
        <v>290</v>
      </c>
      <c r="C658" s="14" t="s">
        <v>4782</v>
      </c>
      <c r="D658" s="14" t="s">
        <v>478</v>
      </c>
      <c r="E658" s="14" t="s">
        <v>444</v>
      </c>
      <c r="F658" s="14" t="s">
        <v>4558</v>
      </c>
      <c r="G658" s="14" t="s">
        <v>4579</v>
      </c>
      <c r="H658" s="14" t="s">
        <v>334</v>
      </c>
      <c r="I658" s="15" t="b">
        <f aca="false">TRUE()</f>
        <v>1</v>
      </c>
      <c r="J658" s="15" t="b">
        <f aca="false">FALSE()</f>
        <v>0</v>
      </c>
      <c r="K658" s="20" t="n">
        <v>0</v>
      </c>
      <c r="L658" s="20" t="n">
        <v>0</v>
      </c>
      <c r="M658" s="20" t="n">
        <f aca="false">L658-K658</f>
        <v>0</v>
      </c>
      <c r="N658" s="16" t="n">
        <v>1</v>
      </c>
      <c r="O658" s="15" t="b">
        <f aca="false">FALSE()</f>
        <v>0</v>
      </c>
      <c r="P658" s="15" t="b">
        <f aca="false">TRUE()</f>
        <v>1</v>
      </c>
      <c r="Q658" s="15" t="b">
        <f aca="false">TRUE()</f>
        <v>1</v>
      </c>
      <c r="R658" s="16" t="n">
        <v>1</v>
      </c>
      <c r="S658" s="14" t="s">
        <v>4560</v>
      </c>
      <c r="T658" s="18" t="s">
        <v>4783</v>
      </c>
      <c r="U658" s="14" t="s">
        <v>4562</v>
      </c>
      <c r="V658" s="14" t="s">
        <v>4713</v>
      </c>
      <c r="W658" s="14" t="s">
        <v>4598</v>
      </c>
      <c r="X658" s="51" t="n">
        <v>3.2</v>
      </c>
      <c r="Y658" s="14" t="s">
        <v>3889</v>
      </c>
      <c r="Z658" s="48" t="n">
        <v>1</v>
      </c>
      <c r="AA658" s="18" t="s">
        <v>4566</v>
      </c>
      <c r="AB658" s="18" t="s">
        <v>4600</v>
      </c>
      <c r="AC658" s="18" t="s">
        <v>4568</v>
      </c>
      <c r="AD658" s="18" t="s">
        <v>4714</v>
      </c>
    </row>
    <row r="659" customFormat="false" ht="15" hidden="false" customHeight="true" outlineLevel="0" collapsed="false">
      <c r="B659" s="18" t="s">
        <v>290</v>
      </c>
      <c r="C659" s="14" t="s">
        <v>4782</v>
      </c>
      <c r="D659" s="14" t="s">
        <v>384</v>
      </c>
      <c r="E659" s="14" t="s">
        <v>372</v>
      </c>
      <c r="F659" s="14" t="s">
        <v>4602</v>
      </c>
      <c r="G659" s="14" t="s">
        <v>4579</v>
      </c>
      <c r="H659" s="14" t="s">
        <v>334</v>
      </c>
      <c r="I659" s="15" t="b">
        <f aca="false">TRUE()</f>
        <v>1</v>
      </c>
      <c r="J659" s="15" t="b">
        <f aca="false">FALSE()</f>
        <v>0</v>
      </c>
      <c r="K659" s="20" t="n">
        <v>45.4286853296228</v>
      </c>
      <c r="L659" s="20" t="n">
        <v>45.4286853296228</v>
      </c>
      <c r="M659" s="20" t="n">
        <f aca="false">L659-K659</f>
        <v>0</v>
      </c>
      <c r="N659" s="16" t="n">
        <v>1</v>
      </c>
      <c r="O659" s="15" t="b">
        <f aca="false">FALSE()</f>
        <v>0</v>
      </c>
      <c r="P659" s="15" t="b">
        <f aca="false">TRUE()</f>
        <v>1</v>
      </c>
      <c r="Q659" s="15" t="b">
        <f aca="false">FALSE()</f>
        <v>0</v>
      </c>
      <c r="R659" s="16" t="n">
        <v>1</v>
      </c>
      <c r="S659" s="14" t="s">
        <v>4560</v>
      </c>
      <c r="T659" s="18" t="s">
        <v>4783</v>
      </c>
      <c r="U659" s="14" t="s">
        <v>4562</v>
      </c>
      <c r="V659" s="14" t="s">
        <v>4713</v>
      </c>
      <c r="W659" s="14" t="s">
        <v>4598</v>
      </c>
      <c r="X659" s="51" t="n">
        <v>3.2</v>
      </c>
      <c r="Y659" s="14" t="s">
        <v>2790</v>
      </c>
      <c r="Z659" s="48" t="n">
        <v>1</v>
      </c>
      <c r="AA659" s="18" t="s">
        <v>4566</v>
      </c>
      <c r="AB659" s="18" t="s">
        <v>4600</v>
      </c>
      <c r="AC659" s="18" t="s">
        <v>4568</v>
      </c>
      <c r="AD659" s="18" t="s">
        <v>4714</v>
      </c>
    </row>
    <row r="660" customFormat="false" ht="15" hidden="false" customHeight="true" outlineLevel="0" collapsed="false">
      <c r="B660" s="18" t="s">
        <v>290</v>
      </c>
      <c r="C660" s="14" t="s">
        <v>4782</v>
      </c>
      <c r="D660" s="14" t="s">
        <v>278</v>
      </c>
      <c r="E660" s="14" t="s">
        <v>234</v>
      </c>
      <c r="F660" s="14" t="s">
        <v>4578</v>
      </c>
      <c r="G660" s="14" t="s">
        <v>4579</v>
      </c>
      <c r="H660" s="14" t="s">
        <v>281</v>
      </c>
      <c r="I660" s="15" t="b">
        <f aca="false">TRUE()</f>
        <v>1</v>
      </c>
      <c r="J660" s="15" t="b">
        <f aca="false">FALSE()</f>
        <v>0</v>
      </c>
      <c r="K660" s="20" t="n">
        <v>21.2221595313269</v>
      </c>
      <c r="L660" s="20" t="n">
        <v>74.6655029135307</v>
      </c>
      <c r="M660" s="20" t="n">
        <f aca="false">L660-K660</f>
        <v>53.4433433822038</v>
      </c>
      <c r="N660" s="16" t="n">
        <v>1</v>
      </c>
      <c r="O660" s="15" t="b">
        <f aca="false">FALSE()</f>
        <v>0</v>
      </c>
      <c r="P660" s="15" t="b">
        <f aca="false">TRUE()</f>
        <v>1</v>
      </c>
      <c r="Q660" s="15" t="b">
        <f aca="false">TRUE()</f>
        <v>1</v>
      </c>
      <c r="R660" s="16" t="n">
        <v>1</v>
      </c>
      <c r="S660" s="14" t="s">
        <v>4560</v>
      </c>
      <c r="T660" s="18" t="s">
        <v>4783</v>
      </c>
      <c r="U660" s="14" t="s">
        <v>4562</v>
      </c>
      <c r="V660" s="14" t="s">
        <v>4713</v>
      </c>
      <c r="W660" s="14" t="s">
        <v>4598</v>
      </c>
      <c r="X660" s="51" t="n">
        <v>3.2</v>
      </c>
      <c r="Y660" s="14" t="s">
        <v>1975</v>
      </c>
      <c r="Z660" s="48" t="n">
        <v>1</v>
      </c>
      <c r="AA660" s="18" t="s">
        <v>4566</v>
      </c>
      <c r="AB660" s="18" t="s">
        <v>4600</v>
      </c>
      <c r="AC660" s="18" t="s">
        <v>4568</v>
      </c>
      <c r="AD660" s="18" t="s">
        <v>4714</v>
      </c>
    </row>
    <row r="661" customFormat="false" ht="15" hidden="false" customHeight="true" outlineLevel="0" collapsed="false">
      <c r="B661" s="18" t="s">
        <v>1195</v>
      </c>
      <c r="C661" s="14" t="s">
        <v>4786</v>
      </c>
      <c r="D661" s="14" t="s">
        <v>294</v>
      </c>
      <c r="E661" s="14" t="s">
        <v>295</v>
      </c>
      <c r="F661" s="14" t="s">
        <v>4578</v>
      </c>
      <c r="G661" s="14" t="s">
        <v>4579</v>
      </c>
      <c r="H661" s="14" t="s">
        <v>360</v>
      </c>
      <c r="I661" s="15" t="b">
        <f aca="false">TRUE()</f>
        <v>1</v>
      </c>
      <c r="J661" s="15" t="b">
        <f aca="false">FALSE()</f>
        <v>0</v>
      </c>
      <c r="K661" s="20" t="n">
        <v>0</v>
      </c>
      <c r="L661" s="20" t="n">
        <v>88.4139061656194</v>
      </c>
      <c r="M661" s="20" t="n">
        <f aca="false">L661-K661</f>
        <v>88.4139061656194</v>
      </c>
      <c r="N661" s="16" t="n">
        <v>1</v>
      </c>
      <c r="O661" s="15" t="b">
        <f aca="false">TRUE()</f>
        <v>1</v>
      </c>
      <c r="P661" s="15" t="b">
        <f aca="false">TRUE()</f>
        <v>1</v>
      </c>
      <c r="Q661" s="15" t="b">
        <f aca="false">TRUE()</f>
        <v>1</v>
      </c>
      <c r="R661" s="16" t="n">
        <v>1</v>
      </c>
      <c r="S661" s="18" t="s">
        <v>4655</v>
      </c>
      <c r="T661" s="14" t="s">
        <v>4787</v>
      </c>
      <c r="U661" s="14" t="s">
        <v>4562</v>
      </c>
      <c r="V661" s="14" t="s">
        <v>4563</v>
      </c>
      <c r="W661" s="14" t="s">
        <v>4564</v>
      </c>
      <c r="X661" s="51" t="n">
        <v>3.144</v>
      </c>
      <c r="Y661" s="14" t="s">
        <v>4788</v>
      </c>
      <c r="Z661" s="48" t="n">
        <v>1</v>
      </c>
      <c r="AA661" s="18" t="s">
        <v>4566</v>
      </c>
      <c r="AB661" s="18" t="s">
        <v>4581</v>
      </c>
      <c r="AC661" s="18" t="s">
        <v>4568</v>
      </c>
      <c r="AD661" s="18" t="s">
        <v>4789</v>
      </c>
    </row>
    <row r="662" customFormat="false" ht="15" hidden="false" customHeight="true" outlineLevel="0" collapsed="false">
      <c r="B662" s="18" t="s">
        <v>1195</v>
      </c>
      <c r="C662" s="14" t="s">
        <v>4786</v>
      </c>
      <c r="D662" s="14" t="s">
        <v>565</v>
      </c>
      <c r="E662" s="14" t="s">
        <v>444</v>
      </c>
      <c r="F662" s="14" t="s">
        <v>4558</v>
      </c>
      <c r="G662" s="14" t="s">
        <v>4579</v>
      </c>
      <c r="H662" s="14" t="s">
        <v>425</v>
      </c>
      <c r="I662" s="15" t="b">
        <f aca="false">FALSE()</f>
        <v>0</v>
      </c>
      <c r="J662" s="15" t="b">
        <f aca="false">FALSE()</f>
        <v>0</v>
      </c>
      <c r="K662" s="20" t="n">
        <v>0</v>
      </c>
      <c r="L662" s="20" t="n">
        <v>0</v>
      </c>
      <c r="M662" s="20" t="n">
        <f aca="false">L662-K662</f>
        <v>0</v>
      </c>
      <c r="N662" s="16" t="n">
        <v>1</v>
      </c>
      <c r="O662" s="15" t="b">
        <f aca="false">TRUE()</f>
        <v>1</v>
      </c>
      <c r="P662" s="15" t="b">
        <f aca="false">TRUE()</f>
        <v>1</v>
      </c>
      <c r="Q662" s="15" t="b">
        <f aca="false">TRUE()</f>
        <v>1</v>
      </c>
      <c r="R662" s="16" t="n">
        <v>1</v>
      </c>
      <c r="S662" s="18" t="s">
        <v>4655</v>
      </c>
      <c r="T662" s="14" t="s">
        <v>4787</v>
      </c>
      <c r="U662" s="14" t="s">
        <v>4562</v>
      </c>
      <c r="V662" s="14" t="s">
        <v>4563</v>
      </c>
      <c r="W662" s="14" t="s">
        <v>4564</v>
      </c>
      <c r="X662" s="51" t="n">
        <v>3.144</v>
      </c>
      <c r="Y662" s="14" t="s">
        <v>4790</v>
      </c>
      <c r="Z662" s="48" t="n">
        <v>1</v>
      </c>
      <c r="AA662" s="18" t="s">
        <v>4566</v>
      </c>
      <c r="AB662" s="18" t="s">
        <v>4567</v>
      </c>
      <c r="AC662" s="18" t="s">
        <v>4568</v>
      </c>
      <c r="AD662" s="18" t="s">
        <v>4789</v>
      </c>
    </row>
    <row r="663" customFormat="false" ht="15" hidden="false" customHeight="true" outlineLevel="0" collapsed="false">
      <c r="B663" s="18" t="s">
        <v>1195</v>
      </c>
      <c r="C663" s="14" t="s">
        <v>4786</v>
      </c>
      <c r="D663" s="14" t="s">
        <v>377</v>
      </c>
      <c r="E663" s="14" t="s">
        <v>372</v>
      </c>
      <c r="F663" s="14" t="s">
        <v>4602</v>
      </c>
      <c r="G663" s="14" t="s">
        <v>4579</v>
      </c>
      <c r="H663" s="14" t="s">
        <v>252</v>
      </c>
      <c r="I663" s="15" t="b">
        <f aca="false">TRUE()</f>
        <v>1</v>
      </c>
      <c r="J663" s="15" t="b">
        <f aca="false">FALSE()</f>
        <v>0</v>
      </c>
      <c r="K663" s="20" t="n">
        <v>0</v>
      </c>
      <c r="L663" s="20" t="n">
        <v>0</v>
      </c>
      <c r="M663" s="20" t="n">
        <f aca="false">L663-K663</f>
        <v>0</v>
      </c>
      <c r="N663" s="16" t="n">
        <v>1</v>
      </c>
      <c r="O663" s="15" t="b">
        <f aca="false">FALSE()</f>
        <v>0</v>
      </c>
      <c r="P663" s="15" t="b">
        <f aca="false">TRUE()</f>
        <v>1</v>
      </c>
      <c r="Q663" s="15" t="b">
        <f aca="false">TRUE()</f>
        <v>1</v>
      </c>
      <c r="R663" s="16" t="n">
        <v>1</v>
      </c>
      <c r="S663" s="18" t="s">
        <v>4655</v>
      </c>
      <c r="T663" s="14" t="s">
        <v>4787</v>
      </c>
      <c r="U663" s="14" t="s">
        <v>4562</v>
      </c>
      <c r="V663" s="14" t="s">
        <v>4563</v>
      </c>
      <c r="W663" s="14" t="s">
        <v>4564</v>
      </c>
      <c r="X663" s="51" t="n">
        <v>3.144</v>
      </c>
      <c r="Y663" s="14" t="s">
        <v>2647</v>
      </c>
      <c r="Z663" s="48" t="n">
        <v>1</v>
      </c>
      <c r="AA663" s="18" t="s">
        <v>4566</v>
      </c>
      <c r="AB663" s="18" t="s">
        <v>4600</v>
      </c>
      <c r="AC663" s="18" t="s">
        <v>4568</v>
      </c>
      <c r="AD663" s="18" t="s">
        <v>4789</v>
      </c>
    </row>
    <row r="664" customFormat="false" ht="15" hidden="false" customHeight="true" outlineLevel="0" collapsed="false">
      <c r="B664" s="18" t="s">
        <v>1195</v>
      </c>
      <c r="C664" s="14" t="s">
        <v>4786</v>
      </c>
      <c r="D664" s="14" t="s">
        <v>258</v>
      </c>
      <c r="E664" s="14" t="s">
        <v>234</v>
      </c>
      <c r="F664" s="14" t="s">
        <v>4578</v>
      </c>
      <c r="G664" s="14" t="s">
        <v>4579</v>
      </c>
      <c r="H664" s="14" t="s">
        <v>252</v>
      </c>
      <c r="I664" s="15" t="b">
        <f aca="false">TRUE()</f>
        <v>1</v>
      </c>
      <c r="J664" s="15" t="b">
        <f aca="false">FALSE()</f>
        <v>0</v>
      </c>
      <c r="K664" s="20" t="n">
        <v>0</v>
      </c>
      <c r="L664" s="20" t="n">
        <v>72.3175232593764</v>
      </c>
      <c r="M664" s="20" t="n">
        <f aca="false">L664-K664</f>
        <v>72.3175232593764</v>
      </c>
      <c r="N664" s="16" t="n">
        <v>1</v>
      </c>
      <c r="O664" s="15" t="b">
        <f aca="false">FALSE()</f>
        <v>0</v>
      </c>
      <c r="P664" s="15" t="b">
        <f aca="false">TRUE()</f>
        <v>1</v>
      </c>
      <c r="Q664" s="15" t="b">
        <f aca="false">TRUE()</f>
        <v>1</v>
      </c>
      <c r="R664" s="16" t="n">
        <v>1</v>
      </c>
      <c r="S664" s="18" t="s">
        <v>4655</v>
      </c>
      <c r="T664" s="14" t="s">
        <v>4787</v>
      </c>
      <c r="U664" s="14" t="s">
        <v>4562</v>
      </c>
      <c r="V664" s="14" t="s">
        <v>4563</v>
      </c>
      <c r="W664" s="14" t="s">
        <v>4564</v>
      </c>
      <c r="X664" s="51" t="n">
        <v>3.144</v>
      </c>
      <c r="Y664" s="14" t="s">
        <v>4791</v>
      </c>
      <c r="Z664" s="48"/>
      <c r="AA664" s="18" t="s">
        <v>4620</v>
      </c>
      <c r="AB664" s="18" t="s">
        <v>4600</v>
      </c>
      <c r="AC664" s="18" t="s">
        <v>4621</v>
      </c>
      <c r="AD664" s="18" t="s">
        <v>4789</v>
      </c>
    </row>
    <row r="665" customFormat="false" ht="15" hidden="false" customHeight="true" outlineLevel="0" collapsed="false">
      <c r="B665" s="18" t="s">
        <v>1195</v>
      </c>
      <c r="C665" s="14" t="s">
        <v>4786</v>
      </c>
      <c r="D665" s="14" t="s">
        <v>467</v>
      </c>
      <c r="E665" s="14" t="s">
        <v>444</v>
      </c>
      <c r="F665" s="14" t="s">
        <v>4558</v>
      </c>
      <c r="G665" s="14" t="s">
        <v>4579</v>
      </c>
      <c r="H665" s="14" t="s">
        <v>281</v>
      </c>
      <c r="I665" s="15" t="b">
        <f aca="false">TRUE()</f>
        <v>1</v>
      </c>
      <c r="J665" s="15" t="b">
        <f aca="false">FALSE()</f>
        <v>0</v>
      </c>
      <c r="K665" s="20" t="n">
        <v>18.3215086178393</v>
      </c>
      <c r="L665" s="20" t="n">
        <v>51.0591679695112</v>
      </c>
      <c r="M665" s="20" t="n">
        <f aca="false">L665-K665</f>
        <v>32.7376593516719</v>
      </c>
      <c r="N665" s="16" t="n">
        <v>1</v>
      </c>
      <c r="O665" s="15" t="b">
        <f aca="false">FALSE()</f>
        <v>0</v>
      </c>
      <c r="P665" s="15" t="b">
        <f aca="false">TRUE()</f>
        <v>1</v>
      </c>
      <c r="Q665" s="15" t="b">
        <f aca="false">TRUE()</f>
        <v>1</v>
      </c>
      <c r="R665" s="16" t="n">
        <v>1</v>
      </c>
      <c r="S665" s="18" t="s">
        <v>4655</v>
      </c>
      <c r="T665" s="14" t="s">
        <v>4787</v>
      </c>
      <c r="U665" s="14" t="s">
        <v>4562</v>
      </c>
      <c r="V665" s="14" t="s">
        <v>4563</v>
      </c>
      <c r="W665" s="14" t="s">
        <v>4564</v>
      </c>
      <c r="X665" s="51" t="n">
        <v>3.144</v>
      </c>
      <c r="Y665" s="14" t="s">
        <v>3830</v>
      </c>
      <c r="Z665" s="48" t="n">
        <v>1</v>
      </c>
      <c r="AA665" s="18" t="s">
        <v>4566</v>
      </c>
      <c r="AB665" s="18" t="s">
        <v>4600</v>
      </c>
      <c r="AC665" s="18" t="s">
        <v>4568</v>
      </c>
      <c r="AD665" s="18" t="s">
        <v>4789</v>
      </c>
    </row>
    <row r="666" customFormat="false" ht="15" hidden="false" customHeight="true" outlineLevel="0" collapsed="false">
      <c r="B666" s="18" t="s">
        <v>1195</v>
      </c>
      <c r="C666" s="14" t="s">
        <v>4786</v>
      </c>
      <c r="D666" s="14" t="s">
        <v>478</v>
      </c>
      <c r="E666" s="14" t="s">
        <v>444</v>
      </c>
      <c r="F666" s="14" t="s">
        <v>4558</v>
      </c>
      <c r="G666" s="14" t="s">
        <v>4579</v>
      </c>
      <c r="H666" s="14" t="s">
        <v>281</v>
      </c>
      <c r="I666" s="15" t="b">
        <f aca="false">TRUE()</f>
        <v>1</v>
      </c>
      <c r="J666" s="15" t="b">
        <f aca="false">FALSE()</f>
        <v>0</v>
      </c>
      <c r="K666" s="20" t="n">
        <v>0</v>
      </c>
      <c r="L666" s="20" t="n">
        <v>66.146127531712</v>
      </c>
      <c r="M666" s="20" t="n">
        <f aca="false">L666-K666</f>
        <v>66.146127531712</v>
      </c>
      <c r="N666" s="16" t="n">
        <v>1</v>
      </c>
      <c r="O666" s="15" t="b">
        <f aca="false">FALSE()</f>
        <v>0</v>
      </c>
      <c r="P666" s="15" t="b">
        <f aca="false">TRUE()</f>
        <v>1</v>
      </c>
      <c r="Q666" s="15" t="b">
        <f aca="false">TRUE()</f>
        <v>1</v>
      </c>
      <c r="R666" s="16" t="n">
        <v>1</v>
      </c>
      <c r="S666" s="18" t="s">
        <v>4655</v>
      </c>
      <c r="T666" s="14" t="s">
        <v>4787</v>
      </c>
      <c r="U666" s="14" t="s">
        <v>4562</v>
      </c>
      <c r="V666" s="14" t="s">
        <v>4563</v>
      </c>
      <c r="W666" s="14" t="s">
        <v>4564</v>
      </c>
      <c r="X666" s="51" t="n">
        <v>3.144</v>
      </c>
      <c r="Y666" s="14" t="s">
        <v>4792</v>
      </c>
      <c r="Z666" s="48"/>
      <c r="AA666" s="18" t="s">
        <v>4620</v>
      </c>
      <c r="AB666" s="18" t="s">
        <v>4600</v>
      </c>
      <c r="AC666" s="18" t="s">
        <v>4621</v>
      </c>
      <c r="AD666" s="18" t="s">
        <v>4789</v>
      </c>
    </row>
    <row r="667" customFormat="false" ht="15" hidden="false" customHeight="true" outlineLevel="0" collapsed="false">
      <c r="B667" s="18" t="s">
        <v>1195</v>
      </c>
      <c r="C667" s="14" t="s">
        <v>4786</v>
      </c>
      <c r="D667" s="14" t="s">
        <v>242</v>
      </c>
      <c r="E667" s="14" t="s">
        <v>234</v>
      </c>
      <c r="F667" s="14" t="s">
        <v>4578</v>
      </c>
      <c r="G667" s="14" t="s">
        <v>4579</v>
      </c>
      <c r="H667" s="14" t="s">
        <v>281</v>
      </c>
      <c r="I667" s="15" t="b">
        <f aca="false">TRUE()</f>
        <v>1</v>
      </c>
      <c r="J667" s="15" t="b">
        <f aca="false">FALSE()</f>
        <v>0</v>
      </c>
      <c r="K667" s="20" t="n">
        <v>15.2591963306234</v>
      </c>
      <c r="L667" s="20" t="n">
        <v>58.1973123484563</v>
      </c>
      <c r="M667" s="20" t="n">
        <f aca="false">L667-K667</f>
        <v>42.9381160178329</v>
      </c>
      <c r="N667" s="16" t="n">
        <v>1</v>
      </c>
      <c r="O667" s="15" t="b">
        <f aca="false">FALSE()</f>
        <v>0</v>
      </c>
      <c r="P667" s="15" t="b">
        <f aca="false">TRUE()</f>
        <v>1</v>
      </c>
      <c r="Q667" s="15" t="b">
        <f aca="false">TRUE()</f>
        <v>1</v>
      </c>
      <c r="R667" s="16" t="n">
        <v>1</v>
      </c>
      <c r="S667" s="18" t="s">
        <v>4655</v>
      </c>
      <c r="T667" s="14" t="s">
        <v>4787</v>
      </c>
      <c r="U667" s="14" t="s">
        <v>4562</v>
      </c>
      <c r="V667" s="14" t="s">
        <v>4563</v>
      </c>
      <c r="W667" s="14" t="s">
        <v>4564</v>
      </c>
      <c r="X667" s="51" t="n">
        <v>3.144</v>
      </c>
      <c r="Y667" s="14" t="s">
        <v>1860</v>
      </c>
      <c r="Z667" s="48" t="n">
        <v>1</v>
      </c>
      <c r="AA667" s="18" t="s">
        <v>4566</v>
      </c>
      <c r="AB667" s="18" t="s">
        <v>4600</v>
      </c>
      <c r="AC667" s="18" t="s">
        <v>4568</v>
      </c>
      <c r="AD667" s="18" t="s">
        <v>4789</v>
      </c>
    </row>
    <row r="668" customFormat="false" ht="15" hidden="false" customHeight="true" outlineLevel="0" collapsed="false">
      <c r="B668" s="18" t="s">
        <v>1195</v>
      </c>
      <c r="C668" s="14" t="s">
        <v>4786</v>
      </c>
      <c r="D668" s="14" t="s">
        <v>249</v>
      </c>
      <c r="E668" s="14" t="s">
        <v>234</v>
      </c>
      <c r="F668" s="14" t="s">
        <v>4578</v>
      </c>
      <c r="G668" s="14" t="s">
        <v>4579</v>
      </c>
      <c r="H668" s="14" t="s">
        <v>261</v>
      </c>
      <c r="I668" s="15" t="b">
        <f aca="false">TRUE()</f>
        <v>1</v>
      </c>
      <c r="J668" s="15" t="b">
        <f aca="false">FALSE()</f>
        <v>0</v>
      </c>
      <c r="K668" s="20" t="n">
        <v>0</v>
      </c>
      <c r="L668" s="20" t="n">
        <v>88.7186091883689</v>
      </c>
      <c r="M668" s="20" t="n">
        <f aca="false">L668-K668</f>
        <v>88.7186091883689</v>
      </c>
      <c r="N668" s="16" t="n">
        <v>1</v>
      </c>
      <c r="O668" s="15" t="b">
        <f aca="false">FALSE()</f>
        <v>0</v>
      </c>
      <c r="P668" s="15" t="b">
        <f aca="false">TRUE()</f>
        <v>1</v>
      </c>
      <c r="Q668" s="15" t="b">
        <f aca="false">TRUE()</f>
        <v>1</v>
      </c>
      <c r="R668" s="16" t="n">
        <v>1</v>
      </c>
      <c r="S668" s="18" t="s">
        <v>4655</v>
      </c>
      <c r="T668" s="14" t="s">
        <v>4787</v>
      </c>
      <c r="U668" s="14" t="s">
        <v>4562</v>
      </c>
      <c r="V668" s="14" t="s">
        <v>4563</v>
      </c>
      <c r="W668" s="14" t="s">
        <v>4564</v>
      </c>
      <c r="X668" s="51" t="n">
        <v>3.144</v>
      </c>
      <c r="Y668" s="14" t="s">
        <v>1942</v>
      </c>
      <c r="Z668" s="48" t="n">
        <v>1</v>
      </c>
      <c r="AA668" s="18" t="s">
        <v>4566</v>
      </c>
      <c r="AB668" s="18" t="s">
        <v>4600</v>
      </c>
      <c r="AC668" s="18" t="s">
        <v>4568</v>
      </c>
      <c r="AD668" s="18" t="s">
        <v>4789</v>
      </c>
    </row>
    <row r="669" customFormat="false" ht="15" hidden="false" customHeight="true" outlineLevel="0" collapsed="false">
      <c r="B669" s="18" t="s">
        <v>1195</v>
      </c>
      <c r="C669" s="14" t="s">
        <v>4786</v>
      </c>
      <c r="D669" s="14" t="s">
        <v>278</v>
      </c>
      <c r="E669" s="14" t="s">
        <v>234</v>
      </c>
      <c r="F669" s="14" t="s">
        <v>4578</v>
      </c>
      <c r="G669" s="14" t="s">
        <v>4579</v>
      </c>
      <c r="H669" s="14" t="s">
        <v>261</v>
      </c>
      <c r="I669" s="15" t="b">
        <f aca="false">TRUE()</f>
        <v>1</v>
      </c>
      <c r="J669" s="15" t="b">
        <f aca="false">FALSE()</f>
        <v>0</v>
      </c>
      <c r="K669" s="20" t="n">
        <v>0</v>
      </c>
      <c r="L669" s="20" t="n">
        <v>88.6110628247912</v>
      </c>
      <c r="M669" s="20" t="n">
        <f aca="false">L669-K669</f>
        <v>88.6110628247912</v>
      </c>
      <c r="N669" s="16" t="n">
        <v>1</v>
      </c>
      <c r="O669" s="15" t="b">
        <f aca="false">FALSE()</f>
        <v>0</v>
      </c>
      <c r="P669" s="15" t="b">
        <f aca="false">TRUE()</f>
        <v>1</v>
      </c>
      <c r="Q669" s="15" t="b">
        <f aca="false">TRUE()</f>
        <v>1</v>
      </c>
      <c r="R669" s="16" t="n">
        <v>1</v>
      </c>
      <c r="S669" s="18" t="s">
        <v>4655</v>
      </c>
      <c r="T669" s="14" t="s">
        <v>4787</v>
      </c>
      <c r="U669" s="14" t="s">
        <v>4562</v>
      </c>
      <c r="V669" s="14" t="s">
        <v>4563</v>
      </c>
      <c r="W669" s="14" t="s">
        <v>4564</v>
      </c>
      <c r="X669" s="51" t="n">
        <v>3.144</v>
      </c>
      <c r="Y669" s="14" t="s">
        <v>1988</v>
      </c>
      <c r="Z669" s="48" t="n">
        <v>1</v>
      </c>
      <c r="AA669" s="18" t="s">
        <v>4566</v>
      </c>
      <c r="AB669" s="18" t="s">
        <v>4600</v>
      </c>
      <c r="AC669" s="18" t="s">
        <v>4568</v>
      </c>
      <c r="AD669" s="18" t="s">
        <v>4789</v>
      </c>
    </row>
    <row r="670" customFormat="false" ht="15" hidden="false" customHeight="true" outlineLevel="0" collapsed="false">
      <c r="B670" s="18" t="s">
        <v>1195</v>
      </c>
      <c r="C670" s="14" t="s">
        <v>4786</v>
      </c>
      <c r="D670" s="14" t="s">
        <v>447</v>
      </c>
      <c r="E670" s="14" t="s">
        <v>444</v>
      </c>
      <c r="F670" s="14" t="s">
        <v>4558</v>
      </c>
      <c r="G670" s="14" t="s">
        <v>4579</v>
      </c>
      <c r="H670" s="14" t="s">
        <v>252</v>
      </c>
      <c r="I670" s="15" t="b">
        <f aca="false">TRUE()</f>
        <v>1</v>
      </c>
      <c r="J670" s="15" t="b">
        <f aca="false">FALSE()</f>
        <v>0</v>
      </c>
      <c r="K670" s="20" t="n">
        <v>0</v>
      </c>
      <c r="L670" s="20" t="n">
        <v>75.0675456219856</v>
      </c>
      <c r="M670" s="20" t="n">
        <f aca="false">L670-K670</f>
        <v>75.0675456219856</v>
      </c>
      <c r="N670" s="16" t="n">
        <v>1</v>
      </c>
      <c r="O670" s="15" t="b">
        <f aca="false">FALSE()</f>
        <v>0</v>
      </c>
      <c r="P670" s="15" t="b">
        <f aca="false">TRUE()</f>
        <v>1</v>
      </c>
      <c r="Q670" s="15" t="b">
        <f aca="false">TRUE()</f>
        <v>1</v>
      </c>
      <c r="R670" s="16" t="n">
        <v>1</v>
      </c>
      <c r="S670" s="18" t="s">
        <v>4655</v>
      </c>
      <c r="T670" s="14" t="s">
        <v>4787</v>
      </c>
      <c r="U670" s="14" t="s">
        <v>4562</v>
      </c>
      <c r="V670" s="14" t="s">
        <v>4563</v>
      </c>
      <c r="W670" s="14" t="s">
        <v>4564</v>
      </c>
      <c r="X670" s="51" t="n">
        <v>3.144</v>
      </c>
      <c r="Y670" s="14" t="s">
        <v>4010</v>
      </c>
      <c r="Z670" s="48" t="n">
        <v>1</v>
      </c>
      <c r="AA670" s="18" t="s">
        <v>4566</v>
      </c>
      <c r="AB670" s="18" t="s">
        <v>4600</v>
      </c>
      <c r="AC670" s="18" t="s">
        <v>4568</v>
      </c>
      <c r="AD670" s="18" t="s">
        <v>4789</v>
      </c>
    </row>
    <row r="671" customFormat="false" ht="15" hidden="false" customHeight="true" outlineLevel="0" collapsed="false">
      <c r="B671" s="18" t="s">
        <v>1195</v>
      </c>
      <c r="C671" s="14" t="s">
        <v>4786</v>
      </c>
      <c r="D671" s="14" t="s">
        <v>453</v>
      </c>
      <c r="E671" s="14" t="s">
        <v>444</v>
      </c>
      <c r="F671" s="14" t="s">
        <v>4558</v>
      </c>
      <c r="G671" s="14" t="s">
        <v>4579</v>
      </c>
      <c r="H671" s="14" t="s">
        <v>428</v>
      </c>
      <c r="I671" s="15" t="b">
        <f aca="false">FALSE()</f>
        <v>0</v>
      </c>
      <c r="J671" s="15" t="b">
        <f aca="false">FALSE()</f>
        <v>0</v>
      </c>
      <c r="K671" s="20" t="n">
        <v>0</v>
      </c>
      <c r="L671" s="20" t="n">
        <v>83.2940857060017</v>
      </c>
      <c r="M671" s="20" t="n">
        <f aca="false">L671-K671</f>
        <v>83.2940857060017</v>
      </c>
      <c r="N671" s="16" t="n">
        <v>1</v>
      </c>
      <c r="O671" s="15" t="b">
        <f aca="false">TRUE()</f>
        <v>1</v>
      </c>
      <c r="P671" s="15" t="b">
        <f aca="false">TRUE()</f>
        <v>1</v>
      </c>
      <c r="Q671" s="15" t="b">
        <f aca="false">TRUE()</f>
        <v>1</v>
      </c>
      <c r="R671" s="16" t="n">
        <v>1</v>
      </c>
      <c r="S671" s="18" t="s">
        <v>4655</v>
      </c>
      <c r="T671" s="14" t="s">
        <v>4787</v>
      </c>
      <c r="U671" s="14" t="s">
        <v>4562</v>
      </c>
      <c r="V671" s="14" t="s">
        <v>4563</v>
      </c>
      <c r="W671" s="14" t="s">
        <v>4564</v>
      </c>
      <c r="X671" s="51" t="n">
        <v>3.144</v>
      </c>
      <c r="Y671" s="14" t="s">
        <v>4793</v>
      </c>
      <c r="Z671" s="48"/>
      <c r="AA671" s="18" t="s">
        <v>4620</v>
      </c>
      <c r="AB671" s="18" t="s">
        <v>4567</v>
      </c>
      <c r="AC671" s="18" t="s">
        <v>4621</v>
      </c>
      <c r="AD671" s="18" t="s">
        <v>4789</v>
      </c>
    </row>
    <row r="672" customFormat="false" ht="15" hidden="false" customHeight="true" outlineLevel="0" collapsed="false">
      <c r="B672" s="18" t="s">
        <v>1195</v>
      </c>
      <c r="C672" s="14" t="s">
        <v>4794</v>
      </c>
      <c r="D672" s="14" t="s">
        <v>562</v>
      </c>
      <c r="E672" s="14" t="s">
        <v>444</v>
      </c>
      <c r="F672" s="14" t="s">
        <v>4558</v>
      </c>
      <c r="G672" s="14" t="s">
        <v>4559</v>
      </c>
      <c r="H672" s="14" t="s">
        <v>4795</v>
      </c>
      <c r="I672" s="15" t="b">
        <f aca="false">FALSE()</f>
        <v>0</v>
      </c>
      <c r="J672" s="15" t="b">
        <f aca="false">FALSE()</f>
        <v>0</v>
      </c>
      <c r="K672" s="20" t="n">
        <v>55.5826277209781</v>
      </c>
      <c r="L672" s="20" t="n">
        <v>58.2883662936249</v>
      </c>
      <c r="M672" s="20" t="n">
        <f aca="false">L672-K672</f>
        <v>2.70573857264679</v>
      </c>
      <c r="N672" s="16" t="n">
        <v>1</v>
      </c>
      <c r="O672" s="15" t="b">
        <f aca="false">TRUE()</f>
        <v>1</v>
      </c>
      <c r="P672" s="15" t="b">
        <f aca="false">TRUE()</f>
        <v>1</v>
      </c>
      <c r="Q672" s="15" t="b">
        <f aca="false">TRUE()</f>
        <v>1</v>
      </c>
      <c r="R672" s="16" t="n">
        <v>1</v>
      </c>
      <c r="S672" s="14" t="s">
        <v>4560</v>
      </c>
      <c r="T672" s="14" t="s">
        <v>4796</v>
      </c>
      <c r="U672" s="14" t="s">
        <v>4562</v>
      </c>
      <c r="V672" s="14" t="s">
        <v>4563</v>
      </c>
      <c r="W672" s="14" t="s">
        <v>4564</v>
      </c>
      <c r="X672" s="51" t="n">
        <v>2.95</v>
      </c>
      <c r="Y672" s="14" t="s">
        <v>4797</v>
      </c>
      <c r="Z672" s="48" t="n">
        <v>1</v>
      </c>
      <c r="AA672" s="18" t="s">
        <v>4566</v>
      </c>
      <c r="AB672" s="18" t="s">
        <v>4567</v>
      </c>
      <c r="AC672" s="18" t="s">
        <v>4568</v>
      </c>
      <c r="AD672" s="18" t="s">
        <v>4798</v>
      </c>
    </row>
    <row r="673" customFormat="false" ht="15" hidden="false" customHeight="true" outlineLevel="0" collapsed="false">
      <c r="B673" s="18" t="s">
        <v>1195</v>
      </c>
      <c r="C673" s="14" t="s">
        <v>4794</v>
      </c>
      <c r="D673" s="14" t="s">
        <v>574</v>
      </c>
      <c r="E673" s="14" t="s">
        <v>444</v>
      </c>
      <c r="F673" s="14" t="s">
        <v>4558</v>
      </c>
      <c r="G673" s="14" t="s">
        <v>4559</v>
      </c>
      <c r="H673" s="14" t="s">
        <v>4572</v>
      </c>
      <c r="I673" s="15" t="b">
        <f aca="false">FALSE()</f>
        <v>0</v>
      </c>
      <c r="J673" s="15" t="b">
        <f aca="false">FALSE()</f>
        <v>0</v>
      </c>
      <c r="K673" s="20" t="n">
        <v>0</v>
      </c>
      <c r="L673" s="20" t="n">
        <v>0</v>
      </c>
      <c r="M673" s="20" t="n">
        <f aca="false">L673-K673</f>
        <v>0</v>
      </c>
      <c r="N673" s="16" t="n">
        <v>1</v>
      </c>
      <c r="O673" s="15" t="b">
        <f aca="false">TRUE()</f>
        <v>1</v>
      </c>
      <c r="P673" s="15" t="b">
        <f aca="false">TRUE()</f>
        <v>1</v>
      </c>
      <c r="Q673" s="15" t="b">
        <f aca="false">TRUE()</f>
        <v>1</v>
      </c>
      <c r="R673" s="16" t="n">
        <v>1</v>
      </c>
      <c r="S673" s="14" t="s">
        <v>4560</v>
      </c>
      <c r="T673" s="14" t="s">
        <v>4796</v>
      </c>
      <c r="U673" s="14" t="s">
        <v>4562</v>
      </c>
      <c r="V673" s="14" t="s">
        <v>4563</v>
      </c>
      <c r="W673" s="14" t="s">
        <v>4564</v>
      </c>
      <c r="X673" s="51" t="n">
        <v>2.95</v>
      </c>
      <c r="Y673" s="14" t="s">
        <v>4799</v>
      </c>
      <c r="Z673" s="48" t="n">
        <v>1</v>
      </c>
      <c r="AA673" s="18" t="s">
        <v>4566</v>
      </c>
      <c r="AB673" s="18" t="s">
        <v>4567</v>
      </c>
      <c r="AC673" s="18" t="s">
        <v>4568</v>
      </c>
      <c r="AD673" s="18" t="s">
        <v>4798</v>
      </c>
    </row>
    <row r="674" customFormat="false" ht="15" hidden="false" customHeight="true" outlineLevel="0" collapsed="false">
      <c r="B674" s="18" t="s">
        <v>1195</v>
      </c>
      <c r="C674" s="14" t="s">
        <v>4794</v>
      </c>
      <c r="D674" s="14" t="s">
        <v>436</v>
      </c>
      <c r="E674" s="14" t="s">
        <v>425</v>
      </c>
      <c r="F674" s="14" t="s">
        <v>4575</v>
      </c>
      <c r="G674" s="14" t="s">
        <v>4559</v>
      </c>
      <c r="H674" s="14" t="s">
        <v>327</v>
      </c>
      <c r="I674" s="15" t="b">
        <f aca="false">FALSE()</f>
        <v>0</v>
      </c>
      <c r="J674" s="15" t="b">
        <f aca="false">FALSE()</f>
        <v>0</v>
      </c>
      <c r="K674" s="20" t="n">
        <v>0</v>
      </c>
      <c r="L674" s="20" t="n">
        <v>72.3217543896506</v>
      </c>
      <c r="M674" s="20" t="n">
        <f aca="false">L674-K674</f>
        <v>72.3217543896506</v>
      </c>
      <c r="N674" s="16" t="n">
        <v>1</v>
      </c>
      <c r="O674" s="15" t="b">
        <f aca="false">TRUE()</f>
        <v>1</v>
      </c>
      <c r="P674" s="15" t="b">
        <f aca="false">TRUE()</f>
        <v>1</v>
      </c>
      <c r="Q674" s="15" t="b">
        <f aca="false">TRUE()</f>
        <v>1</v>
      </c>
      <c r="R674" s="16" t="n">
        <v>1</v>
      </c>
      <c r="S674" s="14" t="s">
        <v>4560</v>
      </c>
      <c r="T674" s="14" t="s">
        <v>4796</v>
      </c>
      <c r="U674" s="14" t="s">
        <v>4562</v>
      </c>
      <c r="V674" s="14" t="s">
        <v>4563</v>
      </c>
      <c r="W674" s="14" t="s">
        <v>4564</v>
      </c>
      <c r="X674" s="51" t="n">
        <v>2.95</v>
      </c>
      <c r="Y674" s="14" t="s">
        <v>4800</v>
      </c>
      <c r="Z674" s="48" t="n">
        <v>1</v>
      </c>
      <c r="AA674" s="18" t="s">
        <v>4566</v>
      </c>
      <c r="AB674" s="18" t="s">
        <v>4567</v>
      </c>
      <c r="AC674" s="18" t="s">
        <v>4568</v>
      </c>
      <c r="AD674" s="18" t="s">
        <v>4798</v>
      </c>
    </row>
    <row r="675" customFormat="false" ht="15" hidden="false" customHeight="true" outlineLevel="0" collapsed="false">
      <c r="B675" s="18" t="s">
        <v>1195</v>
      </c>
      <c r="C675" s="14" t="s">
        <v>4794</v>
      </c>
      <c r="D675" s="14" t="s">
        <v>556</v>
      </c>
      <c r="E675" s="14" t="s">
        <v>444</v>
      </c>
      <c r="F675" s="14" t="s">
        <v>4558</v>
      </c>
      <c r="G675" s="14" t="s">
        <v>4559</v>
      </c>
      <c r="H675" s="14" t="s">
        <v>327</v>
      </c>
      <c r="I675" s="15" t="b">
        <f aca="false">FALSE()</f>
        <v>0</v>
      </c>
      <c r="J675" s="15" t="b">
        <f aca="false">FALSE()</f>
        <v>0</v>
      </c>
      <c r="K675" s="20" t="n">
        <v>0</v>
      </c>
      <c r="L675" s="20" t="n">
        <v>75.7445666113882</v>
      </c>
      <c r="M675" s="20" t="n">
        <f aca="false">L675-K675</f>
        <v>75.7445666113882</v>
      </c>
      <c r="N675" s="16" t="n">
        <v>1</v>
      </c>
      <c r="O675" s="15" t="b">
        <f aca="false">TRUE()</f>
        <v>1</v>
      </c>
      <c r="P675" s="15" t="b">
        <f aca="false">TRUE()</f>
        <v>1</v>
      </c>
      <c r="Q675" s="15" t="b">
        <f aca="false">TRUE()</f>
        <v>1</v>
      </c>
      <c r="R675" s="16" t="n">
        <v>1</v>
      </c>
      <c r="S675" s="14" t="s">
        <v>4560</v>
      </c>
      <c r="T675" s="14" t="s">
        <v>4796</v>
      </c>
      <c r="U675" s="14" t="s">
        <v>4562</v>
      </c>
      <c r="V675" s="14" t="s">
        <v>4563</v>
      </c>
      <c r="W675" s="14" t="s">
        <v>4564</v>
      </c>
      <c r="X675" s="51" t="n">
        <v>2.95</v>
      </c>
      <c r="Y675" s="14" t="s">
        <v>4801</v>
      </c>
      <c r="Z675" s="48" t="n">
        <v>1</v>
      </c>
      <c r="AA675" s="18" t="s">
        <v>4566</v>
      </c>
      <c r="AB675" s="18" t="s">
        <v>4567</v>
      </c>
      <c r="AC675" s="18" t="s">
        <v>4568</v>
      </c>
      <c r="AD675" s="18" t="s">
        <v>4798</v>
      </c>
    </row>
    <row r="676" customFormat="false" ht="15" hidden="false" customHeight="true" outlineLevel="0" collapsed="false">
      <c r="B676" s="18" t="s">
        <v>1195</v>
      </c>
      <c r="C676" s="14" t="s">
        <v>4794</v>
      </c>
      <c r="D676" s="14" t="s">
        <v>440</v>
      </c>
      <c r="E676" s="14" t="s">
        <v>425</v>
      </c>
      <c r="F676" s="14" t="s">
        <v>4575</v>
      </c>
      <c r="G676" s="14" t="s">
        <v>4559</v>
      </c>
      <c r="H676" s="14" t="s">
        <v>327</v>
      </c>
      <c r="I676" s="15" t="b">
        <f aca="false">FALSE()</f>
        <v>0</v>
      </c>
      <c r="J676" s="15" t="b">
        <f aca="false">FALSE()</f>
        <v>0</v>
      </c>
      <c r="K676" s="20" t="n">
        <v>0</v>
      </c>
      <c r="L676" s="20" t="n">
        <v>69.3457616920829</v>
      </c>
      <c r="M676" s="20" t="n">
        <f aca="false">L676-K676</f>
        <v>69.3457616920829</v>
      </c>
      <c r="N676" s="16" t="n">
        <v>1</v>
      </c>
      <c r="O676" s="15" t="b">
        <f aca="false">TRUE()</f>
        <v>1</v>
      </c>
      <c r="P676" s="15" t="b">
        <f aca="false">TRUE()</f>
        <v>1</v>
      </c>
      <c r="Q676" s="15" t="b">
        <f aca="false">TRUE()</f>
        <v>1</v>
      </c>
      <c r="R676" s="16" t="n">
        <v>1</v>
      </c>
      <c r="S676" s="14" t="s">
        <v>4560</v>
      </c>
      <c r="T676" s="14" t="s">
        <v>4796</v>
      </c>
      <c r="U676" s="14" t="s">
        <v>4562</v>
      </c>
      <c r="V676" s="14" t="s">
        <v>4563</v>
      </c>
      <c r="W676" s="14" t="s">
        <v>4564</v>
      </c>
      <c r="X676" s="51" t="n">
        <v>2.95</v>
      </c>
      <c r="Y676" s="14" t="s">
        <v>4802</v>
      </c>
      <c r="Z676" s="48" t="n">
        <v>1</v>
      </c>
      <c r="AA676" s="18" t="s">
        <v>4566</v>
      </c>
      <c r="AB676" s="18" t="s">
        <v>4567</v>
      </c>
      <c r="AC676" s="18" t="s">
        <v>4568</v>
      </c>
      <c r="AD676" s="18" t="s">
        <v>4798</v>
      </c>
    </row>
    <row r="677" customFormat="false" ht="15" hidden="false" customHeight="true" outlineLevel="0" collapsed="false">
      <c r="B677" s="18" t="s">
        <v>1195</v>
      </c>
      <c r="C677" s="14" t="s">
        <v>4794</v>
      </c>
      <c r="D677" s="14" t="s">
        <v>294</v>
      </c>
      <c r="E677" s="14" t="s">
        <v>295</v>
      </c>
      <c r="F677" s="14" t="s">
        <v>4578</v>
      </c>
      <c r="G677" s="14" t="s">
        <v>4579</v>
      </c>
      <c r="H677" s="14" t="s">
        <v>360</v>
      </c>
      <c r="I677" s="15" t="b">
        <f aca="false">TRUE()</f>
        <v>1</v>
      </c>
      <c r="J677" s="15" t="b">
        <f aca="false">FALSE()</f>
        <v>0</v>
      </c>
      <c r="K677" s="20" t="n">
        <v>0</v>
      </c>
      <c r="L677" s="20" t="n">
        <v>89.6728355364068</v>
      </c>
      <c r="M677" s="20" t="n">
        <f aca="false">L677-K677</f>
        <v>89.6728355364068</v>
      </c>
      <c r="N677" s="16" t="n">
        <v>1</v>
      </c>
      <c r="O677" s="15" t="b">
        <f aca="false">TRUE()</f>
        <v>1</v>
      </c>
      <c r="P677" s="15" t="b">
        <f aca="false">TRUE()</f>
        <v>1</v>
      </c>
      <c r="Q677" s="15" t="b">
        <f aca="false">TRUE()</f>
        <v>1</v>
      </c>
      <c r="R677" s="16" t="n">
        <v>1</v>
      </c>
      <c r="S677" s="14" t="s">
        <v>4560</v>
      </c>
      <c r="T677" s="14" t="s">
        <v>4796</v>
      </c>
      <c r="U677" s="14" t="s">
        <v>4562</v>
      </c>
      <c r="V677" s="14" t="s">
        <v>4563</v>
      </c>
      <c r="W677" s="14" t="s">
        <v>4564</v>
      </c>
      <c r="X677" s="51" t="n">
        <v>2.95</v>
      </c>
      <c r="Y677" s="14" t="s">
        <v>4788</v>
      </c>
      <c r="Z677" s="48" t="n">
        <v>1</v>
      </c>
      <c r="AA677" s="18" t="s">
        <v>4566</v>
      </c>
      <c r="AB677" s="18" t="s">
        <v>4581</v>
      </c>
      <c r="AC677" s="18" t="s">
        <v>4568</v>
      </c>
      <c r="AD677" s="18" t="s">
        <v>4798</v>
      </c>
    </row>
    <row r="678" customFormat="false" ht="15" hidden="false" customHeight="true" outlineLevel="0" collapsed="false">
      <c r="B678" s="18" t="s">
        <v>1195</v>
      </c>
      <c r="C678" s="14" t="s">
        <v>4794</v>
      </c>
      <c r="D678" s="14" t="s">
        <v>565</v>
      </c>
      <c r="E678" s="14" t="s">
        <v>444</v>
      </c>
      <c r="F678" s="14" t="s">
        <v>4558</v>
      </c>
      <c r="G678" s="14" t="s">
        <v>4579</v>
      </c>
      <c r="H678" s="14" t="s">
        <v>425</v>
      </c>
      <c r="I678" s="15" t="b">
        <f aca="false">FALSE()</f>
        <v>0</v>
      </c>
      <c r="J678" s="15" t="b">
        <f aca="false">FALSE()</f>
        <v>0</v>
      </c>
      <c r="K678" s="20" t="n">
        <v>0</v>
      </c>
      <c r="L678" s="20" t="n">
        <v>0</v>
      </c>
      <c r="M678" s="20" t="n">
        <f aca="false">L678-K678</f>
        <v>0</v>
      </c>
      <c r="N678" s="16" t="n">
        <v>1</v>
      </c>
      <c r="O678" s="15" t="b">
        <f aca="false">TRUE()</f>
        <v>1</v>
      </c>
      <c r="P678" s="15" t="b">
        <f aca="false">TRUE()</f>
        <v>1</v>
      </c>
      <c r="Q678" s="15" t="b">
        <f aca="false">TRUE()</f>
        <v>1</v>
      </c>
      <c r="R678" s="16" t="n">
        <v>1</v>
      </c>
      <c r="S678" s="14" t="s">
        <v>4560</v>
      </c>
      <c r="T678" s="14" t="s">
        <v>4796</v>
      </c>
      <c r="U678" s="14" t="s">
        <v>4562</v>
      </c>
      <c r="V678" s="14" t="s">
        <v>4563</v>
      </c>
      <c r="W678" s="14" t="s">
        <v>4564</v>
      </c>
      <c r="X678" s="51" t="n">
        <v>2.95</v>
      </c>
      <c r="Y678" s="14" t="s">
        <v>4790</v>
      </c>
      <c r="Z678" s="48" t="n">
        <v>1</v>
      </c>
      <c r="AA678" s="18" t="s">
        <v>4566</v>
      </c>
      <c r="AB678" s="18" t="s">
        <v>4567</v>
      </c>
      <c r="AC678" s="18" t="s">
        <v>4568</v>
      </c>
      <c r="AD678" s="18" t="s">
        <v>4798</v>
      </c>
    </row>
    <row r="679" customFormat="false" ht="15" hidden="false" customHeight="true" outlineLevel="0" collapsed="false">
      <c r="B679" s="18" t="s">
        <v>1195</v>
      </c>
      <c r="C679" s="14" t="s">
        <v>4794</v>
      </c>
      <c r="D679" s="14" t="s">
        <v>568</v>
      </c>
      <c r="E679" s="14" t="s">
        <v>444</v>
      </c>
      <c r="F679" s="14" t="s">
        <v>4558</v>
      </c>
      <c r="G679" s="14" t="s">
        <v>4559</v>
      </c>
      <c r="H679" s="14" t="s">
        <v>327</v>
      </c>
      <c r="I679" s="15" t="b">
        <f aca="false">FALSE()</f>
        <v>0</v>
      </c>
      <c r="J679" s="15" t="b">
        <f aca="false">FALSE()</f>
        <v>0</v>
      </c>
      <c r="K679" s="20" t="n">
        <v>21.0777407895996</v>
      </c>
      <c r="L679" s="20" t="n">
        <v>52.108810299697</v>
      </c>
      <c r="M679" s="20" t="n">
        <f aca="false">L679-K679</f>
        <v>31.0310695100974</v>
      </c>
      <c r="N679" s="16" t="n">
        <v>1</v>
      </c>
      <c r="O679" s="15" t="b">
        <f aca="false">TRUE()</f>
        <v>1</v>
      </c>
      <c r="P679" s="15" t="b">
        <f aca="false">TRUE()</f>
        <v>1</v>
      </c>
      <c r="Q679" s="15" t="b">
        <f aca="false">TRUE()</f>
        <v>1</v>
      </c>
      <c r="R679" s="16" t="n">
        <v>1</v>
      </c>
      <c r="S679" s="14" t="s">
        <v>4560</v>
      </c>
      <c r="T679" s="14" t="s">
        <v>4796</v>
      </c>
      <c r="U679" s="14" t="s">
        <v>4562</v>
      </c>
      <c r="V679" s="14" t="s">
        <v>4563</v>
      </c>
      <c r="W679" s="14" t="s">
        <v>4564</v>
      </c>
      <c r="X679" s="51" t="n">
        <v>2.95</v>
      </c>
      <c r="Y679" s="14" t="s">
        <v>4803</v>
      </c>
      <c r="Z679" s="48" t="n">
        <v>1</v>
      </c>
      <c r="AA679" s="18" t="s">
        <v>4566</v>
      </c>
      <c r="AB679" s="18" t="s">
        <v>4567</v>
      </c>
      <c r="AC679" s="18" t="s">
        <v>4568</v>
      </c>
      <c r="AD679" s="18" t="s">
        <v>4798</v>
      </c>
    </row>
    <row r="680" customFormat="false" ht="15" hidden="false" customHeight="true" outlineLevel="0" collapsed="false">
      <c r="B680" s="18" t="s">
        <v>1195</v>
      </c>
      <c r="C680" s="14" t="s">
        <v>4794</v>
      </c>
      <c r="D680" s="14" t="s">
        <v>577</v>
      </c>
      <c r="E680" s="14" t="s">
        <v>444</v>
      </c>
      <c r="F680" s="14" t="s">
        <v>4558</v>
      </c>
      <c r="G680" s="14" t="s">
        <v>4559</v>
      </c>
      <c r="H680" s="14" t="s">
        <v>4584</v>
      </c>
      <c r="I680" s="15" t="b">
        <f aca="false">FALSE()</f>
        <v>0</v>
      </c>
      <c r="J680" s="15" t="b">
        <f aca="false">FALSE()</f>
        <v>0</v>
      </c>
      <c r="K680" s="20" t="n">
        <v>0</v>
      </c>
      <c r="L680" s="20" t="n">
        <v>81.1882031786273</v>
      </c>
      <c r="M680" s="20" t="n">
        <f aca="false">L680-K680</f>
        <v>81.1882031786273</v>
      </c>
      <c r="N680" s="16" t="n">
        <v>1</v>
      </c>
      <c r="O680" s="15" t="b">
        <f aca="false">TRUE()</f>
        <v>1</v>
      </c>
      <c r="P680" s="15" t="b">
        <f aca="false">TRUE()</f>
        <v>1</v>
      </c>
      <c r="Q680" s="15" t="b">
        <f aca="false">TRUE()</f>
        <v>1</v>
      </c>
      <c r="R680" s="16" t="n">
        <v>1</v>
      </c>
      <c r="S680" s="14" t="s">
        <v>4560</v>
      </c>
      <c r="T680" s="14" t="s">
        <v>4796</v>
      </c>
      <c r="U680" s="14" t="s">
        <v>4562</v>
      </c>
      <c r="V680" s="14" t="s">
        <v>4563</v>
      </c>
      <c r="W680" s="14" t="s">
        <v>4564</v>
      </c>
      <c r="X680" s="51" t="n">
        <v>2.95</v>
      </c>
      <c r="Y680" s="14" t="s">
        <v>4804</v>
      </c>
      <c r="Z680" s="48" t="n">
        <v>1</v>
      </c>
      <c r="AA680" s="18" t="s">
        <v>4566</v>
      </c>
      <c r="AB680" s="18" t="s">
        <v>4567</v>
      </c>
      <c r="AC680" s="18" t="s">
        <v>4568</v>
      </c>
      <c r="AD680" s="18" t="s">
        <v>4798</v>
      </c>
    </row>
    <row r="681" customFormat="false" ht="15" hidden="false" customHeight="true" outlineLevel="0" collapsed="false">
      <c r="B681" s="18" t="s">
        <v>1195</v>
      </c>
      <c r="C681" s="14" t="s">
        <v>4794</v>
      </c>
      <c r="D681" s="14" t="s">
        <v>431</v>
      </c>
      <c r="E681" s="14" t="s">
        <v>425</v>
      </c>
      <c r="F681" s="14" t="s">
        <v>4575</v>
      </c>
      <c r="G681" s="14" t="s">
        <v>4559</v>
      </c>
      <c r="H681" s="14" t="s">
        <v>428</v>
      </c>
      <c r="I681" s="15" t="b">
        <f aca="false">FALSE()</f>
        <v>0</v>
      </c>
      <c r="J681" s="15" t="b">
        <f aca="false">FALSE()</f>
        <v>0</v>
      </c>
      <c r="K681" s="20" t="n">
        <v>26.0129438336609</v>
      </c>
      <c r="L681" s="20" t="n">
        <v>27.9181023337361</v>
      </c>
      <c r="M681" s="20" t="n">
        <f aca="false">L681-K681</f>
        <v>1.9051585000752</v>
      </c>
      <c r="N681" s="16" t="n">
        <v>1</v>
      </c>
      <c r="O681" s="15" t="b">
        <f aca="false">TRUE()</f>
        <v>1</v>
      </c>
      <c r="P681" s="15" t="b">
        <f aca="false">TRUE()</f>
        <v>1</v>
      </c>
      <c r="Q681" s="15" t="b">
        <f aca="false">TRUE()</f>
        <v>1</v>
      </c>
      <c r="R681" s="16" t="n">
        <v>1</v>
      </c>
      <c r="S681" s="14" t="s">
        <v>4560</v>
      </c>
      <c r="T681" s="14" t="s">
        <v>4796</v>
      </c>
      <c r="U681" s="14" t="s">
        <v>4562</v>
      </c>
      <c r="V681" s="14" t="s">
        <v>4563</v>
      </c>
      <c r="W681" s="14" t="s">
        <v>4564</v>
      </c>
      <c r="X681" s="51" t="n">
        <v>2.95</v>
      </c>
      <c r="Y681" s="14" t="s">
        <v>4805</v>
      </c>
      <c r="Z681" s="48" t="n">
        <v>1</v>
      </c>
      <c r="AA681" s="18" t="s">
        <v>4566</v>
      </c>
      <c r="AB681" s="18" t="s">
        <v>4567</v>
      </c>
      <c r="AC681" s="18" t="s">
        <v>4568</v>
      </c>
      <c r="AD681" s="18" t="s">
        <v>4798</v>
      </c>
    </row>
    <row r="682" customFormat="false" ht="15" hidden="false" customHeight="true" outlineLevel="0" collapsed="false">
      <c r="B682" s="18" t="s">
        <v>1195</v>
      </c>
      <c r="C682" s="14" t="s">
        <v>4794</v>
      </c>
      <c r="D682" s="14" t="s">
        <v>524</v>
      </c>
      <c r="E682" s="14" t="s">
        <v>444</v>
      </c>
      <c r="F682" s="14" t="s">
        <v>4558</v>
      </c>
      <c r="G682" s="14" t="s">
        <v>4559</v>
      </c>
      <c r="H682" s="14" t="s">
        <v>4590</v>
      </c>
      <c r="I682" s="15" t="b">
        <f aca="false">FALSE()</f>
        <v>0</v>
      </c>
      <c r="J682" s="15" t="b">
        <f aca="false">FALSE()</f>
        <v>0</v>
      </c>
      <c r="K682" s="20" t="n">
        <v>0</v>
      </c>
      <c r="L682" s="20" t="n">
        <v>0</v>
      </c>
      <c r="M682" s="20" t="n">
        <f aca="false">L682-K682</f>
        <v>0</v>
      </c>
      <c r="N682" s="16" t="n">
        <v>1</v>
      </c>
      <c r="O682" s="15" t="b">
        <f aca="false">TRUE()</f>
        <v>1</v>
      </c>
      <c r="P682" s="15" t="b">
        <f aca="false">TRUE()</f>
        <v>1</v>
      </c>
      <c r="Q682" s="15" t="b">
        <f aca="false">TRUE()</f>
        <v>1</v>
      </c>
      <c r="R682" s="16" t="n">
        <v>1</v>
      </c>
      <c r="S682" s="14" t="s">
        <v>4560</v>
      </c>
      <c r="T682" s="14" t="s">
        <v>4796</v>
      </c>
      <c r="U682" s="14" t="s">
        <v>4562</v>
      </c>
      <c r="V682" s="14" t="s">
        <v>4563</v>
      </c>
      <c r="W682" s="14" t="s">
        <v>4564</v>
      </c>
      <c r="X682" s="51" t="n">
        <v>2.95</v>
      </c>
      <c r="Y682" s="14" t="s">
        <v>4806</v>
      </c>
      <c r="Z682" s="48" t="n">
        <v>1</v>
      </c>
      <c r="AA682" s="18" t="s">
        <v>4566</v>
      </c>
      <c r="AB682" s="18" t="s">
        <v>4567</v>
      </c>
      <c r="AC682" s="18" t="s">
        <v>4568</v>
      </c>
      <c r="AD682" s="18" t="s">
        <v>4798</v>
      </c>
    </row>
    <row r="683" customFormat="false" ht="15" hidden="false" customHeight="true" outlineLevel="0" collapsed="false">
      <c r="B683" s="18" t="s">
        <v>1195</v>
      </c>
      <c r="C683" s="14" t="s">
        <v>4794</v>
      </c>
      <c r="D683" s="14" t="s">
        <v>500</v>
      </c>
      <c r="E683" s="14" t="s">
        <v>444</v>
      </c>
      <c r="F683" s="14" t="s">
        <v>4558</v>
      </c>
      <c r="G683" s="14" t="s">
        <v>4559</v>
      </c>
      <c r="H683" s="14" t="s">
        <v>327</v>
      </c>
      <c r="I683" s="15" t="b">
        <f aca="false">FALSE()</f>
        <v>0</v>
      </c>
      <c r="J683" s="15" t="b">
        <f aca="false">FALSE()</f>
        <v>0</v>
      </c>
      <c r="K683" s="20" t="n">
        <v>0</v>
      </c>
      <c r="L683" s="20" t="n">
        <v>0</v>
      </c>
      <c r="M683" s="20" t="n">
        <f aca="false">L683-K683</f>
        <v>0</v>
      </c>
      <c r="N683" s="16" t="n">
        <v>1</v>
      </c>
      <c r="O683" s="15" t="b">
        <f aca="false">TRUE()</f>
        <v>1</v>
      </c>
      <c r="P683" s="15" t="b">
        <f aca="false">TRUE()</f>
        <v>1</v>
      </c>
      <c r="Q683" s="15" t="b">
        <f aca="false">TRUE()</f>
        <v>1</v>
      </c>
      <c r="R683" s="16" t="n">
        <v>1</v>
      </c>
      <c r="S683" s="14" t="s">
        <v>4560</v>
      </c>
      <c r="T683" s="14" t="s">
        <v>4796</v>
      </c>
      <c r="U683" s="14" t="s">
        <v>4562</v>
      </c>
      <c r="V683" s="14" t="s">
        <v>4563</v>
      </c>
      <c r="W683" s="14" t="s">
        <v>4564</v>
      </c>
      <c r="X683" s="51" t="n">
        <v>2.95</v>
      </c>
      <c r="Y683" s="14" t="s">
        <v>4807</v>
      </c>
      <c r="Z683" s="48" t="n">
        <v>1</v>
      </c>
      <c r="AA683" s="18" t="s">
        <v>4566</v>
      </c>
      <c r="AB683" s="18" t="s">
        <v>4567</v>
      </c>
      <c r="AC683" s="18" t="s">
        <v>4568</v>
      </c>
      <c r="AD683" s="18" t="s">
        <v>4798</v>
      </c>
    </row>
    <row r="684" customFormat="false" ht="15" hidden="false" customHeight="true" outlineLevel="0" collapsed="false">
      <c r="B684" s="18" t="s">
        <v>1195</v>
      </c>
      <c r="C684" s="14" t="s">
        <v>4794</v>
      </c>
      <c r="D684" s="14" t="s">
        <v>394</v>
      </c>
      <c r="E684" s="14" t="s">
        <v>372</v>
      </c>
      <c r="F684" s="14" t="s">
        <v>4602</v>
      </c>
      <c r="G684" s="14" t="s">
        <v>4559</v>
      </c>
      <c r="H684" s="14" t="s">
        <v>281</v>
      </c>
      <c r="I684" s="15" t="b">
        <f aca="false">TRUE()</f>
        <v>1</v>
      </c>
      <c r="J684" s="15" t="b">
        <f aca="false">FALSE()</f>
        <v>0</v>
      </c>
      <c r="K684" s="20" t="n">
        <v>0</v>
      </c>
      <c r="L684" s="20" t="n">
        <v>0</v>
      </c>
      <c r="M684" s="20" t="n">
        <f aca="false">L684-K684</f>
        <v>0</v>
      </c>
      <c r="N684" s="16" t="n">
        <v>1</v>
      </c>
      <c r="O684" s="15" t="b">
        <f aca="false">TRUE()</f>
        <v>1</v>
      </c>
      <c r="P684" s="15" t="b">
        <f aca="false">TRUE()</f>
        <v>1</v>
      </c>
      <c r="Q684" s="15" t="b">
        <f aca="false">TRUE()</f>
        <v>1</v>
      </c>
      <c r="R684" s="16" t="n">
        <v>1</v>
      </c>
      <c r="S684" s="14" t="s">
        <v>4560</v>
      </c>
      <c r="T684" s="14" t="s">
        <v>4796</v>
      </c>
      <c r="U684" s="14" t="s">
        <v>4562</v>
      </c>
      <c r="V684" s="14" t="s">
        <v>4563</v>
      </c>
      <c r="W684" s="14" t="s">
        <v>4564</v>
      </c>
      <c r="X684" s="51" t="n">
        <v>2.95</v>
      </c>
      <c r="Y684" s="14" t="s">
        <v>2577</v>
      </c>
      <c r="Z684" s="48" t="n">
        <v>1</v>
      </c>
      <c r="AA684" s="18" t="s">
        <v>4566</v>
      </c>
      <c r="AB684" s="18" t="s">
        <v>4581</v>
      </c>
      <c r="AC684" s="18" t="s">
        <v>4568</v>
      </c>
      <c r="AD684" s="18" t="s">
        <v>4798</v>
      </c>
    </row>
    <row r="685" customFormat="false" ht="15" hidden="false" customHeight="true" outlineLevel="0" collapsed="false">
      <c r="B685" s="18" t="s">
        <v>1195</v>
      </c>
      <c r="C685" s="14" t="s">
        <v>4794</v>
      </c>
      <c r="D685" s="14" t="s">
        <v>530</v>
      </c>
      <c r="E685" s="14" t="s">
        <v>444</v>
      </c>
      <c r="F685" s="14" t="s">
        <v>4558</v>
      </c>
      <c r="G685" s="14" t="s">
        <v>4559</v>
      </c>
      <c r="H685" s="14" t="s">
        <v>327</v>
      </c>
      <c r="I685" s="15" t="b">
        <f aca="false">FALSE()</f>
        <v>0</v>
      </c>
      <c r="J685" s="15" t="b">
        <f aca="false">FALSE()</f>
        <v>0</v>
      </c>
      <c r="K685" s="20" t="n">
        <v>0</v>
      </c>
      <c r="L685" s="20" t="n">
        <v>0</v>
      </c>
      <c r="M685" s="20" t="n">
        <f aca="false">L685-K685</f>
        <v>0</v>
      </c>
      <c r="N685" s="16" t="n">
        <v>1</v>
      </c>
      <c r="O685" s="15" t="b">
        <f aca="false">TRUE()</f>
        <v>1</v>
      </c>
      <c r="P685" s="15" t="b">
        <f aca="false">TRUE()</f>
        <v>1</v>
      </c>
      <c r="Q685" s="15" t="b">
        <f aca="false">TRUE()</f>
        <v>1</v>
      </c>
      <c r="R685" s="16" t="n">
        <v>1</v>
      </c>
      <c r="S685" s="14" t="s">
        <v>4560</v>
      </c>
      <c r="T685" s="14" t="s">
        <v>4796</v>
      </c>
      <c r="U685" s="14" t="s">
        <v>4562</v>
      </c>
      <c r="V685" s="14" t="s">
        <v>4563</v>
      </c>
      <c r="W685" s="14" t="s">
        <v>4564</v>
      </c>
      <c r="X685" s="51" t="n">
        <v>2.95</v>
      </c>
      <c r="Y685" s="14" t="s">
        <v>4808</v>
      </c>
      <c r="Z685" s="48" t="n">
        <v>1</v>
      </c>
      <c r="AA685" s="18" t="s">
        <v>4566</v>
      </c>
      <c r="AB685" s="18" t="s">
        <v>4567</v>
      </c>
      <c r="AC685" s="18" t="s">
        <v>4568</v>
      </c>
      <c r="AD685" s="18" t="s">
        <v>4798</v>
      </c>
    </row>
    <row r="686" customFormat="false" ht="15" hidden="false" customHeight="true" outlineLevel="0" collapsed="false">
      <c r="B686" s="18" t="s">
        <v>1195</v>
      </c>
      <c r="C686" s="14" t="s">
        <v>4794</v>
      </c>
      <c r="D686" s="14" t="s">
        <v>324</v>
      </c>
      <c r="E686" s="14" t="s">
        <v>295</v>
      </c>
      <c r="F686" s="14" t="s">
        <v>4578</v>
      </c>
      <c r="G686" s="14" t="s">
        <v>4559</v>
      </c>
      <c r="H686" s="14" t="s">
        <v>334</v>
      </c>
      <c r="I686" s="15" t="b">
        <f aca="false">TRUE()</f>
        <v>1</v>
      </c>
      <c r="J686" s="15" t="b">
        <f aca="false">FALSE()</f>
        <v>0</v>
      </c>
      <c r="K686" s="20" t="n">
        <v>0</v>
      </c>
      <c r="L686" s="20" t="n">
        <v>68.963479814618</v>
      </c>
      <c r="M686" s="20" t="n">
        <f aca="false">L686-K686</f>
        <v>68.963479814618</v>
      </c>
      <c r="N686" s="16" t="n">
        <v>1</v>
      </c>
      <c r="O686" s="15" t="b">
        <f aca="false">TRUE()</f>
        <v>1</v>
      </c>
      <c r="P686" s="15" t="b">
        <f aca="false">TRUE()</f>
        <v>1</v>
      </c>
      <c r="Q686" s="15" t="b">
        <f aca="false">TRUE()</f>
        <v>1</v>
      </c>
      <c r="R686" s="16" t="n">
        <v>1</v>
      </c>
      <c r="S686" s="14" t="s">
        <v>4560</v>
      </c>
      <c r="T686" s="14" t="s">
        <v>4796</v>
      </c>
      <c r="U686" s="14" t="s">
        <v>4562</v>
      </c>
      <c r="V686" s="14" t="s">
        <v>4563</v>
      </c>
      <c r="W686" s="14" t="s">
        <v>4564</v>
      </c>
      <c r="X686" s="51" t="n">
        <v>2.95</v>
      </c>
      <c r="Y686" s="14" t="s">
        <v>4809</v>
      </c>
      <c r="Z686" s="48"/>
      <c r="AA686" s="18" t="s">
        <v>4620</v>
      </c>
      <c r="AB686" s="18" t="s">
        <v>4581</v>
      </c>
      <c r="AC686" s="18" t="s">
        <v>4621</v>
      </c>
      <c r="AD686" s="18" t="s">
        <v>4798</v>
      </c>
    </row>
    <row r="687" customFormat="false" ht="15" hidden="false" customHeight="true" outlineLevel="0" collapsed="false">
      <c r="B687" s="18" t="s">
        <v>1195</v>
      </c>
      <c r="C687" s="14" t="s">
        <v>4794</v>
      </c>
      <c r="D687" s="14" t="s">
        <v>265</v>
      </c>
      <c r="E687" s="14" t="s">
        <v>234</v>
      </c>
      <c r="F687" s="14" t="s">
        <v>4578</v>
      </c>
      <c r="G687" s="14" t="s">
        <v>4579</v>
      </c>
      <c r="H687" s="14" t="s">
        <v>281</v>
      </c>
      <c r="I687" s="15" t="b">
        <f aca="false">TRUE()</f>
        <v>1</v>
      </c>
      <c r="J687" s="15" t="b">
        <f aca="false">FALSE()</f>
        <v>0</v>
      </c>
      <c r="K687" s="20" t="n">
        <v>0</v>
      </c>
      <c r="L687" s="20" t="n">
        <v>52.1205399656499</v>
      </c>
      <c r="M687" s="20" t="n">
        <f aca="false">L687-K687</f>
        <v>52.1205399656499</v>
      </c>
      <c r="N687" s="16" t="n">
        <v>1</v>
      </c>
      <c r="O687" s="15" t="b">
        <f aca="false">FALSE()</f>
        <v>0</v>
      </c>
      <c r="P687" s="15" t="b">
        <f aca="false">TRUE()</f>
        <v>1</v>
      </c>
      <c r="Q687" s="15" t="b">
        <f aca="false">TRUE()</f>
        <v>1</v>
      </c>
      <c r="R687" s="16" t="n">
        <v>1</v>
      </c>
      <c r="S687" s="14" t="s">
        <v>4560</v>
      </c>
      <c r="T687" s="14" t="s">
        <v>4796</v>
      </c>
      <c r="U687" s="14" t="s">
        <v>4562</v>
      </c>
      <c r="V687" s="14" t="s">
        <v>4563</v>
      </c>
      <c r="W687" s="14" t="s">
        <v>4564</v>
      </c>
      <c r="X687" s="51" t="n">
        <v>2.95</v>
      </c>
      <c r="Y687" s="14" t="s">
        <v>1736</v>
      </c>
      <c r="Z687" s="48" t="n">
        <v>1</v>
      </c>
      <c r="AA687" s="18" t="s">
        <v>4566</v>
      </c>
      <c r="AB687" s="18" t="s">
        <v>4600</v>
      </c>
      <c r="AC687" s="18" t="s">
        <v>4568</v>
      </c>
      <c r="AD687" s="18" t="s">
        <v>4798</v>
      </c>
    </row>
    <row r="688" customFormat="false" ht="15" hidden="false" customHeight="true" outlineLevel="0" collapsed="false">
      <c r="B688" s="18" t="s">
        <v>1195</v>
      </c>
      <c r="C688" s="14" t="s">
        <v>4794</v>
      </c>
      <c r="D688" s="14" t="s">
        <v>377</v>
      </c>
      <c r="E688" s="14" t="s">
        <v>372</v>
      </c>
      <c r="F688" s="14" t="s">
        <v>4602</v>
      </c>
      <c r="G688" s="14" t="s">
        <v>4579</v>
      </c>
      <c r="H688" s="14" t="s">
        <v>252</v>
      </c>
      <c r="I688" s="15" t="b">
        <f aca="false">TRUE()</f>
        <v>1</v>
      </c>
      <c r="J688" s="15" t="b">
        <f aca="false">FALSE()</f>
        <v>0</v>
      </c>
      <c r="K688" s="20" t="n">
        <v>0</v>
      </c>
      <c r="L688" s="20" t="n">
        <v>0</v>
      </c>
      <c r="M688" s="20" t="n">
        <f aca="false">L688-K688</f>
        <v>0</v>
      </c>
      <c r="N688" s="16" t="n">
        <v>1</v>
      </c>
      <c r="O688" s="15" t="b">
        <f aca="false">FALSE()</f>
        <v>0</v>
      </c>
      <c r="P688" s="15" t="b">
        <f aca="false">TRUE()</f>
        <v>1</v>
      </c>
      <c r="Q688" s="15" t="b">
        <f aca="false">TRUE()</f>
        <v>1</v>
      </c>
      <c r="R688" s="16" t="n">
        <v>1</v>
      </c>
      <c r="S688" s="14" t="s">
        <v>4560</v>
      </c>
      <c r="T688" s="14" t="s">
        <v>4796</v>
      </c>
      <c r="U688" s="14" t="s">
        <v>4562</v>
      </c>
      <c r="V688" s="14" t="s">
        <v>4563</v>
      </c>
      <c r="W688" s="14" t="s">
        <v>4564</v>
      </c>
      <c r="X688" s="51" t="n">
        <v>2.95</v>
      </c>
      <c r="Y688" s="14" t="s">
        <v>2647</v>
      </c>
      <c r="Z688" s="48" t="n">
        <v>1</v>
      </c>
      <c r="AA688" s="18" t="s">
        <v>4566</v>
      </c>
      <c r="AB688" s="18" t="s">
        <v>4600</v>
      </c>
      <c r="AC688" s="18" t="s">
        <v>4568</v>
      </c>
      <c r="AD688" s="18" t="s">
        <v>4798</v>
      </c>
    </row>
    <row r="689" customFormat="false" ht="15" hidden="false" customHeight="true" outlineLevel="0" collapsed="false">
      <c r="B689" s="18" t="s">
        <v>1195</v>
      </c>
      <c r="C689" s="14" t="s">
        <v>4794</v>
      </c>
      <c r="D689" s="14" t="s">
        <v>258</v>
      </c>
      <c r="E689" s="14" t="s">
        <v>234</v>
      </c>
      <c r="F689" s="14" t="s">
        <v>4578</v>
      </c>
      <c r="G689" s="14" t="s">
        <v>4579</v>
      </c>
      <c r="H689" s="14" t="s">
        <v>252</v>
      </c>
      <c r="I689" s="15" t="b">
        <f aca="false">TRUE()</f>
        <v>1</v>
      </c>
      <c r="J689" s="15" t="b">
        <f aca="false">FALSE()</f>
        <v>0</v>
      </c>
      <c r="K689" s="20" t="n">
        <v>0</v>
      </c>
      <c r="L689" s="20" t="n">
        <v>89.5437728360266</v>
      </c>
      <c r="M689" s="20" t="n">
        <f aca="false">L689-K689</f>
        <v>89.5437728360266</v>
      </c>
      <c r="N689" s="16" t="n">
        <v>1</v>
      </c>
      <c r="O689" s="15" t="b">
        <f aca="false">FALSE()</f>
        <v>0</v>
      </c>
      <c r="P689" s="15" t="b">
        <f aca="false">TRUE()</f>
        <v>1</v>
      </c>
      <c r="Q689" s="15" t="b">
        <f aca="false">TRUE()</f>
        <v>1</v>
      </c>
      <c r="R689" s="16" t="n">
        <v>1</v>
      </c>
      <c r="S689" s="14" t="s">
        <v>4560</v>
      </c>
      <c r="T689" s="14" t="s">
        <v>4796</v>
      </c>
      <c r="U689" s="14" t="s">
        <v>4562</v>
      </c>
      <c r="V689" s="14" t="s">
        <v>4563</v>
      </c>
      <c r="W689" s="14" t="s">
        <v>4564</v>
      </c>
      <c r="X689" s="51" t="n">
        <v>2.95</v>
      </c>
      <c r="Y689" s="14" t="s">
        <v>4791</v>
      </c>
      <c r="Z689" s="48"/>
      <c r="AA689" s="18" t="s">
        <v>4620</v>
      </c>
      <c r="AB689" s="18" t="s">
        <v>4600</v>
      </c>
      <c r="AC689" s="18" t="s">
        <v>4621</v>
      </c>
      <c r="AD689" s="18" t="s">
        <v>4798</v>
      </c>
    </row>
    <row r="690" customFormat="false" ht="15" hidden="false" customHeight="true" outlineLevel="0" collapsed="false">
      <c r="B690" s="18" t="s">
        <v>1195</v>
      </c>
      <c r="C690" s="14" t="s">
        <v>4794</v>
      </c>
      <c r="D690" s="14" t="s">
        <v>467</v>
      </c>
      <c r="E690" s="14" t="s">
        <v>444</v>
      </c>
      <c r="F690" s="14" t="s">
        <v>4558</v>
      </c>
      <c r="G690" s="14" t="s">
        <v>4579</v>
      </c>
      <c r="H690" s="14" t="s">
        <v>281</v>
      </c>
      <c r="I690" s="15" t="b">
        <f aca="false">TRUE()</f>
        <v>1</v>
      </c>
      <c r="J690" s="15" t="b">
        <f aca="false">FALSE()</f>
        <v>0</v>
      </c>
      <c r="K690" s="20" t="n">
        <v>15.9294532489223</v>
      </c>
      <c r="L690" s="20" t="n">
        <v>47.5595794447584</v>
      </c>
      <c r="M690" s="20" t="n">
        <f aca="false">L690-K690</f>
        <v>31.6301261958361</v>
      </c>
      <c r="N690" s="16" t="n">
        <v>1</v>
      </c>
      <c r="O690" s="15" t="b">
        <f aca="false">FALSE()</f>
        <v>0</v>
      </c>
      <c r="P690" s="15" t="b">
        <f aca="false">TRUE()</f>
        <v>1</v>
      </c>
      <c r="Q690" s="15" t="b">
        <f aca="false">TRUE()</f>
        <v>1</v>
      </c>
      <c r="R690" s="16" t="n">
        <v>1</v>
      </c>
      <c r="S690" s="14" t="s">
        <v>4560</v>
      </c>
      <c r="T690" s="14" t="s">
        <v>4796</v>
      </c>
      <c r="U690" s="14" t="s">
        <v>4562</v>
      </c>
      <c r="V690" s="14" t="s">
        <v>4563</v>
      </c>
      <c r="W690" s="14" t="s">
        <v>4564</v>
      </c>
      <c r="X690" s="51" t="n">
        <v>2.95</v>
      </c>
      <c r="Y690" s="14" t="s">
        <v>3830</v>
      </c>
      <c r="Z690" s="48" t="n">
        <v>1</v>
      </c>
      <c r="AA690" s="18" t="s">
        <v>4566</v>
      </c>
      <c r="AB690" s="18" t="s">
        <v>4600</v>
      </c>
      <c r="AC690" s="18" t="s">
        <v>4568</v>
      </c>
      <c r="AD690" s="18" t="s">
        <v>4798</v>
      </c>
    </row>
    <row r="691" customFormat="false" ht="15" hidden="false" customHeight="true" outlineLevel="0" collapsed="false">
      <c r="B691" s="18" t="s">
        <v>1195</v>
      </c>
      <c r="C691" s="14" t="s">
        <v>4794</v>
      </c>
      <c r="D691" s="14" t="s">
        <v>478</v>
      </c>
      <c r="E691" s="14" t="s">
        <v>444</v>
      </c>
      <c r="F691" s="14" t="s">
        <v>4558</v>
      </c>
      <c r="G691" s="14" t="s">
        <v>4579</v>
      </c>
      <c r="H691" s="14" t="s">
        <v>281</v>
      </c>
      <c r="I691" s="15" t="b">
        <f aca="false">TRUE()</f>
        <v>1</v>
      </c>
      <c r="J691" s="15" t="b">
        <f aca="false">FALSE()</f>
        <v>0</v>
      </c>
      <c r="K691" s="20" t="n">
        <v>0</v>
      </c>
      <c r="L691" s="20" t="n">
        <v>66.1210876384504</v>
      </c>
      <c r="M691" s="20" t="n">
        <f aca="false">L691-K691</f>
        <v>66.1210876384504</v>
      </c>
      <c r="N691" s="16" t="n">
        <v>1</v>
      </c>
      <c r="O691" s="15" t="b">
        <f aca="false">FALSE()</f>
        <v>0</v>
      </c>
      <c r="P691" s="15" t="b">
        <f aca="false">TRUE()</f>
        <v>1</v>
      </c>
      <c r="Q691" s="15" t="b">
        <f aca="false">TRUE()</f>
        <v>1</v>
      </c>
      <c r="R691" s="16" t="n">
        <v>1</v>
      </c>
      <c r="S691" s="14" t="s">
        <v>4560</v>
      </c>
      <c r="T691" s="14" t="s">
        <v>4796</v>
      </c>
      <c r="U691" s="14" t="s">
        <v>4562</v>
      </c>
      <c r="V691" s="14" t="s">
        <v>4563</v>
      </c>
      <c r="W691" s="14" t="s">
        <v>4564</v>
      </c>
      <c r="X691" s="51" t="n">
        <v>2.95</v>
      </c>
      <c r="Y691" s="14" t="s">
        <v>4792</v>
      </c>
      <c r="Z691" s="48"/>
      <c r="AA691" s="18" t="s">
        <v>4620</v>
      </c>
      <c r="AB691" s="18" t="s">
        <v>4600</v>
      </c>
      <c r="AC691" s="18" t="s">
        <v>4621</v>
      </c>
      <c r="AD691" s="18" t="s">
        <v>4798</v>
      </c>
    </row>
    <row r="692" customFormat="false" ht="15" hidden="false" customHeight="true" outlineLevel="0" collapsed="false">
      <c r="B692" s="18" t="s">
        <v>1195</v>
      </c>
      <c r="C692" s="14" t="s">
        <v>4794</v>
      </c>
      <c r="D692" s="14" t="s">
        <v>249</v>
      </c>
      <c r="E692" s="14" t="s">
        <v>234</v>
      </c>
      <c r="F692" s="14" t="s">
        <v>4578</v>
      </c>
      <c r="G692" s="14" t="s">
        <v>4579</v>
      </c>
      <c r="H692" s="14" t="s">
        <v>261</v>
      </c>
      <c r="I692" s="15" t="b">
        <f aca="false">TRUE()</f>
        <v>1</v>
      </c>
      <c r="J692" s="15" t="b">
        <f aca="false">FALSE()</f>
        <v>0</v>
      </c>
      <c r="K692" s="20" t="n">
        <v>0</v>
      </c>
      <c r="L692" s="20" t="n">
        <v>75.172614019328</v>
      </c>
      <c r="M692" s="20" t="n">
        <f aca="false">L692-K692</f>
        <v>75.172614019328</v>
      </c>
      <c r="N692" s="16" t="n">
        <v>1</v>
      </c>
      <c r="O692" s="15" t="b">
        <f aca="false">FALSE()</f>
        <v>0</v>
      </c>
      <c r="P692" s="15" t="b">
        <f aca="false">TRUE()</f>
        <v>1</v>
      </c>
      <c r="Q692" s="15" t="b">
        <f aca="false">TRUE()</f>
        <v>1</v>
      </c>
      <c r="R692" s="16" t="n">
        <v>1</v>
      </c>
      <c r="S692" s="14" t="s">
        <v>4560</v>
      </c>
      <c r="T692" s="14" t="s">
        <v>4796</v>
      </c>
      <c r="U692" s="14" t="s">
        <v>4562</v>
      </c>
      <c r="V692" s="14" t="s">
        <v>4563</v>
      </c>
      <c r="W692" s="14" t="s">
        <v>4564</v>
      </c>
      <c r="X692" s="51" t="n">
        <v>2.95</v>
      </c>
      <c r="Y692" s="14" t="s">
        <v>1942</v>
      </c>
      <c r="Z692" s="48" t="n">
        <v>1</v>
      </c>
      <c r="AA692" s="18" t="s">
        <v>4566</v>
      </c>
      <c r="AB692" s="18" t="s">
        <v>4600</v>
      </c>
      <c r="AC692" s="18" t="s">
        <v>4568</v>
      </c>
      <c r="AD692" s="18" t="s">
        <v>4798</v>
      </c>
    </row>
    <row r="693" customFormat="false" ht="15" hidden="false" customHeight="true" outlineLevel="0" collapsed="false">
      <c r="B693" s="18" t="s">
        <v>1195</v>
      </c>
      <c r="C693" s="14" t="s">
        <v>4794</v>
      </c>
      <c r="D693" s="14" t="s">
        <v>278</v>
      </c>
      <c r="E693" s="14" t="s">
        <v>234</v>
      </c>
      <c r="F693" s="14" t="s">
        <v>4578</v>
      </c>
      <c r="G693" s="14" t="s">
        <v>4579</v>
      </c>
      <c r="H693" s="14" t="s">
        <v>261</v>
      </c>
      <c r="I693" s="15" t="b">
        <f aca="false">TRUE()</f>
        <v>1</v>
      </c>
      <c r="J693" s="15" t="b">
        <f aca="false">FALSE()</f>
        <v>0</v>
      </c>
      <c r="K693" s="20" t="n">
        <v>0</v>
      </c>
      <c r="L693" s="20" t="n">
        <v>81.3549133493046</v>
      </c>
      <c r="M693" s="20" t="n">
        <f aca="false">L693-K693</f>
        <v>81.3549133493046</v>
      </c>
      <c r="N693" s="16" t="n">
        <v>1</v>
      </c>
      <c r="O693" s="15" t="b">
        <f aca="false">FALSE()</f>
        <v>0</v>
      </c>
      <c r="P693" s="15" t="b">
        <f aca="false">TRUE()</f>
        <v>1</v>
      </c>
      <c r="Q693" s="15" t="b">
        <f aca="false">TRUE()</f>
        <v>1</v>
      </c>
      <c r="R693" s="16" t="n">
        <v>1</v>
      </c>
      <c r="S693" s="14" t="s">
        <v>4560</v>
      </c>
      <c r="T693" s="14" t="s">
        <v>4796</v>
      </c>
      <c r="U693" s="14" t="s">
        <v>4562</v>
      </c>
      <c r="V693" s="14" t="s">
        <v>4563</v>
      </c>
      <c r="W693" s="14" t="s">
        <v>4564</v>
      </c>
      <c r="X693" s="51" t="n">
        <v>2.95</v>
      </c>
      <c r="Y693" s="14" t="s">
        <v>1988</v>
      </c>
      <c r="Z693" s="48" t="n">
        <v>1</v>
      </c>
      <c r="AA693" s="18" t="s">
        <v>4566</v>
      </c>
      <c r="AB693" s="18" t="s">
        <v>4600</v>
      </c>
      <c r="AC693" s="18" t="s">
        <v>4568</v>
      </c>
      <c r="AD693" s="18" t="s">
        <v>4798</v>
      </c>
    </row>
    <row r="694" customFormat="false" ht="15" hidden="false" customHeight="true" outlineLevel="0" collapsed="false">
      <c r="B694" s="18" t="s">
        <v>1195</v>
      </c>
      <c r="C694" s="14" t="s">
        <v>4794</v>
      </c>
      <c r="D694" s="14" t="s">
        <v>447</v>
      </c>
      <c r="E694" s="14" t="s">
        <v>444</v>
      </c>
      <c r="F694" s="14" t="s">
        <v>4558</v>
      </c>
      <c r="G694" s="14" t="s">
        <v>4579</v>
      </c>
      <c r="H694" s="14" t="s">
        <v>252</v>
      </c>
      <c r="I694" s="15" t="b">
        <f aca="false">TRUE()</f>
        <v>1</v>
      </c>
      <c r="J694" s="15" t="b">
        <f aca="false">FALSE()</f>
        <v>0</v>
      </c>
      <c r="K694" s="20" t="n">
        <v>0</v>
      </c>
      <c r="L694" s="20" t="n">
        <v>74.5219783388453</v>
      </c>
      <c r="M694" s="20" t="n">
        <f aca="false">L694-K694</f>
        <v>74.5219783388453</v>
      </c>
      <c r="N694" s="16" t="n">
        <v>1</v>
      </c>
      <c r="O694" s="15" t="b">
        <f aca="false">FALSE()</f>
        <v>0</v>
      </c>
      <c r="P694" s="15" t="b">
        <f aca="false">TRUE()</f>
        <v>1</v>
      </c>
      <c r="Q694" s="15" t="b">
        <f aca="false">TRUE()</f>
        <v>1</v>
      </c>
      <c r="R694" s="16" t="n">
        <v>1</v>
      </c>
      <c r="S694" s="14" t="s">
        <v>4560</v>
      </c>
      <c r="T694" s="14" t="s">
        <v>4796</v>
      </c>
      <c r="U694" s="14" t="s">
        <v>4562</v>
      </c>
      <c r="V694" s="14" t="s">
        <v>4563</v>
      </c>
      <c r="W694" s="14" t="s">
        <v>4564</v>
      </c>
      <c r="X694" s="51" t="n">
        <v>2.95</v>
      </c>
      <c r="Y694" s="14" t="s">
        <v>4010</v>
      </c>
      <c r="Z694" s="48" t="n">
        <v>1</v>
      </c>
      <c r="AA694" s="18" t="s">
        <v>4566</v>
      </c>
      <c r="AB694" s="18" t="s">
        <v>4600</v>
      </c>
      <c r="AC694" s="18" t="s">
        <v>4568</v>
      </c>
      <c r="AD694" s="18" t="s">
        <v>4798</v>
      </c>
    </row>
    <row r="695" customFormat="false" ht="15" hidden="false" customHeight="true" outlineLevel="0" collapsed="false">
      <c r="B695" s="18" t="s">
        <v>1195</v>
      </c>
      <c r="C695" s="14" t="s">
        <v>4794</v>
      </c>
      <c r="D695" s="14" t="s">
        <v>453</v>
      </c>
      <c r="E695" s="14" t="s">
        <v>444</v>
      </c>
      <c r="F695" s="14" t="s">
        <v>4558</v>
      </c>
      <c r="G695" s="14" t="s">
        <v>4579</v>
      </c>
      <c r="H695" s="14" t="s">
        <v>428</v>
      </c>
      <c r="I695" s="15" t="b">
        <f aca="false">FALSE()</f>
        <v>0</v>
      </c>
      <c r="J695" s="15" t="b">
        <f aca="false">FALSE()</f>
        <v>0</v>
      </c>
      <c r="K695" s="20" t="n">
        <v>0</v>
      </c>
      <c r="L695" s="20" t="n">
        <v>88.6080464381008</v>
      </c>
      <c r="M695" s="20" t="n">
        <f aca="false">L695-K695</f>
        <v>88.6080464381008</v>
      </c>
      <c r="N695" s="16" t="n">
        <v>1</v>
      </c>
      <c r="O695" s="15" t="b">
        <f aca="false">TRUE()</f>
        <v>1</v>
      </c>
      <c r="P695" s="15" t="b">
        <f aca="false">TRUE()</f>
        <v>1</v>
      </c>
      <c r="Q695" s="15" t="b">
        <f aca="false">TRUE()</f>
        <v>1</v>
      </c>
      <c r="R695" s="16" t="n">
        <v>1</v>
      </c>
      <c r="S695" s="14" t="s">
        <v>4560</v>
      </c>
      <c r="T695" s="14" t="s">
        <v>4796</v>
      </c>
      <c r="U695" s="14" t="s">
        <v>4562</v>
      </c>
      <c r="V695" s="14" t="s">
        <v>4563</v>
      </c>
      <c r="W695" s="14" t="s">
        <v>4564</v>
      </c>
      <c r="X695" s="51" t="n">
        <v>2.95</v>
      </c>
      <c r="Y695" s="14" t="s">
        <v>4793</v>
      </c>
      <c r="Z695" s="48"/>
      <c r="AA695" s="18" t="s">
        <v>4620</v>
      </c>
      <c r="AB695" s="18" t="s">
        <v>4567</v>
      </c>
      <c r="AC695" s="18" t="s">
        <v>4621</v>
      </c>
      <c r="AD695" s="18" t="s">
        <v>4798</v>
      </c>
    </row>
    <row r="696" customFormat="false" ht="15" hidden="false" customHeight="true" outlineLevel="0" collapsed="false">
      <c r="B696" s="18" t="s">
        <v>1195</v>
      </c>
      <c r="C696" s="14" t="s">
        <v>4810</v>
      </c>
      <c r="D696" s="14" t="s">
        <v>540</v>
      </c>
      <c r="E696" s="14" t="s">
        <v>444</v>
      </c>
      <c r="F696" s="14" t="s">
        <v>4558</v>
      </c>
      <c r="G696" s="14" t="s">
        <v>4559</v>
      </c>
      <c r="H696" s="14" t="s">
        <v>425</v>
      </c>
      <c r="I696" s="15" t="b">
        <f aca="false">FALSE()</f>
        <v>0</v>
      </c>
      <c r="J696" s="15" t="b">
        <f aca="false">FALSE()</f>
        <v>0</v>
      </c>
      <c r="K696" s="20" t="n">
        <v>35.5585461910297</v>
      </c>
      <c r="L696" s="20" t="n">
        <v>76.352008034863</v>
      </c>
      <c r="M696" s="20" t="n">
        <f aca="false">L696-K696</f>
        <v>40.7934618438333</v>
      </c>
      <c r="N696" s="16" t="n">
        <v>2</v>
      </c>
      <c r="O696" s="15" t="b">
        <f aca="false">TRUE()</f>
        <v>1</v>
      </c>
      <c r="P696" s="15" t="b">
        <f aca="false">TRUE()</f>
        <v>1</v>
      </c>
      <c r="Q696" s="15" t="b">
        <f aca="false">TRUE()</f>
        <v>1</v>
      </c>
      <c r="R696" s="16" t="n">
        <v>1</v>
      </c>
      <c r="S696" s="14" t="s">
        <v>4560</v>
      </c>
      <c r="T696" s="18" t="s">
        <v>4811</v>
      </c>
      <c r="U696" s="14" t="s">
        <v>4562</v>
      </c>
      <c r="V696" s="14" t="s">
        <v>4597</v>
      </c>
      <c r="W696" s="14" t="s">
        <v>4564</v>
      </c>
      <c r="X696" s="51" t="n">
        <v>2.8</v>
      </c>
      <c r="Y696" s="14" t="s">
        <v>4812</v>
      </c>
      <c r="Z696" s="48" t="n">
        <v>1</v>
      </c>
      <c r="AA696" s="18" t="s">
        <v>4566</v>
      </c>
      <c r="AB696" s="18" t="s">
        <v>4567</v>
      </c>
      <c r="AC696" s="18" t="s">
        <v>4568</v>
      </c>
      <c r="AD696" s="18" t="s">
        <v>4813</v>
      </c>
    </row>
    <row r="697" customFormat="false" ht="15" hidden="false" customHeight="true" outlineLevel="0" collapsed="false">
      <c r="B697" s="18" t="s">
        <v>1195</v>
      </c>
      <c r="C697" s="14" t="s">
        <v>4810</v>
      </c>
      <c r="D697" s="14" t="s">
        <v>562</v>
      </c>
      <c r="E697" s="14" t="s">
        <v>444</v>
      </c>
      <c r="F697" s="14" t="s">
        <v>4558</v>
      </c>
      <c r="G697" s="14" t="s">
        <v>4559</v>
      </c>
      <c r="H697" s="14" t="s">
        <v>4795</v>
      </c>
      <c r="I697" s="15" t="b">
        <f aca="false">FALSE()</f>
        <v>0</v>
      </c>
      <c r="J697" s="15" t="b">
        <f aca="false">FALSE()</f>
        <v>0</v>
      </c>
      <c r="K697" s="20" t="n">
        <v>33.5760965423367</v>
      </c>
      <c r="L697" s="20" t="n">
        <v>41.543090778861</v>
      </c>
      <c r="M697" s="20" t="n">
        <f aca="false">L697-K697</f>
        <v>7.9669942365243</v>
      </c>
      <c r="N697" s="16" t="n">
        <v>2</v>
      </c>
      <c r="O697" s="15" t="b">
        <f aca="false">TRUE()</f>
        <v>1</v>
      </c>
      <c r="P697" s="15" t="b">
        <f aca="false">TRUE()</f>
        <v>1</v>
      </c>
      <c r="Q697" s="15" t="b">
        <f aca="false">TRUE()</f>
        <v>1</v>
      </c>
      <c r="R697" s="16" t="n">
        <v>1</v>
      </c>
      <c r="S697" s="14" t="s">
        <v>4560</v>
      </c>
      <c r="T697" s="18" t="s">
        <v>4811</v>
      </c>
      <c r="U697" s="14" t="s">
        <v>4562</v>
      </c>
      <c r="V697" s="14" t="s">
        <v>4597</v>
      </c>
      <c r="W697" s="14" t="s">
        <v>4564</v>
      </c>
      <c r="X697" s="51" t="n">
        <v>2.8</v>
      </c>
      <c r="Y697" s="14" t="s">
        <v>4797</v>
      </c>
      <c r="Z697" s="48" t="n">
        <v>1</v>
      </c>
      <c r="AA697" s="18" t="s">
        <v>4566</v>
      </c>
      <c r="AB697" s="18" t="s">
        <v>4567</v>
      </c>
      <c r="AC697" s="18" t="s">
        <v>4568</v>
      </c>
      <c r="AD697" s="18" t="s">
        <v>4813</v>
      </c>
    </row>
    <row r="698" customFormat="false" ht="15" hidden="false" customHeight="true" outlineLevel="0" collapsed="false">
      <c r="B698" s="18" t="s">
        <v>1195</v>
      </c>
      <c r="C698" s="14" t="s">
        <v>4810</v>
      </c>
      <c r="D698" s="14" t="s">
        <v>291</v>
      </c>
      <c r="E698" s="14" t="s">
        <v>234</v>
      </c>
      <c r="F698" s="14" t="s">
        <v>4578</v>
      </c>
      <c r="G698" s="14" t="s">
        <v>4559</v>
      </c>
      <c r="H698" s="14" t="s">
        <v>281</v>
      </c>
      <c r="I698" s="15" t="b">
        <f aca="false">TRUE()</f>
        <v>1</v>
      </c>
      <c r="J698" s="15" t="b">
        <f aca="false">FALSE()</f>
        <v>0</v>
      </c>
      <c r="K698" s="20" t="n">
        <v>5.99416220095891</v>
      </c>
      <c r="L698" s="20" t="n">
        <v>97.6951416984024</v>
      </c>
      <c r="M698" s="20" t="n">
        <f aca="false">L698-K698</f>
        <v>91.7009794974435</v>
      </c>
      <c r="N698" s="16" t="n">
        <v>2</v>
      </c>
      <c r="O698" s="15" t="b">
        <f aca="false">FALSE()</f>
        <v>0</v>
      </c>
      <c r="P698" s="15" t="b">
        <f aca="false">TRUE()</f>
        <v>1</v>
      </c>
      <c r="Q698" s="15" t="b">
        <f aca="false">TRUE()</f>
        <v>1</v>
      </c>
      <c r="R698" s="16" t="n">
        <v>1</v>
      </c>
      <c r="S698" s="14" t="s">
        <v>4560</v>
      </c>
      <c r="T698" s="18" t="s">
        <v>4811</v>
      </c>
      <c r="U698" s="14" t="s">
        <v>4562</v>
      </c>
      <c r="V698" s="14" t="s">
        <v>4597</v>
      </c>
      <c r="W698" s="14" t="s">
        <v>4564</v>
      </c>
      <c r="X698" s="51" t="n">
        <v>2.8</v>
      </c>
      <c r="Y698" s="14" t="s">
        <v>967</v>
      </c>
      <c r="Z698" s="48" t="n">
        <v>1</v>
      </c>
      <c r="AA698" s="18" t="s">
        <v>4566</v>
      </c>
      <c r="AB698" s="18" t="s">
        <v>4600</v>
      </c>
      <c r="AC698" s="18" t="s">
        <v>4568</v>
      </c>
      <c r="AD698" s="18" t="s">
        <v>4813</v>
      </c>
    </row>
    <row r="699" customFormat="false" ht="15" hidden="false" customHeight="true" outlineLevel="0" collapsed="false">
      <c r="B699" s="18" t="s">
        <v>1195</v>
      </c>
      <c r="C699" s="14" t="s">
        <v>4810</v>
      </c>
      <c r="D699" s="14" t="s">
        <v>574</v>
      </c>
      <c r="E699" s="14" t="s">
        <v>444</v>
      </c>
      <c r="F699" s="14" t="s">
        <v>4558</v>
      </c>
      <c r="G699" s="14" t="s">
        <v>4559</v>
      </c>
      <c r="H699" s="14" t="s">
        <v>4572</v>
      </c>
      <c r="I699" s="15" t="b">
        <f aca="false">FALSE()</f>
        <v>0</v>
      </c>
      <c r="J699" s="15" t="b">
        <f aca="false">FALSE()</f>
        <v>0</v>
      </c>
      <c r="K699" s="20" t="n">
        <v>0</v>
      </c>
      <c r="L699" s="20" t="n">
        <v>0</v>
      </c>
      <c r="M699" s="20" t="n">
        <f aca="false">L699-K699</f>
        <v>0</v>
      </c>
      <c r="N699" s="16" t="n">
        <v>2</v>
      </c>
      <c r="O699" s="15" t="b">
        <f aca="false">TRUE()</f>
        <v>1</v>
      </c>
      <c r="P699" s="15" t="b">
        <f aca="false">TRUE()</f>
        <v>1</v>
      </c>
      <c r="Q699" s="15" t="b">
        <f aca="false">TRUE()</f>
        <v>1</v>
      </c>
      <c r="R699" s="16" t="n">
        <v>1</v>
      </c>
      <c r="S699" s="14" t="s">
        <v>4560</v>
      </c>
      <c r="T699" s="18" t="s">
        <v>4811</v>
      </c>
      <c r="U699" s="14" t="s">
        <v>4562</v>
      </c>
      <c r="V699" s="14" t="s">
        <v>4597</v>
      </c>
      <c r="W699" s="14" t="s">
        <v>4564</v>
      </c>
      <c r="X699" s="51" t="n">
        <v>2.8</v>
      </c>
      <c r="Y699" s="14" t="s">
        <v>4799</v>
      </c>
      <c r="Z699" s="48" t="n">
        <v>1</v>
      </c>
      <c r="AA699" s="18" t="s">
        <v>4566</v>
      </c>
      <c r="AB699" s="18" t="s">
        <v>4567</v>
      </c>
      <c r="AC699" s="18" t="s">
        <v>4568</v>
      </c>
      <c r="AD699" s="18" t="s">
        <v>4813</v>
      </c>
    </row>
    <row r="700" customFormat="false" ht="15" hidden="false" customHeight="true" outlineLevel="0" collapsed="false">
      <c r="B700" s="18" t="s">
        <v>1195</v>
      </c>
      <c r="C700" s="14" t="s">
        <v>4810</v>
      </c>
      <c r="D700" s="14" t="s">
        <v>515</v>
      </c>
      <c r="E700" s="14" t="s">
        <v>444</v>
      </c>
      <c r="F700" s="14" t="s">
        <v>4558</v>
      </c>
      <c r="G700" s="14" t="s">
        <v>4559</v>
      </c>
      <c r="H700" s="14" t="s">
        <v>4590</v>
      </c>
      <c r="I700" s="15" t="b">
        <f aca="false">FALSE()</f>
        <v>0</v>
      </c>
      <c r="J700" s="15" t="b">
        <f aca="false">FALSE()</f>
        <v>0</v>
      </c>
      <c r="K700" s="20" t="n">
        <v>0</v>
      </c>
      <c r="L700" s="20" t="n">
        <v>0</v>
      </c>
      <c r="M700" s="20" t="n">
        <f aca="false">L700-K700</f>
        <v>0</v>
      </c>
      <c r="N700" s="16" t="n">
        <v>2</v>
      </c>
      <c r="O700" s="15" t="b">
        <f aca="false">TRUE()</f>
        <v>1</v>
      </c>
      <c r="P700" s="15" t="b">
        <f aca="false">TRUE()</f>
        <v>1</v>
      </c>
      <c r="Q700" s="15" t="b">
        <f aca="false">FALSE()</f>
        <v>0</v>
      </c>
      <c r="R700" s="16" t="n">
        <v>1</v>
      </c>
      <c r="S700" s="14" t="s">
        <v>4560</v>
      </c>
      <c r="T700" s="18" t="s">
        <v>4811</v>
      </c>
      <c r="U700" s="14" t="s">
        <v>4562</v>
      </c>
      <c r="V700" s="14" t="s">
        <v>4597</v>
      </c>
      <c r="W700" s="14" t="s">
        <v>4564</v>
      </c>
      <c r="X700" s="51" t="n">
        <v>2.8</v>
      </c>
      <c r="Y700" s="14" t="s">
        <v>4814</v>
      </c>
      <c r="Z700" s="48" t="n">
        <v>1</v>
      </c>
      <c r="AA700" s="18" t="s">
        <v>4566</v>
      </c>
      <c r="AB700" s="18" t="s">
        <v>4567</v>
      </c>
      <c r="AC700" s="18" t="s">
        <v>4568</v>
      </c>
      <c r="AD700" s="18" t="s">
        <v>4813</v>
      </c>
    </row>
    <row r="701" customFormat="false" ht="15" hidden="false" customHeight="true" outlineLevel="0" collapsed="false">
      <c r="B701" s="18" t="s">
        <v>1195</v>
      </c>
      <c r="C701" s="14" t="s">
        <v>4810</v>
      </c>
      <c r="D701" s="14" t="s">
        <v>269</v>
      </c>
      <c r="E701" s="14" t="s">
        <v>234</v>
      </c>
      <c r="F701" s="14" t="s">
        <v>4578</v>
      </c>
      <c r="G701" s="14" t="s">
        <v>4559</v>
      </c>
      <c r="H701" s="14" t="s">
        <v>334</v>
      </c>
      <c r="I701" s="15" t="b">
        <f aca="false">TRUE()</f>
        <v>1</v>
      </c>
      <c r="J701" s="15" t="b">
        <f aca="false">FALSE()</f>
        <v>0</v>
      </c>
      <c r="K701" s="20" t="n">
        <v>0</v>
      </c>
      <c r="L701" s="20" t="n">
        <v>62.4509162282635</v>
      </c>
      <c r="M701" s="20" t="n">
        <f aca="false">L701-K701</f>
        <v>62.4509162282635</v>
      </c>
      <c r="N701" s="16" t="n">
        <v>2</v>
      </c>
      <c r="O701" s="15" t="b">
        <f aca="false">FALSE()</f>
        <v>0</v>
      </c>
      <c r="P701" s="15" t="b">
        <f aca="false">TRUE()</f>
        <v>1</v>
      </c>
      <c r="Q701" s="15" t="b">
        <f aca="false">TRUE()</f>
        <v>1</v>
      </c>
      <c r="R701" s="16" t="n">
        <v>1</v>
      </c>
      <c r="S701" s="14" t="s">
        <v>4560</v>
      </c>
      <c r="T701" s="18" t="s">
        <v>4811</v>
      </c>
      <c r="U701" s="14" t="s">
        <v>4562</v>
      </c>
      <c r="V701" s="14" t="s">
        <v>4597</v>
      </c>
      <c r="W701" s="14" t="s">
        <v>4564</v>
      </c>
      <c r="X701" s="51" t="n">
        <v>2.8</v>
      </c>
      <c r="Y701" s="14" t="s">
        <v>1004</v>
      </c>
      <c r="Z701" s="48" t="n">
        <v>1</v>
      </c>
      <c r="AA701" s="18" t="s">
        <v>4566</v>
      </c>
      <c r="AB701" s="18" t="s">
        <v>4600</v>
      </c>
      <c r="AC701" s="18" t="s">
        <v>4568</v>
      </c>
      <c r="AD701" s="18" t="s">
        <v>4813</v>
      </c>
    </row>
    <row r="702" customFormat="false" ht="15" hidden="false" customHeight="true" outlineLevel="0" collapsed="false">
      <c r="B702" s="18" t="s">
        <v>1195</v>
      </c>
      <c r="C702" s="14" t="s">
        <v>4810</v>
      </c>
      <c r="D702" s="14" t="s">
        <v>436</v>
      </c>
      <c r="E702" s="14" t="s">
        <v>425</v>
      </c>
      <c r="F702" s="14" t="s">
        <v>4575</v>
      </c>
      <c r="G702" s="14" t="s">
        <v>4559</v>
      </c>
      <c r="H702" s="14" t="s">
        <v>327</v>
      </c>
      <c r="I702" s="15" t="b">
        <f aca="false">FALSE()</f>
        <v>0</v>
      </c>
      <c r="J702" s="15" t="b">
        <f aca="false">FALSE()</f>
        <v>0</v>
      </c>
      <c r="K702" s="20" t="n">
        <v>28.7760425077443</v>
      </c>
      <c r="L702" s="20" t="n">
        <v>60.0049806926431</v>
      </c>
      <c r="M702" s="20" t="n">
        <f aca="false">L702-K702</f>
        <v>31.2289381848988</v>
      </c>
      <c r="N702" s="16" t="n">
        <v>2</v>
      </c>
      <c r="O702" s="15" t="b">
        <f aca="false">TRUE()</f>
        <v>1</v>
      </c>
      <c r="P702" s="15" t="b">
        <f aca="false">TRUE()</f>
        <v>1</v>
      </c>
      <c r="Q702" s="15" t="b">
        <f aca="false">TRUE()</f>
        <v>1</v>
      </c>
      <c r="R702" s="16" t="n">
        <v>1</v>
      </c>
      <c r="S702" s="14" t="s">
        <v>4560</v>
      </c>
      <c r="T702" s="18" t="s">
        <v>4811</v>
      </c>
      <c r="U702" s="14" t="s">
        <v>4562</v>
      </c>
      <c r="V702" s="14" t="s">
        <v>4597</v>
      </c>
      <c r="W702" s="14" t="s">
        <v>4564</v>
      </c>
      <c r="X702" s="51" t="n">
        <v>2.8</v>
      </c>
      <c r="Y702" s="14" t="s">
        <v>4800</v>
      </c>
      <c r="Z702" s="48" t="n">
        <v>1</v>
      </c>
      <c r="AA702" s="18" t="s">
        <v>4566</v>
      </c>
      <c r="AB702" s="18" t="s">
        <v>4567</v>
      </c>
      <c r="AC702" s="18" t="s">
        <v>4568</v>
      </c>
      <c r="AD702" s="18" t="s">
        <v>4813</v>
      </c>
    </row>
    <row r="703" customFormat="false" ht="15" hidden="false" customHeight="true" outlineLevel="0" collapsed="false">
      <c r="B703" s="18" t="s">
        <v>1195</v>
      </c>
      <c r="C703" s="14" t="s">
        <v>4810</v>
      </c>
      <c r="D703" s="14" t="s">
        <v>233</v>
      </c>
      <c r="E703" s="14" t="s">
        <v>234</v>
      </c>
      <c r="F703" s="14" t="s">
        <v>4578</v>
      </c>
      <c r="G703" s="14" t="s">
        <v>4559</v>
      </c>
      <c r="H703" s="14" t="s">
        <v>252</v>
      </c>
      <c r="I703" s="15" t="b">
        <f aca="false">TRUE()</f>
        <v>1</v>
      </c>
      <c r="J703" s="15" t="b">
        <f aca="false">FALSE()</f>
        <v>0</v>
      </c>
      <c r="K703" s="20" t="n">
        <v>0</v>
      </c>
      <c r="L703" s="20" t="n">
        <v>87.1848190510923</v>
      </c>
      <c r="M703" s="20" t="n">
        <f aca="false">L703-K703</f>
        <v>87.1848190510923</v>
      </c>
      <c r="N703" s="16" t="n">
        <v>2</v>
      </c>
      <c r="O703" s="15" t="b">
        <f aca="false">FALSE()</f>
        <v>0</v>
      </c>
      <c r="P703" s="15" t="b">
        <f aca="false">TRUE()</f>
        <v>1</v>
      </c>
      <c r="Q703" s="15" t="b">
        <f aca="false">TRUE()</f>
        <v>1</v>
      </c>
      <c r="R703" s="16" t="n">
        <v>1</v>
      </c>
      <c r="S703" s="14" t="s">
        <v>4560</v>
      </c>
      <c r="T703" s="18" t="s">
        <v>4811</v>
      </c>
      <c r="U703" s="14" t="s">
        <v>4562</v>
      </c>
      <c r="V703" s="14" t="s">
        <v>4597</v>
      </c>
      <c r="W703" s="14" t="s">
        <v>4564</v>
      </c>
      <c r="X703" s="51" t="n">
        <v>2.8</v>
      </c>
      <c r="Y703" s="14" t="s">
        <v>1123</v>
      </c>
      <c r="Z703" s="48" t="n">
        <v>1</v>
      </c>
      <c r="AA703" s="18" t="s">
        <v>4566</v>
      </c>
      <c r="AB703" s="18" t="s">
        <v>4600</v>
      </c>
      <c r="AC703" s="18" t="s">
        <v>4568</v>
      </c>
      <c r="AD703" s="18" t="s">
        <v>4813</v>
      </c>
    </row>
    <row r="704" customFormat="false" ht="15" hidden="false" customHeight="true" outlineLevel="0" collapsed="false">
      <c r="B704" s="18" t="s">
        <v>1195</v>
      </c>
      <c r="C704" s="14" t="s">
        <v>4810</v>
      </c>
      <c r="D704" s="14" t="s">
        <v>497</v>
      </c>
      <c r="E704" s="14" t="s">
        <v>444</v>
      </c>
      <c r="F704" s="14" t="s">
        <v>4558</v>
      </c>
      <c r="G704" s="14" t="s">
        <v>4559</v>
      </c>
      <c r="H704" s="14" t="s">
        <v>252</v>
      </c>
      <c r="I704" s="15" t="b">
        <f aca="false">TRUE()</f>
        <v>1</v>
      </c>
      <c r="J704" s="15" t="b">
        <f aca="false">FALSE()</f>
        <v>0</v>
      </c>
      <c r="K704" s="20" t="n">
        <v>13.8871800149566</v>
      </c>
      <c r="L704" s="20" t="n">
        <v>63.9375146152542</v>
      </c>
      <c r="M704" s="20" t="n">
        <f aca="false">L704-K704</f>
        <v>50.0503346002976</v>
      </c>
      <c r="N704" s="16" t="n">
        <v>2</v>
      </c>
      <c r="O704" s="15" t="b">
        <f aca="false">FALSE()</f>
        <v>0</v>
      </c>
      <c r="P704" s="15" t="b">
        <f aca="false">TRUE()</f>
        <v>1</v>
      </c>
      <c r="Q704" s="15" t="b">
        <f aca="false">TRUE()</f>
        <v>1</v>
      </c>
      <c r="R704" s="16" t="n">
        <v>1</v>
      </c>
      <c r="S704" s="14" t="s">
        <v>4560</v>
      </c>
      <c r="T704" s="18" t="s">
        <v>4811</v>
      </c>
      <c r="U704" s="14" t="s">
        <v>4562</v>
      </c>
      <c r="V704" s="14" t="s">
        <v>4597</v>
      </c>
      <c r="W704" s="14" t="s">
        <v>4564</v>
      </c>
      <c r="X704" s="51" t="n">
        <v>2.8</v>
      </c>
      <c r="Y704" s="14" t="s">
        <v>2935</v>
      </c>
      <c r="Z704" s="48" t="n">
        <v>1</v>
      </c>
      <c r="AA704" s="18" t="s">
        <v>4566</v>
      </c>
      <c r="AB704" s="18" t="s">
        <v>4600</v>
      </c>
      <c r="AC704" s="18" t="s">
        <v>4568</v>
      </c>
      <c r="AD704" s="18" t="s">
        <v>4813</v>
      </c>
    </row>
    <row r="705" customFormat="false" ht="15" hidden="false" customHeight="true" outlineLevel="0" collapsed="false">
      <c r="B705" s="18" t="s">
        <v>1195</v>
      </c>
      <c r="C705" s="14" t="s">
        <v>4810</v>
      </c>
      <c r="D705" s="14" t="s">
        <v>556</v>
      </c>
      <c r="E705" s="14" t="s">
        <v>444</v>
      </c>
      <c r="F705" s="14" t="s">
        <v>4558</v>
      </c>
      <c r="G705" s="14" t="s">
        <v>4559</v>
      </c>
      <c r="H705" s="14" t="s">
        <v>327</v>
      </c>
      <c r="I705" s="15" t="b">
        <f aca="false">FALSE()</f>
        <v>0</v>
      </c>
      <c r="J705" s="15" t="b">
        <f aca="false">FALSE()</f>
        <v>0</v>
      </c>
      <c r="K705" s="20" t="n">
        <v>0</v>
      </c>
      <c r="L705" s="20" t="n">
        <v>76.2708387610575</v>
      </c>
      <c r="M705" s="20" t="n">
        <f aca="false">L705-K705</f>
        <v>76.2708387610575</v>
      </c>
      <c r="N705" s="16" t="n">
        <v>2</v>
      </c>
      <c r="O705" s="15" t="b">
        <f aca="false">TRUE()</f>
        <v>1</v>
      </c>
      <c r="P705" s="15" t="b">
        <f aca="false">TRUE()</f>
        <v>1</v>
      </c>
      <c r="Q705" s="15" t="b">
        <f aca="false">TRUE()</f>
        <v>1</v>
      </c>
      <c r="R705" s="16" t="n">
        <v>1</v>
      </c>
      <c r="S705" s="14" t="s">
        <v>4560</v>
      </c>
      <c r="T705" s="18" t="s">
        <v>4811</v>
      </c>
      <c r="U705" s="14" t="s">
        <v>4562</v>
      </c>
      <c r="V705" s="14" t="s">
        <v>4597</v>
      </c>
      <c r="W705" s="14" t="s">
        <v>4564</v>
      </c>
      <c r="X705" s="51" t="n">
        <v>2.8</v>
      </c>
      <c r="Y705" s="14" t="s">
        <v>4801</v>
      </c>
      <c r="Z705" s="48" t="n">
        <v>1</v>
      </c>
      <c r="AA705" s="18" t="s">
        <v>4566</v>
      </c>
      <c r="AB705" s="18" t="s">
        <v>4567</v>
      </c>
      <c r="AC705" s="18" t="s">
        <v>4568</v>
      </c>
      <c r="AD705" s="18" t="s">
        <v>4813</v>
      </c>
    </row>
    <row r="706" customFormat="false" ht="15" hidden="false" customHeight="true" outlineLevel="0" collapsed="false">
      <c r="B706" s="18" t="s">
        <v>1195</v>
      </c>
      <c r="C706" s="14" t="s">
        <v>4810</v>
      </c>
      <c r="D706" s="14" t="s">
        <v>275</v>
      </c>
      <c r="E706" s="14" t="s">
        <v>234</v>
      </c>
      <c r="F706" s="14" t="s">
        <v>4578</v>
      </c>
      <c r="G706" s="14" t="s">
        <v>4559</v>
      </c>
      <c r="H706" s="14" t="s">
        <v>281</v>
      </c>
      <c r="I706" s="15" t="b">
        <f aca="false">TRUE()</f>
        <v>1</v>
      </c>
      <c r="J706" s="15" t="b">
        <f aca="false">FALSE()</f>
        <v>0</v>
      </c>
      <c r="K706" s="20" t="n">
        <v>0</v>
      </c>
      <c r="L706" s="20" t="n">
        <v>54.5595105845447</v>
      </c>
      <c r="M706" s="20" t="n">
        <f aca="false">L706-K706</f>
        <v>54.5595105845447</v>
      </c>
      <c r="N706" s="16" t="n">
        <v>2</v>
      </c>
      <c r="O706" s="15" t="b">
        <f aca="false">FALSE()</f>
        <v>0</v>
      </c>
      <c r="P706" s="15" t="b">
        <f aca="false">TRUE()</f>
        <v>1</v>
      </c>
      <c r="Q706" s="15" t="b">
        <f aca="false">TRUE()</f>
        <v>1</v>
      </c>
      <c r="R706" s="16" t="n">
        <v>1</v>
      </c>
      <c r="S706" s="14" t="s">
        <v>4560</v>
      </c>
      <c r="T706" s="18" t="s">
        <v>4811</v>
      </c>
      <c r="U706" s="14" t="s">
        <v>4562</v>
      </c>
      <c r="V706" s="14" t="s">
        <v>4597</v>
      </c>
      <c r="W706" s="14" t="s">
        <v>4564</v>
      </c>
      <c r="X706" s="51" t="n">
        <v>2.8</v>
      </c>
      <c r="Y706" s="14" t="s">
        <v>1196</v>
      </c>
      <c r="Z706" s="48" t="n">
        <v>1</v>
      </c>
      <c r="AA706" s="18" t="s">
        <v>4566</v>
      </c>
      <c r="AB706" s="18" t="s">
        <v>4600</v>
      </c>
      <c r="AC706" s="18" t="s">
        <v>4568</v>
      </c>
      <c r="AD706" s="18" t="s">
        <v>4813</v>
      </c>
    </row>
    <row r="707" customFormat="false" ht="15" hidden="false" customHeight="true" outlineLevel="0" collapsed="false">
      <c r="B707" s="18" t="s">
        <v>1195</v>
      </c>
      <c r="C707" s="14" t="s">
        <v>4810</v>
      </c>
      <c r="D707" s="14" t="s">
        <v>440</v>
      </c>
      <c r="E707" s="14" t="s">
        <v>425</v>
      </c>
      <c r="F707" s="14" t="s">
        <v>4575</v>
      </c>
      <c r="G707" s="14" t="s">
        <v>4559</v>
      </c>
      <c r="H707" s="14" t="s">
        <v>327</v>
      </c>
      <c r="I707" s="15" t="b">
        <f aca="false">FALSE()</f>
        <v>0</v>
      </c>
      <c r="J707" s="15" t="b">
        <f aca="false">FALSE()</f>
        <v>0</v>
      </c>
      <c r="K707" s="20" t="n">
        <v>0</v>
      </c>
      <c r="L707" s="20" t="n">
        <v>85.87925663138</v>
      </c>
      <c r="M707" s="20" t="n">
        <f aca="false">L707-K707</f>
        <v>85.87925663138</v>
      </c>
      <c r="N707" s="16" t="n">
        <v>2</v>
      </c>
      <c r="O707" s="15" t="b">
        <f aca="false">TRUE()</f>
        <v>1</v>
      </c>
      <c r="P707" s="15" t="b">
        <f aca="false">TRUE()</f>
        <v>1</v>
      </c>
      <c r="Q707" s="15" t="b">
        <f aca="false">TRUE()</f>
        <v>1</v>
      </c>
      <c r="R707" s="16" t="n">
        <v>1</v>
      </c>
      <c r="S707" s="14" t="s">
        <v>4560</v>
      </c>
      <c r="T707" s="18" t="s">
        <v>4811</v>
      </c>
      <c r="U707" s="14" t="s">
        <v>4562</v>
      </c>
      <c r="V707" s="14" t="s">
        <v>4597</v>
      </c>
      <c r="W707" s="14" t="s">
        <v>4564</v>
      </c>
      <c r="X707" s="51" t="n">
        <v>2.8</v>
      </c>
      <c r="Y707" s="14" t="s">
        <v>4802</v>
      </c>
      <c r="Z707" s="48" t="n">
        <v>1</v>
      </c>
      <c r="AA707" s="18" t="s">
        <v>4566</v>
      </c>
      <c r="AB707" s="18" t="s">
        <v>4567</v>
      </c>
      <c r="AC707" s="18" t="s">
        <v>4568</v>
      </c>
      <c r="AD707" s="18" t="s">
        <v>4813</v>
      </c>
    </row>
    <row r="708" customFormat="false" ht="15" hidden="false" customHeight="true" outlineLevel="0" collapsed="false">
      <c r="B708" s="18" t="s">
        <v>1195</v>
      </c>
      <c r="C708" s="14" t="s">
        <v>4810</v>
      </c>
      <c r="D708" s="14" t="s">
        <v>586</v>
      </c>
      <c r="E708" s="14" t="s">
        <v>444</v>
      </c>
      <c r="F708" s="14" t="s">
        <v>4558</v>
      </c>
      <c r="G708" s="14" t="s">
        <v>4559</v>
      </c>
      <c r="H708" s="14" t="s">
        <v>327</v>
      </c>
      <c r="I708" s="15" t="b">
        <f aca="false">FALSE()</f>
        <v>0</v>
      </c>
      <c r="J708" s="15" t="b">
        <f aca="false">FALSE()</f>
        <v>0</v>
      </c>
      <c r="K708" s="20" t="n">
        <v>0</v>
      </c>
      <c r="L708" s="20" t="n">
        <v>0</v>
      </c>
      <c r="M708" s="20" t="n">
        <f aca="false">L708-K708</f>
        <v>0</v>
      </c>
      <c r="N708" s="16" t="n">
        <v>2</v>
      </c>
      <c r="O708" s="15" t="b">
        <f aca="false">TRUE()</f>
        <v>1</v>
      </c>
      <c r="P708" s="15" t="b">
        <f aca="false">TRUE()</f>
        <v>1</v>
      </c>
      <c r="Q708" s="15" t="b">
        <f aca="false">TRUE()</f>
        <v>1</v>
      </c>
      <c r="R708" s="16" t="n">
        <v>1</v>
      </c>
      <c r="S708" s="14" t="s">
        <v>4560</v>
      </c>
      <c r="T708" s="18" t="s">
        <v>4811</v>
      </c>
      <c r="U708" s="14" t="s">
        <v>4562</v>
      </c>
      <c r="V708" s="14" t="s">
        <v>4597</v>
      </c>
      <c r="W708" s="14" t="s">
        <v>4564</v>
      </c>
      <c r="X708" s="51" t="n">
        <v>2.8</v>
      </c>
      <c r="Y708" s="18" t="s">
        <v>4815</v>
      </c>
      <c r="Z708" s="48" t="n">
        <v>1</v>
      </c>
      <c r="AA708" s="18" t="s">
        <v>4566</v>
      </c>
      <c r="AB708" s="18" t="s">
        <v>4567</v>
      </c>
      <c r="AC708" s="18" t="s">
        <v>4568</v>
      </c>
      <c r="AD708" s="18" t="s">
        <v>4813</v>
      </c>
    </row>
    <row r="709" customFormat="false" ht="15" hidden="false" customHeight="true" outlineLevel="0" collapsed="false">
      <c r="B709" s="18" t="s">
        <v>1195</v>
      </c>
      <c r="C709" s="14" t="s">
        <v>4810</v>
      </c>
      <c r="D709" s="14" t="s">
        <v>294</v>
      </c>
      <c r="E709" s="14" t="s">
        <v>295</v>
      </c>
      <c r="F709" s="14" t="s">
        <v>4578</v>
      </c>
      <c r="G709" s="14" t="s">
        <v>4579</v>
      </c>
      <c r="H709" s="14" t="s">
        <v>360</v>
      </c>
      <c r="I709" s="15" t="b">
        <f aca="false">TRUE()</f>
        <v>1</v>
      </c>
      <c r="J709" s="15" t="b">
        <f aca="false">FALSE()</f>
        <v>0</v>
      </c>
      <c r="K709" s="20" t="n">
        <v>0</v>
      </c>
      <c r="L709" s="20" t="n">
        <v>90.5693284866975</v>
      </c>
      <c r="M709" s="20" t="n">
        <f aca="false">L709-K709</f>
        <v>90.5693284866975</v>
      </c>
      <c r="N709" s="16" t="n">
        <v>2</v>
      </c>
      <c r="O709" s="15" t="b">
        <f aca="false">TRUE()</f>
        <v>1</v>
      </c>
      <c r="P709" s="15" t="b">
        <f aca="false">TRUE()</f>
        <v>1</v>
      </c>
      <c r="Q709" s="15" t="b">
        <f aca="false">TRUE()</f>
        <v>1</v>
      </c>
      <c r="R709" s="16" t="n">
        <v>1</v>
      </c>
      <c r="S709" s="14" t="s">
        <v>4560</v>
      </c>
      <c r="T709" s="18" t="s">
        <v>4811</v>
      </c>
      <c r="U709" s="14" t="s">
        <v>4562</v>
      </c>
      <c r="V709" s="14" t="s">
        <v>4597</v>
      </c>
      <c r="W709" s="14" t="s">
        <v>4564</v>
      </c>
      <c r="X709" s="51" t="n">
        <v>2.8</v>
      </c>
      <c r="Y709" s="14" t="s">
        <v>4788</v>
      </c>
      <c r="Z709" s="48" t="n">
        <v>1</v>
      </c>
      <c r="AA709" s="18" t="s">
        <v>4566</v>
      </c>
      <c r="AB709" s="18" t="s">
        <v>4581</v>
      </c>
      <c r="AC709" s="18" t="s">
        <v>4568</v>
      </c>
      <c r="AD709" s="18" t="s">
        <v>4813</v>
      </c>
    </row>
    <row r="710" customFormat="false" ht="15" hidden="false" customHeight="true" outlineLevel="0" collapsed="false">
      <c r="B710" s="18" t="s">
        <v>1195</v>
      </c>
      <c r="C710" s="14" t="s">
        <v>4810</v>
      </c>
      <c r="D710" s="14" t="s">
        <v>565</v>
      </c>
      <c r="E710" s="14" t="s">
        <v>444</v>
      </c>
      <c r="F710" s="14" t="s">
        <v>4558</v>
      </c>
      <c r="G710" s="14" t="s">
        <v>4579</v>
      </c>
      <c r="H710" s="14" t="s">
        <v>425</v>
      </c>
      <c r="I710" s="15" t="b">
        <f aca="false">FALSE()</f>
        <v>0</v>
      </c>
      <c r="J710" s="15" t="b">
        <f aca="false">FALSE()</f>
        <v>0</v>
      </c>
      <c r="K710" s="20" t="n">
        <v>0</v>
      </c>
      <c r="L710" s="20" t="n">
        <v>0</v>
      </c>
      <c r="M710" s="20" t="n">
        <f aca="false">L710-K710</f>
        <v>0</v>
      </c>
      <c r="N710" s="16" t="n">
        <v>2</v>
      </c>
      <c r="O710" s="15" t="b">
        <f aca="false">TRUE()</f>
        <v>1</v>
      </c>
      <c r="P710" s="15" t="b">
        <f aca="false">TRUE()</f>
        <v>1</v>
      </c>
      <c r="Q710" s="15" t="b">
        <f aca="false">TRUE()</f>
        <v>1</v>
      </c>
      <c r="R710" s="16" t="n">
        <v>1</v>
      </c>
      <c r="S710" s="14" t="s">
        <v>4560</v>
      </c>
      <c r="T710" s="18" t="s">
        <v>4811</v>
      </c>
      <c r="U710" s="14" t="s">
        <v>4562</v>
      </c>
      <c r="V710" s="14" t="s">
        <v>4597</v>
      </c>
      <c r="W710" s="14" t="s">
        <v>4564</v>
      </c>
      <c r="X710" s="51" t="n">
        <v>2.8</v>
      </c>
      <c r="Y710" s="14" t="s">
        <v>4790</v>
      </c>
      <c r="Z710" s="48" t="n">
        <v>1</v>
      </c>
      <c r="AA710" s="18" t="s">
        <v>4566</v>
      </c>
      <c r="AB710" s="18" t="s">
        <v>4567</v>
      </c>
      <c r="AC710" s="18" t="s">
        <v>4568</v>
      </c>
      <c r="AD710" s="18" t="s">
        <v>4813</v>
      </c>
    </row>
    <row r="711" customFormat="false" ht="15" hidden="false" customHeight="true" outlineLevel="0" collapsed="false">
      <c r="B711" s="18" t="s">
        <v>1195</v>
      </c>
      <c r="C711" s="14" t="s">
        <v>4810</v>
      </c>
      <c r="D711" s="14" t="s">
        <v>568</v>
      </c>
      <c r="E711" s="14" t="s">
        <v>444</v>
      </c>
      <c r="F711" s="14" t="s">
        <v>4558</v>
      </c>
      <c r="G711" s="14" t="s">
        <v>4559</v>
      </c>
      <c r="H711" s="14" t="s">
        <v>327</v>
      </c>
      <c r="I711" s="15" t="b">
        <f aca="false">FALSE()</f>
        <v>0</v>
      </c>
      <c r="J711" s="15" t="b">
        <f aca="false">FALSE()</f>
        <v>0</v>
      </c>
      <c r="K711" s="20" t="n">
        <v>62.6131513841307</v>
      </c>
      <c r="L711" s="20" t="n">
        <v>65.5066245537653</v>
      </c>
      <c r="M711" s="20" t="n">
        <f aca="false">L711-K711</f>
        <v>2.8934731696346</v>
      </c>
      <c r="N711" s="16" t="n">
        <v>2</v>
      </c>
      <c r="O711" s="15" t="b">
        <f aca="false">TRUE()</f>
        <v>1</v>
      </c>
      <c r="P711" s="15" t="b">
        <f aca="false">TRUE()</f>
        <v>1</v>
      </c>
      <c r="Q711" s="15" t="b">
        <f aca="false">TRUE()</f>
        <v>1</v>
      </c>
      <c r="R711" s="16" t="n">
        <v>1</v>
      </c>
      <c r="S711" s="14" t="s">
        <v>4560</v>
      </c>
      <c r="T711" s="18" t="s">
        <v>4811</v>
      </c>
      <c r="U711" s="14" t="s">
        <v>4562</v>
      </c>
      <c r="V711" s="14" t="s">
        <v>4597</v>
      </c>
      <c r="W711" s="14" t="s">
        <v>4564</v>
      </c>
      <c r="X711" s="51" t="n">
        <v>2.8</v>
      </c>
      <c r="Y711" s="14" t="s">
        <v>4803</v>
      </c>
      <c r="Z711" s="48" t="n">
        <v>1</v>
      </c>
      <c r="AA711" s="18" t="s">
        <v>4566</v>
      </c>
      <c r="AB711" s="18" t="s">
        <v>4567</v>
      </c>
      <c r="AC711" s="18" t="s">
        <v>4568</v>
      </c>
      <c r="AD711" s="18" t="s">
        <v>4813</v>
      </c>
    </row>
    <row r="712" customFormat="false" ht="15" hidden="false" customHeight="true" outlineLevel="0" collapsed="false">
      <c r="B712" s="18" t="s">
        <v>1195</v>
      </c>
      <c r="C712" s="14" t="s">
        <v>4810</v>
      </c>
      <c r="D712" s="14" t="s">
        <v>577</v>
      </c>
      <c r="E712" s="14" t="s">
        <v>444</v>
      </c>
      <c r="F712" s="14" t="s">
        <v>4558</v>
      </c>
      <c r="G712" s="14" t="s">
        <v>4559</v>
      </c>
      <c r="H712" s="14" t="s">
        <v>4584</v>
      </c>
      <c r="I712" s="15" t="b">
        <f aca="false">FALSE()</f>
        <v>0</v>
      </c>
      <c r="J712" s="15" t="b">
        <f aca="false">FALSE()</f>
        <v>0</v>
      </c>
      <c r="K712" s="20" t="n">
        <v>0</v>
      </c>
      <c r="L712" s="20" t="n">
        <v>80.5299004735887</v>
      </c>
      <c r="M712" s="20" t="n">
        <f aca="false">L712-K712</f>
        <v>80.5299004735887</v>
      </c>
      <c r="N712" s="16" t="n">
        <v>2</v>
      </c>
      <c r="O712" s="15" t="b">
        <f aca="false">TRUE()</f>
        <v>1</v>
      </c>
      <c r="P712" s="15" t="b">
        <f aca="false">TRUE()</f>
        <v>1</v>
      </c>
      <c r="Q712" s="15" t="b">
        <f aca="false">TRUE()</f>
        <v>1</v>
      </c>
      <c r="R712" s="16" t="n">
        <v>1</v>
      </c>
      <c r="S712" s="14" t="s">
        <v>4560</v>
      </c>
      <c r="T712" s="18" t="s">
        <v>4811</v>
      </c>
      <c r="U712" s="14" t="s">
        <v>4562</v>
      </c>
      <c r="V712" s="14" t="s">
        <v>4597</v>
      </c>
      <c r="W712" s="14" t="s">
        <v>4564</v>
      </c>
      <c r="X712" s="51" t="n">
        <v>2.8</v>
      </c>
      <c r="Y712" s="14" t="s">
        <v>4804</v>
      </c>
      <c r="Z712" s="48" t="n">
        <v>1</v>
      </c>
      <c r="AA712" s="18" t="s">
        <v>4566</v>
      </c>
      <c r="AB712" s="18" t="s">
        <v>4567</v>
      </c>
      <c r="AC712" s="18" t="s">
        <v>4568</v>
      </c>
      <c r="AD712" s="18" t="s">
        <v>4813</v>
      </c>
    </row>
    <row r="713" customFormat="false" ht="15" hidden="false" customHeight="true" outlineLevel="0" collapsed="false">
      <c r="B713" s="18" t="s">
        <v>1195</v>
      </c>
      <c r="C713" s="14" t="s">
        <v>4810</v>
      </c>
      <c r="D713" s="14" t="s">
        <v>551</v>
      </c>
      <c r="E713" s="14" t="s">
        <v>444</v>
      </c>
      <c r="F713" s="14" t="s">
        <v>4558</v>
      </c>
      <c r="G713" s="14" t="s">
        <v>4559</v>
      </c>
      <c r="H713" s="14" t="s">
        <v>327</v>
      </c>
      <c r="I713" s="15" t="b">
        <f aca="false">FALSE()</f>
        <v>0</v>
      </c>
      <c r="J713" s="15" t="b">
        <f aca="false">FALSE()</f>
        <v>0</v>
      </c>
      <c r="K713" s="20" t="n">
        <v>72.0495262815556</v>
      </c>
      <c r="L713" s="20" t="n">
        <v>72.0495262815556</v>
      </c>
      <c r="M713" s="20" t="n">
        <f aca="false">L713-K713</f>
        <v>0</v>
      </c>
      <c r="N713" s="16" t="n">
        <v>2</v>
      </c>
      <c r="O713" s="15" t="b">
        <f aca="false">TRUE()</f>
        <v>1</v>
      </c>
      <c r="P713" s="15" t="b">
        <f aca="false">TRUE()</f>
        <v>1</v>
      </c>
      <c r="Q713" s="15" t="b">
        <f aca="false">TRUE()</f>
        <v>1</v>
      </c>
      <c r="R713" s="16" t="n">
        <v>1</v>
      </c>
      <c r="S713" s="14" t="s">
        <v>4560</v>
      </c>
      <c r="T713" s="18" t="s">
        <v>4811</v>
      </c>
      <c r="U713" s="14" t="s">
        <v>4562</v>
      </c>
      <c r="V713" s="14" t="s">
        <v>4597</v>
      </c>
      <c r="W713" s="14" t="s">
        <v>4564</v>
      </c>
      <c r="X713" s="51" t="n">
        <v>2.8</v>
      </c>
      <c r="Y713" s="14" t="s">
        <v>4816</v>
      </c>
      <c r="Z713" s="48" t="n">
        <v>1</v>
      </c>
      <c r="AA713" s="18" t="s">
        <v>4566</v>
      </c>
      <c r="AB713" s="18" t="s">
        <v>4567</v>
      </c>
      <c r="AC713" s="18" t="s">
        <v>4568</v>
      </c>
      <c r="AD713" s="18" t="s">
        <v>4813</v>
      </c>
    </row>
    <row r="714" customFormat="false" ht="15" hidden="false" customHeight="true" outlineLevel="0" collapsed="false">
      <c r="B714" s="18" t="s">
        <v>1195</v>
      </c>
      <c r="C714" s="14" t="s">
        <v>4810</v>
      </c>
      <c r="D714" s="14" t="s">
        <v>431</v>
      </c>
      <c r="E714" s="14" t="s">
        <v>425</v>
      </c>
      <c r="F714" s="14" t="s">
        <v>4575</v>
      </c>
      <c r="G714" s="14" t="s">
        <v>4559</v>
      </c>
      <c r="H714" s="14" t="s">
        <v>428</v>
      </c>
      <c r="I714" s="15" t="b">
        <f aca="false">FALSE()</f>
        <v>0</v>
      </c>
      <c r="J714" s="15" t="b">
        <f aca="false">FALSE()</f>
        <v>0</v>
      </c>
      <c r="K714" s="20" t="n">
        <v>0</v>
      </c>
      <c r="L714" s="20" t="n">
        <v>0.781819511209231</v>
      </c>
      <c r="M714" s="20" t="n">
        <f aca="false">L714-K714</f>
        <v>0.781819511209231</v>
      </c>
      <c r="N714" s="16" t="n">
        <v>2</v>
      </c>
      <c r="O714" s="15" t="b">
        <f aca="false">TRUE()</f>
        <v>1</v>
      </c>
      <c r="P714" s="15" t="b">
        <f aca="false">TRUE()</f>
        <v>1</v>
      </c>
      <c r="Q714" s="15" t="b">
        <f aca="false">TRUE()</f>
        <v>1</v>
      </c>
      <c r="R714" s="16" t="n">
        <v>1</v>
      </c>
      <c r="S714" s="14" t="s">
        <v>4560</v>
      </c>
      <c r="T714" s="18" t="s">
        <v>4811</v>
      </c>
      <c r="U714" s="14" t="s">
        <v>4562</v>
      </c>
      <c r="V714" s="14" t="s">
        <v>4597</v>
      </c>
      <c r="W714" s="14" t="s">
        <v>4564</v>
      </c>
      <c r="X714" s="51" t="n">
        <v>2.8</v>
      </c>
      <c r="Y714" s="14" t="s">
        <v>4805</v>
      </c>
      <c r="Z714" s="48" t="n">
        <v>1</v>
      </c>
      <c r="AA714" s="18" t="s">
        <v>4566</v>
      </c>
      <c r="AB714" s="18" t="s">
        <v>4567</v>
      </c>
      <c r="AC714" s="18" t="s">
        <v>4568</v>
      </c>
      <c r="AD714" s="18" t="s">
        <v>4813</v>
      </c>
    </row>
    <row r="715" customFormat="false" ht="15" hidden="false" customHeight="true" outlineLevel="0" collapsed="false">
      <c r="B715" s="18" t="s">
        <v>1195</v>
      </c>
      <c r="C715" s="14" t="s">
        <v>4810</v>
      </c>
      <c r="D715" s="14" t="s">
        <v>371</v>
      </c>
      <c r="E715" s="14" t="s">
        <v>372</v>
      </c>
      <c r="F715" s="14" t="s">
        <v>4602</v>
      </c>
      <c r="G715" s="14" t="s">
        <v>4559</v>
      </c>
      <c r="H715" s="14" t="s">
        <v>252</v>
      </c>
      <c r="I715" s="15" t="b">
        <f aca="false">TRUE()</f>
        <v>1</v>
      </c>
      <c r="J715" s="15" t="b">
        <f aca="false">FALSE()</f>
        <v>0</v>
      </c>
      <c r="K715" s="20" t="n">
        <v>0</v>
      </c>
      <c r="L715" s="20" t="n">
        <v>0</v>
      </c>
      <c r="M715" s="20" t="n">
        <f aca="false">L715-K715</f>
        <v>0</v>
      </c>
      <c r="N715" s="16" t="n">
        <v>2</v>
      </c>
      <c r="O715" s="15" t="b">
        <f aca="false">FALSE()</f>
        <v>0</v>
      </c>
      <c r="P715" s="15" t="b">
        <f aca="false">TRUE()</f>
        <v>1</v>
      </c>
      <c r="Q715" s="15" t="b">
        <f aca="false">TRUE()</f>
        <v>1</v>
      </c>
      <c r="R715" s="16" t="n">
        <v>1</v>
      </c>
      <c r="S715" s="14" t="s">
        <v>4560</v>
      </c>
      <c r="T715" s="18" t="s">
        <v>4811</v>
      </c>
      <c r="U715" s="14" t="s">
        <v>4562</v>
      </c>
      <c r="V715" s="14" t="s">
        <v>4597</v>
      </c>
      <c r="W715" s="14" t="s">
        <v>4564</v>
      </c>
      <c r="X715" s="51" t="n">
        <v>2.8</v>
      </c>
      <c r="Y715" s="14" t="s">
        <v>2540</v>
      </c>
      <c r="Z715" s="48" t="n">
        <v>1</v>
      </c>
      <c r="AA715" s="18" t="s">
        <v>4566</v>
      </c>
      <c r="AB715" s="18" t="s">
        <v>4600</v>
      </c>
      <c r="AC715" s="18" t="s">
        <v>4568</v>
      </c>
      <c r="AD715" s="18" t="s">
        <v>4813</v>
      </c>
    </row>
    <row r="716" customFormat="false" ht="15" hidden="false" customHeight="true" outlineLevel="0" collapsed="false">
      <c r="B716" s="18" t="s">
        <v>1195</v>
      </c>
      <c r="C716" s="14" t="s">
        <v>4810</v>
      </c>
      <c r="D716" s="14" t="s">
        <v>524</v>
      </c>
      <c r="E716" s="14" t="s">
        <v>444</v>
      </c>
      <c r="F716" s="14" t="s">
        <v>4558</v>
      </c>
      <c r="G716" s="14" t="s">
        <v>4559</v>
      </c>
      <c r="H716" s="14" t="s">
        <v>4590</v>
      </c>
      <c r="I716" s="15" t="b">
        <f aca="false">FALSE()</f>
        <v>0</v>
      </c>
      <c r="J716" s="15" t="b">
        <f aca="false">FALSE()</f>
        <v>0</v>
      </c>
      <c r="K716" s="20" t="n">
        <v>0</v>
      </c>
      <c r="L716" s="20" t="n">
        <v>0</v>
      </c>
      <c r="M716" s="20" t="n">
        <f aca="false">L716-K716</f>
        <v>0</v>
      </c>
      <c r="N716" s="16" t="n">
        <v>2</v>
      </c>
      <c r="O716" s="15" t="b">
        <f aca="false">TRUE()</f>
        <v>1</v>
      </c>
      <c r="P716" s="15" t="b">
        <f aca="false">TRUE()</f>
        <v>1</v>
      </c>
      <c r="Q716" s="15" t="b">
        <f aca="false">TRUE()</f>
        <v>1</v>
      </c>
      <c r="R716" s="16" t="n">
        <v>1</v>
      </c>
      <c r="S716" s="14" t="s">
        <v>4560</v>
      </c>
      <c r="T716" s="18" t="s">
        <v>4811</v>
      </c>
      <c r="U716" s="14" t="s">
        <v>4562</v>
      </c>
      <c r="V716" s="14" t="s">
        <v>4597</v>
      </c>
      <c r="W716" s="14" t="s">
        <v>4564</v>
      </c>
      <c r="X716" s="51" t="n">
        <v>2.8</v>
      </c>
      <c r="Y716" s="14" t="s">
        <v>4806</v>
      </c>
      <c r="Z716" s="48" t="n">
        <v>1</v>
      </c>
      <c r="AA716" s="18" t="s">
        <v>4566</v>
      </c>
      <c r="AB716" s="18" t="s">
        <v>4567</v>
      </c>
      <c r="AC716" s="18" t="s">
        <v>4568</v>
      </c>
      <c r="AD716" s="18" t="s">
        <v>4813</v>
      </c>
    </row>
    <row r="717" customFormat="false" ht="15" hidden="false" customHeight="true" outlineLevel="0" collapsed="false">
      <c r="B717" s="18" t="s">
        <v>1195</v>
      </c>
      <c r="C717" s="14" t="s">
        <v>4810</v>
      </c>
      <c r="D717" s="14" t="s">
        <v>521</v>
      </c>
      <c r="E717" s="14" t="s">
        <v>444</v>
      </c>
      <c r="F717" s="14" t="s">
        <v>4558</v>
      </c>
      <c r="G717" s="14" t="s">
        <v>4559</v>
      </c>
      <c r="H717" s="14" t="s">
        <v>327</v>
      </c>
      <c r="I717" s="15" t="b">
        <f aca="false">FALSE()</f>
        <v>0</v>
      </c>
      <c r="J717" s="15" t="b">
        <f aca="false">FALSE()</f>
        <v>0</v>
      </c>
      <c r="K717" s="20" t="n">
        <v>63.8136424504686</v>
      </c>
      <c r="L717" s="20" t="n">
        <v>73.8430054814654</v>
      </c>
      <c r="M717" s="20" t="n">
        <f aca="false">L717-K717</f>
        <v>10.0293630309968</v>
      </c>
      <c r="N717" s="16" t="n">
        <v>2</v>
      </c>
      <c r="O717" s="15" t="b">
        <f aca="false">TRUE()</f>
        <v>1</v>
      </c>
      <c r="P717" s="15" t="b">
        <f aca="false">TRUE()</f>
        <v>1</v>
      </c>
      <c r="Q717" s="15" t="b">
        <f aca="false">TRUE()</f>
        <v>1</v>
      </c>
      <c r="R717" s="16" t="n">
        <v>1</v>
      </c>
      <c r="S717" s="14" t="s">
        <v>4560</v>
      </c>
      <c r="T717" s="18" t="s">
        <v>4811</v>
      </c>
      <c r="U717" s="14" t="s">
        <v>4562</v>
      </c>
      <c r="V717" s="14" t="s">
        <v>4597</v>
      </c>
      <c r="W717" s="14" t="s">
        <v>4564</v>
      </c>
      <c r="X717" s="51" t="n">
        <v>2.8</v>
      </c>
      <c r="Y717" s="14" t="s">
        <v>4817</v>
      </c>
      <c r="Z717" s="48" t="n">
        <v>1</v>
      </c>
      <c r="AA717" s="18" t="s">
        <v>4566</v>
      </c>
      <c r="AB717" s="18" t="s">
        <v>4567</v>
      </c>
      <c r="AC717" s="18" t="s">
        <v>4568</v>
      </c>
      <c r="AD717" s="18" t="s">
        <v>4813</v>
      </c>
    </row>
    <row r="718" customFormat="false" ht="15" hidden="false" customHeight="true" outlineLevel="0" collapsed="false">
      <c r="B718" s="18" t="s">
        <v>1195</v>
      </c>
      <c r="C718" s="14" t="s">
        <v>4810</v>
      </c>
      <c r="D718" s="14" t="s">
        <v>537</v>
      </c>
      <c r="E718" s="14" t="s">
        <v>444</v>
      </c>
      <c r="F718" s="14" t="s">
        <v>4558</v>
      </c>
      <c r="G718" s="14" t="s">
        <v>4559</v>
      </c>
      <c r="H718" s="14" t="s">
        <v>425</v>
      </c>
      <c r="I718" s="15" t="b">
        <f aca="false">FALSE()</f>
        <v>0</v>
      </c>
      <c r="J718" s="15" t="b">
        <f aca="false">FALSE()</f>
        <v>0</v>
      </c>
      <c r="K718" s="20" t="n">
        <v>0</v>
      </c>
      <c r="L718" s="20" t="n">
        <v>66.9978734001481</v>
      </c>
      <c r="M718" s="20" t="n">
        <f aca="false">L718-K718</f>
        <v>66.9978734001481</v>
      </c>
      <c r="N718" s="16" t="n">
        <v>2</v>
      </c>
      <c r="O718" s="15" t="b">
        <f aca="false">TRUE()</f>
        <v>1</v>
      </c>
      <c r="P718" s="15" t="b">
        <f aca="false">TRUE()</f>
        <v>1</v>
      </c>
      <c r="Q718" s="15" t="b">
        <f aca="false">TRUE()</f>
        <v>1</v>
      </c>
      <c r="R718" s="16" t="n">
        <v>1</v>
      </c>
      <c r="S718" s="14" t="s">
        <v>4560</v>
      </c>
      <c r="T718" s="18" t="s">
        <v>4811</v>
      </c>
      <c r="U718" s="14" t="s">
        <v>4562</v>
      </c>
      <c r="V718" s="14" t="s">
        <v>4597</v>
      </c>
      <c r="W718" s="14" t="s">
        <v>4564</v>
      </c>
      <c r="X718" s="51" t="n">
        <v>2.8</v>
      </c>
      <c r="Y718" s="14" t="s">
        <v>4818</v>
      </c>
      <c r="Z718" s="48" t="n">
        <v>1</v>
      </c>
      <c r="AA718" s="18" t="s">
        <v>4566</v>
      </c>
      <c r="AB718" s="18" t="s">
        <v>4567</v>
      </c>
      <c r="AC718" s="18" t="s">
        <v>4568</v>
      </c>
      <c r="AD718" s="18" t="s">
        <v>4813</v>
      </c>
    </row>
    <row r="719" customFormat="false" ht="15" hidden="false" customHeight="true" outlineLevel="0" collapsed="false">
      <c r="B719" s="18" t="s">
        <v>1195</v>
      </c>
      <c r="C719" s="14" t="s">
        <v>4810</v>
      </c>
      <c r="D719" s="14" t="s">
        <v>545</v>
      </c>
      <c r="E719" s="14" t="s">
        <v>444</v>
      </c>
      <c r="F719" s="14" t="s">
        <v>4558</v>
      </c>
      <c r="G719" s="14" t="s">
        <v>4559</v>
      </c>
      <c r="H719" s="14" t="s">
        <v>327</v>
      </c>
      <c r="I719" s="15" t="b">
        <f aca="false">FALSE()</f>
        <v>0</v>
      </c>
      <c r="J719" s="15" t="b">
        <f aca="false">FALSE()</f>
        <v>0</v>
      </c>
      <c r="K719" s="20" t="n">
        <v>0</v>
      </c>
      <c r="L719" s="20" t="n">
        <v>41.8216614454034</v>
      </c>
      <c r="M719" s="20" t="n">
        <f aca="false">L719-K719</f>
        <v>41.8216614454034</v>
      </c>
      <c r="N719" s="16" t="n">
        <v>2</v>
      </c>
      <c r="O719" s="15" t="b">
        <f aca="false">TRUE()</f>
        <v>1</v>
      </c>
      <c r="P719" s="15" t="b">
        <f aca="false">TRUE()</f>
        <v>1</v>
      </c>
      <c r="Q719" s="15" t="b">
        <f aca="false">TRUE()</f>
        <v>1</v>
      </c>
      <c r="R719" s="16" t="n">
        <v>1</v>
      </c>
      <c r="S719" s="14" t="s">
        <v>4560</v>
      </c>
      <c r="T719" s="18" t="s">
        <v>4811</v>
      </c>
      <c r="U719" s="14" t="s">
        <v>4562</v>
      </c>
      <c r="V719" s="14" t="s">
        <v>4597</v>
      </c>
      <c r="W719" s="14" t="s">
        <v>4564</v>
      </c>
      <c r="X719" s="51" t="n">
        <v>2.8</v>
      </c>
      <c r="Y719" s="14" t="s">
        <v>4819</v>
      </c>
      <c r="Z719" s="48" t="n">
        <v>1</v>
      </c>
      <c r="AA719" s="18" t="s">
        <v>4566</v>
      </c>
      <c r="AB719" s="18" t="s">
        <v>4567</v>
      </c>
      <c r="AC719" s="18" t="s">
        <v>4568</v>
      </c>
      <c r="AD719" s="18" t="s">
        <v>4813</v>
      </c>
    </row>
    <row r="720" customFormat="false" ht="15" hidden="false" customHeight="true" outlineLevel="0" collapsed="false">
      <c r="B720" s="18" t="s">
        <v>1195</v>
      </c>
      <c r="C720" s="14" t="s">
        <v>4810</v>
      </c>
      <c r="D720" s="14" t="s">
        <v>500</v>
      </c>
      <c r="E720" s="14" t="s">
        <v>444</v>
      </c>
      <c r="F720" s="14" t="s">
        <v>4558</v>
      </c>
      <c r="G720" s="14" t="s">
        <v>4559</v>
      </c>
      <c r="H720" s="14" t="s">
        <v>327</v>
      </c>
      <c r="I720" s="15" t="b">
        <f aca="false">FALSE()</f>
        <v>0</v>
      </c>
      <c r="J720" s="15" t="b">
        <f aca="false">FALSE()</f>
        <v>0</v>
      </c>
      <c r="K720" s="20" t="n">
        <v>0</v>
      </c>
      <c r="L720" s="20" t="n">
        <v>0</v>
      </c>
      <c r="M720" s="20" t="n">
        <f aca="false">L720-K720</f>
        <v>0</v>
      </c>
      <c r="N720" s="16" t="n">
        <v>2</v>
      </c>
      <c r="O720" s="15" t="b">
        <f aca="false">TRUE()</f>
        <v>1</v>
      </c>
      <c r="P720" s="15" t="b">
        <f aca="false">TRUE()</f>
        <v>1</v>
      </c>
      <c r="Q720" s="15" t="b">
        <f aca="false">TRUE()</f>
        <v>1</v>
      </c>
      <c r="R720" s="16" t="n">
        <v>1</v>
      </c>
      <c r="S720" s="14" t="s">
        <v>4560</v>
      </c>
      <c r="T720" s="18" t="s">
        <v>4811</v>
      </c>
      <c r="U720" s="14" t="s">
        <v>4562</v>
      </c>
      <c r="V720" s="14" t="s">
        <v>4597</v>
      </c>
      <c r="W720" s="14" t="s">
        <v>4564</v>
      </c>
      <c r="X720" s="51" t="n">
        <v>2.8</v>
      </c>
      <c r="Y720" s="14" t="s">
        <v>4807</v>
      </c>
      <c r="Z720" s="48" t="n">
        <v>1</v>
      </c>
      <c r="AA720" s="18" t="s">
        <v>4566</v>
      </c>
      <c r="AB720" s="18" t="s">
        <v>4567</v>
      </c>
      <c r="AC720" s="18" t="s">
        <v>4568</v>
      </c>
      <c r="AD720" s="18" t="s">
        <v>4813</v>
      </c>
    </row>
    <row r="721" customFormat="false" ht="15" hidden="false" customHeight="true" outlineLevel="0" collapsed="false">
      <c r="B721" s="18" t="s">
        <v>1195</v>
      </c>
      <c r="C721" s="14" t="s">
        <v>4810</v>
      </c>
      <c r="D721" s="14" t="s">
        <v>394</v>
      </c>
      <c r="E721" s="14" t="s">
        <v>372</v>
      </c>
      <c r="F721" s="14" t="s">
        <v>4602</v>
      </c>
      <c r="G721" s="14" t="s">
        <v>4559</v>
      </c>
      <c r="H721" s="14" t="s">
        <v>281</v>
      </c>
      <c r="I721" s="15" t="b">
        <f aca="false">TRUE()</f>
        <v>1</v>
      </c>
      <c r="J721" s="15" t="b">
        <f aca="false">FALSE()</f>
        <v>0</v>
      </c>
      <c r="K721" s="20" t="n">
        <v>0</v>
      </c>
      <c r="L721" s="20" t="n">
        <v>0</v>
      </c>
      <c r="M721" s="20" t="n">
        <f aca="false">L721-K721</f>
        <v>0</v>
      </c>
      <c r="N721" s="16" t="n">
        <v>2</v>
      </c>
      <c r="O721" s="15" t="b">
        <f aca="false">FALSE()</f>
        <v>0</v>
      </c>
      <c r="P721" s="15" t="b">
        <f aca="false">TRUE()</f>
        <v>1</v>
      </c>
      <c r="Q721" s="15" t="b">
        <f aca="false">TRUE()</f>
        <v>1</v>
      </c>
      <c r="R721" s="16" t="n">
        <v>1</v>
      </c>
      <c r="S721" s="14" t="s">
        <v>4560</v>
      </c>
      <c r="T721" s="18" t="s">
        <v>4811</v>
      </c>
      <c r="U721" s="14" t="s">
        <v>4562</v>
      </c>
      <c r="V721" s="14" t="s">
        <v>4597</v>
      </c>
      <c r="W721" s="14" t="s">
        <v>4564</v>
      </c>
      <c r="X721" s="51" t="n">
        <v>2.8</v>
      </c>
      <c r="Y721" s="14" t="s">
        <v>2577</v>
      </c>
      <c r="Z721" s="48" t="n">
        <v>1</v>
      </c>
      <c r="AA721" s="18" t="s">
        <v>4566</v>
      </c>
      <c r="AB721" s="18" t="s">
        <v>4600</v>
      </c>
      <c r="AC721" s="18" t="s">
        <v>4568</v>
      </c>
      <c r="AD721" s="18" t="s">
        <v>4813</v>
      </c>
    </row>
    <row r="722" customFormat="false" ht="15" hidden="false" customHeight="true" outlineLevel="0" collapsed="false">
      <c r="B722" s="18" t="s">
        <v>1195</v>
      </c>
      <c r="C722" s="14" t="s">
        <v>4810</v>
      </c>
      <c r="D722" s="14" t="s">
        <v>459</v>
      </c>
      <c r="E722" s="14" t="s">
        <v>444</v>
      </c>
      <c r="F722" s="14" t="s">
        <v>4558</v>
      </c>
      <c r="G722" s="14" t="s">
        <v>4559</v>
      </c>
      <c r="H722" s="14" t="s">
        <v>281</v>
      </c>
      <c r="I722" s="15" t="b">
        <f aca="false">TRUE()</f>
        <v>1</v>
      </c>
      <c r="J722" s="15" t="b">
        <f aca="false">FALSE()</f>
        <v>0</v>
      </c>
      <c r="K722" s="20" t="n">
        <v>0</v>
      </c>
      <c r="L722" s="20" t="n">
        <v>45.8717933754783</v>
      </c>
      <c r="M722" s="20" t="n">
        <f aca="false">L722-K722</f>
        <v>45.8717933754783</v>
      </c>
      <c r="N722" s="16" t="n">
        <v>2</v>
      </c>
      <c r="O722" s="15" t="b">
        <f aca="false">FALSE()</f>
        <v>0</v>
      </c>
      <c r="P722" s="15" t="b">
        <f aca="false">TRUE()</f>
        <v>1</v>
      </c>
      <c r="Q722" s="15" t="b">
        <f aca="false">TRUE()</f>
        <v>1</v>
      </c>
      <c r="R722" s="16" t="n">
        <v>1</v>
      </c>
      <c r="S722" s="14" t="s">
        <v>4560</v>
      </c>
      <c r="T722" s="18" t="s">
        <v>4811</v>
      </c>
      <c r="U722" s="14" t="s">
        <v>4562</v>
      </c>
      <c r="V722" s="14" t="s">
        <v>4597</v>
      </c>
      <c r="W722" s="14" t="s">
        <v>4564</v>
      </c>
      <c r="X722" s="51" t="n">
        <v>2.8</v>
      </c>
      <c r="Y722" s="14" t="s">
        <v>3725</v>
      </c>
      <c r="Z722" s="48" t="n">
        <v>1</v>
      </c>
      <c r="AA722" s="18" t="s">
        <v>4566</v>
      </c>
      <c r="AB722" s="18" t="s">
        <v>4600</v>
      </c>
      <c r="AC722" s="18" t="s">
        <v>4568</v>
      </c>
      <c r="AD722" s="18" t="s">
        <v>4813</v>
      </c>
    </row>
    <row r="723" customFormat="false" ht="15" hidden="false" customHeight="true" outlineLevel="0" collapsed="false">
      <c r="B723" s="18" t="s">
        <v>1195</v>
      </c>
      <c r="C723" s="14" t="s">
        <v>4810</v>
      </c>
      <c r="D723" s="14" t="s">
        <v>324</v>
      </c>
      <c r="E723" s="14" t="s">
        <v>295</v>
      </c>
      <c r="F723" s="14" t="s">
        <v>4578</v>
      </c>
      <c r="G723" s="14" t="s">
        <v>4559</v>
      </c>
      <c r="H723" s="14" t="s">
        <v>334</v>
      </c>
      <c r="I723" s="15" t="b">
        <f aca="false">TRUE()</f>
        <v>1</v>
      </c>
      <c r="J723" s="15" t="b">
        <f aca="false">FALSE()</f>
        <v>0</v>
      </c>
      <c r="K723" s="20" t="n">
        <v>0</v>
      </c>
      <c r="L723" s="20" t="n">
        <v>81.5752081173357</v>
      </c>
      <c r="M723" s="20" t="n">
        <f aca="false">L723-K723</f>
        <v>81.5752081173357</v>
      </c>
      <c r="N723" s="16" t="n">
        <v>2</v>
      </c>
      <c r="O723" s="15" t="b">
        <f aca="false">FALSE()</f>
        <v>0</v>
      </c>
      <c r="P723" s="15" t="b">
        <f aca="false">TRUE()</f>
        <v>1</v>
      </c>
      <c r="Q723" s="15" t="b">
        <f aca="false">TRUE()</f>
        <v>1</v>
      </c>
      <c r="R723" s="16" t="n">
        <v>1</v>
      </c>
      <c r="S723" s="14" t="s">
        <v>4560</v>
      </c>
      <c r="T723" s="18" t="s">
        <v>4811</v>
      </c>
      <c r="U723" s="14" t="s">
        <v>4562</v>
      </c>
      <c r="V723" s="14" t="s">
        <v>4597</v>
      </c>
      <c r="W723" s="14" t="s">
        <v>4564</v>
      </c>
      <c r="X723" s="51" t="n">
        <v>2.8</v>
      </c>
      <c r="Y723" s="14" t="s">
        <v>4809</v>
      </c>
      <c r="Z723" s="48"/>
      <c r="AA723" s="18" t="s">
        <v>4620</v>
      </c>
      <c r="AB723" s="18" t="s">
        <v>4600</v>
      </c>
      <c r="AC723" s="18" t="s">
        <v>4621</v>
      </c>
      <c r="AD723" s="18" t="s">
        <v>4813</v>
      </c>
    </row>
    <row r="724" customFormat="false" ht="15" hidden="false" customHeight="true" outlineLevel="0" collapsed="false">
      <c r="B724" s="18" t="s">
        <v>1195</v>
      </c>
      <c r="C724" s="14" t="s">
        <v>4810</v>
      </c>
      <c r="D724" s="14" t="s">
        <v>265</v>
      </c>
      <c r="E724" s="14" t="s">
        <v>234</v>
      </c>
      <c r="F724" s="14" t="s">
        <v>4578</v>
      </c>
      <c r="G724" s="14" t="s">
        <v>4579</v>
      </c>
      <c r="H724" s="14" t="s">
        <v>281</v>
      </c>
      <c r="I724" s="15" t="b">
        <f aca="false">TRUE()</f>
        <v>1</v>
      </c>
      <c r="J724" s="15" t="b">
        <f aca="false">FALSE()</f>
        <v>0</v>
      </c>
      <c r="K724" s="20" t="n">
        <v>0</v>
      </c>
      <c r="L724" s="20" t="n">
        <v>58.112914278875</v>
      </c>
      <c r="M724" s="20" t="n">
        <f aca="false">L724-K724</f>
        <v>58.112914278875</v>
      </c>
      <c r="N724" s="16" t="n">
        <v>2</v>
      </c>
      <c r="O724" s="15" t="b">
        <f aca="false">FALSE()</f>
        <v>0</v>
      </c>
      <c r="P724" s="15" t="b">
        <f aca="false">TRUE()</f>
        <v>1</v>
      </c>
      <c r="Q724" s="15" t="b">
        <f aca="false">TRUE()</f>
        <v>1</v>
      </c>
      <c r="R724" s="16" t="n">
        <v>1</v>
      </c>
      <c r="S724" s="14" t="s">
        <v>4560</v>
      </c>
      <c r="T724" s="18" t="s">
        <v>4811</v>
      </c>
      <c r="U724" s="14" t="s">
        <v>4562</v>
      </c>
      <c r="V724" s="14" t="s">
        <v>4597</v>
      </c>
      <c r="W724" s="14" t="s">
        <v>4564</v>
      </c>
      <c r="X724" s="51" t="n">
        <v>2.8</v>
      </c>
      <c r="Y724" s="14" t="s">
        <v>1736</v>
      </c>
      <c r="Z724" s="48" t="n">
        <v>1</v>
      </c>
      <c r="AA724" s="18" t="s">
        <v>4566</v>
      </c>
      <c r="AB724" s="18" t="s">
        <v>4600</v>
      </c>
      <c r="AC724" s="18" t="s">
        <v>4568</v>
      </c>
      <c r="AD724" s="18" t="s">
        <v>4813</v>
      </c>
    </row>
    <row r="725" customFormat="false" ht="15" hidden="false" customHeight="true" outlineLevel="0" collapsed="false">
      <c r="B725" s="18" t="s">
        <v>1195</v>
      </c>
      <c r="C725" s="14" t="s">
        <v>4810</v>
      </c>
      <c r="D725" s="14" t="s">
        <v>377</v>
      </c>
      <c r="E725" s="14" t="s">
        <v>372</v>
      </c>
      <c r="F725" s="14" t="s">
        <v>4602</v>
      </c>
      <c r="G725" s="14" t="s">
        <v>4579</v>
      </c>
      <c r="H725" s="14" t="s">
        <v>252</v>
      </c>
      <c r="I725" s="15" t="b">
        <f aca="false">TRUE()</f>
        <v>1</v>
      </c>
      <c r="J725" s="15" t="b">
        <f aca="false">FALSE()</f>
        <v>0</v>
      </c>
      <c r="K725" s="20" t="n">
        <v>48.8645041166012</v>
      </c>
      <c r="L725" s="20" t="n">
        <v>48.8645041166012</v>
      </c>
      <c r="M725" s="20" t="n">
        <f aca="false">L725-K725</f>
        <v>0</v>
      </c>
      <c r="N725" s="16" t="n">
        <v>1</v>
      </c>
      <c r="O725" s="15" t="b">
        <f aca="false">FALSE()</f>
        <v>0</v>
      </c>
      <c r="P725" s="15" t="b">
        <f aca="false">TRUE()</f>
        <v>1</v>
      </c>
      <c r="Q725" s="15" t="b">
        <f aca="false">TRUE()</f>
        <v>1</v>
      </c>
      <c r="R725" s="16" t="n">
        <v>1</v>
      </c>
      <c r="S725" s="14" t="s">
        <v>4560</v>
      </c>
      <c r="T725" s="18" t="s">
        <v>4811</v>
      </c>
      <c r="U725" s="14" t="s">
        <v>4562</v>
      </c>
      <c r="V725" s="14" t="s">
        <v>4597</v>
      </c>
      <c r="W725" s="14" t="s">
        <v>4564</v>
      </c>
      <c r="X725" s="51" t="n">
        <v>2.8</v>
      </c>
      <c r="Y725" s="14" t="s">
        <v>2647</v>
      </c>
      <c r="Z725" s="48" t="n">
        <v>1</v>
      </c>
      <c r="AA725" s="18" t="s">
        <v>4566</v>
      </c>
      <c r="AB725" s="18" t="s">
        <v>4600</v>
      </c>
      <c r="AC725" s="18" t="s">
        <v>4568</v>
      </c>
      <c r="AD725" s="18" t="s">
        <v>4813</v>
      </c>
    </row>
    <row r="726" customFormat="false" ht="15" hidden="false" customHeight="true" outlineLevel="0" collapsed="false">
      <c r="B726" s="18" t="s">
        <v>1195</v>
      </c>
      <c r="C726" s="14" t="s">
        <v>4810</v>
      </c>
      <c r="D726" s="14" t="s">
        <v>258</v>
      </c>
      <c r="E726" s="14" t="s">
        <v>234</v>
      </c>
      <c r="F726" s="14" t="s">
        <v>4578</v>
      </c>
      <c r="G726" s="14" t="s">
        <v>4579</v>
      </c>
      <c r="H726" s="14" t="s">
        <v>252</v>
      </c>
      <c r="I726" s="15" t="b">
        <f aca="false">TRUE()</f>
        <v>1</v>
      </c>
      <c r="J726" s="15" t="b">
        <f aca="false">FALSE()</f>
        <v>0</v>
      </c>
      <c r="K726" s="20" t="n">
        <v>0</v>
      </c>
      <c r="L726" s="20" t="n">
        <v>91.1681158434154</v>
      </c>
      <c r="M726" s="20" t="n">
        <f aca="false">L726-K726</f>
        <v>91.1681158434154</v>
      </c>
      <c r="N726" s="16" t="n">
        <v>2</v>
      </c>
      <c r="O726" s="15" t="b">
        <f aca="false">FALSE()</f>
        <v>0</v>
      </c>
      <c r="P726" s="15" t="b">
        <f aca="false">TRUE()</f>
        <v>1</v>
      </c>
      <c r="Q726" s="15" t="b">
        <f aca="false">TRUE()</f>
        <v>1</v>
      </c>
      <c r="R726" s="16" t="n">
        <v>1</v>
      </c>
      <c r="S726" s="14" t="s">
        <v>4560</v>
      </c>
      <c r="T726" s="18" t="s">
        <v>4811</v>
      </c>
      <c r="U726" s="14" t="s">
        <v>4562</v>
      </c>
      <c r="V726" s="14" t="s">
        <v>4597</v>
      </c>
      <c r="W726" s="14" t="s">
        <v>4564</v>
      </c>
      <c r="X726" s="51" t="n">
        <v>2.8</v>
      </c>
      <c r="Y726" s="14" t="s">
        <v>4791</v>
      </c>
      <c r="Z726" s="48"/>
      <c r="AA726" s="18" t="s">
        <v>4620</v>
      </c>
      <c r="AB726" s="18" t="s">
        <v>4600</v>
      </c>
      <c r="AC726" s="18" t="s">
        <v>4621</v>
      </c>
      <c r="AD726" s="18" t="s">
        <v>4813</v>
      </c>
    </row>
    <row r="727" customFormat="false" ht="15" hidden="false" customHeight="true" outlineLevel="0" collapsed="false">
      <c r="B727" s="18" t="s">
        <v>1195</v>
      </c>
      <c r="C727" s="14" t="s">
        <v>4810</v>
      </c>
      <c r="D727" s="14" t="s">
        <v>467</v>
      </c>
      <c r="E727" s="14" t="s">
        <v>444</v>
      </c>
      <c r="F727" s="14" t="s">
        <v>4558</v>
      </c>
      <c r="G727" s="14" t="s">
        <v>4579</v>
      </c>
      <c r="H727" s="14" t="s">
        <v>281</v>
      </c>
      <c r="I727" s="15" t="b">
        <f aca="false">TRUE()</f>
        <v>1</v>
      </c>
      <c r="J727" s="15" t="b">
        <f aca="false">FALSE()</f>
        <v>0</v>
      </c>
      <c r="K727" s="20" t="n">
        <v>14.0879834382962</v>
      </c>
      <c r="L727" s="20" t="n">
        <v>46.2151648243748</v>
      </c>
      <c r="M727" s="20" t="n">
        <f aca="false">L727-K727</f>
        <v>32.1271813860786</v>
      </c>
      <c r="N727" s="16" t="n">
        <v>2</v>
      </c>
      <c r="O727" s="15" t="b">
        <f aca="false">FALSE()</f>
        <v>0</v>
      </c>
      <c r="P727" s="15" t="b">
        <f aca="false">TRUE()</f>
        <v>1</v>
      </c>
      <c r="Q727" s="15" t="b">
        <f aca="false">TRUE()</f>
        <v>1</v>
      </c>
      <c r="R727" s="16" t="n">
        <v>1</v>
      </c>
      <c r="S727" s="14" t="s">
        <v>4560</v>
      </c>
      <c r="T727" s="18" t="s">
        <v>4811</v>
      </c>
      <c r="U727" s="14" t="s">
        <v>4562</v>
      </c>
      <c r="V727" s="14" t="s">
        <v>4597</v>
      </c>
      <c r="W727" s="14" t="s">
        <v>4564</v>
      </c>
      <c r="X727" s="51" t="n">
        <v>2.8</v>
      </c>
      <c r="Y727" s="14" t="s">
        <v>3830</v>
      </c>
      <c r="Z727" s="48" t="n">
        <v>1</v>
      </c>
      <c r="AA727" s="18" t="s">
        <v>4566</v>
      </c>
      <c r="AB727" s="18" t="s">
        <v>4600</v>
      </c>
      <c r="AC727" s="18" t="s">
        <v>4568</v>
      </c>
      <c r="AD727" s="18" t="s">
        <v>4813</v>
      </c>
    </row>
    <row r="728" customFormat="false" ht="15" hidden="false" customHeight="true" outlineLevel="0" collapsed="false">
      <c r="B728" s="18" t="s">
        <v>1195</v>
      </c>
      <c r="C728" s="14" t="s">
        <v>4810</v>
      </c>
      <c r="D728" s="14" t="s">
        <v>478</v>
      </c>
      <c r="E728" s="14" t="s">
        <v>444</v>
      </c>
      <c r="F728" s="14" t="s">
        <v>4558</v>
      </c>
      <c r="G728" s="14" t="s">
        <v>4579</v>
      </c>
      <c r="H728" s="14" t="s">
        <v>281</v>
      </c>
      <c r="I728" s="15" t="b">
        <f aca="false">TRUE()</f>
        <v>1</v>
      </c>
      <c r="J728" s="15" t="b">
        <f aca="false">FALSE()</f>
        <v>0</v>
      </c>
      <c r="K728" s="20" t="n">
        <v>0</v>
      </c>
      <c r="L728" s="20" t="n">
        <v>65.276425054196</v>
      </c>
      <c r="M728" s="20" t="n">
        <f aca="false">L728-K728</f>
        <v>65.276425054196</v>
      </c>
      <c r="N728" s="16" t="n">
        <v>2</v>
      </c>
      <c r="O728" s="15" t="b">
        <f aca="false">FALSE()</f>
        <v>0</v>
      </c>
      <c r="P728" s="15" t="b">
        <f aca="false">TRUE()</f>
        <v>1</v>
      </c>
      <c r="Q728" s="15" t="b">
        <f aca="false">TRUE()</f>
        <v>1</v>
      </c>
      <c r="R728" s="16" t="n">
        <v>1</v>
      </c>
      <c r="S728" s="14" t="s">
        <v>4560</v>
      </c>
      <c r="T728" s="18" t="s">
        <v>4811</v>
      </c>
      <c r="U728" s="14" t="s">
        <v>4562</v>
      </c>
      <c r="V728" s="14" t="s">
        <v>4597</v>
      </c>
      <c r="W728" s="14" t="s">
        <v>4564</v>
      </c>
      <c r="X728" s="51" t="n">
        <v>2.8</v>
      </c>
      <c r="Y728" s="14" t="s">
        <v>4792</v>
      </c>
      <c r="Z728" s="48"/>
      <c r="AA728" s="18" t="s">
        <v>4620</v>
      </c>
      <c r="AB728" s="18" t="s">
        <v>4600</v>
      </c>
      <c r="AC728" s="18" t="s">
        <v>4621</v>
      </c>
      <c r="AD728" s="18" t="s">
        <v>4813</v>
      </c>
    </row>
    <row r="729" customFormat="false" ht="15" hidden="false" customHeight="true" outlineLevel="0" collapsed="false">
      <c r="B729" s="18" t="s">
        <v>1195</v>
      </c>
      <c r="C729" s="14" t="s">
        <v>4810</v>
      </c>
      <c r="D729" s="14" t="s">
        <v>242</v>
      </c>
      <c r="E729" s="14" t="s">
        <v>234</v>
      </c>
      <c r="F729" s="14" t="s">
        <v>4578</v>
      </c>
      <c r="G729" s="14" t="s">
        <v>4579</v>
      </c>
      <c r="H729" s="14" t="s">
        <v>281</v>
      </c>
      <c r="I729" s="15" t="b">
        <f aca="false">TRUE()</f>
        <v>1</v>
      </c>
      <c r="J729" s="15" t="b">
        <f aca="false">FALSE()</f>
        <v>0</v>
      </c>
      <c r="K729" s="20" t="n">
        <v>0</v>
      </c>
      <c r="L729" s="20" t="n">
        <v>60.6072454099248</v>
      </c>
      <c r="M729" s="20" t="n">
        <f aca="false">L729-K729</f>
        <v>60.6072454099248</v>
      </c>
      <c r="N729" s="16" t="n">
        <v>2</v>
      </c>
      <c r="O729" s="15" t="b">
        <f aca="false">FALSE()</f>
        <v>0</v>
      </c>
      <c r="P729" s="15" t="b">
        <f aca="false">TRUE()</f>
        <v>1</v>
      </c>
      <c r="Q729" s="15" t="b">
        <f aca="false">TRUE()</f>
        <v>1</v>
      </c>
      <c r="R729" s="16" t="n">
        <v>1</v>
      </c>
      <c r="S729" s="14" t="s">
        <v>4560</v>
      </c>
      <c r="T729" s="18" t="s">
        <v>4811</v>
      </c>
      <c r="U729" s="14" t="s">
        <v>4562</v>
      </c>
      <c r="V729" s="14" t="s">
        <v>4597</v>
      </c>
      <c r="W729" s="14" t="s">
        <v>4564</v>
      </c>
      <c r="X729" s="51" t="n">
        <v>2.8</v>
      </c>
      <c r="Y729" s="14" t="s">
        <v>1860</v>
      </c>
      <c r="Z729" s="48" t="n">
        <v>1</v>
      </c>
      <c r="AA729" s="18" t="s">
        <v>4566</v>
      </c>
      <c r="AB729" s="18" t="s">
        <v>4600</v>
      </c>
      <c r="AC729" s="18" t="s">
        <v>4568</v>
      </c>
      <c r="AD729" s="18" t="s">
        <v>4813</v>
      </c>
    </row>
    <row r="730" customFormat="false" ht="15" hidden="false" customHeight="true" outlineLevel="0" collapsed="false">
      <c r="B730" s="18" t="s">
        <v>1195</v>
      </c>
      <c r="C730" s="14" t="s">
        <v>4810</v>
      </c>
      <c r="D730" s="14" t="s">
        <v>249</v>
      </c>
      <c r="E730" s="14" t="s">
        <v>234</v>
      </c>
      <c r="F730" s="14" t="s">
        <v>4578</v>
      </c>
      <c r="G730" s="14" t="s">
        <v>4579</v>
      </c>
      <c r="H730" s="14" t="s">
        <v>261</v>
      </c>
      <c r="I730" s="15" t="b">
        <f aca="false">TRUE()</f>
        <v>1</v>
      </c>
      <c r="J730" s="15" t="b">
        <f aca="false">FALSE()</f>
        <v>0</v>
      </c>
      <c r="K730" s="20" t="n">
        <v>0</v>
      </c>
      <c r="L730" s="20" t="n">
        <v>65.3877076897029</v>
      </c>
      <c r="M730" s="20" t="n">
        <f aca="false">L730-K730</f>
        <v>65.3877076897029</v>
      </c>
      <c r="N730" s="16" t="n">
        <v>2</v>
      </c>
      <c r="O730" s="15" t="b">
        <f aca="false">FALSE()</f>
        <v>0</v>
      </c>
      <c r="P730" s="15" t="b">
        <f aca="false">TRUE()</f>
        <v>1</v>
      </c>
      <c r="Q730" s="15" t="b">
        <f aca="false">TRUE()</f>
        <v>1</v>
      </c>
      <c r="R730" s="16" t="n">
        <v>1</v>
      </c>
      <c r="S730" s="14" t="s">
        <v>4560</v>
      </c>
      <c r="T730" s="18" t="s">
        <v>4811</v>
      </c>
      <c r="U730" s="14" t="s">
        <v>4562</v>
      </c>
      <c r="V730" s="14" t="s">
        <v>4597</v>
      </c>
      <c r="W730" s="14" t="s">
        <v>4564</v>
      </c>
      <c r="X730" s="51" t="n">
        <v>2.8</v>
      </c>
      <c r="Y730" s="14" t="s">
        <v>1942</v>
      </c>
      <c r="Z730" s="48" t="n">
        <v>1</v>
      </c>
      <c r="AA730" s="18" t="s">
        <v>4566</v>
      </c>
      <c r="AB730" s="18" t="s">
        <v>4600</v>
      </c>
      <c r="AC730" s="18" t="s">
        <v>4568</v>
      </c>
      <c r="AD730" s="18" t="s">
        <v>4813</v>
      </c>
    </row>
    <row r="731" customFormat="false" ht="15" hidden="false" customHeight="true" outlineLevel="0" collapsed="false">
      <c r="B731" s="18" t="s">
        <v>1195</v>
      </c>
      <c r="C731" s="14" t="s">
        <v>4810</v>
      </c>
      <c r="D731" s="14" t="s">
        <v>278</v>
      </c>
      <c r="E731" s="14" t="s">
        <v>234</v>
      </c>
      <c r="F731" s="14" t="s">
        <v>4578</v>
      </c>
      <c r="G731" s="14" t="s">
        <v>4579</v>
      </c>
      <c r="H731" s="14" t="s">
        <v>261</v>
      </c>
      <c r="I731" s="15" t="b">
        <f aca="false">TRUE()</f>
        <v>1</v>
      </c>
      <c r="J731" s="15" t="b">
        <f aca="false">FALSE()</f>
        <v>0</v>
      </c>
      <c r="K731" s="20" t="n">
        <v>0</v>
      </c>
      <c r="L731" s="20" t="n">
        <v>83.5474502948475</v>
      </c>
      <c r="M731" s="20" t="n">
        <f aca="false">L731-K731</f>
        <v>83.5474502948475</v>
      </c>
      <c r="N731" s="16" t="n">
        <v>2</v>
      </c>
      <c r="O731" s="15" t="b">
        <f aca="false">FALSE()</f>
        <v>0</v>
      </c>
      <c r="P731" s="15" t="b">
        <f aca="false">TRUE()</f>
        <v>1</v>
      </c>
      <c r="Q731" s="15" t="b">
        <f aca="false">TRUE()</f>
        <v>1</v>
      </c>
      <c r="R731" s="16" t="n">
        <v>1</v>
      </c>
      <c r="S731" s="14" t="s">
        <v>4560</v>
      </c>
      <c r="T731" s="18" t="s">
        <v>4811</v>
      </c>
      <c r="U731" s="14" t="s">
        <v>4562</v>
      </c>
      <c r="V731" s="14" t="s">
        <v>4597</v>
      </c>
      <c r="W731" s="14" t="s">
        <v>4564</v>
      </c>
      <c r="X731" s="51" t="n">
        <v>2.8</v>
      </c>
      <c r="Y731" s="14" t="s">
        <v>1988</v>
      </c>
      <c r="Z731" s="48" t="n">
        <v>1</v>
      </c>
      <c r="AA731" s="18" t="s">
        <v>4566</v>
      </c>
      <c r="AB731" s="18" t="s">
        <v>4600</v>
      </c>
      <c r="AC731" s="18" t="s">
        <v>4568</v>
      </c>
      <c r="AD731" s="18" t="s">
        <v>4813</v>
      </c>
    </row>
    <row r="732" customFormat="false" ht="15" hidden="false" customHeight="true" outlineLevel="0" collapsed="false">
      <c r="B732" s="18" t="s">
        <v>1195</v>
      </c>
      <c r="C732" s="14" t="s">
        <v>4810</v>
      </c>
      <c r="D732" s="14" t="s">
        <v>447</v>
      </c>
      <c r="E732" s="14" t="s">
        <v>444</v>
      </c>
      <c r="F732" s="14" t="s">
        <v>4558</v>
      </c>
      <c r="G732" s="14" t="s">
        <v>4579</v>
      </c>
      <c r="H732" s="14" t="s">
        <v>252</v>
      </c>
      <c r="I732" s="15" t="b">
        <f aca="false">TRUE()</f>
        <v>1</v>
      </c>
      <c r="J732" s="15" t="b">
        <f aca="false">FALSE()</f>
        <v>0</v>
      </c>
      <c r="K732" s="20" t="n">
        <v>0</v>
      </c>
      <c r="L732" s="20" t="n">
        <v>73.1000503139005</v>
      </c>
      <c r="M732" s="20" t="n">
        <f aca="false">L732-K732</f>
        <v>73.1000503139005</v>
      </c>
      <c r="N732" s="16" t="n">
        <v>2</v>
      </c>
      <c r="O732" s="15" t="b">
        <f aca="false">FALSE()</f>
        <v>0</v>
      </c>
      <c r="P732" s="15" t="b">
        <f aca="false">TRUE()</f>
        <v>1</v>
      </c>
      <c r="Q732" s="15" t="b">
        <f aca="false">TRUE()</f>
        <v>1</v>
      </c>
      <c r="R732" s="16" t="n">
        <v>1</v>
      </c>
      <c r="S732" s="14" t="s">
        <v>4560</v>
      </c>
      <c r="T732" s="18" t="s">
        <v>4811</v>
      </c>
      <c r="U732" s="14" t="s">
        <v>4562</v>
      </c>
      <c r="V732" s="14" t="s">
        <v>4597</v>
      </c>
      <c r="W732" s="14" t="s">
        <v>4564</v>
      </c>
      <c r="X732" s="51" t="n">
        <v>2.8</v>
      </c>
      <c r="Y732" s="14" t="s">
        <v>4010</v>
      </c>
      <c r="Z732" s="48" t="n">
        <v>1</v>
      </c>
      <c r="AA732" s="18" t="s">
        <v>4566</v>
      </c>
      <c r="AB732" s="18" t="s">
        <v>4600</v>
      </c>
      <c r="AC732" s="18" t="s">
        <v>4568</v>
      </c>
      <c r="AD732" s="18" t="s">
        <v>4813</v>
      </c>
    </row>
  </sheetData>
  <autoFilter ref="B5:AD732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O89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8"/>
    <col collapsed="false" customWidth="true" hidden="false" outlineLevel="0" max="3" min="3" style="1" width="22"/>
    <col collapsed="false" customWidth="true" hidden="false" outlineLevel="0" max="7" min="4" style="1" width="8"/>
    <col collapsed="false" customWidth="true" hidden="false" outlineLevel="0" max="8" min="8" style="1" width="7"/>
    <col collapsed="false" customWidth="true" hidden="false" outlineLevel="0" max="10" min="9" style="1" width="9"/>
    <col collapsed="false" customWidth="true" hidden="false" outlineLevel="0" max="11" min="11" style="1" width="8"/>
    <col collapsed="false" customWidth="true" hidden="false" outlineLevel="0" max="12" min="12" style="1" width="40"/>
    <col collapsed="false" customWidth="true" hidden="false" outlineLevel="0" max="14" min="13" style="1" width="12"/>
    <col collapsed="false" customWidth="true" hidden="false" outlineLevel="0" max="15" min="15" style="1" width="10"/>
  </cols>
  <sheetData>
    <row r="2" customFormat="false" ht="15" hidden="false" customHeight="true" outlineLevel="0" collapsed="false">
      <c r="B2" s="2" t="s">
        <v>4820</v>
      </c>
    </row>
    <row r="3" customFormat="false" ht="15" hidden="false" customHeight="true" outlineLevel="0" collapsed="false">
      <c r="B3" s="12" t="s">
        <v>4821</v>
      </c>
    </row>
    <row r="5" customFormat="false" ht="42" hidden="false" customHeight="true" outlineLevel="0" collapsed="false">
      <c r="B5" s="13" t="s">
        <v>4535</v>
      </c>
      <c r="C5" s="13" t="s">
        <v>921</v>
      </c>
      <c r="D5" s="13" t="s">
        <v>76</v>
      </c>
      <c r="E5" s="13" t="s">
        <v>4822</v>
      </c>
      <c r="F5" s="13" t="s">
        <v>4823</v>
      </c>
      <c r="G5" s="13" t="s">
        <v>4824</v>
      </c>
      <c r="H5" s="13" t="s">
        <v>4825</v>
      </c>
      <c r="I5" s="13" t="s">
        <v>4826</v>
      </c>
      <c r="J5" s="13" t="s">
        <v>4827</v>
      </c>
      <c r="K5" s="13" t="s">
        <v>4828</v>
      </c>
      <c r="L5" s="13" t="s">
        <v>4829</v>
      </c>
      <c r="M5" s="13" t="s">
        <v>4830</v>
      </c>
      <c r="N5" s="13" t="s">
        <v>161</v>
      </c>
      <c r="O5" s="13" t="s">
        <v>4831</v>
      </c>
    </row>
    <row r="6" customFormat="false" ht="15" hidden="false" customHeight="true" outlineLevel="0" collapsed="false">
      <c r="B6" s="14" t="s">
        <v>4672</v>
      </c>
      <c r="C6" s="14" t="s">
        <v>255</v>
      </c>
      <c r="D6" s="14" t="s">
        <v>605</v>
      </c>
      <c r="E6" s="48" t="n">
        <v>1</v>
      </c>
      <c r="F6" s="14" t="s">
        <v>4832</v>
      </c>
      <c r="G6" s="14" t="s">
        <v>4833</v>
      </c>
      <c r="H6" s="48" t="n">
        <v>2</v>
      </c>
      <c r="I6" s="14" t="s">
        <v>4834</v>
      </c>
      <c r="J6" s="14" t="s">
        <v>252</v>
      </c>
      <c r="K6" s="48" t="n">
        <v>1</v>
      </c>
      <c r="L6" s="14" t="s">
        <v>4835</v>
      </c>
      <c r="M6" s="14" t="s">
        <v>4836</v>
      </c>
      <c r="N6" s="20" t="n">
        <v>74.4114759797925</v>
      </c>
      <c r="O6" s="51" t="n">
        <v>3.09765556510083</v>
      </c>
    </row>
    <row r="7" customFormat="false" ht="15" hidden="false" customHeight="true" outlineLevel="0" collapsed="false">
      <c r="B7" s="14" t="s">
        <v>4672</v>
      </c>
      <c r="C7" s="14" t="s">
        <v>255</v>
      </c>
      <c r="D7" s="14" t="s">
        <v>350</v>
      </c>
      <c r="E7" s="48" t="n">
        <v>1</v>
      </c>
      <c r="F7" s="14" t="s">
        <v>4837</v>
      </c>
      <c r="G7" s="14" t="s">
        <v>4838</v>
      </c>
      <c r="H7" s="48" t="n">
        <v>3</v>
      </c>
      <c r="I7" s="14" t="s">
        <v>4834</v>
      </c>
      <c r="J7" s="14" t="s">
        <v>252</v>
      </c>
      <c r="K7" s="48" t="n">
        <v>1</v>
      </c>
      <c r="L7" s="14" t="s">
        <v>4835</v>
      </c>
      <c r="M7" s="14" t="s">
        <v>4836</v>
      </c>
      <c r="N7" s="20" t="n">
        <v>51.3008189045128</v>
      </c>
      <c r="O7" s="51" t="n">
        <v>3.25381560633053</v>
      </c>
    </row>
    <row r="8" customFormat="false" ht="15" hidden="false" customHeight="true" outlineLevel="0" collapsed="false">
      <c r="B8" s="14" t="s">
        <v>4672</v>
      </c>
      <c r="C8" s="14" t="s">
        <v>255</v>
      </c>
      <c r="D8" s="14" t="s">
        <v>424</v>
      </c>
      <c r="E8" s="48" t="n">
        <v>1</v>
      </c>
      <c r="F8" s="14" t="s">
        <v>4839</v>
      </c>
      <c r="G8" s="14" t="s">
        <v>4840</v>
      </c>
      <c r="H8" s="48" t="n">
        <v>29</v>
      </c>
      <c r="I8" s="14" t="s">
        <v>4834</v>
      </c>
      <c r="J8" s="14" t="s">
        <v>252</v>
      </c>
      <c r="K8" s="48" t="n">
        <v>1</v>
      </c>
      <c r="L8" s="14" t="s">
        <v>4835</v>
      </c>
      <c r="M8" s="14" t="s">
        <v>4836</v>
      </c>
      <c r="N8" s="20" t="n">
        <v>86.6290627503149</v>
      </c>
      <c r="O8" s="51" t="n">
        <v>3.06603065868559</v>
      </c>
    </row>
    <row r="9" customFormat="false" ht="15" hidden="false" customHeight="true" outlineLevel="0" collapsed="false">
      <c r="B9" s="14" t="s">
        <v>4672</v>
      </c>
      <c r="C9" s="14" t="s">
        <v>255</v>
      </c>
      <c r="D9" s="14" t="s">
        <v>285</v>
      </c>
      <c r="E9" s="48" t="n">
        <v>1</v>
      </c>
      <c r="F9" s="14" t="s">
        <v>4841</v>
      </c>
      <c r="G9" s="14" t="s">
        <v>4590</v>
      </c>
      <c r="H9" s="48" t="n">
        <v>5</v>
      </c>
      <c r="I9" s="14" t="s">
        <v>4588</v>
      </c>
      <c r="J9" s="14" t="s">
        <v>4842</v>
      </c>
      <c r="K9" s="48" t="n">
        <v>37</v>
      </c>
      <c r="L9" s="18" t="s">
        <v>4843</v>
      </c>
      <c r="M9" s="14" t="s">
        <v>282</v>
      </c>
      <c r="N9" s="20" t="n">
        <v>0.0675163088446688</v>
      </c>
      <c r="O9" s="51" t="n">
        <v>5.87174871737541</v>
      </c>
    </row>
    <row r="10" customFormat="false" ht="15" hidden="false" customHeight="true" outlineLevel="0" collapsed="false">
      <c r="B10" s="14" t="s">
        <v>4672</v>
      </c>
      <c r="C10" s="14" t="s">
        <v>255</v>
      </c>
      <c r="D10" s="14" t="s">
        <v>285</v>
      </c>
      <c r="E10" s="48" t="n">
        <v>1</v>
      </c>
      <c r="F10" s="14" t="s">
        <v>4841</v>
      </c>
      <c r="G10" s="14" t="s">
        <v>4590</v>
      </c>
      <c r="H10" s="48" t="n">
        <v>5</v>
      </c>
      <c r="I10" s="14" t="s">
        <v>4844</v>
      </c>
      <c r="J10" s="14" t="s">
        <v>281</v>
      </c>
      <c r="K10" s="48" t="n">
        <v>16</v>
      </c>
      <c r="L10" s="18" t="s">
        <v>4845</v>
      </c>
      <c r="M10" s="14" t="s">
        <v>282</v>
      </c>
      <c r="N10" s="20" t="n">
        <v>74.8447817968325</v>
      </c>
      <c r="O10" s="51" t="n">
        <v>2.69350645070696</v>
      </c>
    </row>
    <row r="11" customFormat="false" ht="15" hidden="false" customHeight="true" outlineLevel="0" collapsed="false">
      <c r="B11" s="14" t="s">
        <v>4672</v>
      </c>
      <c r="C11" s="14" t="s">
        <v>255</v>
      </c>
      <c r="D11" s="14" t="s">
        <v>285</v>
      </c>
      <c r="E11" s="48" t="n">
        <v>1</v>
      </c>
      <c r="F11" s="14" t="s">
        <v>4841</v>
      </c>
      <c r="G11" s="14" t="s">
        <v>4590</v>
      </c>
      <c r="H11" s="48" t="n">
        <v>5</v>
      </c>
      <c r="I11" s="14" t="s">
        <v>4834</v>
      </c>
      <c r="J11" s="14" t="s">
        <v>252</v>
      </c>
      <c r="K11" s="48" t="n">
        <v>1</v>
      </c>
      <c r="L11" s="14" t="s">
        <v>4835</v>
      </c>
      <c r="M11" s="14" t="s">
        <v>4836</v>
      </c>
      <c r="N11" s="20" t="n">
        <v>36.5423012335514</v>
      </c>
      <c r="O11" s="51" t="n">
        <v>3.64873923431092</v>
      </c>
    </row>
    <row r="12" customFormat="false" ht="15" hidden="false" customHeight="true" outlineLevel="0" collapsed="false">
      <c r="B12" s="14" t="s">
        <v>4672</v>
      </c>
      <c r="C12" s="14" t="s">
        <v>255</v>
      </c>
      <c r="D12" s="14" t="s">
        <v>548</v>
      </c>
      <c r="E12" s="48" t="n">
        <v>1</v>
      </c>
      <c r="F12" s="14" t="s">
        <v>4846</v>
      </c>
      <c r="G12" s="14" t="s">
        <v>261</v>
      </c>
      <c r="H12" s="48" t="n">
        <v>7</v>
      </c>
      <c r="I12" s="14" t="s">
        <v>4834</v>
      </c>
      <c r="J12" s="14" t="s">
        <v>252</v>
      </c>
      <c r="K12" s="48" t="n">
        <v>1</v>
      </c>
      <c r="L12" s="14" t="s">
        <v>4835</v>
      </c>
      <c r="M12" s="14" t="s">
        <v>4836</v>
      </c>
      <c r="N12" s="20" t="n">
        <v>98.9496564697374</v>
      </c>
      <c r="O12" s="51" t="n">
        <v>2.72610876525499</v>
      </c>
    </row>
    <row r="13" customFormat="false" ht="15" hidden="false" customHeight="true" outlineLevel="0" collapsed="false">
      <c r="B13" s="14" t="s">
        <v>4672</v>
      </c>
      <c r="C13" s="14" t="s">
        <v>255</v>
      </c>
      <c r="D13" s="14" t="s">
        <v>377</v>
      </c>
      <c r="E13" s="48" t="n">
        <v>1</v>
      </c>
      <c r="F13" s="14" t="s">
        <v>4847</v>
      </c>
      <c r="G13" s="14" t="s">
        <v>4848</v>
      </c>
      <c r="H13" s="48" t="n">
        <v>33</v>
      </c>
      <c r="I13" s="14" t="s">
        <v>4849</v>
      </c>
      <c r="J13" s="14" t="s">
        <v>4850</v>
      </c>
      <c r="K13" s="48" t="n">
        <v>36</v>
      </c>
      <c r="L13" s="18" t="s">
        <v>4851</v>
      </c>
      <c r="M13" s="14" t="s">
        <v>282</v>
      </c>
      <c r="N13" s="20" t="n">
        <v>6.57440483903518</v>
      </c>
      <c r="O13" s="51" t="n">
        <v>4.13448207155383</v>
      </c>
    </row>
    <row r="14" customFormat="false" ht="15" hidden="false" customHeight="true" outlineLevel="0" collapsed="false">
      <c r="B14" s="14" t="s">
        <v>4672</v>
      </c>
      <c r="C14" s="14" t="s">
        <v>255</v>
      </c>
      <c r="D14" s="14" t="s">
        <v>478</v>
      </c>
      <c r="E14" s="48" t="n">
        <v>1</v>
      </c>
      <c r="F14" s="14" t="s">
        <v>4852</v>
      </c>
      <c r="G14" s="14" t="s">
        <v>4853</v>
      </c>
      <c r="H14" s="48" t="n">
        <v>8</v>
      </c>
      <c r="I14" s="14" t="s">
        <v>4846</v>
      </c>
      <c r="J14" s="14" t="s">
        <v>261</v>
      </c>
      <c r="K14" s="48" t="n">
        <v>7</v>
      </c>
      <c r="L14" s="18" t="s">
        <v>4854</v>
      </c>
      <c r="M14" s="14" t="s">
        <v>282</v>
      </c>
      <c r="N14" s="20" t="n">
        <v>4.58194951768037</v>
      </c>
      <c r="O14" s="51" t="n">
        <v>5.56842149985076</v>
      </c>
    </row>
    <row r="15" customFormat="false" ht="15" hidden="false" customHeight="true" outlineLevel="0" collapsed="false">
      <c r="B15" s="14" t="s">
        <v>4672</v>
      </c>
      <c r="C15" s="14" t="s">
        <v>255</v>
      </c>
      <c r="D15" s="14" t="s">
        <v>337</v>
      </c>
      <c r="E15" s="48" t="n">
        <v>1</v>
      </c>
      <c r="F15" s="14" t="s">
        <v>4855</v>
      </c>
      <c r="G15" s="14" t="s">
        <v>4856</v>
      </c>
      <c r="H15" s="48" t="n">
        <v>34</v>
      </c>
      <c r="I15" s="14" t="s">
        <v>4834</v>
      </c>
      <c r="J15" s="14" t="s">
        <v>252</v>
      </c>
      <c r="K15" s="48" t="n">
        <v>1</v>
      </c>
      <c r="L15" s="14" t="s">
        <v>4835</v>
      </c>
      <c r="M15" s="14" t="s">
        <v>4836</v>
      </c>
      <c r="N15" s="20" t="n">
        <v>24.257352124149</v>
      </c>
      <c r="O15" s="51" t="n">
        <v>3.81449839428466</v>
      </c>
    </row>
    <row r="16" customFormat="false" ht="15" hidden="false" customHeight="true" outlineLevel="0" collapsed="false">
      <c r="B16" s="14" t="s">
        <v>4672</v>
      </c>
      <c r="C16" s="14" t="s">
        <v>255</v>
      </c>
      <c r="D16" s="14" t="s">
        <v>580</v>
      </c>
      <c r="E16" s="48" t="n">
        <v>1</v>
      </c>
      <c r="F16" s="14" t="s">
        <v>4857</v>
      </c>
      <c r="G16" s="14" t="s">
        <v>4584</v>
      </c>
      <c r="H16" s="48" t="n">
        <v>9</v>
      </c>
      <c r="I16" s="14" t="s">
        <v>4858</v>
      </c>
      <c r="J16" s="14" t="s">
        <v>428</v>
      </c>
      <c r="K16" s="48" t="n">
        <v>12</v>
      </c>
      <c r="L16" s="18" t="s">
        <v>4859</v>
      </c>
      <c r="M16" s="14" t="s">
        <v>282</v>
      </c>
      <c r="N16" s="20" t="n">
        <v>80.4041395873839</v>
      </c>
      <c r="O16" s="51" t="n">
        <v>3.18581575110678</v>
      </c>
    </row>
    <row r="17" customFormat="false" ht="15" hidden="false" customHeight="true" outlineLevel="0" collapsed="false">
      <c r="B17" s="14" t="s">
        <v>4672</v>
      </c>
      <c r="C17" s="14" t="s">
        <v>255</v>
      </c>
      <c r="D17" s="14" t="s">
        <v>265</v>
      </c>
      <c r="E17" s="48" t="n">
        <v>1</v>
      </c>
      <c r="F17" s="14" t="s">
        <v>4860</v>
      </c>
      <c r="G17" s="14" t="s">
        <v>4861</v>
      </c>
      <c r="H17" s="48" t="n">
        <v>10</v>
      </c>
      <c r="I17" s="14" t="s">
        <v>4834</v>
      </c>
      <c r="J17" s="14" t="s">
        <v>252</v>
      </c>
      <c r="K17" s="48" t="n">
        <v>1</v>
      </c>
      <c r="L17" s="14" t="s">
        <v>4835</v>
      </c>
      <c r="M17" s="14" t="s">
        <v>4836</v>
      </c>
      <c r="N17" s="20" t="n">
        <v>60.5726107995977</v>
      </c>
      <c r="O17" s="51" t="n">
        <v>3.11739971771346</v>
      </c>
    </row>
    <row r="18" customFormat="false" ht="15" hidden="false" customHeight="true" outlineLevel="0" collapsed="false">
      <c r="B18" s="14" t="s">
        <v>4672</v>
      </c>
      <c r="C18" s="14" t="s">
        <v>255</v>
      </c>
      <c r="D18" s="14" t="s">
        <v>316</v>
      </c>
      <c r="E18" s="48" t="n">
        <v>1</v>
      </c>
      <c r="F18" s="14" t="s">
        <v>4862</v>
      </c>
      <c r="G18" s="14" t="s">
        <v>327</v>
      </c>
      <c r="H18" s="48" t="n">
        <v>11</v>
      </c>
      <c r="I18" s="14" t="s">
        <v>4834</v>
      </c>
      <c r="J18" s="14" t="s">
        <v>252</v>
      </c>
      <c r="K18" s="48" t="n">
        <v>1</v>
      </c>
      <c r="L18" s="14" t="s">
        <v>4835</v>
      </c>
      <c r="M18" s="14" t="s">
        <v>4836</v>
      </c>
      <c r="N18" s="20" t="n">
        <v>73.3443090402033</v>
      </c>
      <c r="O18" s="51" t="n">
        <v>2.71876203445611</v>
      </c>
    </row>
    <row r="19" customFormat="false" ht="15" hidden="false" customHeight="true" outlineLevel="0" collapsed="false">
      <c r="B19" s="14" t="s">
        <v>4672</v>
      </c>
      <c r="C19" s="14" t="s">
        <v>255</v>
      </c>
      <c r="D19" s="14" t="s">
        <v>278</v>
      </c>
      <c r="E19" s="48" t="n">
        <v>1</v>
      </c>
      <c r="F19" s="14" t="s">
        <v>4863</v>
      </c>
      <c r="G19" s="14" t="s">
        <v>4795</v>
      </c>
      <c r="H19" s="48" t="n">
        <v>14</v>
      </c>
      <c r="I19" s="14" t="s">
        <v>4834</v>
      </c>
      <c r="J19" s="14" t="s">
        <v>252</v>
      </c>
      <c r="K19" s="48" t="n">
        <v>1</v>
      </c>
      <c r="L19" s="14" t="s">
        <v>4835</v>
      </c>
      <c r="M19" s="14" t="s">
        <v>4836</v>
      </c>
      <c r="N19" s="20" t="n">
        <v>88.4674657062034</v>
      </c>
      <c r="O19" s="51" t="n">
        <v>2.92018732275861</v>
      </c>
    </row>
    <row r="20" customFormat="false" ht="15" hidden="false" customHeight="true" outlineLevel="0" collapsed="false">
      <c r="B20" s="14" t="s">
        <v>4672</v>
      </c>
      <c r="C20" s="14" t="s">
        <v>255</v>
      </c>
      <c r="D20" s="14" t="s">
        <v>278</v>
      </c>
      <c r="E20" s="48" t="n">
        <v>1</v>
      </c>
      <c r="F20" s="14" t="s">
        <v>4863</v>
      </c>
      <c r="G20" s="14" t="s">
        <v>4795</v>
      </c>
      <c r="H20" s="48" t="n">
        <v>14</v>
      </c>
      <c r="I20" s="14" t="s">
        <v>4837</v>
      </c>
      <c r="J20" s="14" t="s">
        <v>4838</v>
      </c>
      <c r="K20" s="48" t="n">
        <v>3</v>
      </c>
      <c r="L20" s="18" t="s">
        <v>4864</v>
      </c>
      <c r="M20" s="14" t="s">
        <v>282</v>
      </c>
      <c r="N20" s="20" t="n">
        <v>20.4991519576599</v>
      </c>
      <c r="O20" s="51" t="n">
        <v>3.71353982071016</v>
      </c>
    </row>
    <row r="21" customFormat="false" ht="15" hidden="false" customHeight="true" outlineLevel="0" collapsed="false">
      <c r="B21" s="14" t="s">
        <v>4672</v>
      </c>
      <c r="C21" s="14" t="s">
        <v>255</v>
      </c>
      <c r="D21" s="14" t="s">
        <v>467</v>
      </c>
      <c r="E21" s="48" t="n">
        <v>1</v>
      </c>
      <c r="F21" s="14" t="s">
        <v>4865</v>
      </c>
      <c r="G21" s="14" t="s">
        <v>4866</v>
      </c>
      <c r="H21" s="48" t="n">
        <v>15</v>
      </c>
      <c r="I21" s="14" t="s">
        <v>4834</v>
      </c>
      <c r="J21" s="14" t="s">
        <v>252</v>
      </c>
      <c r="K21" s="48" t="n">
        <v>1</v>
      </c>
      <c r="L21" s="14" t="s">
        <v>4835</v>
      </c>
      <c r="M21" s="14" t="s">
        <v>4836</v>
      </c>
      <c r="N21" s="20" t="n">
        <v>80.2699171241221</v>
      </c>
      <c r="O21" s="51" t="n">
        <v>2.70835909731336</v>
      </c>
    </row>
    <row r="22" customFormat="false" ht="15" hidden="false" customHeight="true" outlineLevel="0" collapsed="false">
      <c r="B22" s="14" t="s">
        <v>4672</v>
      </c>
      <c r="C22" s="14" t="s">
        <v>255</v>
      </c>
      <c r="D22" s="14" t="s">
        <v>453</v>
      </c>
      <c r="E22" s="48" t="n">
        <v>1</v>
      </c>
      <c r="F22" s="14" t="s">
        <v>4867</v>
      </c>
      <c r="G22" s="14" t="s">
        <v>583</v>
      </c>
      <c r="H22" s="48" t="n">
        <v>17</v>
      </c>
      <c r="I22" s="14" t="s">
        <v>4834</v>
      </c>
      <c r="J22" s="14" t="s">
        <v>252</v>
      </c>
      <c r="K22" s="48" t="n">
        <v>1</v>
      </c>
      <c r="L22" s="14" t="s">
        <v>4835</v>
      </c>
      <c r="M22" s="14" t="s">
        <v>4836</v>
      </c>
      <c r="N22" s="20" t="n">
        <v>92.5321855619816</v>
      </c>
      <c r="O22" s="51" t="n">
        <v>2.80022677653079</v>
      </c>
    </row>
    <row r="23" customFormat="false" ht="15" hidden="false" customHeight="true" outlineLevel="0" collapsed="false">
      <c r="B23" s="14" t="s">
        <v>4672</v>
      </c>
      <c r="C23" s="14" t="s">
        <v>255</v>
      </c>
      <c r="D23" s="14" t="s">
        <v>474</v>
      </c>
      <c r="E23" s="48" t="n">
        <v>1</v>
      </c>
      <c r="F23" s="14" t="s">
        <v>4868</v>
      </c>
      <c r="G23" s="14" t="s">
        <v>334</v>
      </c>
      <c r="H23" s="48" t="n">
        <v>19</v>
      </c>
      <c r="I23" s="14" t="s">
        <v>4869</v>
      </c>
      <c r="J23" s="14" t="s">
        <v>4588</v>
      </c>
      <c r="K23" s="48" t="n">
        <v>4</v>
      </c>
      <c r="L23" s="18" t="s">
        <v>4870</v>
      </c>
      <c r="M23" s="14" t="s">
        <v>282</v>
      </c>
      <c r="N23" s="20" t="n">
        <v>25.3143579588868</v>
      </c>
      <c r="O23" s="51" t="n">
        <v>4.42565475381889</v>
      </c>
    </row>
    <row r="24" customFormat="false" ht="15" hidden="false" customHeight="true" outlineLevel="0" collapsed="false">
      <c r="B24" s="14" t="s">
        <v>4672</v>
      </c>
      <c r="C24" s="14" t="s">
        <v>255</v>
      </c>
      <c r="D24" s="14" t="s">
        <v>474</v>
      </c>
      <c r="E24" s="48" t="n">
        <v>1</v>
      </c>
      <c r="F24" s="14" t="s">
        <v>4868</v>
      </c>
      <c r="G24" s="14" t="s">
        <v>334</v>
      </c>
      <c r="H24" s="48" t="n">
        <v>19</v>
      </c>
      <c r="I24" s="14" t="s">
        <v>4857</v>
      </c>
      <c r="J24" s="14" t="s">
        <v>4584</v>
      </c>
      <c r="K24" s="48" t="n">
        <v>9</v>
      </c>
      <c r="L24" s="18" t="s">
        <v>4871</v>
      </c>
      <c r="M24" s="14" t="s">
        <v>282</v>
      </c>
      <c r="N24" s="20" t="n">
        <v>20.2010949394089</v>
      </c>
      <c r="O24" s="51" t="n">
        <v>3.4350799117342</v>
      </c>
    </row>
    <row r="25" customFormat="false" ht="15" hidden="false" customHeight="true" outlineLevel="0" collapsed="false">
      <c r="B25" s="14" t="s">
        <v>4672</v>
      </c>
      <c r="C25" s="14" t="s">
        <v>255</v>
      </c>
      <c r="D25" s="14" t="s">
        <v>474</v>
      </c>
      <c r="E25" s="48" t="n">
        <v>1</v>
      </c>
      <c r="F25" s="14" t="s">
        <v>4868</v>
      </c>
      <c r="G25" s="14" t="s">
        <v>334</v>
      </c>
      <c r="H25" s="48" t="n">
        <v>19</v>
      </c>
      <c r="I25" s="14" t="s">
        <v>4867</v>
      </c>
      <c r="J25" s="14" t="s">
        <v>583</v>
      </c>
      <c r="K25" s="48" t="n">
        <v>17</v>
      </c>
      <c r="L25" s="18" t="s">
        <v>4872</v>
      </c>
      <c r="M25" s="14" t="s">
        <v>282</v>
      </c>
      <c r="N25" s="20" t="n">
        <v>7.72829995887551</v>
      </c>
      <c r="O25" s="51" t="n">
        <v>4.15361637612333</v>
      </c>
    </row>
    <row r="26" customFormat="false" ht="15" hidden="false" customHeight="true" outlineLevel="0" collapsed="false">
      <c r="B26" s="14" t="s">
        <v>4672</v>
      </c>
      <c r="C26" s="14" t="s">
        <v>255</v>
      </c>
      <c r="D26" s="14" t="s">
        <v>300</v>
      </c>
      <c r="E26" s="48" t="n">
        <v>1</v>
      </c>
      <c r="F26" s="14" t="s">
        <v>4873</v>
      </c>
      <c r="G26" s="14" t="s">
        <v>4570</v>
      </c>
      <c r="H26" s="48" t="n">
        <v>25</v>
      </c>
      <c r="I26" s="14" t="s">
        <v>4834</v>
      </c>
      <c r="J26" s="14" t="s">
        <v>252</v>
      </c>
      <c r="K26" s="48" t="n">
        <v>1</v>
      </c>
      <c r="L26" s="14" t="s">
        <v>4835</v>
      </c>
      <c r="M26" s="14" t="s">
        <v>4836</v>
      </c>
      <c r="N26" s="20" t="n">
        <v>73.2367080150183</v>
      </c>
      <c r="O26" s="51" t="n">
        <v>2.47072034030564</v>
      </c>
    </row>
    <row r="27" customFormat="false" ht="15" hidden="false" customHeight="true" outlineLevel="0" collapsed="false">
      <c r="B27" s="14" t="s">
        <v>4672</v>
      </c>
      <c r="C27" s="14" t="s">
        <v>255</v>
      </c>
      <c r="D27" s="14" t="s">
        <v>258</v>
      </c>
      <c r="E27" s="48" t="n">
        <v>1</v>
      </c>
      <c r="F27" s="14" t="s">
        <v>4874</v>
      </c>
      <c r="G27" s="14" t="s">
        <v>4875</v>
      </c>
      <c r="H27" s="48" t="n">
        <v>26</v>
      </c>
      <c r="I27" s="14" t="s">
        <v>4834</v>
      </c>
      <c r="J27" s="14" t="s">
        <v>252</v>
      </c>
      <c r="K27" s="48" t="n">
        <v>1</v>
      </c>
      <c r="L27" s="14" t="s">
        <v>4835</v>
      </c>
      <c r="M27" s="14" t="s">
        <v>4836</v>
      </c>
      <c r="N27" s="20" t="n">
        <v>80.1046763575665</v>
      </c>
      <c r="O27" s="51" t="n">
        <v>2.74891869650596</v>
      </c>
    </row>
    <row r="28" customFormat="false" ht="15" hidden="false" customHeight="true" outlineLevel="0" collapsed="false">
      <c r="B28" s="14" t="s">
        <v>4726</v>
      </c>
      <c r="C28" s="18" t="s">
        <v>4725</v>
      </c>
      <c r="D28" s="14" t="s">
        <v>384</v>
      </c>
      <c r="E28" s="48" t="n">
        <v>1</v>
      </c>
      <c r="F28" s="14" t="s">
        <v>252</v>
      </c>
      <c r="G28" s="14" t="s">
        <v>4833</v>
      </c>
      <c r="H28" s="48" t="n">
        <v>2</v>
      </c>
      <c r="I28" s="14" t="s">
        <v>360</v>
      </c>
      <c r="J28" s="14" t="s">
        <v>4876</v>
      </c>
      <c r="K28" s="48" t="n">
        <v>23</v>
      </c>
      <c r="L28" s="14" t="s">
        <v>580</v>
      </c>
      <c r="M28" s="14" t="s">
        <v>282</v>
      </c>
      <c r="N28" s="20" t="n">
        <v>35.453034303904</v>
      </c>
      <c r="O28" s="51" t="n">
        <v>3.38469585044212</v>
      </c>
    </row>
    <row r="29" customFormat="false" ht="15" hidden="false" customHeight="true" outlineLevel="0" collapsed="false">
      <c r="B29" s="14" t="s">
        <v>4726</v>
      </c>
      <c r="C29" s="18" t="s">
        <v>4725</v>
      </c>
      <c r="D29" s="14" t="s">
        <v>316</v>
      </c>
      <c r="E29" s="48" t="n">
        <v>1</v>
      </c>
      <c r="F29" s="14" t="s">
        <v>4877</v>
      </c>
      <c r="G29" s="14" t="s">
        <v>4878</v>
      </c>
      <c r="H29" s="48" t="n">
        <v>28</v>
      </c>
      <c r="I29" s="14" t="s">
        <v>4879</v>
      </c>
      <c r="J29" s="14" t="s">
        <v>252</v>
      </c>
      <c r="K29" s="48" t="n">
        <v>1</v>
      </c>
      <c r="L29" s="14" t="s">
        <v>4835</v>
      </c>
      <c r="M29" s="14" t="s">
        <v>4836</v>
      </c>
      <c r="N29" s="20" t="n">
        <v>70.5515547948909</v>
      </c>
      <c r="O29" s="51" t="n">
        <v>2.68411139858241</v>
      </c>
    </row>
    <row r="30" customFormat="false" ht="15" hidden="false" customHeight="true" outlineLevel="0" collapsed="false">
      <c r="B30" s="14" t="s">
        <v>4726</v>
      </c>
      <c r="C30" s="18" t="s">
        <v>4725</v>
      </c>
      <c r="D30" s="14" t="s">
        <v>285</v>
      </c>
      <c r="E30" s="48" t="n">
        <v>1</v>
      </c>
      <c r="F30" s="14" t="s">
        <v>4833</v>
      </c>
      <c r="G30" s="14" t="s">
        <v>4838</v>
      </c>
      <c r="H30" s="48" t="n">
        <v>3</v>
      </c>
      <c r="I30" s="14" t="s">
        <v>4879</v>
      </c>
      <c r="J30" s="14" t="s">
        <v>252</v>
      </c>
      <c r="K30" s="48" t="n">
        <v>1</v>
      </c>
      <c r="L30" s="14" t="s">
        <v>4835</v>
      </c>
      <c r="M30" s="14" t="s">
        <v>4836</v>
      </c>
      <c r="N30" s="20" t="n">
        <v>29.2343409172219</v>
      </c>
      <c r="O30" s="51" t="n">
        <v>2.83553680984748</v>
      </c>
    </row>
    <row r="31" customFormat="false" ht="15" hidden="false" customHeight="true" outlineLevel="0" collapsed="false">
      <c r="B31" s="14" t="s">
        <v>4726</v>
      </c>
      <c r="C31" s="18" t="s">
        <v>4725</v>
      </c>
      <c r="D31" s="14" t="s">
        <v>285</v>
      </c>
      <c r="E31" s="48" t="n">
        <v>1</v>
      </c>
      <c r="F31" s="14" t="s">
        <v>4833</v>
      </c>
      <c r="G31" s="14" t="s">
        <v>4838</v>
      </c>
      <c r="H31" s="48" t="n">
        <v>3</v>
      </c>
      <c r="I31" s="14" t="s">
        <v>4866</v>
      </c>
      <c r="J31" s="14" t="s">
        <v>281</v>
      </c>
      <c r="K31" s="48" t="n">
        <v>16</v>
      </c>
      <c r="L31" s="14" t="s">
        <v>915</v>
      </c>
      <c r="M31" s="14" t="s">
        <v>282</v>
      </c>
      <c r="N31" s="20" t="n">
        <v>42.8393192621062</v>
      </c>
      <c r="O31" s="51" t="n">
        <v>3.31753372251135</v>
      </c>
    </row>
    <row r="32" customFormat="false" ht="15" hidden="false" customHeight="true" outlineLevel="0" collapsed="false">
      <c r="B32" s="14" t="s">
        <v>4726</v>
      </c>
      <c r="C32" s="18" t="s">
        <v>4725</v>
      </c>
      <c r="D32" s="14" t="s">
        <v>474</v>
      </c>
      <c r="E32" s="48" t="n">
        <v>1</v>
      </c>
      <c r="F32" s="14" t="s">
        <v>4880</v>
      </c>
      <c r="G32" s="14" t="s">
        <v>4840</v>
      </c>
      <c r="H32" s="48" t="n">
        <v>29</v>
      </c>
      <c r="I32" s="14" t="s">
        <v>360</v>
      </c>
      <c r="J32" s="14" t="s">
        <v>4876</v>
      </c>
      <c r="K32" s="48" t="n">
        <v>23</v>
      </c>
      <c r="L32" s="14" t="s">
        <v>580</v>
      </c>
      <c r="M32" s="14" t="s">
        <v>282</v>
      </c>
      <c r="N32" s="20" t="n">
        <v>47.1879771988566</v>
      </c>
      <c r="O32" s="51" t="n">
        <v>3.40010867473379</v>
      </c>
    </row>
    <row r="33" customFormat="false" ht="15" hidden="false" customHeight="true" outlineLevel="0" collapsed="false">
      <c r="B33" s="14" t="s">
        <v>4726</v>
      </c>
      <c r="C33" s="18" t="s">
        <v>4725</v>
      </c>
      <c r="D33" s="14" t="s">
        <v>474</v>
      </c>
      <c r="E33" s="48" t="n">
        <v>1</v>
      </c>
      <c r="F33" s="14" t="s">
        <v>4880</v>
      </c>
      <c r="G33" s="14" t="s">
        <v>4840</v>
      </c>
      <c r="H33" s="48" t="n">
        <v>29</v>
      </c>
      <c r="I33" s="14" t="s">
        <v>4876</v>
      </c>
      <c r="J33" s="14" t="s">
        <v>4881</v>
      </c>
      <c r="K33" s="48" t="n">
        <v>24</v>
      </c>
      <c r="L33" s="14" t="s">
        <v>453</v>
      </c>
      <c r="M33" s="14" t="s">
        <v>282</v>
      </c>
      <c r="N33" s="20" t="n">
        <v>6.12636891289643</v>
      </c>
      <c r="O33" s="51" t="n">
        <v>4.89310228791508</v>
      </c>
    </row>
    <row r="34" customFormat="false" ht="15" hidden="false" customHeight="true" outlineLevel="0" collapsed="false">
      <c r="B34" s="14" t="s">
        <v>4726</v>
      </c>
      <c r="C34" s="18" t="s">
        <v>4725</v>
      </c>
      <c r="D34" s="14" t="s">
        <v>474</v>
      </c>
      <c r="E34" s="48" t="n">
        <v>1</v>
      </c>
      <c r="F34" s="14" t="s">
        <v>4880</v>
      </c>
      <c r="G34" s="14" t="s">
        <v>4840</v>
      </c>
      <c r="H34" s="48" t="n">
        <v>29</v>
      </c>
      <c r="I34" s="14" t="s">
        <v>252</v>
      </c>
      <c r="J34" s="14" t="s">
        <v>4833</v>
      </c>
      <c r="K34" s="48" t="n">
        <v>2</v>
      </c>
      <c r="L34" s="14" t="s">
        <v>384</v>
      </c>
      <c r="M34" s="14" t="s">
        <v>282</v>
      </c>
      <c r="N34" s="20" t="n">
        <v>25.0907975222446</v>
      </c>
      <c r="O34" s="51" t="n">
        <v>3.63817344281441</v>
      </c>
    </row>
    <row r="35" customFormat="false" ht="15" hidden="false" customHeight="true" outlineLevel="0" collapsed="false">
      <c r="B35" s="14" t="s">
        <v>4726</v>
      </c>
      <c r="C35" s="18" t="s">
        <v>4725</v>
      </c>
      <c r="D35" s="14" t="s">
        <v>474</v>
      </c>
      <c r="E35" s="48" t="n">
        <v>1</v>
      </c>
      <c r="F35" s="14" t="s">
        <v>4880</v>
      </c>
      <c r="G35" s="14" t="s">
        <v>4840</v>
      </c>
      <c r="H35" s="48" t="n">
        <v>29</v>
      </c>
      <c r="I35" s="14" t="s">
        <v>4879</v>
      </c>
      <c r="J35" s="14" t="s">
        <v>252</v>
      </c>
      <c r="K35" s="48" t="n">
        <v>1</v>
      </c>
      <c r="L35" s="14" t="s">
        <v>4835</v>
      </c>
      <c r="M35" s="14" t="s">
        <v>4836</v>
      </c>
      <c r="N35" s="20" t="n">
        <v>9.40417138858624</v>
      </c>
      <c r="O35" s="51" t="n">
        <v>4.56370003396368</v>
      </c>
    </row>
    <row r="36" customFormat="false" ht="15" hidden="false" customHeight="true" outlineLevel="0" collapsed="false">
      <c r="B36" s="14" t="s">
        <v>4726</v>
      </c>
      <c r="C36" s="18" t="s">
        <v>4725</v>
      </c>
      <c r="D36" s="14" t="s">
        <v>350</v>
      </c>
      <c r="E36" s="48" t="n">
        <v>1</v>
      </c>
      <c r="F36" s="14" t="s">
        <v>4590</v>
      </c>
      <c r="G36" s="14" t="s">
        <v>4572</v>
      </c>
      <c r="H36" s="48" t="n">
        <v>6</v>
      </c>
      <c r="I36" s="14" t="s">
        <v>4879</v>
      </c>
      <c r="J36" s="14" t="s">
        <v>252</v>
      </c>
      <c r="K36" s="48" t="n">
        <v>1</v>
      </c>
      <c r="L36" s="14" t="s">
        <v>4835</v>
      </c>
      <c r="M36" s="14" t="s">
        <v>4836</v>
      </c>
      <c r="N36" s="20" t="n">
        <v>55.7490830789945</v>
      </c>
      <c r="O36" s="51" t="n">
        <v>2.85896991939405</v>
      </c>
    </row>
    <row r="37" customFormat="false" ht="15" hidden="false" customHeight="true" outlineLevel="0" collapsed="false">
      <c r="B37" s="14" t="s">
        <v>4726</v>
      </c>
      <c r="C37" s="18" t="s">
        <v>4725</v>
      </c>
      <c r="D37" s="14" t="s">
        <v>605</v>
      </c>
      <c r="E37" s="48" t="n">
        <v>1</v>
      </c>
      <c r="F37" s="14" t="s">
        <v>4882</v>
      </c>
      <c r="G37" s="14" t="s">
        <v>4883</v>
      </c>
      <c r="H37" s="48" t="n">
        <v>35</v>
      </c>
      <c r="I37" s="14" t="s">
        <v>4879</v>
      </c>
      <c r="J37" s="14" t="s">
        <v>252</v>
      </c>
      <c r="K37" s="48" t="n">
        <v>1</v>
      </c>
      <c r="L37" s="14" t="s">
        <v>4835</v>
      </c>
      <c r="M37" s="14" t="s">
        <v>4836</v>
      </c>
      <c r="N37" s="20" t="n">
        <v>68.276238695573</v>
      </c>
      <c r="O37" s="51" t="n">
        <v>3.05737289187955</v>
      </c>
    </row>
    <row r="38" customFormat="false" ht="15" hidden="false" customHeight="true" outlineLevel="0" collapsed="false">
      <c r="B38" s="14" t="s">
        <v>4726</v>
      </c>
      <c r="C38" s="18" t="s">
        <v>4725</v>
      </c>
      <c r="D38" s="14" t="s">
        <v>548</v>
      </c>
      <c r="E38" s="48" t="n">
        <v>1</v>
      </c>
      <c r="F38" s="14" t="s">
        <v>4584</v>
      </c>
      <c r="G38" s="14" t="s">
        <v>4861</v>
      </c>
      <c r="H38" s="48" t="n">
        <v>10</v>
      </c>
      <c r="I38" s="14" t="s">
        <v>4879</v>
      </c>
      <c r="J38" s="14" t="s">
        <v>252</v>
      </c>
      <c r="K38" s="48" t="n">
        <v>1</v>
      </c>
      <c r="L38" s="14" t="s">
        <v>4835</v>
      </c>
      <c r="M38" s="14" t="s">
        <v>4836</v>
      </c>
      <c r="N38" s="20" t="n">
        <v>90.2180128983984</v>
      </c>
      <c r="O38" s="51" t="n">
        <v>2.61476901465503</v>
      </c>
    </row>
    <row r="39" customFormat="false" ht="15" hidden="false" customHeight="true" outlineLevel="0" collapsed="false">
      <c r="B39" s="14" t="s">
        <v>4726</v>
      </c>
      <c r="C39" s="18" t="s">
        <v>4725</v>
      </c>
      <c r="D39" s="14" t="s">
        <v>278</v>
      </c>
      <c r="E39" s="48" t="n">
        <v>1</v>
      </c>
      <c r="F39" s="14" t="s">
        <v>4861</v>
      </c>
      <c r="G39" s="14" t="s">
        <v>327</v>
      </c>
      <c r="H39" s="48" t="n">
        <v>11</v>
      </c>
      <c r="I39" s="14" t="s">
        <v>4879</v>
      </c>
      <c r="J39" s="14" t="s">
        <v>252</v>
      </c>
      <c r="K39" s="48" t="n">
        <v>1</v>
      </c>
      <c r="L39" s="14" t="s">
        <v>4835</v>
      </c>
      <c r="M39" s="14" t="s">
        <v>4836</v>
      </c>
      <c r="N39" s="20" t="n">
        <v>72.9578281461255</v>
      </c>
      <c r="O39" s="51" t="n">
        <v>2.89651186774712</v>
      </c>
    </row>
    <row r="40" customFormat="false" ht="15" hidden="false" customHeight="true" outlineLevel="0" collapsed="false">
      <c r="B40" s="14" t="s">
        <v>4726</v>
      </c>
      <c r="C40" s="18" t="s">
        <v>4725</v>
      </c>
      <c r="D40" s="14" t="s">
        <v>278</v>
      </c>
      <c r="E40" s="48" t="n">
        <v>1</v>
      </c>
      <c r="F40" s="14" t="s">
        <v>4861</v>
      </c>
      <c r="G40" s="14" t="s">
        <v>327</v>
      </c>
      <c r="H40" s="48" t="n">
        <v>11</v>
      </c>
      <c r="I40" s="14" t="s">
        <v>4590</v>
      </c>
      <c r="J40" s="14" t="s">
        <v>4572</v>
      </c>
      <c r="K40" s="48" t="n">
        <v>6</v>
      </c>
      <c r="L40" s="14" t="s">
        <v>350</v>
      </c>
      <c r="M40" s="14" t="s">
        <v>282</v>
      </c>
      <c r="N40" s="20" t="n">
        <v>19.2353101856871</v>
      </c>
      <c r="O40" s="51" t="n">
        <v>3.32189464011128</v>
      </c>
    </row>
    <row r="41" customFormat="false" ht="15" hidden="false" customHeight="true" outlineLevel="0" collapsed="false">
      <c r="B41" s="14" t="s">
        <v>4726</v>
      </c>
      <c r="C41" s="18" t="s">
        <v>4725</v>
      </c>
      <c r="D41" s="14" t="s">
        <v>424</v>
      </c>
      <c r="E41" s="48" t="n">
        <v>1</v>
      </c>
      <c r="F41" s="14" t="s">
        <v>327</v>
      </c>
      <c r="G41" s="14" t="s">
        <v>428</v>
      </c>
      <c r="H41" s="48" t="n">
        <v>12</v>
      </c>
      <c r="I41" s="14" t="s">
        <v>4879</v>
      </c>
      <c r="J41" s="14" t="s">
        <v>252</v>
      </c>
      <c r="K41" s="48" t="n">
        <v>1</v>
      </c>
      <c r="L41" s="14" t="s">
        <v>4835</v>
      </c>
      <c r="M41" s="14" t="s">
        <v>4836</v>
      </c>
      <c r="N41" s="20" t="n">
        <v>84.1608604315611</v>
      </c>
      <c r="O41" s="51" t="n">
        <v>2.69303063480533</v>
      </c>
    </row>
    <row r="42" customFormat="false" ht="15" hidden="false" customHeight="true" outlineLevel="0" collapsed="false">
      <c r="B42" s="14" t="s">
        <v>4726</v>
      </c>
      <c r="C42" s="18" t="s">
        <v>4725</v>
      </c>
      <c r="D42" s="14" t="s">
        <v>467</v>
      </c>
      <c r="E42" s="48" t="n">
        <v>1</v>
      </c>
      <c r="F42" s="14" t="s">
        <v>4795</v>
      </c>
      <c r="G42" s="14" t="s">
        <v>4866</v>
      </c>
      <c r="H42" s="48" t="n">
        <v>15</v>
      </c>
      <c r="I42" s="14" t="s">
        <v>4879</v>
      </c>
      <c r="J42" s="14" t="s">
        <v>252</v>
      </c>
      <c r="K42" s="48" t="n">
        <v>1</v>
      </c>
      <c r="L42" s="14" t="s">
        <v>4835</v>
      </c>
      <c r="M42" s="14" t="s">
        <v>4836</v>
      </c>
      <c r="N42" s="20" t="n">
        <v>77.5206112218555</v>
      </c>
      <c r="O42" s="51" t="n">
        <v>2.99099999999999</v>
      </c>
    </row>
    <row r="43" customFormat="false" ht="15" hidden="false" customHeight="true" outlineLevel="0" collapsed="false">
      <c r="B43" s="14" t="s">
        <v>4726</v>
      </c>
      <c r="C43" s="18" t="s">
        <v>4725</v>
      </c>
      <c r="D43" s="14" t="s">
        <v>300</v>
      </c>
      <c r="E43" s="48" t="n">
        <v>1</v>
      </c>
      <c r="F43" s="14" t="s">
        <v>425</v>
      </c>
      <c r="G43" s="14" t="s">
        <v>334</v>
      </c>
      <c r="H43" s="48" t="n">
        <v>19</v>
      </c>
      <c r="I43" s="14" t="s">
        <v>4879</v>
      </c>
      <c r="J43" s="14" t="s">
        <v>252</v>
      </c>
      <c r="K43" s="48" t="n">
        <v>1</v>
      </c>
      <c r="L43" s="14" t="s">
        <v>4835</v>
      </c>
      <c r="M43" s="14" t="s">
        <v>4836</v>
      </c>
      <c r="N43" s="20" t="n">
        <v>94.1934018775267</v>
      </c>
      <c r="O43" s="51" t="n">
        <v>2.73008076803598</v>
      </c>
    </row>
    <row r="44" customFormat="false" ht="15" hidden="false" customHeight="true" outlineLevel="0" collapsed="false">
      <c r="B44" s="14" t="s">
        <v>4726</v>
      </c>
      <c r="C44" s="18" t="s">
        <v>4725</v>
      </c>
      <c r="D44" s="14" t="s">
        <v>377</v>
      </c>
      <c r="E44" s="48" t="n">
        <v>1</v>
      </c>
      <c r="F44" s="14" t="s">
        <v>334</v>
      </c>
      <c r="G44" s="14" t="s">
        <v>312</v>
      </c>
      <c r="H44" s="48" t="n">
        <v>20</v>
      </c>
      <c r="I44" s="14" t="s">
        <v>4875</v>
      </c>
      <c r="J44" s="14" t="s">
        <v>4884</v>
      </c>
      <c r="K44" s="48" t="n">
        <v>27</v>
      </c>
      <c r="L44" s="14" t="s">
        <v>598</v>
      </c>
      <c r="M44" s="14" t="s">
        <v>282</v>
      </c>
      <c r="N44" s="20" t="n">
        <v>50.2629159647302</v>
      </c>
      <c r="O44" s="51" t="n">
        <v>3.45854102187615</v>
      </c>
    </row>
    <row r="45" customFormat="false" ht="15" hidden="false" customHeight="true" outlineLevel="0" collapsed="false">
      <c r="B45" s="14" t="s">
        <v>4726</v>
      </c>
      <c r="C45" s="18" t="s">
        <v>4725</v>
      </c>
      <c r="D45" s="14" t="s">
        <v>337</v>
      </c>
      <c r="E45" s="48" t="n">
        <v>1</v>
      </c>
      <c r="F45" s="14" t="s">
        <v>312</v>
      </c>
      <c r="G45" s="14" t="s">
        <v>4885</v>
      </c>
      <c r="H45" s="48" t="n">
        <v>21</v>
      </c>
      <c r="I45" s="14" t="s">
        <v>4879</v>
      </c>
      <c r="J45" s="14" t="s">
        <v>252</v>
      </c>
      <c r="K45" s="48" t="n">
        <v>1</v>
      </c>
      <c r="L45" s="14" t="s">
        <v>4835</v>
      </c>
      <c r="M45" s="14" t="s">
        <v>4836</v>
      </c>
      <c r="N45" s="20" t="n">
        <v>25.6477590721798</v>
      </c>
      <c r="O45" s="51" t="n">
        <v>3.20868960792409</v>
      </c>
    </row>
    <row r="46" customFormat="false" ht="15" hidden="false" customHeight="true" outlineLevel="0" collapsed="false">
      <c r="B46" s="14" t="s">
        <v>4726</v>
      </c>
      <c r="C46" s="18" t="s">
        <v>4725</v>
      </c>
      <c r="D46" s="14" t="s">
        <v>337</v>
      </c>
      <c r="E46" s="48" t="n">
        <v>1</v>
      </c>
      <c r="F46" s="14" t="s">
        <v>312</v>
      </c>
      <c r="G46" s="14" t="s">
        <v>4885</v>
      </c>
      <c r="H46" s="48" t="n">
        <v>21</v>
      </c>
      <c r="I46" s="14" t="s">
        <v>4572</v>
      </c>
      <c r="J46" s="14" t="s">
        <v>261</v>
      </c>
      <c r="K46" s="48" t="n">
        <v>7</v>
      </c>
      <c r="L46" s="14" t="s">
        <v>447</v>
      </c>
      <c r="M46" s="14" t="s">
        <v>282</v>
      </c>
      <c r="N46" s="20" t="n">
        <v>2.27636537303094</v>
      </c>
      <c r="O46" s="51" t="n">
        <v>5.61597596148701</v>
      </c>
    </row>
    <row r="47" customFormat="false" ht="15" hidden="false" customHeight="true" outlineLevel="0" collapsed="false">
      <c r="B47" s="14" t="s">
        <v>4726</v>
      </c>
      <c r="C47" s="18" t="s">
        <v>4725</v>
      </c>
      <c r="D47" s="14" t="s">
        <v>580</v>
      </c>
      <c r="E47" s="48" t="n">
        <v>1</v>
      </c>
      <c r="F47" s="14" t="s">
        <v>360</v>
      </c>
      <c r="G47" s="14" t="s">
        <v>4876</v>
      </c>
      <c r="H47" s="48" t="n">
        <v>23</v>
      </c>
      <c r="I47" s="14" t="s">
        <v>4838</v>
      </c>
      <c r="J47" s="14" t="s">
        <v>4588</v>
      </c>
      <c r="K47" s="48" t="n">
        <v>4</v>
      </c>
      <c r="L47" s="14" t="s">
        <v>470</v>
      </c>
      <c r="M47" s="14" t="s">
        <v>282</v>
      </c>
      <c r="N47" s="20" t="n">
        <v>67.8053511253977</v>
      </c>
      <c r="O47" s="51" t="n">
        <v>3.28590702850827</v>
      </c>
    </row>
    <row r="48" customFormat="false" ht="15" hidden="false" customHeight="true" outlineLevel="0" collapsed="false">
      <c r="B48" s="14" t="s">
        <v>4726</v>
      </c>
      <c r="C48" s="18" t="s">
        <v>4725</v>
      </c>
      <c r="D48" s="14" t="s">
        <v>453</v>
      </c>
      <c r="E48" s="48" t="n">
        <v>1</v>
      </c>
      <c r="F48" s="14" t="s">
        <v>4876</v>
      </c>
      <c r="G48" s="14" t="s">
        <v>4881</v>
      </c>
      <c r="H48" s="48" t="n">
        <v>24</v>
      </c>
      <c r="I48" s="14" t="s">
        <v>4879</v>
      </c>
      <c r="J48" s="14" t="s">
        <v>252</v>
      </c>
      <c r="K48" s="48" t="n">
        <v>1</v>
      </c>
      <c r="L48" s="14" t="s">
        <v>4835</v>
      </c>
      <c r="M48" s="14" t="s">
        <v>4836</v>
      </c>
      <c r="N48" s="20" t="n">
        <v>85.8591077992561</v>
      </c>
      <c r="O48" s="51" t="n">
        <v>2.60380106767012</v>
      </c>
    </row>
    <row r="49" customFormat="false" ht="15" hidden="false" customHeight="true" outlineLevel="0" collapsed="false">
      <c r="B49" s="14" t="s">
        <v>4726</v>
      </c>
      <c r="C49" s="18" t="s">
        <v>4725</v>
      </c>
      <c r="D49" s="14" t="s">
        <v>265</v>
      </c>
      <c r="E49" s="48" t="n">
        <v>1</v>
      </c>
      <c r="F49" s="14" t="s">
        <v>4881</v>
      </c>
      <c r="G49" s="14" t="s">
        <v>4570</v>
      </c>
      <c r="H49" s="48" t="n">
        <v>25</v>
      </c>
      <c r="I49" s="14" t="s">
        <v>4879</v>
      </c>
      <c r="J49" s="14" t="s">
        <v>252</v>
      </c>
      <c r="K49" s="48" t="n">
        <v>1</v>
      </c>
      <c r="L49" s="14" t="s">
        <v>4835</v>
      </c>
      <c r="M49" s="14" t="s">
        <v>4836</v>
      </c>
      <c r="N49" s="20" t="n">
        <v>74.221803034507</v>
      </c>
      <c r="O49" s="51" t="n">
        <v>3.11010305295499</v>
      </c>
    </row>
    <row r="50" customFormat="false" ht="15" hidden="false" customHeight="true" outlineLevel="0" collapsed="false">
      <c r="B50" s="14" t="s">
        <v>4786</v>
      </c>
      <c r="C50" s="18" t="s">
        <v>1195</v>
      </c>
      <c r="D50" s="14" t="s">
        <v>249</v>
      </c>
      <c r="E50" s="48" t="n">
        <v>1</v>
      </c>
      <c r="F50" s="14" t="s">
        <v>4838</v>
      </c>
      <c r="G50" s="14" t="s">
        <v>4838</v>
      </c>
      <c r="H50" s="48" t="n">
        <v>3</v>
      </c>
      <c r="I50" s="14" t="s">
        <v>252</v>
      </c>
      <c r="J50" s="14" t="s">
        <v>252</v>
      </c>
      <c r="K50" s="48" t="n">
        <v>1</v>
      </c>
      <c r="L50" s="14" t="s">
        <v>4886</v>
      </c>
      <c r="M50" s="14" t="s">
        <v>4836</v>
      </c>
      <c r="N50" s="20" t="n">
        <v>88.7186091883689</v>
      </c>
      <c r="O50" s="51" t="n">
        <v>3.20925863713099</v>
      </c>
    </row>
    <row r="51" customFormat="false" ht="15" hidden="false" customHeight="true" outlineLevel="0" collapsed="false">
      <c r="B51" s="14" t="s">
        <v>4786</v>
      </c>
      <c r="C51" s="18" t="s">
        <v>1195</v>
      </c>
      <c r="D51" s="14" t="s">
        <v>278</v>
      </c>
      <c r="E51" s="48" t="n">
        <v>1</v>
      </c>
      <c r="F51" s="14" t="s">
        <v>4588</v>
      </c>
      <c r="G51" s="14" t="s">
        <v>4588</v>
      </c>
      <c r="H51" s="48" t="n">
        <v>4</v>
      </c>
      <c r="I51" s="14" t="s">
        <v>252</v>
      </c>
      <c r="J51" s="14" t="s">
        <v>252</v>
      </c>
      <c r="K51" s="48" t="n">
        <v>1</v>
      </c>
      <c r="L51" s="14" t="s">
        <v>4886</v>
      </c>
      <c r="M51" s="14" t="s">
        <v>4836</v>
      </c>
      <c r="N51" s="20" t="n">
        <v>88.6110628247912</v>
      </c>
      <c r="O51" s="51" t="n">
        <v>2.33748133682389</v>
      </c>
    </row>
    <row r="52" customFormat="false" ht="15" hidden="false" customHeight="true" outlineLevel="0" collapsed="false">
      <c r="B52" s="14" t="s">
        <v>4786</v>
      </c>
      <c r="C52" s="18" t="s">
        <v>1195</v>
      </c>
      <c r="D52" s="14" t="s">
        <v>447</v>
      </c>
      <c r="E52" s="48" t="n">
        <v>1</v>
      </c>
      <c r="F52" s="14" t="s">
        <v>261</v>
      </c>
      <c r="G52" s="14" t="s">
        <v>261</v>
      </c>
      <c r="H52" s="48" t="n">
        <v>7</v>
      </c>
      <c r="I52" s="14" t="s">
        <v>252</v>
      </c>
      <c r="J52" s="14" t="s">
        <v>252</v>
      </c>
      <c r="K52" s="48" t="n">
        <v>1</v>
      </c>
      <c r="L52" s="14" t="s">
        <v>4886</v>
      </c>
      <c r="M52" s="14" t="s">
        <v>4836</v>
      </c>
      <c r="N52" s="20" t="n">
        <v>75.0675456219856</v>
      </c>
      <c r="O52" s="51" t="n">
        <v>3.05870789713564</v>
      </c>
    </row>
    <row r="53" customFormat="false" ht="15" hidden="false" customHeight="true" outlineLevel="0" collapsed="false">
      <c r="B53" s="14" t="s">
        <v>4786</v>
      </c>
      <c r="C53" s="18" t="s">
        <v>1195</v>
      </c>
      <c r="D53" s="14" t="s">
        <v>453</v>
      </c>
      <c r="E53" s="48" t="n">
        <v>1</v>
      </c>
      <c r="F53" s="14" t="s">
        <v>4853</v>
      </c>
      <c r="G53" s="14" t="s">
        <v>4853</v>
      </c>
      <c r="H53" s="48" t="n">
        <v>8</v>
      </c>
      <c r="I53" s="14" t="s">
        <v>252</v>
      </c>
      <c r="J53" s="14" t="s">
        <v>252</v>
      </c>
      <c r="K53" s="48" t="n">
        <v>1</v>
      </c>
      <c r="L53" s="14" t="s">
        <v>4886</v>
      </c>
      <c r="M53" s="14" t="s">
        <v>4836</v>
      </c>
      <c r="N53" s="20" t="n">
        <v>83.2940857060017</v>
      </c>
      <c r="O53" s="51" t="n">
        <v>2.70305493839841</v>
      </c>
    </row>
    <row r="54" customFormat="false" ht="15" hidden="false" customHeight="true" outlineLevel="0" collapsed="false">
      <c r="B54" s="14" t="s">
        <v>4786</v>
      </c>
      <c r="C54" s="18" t="s">
        <v>1195</v>
      </c>
      <c r="D54" s="14" t="s">
        <v>258</v>
      </c>
      <c r="E54" s="48" t="n">
        <v>1</v>
      </c>
      <c r="F54" s="14" t="s">
        <v>4795</v>
      </c>
      <c r="G54" s="14" t="s">
        <v>4795</v>
      </c>
      <c r="H54" s="48" t="n">
        <v>14</v>
      </c>
      <c r="I54" s="14" t="s">
        <v>252</v>
      </c>
      <c r="J54" s="14" t="s">
        <v>252</v>
      </c>
      <c r="K54" s="48" t="n">
        <v>1</v>
      </c>
      <c r="L54" s="14" t="s">
        <v>4886</v>
      </c>
      <c r="M54" s="14" t="s">
        <v>4836</v>
      </c>
      <c r="N54" s="20" t="n">
        <v>72.3175232593764</v>
      </c>
      <c r="O54" s="51" t="n">
        <v>3.10611300502735</v>
      </c>
    </row>
    <row r="55" customFormat="false" ht="15" hidden="false" customHeight="true" outlineLevel="0" collapsed="false">
      <c r="B55" s="14" t="s">
        <v>4786</v>
      </c>
      <c r="C55" s="18" t="s">
        <v>1195</v>
      </c>
      <c r="D55" s="14" t="s">
        <v>467</v>
      </c>
      <c r="E55" s="48" t="n">
        <v>1</v>
      </c>
      <c r="F55" s="14" t="s">
        <v>4866</v>
      </c>
      <c r="G55" s="14" t="s">
        <v>4866</v>
      </c>
      <c r="H55" s="48" t="n">
        <v>15</v>
      </c>
      <c r="I55" s="14" t="s">
        <v>252</v>
      </c>
      <c r="J55" s="14" t="s">
        <v>252</v>
      </c>
      <c r="K55" s="48" t="n">
        <v>1</v>
      </c>
      <c r="L55" s="14" t="s">
        <v>4886</v>
      </c>
      <c r="M55" s="14" t="s">
        <v>4836</v>
      </c>
      <c r="N55" s="20" t="n">
        <v>40.3652330231155</v>
      </c>
      <c r="O55" s="51" t="n">
        <v>3.11582204241514</v>
      </c>
    </row>
    <row r="56" customFormat="false" ht="15" hidden="false" customHeight="true" outlineLevel="0" collapsed="false">
      <c r="B56" s="14" t="s">
        <v>4786</v>
      </c>
      <c r="C56" s="18" t="s">
        <v>1195</v>
      </c>
      <c r="D56" s="14" t="s">
        <v>467</v>
      </c>
      <c r="E56" s="48" t="n">
        <v>1</v>
      </c>
      <c r="F56" s="14" t="s">
        <v>4866</v>
      </c>
      <c r="G56" s="14" t="s">
        <v>4866</v>
      </c>
      <c r="H56" s="48" t="n">
        <v>15</v>
      </c>
      <c r="I56" s="14" t="s">
        <v>4572</v>
      </c>
      <c r="J56" s="14" t="s">
        <v>4572</v>
      </c>
      <c r="K56" s="48" t="n">
        <v>6</v>
      </c>
      <c r="L56" s="18" t="s">
        <v>4887</v>
      </c>
      <c r="M56" s="14" t="s">
        <v>282</v>
      </c>
      <c r="N56" s="20" t="n">
        <v>18.3215086178393</v>
      </c>
      <c r="O56" s="51" t="n">
        <v>3.66698704660924</v>
      </c>
    </row>
    <row r="57" customFormat="false" ht="15" hidden="false" customHeight="true" outlineLevel="0" collapsed="false">
      <c r="B57" s="14" t="s">
        <v>4786</v>
      </c>
      <c r="C57" s="18" t="s">
        <v>1195</v>
      </c>
      <c r="D57" s="14" t="s">
        <v>294</v>
      </c>
      <c r="E57" s="48" t="n">
        <v>1</v>
      </c>
      <c r="F57" s="14" t="s">
        <v>281</v>
      </c>
      <c r="G57" s="14" t="s">
        <v>281</v>
      </c>
      <c r="H57" s="48" t="n">
        <v>16</v>
      </c>
      <c r="I57" s="14" t="s">
        <v>252</v>
      </c>
      <c r="J57" s="14" t="s">
        <v>252</v>
      </c>
      <c r="K57" s="48" t="n">
        <v>1</v>
      </c>
      <c r="L57" s="14" t="s">
        <v>4886</v>
      </c>
      <c r="M57" s="14" t="s">
        <v>4836</v>
      </c>
      <c r="N57" s="20" t="n">
        <v>88.4139061656194</v>
      </c>
      <c r="O57" s="51" t="n">
        <v>3.50635009661043</v>
      </c>
    </row>
    <row r="58" customFormat="false" ht="15" hidden="false" customHeight="true" outlineLevel="0" collapsed="false">
      <c r="B58" s="14" t="s">
        <v>4786</v>
      </c>
      <c r="C58" s="18" t="s">
        <v>1195</v>
      </c>
      <c r="D58" s="14" t="s">
        <v>478</v>
      </c>
      <c r="E58" s="48" t="n">
        <v>1</v>
      </c>
      <c r="F58" s="14" t="s">
        <v>583</v>
      </c>
      <c r="G58" s="14" t="s">
        <v>583</v>
      </c>
      <c r="H58" s="48" t="n">
        <v>17</v>
      </c>
      <c r="I58" s="14" t="s">
        <v>252</v>
      </c>
      <c r="J58" s="14" t="s">
        <v>252</v>
      </c>
      <c r="K58" s="48" t="n">
        <v>1</v>
      </c>
      <c r="L58" s="14" t="s">
        <v>4886</v>
      </c>
      <c r="M58" s="14" t="s">
        <v>4836</v>
      </c>
      <c r="N58" s="20" t="n">
        <v>66.146127531712</v>
      </c>
      <c r="O58" s="51" t="n">
        <v>3.10088261628847</v>
      </c>
    </row>
    <row r="59" customFormat="false" ht="15" hidden="false" customHeight="true" outlineLevel="0" collapsed="false">
      <c r="B59" s="14" t="s">
        <v>4786</v>
      </c>
      <c r="C59" s="18" t="s">
        <v>1195</v>
      </c>
      <c r="D59" s="14" t="s">
        <v>242</v>
      </c>
      <c r="E59" s="48" t="n">
        <v>1</v>
      </c>
      <c r="F59" s="14" t="s">
        <v>334</v>
      </c>
      <c r="G59" s="14" t="s">
        <v>334</v>
      </c>
      <c r="H59" s="48" t="n">
        <v>19</v>
      </c>
      <c r="I59" s="14" t="s">
        <v>252</v>
      </c>
      <c r="J59" s="14" t="s">
        <v>252</v>
      </c>
      <c r="K59" s="48" t="n">
        <v>1</v>
      </c>
      <c r="L59" s="14" t="s">
        <v>4886</v>
      </c>
      <c r="M59" s="14" t="s">
        <v>4836</v>
      </c>
      <c r="N59" s="20" t="n">
        <v>47.0069686444802</v>
      </c>
      <c r="O59" s="51" t="n">
        <v>3.16680659339973</v>
      </c>
    </row>
    <row r="60" customFormat="false" ht="15" hidden="false" customHeight="true" outlineLevel="0" collapsed="false">
      <c r="B60" s="14" t="s">
        <v>4786</v>
      </c>
      <c r="C60" s="18" t="s">
        <v>1195</v>
      </c>
      <c r="D60" s="14" t="s">
        <v>242</v>
      </c>
      <c r="E60" s="48" t="n">
        <v>1</v>
      </c>
      <c r="F60" s="14" t="s">
        <v>334</v>
      </c>
      <c r="G60" s="14" t="s">
        <v>334</v>
      </c>
      <c r="H60" s="48" t="n">
        <v>19</v>
      </c>
      <c r="I60" s="14" t="s">
        <v>4888</v>
      </c>
      <c r="J60" s="14" t="s">
        <v>4888</v>
      </c>
      <c r="K60" s="48" t="n">
        <v>13</v>
      </c>
      <c r="L60" s="18" t="s">
        <v>4889</v>
      </c>
      <c r="M60" s="14" t="s">
        <v>282</v>
      </c>
      <c r="N60" s="20" t="n">
        <v>15.2591963306233</v>
      </c>
      <c r="O60" s="51" t="n">
        <v>4.27148721173317</v>
      </c>
    </row>
    <row r="61" customFormat="false" ht="15" hidden="false" customHeight="true" outlineLevel="0" collapsed="false">
      <c r="B61" s="14" t="s">
        <v>4746</v>
      </c>
      <c r="C61" s="18" t="s">
        <v>290</v>
      </c>
      <c r="D61" s="14" t="s">
        <v>527</v>
      </c>
      <c r="E61" s="48" t="n">
        <v>1</v>
      </c>
      <c r="F61" s="14" t="s">
        <v>4890</v>
      </c>
      <c r="G61" s="14" t="s">
        <v>4891</v>
      </c>
      <c r="H61" s="48" t="n">
        <v>56</v>
      </c>
      <c r="I61" s="14" t="s">
        <v>4892</v>
      </c>
      <c r="J61" s="14" t="s">
        <v>4850</v>
      </c>
      <c r="K61" s="48" t="n">
        <v>36</v>
      </c>
      <c r="L61" s="18" t="s">
        <v>4893</v>
      </c>
      <c r="M61" s="14" t="s">
        <v>4836</v>
      </c>
      <c r="N61" s="20" t="n">
        <v>79.1629283956242</v>
      </c>
      <c r="O61" s="51" t="n">
        <v>3.093354651507</v>
      </c>
    </row>
    <row r="62" customFormat="false" ht="15" hidden="false" customHeight="true" outlineLevel="0" collapsed="false">
      <c r="B62" s="14" t="s">
        <v>4746</v>
      </c>
      <c r="C62" s="18" t="s">
        <v>290</v>
      </c>
      <c r="D62" s="14" t="s">
        <v>554</v>
      </c>
      <c r="E62" s="48" t="n">
        <v>1</v>
      </c>
      <c r="F62" s="14" t="s">
        <v>4894</v>
      </c>
      <c r="G62" s="14" t="s">
        <v>4895</v>
      </c>
      <c r="H62" s="48" t="n">
        <v>60</v>
      </c>
      <c r="I62" s="14" t="s">
        <v>4896</v>
      </c>
      <c r="J62" s="14"/>
      <c r="K62" s="48" t="n">
        <v>40</v>
      </c>
      <c r="L62" s="18" t="s">
        <v>4897</v>
      </c>
      <c r="M62" s="14" t="s">
        <v>282</v>
      </c>
      <c r="N62" s="20" t="n">
        <v>63.8834717299519</v>
      </c>
      <c r="O62" s="51" t="n">
        <v>2.5279829904491</v>
      </c>
    </row>
    <row r="63" customFormat="false" ht="15" hidden="false" customHeight="true" outlineLevel="0" collapsed="false">
      <c r="B63" s="14" t="s">
        <v>4746</v>
      </c>
      <c r="C63" s="18" t="s">
        <v>290</v>
      </c>
      <c r="D63" s="14" t="s">
        <v>548</v>
      </c>
      <c r="E63" s="48" t="n">
        <v>1</v>
      </c>
      <c r="F63" s="14" t="s">
        <v>4898</v>
      </c>
      <c r="G63" s="14" t="s">
        <v>4861</v>
      </c>
      <c r="H63" s="48" t="n">
        <v>10</v>
      </c>
      <c r="I63" s="14" t="s">
        <v>4879</v>
      </c>
      <c r="J63" s="14" t="s">
        <v>252</v>
      </c>
      <c r="K63" s="48" t="n">
        <v>1</v>
      </c>
      <c r="L63" s="18" t="s">
        <v>4899</v>
      </c>
      <c r="M63" s="14" t="s">
        <v>4836</v>
      </c>
      <c r="N63" s="20" t="n">
        <v>91.9175551706874</v>
      </c>
      <c r="O63" s="51" t="n">
        <v>2.55147663128629</v>
      </c>
    </row>
    <row r="64" customFormat="false" ht="15" hidden="false" customHeight="true" outlineLevel="0" collapsed="false">
      <c r="B64" s="14" t="s">
        <v>4746</v>
      </c>
      <c r="C64" s="18" t="s">
        <v>290</v>
      </c>
      <c r="D64" s="14" t="s">
        <v>424</v>
      </c>
      <c r="E64" s="48" t="n">
        <v>1</v>
      </c>
      <c r="F64" s="14" t="s">
        <v>4900</v>
      </c>
      <c r="G64" s="14" t="s">
        <v>428</v>
      </c>
      <c r="H64" s="48" t="n">
        <v>12</v>
      </c>
      <c r="I64" s="14" t="s">
        <v>4879</v>
      </c>
      <c r="J64" s="14" t="s">
        <v>252</v>
      </c>
      <c r="K64" s="48" t="n">
        <v>1</v>
      </c>
      <c r="L64" s="18" t="s">
        <v>4899</v>
      </c>
      <c r="M64" s="14" t="s">
        <v>4836</v>
      </c>
      <c r="N64" s="20" t="n">
        <v>79.6498636490745</v>
      </c>
      <c r="O64" s="51" t="n">
        <v>2.55063031425567</v>
      </c>
    </row>
    <row r="65" customFormat="false" ht="15" hidden="false" customHeight="true" outlineLevel="0" collapsed="false">
      <c r="B65" s="14" t="s">
        <v>4746</v>
      </c>
      <c r="C65" s="18" t="s">
        <v>290</v>
      </c>
      <c r="D65" s="14" t="s">
        <v>300</v>
      </c>
      <c r="E65" s="48" t="n">
        <v>1</v>
      </c>
      <c r="F65" s="14" t="s">
        <v>4901</v>
      </c>
      <c r="G65" s="14" t="s">
        <v>334</v>
      </c>
      <c r="H65" s="48" t="n">
        <v>19</v>
      </c>
      <c r="I65" s="14" t="s">
        <v>4879</v>
      </c>
      <c r="J65" s="14" t="s">
        <v>252</v>
      </c>
      <c r="K65" s="48" t="n">
        <v>1</v>
      </c>
      <c r="L65" s="18" t="s">
        <v>4899</v>
      </c>
      <c r="M65" s="14" t="s">
        <v>4836</v>
      </c>
      <c r="N65" s="20" t="n">
        <v>93.975320848371</v>
      </c>
      <c r="O65" s="51" t="n">
        <v>2.72270692510229</v>
      </c>
    </row>
    <row r="66" customFormat="false" ht="15" hidden="false" customHeight="true" outlineLevel="0" collapsed="false">
      <c r="B66" s="14" t="s">
        <v>4746</v>
      </c>
      <c r="C66" s="18" t="s">
        <v>290</v>
      </c>
      <c r="D66" s="14" t="s">
        <v>324</v>
      </c>
      <c r="E66" s="48" t="n">
        <v>1</v>
      </c>
      <c r="F66" s="14" t="s">
        <v>4902</v>
      </c>
      <c r="G66" s="14" t="s">
        <v>4903</v>
      </c>
      <c r="H66" s="48" t="n">
        <v>46</v>
      </c>
      <c r="I66" s="14" t="s">
        <v>4892</v>
      </c>
      <c r="J66" s="14" t="s">
        <v>4850</v>
      </c>
      <c r="K66" s="48" t="n">
        <v>36</v>
      </c>
      <c r="L66" s="18" t="s">
        <v>4893</v>
      </c>
      <c r="M66" s="14" t="s">
        <v>4836</v>
      </c>
      <c r="N66" s="20" t="n">
        <v>33.0049169263274</v>
      </c>
      <c r="O66" s="51" t="n">
        <v>3.0799954545421</v>
      </c>
    </row>
    <row r="67" customFormat="false" ht="15" hidden="false" customHeight="true" outlineLevel="0" collapsed="false">
      <c r="B67" s="14" t="s">
        <v>4746</v>
      </c>
      <c r="C67" s="18" t="s">
        <v>290</v>
      </c>
      <c r="D67" s="14" t="s">
        <v>324</v>
      </c>
      <c r="E67" s="48" t="n">
        <v>1</v>
      </c>
      <c r="F67" s="14" t="s">
        <v>4902</v>
      </c>
      <c r="G67" s="14" t="s">
        <v>4903</v>
      </c>
      <c r="H67" s="48" t="n">
        <v>46</v>
      </c>
      <c r="I67" s="14" t="s">
        <v>4890</v>
      </c>
      <c r="J67" s="14" t="s">
        <v>4891</v>
      </c>
      <c r="K67" s="48" t="n">
        <v>56</v>
      </c>
      <c r="L67" s="18" t="s">
        <v>4904</v>
      </c>
      <c r="M67" s="14" t="s">
        <v>282</v>
      </c>
      <c r="N67" s="20" t="n">
        <v>42.6508142141203</v>
      </c>
      <c r="O67" s="51" t="n">
        <v>3.32687961910256</v>
      </c>
    </row>
    <row r="68" customFormat="false" ht="15" hidden="false" customHeight="true" outlineLevel="0" collapsed="false">
      <c r="B68" s="14" t="s">
        <v>4746</v>
      </c>
      <c r="C68" s="18" t="s">
        <v>290</v>
      </c>
      <c r="D68" s="14" t="s">
        <v>580</v>
      </c>
      <c r="E68" s="48" t="n">
        <v>1</v>
      </c>
      <c r="F68" s="14" t="s">
        <v>4905</v>
      </c>
      <c r="G68" s="14" t="s">
        <v>4876</v>
      </c>
      <c r="H68" s="48" t="n">
        <v>23</v>
      </c>
      <c r="I68" s="14" t="s">
        <v>4834</v>
      </c>
      <c r="J68" s="14" t="s">
        <v>4588</v>
      </c>
      <c r="K68" s="48" t="n">
        <v>4</v>
      </c>
      <c r="L68" s="18" t="s">
        <v>4859</v>
      </c>
      <c r="M68" s="14" t="s">
        <v>282</v>
      </c>
      <c r="N68" s="20" t="n">
        <v>74.01986312354</v>
      </c>
      <c r="O68" s="51" t="n">
        <v>2.43069393383864</v>
      </c>
    </row>
    <row r="69" customFormat="false" ht="15" hidden="false" customHeight="true" outlineLevel="0" collapsed="false">
      <c r="B69" s="14" t="s">
        <v>4746</v>
      </c>
      <c r="C69" s="18" t="s">
        <v>290</v>
      </c>
      <c r="D69" s="14" t="s">
        <v>605</v>
      </c>
      <c r="E69" s="48" t="n">
        <v>1</v>
      </c>
      <c r="F69" s="14" t="s">
        <v>4906</v>
      </c>
      <c r="G69" s="14" t="s">
        <v>4907</v>
      </c>
      <c r="H69" s="48" t="n">
        <v>77</v>
      </c>
      <c r="I69" s="14" t="s">
        <v>4879</v>
      </c>
      <c r="J69" s="14" t="s">
        <v>252</v>
      </c>
      <c r="K69" s="48" t="n">
        <v>1</v>
      </c>
      <c r="L69" s="18" t="s">
        <v>4899</v>
      </c>
      <c r="M69" s="14" t="s">
        <v>4836</v>
      </c>
      <c r="N69" s="20" t="n">
        <v>68.8644551533385</v>
      </c>
      <c r="O69" s="51" t="n">
        <v>3.08052527988328</v>
      </c>
    </row>
    <row r="70" customFormat="false" ht="15" hidden="false" customHeight="true" outlineLevel="0" collapsed="false">
      <c r="B70" s="14" t="s">
        <v>4746</v>
      </c>
      <c r="C70" s="18" t="s">
        <v>290</v>
      </c>
      <c r="D70" s="14" t="s">
        <v>605</v>
      </c>
      <c r="E70" s="48" t="n">
        <v>2</v>
      </c>
      <c r="F70" s="14" t="s">
        <v>4908</v>
      </c>
      <c r="G70" s="14" t="s">
        <v>4909</v>
      </c>
      <c r="H70" s="48" t="n">
        <v>77</v>
      </c>
      <c r="I70" s="14" t="s">
        <v>4910</v>
      </c>
      <c r="J70" s="14" t="s">
        <v>4911</v>
      </c>
      <c r="K70" s="48" t="n">
        <v>1</v>
      </c>
      <c r="L70" s="18" t="s">
        <v>4899</v>
      </c>
      <c r="M70" s="14" t="s">
        <v>4836</v>
      </c>
      <c r="N70" s="20" t="n">
        <v>67.3790947551676</v>
      </c>
      <c r="O70" s="51" t="n">
        <v>2.96417678285219</v>
      </c>
    </row>
    <row r="71" customFormat="false" ht="15" hidden="false" customHeight="true" outlineLevel="0" collapsed="false">
      <c r="B71" s="14" t="s">
        <v>4746</v>
      </c>
      <c r="C71" s="18" t="s">
        <v>290</v>
      </c>
      <c r="D71" s="14" t="s">
        <v>527</v>
      </c>
      <c r="E71" s="48" t="n">
        <v>2</v>
      </c>
      <c r="F71" s="14" t="s">
        <v>4912</v>
      </c>
      <c r="G71" s="14" t="s">
        <v>4913</v>
      </c>
      <c r="H71" s="48" t="n">
        <v>56</v>
      </c>
      <c r="I71" s="14" t="s">
        <v>4914</v>
      </c>
      <c r="J71" s="14" t="s">
        <v>4915</v>
      </c>
      <c r="K71" s="48" t="n">
        <v>36</v>
      </c>
      <c r="L71" s="18" t="s">
        <v>4893</v>
      </c>
      <c r="M71" s="14" t="s">
        <v>4836</v>
      </c>
      <c r="N71" s="20" t="n">
        <v>79.8859986190239</v>
      </c>
      <c r="O71" s="51" t="n">
        <v>3.06421735521492</v>
      </c>
    </row>
    <row r="72" customFormat="false" ht="15" hidden="false" customHeight="true" outlineLevel="0" collapsed="false">
      <c r="B72" s="14" t="s">
        <v>4746</v>
      </c>
      <c r="C72" s="18" t="s">
        <v>290</v>
      </c>
      <c r="D72" s="14" t="s">
        <v>554</v>
      </c>
      <c r="E72" s="48" t="n">
        <v>2</v>
      </c>
      <c r="F72" s="14" t="s">
        <v>4916</v>
      </c>
      <c r="G72" s="14" t="s">
        <v>4917</v>
      </c>
      <c r="H72" s="48" t="n">
        <v>60</v>
      </c>
      <c r="I72" s="14" t="s">
        <v>4918</v>
      </c>
      <c r="J72" s="14" t="s">
        <v>4919</v>
      </c>
      <c r="K72" s="48" t="n">
        <v>40</v>
      </c>
      <c r="L72" s="18" t="s">
        <v>4897</v>
      </c>
      <c r="M72" s="14" t="s">
        <v>282</v>
      </c>
      <c r="N72" s="20" t="n">
        <v>49.8773344932945</v>
      </c>
      <c r="O72" s="51" t="n">
        <v>3.03569991929373</v>
      </c>
    </row>
    <row r="73" customFormat="false" ht="15" hidden="false" customHeight="true" outlineLevel="0" collapsed="false">
      <c r="B73" s="14" t="s">
        <v>4746</v>
      </c>
      <c r="C73" s="18" t="s">
        <v>290</v>
      </c>
      <c r="D73" s="14" t="s">
        <v>548</v>
      </c>
      <c r="E73" s="48" t="n">
        <v>2</v>
      </c>
      <c r="F73" s="14" t="s">
        <v>4920</v>
      </c>
      <c r="G73" s="14" t="s">
        <v>4921</v>
      </c>
      <c r="H73" s="48" t="n">
        <v>10</v>
      </c>
      <c r="I73" s="14" t="s">
        <v>4910</v>
      </c>
      <c r="J73" s="14" t="s">
        <v>4911</v>
      </c>
      <c r="K73" s="48" t="n">
        <v>1</v>
      </c>
      <c r="L73" s="18" t="s">
        <v>4899</v>
      </c>
      <c r="M73" s="14" t="s">
        <v>4836</v>
      </c>
      <c r="N73" s="20" t="n">
        <v>95.2710440414702</v>
      </c>
      <c r="O73" s="51" t="n">
        <v>2.44460283072732</v>
      </c>
    </row>
    <row r="74" customFormat="false" ht="15" hidden="false" customHeight="true" outlineLevel="0" collapsed="false">
      <c r="B74" s="14" t="s">
        <v>4746</v>
      </c>
      <c r="C74" s="18" t="s">
        <v>290</v>
      </c>
      <c r="D74" s="14" t="s">
        <v>424</v>
      </c>
      <c r="E74" s="48" t="n">
        <v>2</v>
      </c>
      <c r="F74" s="14" t="s">
        <v>4922</v>
      </c>
      <c r="G74" s="14" t="s">
        <v>4923</v>
      </c>
      <c r="H74" s="48" t="n">
        <v>12</v>
      </c>
      <c r="I74" s="14" t="s">
        <v>4910</v>
      </c>
      <c r="J74" s="14" t="s">
        <v>4911</v>
      </c>
      <c r="K74" s="48" t="n">
        <v>1</v>
      </c>
      <c r="L74" s="18" t="s">
        <v>4899</v>
      </c>
      <c r="M74" s="14" t="s">
        <v>4836</v>
      </c>
      <c r="N74" s="20" t="n">
        <v>79.3370965303396</v>
      </c>
      <c r="O74" s="51" t="n">
        <v>3.16959145632369</v>
      </c>
    </row>
    <row r="75" customFormat="false" ht="15" hidden="false" customHeight="true" outlineLevel="0" collapsed="false">
      <c r="B75" s="14" t="s">
        <v>4746</v>
      </c>
      <c r="C75" s="18" t="s">
        <v>290</v>
      </c>
      <c r="D75" s="14" t="s">
        <v>300</v>
      </c>
      <c r="E75" s="48" t="n">
        <v>2</v>
      </c>
      <c r="F75" s="14" t="s">
        <v>4924</v>
      </c>
      <c r="G75" s="14" t="s">
        <v>4925</v>
      </c>
      <c r="H75" s="48" t="n">
        <v>19</v>
      </c>
      <c r="I75" s="14" t="s">
        <v>4910</v>
      </c>
      <c r="J75" s="14" t="s">
        <v>4911</v>
      </c>
      <c r="K75" s="48" t="n">
        <v>1</v>
      </c>
      <c r="L75" s="18" t="s">
        <v>4899</v>
      </c>
      <c r="M75" s="14" t="s">
        <v>4836</v>
      </c>
      <c r="N75" s="20" t="n">
        <v>94.1222556515657</v>
      </c>
      <c r="O75" s="51" t="n">
        <v>2.49162517245267</v>
      </c>
    </row>
    <row r="76" customFormat="false" ht="15" hidden="false" customHeight="true" outlineLevel="0" collapsed="false">
      <c r="B76" s="14" t="s">
        <v>4746</v>
      </c>
      <c r="C76" s="18" t="s">
        <v>290</v>
      </c>
      <c r="D76" s="14" t="s">
        <v>324</v>
      </c>
      <c r="E76" s="48" t="n">
        <v>2</v>
      </c>
      <c r="F76" s="14" t="s">
        <v>4926</v>
      </c>
      <c r="G76" s="14" t="s">
        <v>4927</v>
      </c>
      <c r="H76" s="48" t="n">
        <v>46</v>
      </c>
      <c r="I76" s="14" t="s">
        <v>4914</v>
      </c>
      <c r="J76" s="14" t="s">
        <v>4915</v>
      </c>
      <c r="K76" s="48" t="n">
        <v>36</v>
      </c>
      <c r="L76" s="18" t="s">
        <v>4893</v>
      </c>
      <c r="M76" s="14" t="s">
        <v>4836</v>
      </c>
      <c r="N76" s="20" t="n">
        <v>30.4989914593871</v>
      </c>
      <c r="O76" s="51" t="n">
        <v>3.1731645088145</v>
      </c>
    </row>
    <row r="77" customFormat="false" ht="15" hidden="false" customHeight="true" outlineLevel="0" collapsed="false">
      <c r="B77" s="14" t="s">
        <v>4746</v>
      </c>
      <c r="C77" s="18" t="s">
        <v>290</v>
      </c>
      <c r="D77" s="14" t="s">
        <v>324</v>
      </c>
      <c r="E77" s="48" t="n">
        <v>2</v>
      </c>
      <c r="F77" s="14" t="s">
        <v>4926</v>
      </c>
      <c r="G77" s="14" t="s">
        <v>4927</v>
      </c>
      <c r="H77" s="48" t="n">
        <v>46</v>
      </c>
      <c r="I77" s="14" t="s">
        <v>4912</v>
      </c>
      <c r="J77" s="14" t="s">
        <v>4913</v>
      </c>
      <c r="K77" s="48" t="n">
        <v>56</v>
      </c>
      <c r="L77" s="18" t="s">
        <v>4904</v>
      </c>
      <c r="M77" s="14" t="s">
        <v>282</v>
      </c>
      <c r="N77" s="20" t="n">
        <v>52.2236848247381</v>
      </c>
      <c r="O77" s="51" t="n">
        <v>3.47375099856049</v>
      </c>
    </row>
    <row r="78" customFormat="false" ht="15" hidden="false" customHeight="true" outlineLevel="0" collapsed="false">
      <c r="B78" s="14" t="s">
        <v>4746</v>
      </c>
      <c r="C78" s="18" t="s">
        <v>290</v>
      </c>
      <c r="D78" s="14" t="s">
        <v>580</v>
      </c>
      <c r="E78" s="48" t="n">
        <v>2</v>
      </c>
      <c r="F78" s="14" t="s">
        <v>4928</v>
      </c>
      <c r="G78" s="14" t="s">
        <v>4929</v>
      </c>
      <c r="H78" s="48" t="n">
        <v>23</v>
      </c>
      <c r="I78" s="14" t="s">
        <v>4930</v>
      </c>
      <c r="J78" s="14" t="s">
        <v>4931</v>
      </c>
      <c r="K78" s="48" t="n">
        <v>4</v>
      </c>
      <c r="L78" s="18" t="s">
        <v>4859</v>
      </c>
      <c r="M78" s="14" t="s">
        <v>282</v>
      </c>
      <c r="N78" s="20" t="n">
        <v>79.357831772828</v>
      </c>
      <c r="O78" s="51" t="n">
        <v>2.98718964915185</v>
      </c>
    </row>
    <row r="79" customFormat="false" ht="15" hidden="false" customHeight="true" outlineLevel="0" collapsed="false">
      <c r="B79" s="14" t="s">
        <v>4794</v>
      </c>
      <c r="C79" s="18" t="s">
        <v>1195</v>
      </c>
      <c r="D79" s="14" t="s">
        <v>249</v>
      </c>
      <c r="E79" s="48" t="n">
        <v>1</v>
      </c>
      <c r="F79" s="14" t="s">
        <v>4932</v>
      </c>
      <c r="G79" s="14" t="s">
        <v>4838</v>
      </c>
      <c r="H79" s="48" t="n">
        <v>3</v>
      </c>
      <c r="I79" s="14" t="s">
        <v>4884</v>
      </c>
      <c r="J79" s="14" t="s">
        <v>252</v>
      </c>
      <c r="K79" s="48" t="n">
        <v>1</v>
      </c>
      <c r="L79" s="18" t="s">
        <v>4933</v>
      </c>
      <c r="M79" s="14" t="s">
        <v>4836</v>
      </c>
      <c r="N79" s="20" t="n">
        <v>75.172614019328</v>
      </c>
      <c r="O79" s="51" t="n">
        <v>2.97956540455148</v>
      </c>
    </row>
    <row r="80" customFormat="false" ht="15" hidden="false" customHeight="true" outlineLevel="0" collapsed="false">
      <c r="B80" s="14" t="s">
        <v>4794</v>
      </c>
      <c r="C80" s="18" t="s">
        <v>1195</v>
      </c>
      <c r="D80" s="14" t="s">
        <v>436</v>
      </c>
      <c r="E80" s="48" t="n">
        <v>1</v>
      </c>
      <c r="F80" s="14" t="s">
        <v>4934</v>
      </c>
      <c r="G80" s="14" t="s">
        <v>4840</v>
      </c>
      <c r="H80" s="48" t="n">
        <v>29</v>
      </c>
      <c r="I80" s="14" t="s">
        <v>4935</v>
      </c>
      <c r="J80" s="14" t="s">
        <v>4850</v>
      </c>
      <c r="K80" s="48" t="n">
        <v>36</v>
      </c>
      <c r="L80" s="18" t="s">
        <v>4936</v>
      </c>
      <c r="M80" s="14" t="s">
        <v>4836</v>
      </c>
      <c r="N80" s="20" t="n">
        <v>72.3217543896506</v>
      </c>
      <c r="O80" s="51" t="n">
        <v>2.66878099513618</v>
      </c>
    </row>
    <row r="81" customFormat="false" ht="15" hidden="false" customHeight="true" outlineLevel="0" collapsed="false">
      <c r="B81" s="14" t="s">
        <v>4794</v>
      </c>
      <c r="C81" s="18" t="s">
        <v>1195</v>
      </c>
      <c r="D81" s="14" t="s">
        <v>278</v>
      </c>
      <c r="E81" s="48" t="n">
        <v>1</v>
      </c>
      <c r="F81" s="14" t="s">
        <v>4937</v>
      </c>
      <c r="G81" s="14" t="s">
        <v>4588</v>
      </c>
      <c r="H81" s="48" t="n">
        <v>4</v>
      </c>
      <c r="I81" s="14" t="s">
        <v>4884</v>
      </c>
      <c r="J81" s="14" t="s">
        <v>252</v>
      </c>
      <c r="K81" s="48" t="n">
        <v>1</v>
      </c>
      <c r="L81" s="18" t="s">
        <v>4933</v>
      </c>
      <c r="M81" s="14" t="s">
        <v>4836</v>
      </c>
      <c r="N81" s="20" t="n">
        <v>81.3549133493046</v>
      </c>
      <c r="O81" s="51" t="n">
        <v>2.96926152435248</v>
      </c>
    </row>
    <row r="82" customFormat="false" ht="15" hidden="false" customHeight="true" outlineLevel="0" collapsed="false">
      <c r="B82" s="14" t="s">
        <v>4794</v>
      </c>
      <c r="C82" s="18" t="s">
        <v>1195</v>
      </c>
      <c r="D82" s="14" t="s">
        <v>556</v>
      </c>
      <c r="E82" s="48" t="n">
        <v>1</v>
      </c>
      <c r="F82" s="14" t="s">
        <v>4938</v>
      </c>
      <c r="G82" s="14" t="s">
        <v>4939</v>
      </c>
      <c r="H82" s="48" t="n">
        <v>32</v>
      </c>
      <c r="I82" s="14" t="s">
        <v>4878</v>
      </c>
      <c r="J82" s="14" t="s">
        <v>4883</v>
      </c>
      <c r="K82" s="48" t="n">
        <v>35</v>
      </c>
      <c r="L82" s="18" t="s">
        <v>4940</v>
      </c>
      <c r="M82" s="14" t="s">
        <v>4836</v>
      </c>
      <c r="N82" s="20" t="n">
        <v>75.7445666113882</v>
      </c>
      <c r="O82" s="51" t="n">
        <v>2.89346159469933</v>
      </c>
    </row>
    <row r="83" customFormat="false" ht="15" hidden="false" customHeight="true" outlineLevel="0" collapsed="false">
      <c r="B83" s="14" t="s">
        <v>4794</v>
      </c>
      <c r="C83" s="18" t="s">
        <v>1195</v>
      </c>
      <c r="D83" s="14" t="s">
        <v>447</v>
      </c>
      <c r="E83" s="48" t="n">
        <v>1</v>
      </c>
      <c r="F83" s="14" t="s">
        <v>4941</v>
      </c>
      <c r="G83" s="14" t="s">
        <v>261</v>
      </c>
      <c r="H83" s="48" t="n">
        <v>7</v>
      </c>
      <c r="I83" s="14" t="s">
        <v>4884</v>
      </c>
      <c r="J83" s="14" t="s">
        <v>252</v>
      </c>
      <c r="K83" s="48" t="n">
        <v>1</v>
      </c>
      <c r="L83" s="18" t="s">
        <v>4933</v>
      </c>
      <c r="M83" s="14" t="s">
        <v>4836</v>
      </c>
      <c r="N83" s="20" t="n">
        <v>74.5219783388453</v>
      </c>
      <c r="O83" s="51" t="n">
        <v>2.78807047974043</v>
      </c>
    </row>
    <row r="84" customFormat="false" ht="15" hidden="false" customHeight="true" outlineLevel="0" collapsed="false">
      <c r="B84" s="14" t="s">
        <v>4794</v>
      </c>
      <c r="C84" s="18" t="s">
        <v>1195</v>
      </c>
      <c r="D84" s="14" t="s">
        <v>453</v>
      </c>
      <c r="E84" s="48" t="n">
        <v>1</v>
      </c>
      <c r="F84" s="14" t="s">
        <v>4942</v>
      </c>
      <c r="G84" s="14" t="s">
        <v>4853</v>
      </c>
      <c r="H84" s="48" t="n">
        <v>8</v>
      </c>
      <c r="I84" s="14" t="s">
        <v>4884</v>
      </c>
      <c r="J84" s="14" t="s">
        <v>252</v>
      </c>
      <c r="K84" s="48" t="n">
        <v>1</v>
      </c>
      <c r="L84" s="18" t="s">
        <v>4933</v>
      </c>
      <c r="M84" s="14" t="s">
        <v>4836</v>
      </c>
      <c r="N84" s="20" t="n">
        <v>88.6080464381008</v>
      </c>
      <c r="O84" s="51" t="n">
        <v>3.5336986289156</v>
      </c>
    </row>
    <row r="85" customFormat="false" ht="15" hidden="false" customHeight="true" outlineLevel="0" collapsed="false">
      <c r="B85" s="14" t="s">
        <v>4794</v>
      </c>
      <c r="C85" s="18" t="s">
        <v>1195</v>
      </c>
      <c r="D85" s="14" t="s">
        <v>440</v>
      </c>
      <c r="E85" s="48" t="n">
        <v>1</v>
      </c>
      <c r="F85" s="14" t="s">
        <v>4943</v>
      </c>
      <c r="G85" s="14" t="s">
        <v>4856</v>
      </c>
      <c r="H85" s="48" t="n">
        <v>34</v>
      </c>
      <c r="I85" s="14" t="s">
        <v>4878</v>
      </c>
      <c r="J85" s="14" t="s">
        <v>4883</v>
      </c>
      <c r="K85" s="48" t="n">
        <v>35</v>
      </c>
      <c r="L85" s="18" t="s">
        <v>4940</v>
      </c>
      <c r="M85" s="14" t="s">
        <v>4836</v>
      </c>
      <c r="N85" s="20" t="n">
        <v>69.3457616920829</v>
      </c>
      <c r="O85" s="51" t="n">
        <v>2.68810602469471</v>
      </c>
    </row>
    <row r="86" customFormat="false" ht="15" hidden="false" customHeight="true" outlineLevel="0" collapsed="false">
      <c r="B86" s="14" t="s">
        <v>4794</v>
      </c>
      <c r="C86" s="18" t="s">
        <v>1195</v>
      </c>
      <c r="D86" s="14" t="s">
        <v>265</v>
      </c>
      <c r="E86" s="48" t="n">
        <v>1</v>
      </c>
      <c r="F86" s="14" t="s">
        <v>4944</v>
      </c>
      <c r="G86" s="14" t="s">
        <v>428</v>
      </c>
      <c r="H86" s="48" t="n">
        <v>12</v>
      </c>
      <c r="I86" s="14" t="s">
        <v>4884</v>
      </c>
      <c r="J86" s="14" t="s">
        <v>252</v>
      </c>
      <c r="K86" s="48" t="n">
        <v>1</v>
      </c>
      <c r="L86" s="18" t="s">
        <v>4933</v>
      </c>
      <c r="M86" s="14" t="s">
        <v>4836</v>
      </c>
      <c r="N86" s="20" t="n">
        <v>52.1205399656499</v>
      </c>
      <c r="O86" s="51" t="n">
        <v>2.98572034859261</v>
      </c>
    </row>
    <row r="87" customFormat="false" ht="15" hidden="false" customHeight="true" outlineLevel="0" collapsed="false">
      <c r="B87" s="14" t="s">
        <v>4794</v>
      </c>
      <c r="C87" s="18" t="s">
        <v>1195</v>
      </c>
      <c r="D87" s="14" t="s">
        <v>258</v>
      </c>
      <c r="E87" s="48" t="n">
        <v>1</v>
      </c>
      <c r="F87" s="14" t="s">
        <v>4945</v>
      </c>
      <c r="G87" s="14" t="s">
        <v>4795</v>
      </c>
      <c r="H87" s="48" t="n">
        <v>14</v>
      </c>
      <c r="I87" s="14" t="s">
        <v>4884</v>
      </c>
      <c r="J87" s="14" t="s">
        <v>252</v>
      </c>
      <c r="K87" s="48" t="n">
        <v>1</v>
      </c>
      <c r="L87" s="18" t="s">
        <v>4933</v>
      </c>
      <c r="M87" s="14" t="s">
        <v>4836</v>
      </c>
      <c r="N87" s="20" t="n">
        <v>89.5437728360266</v>
      </c>
      <c r="O87" s="51" t="n">
        <v>2.53417540829359</v>
      </c>
    </row>
    <row r="88" customFormat="false" ht="15" hidden="false" customHeight="true" outlineLevel="0" collapsed="false">
      <c r="B88" s="14" t="s">
        <v>4794</v>
      </c>
      <c r="C88" s="18" t="s">
        <v>1195</v>
      </c>
      <c r="D88" s="14" t="s">
        <v>467</v>
      </c>
      <c r="E88" s="48" t="n">
        <v>1</v>
      </c>
      <c r="F88" s="14" t="s">
        <v>4946</v>
      </c>
      <c r="G88" s="14" t="s">
        <v>4866</v>
      </c>
      <c r="H88" s="48" t="n">
        <v>15</v>
      </c>
      <c r="I88" s="14" t="s">
        <v>4884</v>
      </c>
      <c r="J88" s="14" t="s">
        <v>252</v>
      </c>
      <c r="K88" s="48" t="n">
        <v>1</v>
      </c>
      <c r="L88" s="18" t="s">
        <v>4933</v>
      </c>
      <c r="M88" s="14" t="s">
        <v>4836</v>
      </c>
      <c r="N88" s="20" t="n">
        <v>39.1513413609305</v>
      </c>
      <c r="O88" s="51" t="n">
        <v>2.694752307727</v>
      </c>
    </row>
    <row r="89" customFormat="false" ht="15" hidden="false" customHeight="true" outlineLevel="0" collapsed="false">
      <c r="B89" s="14" t="s">
        <v>4794</v>
      </c>
      <c r="C89" s="18" t="s">
        <v>1195</v>
      </c>
      <c r="D89" s="14" t="s">
        <v>467</v>
      </c>
      <c r="E89" s="48" t="n">
        <v>1</v>
      </c>
      <c r="F89" s="14" t="s">
        <v>4946</v>
      </c>
      <c r="G89" s="14" t="s">
        <v>4866</v>
      </c>
      <c r="H89" s="48" t="n">
        <v>15</v>
      </c>
      <c r="I89" s="14" t="s">
        <v>4909</v>
      </c>
      <c r="J89" s="14" t="s">
        <v>4572</v>
      </c>
      <c r="K89" s="48" t="n">
        <v>6</v>
      </c>
      <c r="L89" s="18" t="s">
        <v>4947</v>
      </c>
      <c r="M89" s="14" t="s">
        <v>282</v>
      </c>
      <c r="N89" s="20" t="n">
        <v>15.9294532489223</v>
      </c>
      <c r="O89" s="51" t="n">
        <v>3.40597856716686</v>
      </c>
    </row>
    <row r="90" customFormat="false" ht="15" hidden="false" customHeight="true" outlineLevel="0" collapsed="false">
      <c r="B90" s="14" t="s">
        <v>4794</v>
      </c>
      <c r="C90" s="18" t="s">
        <v>1195</v>
      </c>
      <c r="D90" s="14" t="s">
        <v>294</v>
      </c>
      <c r="E90" s="48" t="n">
        <v>1</v>
      </c>
      <c r="F90" s="14" t="s">
        <v>4948</v>
      </c>
      <c r="G90" s="14" t="s">
        <v>281</v>
      </c>
      <c r="H90" s="48" t="n">
        <v>16</v>
      </c>
      <c r="I90" s="14" t="s">
        <v>4884</v>
      </c>
      <c r="J90" s="14" t="s">
        <v>252</v>
      </c>
      <c r="K90" s="48" t="n">
        <v>1</v>
      </c>
      <c r="L90" s="18" t="s">
        <v>4933</v>
      </c>
      <c r="M90" s="14" t="s">
        <v>4836</v>
      </c>
      <c r="N90" s="20" t="n">
        <v>89.6728355364068</v>
      </c>
      <c r="O90" s="51" t="n">
        <v>3.69077376711171</v>
      </c>
    </row>
    <row r="91" customFormat="false" ht="15" hidden="false" customHeight="true" outlineLevel="0" collapsed="false">
      <c r="B91" s="14" t="s">
        <v>4794</v>
      </c>
      <c r="C91" s="18" t="s">
        <v>1195</v>
      </c>
      <c r="D91" s="14" t="s">
        <v>324</v>
      </c>
      <c r="E91" s="48" t="n">
        <v>1</v>
      </c>
      <c r="F91" s="14" t="s">
        <v>4949</v>
      </c>
      <c r="G91" s="14" t="s">
        <v>4950</v>
      </c>
      <c r="H91" s="48" t="n">
        <v>42</v>
      </c>
      <c r="I91" s="14" t="s">
        <v>4878</v>
      </c>
      <c r="J91" s="14" t="s">
        <v>4883</v>
      </c>
      <c r="K91" s="48" t="n">
        <v>35</v>
      </c>
      <c r="L91" s="18" t="s">
        <v>4940</v>
      </c>
      <c r="M91" s="14" t="s">
        <v>4836</v>
      </c>
      <c r="N91" s="20" t="n">
        <v>68.963479814618</v>
      </c>
      <c r="O91" s="51" t="n">
        <v>2.38409416760328</v>
      </c>
    </row>
    <row r="92" customFormat="false" ht="15" hidden="false" customHeight="true" outlineLevel="0" collapsed="false">
      <c r="B92" s="14" t="s">
        <v>4794</v>
      </c>
      <c r="C92" s="18" t="s">
        <v>1195</v>
      </c>
      <c r="D92" s="14" t="s">
        <v>478</v>
      </c>
      <c r="E92" s="48" t="n">
        <v>1</v>
      </c>
      <c r="F92" s="14" t="s">
        <v>4951</v>
      </c>
      <c r="G92" s="14" t="s">
        <v>583</v>
      </c>
      <c r="H92" s="48" t="n">
        <v>17</v>
      </c>
      <c r="I92" s="14" t="s">
        <v>4884</v>
      </c>
      <c r="J92" s="14" t="s">
        <v>252</v>
      </c>
      <c r="K92" s="48" t="n">
        <v>1</v>
      </c>
      <c r="L92" s="18" t="s">
        <v>4933</v>
      </c>
      <c r="M92" s="14" t="s">
        <v>4836</v>
      </c>
      <c r="N92" s="20" t="n">
        <v>66.1210876384504</v>
      </c>
      <c r="O92" s="51" t="n">
        <v>2.72398568278176</v>
      </c>
    </row>
    <row r="93" customFormat="false" ht="15" hidden="false" customHeight="true" outlineLevel="0" collapsed="false">
      <c r="B93" s="14" t="s">
        <v>4794</v>
      </c>
      <c r="C93" s="18" t="s">
        <v>1195</v>
      </c>
      <c r="D93" s="14" t="s">
        <v>568</v>
      </c>
      <c r="E93" s="48" t="n">
        <v>1</v>
      </c>
      <c r="F93" s="14" t="s">
        <v>4952</v>
      </c>
      <c r="G93" s="14" t="s">
        <v>4903</v>
      </c>
      <c r="H93" s="48" t="n">
        <v>46</v>
      </c>
      <c r="I93" s="14" t="s">
        <v>4953</v>
      </c>
      <c r="J93" s="14" t="s">
        <v>4954</v>
      </c>
      <c r="K93" s="48" t="n">
        <v>53</v>
      </c>
      <c r="L93" s="18" t="s">
        <v>4955</v>
      </c>
      <c r="M93" s="14" t="s">
        <v>282</v>
      </c>
      <c r="N93" s="20" t="n">
        <v>3.10558128165088</v>
      </c>
      <c r="O93" s="51" t="n">
        <v>4.8675449664076</v>
      </c>
    </row>
    <row r="94" customFormat="false" ht="15" hidden="false" customHeight="true" outlineLevel="0" collapsed="false">
      <c r="B94" s="14" t="s">
        <v>4794</v>
      </c>
      <c r="C94" s="18" t="s">
        <v>1195</v>
      </c>
      <c r="D94" s="14" t="s">
        <v>568</v>
      </c>
      <c r="E94" s="48" t="n">
        <v>1</v>
      </c>
      <c r="F94" s="14" t="s">
        <v>4952</v>
      </c>
      <c r="G94" s="14" t="s">
        <v>4903</v>
      </c>
      <c r="H94" s="48" t="n">
        <v>46</v>
      </c>
      <c r="I94" s="14" t="s">
        <v>4956</v>
      </c>
      <c r="J94" s="14" t="s">
        <v>4935</v>
      </c>
      <c r="K94" s="48" t="n">
        <v>54</v>
      </c>
      <c r="L94" s="18" t="s">
        <v>4957</v>
      </c>
      <c r="M94" s="14" t="s">
        <v>282</v>
      </c>
      <c r="N94" s="20" t="n">
        <v>17.9721595079488</v>
      </c>
      <c r="O94" s="51" t="n">
        <v>4.09528484967774</v>
      </c>
    </row>
    <row r="95" customFormat="false" ht="15" hidden="false" customHeight="true" outlineLevel="0" collapsed="false">
      <c r="B95" s="14" t="s">
        <v>4794</v>
      </c>
      <c r="C95" s="18" t="s">
        <v>1195</v>
      </c>
      <c r="D95" s="14" t="s">
        <v>568</v>
      </c>
      <c r="E95" s="48" t="n">
        <v>1</v>
      </c>
      <c r="F95" s="14" t="s">
        <v>4952</v>
      </c>
      <c r="G95" s="14" t="s">
        <v>4903</v>
      </c>
      <c r="H95" s="48" t="n">
        <v>46</v>
      </c>
      <c r="I95" s="14" t="s">
        <v>4878</v>
      </c>
      <c r="J95" s="14" t="s">
        <v>4883</v>
      </c>
      <c r="K95" s="48" t="n">
        <v>35</v>
      </c>
      <c r="L95" s="18" t="s">
        <v>4940</v>
      </c>
      <c r="M95" s="14" t="s">
        <v>4836</v>
      </c>
      <c r="N95" s="20" t="n">
        <v>33.7011197921042</v>
      </c>
      <c r="O95" s="51" t="n">
        <v>3.13780384982872</v>
      </c>
    </row>
    <row r="96" customFormat="false" ht="15" hidden="false" customHeight="true" outlineLevel="0" collapsed="false">
      <c r="B96" s="14" t="s">
        <v>4794</v>
      </c>
      <c r="C96" s="18" t="s">
        <v>1195</v>
      </c>
      <c r="D96" s="14" t="s">
        <v>577</v>
      </c>
      <c r="E96" s="48" t="n">
        <v>1</v>
      </c>
      <c r="F96" s="14" t="s">
        <v>4958</v>
      </c>
      <c r="G96" s="14" t="s">
        <v>4959</v>
      </c>
      <c r="H96" s="48" t="n">
        <v>47</v>
      </c>
      <c r="I96" s="14" t="s">
        <v>4878</v>
      </c>
      <c r="J96" s="14" t="s">
        <v>4883</v>
      </c>
      <c r="K96" s="48" t="n">
        <v>35</v>
      </c>
      <c r="L96" s="18" t="s">
        <v>4940</v>
      </c>
      <c r="M96" s="14" t="s">
        <v>4836</v>
      </c>
      <c r="N96" s="20" t="n">
        <v>81.1882031786273</v>
      </c>
      <c r="O96" s="51" t="n">
        <v>2.98634291400033</v>
      </c>
    </row>
    <row r="97" customFormat="false" ht="15" hidden="false" customHeight="true" outlineLevel="0" collapsed="false">
      <c r="B97" s="14" t="s">
        <v>4794</v>
      </c>
      <c r="C97" s="18" t="s">
        <v>1195</v>
      </c>
      <c r="D97" s="14" t="s">
        <v>431</v>
      </c>
      <c r="E97" s="48" t="n">
        <v>1</v>
      </c>
      <c r="F97" s="14" t="s">
        <v>4960</v>
      </c>
      <c r="G97" s="14" t="s">
        <v>4961</v>
      </c>
      <c r="H97" s="48" t="n">
        <v>49</v>
      </c>
      <c r="I97" s="14" t="s">
        <v>4962</v>
      </c>
      <c r="J97" s="14" t="s">
        <v>4963</v>
      </c>
      <c r="K97" s="48" t="n">
        <v>58</v>
      </c>
      <c r="L97" s="18" t="s">
        <v>4964</v>
      </c>
      <c r="M97" s="14" t="s">
        <v>282</v>
      </c>
      <c r="N97" s="20" t="n">
        <v>26.0129438336609</v>
      </c>
      <c r="O97" s="51" t="n">
        <v>2.94374098724735</v>
      </c>
    </row>
    <row r="98" customFormat="false" ht="15" hidden="false" customHeight="true" outlineLevel="0" collapsed="false">
      <c r="B98" s="14" t="s">
        <v>4794</v>
      </c>
      <c r="C98" s="18" t="s">
        <v>1195</v>
      </c>
      <c r="D98" s="14" t="s">
        <v>431</v>
      </c>
      <c r="E98" s="48" t="n">
        <v>1</v>
      </c>
      <c r="F98" s="14" t="s">
        <v>4960</v>
      </c>
      <c r="G98" s="14" t="s">
        <v>4961</v>
      </c>
      <c r="H98" s="48" t="n">
        <v>49</v>
      </c>
      <c r="I98" s="14" t="s">
        <v>4878</v>
      </c>
      <c r="J98" s="14" t="s">
        <v>4883</v>
      </c>
      <c r="K98" s="48" t="n">
        <v>35</v>
      </c>
      <c r="L98" s="18" t="s">
        <v>4940</v>
      </c>
      <c r="M98" s="14" t="s">
        <v>4836</v>
      </c>
      <c r="N98" s="20" t="n">
        <v>1.90515850007525</v>
      </c>
      <c r="O98" s="51" t="n">
        <v>5.39596525192667</v>
      </c>
    </row>
    <row r="99" customFormat="false" ht="15" hidden="false" customHeight="true" outlineLevel="0" collapsed="false">
      <c r="B99" s="14" t="s">
        <v>4794</v>
      </c>
      <c r="C99" s="18" t="s">
        <v>1195</v>
      </c>
      <c r="D99" s="14" t="s">
        <v>562</v>
      </c>
      <c r="E99" s="48" t="n">
        <v>1</v>
      </c>
      <c r="F99" s="14" t="s">
        <v>4965</v>
      </c>
      <c r="G99" s="14" t="s">
        <v>4966</v>
      </c>
      <c r="H99" s="48" t="n">
        <v>52</v>
      </c>
      <c r="I99" s="14" t="s">
        <v>4967</v>
      </c>
      <c r="J99" s="14" t="s">
        <v>4968</v>
      </c>
      <c r="K99" s="48" t="n">
        <v>39</v>
      </c>
      <c r="L99" s="18" t="s">
        <v>4969</v>
      </c>
      <c r="M99" s="14" t="s">
        <v>282</v>
      </c>
      <c r="N99" s="20" t="n">
        <v>55.5826277209781</v>
      </c>
      <c r="O99" s="51" t="n">
        <v>3.135957429558</v>
      </c>
    </row>
    <row r="100" customFormat="false" ht="15" hidden="false" customHeight="true" outlineLevel="0" collapsed="false">
      <c r="B100" s="14" t="s">
        <v>4794</v>
      </c>
      <c r="C100" s="18" t="s">
        <v>1195</v>
      </c>
      <c r="D100" s="14" t="s">
        <v>562</v>
      </c>
      <c r="E100" s="48" t="n">
        <v>1</v>
      </c>
      <c r="F100" s="14" t="s">
        <v>4965</v>
      </c>
      <c r="G100" s="14" t="s">
        <v>4966</v>
      </c>
      <c r="H100" s="48" t="n">
        <v>52</v>
      </c>
      <c r="I100" s="14" t="s">
        <v>4878</v>
      </c>
      <c r="J100" s="14" t="s">
        <v>4883</v>
      </c>
      <c r="K100" s="48" t="n">
        <v>35</v>
      </c>
      <c r="L100" s="18" t="s">
        <v>4940</v>
      </c>
      <c r="M100" s="14" t="s">
        <v>4836</v>
      </c>
      <c r="N100" s="20" t="n">
        <v>2.70573857264687</v>
      </c>
      <c r="O100" s="51" t="n">
        <v>4.53470384920559</v>
      </c>
    </row>
    <row r="101" customFormat="false" ht="15" hidden="false" customHeight="true" outlineLevel="0" collapsed="false">
      <c r="B101" s="14" t="s">
        <v>4810</v>
      </c>
      <c r="C101" s="18" t="s">
        <v>1195</v>
      </c>
      <c r="D101" s="14" t="s">
        <v>436</v>
      </c>
      <c r="E101" s="48" t="n">
        <v>1</v>
      </c>
      <c r="F101" s="14" t="s">
        <v>4970</v>
      </c>
      <c r="G101" s="14" t="s">
        <v>4878</v>
      </c>
      <c r="H101" s="48" t="n">
        <v>28</v>
      </c>
      <c r="I101" s="14" t="s">
        <v>4954</v>
      </c>
      <c r="J101" s="14" t="s">
        <v>4833</v>
      </c>
      <c r="K101" s="48" t="n">
        <v>2</v>
      </c>
      <c r="L101" s="18" t="s">
        <v>4971</v>
      </c>
      <c r="M101" s="14" t="s">
        <v>4836</v>
      </c>
      <c r="N101" s="20" t="n">
        <v>38.1651621416921</v>
      </c>
      <c r="O101" s="51" t="n">
        <v>3.29533154629394</v>
      </c>
    </row>
    <row r="102" customFormat="false" ht="15" hidden="false" customHeight="true" outlineLevel="0" collapsed="false">
      <c r="B102" s="14" t="s">
        <v>4810</v>
      </c>
      <c r="C102" s="18" t="s">
        <v>1195</v>
      </c>
      <c r="D102" s="14" t="s">
        <v>436</v>
      </c>
      <c r="E102" s="48" t="n">
        <v>1</v>
      </c>
      <c r="F102" s="14" t="s">
        <v>4970</v>
      </c>
      <c r="G102" s="14" t="s">
        <v>4878</v>
      </c>
      <c r="H102" s="48" t="n">
        <v>28</v>
      </c>
      <c r="I102" s="14" t="s">
        <v>4941</v>
      </c>
      <c r="J102" s="14" t="s">
        <v>261</v>
      </c>
      <c r="K102" s="48" t="n">
        <v>7</v>
      </c>
      <c r="L102" s="18" t="s">
        <v>4972</v>
      </c>
      <c r="M102" s="14" t="s">
        <v>282</v>
      </c>
      <c r="N102" s="20" t="n">
        <v>35.9230776439887</v>
      </c>
      <c r="O102" s="51" t="n">
        <v>3.21879993165155</v>
      </c>
    </row>
    <row r="103" customFormat="false" ht="15" hidden="false" customHeight="true" outlineLevel="0" collapsed="false">
      <c r="B103" s="14" t="s">
        <v>4810</v>
      </c>
      <c r="C103" s="18" t="s">
        <v>1195</v>
      </c>
      <c r="D103" s="14" t="s">
        <v>233</v>
      </c>
      <c r="E103" s="48" t="n">
        <v>1</v>
      </c>
      <c r="F103" s="14" t="s">
        <v>4973</v>
      </c>
      <c r="G103" s="14" t="s">
        <v>4840</v>
      </c>
      <c r="H103" s="48" t="n">
        <v>29</v>
      </c>
      <c r="I103" s="14" t="s">
        <v>4884</v>
      </c>
      <c r="J103" s="14" t="s">
        <v>252</v>
      </c>
      <c r="K103" s="48" t="n">
        <v>1</v>
      </c>
      <c r="L103" s="18" t="s">
        <v>4974</v>
      </c>
      <c r="M103" s="14" t="s">
        <v>4836</v>
      </c>
      <c r="N103" s="20" t="n">
        <v>86.1883173303687</v>
      </c>
      <c r="O103" s="51" t="n">
        <v>2.40162486662676</v>
      </c>
    </row>
    <row r="104" customFormat="false" ht="15" hidden="false" customHeight="true" outlineLevel="0" collapsed="false">
      <c r="B104" s="14" t="s">
        <v>4810</v>
      </c>
      <c r="C104" s="18" t="s">
        <v>1195</v>
      </c>
      <c r="D104" s="14" t="s">
        <v>497</v>
      </c>
      <c r="E104" s="48" t="n">
        <v>1</v>
      </c>
      <c r="F104" s="14" t="s">
        <v>4975</v>
      </c>
      <c r="G104" s="14" t="s">
        <v>4976</v>
      </c>
      <c r="H104" s="48" t="n">
        <v>30</v>
      </c>
      <c r="I104" s="14" t="s">
        <v>4884</v>
      </c>
      <c r="J104" s="14" t="s">
        <v>252</v>
      </c>
      <c r="K104" s="48" t="n">
        <v>1</v>
      </c>
      <c r="L104" s="18" t="s">
        <v>4974</v>
      </c>
      <c r="M104" s="14" t="s">
        <v>4836</v>
      </c>
      <c r="N104" s="20" t="n">
        <v>50.5570709099724</v>
      </c>
      <c r="O104" s="51" t="n">
        <v>3.15122737992674</v>
      </c>
    </row>
    <row r="105" customFormat="false" ht="15" hidden="false" customHeight="true" outlineLevel="0" collapsed="false">
      <c r="B105" s="14" t="s">
        <v>4810</v>
      </c>
      <c r="C105" s="18" t="s">
        <v>1195</v>
      </c>
      <c r="D105" s="14" t="s">
        <v>497</v>
      </c>
      <c r="E105" s="48" t="n">
        <v>1</v>
      </c>
      <c r="F105" s="14" t="s">
        <v>4975</v>
      </c>
      <c r="G105" s="14" t="s">
        <v>4976</v>
      </c>
      <c r="H105" s="48" t="n">
        <v>30</v>
      </c>
      <c r="I105" s="14" t="s">
        <v>4977</v>
      </c>
      <c r="J105" s="14" t="s">
        <v>4939</v>
      </c>
      <c r="K105" s="48" t="n">
        <v>32</v>
      </c>
      <c r="L105" s="18" t="s">
        <v>4978</v>
      </c>
      <c r="M105" s="14" t="s">
        <v>282</v>
      </c>
      <c r="N105" s="20" t="n">
        <v>13.1278079395543</v>
      </c>
      <c r="O105" s="51" t="n">
        <v>4.49142805797889</v>
      </c>
    </row>
    <row r="106" customFormat="false" ht="15" hidden="false" customHeight="true" outlineLevel="0" collapsed="false">
      <c r="B106" s="14" t="s">
        <v>4810</v>
      </c>
      <c r="C106" s="18" t="s">
        <v>1195</v>
      </c>
      <c r="D106" s="14" t="s">
        <v>556</v>
      </c>
      <c r="E106" s="48" t="n">
        <v>1</v>
      </c>
      <c r="F106" s="14" t="s">
        <v>4979</v>
      </c>
      <c r="G106" s="14" t="s">
        <v>4980</v>
      </c>
      <c r="H106" s="48" t="n">
        <v>31</v>
      </c>
      <c r="I106" s="14" t="s">
        <v>4884</v>
      </c>
      <c r="J106" s="14" t="s">
        <v>252</v>
      </c>
      <c r="K106" s="48" t="n">
        <v>1</v>
      </c>
      <c r="L106" s="18" t="s">
        <v>4974</v>
      </c>
      <c r="M106" s="14" t="s">
        <v>4836</v>
      </c>
      <c r="N106" s="20" t="n">
        <v>75.368825062</v>
      </c>
      <c r="O106" s="51" t="n">
        <v>3.10335608656178</v>
      </c>
    </row>
    <row r="107" customFormat="false" ht="15" hidden="false" customHeight="true" outlineLevel="0" collapsed="false">
      <c r="B107" s="14" t="s">
        <v>4810</v>
      </c>
      <c r="C107" s="18" t="s">
        <v>1195</v>
      </c>
      <c r="D107" s="14" t="s">
        <v>275</v>
      </c>
      <c r="E107" s="48" t="n">
        <v>1</v>
      </c>
      <c r="F107" s="14" t="s">
        <v>4977</v>
      </c>
      <c r="G107" s="14" t="s">
        <v>4939</v>
      </c>
      <c r="H107" s="48" t="n">
        <v>32</v>
      </c>
      <c r="I107" s="14" t="s">
        <v>4884</v>
      </c>
      <c r="J107" s="14" t="s">
        <v>252</v>
      </c>
      <c r="K107" s="48" t="n">
        <v>1</v>
      </c>
      <c r="L107" s="18" t="s">
        <v>4974</v>
      </c>
      <c r="M107" s="14" t="s">
        <v>4836</v>
      </c>
      <c r="N107" s="20" t="n">
        <v>58.1950760778806</v>
      </c>
      <c r="O107" s="51" t="n">
        <v>2.40860955740029</v>
      </c>
    </row>
    <row r="108" customFormat="false" ht="15" hidden="false" customHeight="true" outlineLevel="0" collapsed="false">
      <c r="B108" s="14" t="s">
        <v>4810</v>
      </c>
      <c r="C108" s="18" t="s">
        <v>1195</v>
      </c>
      <c r="D108" s="14" t="s">
        <v>459</v>
      </c>
      <c r="E108" s="48" t="n">
        <v>1</v>
      </c>
      <c r="F108" s="14" t="s">
        <v>4941</v>
      </c>
      <c r="G108" s="14" t="s">
        <v>261</v>
      </c>
      <c r="H108" s="48" t="n">
        <v>7</v>
      </c>
      <c r="I108" s="14" t="s">
        <v>4954</v>
      </c>
      <c r="J108" s="14" t="s">
        <v>4833</v>
      </c>
      <c r="K108" s="48" t="n">
        <v>2</v>
      </c>
      <c r="L108" s="18" t="s">
        <v>4971</v>
      </c>
      <c r="M108" s="14" t="s">
        <v>4836</v>
      </c>
      <c r="N108" s="20" t="n">
        <v>47.9286428532</v>
      </c>
      <c r="O108" s="51" t="n">
        <v>2.7243327623475</v>
      </c>
    </row>
    <row r="109" customFormat="false" ht="15" hidden="false" customHeight="true" outlineLevel="0" collapsed="false">
      <c r="B109" s="14" t="s">
        <v>4810</v>
      </c>
      <c r="C109" s="18" t="s">
        <v>1195</v>
      </c>
      <c r="D109" s="14" t="s">
        <v>440</v>
      </c>
      <c r="E109" s="48" t="n">
        <v>1</v>
      </c>
      <c r="F109" s="14" t="s">
        <v>4981</v>
      </c>
      <c r="G109" s="14" t="s">
        <v>4848</v>
      </c>
      <c r="H109" s="48" t="n">
        <v>33</v>
      </c>
      <c r="I109" s="14" t="s">
        <v>4884</v>
      </c>
      <c r="J109" s="14" t="s">
        <v>252</v>
      </c>
      <c r="K109" s="48" t="n">
        <v>1</v>
      </c>
      <c r="L109" s="18" t="s">
        <v>4974</v>
      </c>
      <c r="M109" s="14" t="s">
        <v>4836</v>
      </c>
      <c r="N109" s="20" t="n">
        <v>85.1538150792051</v>
      </c>
      <c r="O109" s="51" t="n">
        <v>2.34882821849535</v>
      </c>
    </row>
    <row r="110" customFormat="false" ht="15" hidden="false" customHeight="true" outlineLevel="0" collapsed="false">
      <c r="B110" s="14" t="s">
        <v>4810</v>
      </c>
      <c r="C110" s="18" t="s">
        <v>1195</v>
      </c>
      <c r="D110" s="14" t="s">
        <v>324</v>
      </c>
      <c r="E110" s="48" t="n">
        <v>1</v>
      </c>
      <c r="F110" s="14" t="s">
        <v>4942</v>
      </c>
      <c r="G110" s="14" t="s">
        <v>4853</v>
      </c>
      <c r="H110" s="48" t="n">
        <v>8</v>
      </c>
      <c r="I110" s="14" t="s">
        <v>4884</v>
      </c>
      <c r="J110" s="14" t="s">
        <v>252</v>
      </c>
      <c r="K110" s="48" t="n">
        <v>1</v>
      </c>
      <c r="L110" s="18" t="s">
        <v>4974</v>
      </c>
      <c r="M110" s="14" t="s">
        <v>4836</v>
      </c>
      <c r="N110" s="20" t="n">
        <v>81.4025848916083</v>
      </c>
      <c r="O110" s="51" t="n">
        <v>2.89450876661309</v>
      </c>
    </row>
    <row r="111" customFormat="false" ht="15" hidden="false" customHeight="true" outlineLevel="0" collapsed="false">
      <c r="B111" s="14" t="s">
        <v>4810</v>
      </c>
      <c r="C111" s="18" t="s">
        <v>1195</v>
      </c>
      <c r="D111" s="14" t="s">
        <v>249</v>
      </c>
      <c r="E111" s="48" t="n">
        <v>1</v>
      </c>
      <c r="F111" s="14" t="s">
        <v>4911</v>
      </c>
      <c r="G111" s="14" t="s">
        <v>4850</v>
      </c>
      <c r="H111" s="48" t="n">
        <v>36</v>
      </c>
      <c r="I111" s="14" t="s">
        <v>4878</v>
      </c>
      <c r="J111" s="14" t="s">
        <v>4856</v>
      </c>
      <c r="K111" s="48" t="n">
        <v>34</v>
      </c>
      <c r="L111" s="18" t="s">
        <v>4982</v>
      </c>
      <c r="M111" s="14" t="s">
        <v>4836</v>
      </c>
      <c r="N111" s="20" t="n">
        <v>64.6475807313943</v>
      </c>
      <c r="O111" s="51" t="n">
        <v>2.90227531430082</v>
      </c>
    </row>
    <row r="112" customFormat="false" ht="15" hidden="false" customHeight="true" outlineLevel="0" collapsed="false">
      <c r="B112" s="14" t="s">
        <v>4810</v>
      </c>
      <c r="C112" s="18" t="s">
        <v>1195</v>
      </c>
      <c r="D112" s="14" t="s">
        <v>568</v>
      </c>
      <c r="E112" s="48" t="n">
        <v>1</v>
      </c>
      <c r="F112" s="14" t="s">
        <v>4945</v>
      </c>
      <c r="G112" s="14" t="s">
        <v>327</v>
      </c>
      <c r="H112" s="48" t="n">
        <v>11</v>
      </c>
      <c r="I112" s="14" t="s">
        <v>4983</v>
      </c>
      <c r="J112" s="14" t="s">
        <v>425</v>
      </c>
      <c r="K112" s="48" t="n">
        <v>18</v>
      </c>
      <c r="L112" s="18" t="s">
        <v>4984</v>
      </c>
      <c r="M112" s="14" t="s">
        <v>282</v>
      </c>
      <c r="N112" s="20" t="n">
        <v>42.8294491969021</v>
      </c>
      <c r="O112" s="51" t="n">
        <v>3.57591918253196</v>
      </c>
    </row>
    <row r="113" customFormat="false" ht="15" hidden="false" customHeight="true" outlineLevel="0" collapsed="false">
      <c r="B113" s="14" t="s">
        <v>4810</v>
      </c>
      <c r="C113" s="18" t="s">
        <v>1195</v>
      </c>
      <c r="D113" s="14" t="s">
        <v>568</v>
      </c>
      <c r="E113" s="48" t="n">
        <v>1</v>
      </c>
      <c r="F113" s="14" t="s">
        <v>4945</v>
      </c>
      <c r="G113" s="14" t="s">
        <v>327</v>
      </c>
      <c r="H113" s="48" t="n">
        <v>11</v>
      </c>
      <c r="I113" s="14" t="s">
        <v>4985</v>
      </c>
      <c r="J113" s="14" t="s">
        <v>334</v>
      </c>
      <c r="K113" s="48" t="n">
        <v>19</v>
      </c>
      <c r="L113" s="18" t="s">
        <v>4986</v>
      </c>
      <c r="M113" s="14" t="s">
        <v>282</v>
      </c>
      <c r="N113" s="20" t="n">
        <v>31.5404150903713</v>
      </c>
      <c r="O113" s="51" t="n">
        <v>3.91737463105075</v>
      </c>
    </row>
    <row r="114" customFormat="false" ht="15" hidden="false" customHeight="true" outlineLevel="0" collapsed="false">
      <c r="B114" s="14" t="s">
        <v>4810</v>
      </c>
      <c r="C114" s="18" t="s">
        <v>1195</v>
      </c>
      <c r="D114" s="14" t="s">
        <v>568</v>
      </c>
      <c r="E114" s="48" t="n">
        <v>1</v>
      </c>
      <c r="F114" s="14" t="s">
        <v>4945</v>
      </c>
      <c r="G114" s="14" t="s">
        <v>327</v>
      </c>
      <c r="H114" s="48" t="n">
        <v>11</v>
      </c>
      <c r="I114" s="14" t="s">
        <v>4884</v>
      </c>
      <c r="J114" s="14" t="s">
        <v>252</v>
      </c>
      <c r="K114" s="48" t="n">
        <v>1</v>
      </c>
      <c r="L114" s="18" t="s">
        <v>4974</v>
      </c>
      <c r="M114" s="14" t="s">
        <v>4836</v>
      </c>
      <c r="N114" s="20" t="n">
        <v>8.2325560878759</v>
      </c>
      <c r="O114" s="51" t="n">
        <v>4.2271389851766</v>
      </c>
    </row>
    <row r="115" customFormat="false" ht="15" hidden="false" customHeight="true" outlineLevel="0" collapsed="false">
      <c r="B115" s="14" t="s">
        <v>4810</v>
      </c>
      <c r="C115" s="18" t="s">
        <v>1195</v>
      </c>
      <c r="D115" s="14" t="s">
        <v>278</v>
      </c>
      <c r="E115" s="48" t="n">
        <v>1</v>
      </c>
      <c r="F115" s="14" t="s">
        <v>4987</v>
      </c>
      <c r="G115" s="14" t="s">
        <v>4842</v>
      </c>
      <c r="H115" s="48" t="n">
        <v>37</v>
      </c>
      <c r="I115" s="14" t="s">
        <v>4878</v>
      </c>
      <c r="J115" s="14" t="s">
        <v>4856</v>
      </c>
      <c r="K115" s="48" t="n">
        <v>34</v>
      </c>
      <c r="L115" s="18" t="s">
        <v>4982</v>
      </c>
      <c r="M115" s="14" t="s">
        <v>4836</v>
      </c>
      <c r="N115" s="20" t="n">
        <v>80.9294083353639</v>
      </c>
      <c r="O115" s="51" t="n">
        <v>2.72704418739412</v>
      </c>
    </row>
    <row r="116" customFormat="false" ht="15" hidden="false" customHeight="true" outlineLevel="0" collapsed="false">
      <c r="B116" s="14" t="s">
        <v>4810</v>
      </c>
      <c r="C116" s="18" t="s">
        <v>1195</v>
      </c>
      <c r="D116" s="14" t="s">
        <v>577</v>
      </c>
      <c r="E116" s="48" t="n">
        <v>1</v>
      </c>
      <c r="F116" s="14" t="s">
        <v>4946</v>
      </c>
      <c r="G116" s="14" t="s">
        <v>428</v>
      </c>
      <c r="H116" s="48" t="n">
        <v>12</v>
      </c>
      <c r="I116" s="14" t="s">
        <v>4884</v>
      </c>
      <c r="J116" s="14" t="s">
        <v>252</v>
      </c>
      <c r="K116" s="48" t="n">
        <v>1</v>
      </c>
      <c r="L116" s="18" t="s">
        <v>4974</v>
      </c>
      <c r="M116" s="14" t="s">
        <v>4836</v>
      </c>
      <c r="N116" s="20" t="n">
        <v>81.2482264709162</v>
      </c>
      <c r="O116" s="51" t="n">
        <v>2.80102142083919</v>
      </c>
    </row>
    <row r="117" customFormat="false" ht="15" hidden="false" customHeight="true" outlineLevel="0" collapsed="false">
      <c r="B117" s="14" t="s">
        <v>4810</v>
      </c>
      <c r="C117" s="18" t="s">
        <v>1195</v>
      </c>
      <c r="D117" s="14" t="s">
        <v>551</v>
      </c>
      <c r="E117" s="48" t="n">
        <v>1</v>
      </c>
      <c r="F117" s="14" t="s">
        <v>4948</v>
      </c>
      <c r="G117" s="14" t="s">
        <v>4888</v>
      </c>
      <c r="H117" s="48" t="n">
        <v>13</v>
      </c>
      <c r="I117" s="14" t="s">
        <v>4909</v>
      </c>
      <c r="J117" s="14" t="s">
        <v>4572</v>
      </c>
      <c r="K117" s="48" t="n">
        <v>6</v>
      </c>
      <c r="L117" s="18" t="s">
        <v>4988</v>
      </c>
      <c r="M117" s="14" t="s">
        <v>282</v>
      </c>
      <c r="N117" s="20" t="n">
        <v>75.8236088980516</v>
      </c>
      <c r="O117" s="51" t="n">
        <v>3.14941407249031</v>
      </c>
    </row>
    <row r="118" customFormat="false" ht="15" hidden="false" customHeight="true" outlineLevel="0" collapsed="false">
      <c r="B118" s="14" t="s">
        <v>4810</v>
      </c>
      <c r="C118" s="18" t="s">
        <v>1195</v>
      </c>
      <c r="D118" s="14" t="s">
        <v>431</v>
      </c>
      <c r="E118" s="48" t="n">
        <v>1</v>
      </c>
      <c r="F118" s="14" t="s">
        <v>4951</v>
      </c>
      <c r="G118" s="14" t="s">
        <v>4795</v>
      </c>
      <c r="H118" s="48" t="n">
        <v>14</v>
      </c>
      <c r="I118" s="14" t="s">
        <v>4884</v>
      </c>
      <c r="J118" s="14" t="s">
        <v>252</v>
      </c>
      <c r="K118" s="48" t="n">
        <v>1</v>
      </c>
      <c r="L118" s="18" t="s">
        <v>4974</v>
      </c>
      <c r="M118" s="14" t="s">
        <v>4836</v>
      </c>
      <c r="N118" s="20" t="n">
        <v>1.31879378811073</v>
      </c>
      <c r="O118" s="51" t="n">
        <v>5.72943234535499</v>
      </c>
    </row>
    <row r="119" customFormat="false" ht="15" hidden="false" customHeight="true" outlineLevel="0" collapsed="false">
      <c r="B119" s="14" t="s">
        <v>4810</v>
      </c>
      <c r="C119" s="18" t="s">
        <v>1195</v>
      </c>
      <c r="D119" s="14" t="s">
        <v>447</v>
      </c>
      <c r="E119" s="48" t="n">
        <v>1</v>
      </c>
      <c r="F119" s="14" t="s">
        <v>4989</v>
      </c>
      <c r="G119" s="14"/>
      <c r="H119" s="48" t="n">
        <v>40</v>
      </c>
      <c r="I119" s="14" t="s">
        <v>4878</v>
      </c>
      <c r="J119" s="14" t="s">
        <v>4856</v>
      </c>
      <c r="K119" s="48" t="n">
        <v>34</v>
      </c>
      <c r="L119" s="18" t="s">
        <v>4982</v>
      </c>
      <c r="M119" s="14" t="s">
        <v>4836</v>
      </c>
      <c r="N119" s="20" t="n">
        <v>69.4065768969903</v>
      </c>
      <c r="O119" s="51" t="n">
        <v>3.28357823113749</v>
      </c>
    </row>
    <row r="120" customFormat="false" ht="15" hidden="false" customHeight="true" outlineLevel="0" collapsed="false">
      <c r="B120" s="14" t="s">
        <v>4810</v>
      </c>
      <c r="C120" s="18" t="s">
        <v>1195</v>
      </c>
      <c r="D120" s="14" t="s">
        <v>540</v>
      </c>
      <c r="E120" s="48" t="n">
        <v>1</v>
      </c>
      <c r="F120" s="14" t="s">
        <v>4990</v>
      </c>
      <c r="G120" s="14" t="s">
        <v>4866</v>
      </c>
      <c r="H120" s="48" t="n">
        <v>15</v>
      </c>
      <c r="I120" s="14" t="s">
        <v>4884</v>
      </c>
      <c r="J120" s="14" t="s">
        <v>252</v>
      </c>
      <c r="K120" s="48" t="n">
        <v>1</v>
      </c>
      <c r="L120" s="18" t="s">
        <v>4974</v>
      </c>
      <c r="M120" s="14" t="s">
        <v>4836</v>
      </c>
      <c r="N120" s="20" t="n">
        <v>50.1961667679908</v>
      </c>
      <c r="O120" s="51" t="n">
        <v>2.67219834593168</v>
      </c>
    </row>
    <row r="121" customFormat="false" ht="15" hidden="false" customHeight="true" outlineLevel="0" collapsed="false">
      <c r="B121" s="14" t="s">
        <v>4810</v>
      </c>
      <c r="C121" s="18" t="s">
        <v>1195</v>
      </c>
      <c r="D121" s="14" t="s">
        <v>540</v>
      </c>
      <c r="E121" s="48" t="n">
        <v>1</v>
      </c>
      <c r="F121" s="14" t="s">
        <v>4990</v>
      </c>
      <c r="G121" s="14" t="s">
        <v>4866</v>
      </c>
      <c r="H121" s="48" t="n">
        <v>15</v>
      </c>
      <c r="I121" s="14" t="s">
        <v>4991</v>
      </c>
      <c r="J121" s="14" t="s">
        <v>4590</v>
      </c>
      <c r="K121" s="48" t="n">
        <v>5</v>
      </c>
      <c r="L121" s="18" t="s">
        <v>4992</v>
      </c>
      <c r="M121" s="14" t="s">
        <v>282</v>
      </c>
      <c r="N121" s="20" t="n">
        <v>37.4582505767304</v>
      </c>
      <c r="O121" s="51" t="n">
        <v>3.45436810429925</v>
      </c>
    </row>
    <row r="122" customFormat="false" ht="15" hidden="false" customHeight="true" outlineLevel="0" collapsed="false">
      <c r="B122" s="14" t="s">
        <v>4810</v>
      </c>
      <c r="C122" s="18" t="s">
        <v>1195</v>
      </c>
      <c r="D122" s="14" t="s">
        <v>562</v>
      </c>
      <c r="E122" s="48" t="n">
        <v>1</v>
      </c>
      <c r="F122" s="14" t="s">
        <v>4993</v>
      </c>
      <c r="G122" s="14" t="s">
        <v>583</v>
      </c>
      <c r="H122" s="48" t="n">
        <v>17</v>
      </c>
      <c r="I122" s="14" t="s">
        <v>4884</v>
      </c>
      <c r="J122" s="14" t="s">
        <v>252</v>
      </c>
      <c r="K122" s="48" t="n">
        <v>1</v>
      </c>
      <c r="L122" s="18" t="s">
        <v>4974</v>
      </c>
      <c r="M122" s="14" t="s">
        <v>4836</v>
      </c>
      <c r="N122" s="20" t="n">
        <v>7.05056842948529</v>
      </c>
      <c r="O122" s="51" t="n">
        <v>3.7737800677835</v>
      </c>
    </row>
    <row r="123" customFormat="false" ht="15" hidden="false" customHeight="true" outlineLevel="0" collapsed="false">
      <c r="B123" s="14" t="s">
        <v>4810</v>
      </c>
      <c r="C123" s="18" t="s">
        <v>1195</v>
      </c>
      <c r="D123" s="14" t="s">
        <v>562</v>
      </c>
      <c r="E123" s="48" t="n">
        <v>1</v>
      </c>
      <c r="F123" s="14" t="s">
        <v>4993</v>
      </c>
      <c r="G123" s="14" t="s">
        <v>583</v>
      </c>
      <c r="H123" s="48" t="n">
        <v>17</v>
      </c>
      <c r="I123" s="14" t="s">
        <v>4991</v>
      </c>
      <c r="J123" s="14" t="s">
        <v>4590</v>
      </c>
      <c r="K123" s="48" t="n">
        <v>5</v>
      </c>
      <c r="L123" s="18" t="s">
        <v>4992</v>
      </c>
      <c r="M123" s="14" t="s">
        <v>282</v>
      </c>
      <c r="N123" s="20" t="n">
        <v>35.0489644569584</v>
      </c>
      <c r="O123" s="51" t="n">
        <v>3.30797657186384</v>
      </c>
    </row>
    <row r="124" customFormat="false" ht="15" hidden="false" customHeight="true" outlineLevel="0" collapsed="false">
      <c r="B124" s="14" t="s">
        <v>4810</v>
      </c>
      <c r="C124" s="18" t="s">
        <v>1195</v>
      </c>
      <c r="D124" s="14" t="s">
        <v>291</v>
      </c>
      <c r="E124" s="48" t="n">
        <v>1</v>
      </c>
      <c r="F124" s="14" t="s">
        <v>4983</v>
      </c>
      <c r="G124" s="14" t="s">
        <v>425</v>
      </c>
      <c r="H124" s="48" t="n">
        <v>18</v>
      </c>
      <c r="I124" s="14" t="s">
        <v>4884</v>
      </c>
      <c r="J124" s="14" t="s">
        <v>252</v>
      </c>
      <c r="K124" s="48" t="n">
        <v>1</v>
      </c>
      <c r="L124" s="18" t="s">
        <v>4974</v>
      </c>
      <c r="M124" s="14" t="s">
        <v>4836</v>
      </c>
      <c r="N124" s="20" t="n">
        <v>97.3715463392724</v>
      </c>
      <c r="O124" s="51" t="n">
        <v>2.95768693407535</v>
      </c>
    </row>
    <row r="125" customFormat="false" ht="15" hidden="false" customHeight="true" outlineLevel="0" collapsed="false">
      <c r="B125" s="14" t="s">
        <v>4810</v>
      </c>
      <c r="C125" s="18" t="s">
        <v>1195</v>
      </c>
      <c r="D125" s="14" t="s">
        <v>291</v>
      </c>
      <c r="E125" s="48" t="n">
        <v>1</v>
      </c>
      <c r="F125" s="14" t="s">
        <v>4983</v>
      </c>
      <c r="G125" s="14" t="s">
        <v>425</v>
      </c>
      <c r="H125" s="48" t="n">
        <v>18</v>
      </c>
      <c r="I125" s="14" t="s">
        <v>4909</v>
      </c>
      <c r="J125" s="14" t="s">
        <v>4572</v>
      </c>
      <c r="K125" s="48" t="n">
        <v>6</v>
      </c>
      <c r="L125" s="18" t="s">
        <v>4988</v>
      </c>
      <c r="M125" s="14" t="s">
        <v>282</v>
      </c>
      <c r="N125" s="20" t="n">
        <v>6.87683566156217</v>
      </c>
      <c r="O125" s="51" t="n">
        <v>5.29138450691311</v>
      </c>
    </row>
    <row r="126" customFormat="false" ht="15" hidden="false" customHeight="true" outlineLevel="0" collapsed="false">
      <c r="B126" s="14" t="s">
        <v>4810</v>
      </c>
      <c r="C126" s="18" t="s">
        <v>1195</v>
      </c>
      <c r="D126" s="14" t="s">
        <v>265</v>
      </c>
      <c r="E126" s="48" t="n">
        <v>1</v>
      </c>
      <c r="F126" s="14" t="s">
        <v>4994</v>
      </c>
      <c r="G126" s="14" t="s">
        <v>4869</v>
      </c>
      <c r="H126" s="48" t="n">
        <v>45</v>
      </c>
      <c r="I126" s="14" t="s">
        <v>4878</v>
      </c>
      <c r="J126" s="14" t="s">
        <v>4856</v>
      </c>
      <c r="K126" s="48" t="n">
        <v>34</v>
      </c>
      <c r="L126" s="18" t="s">
        <v>4982</v>
      </c>
      <c r="M126" s="14" t="s">
        <v>4836</v>
      </c>
      <c r="N126" s="20" t="n">
        <v>58.6108774148522</v>
      </c>
      <c r="O126" s="51" t="n">
        <v>2.93286924359065</v>
      </c>
    </row>
    <row r="127" customFormat="false" ht="15" hidden="false" customHeight="true" outlineLevel="0" collapsed="false">
      <c r="B127" s="14" t="s">
        <v>4810</v>
      </c>
      <c r="C127" s="18" t="s">
        <v>1195</v>
      </c>
      <c r="D127" s="14" t="s">
        <v>377</v>
      </c>
      <c r="E127" s="48" t="n">
        <v>1</v>
      </c>
      <c r="F127" s="14" t="s">
        <v>4995</v>
      </c>
      <c r="G127" s="14" t="s">
        <v>4903</v>
      </c>
      <c r="H127" s="48" t="n">
        <v>46</v>
      </c>
      <c r="I127" s="14" t="s">
        <v>4970</v>
      </c>
      <c r="J127" s="14" t="s">
        <v>4878</v>
      </c>
      <c r="K127" s="48" t="n">
        <v>28</v>
      </c>
      <c r="L127" s="18" t="s">
        <v>4996</v>
      </c>
      <c r="M127" s="14" t="s">
        <v>282</v>
      </c>
      <c r="N127" s="20" t="n">
        <v>25.0118749856726</v>
      </c>
      <c r="O127" s="51" t="n">
        <v>3.82279191167921</v>
      </c>
    </row>
    <row r="128" customFormat="false" ht="15" hidden="false" customHeight="true" outlineLevel="0" collapsed="false">
      <c r="B128" s="14" t="s">
        <v>4810</v>
      </c>
      <c r="C128" s="18" t="s">
        <v>1195</v>
      </c>
      <c r="D128" s="14" t="s">
        <v>377</v>
      </c>
      <c r="E128" s="48" t="n">
        <v>1</v>
      </c>
      <c r="F128" s="14" t="s">
        <v>4995</v>
      </c>
      <c r="G128" s="14" t="s">
        <v>4903</v>
      </c>
      <c r="H128" s="48" t="n">
        <v>46</v>
      </c>
      <c r="I128" s="14" t="s">
        <v>4941</v>
      </c>
      <c r="J128" s="14" t="s">
        <v>261</v>
      </c>
      <c r="K128" s="48" t="n">
        <v>7</v>
      </c>
      <c r="L128" s="18" t="s">
        <v>4972</v>
      </c>
      <c r="M128" s="14" t="s">
        <v>282</v>
      </c>
      <c r="N128" s="20" t="n">
        <v>23.8526291309286</v>
      </c>
      <c r="O128" s="51" t="n">
        <v>3.71563722664095</v>
      </c>
    </row>
    <row r="129" customFormat="false" ht="15" hidden="false" customHeight="true" outlineLevel="0" collapsed="false">
      <c r="B129" s="14" t="s">
        <v>4810</v>
      </c>
      <c r="C129" s="18" t="s">
        <v>1195</v>
      </c>
      <c r="D129" s="14" t="s">
        <v>521</v>
      </c>
      <c r="E129" s="48" t="n">
        <v>1</v>
      </c>
      <c r="F129" s="14" t="s">
        <v>4997</v>
      </c>
      <c r="G129" s="14" t="s">
        <v>4885</v>
      </c>
      <c r="H129" s="48" t="n">
        <v>21</v>
      </c>
      <c r="I129" s="14" t="s">
        <v>4884</v>
      </c>
      <c r="J129" s="14" t="s">
        <v>252</v>
      </c>
      <c r="K129" s="48" t="n">
        <v>1</v>
      </c>
      <c r="L129" s="18" t="s">
        <v>4974</v>
      </c>
      <c r="M129" s="14" t="s">
        <v>4836</v>
      </c>
      <c r="N129" s="20" t="n">
        <v>14.3607238537738</v>
      </c>
      <c r="O129" s="51" t="n">
        <v>3.447796397701</v>
      </c>
    </row>
    <row r="130" customFormat="false" ht="15" hidden="false" customHeight="true" outlineLevel="0" collapsed="false">
      <c r="B130" s="14" t="s">
        <v>4810</v>
      </c>
      <c r="C130" s="18" t="s">
        <v>1195</v>
      </c>
      <c r="D130" s="14" t="s">
        <v>521</v>
      </c>
      <c r="E130" s="48" t="n">
        <v>1</v>
      </c>
      <c r="F130" s="14" t="s">
        <v>4997</v>
      </c>
      <c r="G130" s="14" t="s">
        <v>4885</v>
      </c>
      <c r="H130" s="48" t="n">
        <v>21</v>
      </c>
      <c r="I130" s="14" t="s">
        <v>4998</v>
      </c>
      <c r="J130" s="14" t="s">
        <v>4875</v>
      </c>
      <c r="K130" s="48" t="n">
        <v>26</v>
      </c>
      <c r="L130" s="18" t="s">
        <v>4999</v>
      </c>
      <c r="M130" s="14" t="s">
        <v>282</v>
      </c>
      <c r="N130" s="20" t="n">
        <v>69.4469082042417</v>
      </c>
      <c r="O130" s="51" t="n">
        <v>3.19557037162382</v>
      </c>
    </row>
    <row r="131" customFormat="false" ht="15" hidden="false" customHeight="true" outlineLevel="0" collapsed="false">
      <c r="B131" s="14" t="s">
        <v>4810</v>
      </c>
      <c r="C131" s="18" t="s">
        <v>1195</v>
      </c>
      <c r="D131" s="14" t="s">
        <v>258</v>
      </c>
      <c r="E131" s="48" t="n">
        <v>1</v>
      </c>
      <c r="F131" s="14" t="s">
        <v>4952</v>
      </c>
      <c r="G131" s="14" t="s">
        <v>4959</v>
      </c>
      <c r="H131" s="48" t="n">
        <v>47</v>
      </c>
      <c r="I131" s="14" t="s">
        <v>4878</v>
      </c>
      <c r="J131" s="14" t="s">
        <v>4856</v>
      </c>
      <c r="K131" s="48" t="n">
        <v>34</v>
      </c>
      <c r="L131" s="18" t="s">
        <v>4982</v>
      </c>
      <c r="M131" s="14" t="s">
        <v>4836</v>
      </c>
      <c r="N131" s="20" t="n">
        <v>94.8395402721151</v>
      </c>
      <c r="O131" s="51" t="n">
        <v>2.96556824234413</v>
      </c>
    </row>
    <row r="132" customFormat="false" ht="15" hidden="false" customHeight="true" outlineLevel="0" collapsed="false">
      <c r="B132" s="14" t="s">
        <v>4810</v>
      </c>
      <c r="C132" s="18" t="s">
        <v>1195</v>
      </c>
      <c r="D132" s="14" t="s">
        <v>537</v>
      </c>
      <c r="E132" s="48" t="n">
        <v>1</v>
      </c>
      <c r="F132" s="14" t="s">
        <v>5000</v>
      </c>
      <c r="G132" s="14" t="s">
        <v>360</v>
      </c>
      <c r="H132" s="48" t="n">
        <v>22</v>
      </c>
      <c r="I132" s="14" t="s">
        <v>4884</v>
      </c>
      <c r="J132" s="14" t="s">
        <v>252</v>
      </c>
      <c r="K132" s="48" t="n">
        <v>1</v>
      </c>
      <c r="L132" s="18" t="s">
        <v>4974</v>
      </c>
      <c r="M132" s="14" t="s">
        <v>4836</v>
      </c>
      <c r="N132" s="20" t="n">
        <v>63.0102443000702</v>
      </c>
      <c r="O132" s="51" t="n">
        <v>3.15476433351209</v>
      </c>
    </row>
    <row r="133" customFormat="false" ht="15" hidden="false" customHeight="true" outlineLevel="0" collapsed="false">
      <c r="B133" s="14" t="s">
        <v>4810</v>
      </c>
      <c r="C133" s="18" t="s">
        <v>1195</v>
      </c>
      <c r="D133" s="14" t="s">
        <v>467</v>
      </c>
      <c r="E133" s="48" t="n">
        <v>1</v>
      </c>
      <c r="F133" s="14" t="s">
        <v>4958</v>
      </c>
      <c r="G133" s="14" t="s">
        <v>5001</v>
      </c>
      <c r="H133" s="48" t="n">
        <v>48</v>
      </c>
      <c r="I133" s="14" t="s">
        <v>4878</v>
      </c>
      <c r="J133" s="14" t="s">
        <v>4856</v>
      </c>
      <c r="K133" s="48" t="n">
        <v>34</v>
      </c>
      <c r="L133" s="18" t="s">
        <v>4982</v>
      </c>
      <c r="M133" s="14" t="s">
        <v>4836</v>
      </c>
      <c r="N133" s="20" t="n">
        <v>40.0102525969879</v>
      </c>
      <c r="O133" s="51" t="n">
        <v>3.18680670891725</v>
      </c>
    </row>
    <row r="134" customFormat="false" ht="15" hidden="false" customHeight="true" outlineLevel="0" collapsed="false">
      <c r="B134" s="14" t="s">
        <v>4810</v>
      </c>
      <c r="C134" s="18" t="s">
        <v>1195</v>
      </c>
      <c r="D134" s="14" t="s">
        <v>467</v>
      </c>
      <c r="E134" s="48" t="n">
        <v>1</v>
      </c>
      <c r="F134" s="14" t="s">
        <v>4958</v>
      </c>
      <c r="G134" s="14" t="s">
        <v>5001</v>
      </c>
      <c r="H134" s="48" t="n">
        <v>48</v>
      </c>
      <c r="I134" s="14" t="s">
        <v>5002</v>
      </c>
      <c r="J134" s="14" t="s">
        <v>4968</v>
      </c>
      <c r="K134" s="48" t="n">
        <v>39</v>
      </c>
      <c r="L134" s="18" t="s">
        <v>5003</v>
      </c>
      <c r="M134" s="14" t="s">
        <v>282</v>
      </c>
      <c r="N134" s="20" t="n">
        <v>12.2921053907681</v>
      </c>
      <c r="O134" s="51" t="n">
        <v>4.0438252929621</v>
      </c>
    </row>
    <row r="135" customFormat="false" ht="15" hidden="false" customHeight="true" outlineLevel="0" collapsed="false">
      <c r="B135" s="14" t="s">
        <v>4810</v>
      </c>
      <c r="C135" s="18" t="s">
        <v>1195</v>
      </c>
      <c r="D135" s="14" t="s">
        <v>294</v>
      </c>
      <c r="E135" s="48" t="n">
        <v>1</v>
      </c>
      <c r="F135" s="14" t="s">
        <v>5004</v>
      </c>
      <c r="G135" s="14" t="s">
        <v>4961</v>
      </c>
      <c r="H135" s="48" t="n">
        <v>49</v>
      </c>
      <c r="I135" s="14" t="s">
        <v>4878</v>
      </c>
      <c r="J135" s="14" t="s">
        <v>4856</v>
      </c>
      <c r="K135" s="48" t="n">
        <v>34</v>
      </c>
      <c r="L135" s="18" t="s">
        <v>4982</v>
      </c>
      <c r="M135" s="14" t="s">
        <v>4836</v>
      </c>
      <c r="N135" s="20" t="n">
        <v>90.7089859173933</v>
      </c>
      <c r="O135" s="51" t="n">
        <v>3.55042391835116</v>
      </c>
    </row>
    <row r="136" customFormat="false" ht="15" hidden="false" customHeight="true" outlineLevel="0" collapsed="false">
      <c r="B136" s="14" t="s">
        <v>4810</v>
      </c>
      <c r="C136" s="18" t="s">
        <v>1195</v>
      </c>
      <c r="D136" s="14" t="s">
        <v>478</v>
      </c>
      <c r="E136" s="48" t="n">
        <v>1</v>
      </c>
      <c r="F136" s="14" t="s">
        <v>4960</v>
      </c>
      <c r="G136" s="14" t="s">
        <v>5005</v>
      </c>
      <c r="H136" s="48" t="n">
        <v>50</v>
      </c>
      <c r="I136" s="14" t="s">
        <v>4878</v>
      </c>
      <c r="J136" s="14" t="s">
        <v>4856</v>
      </c>
      <c r="K136" s="48" t="n">
        <v>34</v>
      </c>
      <c r="L136" s="18" t="s">
        <v>4982</v>
      </c>
      <c r="M136" s="14" t="s">
        <v>4836</v>
      </c>
      <c r="N136" s="20" t="n">
        <v>65.2209663769758</v>
      </c>
      <c r="O136" s="51" t="n">
        <v>2.79924864919143</v>
      </c>
    </row>
    <row r="137" customFormat="false" ht="15" hidden="false" customHeight="true" outlineLevel="0" collapsed="false">
      <c r="B137" s="14" t="s">
        <v>4810</v>
      </c>
      <c r="C137" s="18" t="s">
        <v>1195</v>
      </c>
      <c r="D137" s="14" t="s">
        <v>269</v>
      </c>
      <c r="E137" s="48" t="n">
        <v>1</v>
      </c>
      <c r="F137" s="14" t="s">
        <v>5006</v>
      </c>
      <c r="G137" s="14" t="s">
        <v>4570</v>
      </c>
      <c r="H137" s="48" t="n">
        <v>25</v>
      </c>
      <c r="I137" s="14" t="s">
        <v>4884</v>
      </c>
      <c r="J137" s="14" t="s">
        <v>252</v>
      </c>
      <c r="K137" s="48" t="n">
        <v>1</v>
      </c>
      <c r="L137" s="18" t="s">
        <v>4974</v>
      </c>
      <c r="M137" s="14" t="s">
        <v>4836</v>
      </c>
      <c r="N137" s="20" t="n">
        <v>60.9494758763702</v>
      </c>
      <c r="O137" s="51" t="n">
        <v>2.72580079976509</v>
      </c>
    </row>
    <row r="138" customFormat="false" ht="15" hidden="false" customHeight="true" outlineLevel="0" collapsed="false">
      <c r="B138" s="14" t="s">
        <v>4810</v>
      </c>
      <c r="C138" s="18" t="s">
        <v>1195</v>
      </c>
      <c r="D138" s="14" t="s">
        <v>545</v>
      </c>
      <c r="E138" s="48" t="n">
        <v>1</v>
      </c>
      <c r="F138" s="14" t="s">
        <v>4998</v>
      </c>
      <c r="G138" s="14" t="s">
        <v>4875</v>
      </c>
      <c r="H138" s="48" t="n">
        <v>26</v>
      </c>
      <c r="I138" s="14" t="s">
        <v>4884</v>
      </c>
      <c r="J138" s="14" t="s">
        <v>252</v>
      </c>
      <c r="K138" s="48" t="n">
        <v>1</v>
      </c>
      <c r="L138" s="18" t="s">
        <v>4974</v>
      </c>
      <c r="M138" s="14" t="s">
        <v>4836</v>
      </c>
      <c r="N138" s="20" t="n">
        <v>40.2329318556454</v>
      </c>
      <c r="O138" s="51" t="n">
        <v>3.55756377314589</v>
      </c>
    </row>
    <row r="139" customFormat="false" ht="15" hidden="false" customHeight="true" outlineLevel="0" collapsed="false">
      <c r="B139" s="14" t="s">
        <v>4810</v>
      </c>
      <c r="C139" s="18" t="s">
        <v>1195</v>
      </c>
      <c r="D139" s="14" t="s">
        <v>242</v>
      </c>
      <c r="E139" s="48" t="n">
        <v>1</v>
      </c>
      <c r="F139" s="14" t="s">
        <v>5007</v>
      </c>
      <c r="G139" s="14" t="s">
        <v>4966</v>
      </c>
      <c r="H139" s="48" t="n">
        <v>52</v>
      </c>
      <c r="I139" s="14" t="s">
        <v>4878</v>
      </c>
      <c r="J139" s="14" t="s">
        <v>4856</v>
      </c>
      <c r="K139" s="48" t="n">
        <v>34</v>
      </c>
      <c r="L139" s="18" t="s">
        <v>4982</v>
      </c>
      <c r="M139" s="14" t="s">
        <v>4836</v>
      </c>
      <c r="N139" s="20" t="n">
        <v>60.2589912498338</v>
      </c>
      <c r="O139" s="51" t="n">
        <v>2.66648907741997</v>
      </c>
    </row>
    <row r="140" customFormat="false" ht="15" hidden="false" customHeight="true" outlineLevel="0" collapsed="false">
      <c r="B140" s="14" t="s">
        <v>4810</v>
      </c>
      <c r="C140" s="18" t="s">
        <v>1195</v>
      </c>
      <c r="D140" s="14" t="s">
        <v>521</v>
      </c>
      <c r="E140" s="48" t="n">
        <v>2</v>
      </c>
      <c r="F140" s="14" t="s">
        <v>5008</v>
      </c>
      <c r="G140" s="14" t="s">
        <v>4911</v>
      </c>
      <c r="H140" s="48" t="n">
        <v>21</v>
      </c>
      <c r="I140" s="14" t="s">
        <v>5009</v>
      </c>
      <c r="J140" s="14" t="s">
        <v>5010</v>
      </c>
      <c r="K140" s="48" t="n">
        <v>26</v>
      </c>
      <c r="L140" s="18" t="s">
        <v>4999</v>
      </c>
      <c r="M140" s="14" t="s">
        <v>282</v>
      </c>
      <c r="N140" s="20" t="n">
        <v>58.1803766966955</v>
      </c>
      <c r="O140" s="51" t="n">
        <v>3.25640691560498</v>
      </c>
    </row>
    <row r="141" customFormat="false" ht="15" hidden="false" customHeight="true" outlineLevel="0" collapsed="false">
      <c r="B141" s="14" t="s">
        <v>4810</v>
      </c>
      <c r="C141" s="18" t="s">
        <v>1195</v>
      </c>
      <c r="D141" s="14" t="s">
        <v>521</v>
      </c>
      <c r="E141" s="48" t="n">
        <v>2</v>
      </c>
      <c r="F141" s="14" t="s">
        <v>5008</v>
      </c>
      <c r="G141" s="14" t="s">
        <v>4911</v>
      </c>
      <c r="H141" s="48" t="n">
        <v>21</v>
      </c>
      <c r="I141" s="14" t="s">
        <v>4840</v>
      </c>
      <c r="J141" s="14" t="s">
        <v>4895</v>
      </c>
      <c r="K141" s="48" t="n">
        <v>1</v>
      </c>
      <c r="L141" s="18" t="s">
        <v>4974</v>
      </c>
      <c r="M141" s="14" t="s">
        <v>4836</v>
      </c>
      <c r="N141" s="20" t="n">
        <v>18.4547005857075</v>
      </c>
      <c r="O141" s="51" t="n">
        <v>3.23904708209065</v>
      </c>
    </row>
    <row r="142" customFormat="false" ht="15" hidden="false" customHeight="true" outlineLevel="0" collapsed="false">
      <c r="B142" s="14" t="s">
        <v>4810</v>
      </c>
      <c r="C142" s="18" t="s">
        <v>1195</v>
      </c>
      <c r="D142" s="14" t="s">
        <v>258</v>
      </c>
      <c r="E142" s="48" t="n">
        <v>2</v>
      </c>
      <c r="F142" s="14" t="s">
        <v>5011</v>
      </c>
      <c r="G142" s="14" t="s">
        <v>4987</v>
      </c>
      <c r="H142" s="48" t="n">
        <v>47</v>
      </c>
      <c r="I142" s="14" t="s">
        <v>4976</v>
      </c>
      <c r="J142" s="14" t="s">
        <v>5012</v>
      </c>
      <c r="K142" s="48" t="n">
        <v>34</v>
      </c>
      <c r="L142" s="18" t="s">
        <v>4982</v>
      </c>
      <c r="M142" s="14" t="s">
        <v>4836</v>
      </c>
      <c r="N142" s="20" t="n">
        <v>87.4966914147157</v>
      </c>
      <c r="O142" s="51" t="n">
        <v>2.91043123952449</v>
      </c>
    </row>
    <row r="143" customFormat="false" ht="15" hidden="false" customHeight="true" outlineLevel="0" collapsed="false">
      <c r="B143" s="14" t="s">
        <v>4810</v>
      </c>
      <c r="C143" s="18" t="s">
        <v>1195</v>
      </c>
      <c r="D143" s="14" t="s">
        <v>537</v>
      </c>
      <c r="E143" s="48" t="n">
        <v>2</v>
      </c>
      <c r="F143" s="14" t="s">
        <v>5013</v>
      </c>
      <c r="G143" s="14" t="s">
        <v>5014</v>
      </c>
      <c r="H143" s="48" t="n">
        <v>22</v>
      </c>
      <c r="I143" s="14" t="s">
        <v>4840</v>
      </c>
      <c r="J143" s="14" t="s">
        <v>4895</v>
      </c>
      <c r="K143" s="48" t="n">
        <v>1</v>
      </c>
      <c r="L143" s="18" t="s">
        <v>4974</v>
      </c>
      <c r="M143" s="14" t="s">
        <v>4836</v>
      </c>
      <c r="N143" s="20" t="n">
        <v>70.9855025002259</v>
      </c>
      <c r="O143" s="51" t="n">
        <v>3.19637513442962</v>
      </c>
    </row>
    <row r="144" customFormat="false" ht="15" hidden="false" customHeight="true" outlineLevel="0" collapsed="false">
      <c r="B144" s="14" t="s">
        <v>4810</v>
      </c>
      <c r="C144" s="18" t="s">
        <v>1195</v>
      </c>
      <c r="D144" s="14" t="s">
        <v>467</v>
      </c>
      <c r="E144" s="48" t="n">
        <v>2</v>
      </c>
      <c r="F144" s="14" t="s">
        <v>5015</v>
      </c>
      <c r="G144" s="14" t="s">
        <v>5016</v>
      </c>
      <c r="H144" s="48" t="n">
        <v>48</v>
      </c>
      <c r="I144" s="14" t="s">
        <v>4976</v>
      </c>
      <c r="J144" s="14" t="s">
        <v>5012</v>
      </c>
      <c r="K144" s="48" t="n">
        <v>34</v>
      </c>
      <c r="L144" s="18" t="s">
        <v>4982</v>
      </c>
      <c r="M144" s="14" t="s">
        <v>4836</v>
      </c>
      <c r="N144" s="20" t="n">
        <v>37.9339924274063</v>
      </c>
      <c r="O144" s="51" t="n">
        <v>3.04494564811919</v>
      </c>
    </row>
    <row r="145" customFormat="false" ht="15" hidden="false" customHeight="true" outlineLevel="0" collapsed="false">
      <c r="B145" s="14" t="s">
        <v>4810</v>
      </c>
      <c r="C145" s="18" t="s">
        <v>1195</v>
      </c>
      <c r="D145" s="14" t="s">
        <v>467</v>
      </c>
      <c r="E145" s="48" t="n">
        <v>2</v>
      </c>
      <c r="F145" s="14" t="s">
        <v>5015</v>
      </c>
      <c r="G145" s="14" t="s">
        <v>5016</v>
      </c>
      <c r="H145" s="48" t="n">
        <v>48</v>
      </c>
      <c r="I145" s="14" t="s">
        <v>5017</v>
      </c>
      <c r="J145" s="14" t="s">
        <v>4925</v>
      </c>
      <c r="K145" s="48" t="n">
        <v>39</v>
      </c>
      <c r="L145" s="18" t="s">
        <v>5003</v>
      </c>
      <c r="M145" s="14" t="s">
        <v>282</v>
      </c>
      <c r="N145" s="20" t="n">
        <v>15.8838614858242</v>
      </c>
      <c r="O145" s="51" t="n">
        <v>3.23531976781276</v>
      </c>
    </row>
    <row r="146" customFormat="false" ht="15" hidden="false" customHeight="true" outlineLevel="0" collapsed="false">
      <c r="B146" s="14" t="s">
        <v>4810</v>
      </c>
      <c r="C146" s="18" t="s">
        <v>1195</v>
      </c>
      <c r="D146" s="14" t="s">
        <v>294</v>
      </c>
      <c r="E146" s="48" t="n">
        <v>2</v>
      </c>
      <c r="F146" s="14" t="s">
        <v>5018</v>
      </c>
      <c r="G146" s="14" t="s">
        <v>5019</v>
      </c>
      <c r="H146" s="48" t="n">
        <v>49</v>
      </c>
      <c r="I146" s="14" t="s">
        <v>4976</v>
      </c>
      <c r="J146" s="14" t="s">
        <v>5012</v>
      </c>
      <c r="K146" s="48" t="n">
        <v>34</v>
      </c>
      <c r="L146" s="18" t="s">
        <v>4982</v>
      </c>
      <c r="M146" s="14" t="s">
        <v>4836</v>
      </c>
      <c r="N146" s="20" t="n">
        <v>90.4296710560016</v>
      </c>
      <c r="O146" s="51" t="n">
        <v>3.62304471404922</v>
      </c>
    </row>
    <row r="147" customFormat="false" ht="15" hidden="false" customHeight="true" outlineLevel="0" collapsed="false">
      <c r="B147" s="14" t="s">
        <v>4810</v>
      </c>
      <c r="C147" s="18" t="s">
        <v>1195</v>
      </c>
      <c r="D147" s="14" t="s">
        <v>478</v>
      </c>
      <c r="E147" s="48" t="n">
        <v>2</v>
      </c>
      <c r="F147" s="14" t="s">
        <v>5020</v>
      </c>
      <c r="G147" s="14" t="s">
        <v>5021</v>
      </c>
      <c r="H147" s="48" t="n">
        <v>50</v>
      </c>
      <c r="I147" s="14" t="s">
        <v>4976</v>
      </c>
      <c r="J147" s="14" t="s">
        <v>5012</v>
      </c>
      <c r="K147" s="48" t="n">
        <v>34</v>
      </c>
      <c r="L147" s="18" t="s">
        <v>4982</v>
      </c>
      <c r="M147" s="14" t="s">
        <v>4836</v>
      </c>
      <c r="N147" s="20" t="n">
        <v>65.3318837314162</v>
      </c>
      <c r="O147" s="51" t="n">
        <v>3.13563613960548</v>
      </c>
    </row>
    <row r="148" customFormat="false" ht="15" hidden="false" customHeight="true" outlineLevel="0" collapsed="false">
      <c r="B148" s="14" t="s">
        <v>4810</v>
      </c>
      <c r="C148" s="18" t="s">
        <v>1195</v>
      </c>
      <c r="D148" s="14" t="s">
        <v>269</v>
      </c>
      <c r="E148" s="48" t="n">
        <v>2</v>
      </c>
      <c r="F148" s="14" t="s">
        <v>5022</v>
      </c>
      <c r="G148" s="14" t="s">
        <v>5023</v>
      </c>
      <c r="H148" s="48" t="n">
        <v>25</v>
      </c>
      <c r="I148" s="14" t="s">
        <v>4840</v>
      </c>
      <c r="J148" s="14" t="s">
        <v>4895</v>
      </c>
      <c r="K148" s="48" t="n">
        <v>1</v>
      </c>
      <c r="L148" s="18" t="s">
        <v>4974</v>
      </c>
      <c r="M148" s="14" t="s">
        <v>4836</v>
      </c>
      <c r="N148" s="20" t="n">
        <v>63.9523565801568</v>
      </c>
      <c r="O148" s="51" t="n">
        <v>2.7505708498419</v>
      </c>
    </row>
    <row r="149" customFormat="false" ht="15" hidden="false" customHeight="true" outlineLevel="0" collapsed="false">
      <c r="B149" s="14" t="s">
        <v>4810</v>
      </c>
      <c r="C149" s="18" t="s">
        <v>1195</v>
      </c>
      <c r="D149" s="14" t="s">
        <v>545</v>
      </c>
      <c r="E149" s="48" t="n">
        <v>2</v>
      </c>
      <c r="F149" s="14" t="s">
        <v>5009</v>
      </c>
      <c r="G149" s="14" t="s">
        <v>5010</v>
      </c>
      <c r="H149" s="48" t="n">
        <v>26</v>
      </c>
      <c r="I149" s="14" t="s">
        <v>4840</v>
      </c>
      <c r="J149" s="14" t="s">
        <v>4895</v>
      </c>
      <c r="K149" s="48" t="n">
        <v>1</v>
      </c>
      <c r="L149" s="18" t="s">
        <v>4974</v>
      </c>
      <c r="M149" s="14" t="s">
        <v>4836</v>
      </c>
      <c r="N149" s="20" t="n">
        <v>43.4103910351615</v>
      </c>
      <c r="O149" s="51" t="n">
        <v>3.34837945878301</v>
      </c>
    </row>
    <row r="150" customFormat="false" ht="15" hidden="false" customHeight="true" outlineLevel="0" collapsed="false">
      <c r="B150" s="14" t="s">
        <v>4810</v>
      </c>
      <c r="C150" s="18" t="s">
        <v>1195</v>
      </c>
      <c r="D150" s="14" t="s">
        <v>242</v>
      </c>
      <c r="E150" s="48" t="n">
        <v>2</v>
      </c>
      <c r="F150" s="14" t="s">
        <v>5024</v>
      </c>
      <c r="G150" s="14" t="s">
        <v>5025</v>
      </c>
      <c r="H150" s="48" t="n">
        <v>52</v>
      </c>
      <c r="I150" s="14" t="s">
        <v>4976</v>
      </c>
      <c r="J150" s="14" t="s">
        <v>5012</v>
      </c>
      <c r="K150" s="48" t="n">
        <v>34</v>
      </c>
      <c r="L150" s="18" t="s">
        <v>4982</v>
      </c>
      <c r="M150" s="14" t="s">
        <v>4836</v>
      </c>
      <c r="N150" s="20" t="n">
        <v>60.9554995700157</v>
      </c>
      <c r="O150" s="51" t="n">
        <v>2.40758925068209</v>
      </c>
    </row>
    <row r="151" customFormat="false" ht="15" hidden="false" customHeight="true" outlineLevel="0" collapsed="false">
      <c r="B151" s="14" t="s">
        <v>4810</v>
      </c>
      <c r="C151" s="18" t="s">
        <v>1195</v>
      </c>
      <c r="D151" s="14" t="s">
        <v>436</v>
      </c>
      <c r="E151" s="48" t="n">
        <v>2</v>
      </c>
      <c r="F151" s="14" t="s">
        <v>5026</v>
      </c>
      <c r="G151" s="14" t="s">
        <v>5027</v>
      </c>
      <c r="H151" s="48" t="n">
        <v>28</v>
      </c>
      <c r="I151" s="14" t="s">
        <v>5028</v>
      </c>
      <c r="J151" s="14" t="s">
        <v>5029</v>
      </c>
      <c r="K151" s="48" t="n">
        <v>2</v>
      </c>
      <c r="L151" s="18" t="s">
        <v>4971</v>
      </c>
      <c r="M151" s="14" t="s">
        <v>4836</v>
      </c>
      <c r="N151" s="20" t="n">
        <v>40.8901656944844</v>
      </c>
      <c r="O151" s="51" t="n">
        <v>2.65588798709584</v>
      </c>
    </row>
    <row r="152" customFormat="false" ht="15" hidden="false" customHeight="true" outlineLevel="0" collapsed="false">
      <c r="B152" s="14" t="s">
        <v>4810</v>
      </c>
      <c r="C152" s="18" t="s">
        <v>1195</v>
      </c>
      <c r="D152" s="14" t="s">
        <v>436</v>
      </c>
      <c r="E152" s="48" t="n">
        <v>2</v>
      </c>
      <c r="F152" s="14" t="s">
        <v>5026</v>
      </c>
      <c r="G152" s="14" t="s">
        <v>5027</v>
      </c>
      <c r="H152" s="48" t="n">
        <v>28</v>
      </c>
      <c r="I152" s="14" t="s">
        <v>5030</v>
      </c>
      <c r="J152" s="14" t="s">
        <v>5031</v>
      </c>
      <c r="K152" s="48" t="n">
        <v>7</v>
      </c>
      <c r="L152" s="18" t="s">
        <v>4972</v>
      </c>
      <c r="M152" s="14" t="s">
        <v>282</v>
      </c>
      <c r="N152" s="20" t="n">
        <v>21.6290073714999</v>
      </c>
      <c r="O152" s="51" t="n">
        <v>3.35372315494288</v>
      </c>
    </row>
    <row r="153" customFormat="false" ht="15" hidden="false" customHeight="true" outlineLevel="0" collapsed="false">
      <c r="B153" s="14" t="s">
        <v>4810</v>
      </c>
      <c r="C153" s="18" t="s">
        <v>1195</v>
      </c>
      <c r="D153" s="14" t="s">
        <v>233</v>
      </c>
      <c r="E153" s="48" t="n">
        <v>2</v>
      </c>
      <c r="F153" s="14" t="s">
        <v>5032</v>
      </c>
      <c r="G153" s="14" t="s">
        <v>5033</v>
      </c>
      <c r="H153" s="48" t="n">
        <v>29</v>
      </c>
      <c r="I153" s="14" t="s">
        <v>4840</v>
      </c>
      <c r="J153" s="14" t="s">
        <v>4895</v>
      </c>
      <c r="K153" s="48" t="n">
        <v>1</v>
      </c>
      <c r="L153" s="18" t="s">
        <v>4974</v>
      </c>
      <c r="M153" s="14" t="s">
        <v>4836</v>
      </c>
      <c r="N153" s="20" t="n">
        <v>88.1813207718158</v>
      </c>
      <c r="O153" s="51" t="n">
        <v>3.00046629709448</v>
      </c>
    </row>
    <row r="154" customFormat="false" ht="15" hidden="false" customHeight="true" outlineLevel="0" collapsed="false">
      <c r="B154" s="14" t="s">
        <v>4810</v>
      </c>
      <c r="C154" s="18" t="s">
        <v>1195</v>
      </c>
      <c r="D154" s="14" t="s">
        <v>497</v>
      </c>
      <c r="E154" s="48" t="n">
        <v>2</v>
      </c>
      <c r="F154" s="14" t="s">
        <v>5034</v>
      </c>
      <c r="G154" s="14" t="s">
        <v>4921</v>
      </c>
      <c r="H154" s="48" t="n">
        <v>30</v>
      </c>
      <c r="I154" s="14" t="s">
        <v>4840</v>
      </c>
      <c r="J154" s="14" t="s">
        <v>4895</v>
      </c>
      <c r="K154" s="48" t="n">
        <v>1</v>
      </c>
      <c r="L154" s="18" t="s">
        <v>4974</v>
      </c>
      <c r="M154" s="14" t="s">
        <v>4836</v>
      </c>
      <c r="N154" s="20" t="n">
        <v>49.9319073864857</v>
      </c>
      <c r="O154" s="51" t="n">
        <v>2.31652519951759</v>
      </c>
    </row>
    <row r="155" customFormat="false" ht="15" hidden="false" customHeight="true" outlineLevel="0" collapsed="false">
      <c r="B155" s="14" t="s">
        <v>4810</v>
      </c>
      <c r="C155" s="18" t="s">
        <v>1195</v>
      </c>
      <c r="D155" s="14" t="s">
        <v>497</v>
      </c>
      <c r="E155" s="48" t="n">
        <v>2</v>
      </c>
      <c r="F155" s="14" t="s">
        <v>5034</v>
      </c>
      <c r="G155" s="14" t="s">
        <v>4921</v>
      </c>
      <c r="H155" s="48" t="n">
        <v>30</v>
      </c>
      <c r="I155" s="14" t="s">
        <v>5035</v>
      </c>
      <c r="J155" s="14" t="s">
        <v>4923</v>
      </c>
      <c r="K155" s="48" t="n">
        <v>32</v>
      </c>
      <c r="L155" s="18" t="s">
        <v>4978</v>
      </c>
      <c r="M155" s="14" t="s">
        <v>282</v>
      </c>
      <c r="N155" s="20" t="n">
        <v>14.6465520903588</v>
      </c>
      <c r="O155" s="51" t="n">
        <v>4.02084593089563</v>
      </c>
    </row>
    <row r="156" customFormat="false" ht="15" hidden="false" customHeight="true" outlineLevel="0" collapsed="false">
      <c r="B156" s="14" t="s">
        <v>4810</v>
      </c>
      <c r="C156" s="18" t="s">
        <v>1195</v>
      </c>
      <c r="D156" s="14" t="s">
        <v>556</v>
      </c>
      <c r="E156" s="48" t="n">
        <v>2</v>
      </c>
      <c r="F156" s="14" t="s">
        <v>4901</v>
      </c>
      <c r="G156" s="14" t="s">
        <v>5036</v>
      </c>
      <c r="H156" s="48" t="n">
        <v>31</v>
      </c>
      <c r="I156" s="14" t="s">
        <v>4840</v>
      </c>
      <c r="J156" s="14" t="s">
        <v>4895</v>
      </c>
      <c r="K156" s="48" t="n">
        <v>1</v>
      </c>
      <c r="L156" s="18" t="s">
        <v>4974</v>
      </c>
      <c r="M156" s="14" t="s">
        <v>4836</v>
      </c>
      <c r="N156" s="20" t="n">
        <v>77.1728524601149</v>
      </c>
      <c r="O156" s="51" t="n">
        <v>2.70339989642672</v>
      </c>
    </row>
    <row r="157" customFormat="false" ht="15" hidden="false" customHeight="true" outlineLevel="0" collapsed="false">
      <c r="B157" s="14" t="s">
        <v>4810</v>
      </c>
      <c r="C157" s="18" t="s">
        <v>1195</v>
      </c>
      <c r="D157" s="14" t="s">
        <v>275</v>
      </c>
      <c r="E157" s="48" t="n">
        <v>2</v>
      </c>
      <c r="F157" s="14" t="s">
        <v>5035</v>
      </c>
      <c r="G157" s="14" t="s">
        <v>4923</v>
      </c>
      <c r="H157" s="48" t="n">
        <v>32</v>
      </c>
      <c r="I157" s="14" t="s">
        <v>4840</v>
      </c>
      <c r="J157" s="14" t="s">
        <v>4895</v>
      </c>
      <c r="K157" s="48" t="n">
        <v>1</v>
      </c>
      <c r="L157" s="18" t="s">
        <v>4974</v>
      </c>
      <c r="M157" s="14" t="s">
        <v>4836</v>
      </c>
      <c r="N157" s="20" t="n">
        <v>50.9239450912087</v>
      </c>
      <c r="O157" s="51" t="n">
        <v>2.99869488277818</v>
      </c>
    </row>
    <row r="158" customFormat="false" ht="15" hidden="false" customHeight="true" outlineLevel="0" collapsed="false">
      <c r="B158" s="14" t="s">
        <v>4810</v>
      </c>
      <c r="C158" s="18" t="s">
        <v>1195</v>
      </c>
      <c r="D158" s="14" t="s">
        <v>459</v>
      </c>
      <c r="E158" s="48" t="n">
        <v>2</v>
      </c>
      <c r="F158" s="14" t="s">
        <v>5030</v>
      </c>
      <c r="G158" s="14" t="s">
        <v>5031</v>
      </c>
      <c r="H158" s="48" t="n">
        <v>7</v>
      </c>
      <c r="I158" s="14" t="s">
        <v>5028</v>
      </c>
      <c r="J158" s="14" t="s">
        <v>5029</v>
      </c>
      <c r="K158" s="48" t="n">
        <v>2</v>
      </c>
      <c r="L158" s="18" t="s">
        <v>4971</v>
      </c>
      <c r="M158" s="14" t="s">
        <v>4836</v>
      </c>
      <c r="N158" s="20" t="n">
        <v>43.8149438977566</v>
      </c>
      <c r="O158" s="51" t="n">
        <v>3.17910191720869</v>
      </c>
    </row>
    <row r="159" customFormat="false" ht="15" hidden="false" customHeight="true" outlineLevel="0" collapsed="false">
      <c r="B159" s="14" t="s">
        <v>4810</v>
      </c>
      <c r="C159" s="18" t="s">
        <v>1195</v>
      </c>
      <c r="D159" s="14" t="s">
        <v>440</v>
      </c>
      <c r="E159" s="48" t="n">
        <v>2</v>
      </c>
      <c r="F159" s="14" t="s">
        <v>5037</v>
      </c>
      <c r="G159" s="14" t="s">
        <v>5038</v>
      </c>
      <c r="H159" s="48" t="n">
        <v>33</v>
      </c>
      <c r="I159" s="14" t="s">
        <v>4840</v>
      </c>
      <c r="J159" s="14" t="s">
        <v>4895</v>
      </c>
      <c r="K159" s="48" t="n">
        <v>1</v>
      </c>
      <c r="L159" s="18" t="s">
        <v>4974</v>
      </c>
      <c r="M159" s="14" t="s">
        <v>4836</v>
      </c>
      <c r="N159" s="20" t="n">
        <v>86.604698183555</v>
      </c>
      <c r="O159" s="51" t="n">
        <v>2.41086996745988</v>
      </c>
    </row>
    <row r="160" customFormat="false" ht="15" hidden="false" customHeight="true" outlineLevel="0" collapsed="false">
      <c r="B160" s="14" t="s">
        <v>4810</v>
      </c>
      <c r="C160" s="18" t="s">
        <v>1195</v>
      </c>
      <c r="D160" s="14" t="s">
        <v>324</v>
      </c>
      <c r="E160" s="48" t="n">
        <v>2</v>
      </c>
      <c r="F160" s="14" t="s">
        <v>5039</v>
      </c>
      <c r="G160" s="14" t="s">
        <v>5040</v>
      </c>
      <c r="H160" s="48" t="n">
        <v>8</v>
      </c>
      <c r="I160" s="14" t="s">
        <v>4840</v>
      </c>
      <c r="J160" s="14" t="s">
        <v>4895</v>
      </c>
      <c r="K160" s="48" t="n">
        <v>1</v>
      </c>
      <c r="L160" s="18" t="s">
        <v>4974</v>
      </c>
      <c r="M160" s="14" t="s">
        <v>4836</v>
      </c>
      <c r="N160" s="20" t="n">
        <v>81.7478313430631</v>
      </c>
      <c r="O160" s="51" t="n">
        <v>2.64609788178743</v>
      </c>
    </row>
    <row r="161" customFormat="false" ht="15" hidden="false" customHeight="true" outlineLevel="0" collapsed="false">
      <c r="B161" s="14" t="s">
        <v>4810</v>
      </c>
      <c r="C161" s="18" t="s">
        <v>1195</v>
      </c>
      <c r="D161" s="14" t="s">
        <v>249</v>
      </c>
      <c r="E161" s="48" t="n">
        <v>2</v>
      </c>
      <c r="F161" s="14" t="s">
        <v>5041</v>
      </c>
      <c r="G161" s="14" t="s">
        <v>5042</v>
      </c>
      <c r="H161" s="48" t="n">
        <v>36</v>
      </c>
      <c r="I161" s="14" t="s">
        <v>4976</v>
      </c>
      <c r="J161" s="14" t="s">
        <v>5012</v>
      </c>
      <c r="K161" s="48" t="n">
        <v>34</v>
      </c>
      <c r="L161" s="18" t="s">
        <v>4982</v>
      </c>
      <c r="M161" s="14" t="s">
        <v>4836</v>
      </c>
      <c r="N161" s="20" t="n">
        <v>66.1278346480115</v>
      </c>
      <c r="O161" s="51" t="n">
        <v>3.20046777830991</v>
      </c>
    </row>
    <row r="162" customFormat="false" ht="15" hidden="false" customHeight="true" outlineLevel="0" collapsed="false">
      <c r="B162" s="14" t="s">
        <v>4810</v>
      </c>
      <c r="C162" s="18" t="s">
        <v>1195</v>
      </c>
      <c r="D162" s="14" t="s">
        <v>568</v>
      </c>
      <c r="E162" s="48" t="n">
        <v>2</v>
      </c>
      <c r="F162" s="14" t="s">
        <v>5043</v>
      </c>
      <c r="G162" s="14" t="s">
        <v>5044</v>
      </c>
      <c r="H162" s="48" t="n">
        <v>11</v>
      </c>
      <c r="I162" s="14" t="s">
        <v>4840</v>
      </c>
      <c r="J162" s="14" t="s">
        <v>4895</v>
      </c>
      <c r="K162" s="48" t="n">
        <v>1</v>
      </c>
      <c r="L162" s="18" t="s">
        <v>4974</v>
      </c>
      <c r="M162" s="14" t="s">
        <v>4836</v>
      </c>
      <c r="N162" s="20" t="n">
        <v>1.48132475921062</v>
      </c>
      <c r="O162" s="51" t="n">
        <v>5.41554364768674</v>
      </c>
    </row>
    <row r="163" customFormat="false" ht="15" hidden="false" customHeight="true" outlineLevel="0" collapsed="false">
      <c r="B163" s="14" t="s">
        <v>4810</v>
      </c>
      <c r="C163" s="18" t="s">
        <v>1195</v>
      </c>
      <c r="D163" s="14" t="s">
        <v>568</v>
      </c>
      <c r="E163" s="48" t="n">
        <v>2</v>
      </c>
      <c r="F163" s="14" t="s">
        <v>5043</v>
      </c>
      <c r="G163" s="14" t="s">
        <v>5044</v>
      </c>
      <c r="H163" s="48" t="n">
        <v>11</v>
      </c>
      <c r="I163" s="14" t="s">
        <v>5045</v>
      </c>
      <c r="J163" s="14" t="s">
        <v>4907</v>
      </c>
      <c r="K163" s="48" t="n">
        <v>18</v>
      </c>
      <c r="L163" s="18" t="s">
        <v>4984</v>
      </c>
      <c r="M163" s="14" t="s">
        <v>282</v>
      </c>
      <c r="N163" s="20" t="n">
        <v>37.3017585155409</v>
      </c>
      <c r="O163" s="51" t="n">
        <v>3.15806665540802</v>
      </c>
    </row>
    <row r="164" customFormat="false" ht="15" hidden="false" customHeight="true" outlineLevel="0" collapsed="false">
      <c r="B164" s="14" t="s">
        <v>4810</v>
      </c>
      <c r="C164" s="18" t="s">
        <v>1195</v>
      </c>
      <c r="D164" s="14" t="s">
        <v>568</v>
      </c>
      <c r="E164" s="48" t="n">
        <v>2</v>
      </c>
      <c r="F164" s="14" t="s">
        <v>5043</v>
      </c>
      <c r="G164" s="14" t="s">
        <v>5044</v>
      </c>
      <c r="H164" s="48" t="n">
        <v>11</v>
      </c>
      <c r="I164" s="14" t="s">
        <v>5046</v>
      </c>
      <c r="J164" s="14" t="s">
        <v>5047</v>
      </c>
      <c r="K164" s="48" t="n">
        <v>19</v>
      </c>
      <c r="L164" s="18" t="s">
        <v>4986</v>
      </c>
      <c r="M164" s="14" t="s">
        <v>282</v>
      </c>
      <c r="N164" s="20" t="n">
        <v>34.0764323285934</v>
      </c>
      <c r="O164" s="51" t="n">
        <v>3.60401456711817</v>
      </c>
    </row>
    <row r="165" customFormat="false" ht="15" hidden="false" customHeight="true" outlineLevel="0" collapsed="false">
      <c r="B165" s="14" t="s">
        <v>4810</v>
      </c>
      <c r="C165" s="18" t="s">
        <v>1195</v>
      </c>
      <c r="D165" s="14" t="s">
        <v>278</v>
      </c>
      <c r="E165" s="48" t="n">
        <v>2</v>
      </c>
      <c r="F165" s="14" t="s">
        <v>5019</v>
      </c>
      <c r="G165" s="14" t="s">
        <v>5048</v>
      </c>
      <c r="H165" s="48" t="n">
        <v>37</v>
      </c>
      <c r="I165" s="14" t="s">
        <v>4976</v>
      </c>
      <c r="J165" s="14" t="s">
        <v>5012</v>
      </c>
      <c r="K165" s="48" t="n">
        <v>34</v>
      </c>
      <c r="L165" s="18" t="s">
        <v>4982</v>
      </c>
      <c r="M165" s="14" t="s">
        <v>4836</v>
      </c>
      <c r="N165" s="20" t="n">
        <v>86.1654922543312</v>
      </c>
      <c r="O165" s="51" t="n">
        <v>2.42601690018847</v>
      </c>
    </row>
    <row r="166" customFormat="false" ht="15" hidden="false" customHeight="true" outlineLevel="0" collapsed="false">
      <c r="B166" s="14" t="s">
        <v>4810</v>
      </c>
      <c r="C166" s="18" t="s">
        <v>1195</v>
      </c>
      <c r="D166" s="14" t="s">
        <v>577</v>
      </c>
      <c r="E166" s="48" t="n">
        <v>2</v>
      </c>
      <c r="F166" s="14" t="s">
        <v>5049</v>
      </c>
      <c r="G166" s="14" t="s">
        <v>4841</v>
      </c>
      <c r="H166" s="48" t="n">
        <v>12</v>
      </c>
      <c r="I166" s="14" t="s">
        <v>4840</v>
      </c>
      <c r="J166" s="14" t="s">
        <v>4895</v>
      </c>
      <c r="K166" s="48" t="n">
        <v>1</v>
      </c>
      <c r="L166" s="18" t="s">
        <v>4974</v>
      </c>
      <c r="M166" s="14" t="s">
        <v>4836</v>
      </c>
      <c r="N166" s="20" t="n">
        <v>79.8115744762612</v>
      </c>
      <c r="O166" s="51" t="n">
        <v>2.62657305247731</v>
      </c>
    </row>
    <row r="167" customFormat="false" ht="15" hidden="false" customHeight="true" outlineLevel="0" collapsed="false">
      <c r="B167" s="14" t="s">
        <v>4810</v>
      </c>
      <c r="C167" s="18" t="s">
        <v>1195</v>
      </c>
      <c r="D167" s="14" t="s">
        <v>551</v>
      </c>
      <c r="E167" s="48" t="n">
        <v>2</v>
      </c>
      <c r="F167" s="14" t="s">
        <v>5050</v>
      </c>
      <c r="G167" s="14" t="s">
        <v>5051</v>
      </c>
      <c r="H167" s="48" t="n">
        <v>13</v>
      </c>
      <c r="I167" s="14" t="s">
        <v>5052</v>
      </c>
      <c r="J167" s="14" t="s">
        <v>5053</v>
      </c>
      <c r="K167" s="48" t="n">
        <v>6</v>
      </c>
      <c r="L167" s="18" t="s">
        <v>4988</v>
      </c>
      <c r="M167" s="14" t="s">
        <v>282</v>
      </c>
      <c r="N167" s="20" t="n">
        <v>68.2754436650595</v>
      </c>
      <c r="O167" s="51" t="n">
        <v>2.91813844770943</v>
      </c>
    </row>
    <row r="168" customFormat="false" ht="15" hidden="false" customHeight="true" outlineLevel="0" collapsed="false">
      <c r="B168" s="14" t="s">
        <v>4810</v>
      </c>
      <c r="C168" s="18" t="s">
        <v>1195</v>
      </c>
      <c r="D168" s="14" t="s">
        <v>431</v>
      </c>
      <c r="E168" s="48" t="n">
        <v>2</v>
      </c>
      <c r="F168" s="14" t="s">
        <v>5054</v>
      </c>
      <c r="G168" s="14" t="s">
        <v>5055</v>
      </c>
      <c r="H168" s="48" t="n">
        <v>14</v>
      </c>
      <c r="I168" s="14" t="s">
        <v>4840</v>
      </c>
      <c r="J168" s="14" t="s">
        <v>4895</v>
      </c>
      <c r="K168" s="48" t="n">
        <v>1</v>
      </c>
      <c r="L168" s="18" t="s">
        <v>4974</v>
      </c>
      <c r="M168" s="14" t="s">
        <v>4836</v>
      </c>
      <c r="N168" s="20" t="n">
        <v>0.244845234307732</v>
      </c>
      <c r="O168" s="51" t="n">
        <v>6.02201237129251</v>
      </c>
    </row>
    <row r="169" customFormat="false" ht="15" hidden="false" customHeight="true" outlineLevel="0" collapsed="false">
      <c r="B169" s="14" t="s">
        <v>4810</v>
      </c>
      <c r="C169" s="18" t="s">
        <v>1195</v>
      </c>
      <c r="D169" s="14" t="s">
        <v>447</v>
      </c>
      <c r="E169" s="48" t="n">
        <v>2</v>
      </c>
      <c r="F169" s="14" t="s">
        <v>5056</v>
      </c>
      <c r="G169" s="14" t="s">
        <v>5057</v>
      </c>
      <c r="H169" s="48" t="n">
        <v>40</v>
      </c>
      <c r="I169" s="14" t="s">
        <v>4976</v>
      </c>
      <c r="J169" s="14" t="s">
        <v>5012</v>
      </c>
      <c r="K169" s="48" t="n">
        <v>34</v>
      </c>
      <c r="L169" s="18" t="s">
        <v>4982</v>
      </c>
      <c r="M169" s="14" t="s">
        <v>4836</v>
      </c>
      <c r="N169" s="20" t="n">
        <v>76.7935237308106</v>
      </c>
      <c r="O169" s="51" t="n">
        <v>3.26113201204735</v>
      </c>
    </row>
    <row r="170" customFormat="false" ht="15" hidden="false" customHeight="true" outlineLevel="0" collapsed="false">
      <c r="B170" s="14" t="s">
        <v>4810</v>
      </c>
      <c r="C170" s="18" t="s">
        <v>1195</v>
      </c>
      <c r="D170" s="14" t="s">
        <v>540</v>
      </c>
      <c r="E170" s="48" t="n">
        <v>2</v>
      </c>
      <c r="F170" s="14" t="s">
        <v>5058</v>
      </c>
      <c r="G170" s="14" t="s">
        <v>5059</v>
      </c>
      <c r="H170" s="48" t="n">
        <v>15</v>
      </c>
      <c r="I170" s="14" t="s">
        <v>4840</v>
      </c>
      <c r="J170" s="14" t="s">
        <v>4895</v>
      </c>
      <c r="K170" s="48" t="n">
        <v>1</v>
      </c>
      <c r="L170" s="18" t="s">
        <v>4974</v>
      </c>
      <c r="M170" s="14" t="s">
        <v>4836</v>
      </c>
      <c r="N170" s="20" t="n">
        <v>51.4115132767859</v>
      </c>
      <c r="O170" s="51" t="n">
        <v>2.77009115373482</v>
      </c>
    </row>
    <row r="171" customFormat="false" ht="15" hidden="false" customHeight="true" outlineLevel="0" collapsed="false">
      <c r="B171" s="14" t="s">
        <v>4810</v>
      </c>
      <c r="C171" s="18" t="s">
        <v>1195</v>
      </c>
      <c r="D171" s="14" t="s">
        <v>540</v>
      </c>
      <c r="E171" s="48" t="n">
        <v>2</v>
      </c>
      <c r="F171" s="14" t="s">
        <v>5058</v>
      </c>
      <c r="G171" s="14" t="s">
        <v>5059</v>
      </c>
      <c r="H171" s="48" t="n">
        <v>15</v>
      </c>
      <c r="I171" s="14" t="s">
        <v>5060</v>
      </c>
      <c r="J171" s="14" t="s">
        <v>5061</v>
      </c>
      <c r="K171" s="48" t="n">
        <v>5</v>
      </c>
      <c r="L171" s="18" t="s">
        <v>4992</v>
      </c>
      <c r="M171" s="14" t="s">
        <v>282</v>
      </c>
      <c r="N171" s="20" t="n">
        <v>33.6588418053291</v>
      </c>
      <c r="O171" s="51" t="n">
        <v>3.44935298280707</v>
      </c>
    </row>
    <row r="172" customFormat="false" ht="15" hidden="false" customHeight="true" outlineLevel="0" collapsed="false">
      <c r="B172" s="14" t="s">
        <v>4810</v>
      </c>
      <c r="C172" s="18" t="s">
        <v>1195</v>
      </c>
      <c r="D172" s="14" t="s">
        <v>562</v>
      </c>
      <c r="E172" s="48" t="n">
        <v>2</v>
      </c>
      <c r="F172" s="14" t="s">
        <v>5062</v>
      </c>
      <c r="G172" s="14" t="s">
        <v>5063</v>
      </c>
      <c r="H172" s="48" t="n">
        <v>17</v>
      </c>
      <c r="I172" s="14" t="s">
        <v>4840</v>
      </c>
      <c r="J172" s="14" t="s">
        <v>4895</v>
      </c>
      <c r="K172" s="48" t="n">
        <v>1</v>
      </c>
      <c r="L172" s="18" t="s">
        <v>4974</v>
      </c>
      <c r="M172" s="14" t="s">
        <v>4836</v>
      </c>
      <c r="N172" s="20" t="n">
        <v>8.88342004356329</v>
      </c>
      <c r="O172" s="51" t="n">
        <v>3.78443403958901</v>
      </c>
    </row>
    <row r="173" customFormat="false" ht="15" hidden="false" customHeight="true" outlineLevel="0" collapsed="false">
      <c r="B173" s="14" t="s">
        <v>4810</v>
      </c>
      <c r="C173" s="18" t="s">
        <v>1195</v>
      </c>
      <c r="D173" s="14" t="s">
        <v>562</v>
      </c>
      <c r="E173" s="48" t="n">
        <v>2</v>
      </c>
      <c r="F173" s="14" t="s">
        <v>5062</v>
      </c>
      <c r="G173" s="14" t="s">
        <v>5063</v>
      </c>
      <c r="H173" s="48" t="n">
        <v>17</v>
      </c>
      <c r="I173" s="14" t="s">
        <v>5060</v>
      </c>
      <c r="J173" s="14" t="s">
        <v>5061</v>
      </c>
      <c r="K173" s="48" t="n">
        <v>5</v>
      </c>
      <c r="L173" s="18" t="s">
        <v>4992</v>
      </c>
      <c r="M173" s="14" t="s">
        <v>282</v>
      </c>
      <c r="N173" s="20" t="n">
        <v>32.1032286277151</v>
      </c>
      <c r="O173" s="51" t="n">
        <v>3.5188493858078</v>
      </c>
    </row>
    <row r="174" customFormat="false" ht="15" hidden="false" customHeight="true" outlineLevel="0" collapsed="false">
      <c r="B174" s="14" t="s">
        <v>4810</v>
      </c>
      <c r="C174" s="18" t="s">
        <v>1195</v>
      </c>
      <c r="D174" s="14" t="s">
        <v>291</v>
      </c>
      <c r="E174" s="48" t="n">
        <v>2</v>
      </c>
      <c r="F174" s="14" t="s">
        <v>5045</v>
      </c>
      <c r="G174" s="14" t="s">
        <v>4907</v>
      </c>
      <c r="H174" s="48" t="n">
        <v>18</v>
      </c>
      <c r="I174" s="14" t="s">
        <v>4840</v>
      </c>
      <c r="J174" s="14" t="s">
        <v>4895</v>
      </c>
      <c r="K174" s="48" t="n">
        <v>1</v>
      </c>
      <c r="L174" s="18" t="s">
        <v>4974</v>
      </c>
      <c r="M174" s="14" t="s">
        <v>4836</v>
      </c>
      <c r="N174" s="20" t="n">
        <v>97.2678735839046</v>
      </c>
      <c r="O174" s="51" t="n">
        <v>2.95993293842952</v>
      </c>
    </row>
    <row r="175" customFormat="false" ht="15" hidden="false" customHeight="true" outlineLevel="0" collapsed="false">
      <c r="B175" s="14" t="s">
        <v>4810</v>
      </c>
      <c r="C175" s="18" t="s">
        <v>1195</v>
      </c>
      <c r="D175" s="14" t="s">
        <v>291</v>
      </c>
      <c r="E175" s="48" t="n">
        <v>2</v>
      </c>
      <c r="F175" s="14" t="s">
        <v>5045</v>
      </c>
      <c r="G175" s="14" t="s">
        <v>4907</v>
      </c>
      <c r="H175" s="48" t="n">
        <v>18</v>
      </c>
      <c r="I175" s="14" t="s">
        <v>5052</v>
      </c>
      <c r="J175" s="14" t="s">
        <v>5053</v>
      </c>
      <c r="K175" s="48" t="n">
        <v>6</v>
      </c>
      <c r="L175" s="18" t="s">
        <v>4988</v>
      </c>
      <c r="M175" s="14" t="s">
        <v>282</v>
      </c>
      <c r="N175" s="20" t="n">
        <v>5.11148874035566</v>
      </c>
      <c r="O175" s="51" t="n">
        <v>5.2881575241288</v>
      </c>
    </row>
    <row r="176" customFormat="false" ht="15" hidden="false" customHeight="true" outlineLevel="0" collapsed="false">
      <c r="B176" s="14" t="s">
        <v>4810</v>
      </c>
      <c r="C176" s="18" t="s">
        <v>1195</v>
      </c>
      <c r="D176" s="14" t="s">
        <v>265</v>
      </c>
      <c r="E176" s="48" t="n">
        <v>2</v>
      </c>
      <c r="F176" s="14" t="s">
        <v>5064</v>
      </c>
      <c r="G176" s="14" t="s">
        <v>5065</v>
      </c>
      <c r="H176" s="48" t="n">
        <v>45</v>
      </c>
      <c r="I176" s="14" t="s">
        <v>4976</v>
      </c>
      <c r="J176" s="14" t="s">
        <v>5012</v>
      </c>
      <c r="K176" s="48" t="n">
        <v>34</v>
      </c>
      <c r="L176" s="18" t="s">
        <v>4982</v>
      </c>
      <c r="M176" s="14" t="s">
        <v>4836</v>
      </c>
      <c r="N176" s="20" t="n">
        <v>57.6149511428977</v>
      </c>
      <c r="O176" s="51" t="n">
        <v>2.8691077010109</v>
      </c>
    </row>
    <row r="177" customFormat="false" ht="15" hidden="false" customHeight="true" outlineLevel="0" collapsed="false">
      <c r="B177" s="14" t="s">
        <v>4557</v>
      </c>
      <c r="C177" s="18" t="s">
        <v>864</v>
      </c>
      <c r="D177" s="14" t="s">
        <v>440</v>
      </c>
      <c r="E177" s="48" t="n">
        <v>1</v>
      </c>
      <c r="F177" s="14" t="s">
        <v>5066</v>
      </c>
      <c r="G177" s="14" t="s">
        <v>4937</v>
      </c>
      <c r="H177" s="48" t="n">
        <v>52</v>
      </c>
      <c r="I177" s="14" t="s">
        <v>4976</v>
      </c>
      <c r="J177" s="14" t="s">
        <v>5059</v>
      </c>
      <c r="K177" s="48" t="n">
        <v>53</v>
      </c>
      <c r="L177" s="14" t="s">
        <v>5067</v>
      </c>
      <c r="M177" s="14" t="s">
        <v>4836</v>
      </c>
      <c r="N177" s="20" t="n">
        <v>85.986750594763</v>
      </c>
      <c r="O177" s="51" t="n">
        <v>2.77872650687325</v>
      </c>
    </row>
    <row r="178" customFormat="false" ht="15" hidden="false" customHeight="true" outlineLevel="0" collapsed="false">
      <c r="B178" s="14" t="s">
        <v>4557</v>
      </c>
      <c r="C178" s="18" t="s">
        <v>864</v>
      </c>
      <c r="D178" s="14" t="s">
        <v>586</v>
      </c>
      <c r="E178" s="48" t="n">
        <v>1</v>
      </c>
      <c r="F178" s="14" t="s">
        <v>5068</v>
      </c>
      <c r="G178" s="14" t="s">
        <v>5014</v>
      </c>
      <c r="H178" s="48" t="n">
        <v>29</v>
      </c>
      <c r="I178" s="14" t="s">
        <v>5069</v>
      </c>
      <c r="J178" s="14" t="s">
        <v>4925</v>
      </c>
      <c r="K178" s="48" t="n">
        <v>45</v>
      </c>
      <c r="L178" s="18" t="s">
        <v>5070</v>
      </c>
      <c r="M178" s="14" t="s">
        <v>282</v>
      </c>
      <c r="N178" s="20" t="n">
        <v>28.8167937734841</v>
      </c>
      <c r="O178" s="51" t="n">
        <v>3.3041587431599</v>
      </c>
    </row>
    <row r="179" customFormat="false" ht="15" hidden="false" customHeight="true" outlineLevel="0" collapsed="false">
      <c r="B179" s="14" t="s">
        <v>4557</v>
      </c>
      <c r="C179" s="18" t="s">
        <v>864</v>
      </c>
      <c r="D179" s="14" t="s">
        <v>568</v>
      </c>
      <c r="E179" s="48" t="n">
        <v>1</v>
      </c>
      <c r="F179" s="14" t="s">
        <v>5071</v>
      </c>
      <c r="G179" s="14" t="s">
        <v>5023</v>
      </c>
      <c r="H179" s="48" t="n">
        <v>31</v>
      </c>
      <c r="I179" s="14" t="s">
        <v>5072</v>
      </c>
      <c r="J179" s="14" t="s">
        <v>4923</v>
      </c>
      <c r="K179" s="48" t="n">
        <v>38</v>
      </c>
      <c r="L179" s="18" t="s">
        <v>4984</v>
      </c>
      <c r="M179" s="14" t="s">
        <v>282</v>
      </c>
      <c r="N179" s="20" t="n">
        <v>2.25483413528866</v>
      </c>
      <c r="O179" s="51" t="n">
        <v>5.46742471370206</v>
      </c>
    </row>
    <row r="180" customFormat="false" ht="15" hidden="false" customHeight="true" outlineLevel="0" collapsed="false">
      <c r="B180" s="14" t="s">
        <v>4557</v>
      </c>
      <c r="C180" s="18" t="s">
        <v>864</v>
      </c>
      <c r="D180" s="14" t="s">
        <v>568</v>
      </c>
      <c r="E180" s="48" t="n">
        <v>1</v>
      </c>
      <c r="F180" s="14" t="s">
        <v>5071</v>
      </c>
      <c r="G180" s="14" t="s">
        <v>5023</v>
      </c>
      <c r="H180" s="48" t="n">
        <v>31</v>
      </c>
      <c r="I180" s="14" t="s">
        <v>4976</v>
      </c>
      <c r="J180" s="14" t="s">
        <v>5059</v>
      </c>
      <c r="K180" s="48" t="n">
        <v>53</v>
      </c>
      <c r="L180" s="14" t="s">
        <v>5067</v>
      </c>
      <c r="M180" s="14" t="s">
        <v>4836</v>
      </c>
      <c r="N180" s="20" t="n">
        <v>18.1403086862115</v>
      </c>
      <c r="O180" s="51" t="n">
        <v>4.25621110848604</v>
      </c>
    </row>
    <row r="181" customFormat="false" ht="15" hidden="false" customHeight="true" outlineLevel="0" collapsed="false">
      <c r="B181" s="14" t="s">
        <v>4557</v>
      </c>
      <c r="C181" s="18" t="s">
        <v>864</v>
      </c>
      <c r="D181" s="14" t="s">
        <v>568</v>
      </c>
      <c r="E181" s="48" t="n">
        <v>1</v>
      </c>
      <c r="F181" s="14" t="s">
        <v>5071</v>
      </c>
      <c r="G181" s="14" t="s">
        <v>5023</v>
      </c>
      <c r="H181" s="48" t="n">
        <v>31</v>
      </c>
      <c r="I181" s="14" t="s">
        <v>5024</v>
      </c>
      <c r="J181" s="14" t="s">
        <v>5038</v>
      </c>
      <c r="K181" s="48" t="n">
        <v>39</v>
      </c>
      <c r="L181" s="18" t="s">
        <v>4986</v>
      </c>
      <c r="M181" s="14" t="s">
        <v>282</v>
      </c>
      <c r="N181" s="20" t="n">
        <v>10.0659201044439</v>
      </c>
      <c r="O181" s="51" t="n">
        <v>3.91376953843734</v>
      </c>
    </row>
    <row r="182" customFormat="false" ht="15" hidden="false" customHeight="true" outlineLevel="0" collapsed="false">
      <c r="B182" s="14" t="s">
        <v>4557</v>
      </c>
      <c r="C182" s="18" t="s">
        <v>864</v>
      </c>
      <c r="D182" s="14" t="s">
        <v>577</v>
      </c>
      <c r="E182" s="48" t="n">
        <v>1</v>
      </c>
      <c r="F182" s="14" t="s">
        <v>5064</v>
      </c>
      <c r="G182" s="14" t="s">
        <v>5010</v>
      </c>
      <c r="H182" s="48" t="n">
        <v>32</v>
      </c>
      <c r="I182" s="14" t="s">
        <v>4976</v>
      </c>
      <c r="J182" s="14" t="s">
        <v>5059</v>
      </c>
      <c r="K182" s="48" t="n">
        <v>53</v>
      </c>
      <c r="L182" s="14" t="s">
        <v>5067</v>
      </c>
      <c r="M182" s="14" t="s">
        <v>4836</v>
      </c>
      <c r="N182" s="20" t="n">
        <v>82.881588757599</v>
      </c>
      <c r="O182" s="51" t="n">
        <v>2.71663063370786</v>
      </c>
    </row>
    <row r="183" customFormat="false" ht="15" hidden="false" customHeight="true" outlineLevel="0" collapsed="false">
      <c r="B183" s="14" t="s">
        <v>4557</v>
      </c>
      <c r="C183" s="18" t="s">
        <v>864</v>
      </c>
      <c r="D183" s="14" t="s">
        <v>551</v>
      </c>
      <c r="E183" s="48" t="n">
        <v>1</v>
      </c>
      <c r="F183" s="14" t="s">
        <v>5073</v>
      </c>
      <c r="G183" s="14" t="s">
        <v>5074</v>
      </c>
      <c r="H183" s="48" t="n">
        <v>33</v>
      </c>
      <c r="I183" s="14" t="s">
        <v>5075</v>
      </c>
      <c r="J183" s="14" t="s">
        <v>5047</v>
      </c>
      <c r="K183" s="48" t="n">
        <v>26</v>
      </c>
      <c r="L183" s="18" t="s">
        <v>4988</v>
      </c>
      <c r="M183" s="14" t="s">
        <v>282</v>
      </c>
      <c r="N183" s="20" t="n">
        <v>82.9211429986758</v>
      </c>
      <c r="O183" s="51" t="n">
        <v>2.74765390833708</v>
      </c>
    </row>
    <row r="184" customFormat="false" ht="15" hidden="false" customHeight="true" outlineLevel="0" collapsed="false">
      <c r="B184" s="14" t="s">
        <v>4557</v>
      </c>
      <c r="C184" s="18" t="s">
        <v>864</v>
      </c>
      <c r="D184" s="14" t="s">
        <v>431</v>
      </c>
      <c r="E184" s="48" t="n">
        <v>1</v>
      </c>
      <c r="F184" s="14" t="s">
        <v>5011</v>
      </c>
      <c r="G184" s="14" t="s">
        <v>5027</v>
      </c>
      <c r="H184" s="48" t="n">
        <v>34</v>
      </c>
      <c r="I184" s="14" t="s">
        <v>4976</v>
      </c>
      <c r="J184" s="14" t="s">
        <v>5059</v>
      </c>
      <c r="K184" s="48" t="n">
        <v>53</v>
      </c>
      <c r="L184" s="14" t="s">
        <v>5067</v>
      </c>
      <c r="M184" s="14" t="s">
        <v>4836</v>
      </c>
      <c r="N184" s="20" t="n">
        <v>0.359168894402381</v>
      </c>
      <c r="O184" s="51" t="n">
        <v>5.42010857824823</v>
      </c>
    </row>
    <row r="185" customFormat="false" ht="15" hidden="false" customHeight="true" outlineLevel="0" collapsed="false">
      <c r="B185" s="14" t="s">
        <v>4557</v>
      </c>
      <c r="C185" s="18" t="s">
        <v>864</v>
      </c>
      <c r="D185" s="14" t="s">
        <v>540</v>
      </c>
      <c r="E185" s="48" t="n">
        <v>1</v>
      </c>
      <c r="F185" s="14" t="s">
        <v>5015</v>
      </c>
      <c r="G185" s="14" t="s">
        <v>5033</v>
      </c>
      <c r="H185" s="48" t="n">
        <v>35</v>
      </c>
      <c r="I185" s="14" t="s">
        <v>4976</v>
      </c>
      <c r="J185" s="14" t="s">
        <v>5059</v>
      </c>
      <c r="K185" s="48" t="n">
        <v>53</v>
      </c>
      <c r="L185" s="14" t="s">
        <v>5067</v>
      </c>
      <c r="M185" s="14" t="s">
        <v>4836</v>
      </c>
      <c r="N185" s="20" t="n">
        <v>47.7768731715608</v>
      </c>
      <c r="O185" s="51" t="n">
        <v>2.83633249108774</v>
      </c>
    </row>
    <row r="186" customFormat="false" ht="15" hidden="false" customHeight="true" outlineLevel="0" collapsed="false">
      <c r="B186" s="14" t="s">
        <v>4557</v>
      </c>
      <c r="C186" s="18" t="s">
        <v>864</v>
      </c>
      <c r="D186" s="14" t="s">
        <v>540</v>
      </c>
      <c r="E186" s="48" t="n">
        <v>1</v>
      </c>
      <c r="F186" s="14" t="s">
        <v>5015</v>
      </c>
      <c r="G186" s="14" t="s">
        <v>5033</v>
      </c>
      <c r="H186" s="48" t="n">
        <v>35</v>
      </c>
      <c r="I186" s="14" t="s">
        <v>5019</v>
      </c>
      <c r="J186" s="14" t="s">
        <v>4907</v>
      </c>
      <c r="K186" s="48" t="n">
        <v>54</v>
      </c>
      <c r="L186" s="18" t="s">
        <v>4992</v>
      </c>
      <c r="M186" s="14" t="s">
        <v>282</v>
      </c>
      <c r="N186" s="20" t="n">
        <v>32.5178025481564</v>
      </c>
      <c r="O186" s="51" t="n">
        <v>3.79529998814323</v>
      </c>
    </row>
    <row r="187" customFormat="false" ht="15" hidden="false" customHeight="true" outlineLevel="0" collapsed="false">
      <c r="B187" s="14" t="s">
        <v>4557</v>
      </c>
      <c r="C187" s="18" t="s">
        <v>864</v>
      </c>
      <c r="D187" s="14" t="s">
        <v>518</v>
      </c>
      <c r="E187" s="48" t="n">
        <v>1</v>
      </c>
      <c r="F187" s="14" t="s">
        <v>5018</v>
      </c>
      <c r="G187" s="14" t="s">
        <v>4921</v>
      </c>
      <c r="H187" s="48" t="n">
        <v>36</v>
      </c>
      <c r="I187" s="14" t="s">
        <v>4976</v>
      </c>
      <c r="J187" s="14" t="s">
        <v>5059</v>
      </c>
      <c r="K187" s="48" t="n">
        <v>53</v>
      </c>
      <c r="L187" s="14" t="s">
        <v>5067</v>
      </c>
      <c r="M187" s="14" t="s">
        <v>4836</v>
      </c>
      <c r="N187" s="20" t="n">
        <v>10.211633047471</v>
      </c>
      <c r="O187" s="51" t="n">
        <v>4.78143252592778</v>
      </c>
    </row>
    <row r="188" customFormat="false" ht="15" hidden="false" customHeight="true" outlineLevel="0" collapsed="false">
      <c r="B188" s="14" t="s">
        <v>4557</v>
      </c>
      <c r="C188" s="18" t="s">
        <v>864</v>
      </c>
      <c r="D188" s="14" t="s">
        <v>294</v>
      </c>
      <c r="E188" s="48" t="n">
        <v>1</v>
      </c>
      <c r="F188" s="14" t="s">
        <v>4948</v>
      </c>
      <c r="G188" s="14" t="s">
        <v>281</v>
      </c>
      <c r="H188" s="48" t="n">
        <v>16</v>
      </c>
      <c r="I188" s="14" t="s">
        <v>4884</v>
      </c>
      <c r="J188" s="14" t="s">
        <v>252</v>
      </c>
      <c r="K188" s="48" t="n">
        <v>1</v>
      </c>
      <c r="L188" s="14" t="s">
        <v>4886</v>
      </c>
      <c r="M188" s="14" t="s">
        <v>4836</v>
      </c>
      <c r="N188" s="20" t="n">
        <v>79.7148372554102</v>
      </c>
      <c r="O188" s="51" t="n">
        <v>3.27362398573813</v>
      </c>
    </row>
    <row r="189" customFormat="false" ht="15" hidden="false" customHeight="true" outlineLevel="0" collapsed="false">
      <c r="B189" s="14" t="s">
        <v>4557</v>
      </c>
      <c r="C189" s="18" t="s">
        <v>864</v>
      </c>
      <c r="D189" s="14" t="s">
        <v>521</v>
      </c>
      <c r="E189" s="48" t="n">
        <v>1</v>
      </c>
      <c r="F189" s="14" t="s">
        <v>5076</v>
      </c>
      <c r="G189" s="14" t="s">
        <v>5077</v>
      </c>
      <c r="H189" s="48" t="n">
        <v>41</v>
      </c>
      <c r="I189" s="14" t="s">
        <v>4976</v>
      </c>
      <c r="J189" s="14" t="s">
        <v>5059</v>
      </c>
      <c r="K189" s="48" t="n">
        <v>53</v>
      </c>
      <c r="L189" s="14" t="s">
        <v>5067</v>
      </c>
      <c r="M189" s="14" t="s">
        <v>4836</v>
      </c>
      <c r="N189" s="20" t="n">
        <v>49.404618840073</v>
      </c>
      <c r="O189" s="51" t="n">
        <v>3.05554659594646</v>
      </c>
    </row>
    <row r="190" customFormat="false" ht="15" hidden="false" customHeight="true" outlineLevel="0" collapsed="false">
      <c r="B190" s="14" t="s">
        <v>4557</v>
      </c>
      <c r="C190" s="18" t="s">
        <v>864</v>
      </c>
      <c r="D190" s="14" t="s">
        <v>556</v>
      </c>
      <c r="E190" s="48" t="n">
        <v>1</v>
      </c>
      <c r="F190" s="14" t="s">
        <v>5078</v>
      </c>
      <c r="G190" s="14" t="s">
        <v>5079</v>
      </c>
      <c r="H190" s="48" t="n">
        <v>50</v>
      </c>
      <c r="I190" s="14" t="s">
        <v>4976</v>
      </c>
      <c r="J190" s="14" t="s">
        <v>5059</v>
      </c>
      <c r="K190" s="48" t="n">
        <v>53</v>
      </c>
      <c r="L190" s="14" t="s">
        <v>5067</v>
      </c>
      <c r="M190" s="14" t="s">
        <v>4836</v>
      </c>
      <c r="N190" s="20" t="n">
        <v>76.6394240034967</v>
      </c>
      <c r="O190" s="51" t="n">
        <v>2.67608090311186</v>
      </c>
    </row>
    <row r="191" customFormat="false" ht="15" hidden="false" customHeight="true" outlineLevel="0" collapsed="false">
      <c r="B191" s="14" t="s">
        <v>4557</v>
      </c>
      <c r="C191" s="18" t="s">
        <v>864</v>
      </c>
      <c r="D191" s="14" t="s">
        <v>577</v>
      </c>
      <c r="E191" s="48" t="n">
        <v>2</v>
      </c>
      <c r="F191" s="14" t="s">
        <v>5080</v>
      </c>
      <c r="G191" s="14" t="s">
        <v>4954</v>
      </c>
      <c r="H191" s="48" t="n">
        <v>32</v>
      </c>
      <c r="I191" s="14" t="s">
        <v>4840</v>
      </c>
      <c r="J191" s="14" t="s">
        <v>5081</v>
      </c>
      <c r="K191" s="48" t="n">
        <v>22</v>
      </c>
      <c r="L191" s="14" t="s">
        <v>5067</v>
      </c>
      <c r="M191" s="14" t="s">
        <v>4836</v>
      </c>
      <c r="N191" s="20" t="n">
        <v>82.4367897935746</v>
      </c>
      <c r="O191" s="51" t="n">
        <v>3.01992764813994</v>
      </c>
    </row>
    <row r="192" customFormat="false" ht="15" hidden="false" customHeight="true" outlineLevel="0" collapsed="false">
      <c r="B192" s="14" t="s">
        <v>4557</v>
      </c>
      <c r="C192" s="18" t="s">
        <v>864</v>
      </c>
      <c r="D192" s="14" t="s">
        <v>551</v>
      </c>
      <c r="E192" s="48" t="n">
        <v>2</v>
      </c>
      <c r="F192" s="14" t="s">
        <v>5082</v>
      </c>
      <c r="G192" s="14" t="s">
        <v>4935</v>
      </c>
      <c r="H192" s="48" t="n">
        <v>33</v>
      </c>
      <c r="I192" s="14" t="s">
        <v>5060</v>
      </c>
      <c r="J192" s="14" t="s">
        <v>4959</v>
      </c>
      <c r="K192" s="48" t="n">
        <v>26</v>
      </c>
      <c r="L192" s="18" t="s">
        <v>4988</v>
      </c>
      <c r="M192" s="14" t="s">
        <v>282</v>
      </c>
      <c r="N192" s="20" t="n">
        <v>90.047158117069</v>
      </c>
      <c r="O192" s="51" t="n">
        <v>2.83851087720305</v>
      </c>
    </row>
    <row r="193" customFormat="false" ht="15" hidden="false" customHeight="true" outlineLevel="0" collapsed="false">
      <c r="B193" s="14" t="s">
        <v>4557</v>
      </c>
      <c r="C193" s="18" t="s">
        <v>864</v>
      </c>
      <c r="D193" s="14" t="s">
        <v>431</v>
      </c>
      <c r="E193" s="48" t="n">
        <v>2</v>
      </c>
      <c r="F193" s="14" t="s">
        <v>5043</v>
      </c>
      <c r="G193" s="14" t="s">
        <v>5028</v>
      </c>
      <c r="H193" s="48" t="n">
        <v>34</v>
      </c>
      <c r="I193" s="14" t="s">
        <v>4840</v>
      </c>
      <c r="J193" s="14" t="s">
        <v>5081</v>
      </c>
      <c r="K193" s="48" t="n">
        <v>22</v>
      </c>
      <c r="L193" s="14" t="s">
        <v>5067</v>
      </c>
      <c r="M193" s="14" t="s">
        <v>4836</v>
      </c>
      <c r="N193" s="20" t="n">
        <v>0.384213511050092</v>
      </c>
      <c r="O193" s="51" t="n">
        <v>5.26975948217752</v>
      </c>
    </row>
    <row r="194" customFormat="false" ht="15" hidden="false" customHeight="true" outlineLevel="0" collapsed="false">
      <c r="B194" s="14" t="s">
        <v>4557</v>
      </c>
      <c r="C194" s="18" t="s">
        <v>864</v>
      </c>
      <c r="D194" s="14" t="s">
        <v>540</v>
      </c>
      <c r="E194" s="48" t="n">
        <v>2</v>
      </c>
      <c r="F194" s="14" t="s">
        <v>5049</v>
      </c>
      <c r="G194" s="14" t="s">
        <v>4891</v>
      </c>
      <c r="H194" s="48" t="n">
        <v>35</v>
      </c>
      <c r="I194" s="14" t="s">
        <v>4840</v>
      </c>
      <c r="J194" s="14" t="s">
        <v>5081</v>
      </c>
      <c r="K194" s="48" t="n">
        <v>22</v>
      </c>
      <c r="L194" s="14" t="s">
        <v>5067</v>
      </c>
      <c r="M194" s="14" t="s">
        <v>4836</v>
      </c>
      <c r="N194" s="20" t="n">
        <v>52.1462494697374</v>
      </c>
      <c r="O194" s="51" t="n">
        <v>2.48417169293913</v>
      </c>
    </row>
    <row r="195" customFormat="false" ht="15" hidden="false" customHeight="true" outlineLevel="0" collapsed="false">
      <c r="B195" s="14" t="s">
        <v>4557</v>
      </c>
      <c r="C195" s="18" t="s">
        <v>864</v>
      </c>
      <c r="D195" s="14" t="s">
        <v>540</v>
      </c>
      <c r="E195" s="48" t="n">
        <v>2</v>
      </c>
      <c r="F195" s="14" t="s">
        <v>5049</v>
      </c>
      <c r="G195" s="14" t="s">
        <v>4891</v>
      </c>
      <c r="H195" s="48" t="n">
        <v>35</v>
      </c>
      <c r="I195" s="14" t="s">
        <v>5016</v>
      </c>
      <c r="J195" s="14" t="s">
        <v>4903</v>
      </c>
      <c r="K195" s="48" t="n">
        <v>25</v>
      </c>
      <c r="L195" s="18" t="s">
        <v>4992</v>
      </c>
      <c r="M195" s="14" t="s">
        <v>282</v>
      </c>
      <c r="N195" s="20" t="n">
        <v>25.121361688398</v>
      </c>
      <c r="O195" s="51" t="n">
        <v>4.01645664734475</v>
      </c>
    </row>
    <row r="196" customFormat="false" ht="15" hidden="false" customHeight="true" outlineLevel="0" collapsed="false">
      <c r="B196" s="14" t="s">
        <v>4557</v>
      </c>
      <c r="C196" s="18" t="s">
        <v>864</v>
      </c>
      <c r="D196" s="14" t="s">
        <v>521</v>
      </c>
      <c r="E196" s="48" t="n">
        <v>2</v>
      </c>
      <c r="F196" s="14" t="s">
        <v>5045</v>
      </c>
      <c r="G196" s="14" t="s">
        <v>5083</v>
      </c>
      <c r="H196" s="48" t="n">
        <v>41</v>
      </c>
      <c r="I196" s="14" t="s">
        <v>4840</v>
      </c>
      <c r="J196" s="14" t="s">
        <v>5081</v>
      </c>
      <c r="K196" s="48" t="n">
        <v>22</v>
      </c>
      <c r="L196" s="14" t="s">
        <v>5067</v>
      </c>
      <c r="M196" s="14" t="s">
        <v>4836</v>
      </c>
      <c r="N196" s="20" t="n">
        <v>31.6385844872172</v>
      </c>
      <c r="O196" s="51" t="n">
        <v>3.86428803274291</v>
      </c>
    </row>
    <row r="197" customFormat="false" ht="15" hidden="false" customHeight="true" outlineLevel="0" collapsed="false">
      <c r="B197" s="14" t="s">
        <v>4557</v>
      </c>
      <c r="C197" s="18" t="s">
        <v>864</v>
      </c>
      <c r="D197" s="14" t="s">
        <v>294</v>
      </c>
      <c r="E197" s="48" t="n">
        <v>2</v>
      </c>
      <c r="F197" s="14" t="s">
        <v>5004</v>
      </c>
      <c r="G197" s="14" t="s">
        <v>4842</v>
      </c>
      <c r="H197" s="48" t="n">
        <v>16</v>
      </c>
      <c r="I197" s="14" t="s">
        <v>4878</v>
      </c>
      <c r="J197" s="14" t="s">
        <v>360</v>
      </c>
      <c r="K197" s="48" t="n">
        <v>1</v>
      </c>
      <c r="L197" s="14" t="s">
        <v>4886</v>
      </c>
      <c r="M197" s="14" t="s">
        <v>4836</v>
      </c>
      <c r="N197" s="20" t="n">
        <v>83.0428651177513</v>
      </c>
      <c r="O197" s="51" t="n">
        <v>3.88920981691654</v>
      </c>
    </row>
    <row r="198" customFormat="false" ht="15" hidden="false" customHeight="true" outlineLevel="0" collapsed="false">
      <c r="B198" s="14" t="s">
        <v>4557</v>
      </c>
      <c r="C198" s="18" t="s">
        <v>864</v>
      </c>
      <c r="D198" s="14" t="s">
        <v>556</v>
      </c>
      <c r="E198" s="48" t="n">
        <v>2</v>
      </c>
      <c r="F198" s="14" t="s">
        <v>5084</v>
      </c>
      <c r="G198" s="14" t="s">
        <v>4841</v>
      </c>
      <c r="H198" s="48" t="n">
        <v>50</v>
      </c>
      <c r="I198" s="14" t="s">
        <v>4840</v>
      </c>
      <c r="J198" s="14" t="s">
        <v>5081</v>
      </c>
      <c r="K198" s="48" t="n">
        <v>22</v>
      </c>
      <c r="L198" s="14" t="s">
        <v>5067</v>
      </c>
      <c r="M198" s="14" t="s">
        <v>4836</v>
      </c>
      <c r="N198" s="20" t="n">
        <v>76.0158202521557</v>
      </c>
      <c r="O198" s="51" t="n">
        <v>2.87875493920549</v>
      </c>
    </row>
    <row r="199" customFormat="false" ht="15" hidden="false" customHeight="true" outlineLevel="0" collapsed="false">
      <c r="B199" s="14" t="s">
        <v>4557</v>
      </c>
      <c r="C199" s="18" t="s">
        <v>864</v>
      </c>
      <c r="D199" s="14" t="s">
        <v>440</v>
      </c>
      <c r="E199" s="48" t="n">
        <v>2</v>
      </c>
      <c r="F199" s="14" t="s">
        <v>5032</v>
      </c>
      <c r="G199" s="14" t="s">
        <v>5055</v>
      </c>
      <c r="H199" s="48" t="n">
        <v>52</v>
      </c>
      <c r="I199" s="14" t="s">
        <v>4840</v>
      </c>
      <c r="J199" s="14" t="s">
        <v>5081</v>
      </c>
      <c r="K199" s="48" t="n">
        <v>22</v>
      </c>
      <c r="L199" s="14" t="s">
        <v>5067</v>
      </c>
      <c r="M199" s="14" t="s">
        <v>4836</v>
      </c>
      <c r="N199" s="20" t="n">
        <v>86.0023448572564</v>
      </c>
      <c r="O199" s="51" t="n">
        <v>2.89784368108425</v>
      </c>
    </row>
    <row r="200" customFormat="false" ht="15" hidden="false" customHeight="true" outlineLevel="0" collapsed="false">
      <c r="B200" s="14" t="s">
        <v>4557</v>
      </c>
      <c r="C200" s="18" t="s">
        <v>864</v>
      </c>
      <c r="D200" s="14" t="s">
        <v>586</v>
      </c>
      <c r="E200" s="48" t="n">
        <v>2</v>
      </c>
      <c r="F200" s="14" t="s">
        <v>5039</v>
      </c>
      <c r="G200" s="14" t="s">
        <v>5005</v>
      </c>
      <c r="H200" s="48" t="n">
        <v>29</v>
      </c>
      <c r="I200" s="14" t="s">
        <v>5013</v>
      </c>
      <c r="J200" s="14" t="s">
        <v>5031</v>
      </c>
      <c r="K200" s="48" t="n">
        <v>45</v>
      </c>
      <c r="L200" s="18" t="s">
        <v>5070</v>
      </c>
      <c r="M200" s="14" t="s">
        <v>282</v>
      </c>
      <c r="N200" s="20" t="n">
        <v>18.2645695468718</v>
      </c>
      <c r="O200" s="51" t="n">
        <v>3.61578732781672</v>
      </c>
    </row>
    <row r="201" customFormat="false" ht="15" hidden="false" customHeight="true" outlineLevel="0" collapsed="false">
      <c r="B201" s="14" t="s">
        <v>4557</v>
      </c>
      <c r="C201" s="18" t="s">
        <v>864</v>
      </c>
      <c r="D201" s="14" t="s">
        <v>568</v>
      </c>
      <c r="E201" s="48" t="n">
        <v>2</v>
      </c>
      <c r="F201" s="14" t="s">
        <v>5085</v>
      </c>
      <c r="G201" s="14" t="s">
        <v>4966</v>
      </c>
      <c r="H201" s="48" t="n">
        <v>31</v>
      </c>
      <c r="I201" s="14" t="s">
        <v>5086</v>
      </c>
      <c r="J201" s="14" t="s">
        <v>4895</v>
      </c>
      <c r="K201" s="48" t="n">
        <v>39</v>
      </c>
      <c r="L201" s="18" t="s">
        <v>4986</v>
      </c>
      <c r="M201" s="14" t="s">
        <v>282</v>
      </c>
      <c r="N201" s="20" t="n">
        <v>22.3589963655398</v>
      </c>
      <c r="O201" s="51" t="n">
        <v>4.01429259023306</v>
      </c>
    </row>
    <row r="202" customFormat="false" ht="15" hidden="false" customHeight="true" outlineLevel="0" collapsed="false">
      <c r="B202" s="14" t="s">
        <v>4557</v>
      </c>
      <c r="C202" s="18" t="s">
        <v>864</v>
      </c>
      <c r="D202" s="14" t="s">
        <v>568</v>
      </c>
      <c r="E202" s="48" t="n">
        <v>2</v>
      </c>
      <c r="F202" s="14" t="s">
        <v>5085</v>
      </c>
      <c r="G202" s="14" t="s">
        <v>4966</v>
      </c>
      <c r="H202" s="48" t="n">
        <v>31</v>
      </c>
      <c r="I202" s="14" t="s">
        <v>5058</v>
      </c>
      <c r="J202" s="14" t="s">
        <v>5087</v>
      </c>
      <c r="K202" s="48" t="n">
        <v>38</v>
      </c>
      <c r="L202" s="18" t="s">
        <v>4984</v>
      </c>
      <c r="M202" s="14" t="s">
        <v>282</v>
      </c>
      <c r="N202" s="20" t="n">
        <v>7.22948115407646</v>
      </c>
      <c r="O202" s="51" t="n">
        <v>5.29249298535199</v>
      </c>
    </row>
    <row r="203" customFormat="false" ht="15" hidden="false" customHeight="true" outlineLevel="0" collapsed="false">
      <c r="B203" s="14" t="s">
        <v>4557</v>
      </c>
      <c r="C203" s="18" t="s">
        <v>864</v>
      </c>
      <c r="D203" s="14" t="s">
        <v>568</v>
      </c>
      <c r="E203" s="48" t="n">
        <v>2</v>
      </c>
      <c r="F203" s="14" t="s">
        <v>5085</v>
      </c>
      <c r="G203" s="14" t="s">
        <v>4966</v>
      </c>
      <c r="H203" s="48" t="n">
        <v>31</v>
      </c>
      <c r="I203" s="14" t="s">
        <v>4840</v>
      </c>
      <c r="J203" s="14" t="s">
        <v>5081</v>
      </c>
      <c r="K203" s="48" t="n">
        <v>22</v>
      </c>
      <c r="L203" s="14" t="s">
        <v>5067</v>
      </c>
      <c r="M203" s="14" t="s">
        <v>4836</v>
      </c>
      <c r="N203" s="20" t="n">
        <v>10.2488693675937</v>
      </c>
      <c r="O203" s="51" t="n">
        <v>3.91374948099644</v>
      </c>
    </row>
    <row r="204" customFormat="false" ht="15" hidden="false" customHeight="true" outlineLevel="0" collapsed="false">
      <c r="B204" s="14" t="s">
        <v>4595</v>
      </c>
      <c r="C204" s="18" t="s">
        <v>864</v>
      </c>
      <c r="D204" s="14" t="s">
        <v>233</v>
      </c>
      <c r="E204" s="48" t="n">
        <v>1</v>
      </c>
      <c r="F204" s="14" t="s">
        <v>5088</v>
      </c>
      <c r="G204" s="14" t="s">
        <v>4954</v>
      </c>
      <c r="H204" s="48" t="n">
        <v>52</v>
      </c>
      <c r="I204" s="14" t="s">
        <v>252</v>
      </c>
      <c r="J204" s="14" t="s">
        <v>4884</v>
      </c>
      <c r="K204" s="48" t="n">
        <v>26</v>
      </c>
      <c r="L204" s="18" t="s">
        <v>5089</v>
      </c>
      <c r="M204" s="14" t="s">
        <v>4836</v>
      </c>
      <c r="N204" s="20" t="n">
        <v>96.2598472862437</v>
      </c>
      <c r="O204" s="51" t="n">
        <v>3.34238313183872</v>
      </c>
    </row>
    <row r="205" customFormat="false" ht="15" hidden="false" customHeight="true" outlineLevel="0" collapsed="false">
      <c r="B205" s="14" t="s">
        <v>4595</v>
      </c>
      <c r="C205" s="18" t="s">
        <v>864</v>
      </c>
      <c r="D205" s="14" t="s">
        <v>249</v>
      </c>
      <c r="E205" s="48" t="n">
        <v>1</v>
      </c>
      <c r="F205" s="14" t="s">
        <v>5090</v>
      </c>
      <c r="G205" s="14" t="s">
        <v>4838</v>
      </c>
      <c r="H205" s="48" t="n">
        <v>3</v>
      </c>
      <c r="I205" s="14" t="s">
        <v>4877</v>
      </c>
      <c r="J205" s="14" t="s">
        <v>252</v>
      </c>
      <c r="K205" s="48" t="n">
        <v>1</v>
      </c>
      <c r="L205" s="18" t="s">
        <v>5091</v>
      </c>
      <c r="M205" s="14" t="s">
        <v>4836</v>
      </c>
      <c r="N205" s="20" t="n">
        <v>71.6184356634998</v>
      </c>
      <c r="O205" s="51" t="n">
        <v>2.87366334145112</v>
      </c>
    </row>
    <row r="206" customFormat="false" ht="15" hidden="false" customHeight="true" outlineLevel="0" collapsed="false">
      <c r="B206" s="14" t="s">
        <v>4595</v>
      </c>
      <c r="C206" s="18" t="s">
        <v>864</v>
      </c>
      <c r="D206" s="14" t="s">
        <v>556</v>
      </c>
      <c r="E206" s="48" t="n">
        <v>1</v>
      </c>
      <c r="F206" s="14" t="s">
        <v>4879</v>
      </c>
      <c r="G206" s="14" t="s">
        <v>5028</v>
      </c>
      <c r="H206" s="48" t="n">
        <v>54</v>
      </c>
      <c r="I206" s="14" t="s">
        <v>252</v>
      </c>
      <c r="J206" s="14" t="s">
        <v>4884</v>
      </c>
      <c r="K206" s="48" t="n">
        <v>26</v>
      </c>
      <c r="L206" s="18" t="s">
        <v>5089</v>
      </c>
      <c r="M206" s="14" t="s">
        <v>4836</v>
      </c>
      <c r="N206" s="20" t="n">
        <v>76.9176186800903</v>
      </c>
      <c r="O206" s="51" t="n">
        <v>2.80932376204667</v>
      </c>
    </row>
    <row r="207" customFormat="false" ht="15" hidden="false" customHeight="true" outlineLevel="0" collapsed="false">
      <c r="B207" s="14" t="s">
        <v>4595</v>
      </c>
      <c r="C207" s="18" t="s">
        <v>864</v>
      </c>
      <c r="D207" s="14" t="s">
        <v>278</v>
      </c>
      <c r="E207" s="48" t="n">
        <v>1</v>
      </c>
      <c r="F207" s="14" t="s">
        <v>5092</v>
      </c>
      <c r="G207" s="14" t="s">
        <v>4588</v>
      </c>
      <c r="H207" s="48" t="n">
        <v>4</v>
      </c>
      <c r="I207" s="14" t="s">
        <v>4877</v>
      </c>
      <c r="J207" s="14" t="s">
        <v>252</v>
      </c>
      <c r="K207" s="48" t="n">
        <v>1</v>
      </c>
      <c r="L207" s="18" t="s">
        <v>5091</v>
      </c>
      <c r="M207" s="14" t="s">
        <v>4836</v>
      </c>
      <c r="N207" s="20" t="n">
        <v>87.2368172792601</v>
      </c>
      <c r="O207" s="51" t="n">
        <v>2.6451153093958</v>
      </c>
    </row>
    <row r="208" customFormat="false" ht="15" hidden="false" customHeight="true" outlineLevel="0" collapsed="false">
      <c r="B208" s="14" t="s">
        <v>4595</v>
      </c>
      <c r="C208" s="18" t="s">
        <v>864</v>
      </c>
      <c r="D208" s="14" t="s">
        <v>275</v>
      </c>
      <c r="E208" s="48" t="n">
        <v>1</v>
      </c>
      <c r="F208" s="14" t="s">
        <v>5093</v>
      </c>
      <c r="G208" s="14" t="s">
        <v>4891</v>
      </c>
      <c r="H208" s="48" t="n">
        <v>55</v>
      </c>
      <c r="I208" s="14" t="s">
        <v>252</v>
      </c>
      <c r="J208" s="14" t="s">
        <v>4884</v>
      </c>
      <c r="K208" s="48" t="n">
        <v>26</v>
      </c>
      <c r="L208" s="18" t="s">
        <v>5089</v>
      </c>
      <c r="M208" s="14" t="s">
        <v>4836</v>
      </c>
      <c r="N208" s="20" t="n">
        <v>60.3164259870007</v>
      </c>
      <c r="O208" s="51" t="n">
        <v>3.20185212025791</v>
      </c>
    </row>
    <row r="209" customFormat="false" ht="15" hidden="false" customHeight="true" outlineLevel="0" collapsed="false">
      <c r="B209" s="14" t="s">
        <v>4595</v>
      </c>
      <c r="C209" s="18" t="s">
        <v>864</v>
      </c>
      <c r="D209" s="14" t="s">
        <v>440</v>
      </c>
      <c r="E209" s="48" t="n">
        <v>1</v>
      </c>
      <c r="F209" s="14" t="s">
        <v>5094</v>
      </c>
      <c r="G209" s="14" t="s">
        <v>5095</v>
      </c>
      <c r="H209" s="48" t="n">
        <v>56</v>
      </c>
      <c r="I209" s="14" t="s">
        <v>252</v>
      </c>
      <c r="J209" s="14" t="s">
        <v>4884</v>
      </c>
      <c r="K209" s="48" t="n">
        <v>26</v>
      </c>
      <c r="L209" s="18" t="s">
        <v>5089</v>
      </c>
      <c r="M209" s="14" t="s">
        <v>4836</v>
      </c>
      <c r="N209" s="20" t="n">
        <v>83.4189517386987</v>
      </c>
      <c r="O209" s="51" t="n">
        <v>2.91834028173548</v>
      </c>
    </row>
    <row r="210" customFormat="false" ht="15" hidden="false" customHeight="true" outlineLevel="0" collapsed="false">
      <c r="B210" s="14" t="s">
        <v>4595</v>
      </c>
      <c r="C210" s="18" t="s">
        <v>864</v>
      </c>
      <c r="D210" s="14" t="s">
        <v>493</v>
      </c>
      <c r="E210" s="48" t="n">
        <v>1</v>
      </c>
      <c r="F210" s="14" t="s">
        <v>4914</v>
      </c>
      <c r="G210" s="14" t="s">
        <v>4963</v>
      </c>
      <c r="H210" s="48" t="n">
        <v>57</v>
      </c>
      <c r="I210" s="14" t="s">
        <v>252</v>
      </c>
      <c r="J210" s="14" t="s">
        <v>4884</v>
      </c>
      <c r="K210" s="48" t="n">
        <v>26</v>
      </c>
      <c r="L210" s="18" t="s">
        <v>5089</v>
      </c>
      <c r="M210" s="14" t="s">
        <v>4836</v>
      </c>
      <c r="N210" s="20" t="n">
        <v>5.46482612741218</v>
      </c>
      <c r="O210" s="51" t="n">
        <v>3.70407937279967</v>
      </c>
    </row>
    <row r="211" customFormat="false" ht="15" hidden="false" customHeight="true" outlineLevel="0" collapsed="false">
      <c r="B211" s="14" t="s">
        <v>4595</v>
      </c>
      <c r="C211" s="18" t="s">
        <v>864</v>
      </c>
      <c r="D211" s="14" t="s">
        <v>447</v>
      </c>
      <c r="E211" s="48" t="n">
        <v>1</v>
      </c>
      <c r="F211" s="14" t="s">
        <v>5096</v>
      </c>
      <c r="G211" s="14" t="s">
        <v>261</v>
      </c>
      <c r="H211" s="48" t="n">
        <v>7</v>
      </c>
      <c r="I211" s="14" t="s">
        <v>4877</v>
      </c>
      <c r="J211" s="14" t="s">
        <v>252</v>
      </c>
      <c r="K211" s="48" t="n">
        <v>1</v>
      </c>
      <c r="L211" s="18" t="s">
        <v>5091</v>
      </c>
      <c r="M211" s="14" t="s">
        <v>4836</v>
      </c>
      <c r="N211" s="20" t="n">
        <v>78.4844575680231</v>
      </c>
      <c r="O211" s="51" t="n">
        <v>2.59689449150328</v>
      </c>
    </row>
    <row r="212" customFormat="false" ht="15" hidden="false" customHeight="true" outlineLevel="0" collapsed="false">
      <c r="B212" s="14" t="s">
        <v>4595</v>
      </c>
      <c r="C212" s="18" t="s">
        <v>864</v>
      </c>
      <c r="D212" s="14" t="s">
        <v>324</v>
      </c>
      <c r="E212" s="48" t="n">
        <v>1</v>
      </c>
      <c r="F212" s="14" t="s">
        <v>261</v>
      </c>
      <c r="G212" s="14" t="s">
        <v>4848</v>
      </c>
      <c r="H212" s="48" t="n">
        <v>32</v>
      </c>
      <c r="I212" s="14" t="s">
        <v>252</v>
      </c>
      <c r="J212" s="14" t="s">
        <v>4884</v>
      </c>
      <c r="K212" s="48" t="n">
        <v>26</v>
      </c>
      <c r="L212" s="18" t="s">
        <v>5089</v>
      </c>
      <c r="M212" s="14" t="s">
        <v>4836</v>
      </c>
      <c r="N212" s="20" t="n">
        <v>62.7905564257189</v>
      </c>
      <c r="O212" s="51" t="n">
        <v>3.18705914598396</v>
      </c>
    </row>
    <row r="213" customFormat="false" ht="15" hidden="false" customHeight="true" outlineLevel="0" collapsed="false">
      <c r="B213" s="14" t="s">
        <v>4595</v>
      </c>
      <c r="C213" s="18" t="s">
        <v>864</v>
      </c>
      <c r="D213" s="14" t="s">
        <v>436</v>
      </c>
      <c r="E213" s="48" t="n">
        <v>1</v>
      </c>
      <c r="F213" s="14" t="s">
        <v>4910</v>
      </c>
      <c r="G213" s="14" t="s">
        <v>5087</v>
      </c>
      <c r="H213" s="48" t="n">
        <v>58</v>
      </c>
      <c r="I213" s="14" t="s">
        <v>4833</v>
      </c>
      <c r="J213" s="14" t="s">
        <v>4878</v>
      </c>
      <c r="K213" s="48" t="n">
        <v>27</v>
      </c>
      <c r="L213" s="18" t="s">
        <v>5097</v>
      </c>
      <c r="M213" s="14" t="s">
        <v>4836</v>
      </c>
      <c r="N213" s="20" t="n">
        <v>30.1394103387879</v>
      </c>
      <c r="O213" s="51" t="n">
        <v>3.28115132232574</v>
      </c>
    </row>
    <row r="214" customFormat="false" ht="15" hidden="false" customHeight="true" outlineLevel="0" collapsed="false">
      <c r="B214" s="14" t="s">
        <v>4595</v>
      </c>
      <c r="C214" s="18" t="s">
        <v>864</v>
      </c>
      <c r="D214" s="14" t="s">
        <v>436</v>
      </c>
      <c r="E214" s="48" t="n">
        <v>1</v>
      </c>
      <c r="F214" s="14" t="s">
        <v>4910</v>
      </c>
      <c r="G214" s="14" t="s">
        <v>5087</v>
      </c>
      <c r="H214" s="48" t="n">
        <v>58</v>
      </c>
      <c r="I214" s="14" t="s">
        <v>4572</v>
      </c>
      <c r="J214" s="14" t="s">
        <v>4939</v>
      </c>
      <c r="K214" s="48" t="n">
        <v>31</v>
      </c>
      <c r="L214" s="18" t="s">
        <v>4972</v>
      </c>
      <c r="M214" s="14" t="s">
        <v>282</v>
      </c>
      <c r="N214" s="20" t="n">
        <v>24.2491950105551</v>
      </c>
      <c r="O214" s="51" t="n">
        <v>3.33098093660108</v>
      </c>
    </row>
    <row r="215" customFormat="false" ht="15" hidden="false" customHeight="true" outlineLevel="0" collapsed="false">
      <c r="B215" s="14" t="s">
        <v>4595</v>
      </c>
      <c r="C215" s="18" t="s">
        <v>864</v>
      </c>
      <c r="D215" s="14" t="s">
        <v>453</v>
      </c>
      <c r="E215" s="48" t="n">
        <v>1</v>
      </c>
      <c r="F215" s="14" t="s">
        <v>4882</v>
      </c>
      <c r="G215" s="14" t="s">
        <v>4853</v>
      </c>
      <c r="H215" s="48" t="n">
        <v>8</v>
      </c>
      <c r="I215" s="14" t="s">
        <v>4877</v>
      </c>
      <c r="J215" s="14" t="s">
        <v>252</v>
      </c>
      <c r="K215" s="48" t="n">
        <v>1</v>
      </c>
      <c r="L215" s="18" t="s">
        <v>5091</v>
      </c>
      <c r="M215" s="14" t="s">
        <v>4836</v>
      </c>
      <c r="N215" s="20" t="n">
        <v>91.8883371100876</v>
      </c>
      <c r="O215" s="51" t="n">
        <v>2.82849659713424</v>
      </c>
    </row>
    <row r="216" customFormat="false" ht="15" hidden="false" customHeight="true" outlineLevel="0" collapsed="false">
      <c r="B216" s="14" t="s">
        <v>4595</v>
      </c>
      <c r="C216" s="18" t="s">
        <v>864</v>
      </c>
      <c r="D216" s="14" t="s">
        <v>586</v>
      </c>
      <c r="E216" s="48" t="n">
        <v>1</v>
      </c>
      <c r="F216" s="14" t="s">
        <v>4853</v>
      </c>
      <c r="G216" s="14" t="s">
        <v>4856</v>
      </c>
      <c r="H216" s="48" t="n">
        <v>33</v>
      </c>
      <c r="I216" s="14" t="s">
        <v>4881</v>
      </c>
      <c r="J216" s="14" t="s">
        <v>5005</v>
      </c>
      <c r="K216" s="48" t="n">
        <v>49</v>
      </c>
      <c r="L216" s="18" t="s">
        <v>5070</v>
      </c>
      <c r="M216" s="14" t="s">
        <v>282</v>
      </c>
      <c r="N216" s="20" t="n">
        <v>30.7982645433093</v>
      </c>
      <c r="O216" s="51" t="n">
        <v>3.60570672684289</v>
      </c>
    </row>
    <row r="217" customFormat="false" ht="15" hidden="false" customHeight="true" outlineLevel="0" collapsed="false">
      <c r="B217" s="14" t="s">
        <v>4595</v>
      </c>
      <c r="C217" s="18" t="s">
        <v>864</v>
      </c>
      <c r="D217" s="14" t="s">
        <v>589</v>
      </c>
      <c r="E217" s="48" t="n">
        <v>1</v>
      </c>
      <c r="F217" s="14" t="s">
        <v>4584</v>
      </c>
      <c r="G217" s="14" t="s">
        <v>4883</v>
      </c>
      <c r="H217" s="48" t="n">
        <v>34</v>
      </c>
      <c r="I217" s="14" t="s">
        <v>4914</v>
      </c>
      <c r="J217" s="14" t="s">
        <v>4963</v>
      </c>
      <c r="K217" s="48" t="n">
        <v>57</v>
      </c>
      <c r="L217" s="18" t="s">
        <v>5098</v>
      </c>
      <c r="M217" s="14" t="s">
        <v>282</v>
      </c>
      <c r="N217" s="20" t="n">
        <v>29.9457962033932</v>
      </c>
      <c r="O217" s="51" t="n">
        <v>3.44990681033561</v>
      </c>
    </row>
    <row r="218" customFormat="false" ht="15" hidden="false" customHeight="true" outlineLevel="0" collapsed="false">
      <c r="B218" s="14" t="s">
        <v>4595</v>
      </c>
      <c r="C218" s="18" t="s">
        <v>864</v>
      </c>
      <c r="D218" s="14" t="s">
        <v>568</v>
      </c>
      <c r="E218" s="48" t="n">
        <v>1</v>
      </c>
      <c r="F218" s="14" t="s">
        <v>4861</v>
      </c>
      <c r="G218" s="14" t="s">
        <v>4850</v>
      </c>
      <c r="H218" s="48" t="n">
        <v>35</v>
      </c>
      <c r="I218" s="14" t="s">
        <v>252</v>
      </c>
      <c r="J218" s="14" t="s">
        <v>4884</v>
      </c>
      <c r="K218" s="48" t="n">
        <v>26</v>
      </c>
      <c r="L218" s="18" t="s">
        <v>5089</v>
      </c>
      <c r="M218" s="14" t="s">
        <v>4836</v>
      </c>
      <c r="N218" s="20" t="n">
        <v>9.57128314778978</v>
      </c>
      <c r="O218" s="51" t="n">
        <v>3.36406985658739</v>
      </c>
    </row>
    <row r="219" customFormat="false" ht="15" hidden="false" customHeight="true" outlineLevel="0" collapsed="false">
      <c r="B219" s="14" t="s">
        <v>4595</v>
      </c>
      <c r="C219" s="18" t="s">
        <v>864</v>
      </c>
      <c r="D219" s="14" t="s">
        <v>568</v>
      </c>
      <c r="E219" s="48" t="n">
        <v>1</v>
      </c>
      <c r="F219" s="14" t="s">
        <v>4861</v>
      </c>
      <c r="G219" s="14" t="s">
        <v>4850</v>
      </c>
      <c r="H219" s="48" t="n">
        <v>35</v>
      </c>
      <c r="I219" s="14" t="s">
        <v>583</v>
      </c>
      <c r="J219" s="14" t="s">
        <v>5081</v>
      </c>
      <c r="K219" s="48" t="n">
        <v>42</v>
      </c>
      <c r="L219" s="18" t="s">
        <v>4984</v>
      </c>
      <c r="M219" s="14" t="s">
        <v>282</v>
      </c>
      <c r="N219" s="20" t="n">
        <v>26.9554101595234</v>
      </c>
      <c r="O219" s="51" t="n">
        <v>3.31729061132726</v>
      </c>
    </row>
    <row r="220" customFormat="false" ht="15" hidden="false" customHeight="true" outlineLevel="0" collapsed="false">
      <c r="B220" s="14" t="s">
        <v>4595</v>
      </c>
      <c r="C220" s="18" t="s">
        <v>864</v>
      </c>
      <c r="D220" s="14" t="s">
        <v>568</v>
      </c>
      <c r="E220" s="48" t="n">
        <v>1</v>
      </c>
      <c r="F220" s="14" t="s">
        <v>4861</v>
      </c>
      <c r="G220" s="14" t="s">
        <v>4850</v>
      </c>
      <c r="H220" s="48" t="n">
        <v>35</v>
      </c>
      <c r="I220" s="14" t="s">
        <v>425</v>
      </c>
      <c r="J220" s="14" t="s">
        <v>5099</v>
      </c>
      <c r="K220" s="48" t="n">
        <v>43</v>
      </c>
      <c r="L220" s="18" t="s">
        <v>4986</v>
      </c>
      <c r="M220" s="14" t="s">
        <v>282</v>
      </c>
      <c r="N220" s="20" t="n">
        <v>31.3876637598951</v>
      </c>
      <c r="O220" s="51" t="n">
        <v>3.23766798791972</v>
      </c>
    </row>
    <row r="221" customFormat="false" ht="15" hidden="false" customHeight="true" outlineLevel="0" collapsed="false">
      <c r="B221" s="14" t="s">
        <v>4595</v>
      </c>
      <c r="C221" s="18" t="s">
        <v>864</v>
      </c>
      <c r="D221" s="14" t="s">
        <v>577</v>
      </c>
      <c r="E221" s="48" t="n">
        <v>1</v>
      </c>
      <c r="F221" s="14" t="s">
        <v>327</v>
      </c>
      <c r="G221" s="14" t="s">
        <v>4842</v>
      </c>
      <c r="H221" s="48" t="n">
        <v>36</v>
      </c>
      <c r="I221" s="14" t="s">
        <v>252</v>
      </c>
      <c r="J221" s="14" t="s">
        <v>4884</v>
      </c>
      <c r="K221" s="48" t="n">
        <v>26</v>
      </c>
      <c r="L221" s="18" t="s">
        <v>5089</v>
      </c>
      <c r="M221" s="14" t="s">
        <v>4836</v>
      </c>
      <c r="N221" s="20" t="n">
        <v>81.9091720272272</v>
      </c>
      <c r="O221" s="51" t="n">
        <v>3.21310208365686</v>
      </c>
    </row>
    <row r="222" customFormat="false" ht="15" hidden="false" customHeight="true" outlineLevel="0" collapsed="false">
      <c r="B222" s="14" t="s">
        <v>4595</v>
      </c>
      <c r="C222" s="18" t="s">
        <v>864</v>
      </c>
      <c r="D222" s="14" t="s">
        <v>265</v>
      </c>
      <c r="E222" s="48" t="n">
        <v>1</v>
      </c>
      <c r="F222" s="14" t="s">
        <v>5100</v>
      </c>
      <c r="G222" s="14" t="s">
        <v>428</v>
      </c>
      <c r="H222" s="48" t="n">
        <v>12</v>
      </c>
      <c r="I222" s="14" t="s">
        <v>4877</v>
      </c>
      <c r="J222" s="14" t="s">
        <v>252</v>
      </c>
      <c r="K222" s="48" t="n">
        <v>1</v>
      </c>
      <c r="L222" s="18" t="s">
        <v>5091</v>
      </c>
      <c r="M222" s="14" t="s">
        <v>4836</v>
      </c>
      <c r="N222" s="20" t="n">
        <v>65.0251211841221</v>
      </c>
      <c r="O222" s="51" t="n">
        <v>2.91260124287552</v>
      </c>
    </row>
    <row r="223" customFormat="false" ht="15" hidden="false" customHeight="true" outlineLevel="0" collapsed="false">
      <c r="B223" s="14" t="s">
        <v>4595</v>
      </c>
      <c r="C223" s="18" t="s">
        <v>864</v>
      </c>
      <c r="D223" s="14" t="s">
        <v>258</v>
      </c>
      <c r="E223" s="48" t="n">
        <v>1</v>
      </c>
      <c r="F223" s="14" t="s">
        <v>929</v>
      </c>
      <c r="G223" s="14" t="s">
        <v>4795</v>
      </c>
      <c r="H223" s="48" t="n">
        <v>14</v>
      </c>
      <c r="I223" s="14" t="s">
        <v>4877</v>
      </c>
      <c r="J223" s="14" t="s">
        <v>252</v>
      </c>
      <c r="K223" s="48" t="n">
        <v>1</v>
      </c>
      <c r="L223" s="18" t="s">
        <v>5091</v>
      </c>
      <c r="M223" s="14" t="s">
        <v>4836</v>
      </c>
      <c r="N223" s="20" t="n">
        <v>75.8684853771465</v>
      </c>
      <c r="O223" s="51" t="n">
        <v>2.9388729132101</v>
      </c>
    </row>
    <row r="224" customFormat="false" ht="15" hidden="false" customHeight="true" outlineLevel="0" collapsed="false">
      <c r="B224" s="14" t="s">
        <v>4595</v>
      </c>
      <c r="C224" s="18" t="s">
        <v>864</v>
      </c>
      <c r="D224" s="14" t="s">
        <v>540</v>
      </c>
      <c r="E224" s="48" t="n">
        <v>1</v>
      </c>
      <c r="F224" s="14" t="s">
        <v>4795</v>
      </c>
      <c r="G224" s="14"/>
      <c r="H224" s="48" t="n">
        <v>39</v>
      </c>
      <c r="I224" s="14" t="s">
        <v>252</v>
      </c>
      <c r="J224" s="14" t="s">
        <v>4884</v>
      </c>
      <c r="K224" s="48" t="n">
        <v>26</v>
      </c>
      <c r="L224" s="18" t="s">
        <v>5089</v>
      </c>
      <c r="M224" s="14" t="s">
        <v>4836</v>
      </c>
      <c r="N224" s="20" t="n">
        <v>48.2164593983897</v>
      </c>
      <c r="O224" s="51" t="n">
        <v>3.05099639462258</v>
      </c>
    </row>
    <row r="225" customFormat="false" ht="15" hidden="false" customHeight="true" outlineLevel="0" collapsed="false">
      <c r="B225" s="14" t="s">
        <v>4595</v>
      </c>
      <c r="C225" s="18" t="s">
        <v>864</v>
      </c>
      <c r="D225" s="14" t="s">
        <v>540</v>
      </c>
      <c r="E225" s="48" t="n">
        <v>1</v>
      </c>
      <c r="F225" s="14" t="s">
        <v>4795</v>
      </c>
      <c r="G225" s="14"/>
      <c r="H225" s="48" t="n">
        <v>39</v>
      </c>
      <c r="I225" s="14" t="s">
        <v>4588</v>
      </c>
      <c r="J225" s="14" t="s">
        <v>4976</v>
      </c>
      <c r="K225" s="48" t="n">
        <v>29</v>
      </c>
      <c r="L225" s="18" t="s">
        <v>4992</v>
      </c>
      <c r="M225" s="14" t="s">
        <v>282</v>
      </c>
      <c r="N225" s="20" t="n">
        <v>33.8573605395123</v>
      </c>
      <c r="O225" s="51" t="n">
        <v>3.60395796312887</v>
      </c>
    </row>
    <row r="226" customFormat="false" ht="15" hidden="false" customHeight="true" outlineLevel="0" collapsed="false">
      <c r="B226" s="14" t="s">
        <v>4595</v>
      </c>
      <c r="C226" s="18" t="s">
        <v>864</v>
      </c>
      <c r="D226" s="14" t="s">
        <v>467</v>
      </c>
      <c r="E226" s="48" t="n">
        <v>1</v>
      </c>
      <c r="F226" s="14" t="s">
        <v>5101</v>
      </c>
      <c r="G226" s="14" t="s">
        <v>4866</v>
      </c>
      <c r="H226" s="48" t="n">
        <v>15</v>
      </c>
      <c r="I226" s="14" t="s">
        <v>4877</v>
      </c>
      <c r="J226" s="14" t="s">
        <v>252</v>
      </c>
      <c r="K226" s="48" t="n">
        <v>1</v>
      </c>
      <c r="L226" s="18" t="s">
        <v>5091</v>
      </c>
      <c r="M226" s="14" t="s">
        <v>4836</v>
      </c>
      <c r="N226" s="20" t="n">
        <v>52.6347440986124</v>
      </c>
      <c r="O226" s="51" t="n">
        <v>2.77896401560005</v>
      </c>
    </row>
    <row r="227" customFormat="false" ht="15" hidden="false" customHeight="true" outlineLevel="0" collapsed="false">
      <c r="B227" s="14" t="s">
        <v>4595</v>
      </c>
      <c r="C227" s="18" t="s">
        <v>864</v>
      </c>
      <c r="D227" s="14" t="s">
        <v>294</v>
      </c>
      <c r="E227" s="48" t="n">
        <v>1</v>
      </c>
      <c r="F227" s="14" t="s">
        <v>5102</v>
      </c>
      <c r="G227" s="14" t="s">
        <v>281</v>
      </c>
      <c r="H227" s="48" t="n">
        <v>16</v>
      </c>
      <c r="I227" s="14" t="s">
        <v>4877</v>
      </c>
      <c r="J227" s="14" t="s">
        <v>252</v>
      </c>
      <c r="K227" s="48" t="n">
        <v>1</v>
      </c>
      <c r="L227" s="18" t="s">
        <v>5091</v>
      </c>
      <c r="M227" s="14" t="s">
        <v>4836</v>
      </c>
      <c r="N227" s="20" t="n">
        <v>86.2794180050359</v>
      </c>
      <c r="O227" s="51" t="n">
        <v>3.56071060323639</v>
      </c>
    </row>
    <row r="228" customFormat="false" ht="15" hidden="false" customHeight="true" outlineLevel="0" collapsed="false">
      <c r="B228" s="14" t="s">
        <v>4595</v>
      </c>
      <c r="C228" s="18" t="s">
        <v>864</v>
      </c>
      <c r="D228" s="14" t="s">
        <v>562</v>
      </c>
      <c r="E228" s="48" t="n">
        <v>1</v>
      </c>
      <c r="F228" s="14" t="s">
        <v>281</v>
      </c>
      <c r="G228" s="14" t="s">
        <v>4950</v>
      </c>
      <c r="H228" s="48" t="n">
        <v>41</v>
      </c>
      <c r="I228" s="14" t="s">
        <v>252</v>
      </c>
      <c r="J228" s="14" t="s">
        <v>4884</v>
      </c>
      <c r="K228" s="48" t="n">
        <v>26</v>
      </c>
      <c r="L228" s="18" t="s">
        <v>5089</v>
      </c>
      <c r="M228" s="14" t="s">
        <v>4836</v>
      </c>
      <c r="N228" s="20" t="n">
        <v>50.2424358194986</v>
      </c>
      <c r="O228" s="51" t="n">
        <v>3.73268388696393</v>
      </c>
    </row>
    <row r="229" customFormat="false" ht="15" hidden="false" customHeight="true" outlineLevel="0" collapsed="false">
      <c r="B229" s="14" t="s">
        <v>4595</v>
      </c>
      <c r="C229" s="18" t="s">
        <v>864</v>
      </c>
      <c r="D229" s="14" t="s">
        <v>562</v>
      </c>
      <c r="E229" s="48" t="n">
        <v>1</v>
      </c>
      <c r="F229" s="14" t="s">
        <v>281</v>
      </c>
      <c r="G229" s="14" t="s">
        <v>4950</v>
      </c>
      <c r="H229" s="48" t="n">
        <v>41</v>
      </c>
      <c r="I229" s="14" t="s">
        <v>4588</v>
      </c>
      <c r="J229" s="14" t="s">
        <v>4976</v>
      </c>
      <c r="K229" s="48" t="n">
        <v>29</v>
      </c>
      <c r="L229" s="18" t="s">
        <v>4992</v>
      </c>
      <c r="M229" s="14" t="s">
        <v>282</v>
      </c>
      <c r="N229" s="20" t="n">
        <v>7.89495322628445</v>
      </c>
      <c r="O229" s="51" t="n">
        <v>4.33956437905926</v>
      </c>
    </row>
    <row r="230" customFormat="false" ht="15" hidden="false" customHeight="true" outlineLevel="0" collapsed="false">
      <c r="B230" s="14" t="s">
        <v>4595</v>
      </c>
      <c r="C230" s="18" t="s">
        <v>864</v>
      </c>
      <c r="D230" s="14" t="s">
        <v>291</v>
      </c>
      <c r="E230" s="48" t="n">
        <v>1</v>
      </c>
      <c r="F230" s="14" t="s">
        <v>583</v>
      </c>
      <c r="G230" s="14" t="s">
        <v>5081</v>
      </c>
      <c r="H230" s="48" t="n">
        <v>42</v>
      </c>
      <c r="I230" s="14" t="s">
        <v>252</v>
      </c>
      <c r="J230" s="14" t="s">
        <v>4884</v>
      </c>
      <c r="K230" s="48" t="n">
        <v>26</v>
      </c>
      <c r="L230" s="18" t="s">
        <v>5089</v>
      </c>
      <c r="M230" s="14" t="s">
        <v>4836</v>
      </c>
      <c r="N230" s="20" t="n">
        <v>94.1447848435136</v>
      </c>
      <c r="O230" s="51" t="n">
        <v>3.14437052524029</v>
      </c>
    </row>
    <row r="231" customFormat="false" ht="15" hidden="false" customHeight="true" outlineLevel="0" collapsed="false">
      <c r="B231" s="14" t="s">
        <v>4595</v>
      </c>
      <c r="C231" s="18" t="s">
        <v>864</v>
      </c>
      <c r="D231" s="14" t="s">
        <v>291</v>
      </c>
      <c r="E231" s="48" t="n">
        <v>1</v>
      </c>
      <c r="F231" s="14" t="s">
        <v>583</v>
      </c>
      <c r="G231" s="14" t="s">
        <v>5081</v>
      </c>
      <c r="H231" s="48" t="n">
        <v>42</v>
      </c>
      <c r="I231" s="14" t="s">
        <v>4590</v>
      </c>
      <c r="J231" s="14" t="s">
        <v>4980</v>
      </c>
      <c r="K231" s="48" t="n">
        <v>30</v>
      </c>
      <c r="L231" s="18" t="s">
        <v>4988</v>
      </c>
      <c r="M231" s="14" t="s">
        <v>282</v>
      </c>
      <c r="N231" s="20" t="n">
        <v>9.78449112916895</v>
      </c>
      <c r="O231" s="51" t="n">
        <v>4.92597503038737</v>
      </c>
    </row>
    <row r="232" customFormat="false" ht="15" hidden="false" customHeight="true" outlineLevel="0" collapsed="false">
      <c r="B232" s="14" t="s">
        <v>4595</v>
      </c>
      <c r="C232" s="18" t="s">
        <v>864</v>
      </c>
      <c r="D232" s="14" t="s">
        <v>521</v>
      </c>
      <c r="E232" s="48" t="n">
        <v>1</v>
      </c>
      <c r="F232" s="14" t="s">
        <v>312</v>
      </c>
      <c r="G232" s="14" t="s">
        <v>4903</v>
      </c>
      <c r="H232" s="48" t="n">
        <v>45</v>
      </c>
      <c r="I232" s="14" t="s">
        <v>252</v>
      </c>
      <c r="J232" s="14" t="s">
        <v>4884</v>
      </c>
      <c r="K232" s="48" t="n">
        <v>26</v>
      </c>
      <c r="L232" s="18" t="s">
        <v>5089</v>
      </c>
      <c r="M232" s="14" t="s">
        <v>4836</v>
      </c>
      <c r="N232" s="20" t="n">
        <v>40.004313351024</v>
      </c>
      <c r="O232" s="51" t="n">
        <v>3.7670633124491</v>
      </c>
    </row>
    <row r="233" customFormat="false" ht="15" hidden="false" customHeight="true" outlineLevel="0" collapsed="false">
      <c r="B233" s="14" t="s">
        <v>4595</v>
      </c>
      <c r="C233" s="18" t="s">
        <v>864</v>
      </c>
      <c r="D233" s="14" t="s">
        <v>537</v>
      </c>
      <c r="E233" s="48" t="n">
        <v>1</v>
      </c>
      <c r="F233" s="14" t="s">
        <v>4885</v>
      </c>
      <c r="G233" s="14" t="s">
        <v>4959</v>
      </c>
      <c r="H233" s="48" t="n">
        <v>46</v>
      </c>
      <c r="I233" s="14" t="s">
        <v>252</v>
      </c>
      <c r="J233" s="14" t="s">
        <v>4884</v>
      </c>
      <c r="K233" s="48" t="n">
        <v>26</v>
      </c>
      <c r="L233" s="18" t="s">
        <v>5089</v>
      </c>
      <c r="M233" s="14" t="s">
        <v>4836</v>
      </c>
      <c r="N233" s="20" t="n">
        <v>60.6144819986998</v>
      </c>
      <c r="O233" s="51" t="n">
        <v>3.41978054851477</v>
      </c>
    </row>
    <row r="234" customFormat="false" ht="15" hidden="false" customHeight="true" outlineLevel="0" collapsed="false">
      <c r="B234" s="14" t="s">
        <v>4595</v>
      </c>
      <c r="C234" s="18" t="s">
        <v>864</v>
      </c>
      <c r="D234" s="14" t="s">
        <v>269</v>
      </c>
      <c r="E234" s="48" t="n">
        <v>1</v>
      </c>
      <c r="F234" s="14" t="s">
        <v>4881</v>
      </c>
      <c r="G234" s="14" t="s">
        <v>5005</v>
      </c>
      <c r="H234" s="48" t="n">
        <v>49</v>
      </c>
      <c r="I234" s="14" t="s">
        <v>252</v>
      </c>
      <c r="J234" s="14" t="s">
        <v>4884</v>
      </c>
      <c r="K234" s="48" t="n">
        <v>26</v>
      </c>
      <c r="L234" s="18" t="s">
        <v>5089</v>
      </c>
      <c r="M234" s="14" t="s">
        <v>4836</v>
      </c>
      <c r="N234" s="20" t="n">
        <v>68.3848144578635</v>
      </c>
      <c r="O234" s="51" t="n">
        <v>3.10365091464875</v>
      </c>
    </row>
    <row r="235" customFormat="false" ht="15" hidden="false" customHeight="true" outlineLevel="0" collapsed="false">
      <c r="B235" s="14" t="s">
        <v>4595</v>
      </c>
      <c r="C235" s="18" t="s">
        <v>864</v>
      </c>
      <c r="D235" s="14" t="s">
        <v>545</v>
      </c>
      <c r="E235" s="48" t="n">
        <v>1</v>
      </c>
      <c r="F235" s="14" t="s">
        <v>4570</v>
      </c>
      <c r="G235" s="14" t="s">
        <v>5103</v>
      </c>
      <c r="H235" s="48" t="n">
        <v>50</v>
      </c>
      <c r="I235" s="14" t="s">
        <v>252</v>
      </c>
      <c r="J235" s="14" t="s">
        <v>4884</v>
      </c>
      <c r="K235" s="48" t="n">
        <v>26</v>
      </c>
      <c r="L235" s="18" t="s">
        <v>5089</v>
      </c>
      <c r="M235" s="14" t="s">
        <v>4836</v>
      </c>
      <c r="N235" s="20" t="n">
        <v>13.1093762310132</v>
      </c>
      <c r="O235" s="51" t="n">
        <v>4.38114870781625</v>
      </c>
    </row>
    <row r="236" customFormat="false" ht="15" hidden="false" customHeight="true" outlineLevel="0" collapsed="false">
      <c r="B236" s="14" t="s">
        <v>4756</v>
      </c>
      <c r="C236" s="18" t="s">
        <v>290</v>
      </c>
      <c r="D236" s="14" t="s">
        <v>537</v>
      </c>
      <c r="E236" s="48" t="n">
        <v>1</v>
      </c>
      <c r="F236" s="14" t="s">
        <v>4570</v>
      </c>
      <c r="G236" s="14" t="s">
        <v>4884</v>
      </c>
      <c r="H236" s="48" t="n">
        <v>27</v>
      </c>
      <c r="I236" s="14" t="s">
        <v>4914</v>
      </c>
      <c r="J236" s="14" t="s">
        <v>252</v>
      </c>
      <c r="K236" s="48" t="n">
        <v>1</v>
      </c>
      <c r="L236" s="18" t="s">
        <v>4893</v>
      </c>
      <c r="M236" s="14" t="s">
        <v>4836</v>
      </c>
      <c r="N236" s="20" t="n">
        <v>66.2082034430803</v>
      </c>
      <c r="O236" s="51" t="n">
        <v>2.90192384462445</v>
      </c>
    </row>
    <row r="237" customFormat="false" ht="15" hidden="false" customHeight="true" outlineLevel="0" collapsed="false">
      <c r="B237" s="14" t="s">
        <v>4756</v>
      </c>
      <c r="C237" s="18" t="s">
        <v>290</v>
      </c>
      <c r="D237" s="14" t="s">
        <v>537</v>
      </c>
      <c r="E237" s="48" t="n">
        <v>1</v>
      </c>
      <c r="F237" s="14" t="s">
        <v>4570</v>
      </c>
      <c r="G237" s="14" t="s">
        <v>4884</v>
      </c>
      <c r="H237" s="48" t="n">
        <v>27</v>
      </c>
      <c r="I237" s="14" t="s">
        <v>4838</v>
      </c>
      <c r="J237" s="14" t="s">
        <v>4572</v>
      </c>
      <c r="K237" s="48" t="n">
        <v>6</v>
      </c>
      <c r="L237" s="18" t="s">
        <v>5104</v>
      </c>
      <c r="M237" s="14" t="s">
        <v>282</v>
      </c>
      <c r="N237" s="20" t="n">
        <v>7.35375260276167</v>
      </c>
      <c r="O237" s="51" t="n">
        <v>5.33603869925997</v>
      </c>
    </row>
    <row r="238" customFormat="false" ht="15" hidden="false" customHeight="true" outlineLevel="0" collapsed="false">
      <c r="B238" s="14" t="s">
        <v>4756</v>
      </c>
      <c r="C238" s="18" t="s">
        <v>290</v>
      </c>
      <c r="D238" s="14" t="s">
        <v>487</v>
      </c>
      <c r="E238" s="48" t="n">
        <v>1</v>
      </c>
      <c r="F238" s="14" t="s">
        <v>4875</v>
      </c>
      <c r="G238" s="14" t="s">
        <v>4878</v>
      </c>
      <c r="H238" s="48" t="n">
        <v>28</v>
      </c>
      <c r="I238" s="14" t="s">
        <v>5090</v>
      </c>
      <c r="J238" s="14" t="s">
        <v>4980</v>
      </c>
      <c r="K238" s="48" t="n">
        <v>31</v>
      </c>
      <c r="L238" s="18" t="s">
        <v>5105</v>
      </c>
      <c r="M238" s="14" t="s">
        <v>282</v>
      </c>
      <c r="N238" s="20" t="n">
        <v>50.9385398617772</v>
      </c>
      <c r="O238" s="51" t="n">
        <v>3.44101176981421</v>
      </c>
    </row>
    <row r="239" customFormat="false" ht="15" hidden="false" customHeight="true" outlineLevel="0" collapsed="false">
      <c r="B239" s="14" t="s">
        <v>4756</v>
      </c>
      <c r="C239" s="18" t="s">
        <v>290</v>
      </c>
      <c r="D239" s="14" t="s">
        <v>345</v>
      </c>
      <c r="E239" s="48" t="n">
        <v>1</v>
      </c>
      <c r="F239" s="14" t="s">
        <v>4877</v>
      </c>
      <c r="G239" s="14" t="s">
        <v>4840</v>
      </c>
      <c r="H239" s="48" t="n">
        <v>29</v>
      </c>
      <c r="I239" s="14" t="s">
        <v>4914</v>
      </c>
      <c r="J239" s="14" t="s">
        <v>252</v>
      </c>
      <c r="K239" s="48" t="n">
        <v>1</v>
      </c>
      <c r="L239" s="18" t="s">
        <v>4893</v>
      </c>
      <c r="M239" s="14" t="s">
        <v>4836</v>
      </c>
      <c r="N239" s="20" t="n">
        <v>81.422629570136</v>
      </c>
      <c r="O239" s="51" t="n">
        <v>2.92963632555306</v>
      </c>
    </row>
    <row r="240" customFormat="false" ht="15" hidden="false" customHeight="true" outlineLevel="0" collapsed="false">
      <c r="B240" s="14" t="s">
        <v>4756</v>
      </c>
      <c r="C240" s="18" t="s">
        <v>290</v>
      </c>
      <c r="D240" s="14" t="s">
        <v>489</v>
      </c>
      <c r="E240" s="48" t="n">
        <v>1</v>
      </c>
      <c r="F240" s="14" t="s">
        <v>4880</v>
      </c>
      <c r="G240" s="14" t="s">
        <v>4976</v>
      </c>
      <c r="H240" s="48" t="n">
        <v>30</v>
      </c>
      <c r="I240" s="14" t="s">
        <v>4914</v>
      </c>
      <c r="J240" s="14" t="s">
        <v>252</v>
      </c>
      <c r="K240" s="48" t="n">
        <v>1</v>
      </c>
      <c r="L240" s="18" t="s">
        <v>4893</v>
      </c>
      <c r="M240" s="14" t="s">
        <v>4836</v>
      </c>
      <c r="N240" s="20" t="n">
        <v>74.0611711231613</v>
      </c>
      <c r="O240" s="51" t="n">
        <v>3.06605185866122</v>
      </c>
    </row>
    <row r="241" customFormat="false" ht="15" hidden="false" customHeight="true" outlineLevel="0" collapsed="false">
      <c r="B241" s="14" t="s">
        <v>4756</v>
      </c>
      <c r="C241" s="18" t="s">
        <v>290</v>
      </c>
      <c r="D241" s="14" t="s">
        <v>500</v>
      </c>
      <c r="E241" s="48" t="n">
        <v>1</v>
      </c>
      <c r="F241" s="14" t="s">
        <v>4833</v>
      </c>
      <c r="G241" s="14" t="s">
        <v>4590</v>
      </c>
      <c r="H241" s="48" t="n">
        <v>5</v>
      </c>
      <c r="I241" s="14" t="s">
        <v>4914</v>
      </c>
      <c r="J241" s="14" t="s">
        <v>252</v>
      </c>
      <c r="K241" s="48" t="n">
        <v>1</v>
      </c>
      <c r="L241" s="18" t="s">
        <v>4893</v>
      </c>
      <c r="M241" s="14" t="s">
        <v>4836</v>
      </c>
      <c r="N241" s="20" t="n">
        <v>90.0355563022162</v>
      </c>
      <c r="O241" s="51" t="n">
        <v>2.71290434774248</v>
      </c>
    </row>
    <row r="242" customFormat="false" ht="15" hidden="false" customHeight="true" outlineLevel="0" collapsed="false">
      <c r="B242" s="14" t="s">
        <v>4756</v>
      </c>
      <c r="C242" s="18" t="s">
        <v>290</v>
      </c>
      <c r="D242" s="14" t="s">
        <v>482</v>
      </c>
      <c r="E242" s="48" t="n">
        <v>1</v>
      </c>
      <c r="F242" s="14" t="s">
        <v>5106</v>
      </c>
      <c r="G242" s="14" t="s">
        <v>4848</v>
      </c>
      <c r="H242" s="48" t="n">
        <v>33</v>
      </c>
      <c r="I242" s="14" t="s">
        <v>4914</v>
      </c>
      <c r="J242" s="14" t="s">
        <v>252</v>
      </c>
      <c r="K242" s="48" t="n">
        <v>1</v>
      </c>
      <c r="L242" s="18" t="s">
        <v>4893</v>
      </c>
      <c r="M242" s="14" t="s">
        <v>4836</v>
      </c>
      <c r="N242" s="20" t="n">
        <v>26.7351094610914</v>
      </c>
      <c r="O242" s="51" t="n">
        <v>4.48485752282053</v>
      </c>
    </row>
    <row r="243" customFormat="false" ht="15" hidden="false" customHeight="true" outlineLevel="0" collapsed="false">
      <c r="B243" s="14" t="s">
        <v>4756</v>
      </c>
      <c r="C243" s="18" t="s">
        <v>290</v>
      </c>
      <c r="D243" s="14" t="s">
        <v>357</v>
      </c>
      <c r="E243" s="48" t="n">
        <v>1</v>
      </c>
      <c r="F243" s="14" t="s">
        <v>5096</v>
      </c>
      <c r="G243" s="14" t="s">
        <v>4883</v>
      </c>
      <c r="H243" s="48" t="n">
        <v>35</v>
      </c>
      <c r="I243" s="14" t="s">
        <v>4914</v>
      </c>
      <c r="J243" s="14" t="s">
        <v>252</v>
      </c>
      <c r="K243" s="48" t="n">
        <v>1</v>
      </c>
      <c r="L243" s="18" t="s">
        <v>4893</v>
      </c>
      <c r="M243" s="14" t="s">
        <v>4836</v>
      </c>
      <c r="N243" s="20" t="n">
        <v>66.3241072786778</v>
      </c>
      <c r="O243" s="51" t="n">
        <v>2.9699308072748</v>
      </c>
    </row>
    <row r="244" customFormat="false" ht="15" hidden="false" customHeight="true" outlineLevel="0" collapsed="false">
      <c r="B244" s="14" t="s">
        <v>4756</v>
      </c>
      <c r="C244" s="18" t="s">
        <v>290</v>
      </c>
      <c r="D244" s="14" t="s">
        <v>545</v>
      </c>
      <c r="E244" s="48" t="n">
        <v>1</v>
      </c>
      <c r="F244" s="14" t="s">
        <v>4882</v>
      </c>
      <c r="G244" s="14" t="s">
        <v>4850</v>
      </c>
      <c r="H244" s="48" t="n">
        <v>36</v>
      </c>
      <c r="I244" s="14" t="s">
        <v>5107</v>
      </c>
      <c r="J244" s="14" t="s">
        <v>4838</v>
      </c>
      <c r="K244" s="48" t="n">
        <v>3</v>
      </c>
      <c r="L244" s="18" t="s">
        <v>5108</v>
      </c>
      <c r="M244" s="14" t="s">
        <v>4836</v>
      </c>
      <c r="N244" s="20" t="n">
        <v>43.338860926173</v>
      </c>
      <c r="O244" s="51" t="n">
        <v>3.02263361987521</v>
      </c>
    </row>
    <row r="245" customFormat="false" ht="15" hidden="false" customHeight="true" outlineLevel="0" collapsed="false">
      <c r="B245" s="14" t="s">
        <v>4756</v>
      </c>
      <c r="C245" s="18" t="s">
        <v>290</v>
      </c>
      <c r="D245" s="14" t="s">
        <v>545</v>
      </c>
      <c r="E245" s="48" t="n">
        <v>1</v>
      </c>
      <c r="F245" s="14" t="s">
        <v>4882</v>
      </c>
      <c r="G245" s="14" t="s">
        <v>4850</v>
      </c>
      <c r="H245" s="48" t="n">
        <v>36</v>
      </c>
      <c r="I245" s="14" t="s">
        <v>5109</v>
      </c>
      <c r="J245" s="14" t="s">
        <v>4869</v>
      </c>
      <c r="K245" s="48" t="n">
        <v>45</v>
      </c>
      <c r="L245" s="18" t="s">
        <v>5110</v>
      </c>
      <c r="M245" s="14" t="s">
        <v>282</v>
      </c>
      <c r="N245" s="20" t="n">
        <v>7.08412046752059</v>
      </c>
      <c r="O245" s="51" t="n">
        <v>4.72404942819188</v>
      </c>
    </row>
    <row r="246" customFormat="false" ht="15" hidden="false" customHeight="true" outlineLevel="0" collapsed="false">
      <c r="B246" s="14" t="s">
        <v>4756</v>
      </c>
      <c r="C246" s="18" t="s">
        <v>290</v>
      </c>
      <c r="D246" s="14" t="s">
        <v>324</v>
      </c>
      <c r="E246" s="48" t="n">
        <v>1</v>
      </c>
      <c r="F246" s="14" t="s">
        <v>4853</v>
      </c>
      <c r="G246" s="14" t="s">
        <v>327</v>
      </c>
      <c r="H246" s="48" t="n">
        <v>11</v>
      </c>
      <c r="I246" s="14" t="s">
        <v>4914</v>
      </c>
      <c r="J246" s="14" t="s">
        <v>252</v>
      </c>
      <c r="K246" s="48" t="n">
        <v>1</v>
      </c>
      <c r="L246" s="18" t="s">
        <v>4893</v>
      </c>
      <c r="M246" s="14" t="s">
        <v>4836</v>
      </c>
      <c r="N246" s="20" t="n">
        <v>38.4939842902292</v>
      </c>
      <c r="O246" s="51" t="n">
        <v>3.23261828863228</v>
      </c>
    </row>
    <row r="247" customFormat="false" ht="15" hidden="false" customHeight="true" outlineLevel="0" collapsed="false">
      <c r="B247" s="14" t="s">
        <v>4756</v>
      </c>
      <c r="C247" s="18" t="s">
        <v>290</v>
      </c>
      <c r="D247" s="14" t="s">
        <v>324</v>
      </c>
      <c r="E247" s="48" t="n">
        <v>1</v>
      </c>
      <c r="F247" s="14" t="s">
        <v>4853</v>
      </c>
      <c r="G247" s="14" t="s">
        <v>327</v>
      </c>
      <c r="H247" s="48" t="n">
        <v>11</v>
      </c>
      <c r="I247" s="14" t="s">
        <v>334</v>
      </c>
      <c r="J247" s="14" t="s">
        <v>4885</v>
      </c>
      <c r="K247" s="48" t="n">
        <v>21</v>
      </c>
      <c r="L247" s="18" t="s">
        <v>4904</v>
      </c>
      <c r="M247" s="14" t="s">
        <v>282</v>
      </c>
      <c r="N247" s="20" t="n">
        <v>41.7174895020573</v>
      </c>
      <c r="O247" s="51" t="n">
        <v>3.34619709521123</v>
      </c>
    </row>
    <row r="248" customFormat="false" ht="15" hidden="false" customHeight="true" outlineLevel="0" collapsed="false">
      <c r="B248" s="14" t="s">
        <v>4756</v>
      </c>
      <c r="C248" s="18" t="s">
        <v>290</v>
      </c>
      <c r="D248" s="14" t="s">
        <v>410</v>
      </c>
      <c r="E248" s="48" t="n">
        <v>1</v>
      </c>
      <c r="F248" s="14" t="s">
        <v>5111</v>
      </c>
      <c r="G248" s="14" t="s">
        <v>4842</v>
      </c>
      <c r="H248" s="48" t="n">
        <v>37</v>
      </c>
      <c r="I248" s="14" t="s">
        <v>4914</v>
      </c>
      <c r="J248" s="14" t="s">
        <v>252</v>
      </c>
      <c r="K248" s="48" t="n">
        <v>1</v>
      </c>
      <c r="L248" s="18" t="s">
        <v>4893</v>
      </c>
      <c r="M248" s="14" t="s">
        <v>4836</v>
      </c>
      <c r="N248" s="20" t="n">
        <v>0.267251663488155</v>
      </c>
      <c r="O248" s="51" t="n">
        <v>5.97717173920911</v>
      </c>
    </row>
    <row r="249" customFormat="false" ht="15" hidden="false" customHeight="true" outlineLevel="0" collapsed="false">
      <c r="B249" s="14" t="s">
        <v>4756</v>
      </c>
      <c r="C249" s="18" t="s">
        <v>290</v>
      </c>
      <c r="D249" s="14" t="s">
        <v>363</v>
      </c>
      <c r="E249" s="48" t="n">
        <v>1</v>
      </c>
      <c r="F249" s="14" t="s">
        <v>5112</v>
      </c>
      <c r="G249" s="14" t="s">
        <v>5113</v>
      </c>
      <c r="H249" s="48" t="n">
        <v>38</v>
      </c>
      <c r="I249" s="14" t="s">
        <v>4914</v>
      </c>
      <c r="J249" s="14" t="s">
        <v>252</v>
      </c>
      <c r="K249" s="48" t="n">
        <v>1</v>
      </c>
      <c r="L249" s="18" t="s">
        <v>4893</v>
      </c>
      <c r="M249" s="14" t="s">
        <v>4836</v>
      </c>
      <c r="N249" s="20" t="n">
        <v>76.4217182707835</v>
      </c>
      <c r="O249" s="51" t="n">
        <v>3.36520980029477</v>
      </c>
    </row>
    <row r="250" customFormat="false" ht="15" hidden="false" customHeight="true" outlineLevel="0" collapsed="false">
      <c r="B250" s="14" t="s">
        <v>4756</v>
      </c>
      <c r="C250" s="18" t="s">
        <v>290</v>
      </c>
      <c r="D250" s="14" t="s">
        <v>354</v>
      </c>
      <c r="E250" s="48" t="n">
        <v>1</v>
      </c>
      <c r="F250" s="14" t="s">
        <v>5114</v>
      </c>
      <c r="G250" s="14" t="s">
        <v>4968</v>
      </c>
      <c r="H250" s="48" t="n">
        <v>39</v>
      </c>
      <c r="I250" s="14" t="s">
        <v>4914</v>
      </c>
      <c r="J250" s="14" t="s">
        <v>252</v>
      </c>
      <c r="K250" s="48" t="n">
        <v>1</v>
      </c>
      <c r="L250" s="18" t="s">
        <v>4893</v>
      </c>
      <c r="M250" s="14" t="s">
        <v>4836</v>
      </c>
      <c r="N250" s="20" t="n">
        <v>92.6901899986034</v>
      </c>
      <c r="O250" s="51" t="n">
        <v>3.10137743591457</v>
      </c>
    </row>
    <row r="251" customFormat="false" ht="15" hidden="false" customHeight="true" outlineLevel="0" collapsed="false">
      <c r="B251" s="14" t="s">
        <v>4756</v>
      </c>
      <c r="C251" s="18" t="s">
        <v>290</v>
      </c>
      <c r="D251" s="14" t="s">
        <v>341</v>
      </c>
      <c r="E251" s="48" t="n">
        <v>1</v>
      </c>
      <c r="F251" s="14" t="s">
        <v>428</v>
      </c>
      <c r="G251" s="14" t="s">
        <v>4795</v>
      </c>
      <c r="H251" s="48" t="n">
        <v>14</v>
      </c>
      <c r="I251" s="14" t="s">
        <v>4914</v>
      </c>
      <c r="J251" s="14" t="s">
        <v>252</v>
      </c>
      <c r="K251" s="48" t="n">
        <v>1</v>
      </c>
      <c r="L251" s="18" t="s">
        <v>4893</v>
      </c>
      <c r="M251" s="14" t="s">
        <v>4836</v>
      </c>
      <c r="N251" s="20" t="n">
        <v>37.9267366696507</v>
      </c>
      <c r="O251" s="51" t="n">
        <v>3.34633740080104</v>
      </c>
    </row>
    <row r="252" customFormat="false" ht="15" hidden="false" customHeight="true" outlineLevel="0" collapsed="false">
      <c r="B252" s="14" t="s">
        <v>4756</v>
      </c>
      <c r="C252" s="18" t="s">
        <v>290</v>
      </c>
      <c r="D252" s="14" t="s">
        <v>341</v>
      </c>
      <c r="E252" s="48" t="n">
        <v>1</v>
      </c>
      <c r="F252" s="14" t="s">
        <v>428</v>
      </c>
      <c r="G252" s="14" t="s">
        <v>4795</v>
      </c>
      <c r="H252" s="48" t="n">
        <v>14</v>
      </c>
      <c r="I252" s="14" t="s">
        <v>4877</v>
      </c>
      <c r="J252" s="14" t="s">
        <v>4840</v>
      </c>
      <c r="K252" s="48" t="n">
        <v>29</v>
      </c>
      <c r="L252" s="18" t="s">
        <v>5115</v>
      </c>
      <c r="M252" s="14" t="s">
        <v>282</v>
      </c>
      <c r="N252" s="20" t="n">
        <v>57.9765414970055</v>
      </c>
      <c r="O252" s="51" t="n">
        <v>2.6988951443137</v>
      </c>
    </row>
    <row r="253" customFormat="false" ht="15" hidden="false" customHeight="true" outlineLevel="0" collapsed="false">
      <c r="B253" s="14" t="s">
        <v>4756</v>
      </c>
      <c r="C253" s="18" t="s">
        <v>290</v>
      </c>
      <c r="D253" s="14" t="s">
        <v>331</v>
      </c>
      <c r="E253" s="48" t="n">
        <v>1</v>
      </c>
      <c r="F253" s="14" t="s">
        <v>5100</v>
      </c>
      <c r="G253" s="14"/>
      <c r="H253" s="48" t="n">
        <v>40</v>
      </c>
      <c r="I253" s="14" t="s">
        <v>4914</v>
      </c>
      <c r="J253" s="14" t="s">
        <v>252</v>
      </c>
      <c r="K253" s="48" t="n">
        <v>1</v>
      </c>
      <c r="L253" s="18" t="s">
        <v>4893</v>
      </c>
      <c r="M253" s="14" t="s">
        <v>4836</v>
      </c>
      <c r="N253" s="20" t="n">
        <v>93.9531113010776</v>
      </c>
      <c r="O253" s="51" t="n">
        <v>2.49467292445321</v>
      </c>
    </row>
    <row r="254" customFormat="false" ht="15" hidden="false" customHeight="true" outlineLevel="0" collapsed="false">
      <c r="B254" s="14" t="s">
        <v>4756</v>
      </c>
      <c r="C254" s="18" t="s">
        <v>290</v>
      </c>
      <c r="D254" s="14" t="s">
        <v>367</v>
      </c>
      <c r="E254" s="48" t="n">
        <v>1</v>
      </c>
      <c r="F254" s="14" t="s">
        <v>4888</v>
      </c>
      <c r="G254" s="14" t="s">
        <v>4866</v>
      </c>
      <c r="H254" s="48" t="n">
        <v>15</v>
      </c>
      <c r="I254" s="14" t="s">
        <v>4914</v>
      </c>
      <c r="J254" s="14" t="s">
        <v>252</v>
      </c>
      <c r="K254" s="48" t="n">
        <v>1</v>
      </c>
      <c r="L254" s="18" t="s">
        <v>4893</v>
      </c>
      <c r="M254" s="14" t="s">
        <v>4836</v>
      </c>
      <c r="N254" s="20" t="n">
        <v>26.0789033636108</v>
      </c>
      <c r="O254" s="51" t="n">
        <v>4.27849926960377</v>
      </c>
    </row>
    <row r="255" customFormat="false" ht="15" hidden="false" customHeight="true" outlineLevel="0" collapsed="false">
      <c r="B255" s="14" t="s">
        <v>4756</v>
      </c>
      <c r="C255" s="18" t="s">
        <v>290</v>
      </c>
      <c r="D255" s="14" t="s">
        <v>367</v>
      </c>
      <c r="E255" s="48" t="n">
        <v>1</v>
      </c>
      <c r="F255" s="14" t="s">
        <v>4888</v>
      </c>
      <c r="G255" s="14" t="s">
        <v>4866</v>
      </c>
      <c r="H255" s="48" t="n">
        <v>15</v>
      </c>
      <c r="I255" s="14" t="s">
        <v>4853</v>
      </c>
      <c r="J255" s="14" t="s">
        <v>327</v>
      </c>
      <c r="K255" s="48" t="n">
        <v>11</v>
      </c>
      <c r="L255" s="18" t="s">
        <v>5116</v>
      </c>
      <c r="M255" s="14" t="s">
        <v>282</v>
      </c>
      <c r="N255" s="20" t="n">
        <v>5.30148641777862</v>
      </c>
      <c r="O255" s="51" t="n">
        <v>4.83271031616836</v>
      </c>
    </row>
    <row r="256" customFormat="false" ht="15" hidden="false" customHeight="true" outlineLevel="0" collapsed="false">
      <c r="B256" s="14" t="s">
        <v>4756</v>
      </c>
      <c r="C256" s="18" t="s">
        <v>290</v>
      </c>
      <c r="D256" s="14" t="s">
        <v>320</v>
      </c>
      <c r="E256" s="48" t="n">
        <v>1</v>
      </c>
      <c r="F256" s="14" t="s">
        <v>4795</v>
      </c>
      <c r="G256" s="14" t="s">
        <v>281</v>
      </c>
      <c r="H256" s="48" t="n">
        <v>16</v>
      </c>
      <c r="I256" s="14" t="s">
        <v>4914</v>
      </c>
      <c r="J256" s="14" t="s">
        <v>252</v>
      </c>
      <c r="K256" s="48" t="n">
        <v>1</v>
      </c>
      <c r="L256" s="18" t="s">
        <v>4893</v>
      </c>
      <c r="M256" s="14" t="s">
        <v>4836</v>
      </c>
      <c r="N256" s="20" t="n">
        <v>54.3117149441129</v>
      </c>
      <c r="O256" s="51" t="n">
        <v>3.02196575096408</v>
      </c>
    </row>
    <row r="257" customFormat="false" ht="15" hidden="false" customHeight="true" outlineLevel="0" collapsed="false">
      <c r="B257" s="14" t="s">
        <v>4756</v>
      </c>
      <c r="C257" s="18" t="s">
        <v>290</v>
      </c>
      <c r="D257" s="14" t="s">
        <v>320</v>
      </c>
      <c r="E257" s="48" t="n">
        <v>1</v>
      </c>
      <c r="F257" s="14" t="s">
        <v>4795</v>
      </c>
      <c r="G257" s="14" t="s">
        <v>281</v>
      </c>
      <c r="H257" s="48" t="n">
        <v>16</v>
      </c>
      <c r="I257" s="14" t="s">
        <v>261</v>
      </c>
      <c r="J257" s="14" t="s">
        <v>4861</v>
      </c>
      <c r="K257" s="48" t="n">
        <v>10</v>
      </c>
      <c r="L257" s="18" t="s">
        <v>5117</v>
      </c>
      <c r="M257" s="14" t="s">
        <v>282</v>
      </c>
      <c r="N257" s="20" t="n">
        <v>53.5927929680359</v>
      </c>
      <c r="O257" s="51" t="n">
        <v>3.66762020934555</v>
      </c>
    </row>
    <row r="258" customFormat="false" ht="15" hidden="false" customHeight="true" outlineLevel="0" collapsed="false">
      <c r="B258" s="14" t="s">
        <v>4756</v>
      </c>
      <c r="C258" s="18" t="s">
        <v>290</v>
      </c>
      <c r="D258" s="14" t="s">
        <v>320</v>
      </c>
      <c r="E258" s="48" t="n">
        <v>1</v>
      </c>
      <c r="F258" s="14" t="s">
        <v>4795</v>
      </c>
      <c r="G258" s="14" t="s">
        <v>281</v>
      </c>
      <c r="H258" s="48" t="n">
        <v>16</v>
      </c>
      <c r="I258" s="14" t="s">
        <v>5111</v>
      </c>
      <c r="J258" s="14" t="s">
        <v>4842</v>
      </c>
      <c r="K258" s="48" t="n">
        <v>37</v>
      </c>
      <c r="L258" s="18" t="s">
        <v>5118</v>
      </c>
      <c r="M258" s="14" t="s">
        <v>282</v>
      </c>
      <c r="N258" s="20" t="n">
        <v>18.4060574774033</v>
      </c>
      <c r="O258" s="51" t="n">
        <v>3.19264373208161</v>
      </c>
    </row>
    <row r="259" customFormat="false" ht="15" hidden="false" customHeight="true" outlineLevel="0" collapsed="false">
      <c r="B259" s="14" t="s">
        <v>4756</v>
      </c>
      <c r="C259" s="18" t="s">
        <v>290</v>
      </c>
      <c r="D259" s="14" t="s">
        <v>559</v>
      </c>
      <c r="E259" s="48" t="n">
        <v>1</v>
      </c>
      <c r="F259" s="14" t="s">
        <v>5101</v>
      </c>
      <c r="G259" s="14" t="s">
        <v>4950</v>
      </c>
      <c r="H259" s="48" t="n">
        <v>42</v>
      </c>
      <c r="I259" s="14" t="s">
        <v>4914</v>
      </c>
      <c r="J259" s="14" t="s">
        <v>252</v>
      </c>
      <c r="K259" s="48" t="n">
        <v>1</v>
      </c>
      <c r="L259" s="18" t="s">
        <v>4893</v>
      </c>
      <c r="M259" s="14" t="s">
        <v>4836</v>
      </c>
      <c r="N259" s="20" t="n">
        <v>63.3857679907079</v>
      </c>
      <c r="O259" s="51" t="n">
        <v>3.31293751827588</v>
      </c>
    </row>
    <row r="260" customFormat="false" ht="15" hidden="false" customHeight="true" outlineLevel="0" collapsed="false">
      <c r="B260" s="14" t="s">
        <v>4756</v>
      </c>
      <c r="C260" s="18" t="s">
        <v>290</v>
      </c>
      <c r="D260" s="14" t="s">
        <v>524</v>
      </c>
      <c r="E260" s="48" t="n">
        <v>1</v>
      </c>
      <c r="F260" s="14" t="s">
        <v>281</v>
      </c>
      <c r="G260" s="14" t="s">
        <v>425</v>
      </c>
      <c r="H260" s="48" t="n">
        <v>18</v>
      </c>
      <c r="I260" s="14" t="s">
        <v>4914</v>
      </c>
      <c r="J260" s="14" t="s">
        <v>252</v>
      </c>
      <c r="K260" s="48" t="n">
        <v>1</v>
      </c>
      <c r="L260" s="18" t="s">
        <v>4893</v>
      </c>
      <c r="M260" s="14" t="s">
        <v>4836</v>
      </c>
      <c r="N260" s="20" t="n">
        <v>27.1536164083685</v>
      </c>
      <c r="O260" s="51" t="n">
        <v>3.8553621101007</v>
      </c>
    </row>
    <row r="261" customFormat="false" ht="15" hidden="false" customHeight="true" outlineLevel="0" collapsed="false">
      <c r="B261" s="14" t="s">
        <v>4756</v>
      </c>
      <c r="C261" s="18" t="s">
        <v>290</v>
      </c>
      <c r="D261" s="14" t="s">
        <v>524</v>
      </c>
      <c r="E261" s="48" t="n">
        <v>1</v>
      </c>
      <c r="F261" s="14" t="s">
        <v>281</v>
      </c>
      <c r="G261" s="14" t="s">
        <v>425</v>
      </c>
      <c r="H261" s="48" t="n">
        <v>18</v>
      </c>
      <c r="I261" s="14" t="s">
        <v>5107</v>
      </c>
      <c r="J261" s="14" t="s">
        <v>4838</v>
      </c>
      <c r="K261" s="48" t="n">
        <v>3</v>
      </c>
      <c r="L261" s="18" t="s">
        <v>5108</v>
      </c>
      <c r="M261" s="14" t="s">
        <v>4836</v>
      </c>
      <c r="N261" s="20" t="n">
        <v>1.4145852599101</v>
      </c>
      <c r="O261" s="51" t="n">
        <v>5.40768286792044</v>
      </c>
    </row>
    <row r="262" customFormat="false" ht="15" hidden="false" customHeight="true" outlineLevel="0" collapsed="false">
      <c r="B262" s="14" t="s">
        <v>4756</v>
      </c>
      <c r="C262" s="18" t="s">
        <v>290</v>
      </c>
      <c r="D262" s="14" t="s">
        <v>462</v>
      </c>
      <c r="E262" s="48" t="n">
        <v>1</v>
      </c>
      <c r="F262" s="14" t="s">
        <v>583</v>
      </c>
      <c r="G262" s="14" t="s">
        <v>334</v>
      </c>
      <c r="H262" s="48" t="n">
        <v>19</v>
      </c>
      <c r="I262" s="14" t="s">
        <v>4914</v>
      </c>
      <c r="J262" s="14" t="s">
        <v>252</v>
      </c>
      <c r="K262" s="48" t="n">
        <v>1</v>
      </c>
      <c r="L262" s="18" t="s">
        <v>4893</v>
      </c>
      <c r="M262" s="14" t="s">
        <v>4836</v>
      </c>
      <c r="N262" s="20" t="n">
        <v>78.5090902396661</v>
      </c>
      <c r="O262" s="51" t="n">
        <v>2.56616912926643</v>
      </c>
    </row>
    <row r="263" customFormat="false" ht="15" hidden="false" customHeight="true" outlineLevel="0" collapsed="false">
      <c r="B263" s="14" t="s">
        <v>4756</v>
      </c>
      <c r="C263" s="18" t="s">
        <v>290</v>
      </c>
      <c r="D263" s="14" t="s">
        <v>462</v>
      </c>
      <c r="E263" s="48" t="n">
        <v>1</v>
      </c>
      <c r="F263" s="14" t="s">
        <v>583</v>
      </c>
      <c r="G263" s="14" t="s">
        <v>334</v>
      </c>
      <c r="H263" s="48" t="n">
        <v>19</v>
      </c>
      <c r="I263" s="14" t="s">
        <v>4572</v>
      </c>
      <c r="J263" s="14" t="s">
        <v>4584</v>
      </c>
      <c r="K263" s="48" t="n">
        <v>9</v>
      </c>
      <c r="L263" s="18" t="s">
        <v>5119</v>
      </c>
      <c r="M263" s="14" t="s">
        <v>282</v>
      </c>
      <c r="N263" s="20" t="n">
        <v>32.9307988425693</v>
      </c>
      <c r="O263" s="51" t="n">
        <v>3.6205252381388</v>
      </c>
    </row>
    <row r="264" customFormat="false" ht="15" hidden="false" customHeight="true" outlineLevel="0" collapsed="false">
      <c r="B264" s="14" t="s">
        <v>4756</v>
      </c>
      <c r="C264" s="18" t="s">
        <v>290</v>
      </c>
      <c r="D264" s="14" t="s">
        <v>506</v>
      </c>
      <c r="E264" s="48" t="n">
        <v>1</v>
      </c>
      <c r="F264" s="14" t="s">
        <v>425</v>
      </c>
      <c r="G264" s="14" t="s">
        <v>312</v>
      </c>
      <c r="H264" s="48" t="n">
        <v>20</v>
      </c>
      <c r="I264" s="14" t="s">
        <v>4914</v>
      </c>
      <c r="J264" s="14" t="s">
        <v>252</v>
      </c>
      <c r="K264" s="48" t="n">
        <v>1</v>
      </c>
      <c r="L264" s="18" t="s">
        <v>4893</v>
      </c>
      <c r="M264" s="14" t="s">
        <v>4836</v>
      </c>
      <c r="N264" s="20" t="n">
        <v>53.8602206602065</v>
      </c>
      <c r="O264" s="51" t="n">
        <v>3.45766134836829</v>
      </c>
    </row>
    <row r="265" customFormat="false" ht="15" hidden="false" customHeight="true" outlineLevel="0" collapsed="false">
      <c r="B265" s="14" t="s">
        <v>4756</v>
      </c>
      <c r="C265" s="18" t="s">
        <v>290</v>
      </c>
      <c r="D265" s="14" t="s">
        <v>527</v>
      </c>
      <c r="E265" s="48" t="n">
        <v>1</v>
      </c>
      <c r="F265" s="14" t="s">
        <v>334</v>
      </c>
      <c r="G265" s="14" t="s">
        <v>4885</v>
      </c>
      <c r="H265" s="48" t="n">
        <v>21</v>
      </c>
      <c r="I265" s="14" t="s">
        <v>4914</v>
      </c>
      <c r="J265" s="14" t="s">
        <v>252</v>
      </c>
      <c r="K265" s="48" t="n">
        <v>1</v>
      </c>
      <c r="L265" s="18" t="s">
        <v>4893</v>
      </c>
      <c r="M265" s="14" t="s">
        <v>4836</v>
      </c>
      <c r="N265" s="20" t="n">
        <v>69.5022989920465</v>
      </c>
      <c r="O265" s="51" t="n">
        <v>2.85029840543057</v>
      </c>
    </row>
    <row r="266" customFormat="false" ht="15" hidden="false" customHeight="true" outlineLevel="0" collapsed="false">
      <c r="B266" s="14" t="s">
        <v>4756</v>
      </c>
      <c r="C266" s="18" t="s">
        <v>290</v>
      </c>
      <c r="D266" s="14" t="s">
        <v>309</v>
      </c>
      <c r="E266" s="48" t="n">
        <v>1</v>
      </c>
      <c r="F266" s="14" t="s">
        <v>312</v>
      </c>
      <c r="G266" s="14" t="s">
        <v>360</v>
      </c>
      <c r="H266" s="48" t="n">
        <v>22</v>
      </c>
      <c r="I266" s="14" t="s">
        <v>4914</v>
      </c>
      <c r="J266" s="14" t="s">
        <v>252</v>
      </c>
      <c r="K266" s="48" t="n">
        <v>1</v>
      </c>
      <c r="L266" s="18" t="s">
        <v>4893</v>
      </c>
      <c r="M266" s="14" t="s">
        <v>4836</v>
      </c>
      <c r="N266" s="20" t="n">
        <v>66.675534041117</v>
      </c>
      <c r="O266" s="51" t="n">
        <v>2.99097208278513</v>
      </c>
    </row>
    <row r="267" customFormat="false" ht="15" hidden="false" customHeight="true" outlineLevel="0" collapsed="false">
      <c r="B267" s="14" t="s">
        <v>4756</v>
      </c>
      <c r="C267" s="18" t="s">
        <v>290</v>
      </c>
      <c r="D267" s="14" t="s">
        <v>554</v>
      </c>
      <c r="E267" s="48" t="n">
        <v>1</v>
      </c>
      <c r="F267" s="14" t="s">
        <v>4876</v>
      </c>
      <c r="G267" s="14" t="s">
        <v>4570</v>
      </c>
      <c r="H267" s="48" t="n">
        <v>25</v>
      </c>
      <c r="I267" s="14" t="s">
        <v>4833</v>
      </c>
      <c r="J267" s="14" t="s">
        <v>4590</v>
      </c>
      <c r="K267" s="48" t="n">
        <v>5</v>
      </c>
      <c r="L267" s="18" t="s">
        <v>4897</v>
      </c>
      <c r="M267" s="14" t="s">
        <v>282</v>
      </c>
      <c r="N267" s="20" t="n">
        <v>51.9610281199467</v>
      </c>
      <c r="O267" s="51" t="n">
        <v>3.18587680238895</v>
      </c>
    </row>
    <row r="268" customFormat="false" ht="15" hidden="false" customHeight="true" outlineLevel="0" collapsed="false">
      <c r="B268" s="14" t="s">
        <v>4604</v>
      </c>
      <c r="C268" s="18" t="s">
        <v>864</v>
      </c>
      <c r="D268" s="14" t="s">
        <v>269</v>
      </c>
      <c r="E268" s="48" t="n">
        <v>1</v>
      </c>
      <c r="F268" s="14" t="s">
        <v>4881</v>
      </c>
      <c r="G268" s="14" t="s">
        <v>4878</v>
      </c>
      <c r="H268" s="48" t="n">
        <v>28</v>
      </c>
      <c r="I268" s="14" t="s">
        <v>4892</v>
      </c>
      <c r="J268" s="14" t="s">
        <v>252</v>
      </c>
      <c r="K268" s="48" t="n">
        <v>1</v>
      </c>
      <c r="L268" s="18" t="s">
        <v>5089</v>
      </c>
      <c r="M268" s="14" t="s">
        <v>4836</v>
      </c>
      <c r="N268" s="20" t="n">
        <v>73.9342733742223</v>
      </c>
      <c r="O268" s="51" t="n">
        <v>2.74652671569021</v>
      </c>
    </row>
    <row r="269" customFormat="false" ht="15" hidden="false" customHeight="true" outlineLevel="0" collapsed="false">
      <c r="B269" s="14" t="s">
        <v>4604</v>
      </c>
      <c r="C269" s="18" t="s">
        <v>864</v>
      </c>
      <c r="D269" s="14" t="s">
        <v>242</v>
      </c>
      <c r="E269" s="48" t="n">
        <v>1</v>
      </c>
      <c r="F269" s="14" t="s">
        <v>5109</v>
      </c>
      <c r="G269" s="14" t="s">
        <v>4935</v>
      </c>
      <c r="H269" s="48" t="n">
        <v>54</v>
      </c>
      <c r="I269" s="14" t="s">
        <v>4879</v>
      </c>
      <c r="J269" s="14" t="s">
        <v>4833</v>
      </c>
      <c r="K269" s="48" t="n">
        <v>2</v>
      </c>
      <c r="L269" s="18" t="s">
        <v>5091</v>
      </c>
      <c r="M269" s="14" t="s">
        <v>4836</v>
      </c>
      <c r="N269" s="20" t="n">
        <v>63.3422298017952</v>
      </c>
      <c r="O269" s="51" t="n">
        <v>2.92110903596563</v>
      </c>
    </row>
    <row r="270" customFormat="false" ht="15" hidden="false" customHeight="true" outlineLevel="0" collapsed="false">
      <c r="B270" s="14" t="s">
        <v>4604</v>
      </c>
      <c r="C270" s="18" t="s">
        <v>864</v>
      </c>
      <c r="D270" s="14" t="s">
        <v>242</v>
      </c>
      <c r="E270" s="48" t="n">
        <v>1</v>
      </c>
      <c r="F270" s="14" t="s">
        <v>5109</v>
      </c>
      <c r="G270" s="14" t="s">
        <v>4935</v>
      </c>
      <c r="H270" s="48" t="n">
        <v>54</v>
      </c>
      <c r="I270" s="14" t="s">
        <v>4877</v>
      </c>
      <c r="J270" s="14" t="s">
        <v>4980</v>
      </c>
      <c r="K270" s="48" t="n">
        <v>31</v>
      </c>
      <c r="L270" s="18" t="s">
        <v>4996</v>
      </c>
      <c r="M270" s="14" t="s">
        <v>282</v>
      </c>
      <c r="N270" s="20" t="n">
        <v>1.93187039477957</v>
      </c>
      <c r="O270" s="51" t="n">
        <v>5.79819584008679</v>
      </c>
    </row>
    <row r="271" customFormat="false" ht="15" hidden="false" customHeight="true" outlineLevel="0" collapsed="false">
      <c r="B271" s="14" t="s">
        <v>4604</v>
      </c>
      <c r="C271" s="18" t="s">
        <v>864</v>
      </c>
      <c r="D271" s="14" t="s">
        <v>272</v>
      </c>
      <c r="E271" s="48" t="n">
        <v>1</v>
      </c>
      <c r="F271" s="14" t="s">
        <v>5120</v>
      </c>
      <c r="G271" s="14" t="s">
        <v>5028</v>
      </c>
      <c r="H271" s="48" t="n">
        <v>55</v>
      </c>
      <c r="I271" s="14" t="s">
        <v>4879</v>
      </c>
      <c r="J271" s="14" t="s">
        <v>4833</v>
      </c>
      <c r="K271" s="48" t="n">
        <v>2</v>
      </c>
      <c r="L271" s="18" t="s">
        <v>5091</v>
      </c>
      <c r="M271" s="14" t="s">
        <v>4836</v>
      </c>
      <c r="N271" s="20" t="n">
        <v>71.0146947345549</v>
      </c>
      <c r="O271" s="51" t="n">
        <v>2.57682187975809</v>
      </c>
    </row>
    <row r="272" customFormat="false" ht="15" hidden="false" customHeight="true" outlineLevel="0" collapsed="false">
      <c r="B272" s="14" t="s">
        <v>4604</v>
      </c>
      <c r="C272" s="18" t="s">
        <v>864</v>
      </c>
      <c r="D272" s="14" t="s">
        <v>512</v>
      </c>
      <c r="E272" s="48" t="n">
        <v>1</v>
      </c>
      <c r="F272" s="14" t="s">
        <v>5121</v>
      </c>
      <c r="G272" s="14" t="s">
        <v>4891</v>
      </c>
      <c r="H272" s="48" t="n">
        <v>56</v>
      </c>
      <c r="I272" s="14" t="s">
        <v>5122</v>
      </c>
      <c r="J272" s="14" t="s">
        <v>4954</v>
      </c>
      <c r="K272" s="48" t="n">
        <v>53</v>
      </c>
      <c r="L272" s="18" t="s">
        <v>5123</v>
      </c>
      <c r="M272" s="14" t="s">
        <v>282</v>
      </c>
      <c r="N272" s="20" t="n">
        <v>43.7138927642167</v>
      </c>
      <c r="O272" s="51" t="n">
        <v>2.83260533784708</v>
      </c>
    </row>
    <row r="273" customFormat="false" ht="15" hidden="false" customHeight="true" outlineLevel="0" collapsed="false">
      <c r="B273" s="14" t="s">
        <v>4604</v>
      </c>
      <c r="C273" s="18" t="s">
        <v>864</v>
      </c>
      <c r="D273" s="14" t="s">
        <v>512</v>
      </c>
      <c r="E273" s="48" t="n">
        <v>1</v>
      </c>
      <c r="F273" s="14" t="s">
        <v>5121</v>
      </c>
      <c r="G273" s="14" t="s">
        <v>4891</v>
      </c>
      <c r="H273" s="48" t="n">
        <v>56</v>
      </c>
      <c r="I273" s="14" t="s">
        <v>5102</v>
      </c>
      <c r="J273" s="14" t="s">
        <v>4903</v>
      </c>
      <c r="K273" s="48" t="n">
        <v>46</v>
      </c>
      <c r="L273" s="18" t="s">
        <v>5124</v>
      </c>
      <c r="M273" s="14" t="s">
        <v>282</v>
      </c>
      <c r="N273" s="20" t="n">
        <v>38.7644421303993</v>
      </c>
      <c r="O273" s="51" t="n">
        <v>3.46674342863732</v>
      </c>
    </row>
    <row r="274" customFormat="false" ht="15" hidden="false" customHeight="true" outlineLevel="0" collapsed="false">
      <c r="B274" s="14" t="s">
        <v>4604</v>
      </c>
      <c r="C274" s="18" t="s">
        <v>864</v>
      </c>
      <c r="D274" s="14" t="s">
        <v>436</v>
      </c>
      <c r="E274" s="48" t="n">
        <v>1</v>
      </c>
      <c r="F274" s="14" t="s">
        <v>4877</v>
      </c>
      <c r="G274" s="14" t="s">
        <v>4980</v>
      </c>
      <c r="H274" s="48" t="n">
        <v>31</v>
      </c>
      <c r="I274" s="14" t="s">
        <v>5093</v>
      </c>
      <c r="J274" s="14" t="s">
        <v>4838</v>
      </c>
      <c r="K274" s="48" t="n">
        <v>3</v>
      </c>
      <c r="L274" s="18" t="s">
        <v>5097</v>
      </c>
      <c r="M274" s="14" t="s">
        <v>4836</v>
      </c>
      <c r="N274" s="20" t="n">
        <v>44.276759199176</v>
      </c>
      <c r="O274" s="51" t="n">
        <v>3.05811020076126</v>
      </c>
    </row>
    <row r="275" customFormat="false" ht="15" hidden="false" customHeight="true" outlineLevel="0" collapsed="false">
      <c r="B275" s="14" t="s">
        <v>4604</v>
      </c>
      <c r="C275" s="18" t="s">
        <v>864</v>
      </c>
      <c r="D275" s="14" t="s">
        <v>436</v>
      </c>
      <c r="E275" s="48" t="n">
        <v>1</v>
      </c>
      <c r="F275" s="14" t="s">
        <v>4877</v>
      </c>
      <c r="G275" s="14" t="s">
        <v>4980</v>
      </c>
      <c r="H275" s="48" t="n">
        <v>31</v>
      </c>
      <c r="I275" s="14" t="s">
        <v>4590</v>
      </c>
      <c r="J275" s="14" t="s">
        <v>4584</v>
      </c>
      <c r="K275" s="48" t="n">
        <v>9</v>
      </c>
      <c r="L275" s="18" t="s">
        <v>4972</v>
      </c>
      <c r="M275" s="14" t="s">
        <v>282</v>
      </c>
      <c r="N275" s="20" t="n">
        <v>29.2799173409146</v>
      </c>
      <c r="O275" s="51" t="n">
        <v>3.40880638933922</v>
      </c>
    </row>
    <row r="276" customFormat="false" ht="15" hidden="false" customHeight="true" outlineLevel="0" collapsed="false">
      <c r="B276" s="14" t="s">
        <v>4604</v>
      </c>
      <c r="C276" s="18" t="s">
        <v>864</v>
      </c>
      <c r="D276" s="14" t="s">
        <v>233</v>
      </c>
      <c r="E276" s="48" t="n">
        <v>1</v>
      </c>
      <c r="F276" s="14" t="s">
        <v>4880</v>
      </c>
      <c r="G276" s="14" t="s">
        <v>4939</v>
      </c>
      <c r="H276" s="48" t="n">
        <v>32</v>
      </c>
      <c r="I276" s="14" t="s">
        <v>4892</v>
      </c>
      <c r="J276" s="14" t="s">
        <v>252</v>
      </c>
      <c r="K276" s="48" t="n">
        <v>1</v>
      </c>
      <c r="L276" s="18" t="s">
        <v>5089</v>
      </c>
      <c r="M276" s="14" t="s">
        <v>4836</v>
      </c>
      <c r="N276" s="20" t="n">
        <v>92.5561745859032</v>
      </c>
      <c r="O276" s="51" t="n">
        <v>3.07490064880153</v>
      </c>
    </row>
    <row r="277" customFormat="false" ht="15" hidden="false" customHeight="true" outlineLevel="0" collapsed="false">
      <c r="B277" s="14" t="s">
        <v>4604</v>
      </c>
      <c r="C277" s="18" t="s">
        <v>864</v>
      </c>
      <c r="D277" s="14" t="s">
        <v>556</v>
      </c>
      <c r="E277" s="48" t="n">
        <v>1</v>
      </c>
      <c r="F277" s="14" t="s">
        <v>5092</v>
      </c>
      <c r="G277" s="14" t="s">
        <v>4856</v>
      </c>
      <c r="H277" s="48" t="n">
        <v>34</v>
      </c>
      <c r="I277" s="14" t="s">
        <v>4892</v>
      </c>
      <c r="J277" s="14" t="s">
        <v>252</v>
      </c>
      <c r="K277" s="48" t="n">
        <v>1</v>
      </c>
      <c r="L277" s="18" t="s">
        <v>5089</v>
      </c>
      <c r="M277" s="14" t="s">
        <v>4836</v>
      </c>
      <c r="N277" s="20" t="n">
        <v>82.0142754448245</v>
      </c>
      <c r="O277" s="51" t="n">
        <v>2.64286322007022</v>
      </c>
    </row>
    <row r="278" customFormat="false" ht="15" hidden="false" customHeight="true" outlineLevel="0" collapsed="false">
      <c r="B278" s="14" t="s">
        <v>4604</v>
      </c>
      <c r="C278" s="18" t="s">
        <v>864</v>
      </c>
      <c r="D278" s="14" t="s">
        <v>275</v>
      </c>
      <c r="E278" s="48" t="n">
        <v>1</v>
      </c>
      <c r="F278" s="14" t="s">
        <v>5106</v>
      </c>
      <c r="G278" s="14" t="s">
        <v>4883</v>
      </c>
      <c r="H278" s="48" t="n">
        <v>35</v>
      </c>
      <c r="I278" s="14" t="s">
        <v>4892</v>
      </c>
      <c r="J278" s="14" t="s">
        <v>252</v>
      </c>
      <c r="K278" s="48" t="n">
        <v>1</v>
      </c>
      <c r="L278" s="18" t="s">
        <v>5089</v>
      </c>
      <c r="M278" s="14" t="s">
        <v>4836</v>
      </c>
      <c r="N278" s="20" t="n">
        <v>60.8143249513317</v>
      </c>
      <c r="O278" s="51" t="n">
        <v>2.91268089566983</v>
      </c>
    </row>
    <row r="279" customFormat="false" ht="15" hidden="false" customHeight="true" outlineLevel="0" collapsed="false">
      <c r="B279" s="14" t="s">
        <v>4604</v>
      </c>
      <c r="C279" s="18" t="s">
        <v>864</v>
      </c>
      <c r="D279" s="14" t="s">
        <v>324</v>
      </c>
      <c r="E279" s="48" t="n">
        <v>1</v>
      </c>
      <c r="F279" s="14" t="s">
        <v>4572</v>
      </c>
      <c r="G279" s="14" t="s">
        <v>4861</v>
      </c>
      <c r="H279" s="48" t="n">
        <v>10</v>
      </c>
      <c r="I279" s="14" t="s">
        <v>4892</v>
      </c>
      <c r="J279" s="14" t="s">
        <v>252</v>
      </c>
      <c r="K279" s="48" t="n">
        <v>1</v>
      </c>
      <c r="L279" s="18" t="s">
        <v>5089</v>
      </c>
      <c r="M279" s="14" t="s">
        <v>4836</v>
      </c>
      <c r="N279" s="20" t="n">
        <v>59.2228701397652</v>
      </c>
      <c r="O279" s="51" t="n">
        <v>3.36836354926247</v>
      </c>
    </row>
    <row r="280" customFormat="false" ht="15" hidden="false" customHeight="true" outlineLevel="0" collapsed="false">
      <c r="B280" s="14" t="s">
        <v>4604</v>
      </c>
      <c r="C280" s="18" t="s">
        <v>864</v>
      </c>
      <c r="D280" s="14" t="s">
        <v>440</v>
      </c>
      <c r="E280" s="48" t="n">
        <v>1</v>
      </c>
      <c r="F280" s="14" t="s">
        <v>5125</v>
      </c>
      <c r="G280" s="14" t="s">
        <v>4850</v>
      </c>
      <c r="H280" s="48" t="n">
        <v>36</v>
      </c>
      <c r="I280" s="14" t="s">
        <v>4892</v>
      </c>
      <c r="J280" s="14" t="s">
        <v>252</v>
      </c>
      <c r="K280" s="48" t="n">
        <v>1</v>
      </c>
      <c r="L280" s="18" t="s">
        <v>5089</v>
      </c>
      <c r="M280" s="14" t="s">
        <v>4836</v>
      </c>
      <c r="N280" s="20" t="n">
        <v>83.2824931717803</v>
      </c>
      <c r="O280" s="51" t="n">
        <v>2.68446642743022</v>
      </c>
    </row>
    <row r="281" customFormat="false" ht="15" hidden="false" customHeight="true" outlineLevel="0" collapsed="false">
      <c r="B281" s="14" t="s">
        <v>4604</v>
      </c>
      <c r="C281" s="18" t="s">
        <v>864</v>
      </c>
      <c r="D281" s="14" t="s">
        <v>586</v>
      </c>
      <c r="E281" s="48" t="n">
        <v>1</v>
      </c>
      <c r="F281" s="14" t="s">
        <v>261</v>
      </c>
      <c r="G281" s="14" t="s">
        <v>327</v>
      </c>
      <c r="H281" s="48" t="n">
        <v>11</v>
      </c>
      <c r="I281" s="14" t="s">
        <v>4881</v>
      </c>
      <c r="J281" s="14" t="s">
        <v>4878</v>
      </c>
      <c r="K281" s="48" t="n">
        <v>28</v>
      </c>
      <c r="L281" s="18" t="s">
        <v>5070</v>
      </c>
      <c r="M281" s="14" t="s">
        <v>282</v>
      </c>
      <c r="N281" s="20" t="n">
        <v>21.1212104322139</v>
      </c>
      <c r="O281" s="51" t="n">
        <v>5.32991388298159</v>
      </c>
    </row>
    <row r="282" customFormat="false" ht="15" hidden="false" customHeight="true" outlineLevel="0" collapsed="false">
      <c r="B282" s="14" t="s">
        <v>4604</v>
      </c>
      <c r="C282" s="18" t="s">
        <v>864</v>
      </c>
      <c r="D282" s="14" t="s">
        <v>493</v>
      </c>
      <c r="E282" s="48" t="n">
        <v>1</v>
      </c>
      <c r="F282" s="14" t="s">
        <v>4853</v>
      </c>
      <c r="G282" s="14" t="s">
        <v>428</v>
      </c>
      <c r="H282" s="48" t="n">
        <v>12</v>
      </c>
      <c r="I282" s="14" t="s">
        <v>4892</v>
      </c>
      <c r="J282" s="14" t="s">
        <v>252</v>
      </c>
      <c r="K282" s="48" t="n">
        <v>1</v>
      </c>
      <c r="L282" s="18" t="s">
        <v>5089</v>
      </c>
      <c r="M282" s="14" t="s">
        <v>4836</v>
      </c>
      <c r="N282" s="20" t="n">
        <v>4.4297749112222</v>
      </c>
      <c r="O282" s="51" t="n">
        <v>5.34617096621498</v>
      </c>
    </row>
    <row r="283" customFormat="false" ht="15" hidden="false" customHeight="true" outlineLevel="0" collapsed="false">
      <c r="B283" s="14" t="s">
        <v>4604</v>
      </c>
      <c r="C283" s="18" t="s">
        <v>864</v>
      </c>
      <c r="D283" s="14" t="s">
        <v>249</v>
      </c>
      <c r="E283" s="48" t="n">
        <v>1</v>
      </c>
      <c r="F283" s="14" t="s">
        <v>4882</v>
      </c>
      <c r="G283" s="14" t="s">
        <v>5113</v>
      </c>
      <c r="H283" s="48" t="n">
        <v>38</v>
      </c>
      <c r="I283" s="14" t="s">
        <v>4879</v>
      </c>
      <c r="J283" s="14" t="s">
        <v>4833</v>
      </c>
      <c r="K283" s="48" t="n">
        <v>2</v>
      </c>
      <c r="L283" s="18" t="s">
        <v>5091</v>
      </c>
      <c r="M283" s="14" t="s">
        <v>4836</v>
      </c>
      <c r="N283" s="20" t="n">
        <v>87.2174667850091</v>
      </c>
      <c r="O283" s="51" t="n">
        <v>2.99982816174528</v>
      </c>
    </row>
    <row r="284" customFormat="false" ht="15" hidden="false" customHeight="true" outlineLevel="0" collapsed="false">
      <c r="B284" s="14" t="s">
        <v>4604</v>
      </c>
      <c r="C284" s="18" t="s">
        <v>864</v>
      </c>
      <c r="D284" s="14" t="s">
        <v>278</v>
      </c>
      <c r="E284" s="48" t="n">
        <v>1</v>
      </c>
      <c r="F284" s="14" t="s">
        <v>5111</v>
      </c>
      <c r="G284" s="14" t="s">
        <v>4968</v>
      </c>
      <c r="H284" s="48" t="n">
        <v>39</v>
      </c>
      <c r="I284" s="14" t="s">
        <v>4879</v>
      </c>
      <c r="J284" s="14" t="s">
        <v>4833</v>
      </c>
      <c r="K284" s="48" t="n">
        <v>2</v>
      </c>
      <c r="L284" s="18" t="s">
        <v>5091</v>
      </c>
      <c r="M284" s="14" t="s">
        <v>4836</v>
      </c>
      <c r="N284" s="20" t="n">
        <v>85.302942952579</v>
      </c>
      <c r="O284" s="51" t="n">
        <v>2.73391459266747</v>
      </c>
    </row>
    <row r="285" customFormat="false" ht="15" hidden="false" customHeight="true" outlineLevel="0" collapsed="false">
      <c r="B285" s="14" t="s">
        <v>4604</v>
      </c>
      <c r="C285" s="18" t="s">
        <v>864</v>
      </c>
      <c r="D285" s="14" t="s">
        <v>568</v>
      </c>
      <c r="E285" s="48" t="n">
        <v>1</v>
      </c>
      <c r="F285" s="14" t="s">
        <v>4861</v>
      </c>
      <c r="G285" s="14" t="s">
        <v>4795</v>
      </c>
      <c r="H285" s="48" t="n">
        <v>14</v>
      </c>
      <c r="I285" s="14" t="s">
        <v>583</v>
      </c>
      <c r="J285" s="14" t="s">
        <v>4885</v>
      </c>
      <c r="K285" s="48" t="n">
        <v>21</v>
      </c>
      <c r="L285" s="18" t="s">
        <v>4984</v>
      </c>
      <c r="M285" s="14" t="s">
        <v>282</v>
      </c>
      <c r="N285" s="20" t="n">
        <v>39.0205567633235</v>
      </c>
      <c r="O285" s="51" t="n">
        <v>3.18712221290618</v>
      </c>
    </row>
    <row r="286" customFormat="false" ht="15" hidden="false" customHeight="true" outlineLevel="0" collapsed="false">
      <c r="B286" s="14" t="s">
        <v>4604</v>
      </c>
      <c r="C286" s="18" t="s">
        <v>864</v>
      </c>
      <c r="D286" s="14" t="s">
        <v>568</v>
      </c>
      <c r="E286" s="48" t="n">
        <v>1</v>
      </c>
      <c r="F286" s="14" t="s">
        <v>4861</v>
      </c>
      <c r="G286" s="14" t="s">
        <v>4795</v>
      </c>
      <c r="H286" s="48" t="n">
        <v>14</v>
      </c>
      <c r="I286" s="14" t="s">
        <v>4892</v>
      </c>
      <c r="J286" s="14" t="s">
        <v>252</v>
      </c>
      <c r="K286" s="48" t="n">
        <v>1</v>
      </c>
      <c r="L286" s="18" t="s">
        <v>5089</v>
      </c>
      <c r="M286" s="14" t="s">
        <v>4836</v>
      </c>
      <c r="N286" s="20" t="n">
        <v>6.21060837867711</v>
      </c>
      <c r="O286" s="51" t="n">
        <v>4.4715239013115</v>
      </c>
    </row>
    <row r="287" customFormat="false" ht="15" hidden="false" customHeight="true" outlineLevel="0" collapsed="false">
      <c r="B287" s="14" t="s">
        <v>4604</v>
      </c>
      <c r="C287" s="18" t="s">
        <v>864</v>
      </c>
      <c r="D287" s="14" t="s">
        <v>568</v>
      </c>
      <c r="E287" s="48" t="n">
        <v>1</v>
      </c>
      <c r="F287" s="14" t="s">
        <v>4861</v>
      </c>
      <c r="G287" s="14" t="s">
        <v>4795</v>
      </c>
      <c r="H287" s="48" t="n">
        <v>14</v>
      </c>
      <c r="I287" s="14" t="s">
        <v>425</v>
      </c>
      <c r="J287" s="14" t="s">
        <v>360</v>
      </c>
      <c r="K287" s="48" t="n">
        <v>22</v>
      </c>
      <c r="L287" s="18" t="s">
        <v>4986</v>
      </c>
      <c r="M287" s="14" t="s">
        <v>282</v>
      </c>
      <c r="N287" s="20" t="n">
        <v>27.7755440032336</v>
      </c>
      <c r="O287" s="51" t="n">
        <v>3.71721427953785</v>
      </c>
    </row>
    <row r="288" customFormat="false" ht="15" hidden="false" customHeight="true" outlineLevel="0" collapsed="false">
      <c r="B288" s="14" t="s">
        <v>4604</v>
      </c>
      <c r="C288" s="18" t="s">
        <v>864</v>
      </c>
      <c r="D288" s="14" t="s">
        <v>577</v>
      </c>
      <c r="E288" s="48" t="n">
        <v>1</v>
      </c>
      <c r="F288" s="14" t="s">
        <v>327</v>
      </c>
      <c r="G288" s="14" t="s">
        <v>4866</v>
      </c>
      <c r="H288" s="48" t="n">
        <v>15</v>
      </c>
      <c r="I288" s="14" t="s">
        <v>4892</v>
      </c>
      <c r="J288" s="14" t="s">
        <v>252</v>
      </c>
      <c r="K288" s="48" t="n">
        <v>1</v>
      </c>
      <c r="L288" s="18" t="s">
        <v>5089</v>
      </c>
      <c r="M288" s="14" t="s">
        <v>4836</v>
      </c>
      <c r="N288" s="20" t="n">
        <v>80.2384570213987</v>
      </c>
      <c r="O288" s="51" t="n">
        <v>3.15677572849262</v>
      </c>
    </row>
    <row r="289" customFormat="false" ht="15" hidden="false" customHeight="true" outlineLevel="0" collapsed="false">
      <c r="B289" s="14" t="s">
        <v>4604</v>
      </c>
      <c r="C289" s="18" t="s">
        <v>864</v>
      </c>
      <c r="D289" s="14" t="s">
        <v>551</v>
      </c>
      <c r="E289" s="48" t="n">
        <v>1</v>
      </c>
      <c r="F289" s="14" t="s">
        <v>428</v>
      </c>
      <c r="G289" s="14" t="s">
        <v>281</v>
      </c>
      <c r="H289" s="48" t="n">
        <v>16</v>
      </c>
      <c r="I289" s="14" t="s">
        <v>4588</v>
      </c>
      <c r="J289" s="14" t="s">
        <v>4853</v>
      </c>
      <c r="K289" s="48" t="n">
        <v>8</v>
      </c>
      <c r="L289" s="18" t="s">
        <v>4988</v>
      </c>
      <c r="M289" s="14" t="s">
        <v>282</v>
      </c>
      <c r="N289" s="20" t="n">
        <v>86.9930133639183</v>
      </c>
      <c r="O289" s="51" t="n">
        <v>2.75011345220519</v>
      </c>
    </row>
    <row r="290" customFormat="false" ht="15" hidden="false" customHeight="true" outlineLevel="0" collapsed="false">
      <c r="B290" s="14" t="s">
        <v>4604</v>
      </c>
      <c r="C290" s="18" t="s">
        <v>864</v>
      </c>
      <c r="D290" s="14" t="s">
        <v>447</v>
      </c>
      <c r="E290" s="48" t="n">
        <v>1</v>
      </c>
      <c r="F290" s="14" t="s">
        <v>5100</v>
      </c>
      <c r="G290" s="14" t="s">
        <v>4950</v>
      </c>
      <c r="H290" s="48" t="n">
        <v>42</v>
      </c>
      <c r="I290" s="14" t="s">
        <v>4879</v>
      </c>
      <c r="J290" s="14" t="s">
        <v>4833</v>
      </c>
      <c r="K290" s="48" t="n">
        <v>2</v>
      </c>
      <c r="L290" s="18" t="s">
        <v>5091</v>
      </c>
      <c r="M290" s="14" t="s">
        <v>4836</v>
      </c>
      <c r="N290" s="20" t="n">
        <v>71.6429083727772</v>
      </c>
      <c r="O290" s="51" t="n">
        <v>2.89560805358736</v>
      </c>
    </row>
    <row r="291" customFormat="false" ht="15" hidden="false" customHeight="true" outlineLevel="0" collapsed="false">
      <c r="B291" s="14" t="s">
        <v>4604</v>
      </c>
      <c r="C291" s="18" t="s">
        <v>864</v>
      </c>
      <c r="D291" s="14" t="s">
        <v>453</v>
      </c>
      <c r="E291" s="48" t="n">
        <v>1</v>
      </c>
      <c r="F291" s="14" t="s">
        <v>5126</v>
      </c>
      <c r="G291" s="14" t="s">
        <v>5081</v>
      </c>
      <c r="H291" s="48" t="n">
        <v>43</v>
      </c>
      <c r="I291" s="14" t="s">
        <v>4879</v>
      </c>
      <c r="J291" s="14" t="s">
        <v>4833</v>
      </c>
      <c r="K291" s="48" t="n">
        <v>2</v>
      </c>
      <c r="L291" s="18" t="s">
        <v>5091</v>
      </c>
      <c r="M291" s="14" t="s">
        <v>4836</v>
      </c>
      <c r="N291" s="20" t="n">
        <v>91.3869085127748</v>
      </c>
      <c r="O291" s="51" t="n">
        <v>2.68733585545237</v>
      </c>
    </row>
    <row r="292" customFormat="false" ht="15" hidden="false" customHeight="true" outlineLevel="0" collapsed="false">
      <c r="B292" s="14" t="s">
        <v>4604</v>
      </c>
      <c r="C292" s="18" t="s">
        <v>864</v>
      </c>
      <c r="D292" s="14" t="s">
        <v>540</v>
      </c>
      <c r="E292" s="48" t="n">
        <v>1</v>
      </c>
      <c r="F292" s="14" t="s">
        <v>4795</v>
      </c>
      <c r="G292" s="14" t="s">
        <v>425</v>
      </c>
      <c r="H292" s="48" t="n">
        <v>18</v>
      </c>
      <c r="I292" s="14" t="s">
        <v>4892</v>
      </c>
      <c r="J292" s="14" t="s">
        <v>252</v>
      </c>
      <c r="K292" s="48" t="n">
        <v>1</v>
      </c>
      <c r="L292" s="18" t="s">
        <v>5089</v>
      </c>
      <c r="M292" s="14" t="s">
        <v>4836</v>
      </c>
      <c r="N292" s="20" t="n">
        <v>51.4762134268108</v>
      </c>
      <c r="O292" s="51" t="n">
        <v>2.80142142491985</v>
      </c>
    </row>
    <row r="293" customFormat="false" ht="15" hidden="false" customHeight="true" outlineLevel="0" collapsed="false">
      <c r="B293" s="14" t="s">
        <v>4604</v>
      </c>
      <c r="C293" s="18" t="s">
        <v>864</v>
      </c>
      <c r="D293" s="14" t="s">
        <v>540</v>
      </c>
      <c r="E293" s="48" t="n">
        <v>1</v>
      </c>
      <c r="F293" s="14" t="s">
        <v>4795</v>
      </c>
      <c r="G293" s="14" t="s">
        <v>425</v>
      </c>
      <c r="H293" s="48" t="n">
        <v>18</v>
      </c>
      <c r="I293" s="14" t="s">
        <v>4838</v>
      </c>
      <c r="J293" s="14" t="s">
        <v>261</v>
      </c>
      <c r="K293" s="48" t="n">
        <v>7</v>
      </c>
      <c r="L293" s="18" t="s">
        <v>4992</v>
      </c>
      <c r="M293" s="14" t="s">
        <v>282</v>
      </c>
      <c r="N293" s="20" t="n">
        <v>35.8615275260285</v>
      </c>
      <c r="O293" s="51" t="n">
        <v>3.56480925155892</v>
      </c>
    </row>
    <row r="294" customFormat="false" ht="15" hidden="false" customHeight="true" outlineLevel="0" collapsed="false">
      <c r="B294" s="14" t="s">
        <v>4604</v>
      </c>
      <c r="C294" s="18" t="s">
        <v>864</v>
      </c>
      <c r="D294" s="14" t="s">
        <v>562</v>
      </c>
      <c r="E294" s="48" t="n">
        <v>1</v>
      </c>
      <c r="F294" s="14" t="s">
        <v>281</v>
      </c>
      <c r="G294" s="14" t="s">
        <v>312</v>
      </c>
      <c r="H294" s="48" t="n">
        <v>20</v>
      </c>
      <c r="I294" s="14" t="s">
        <v>4892</v>
      </c>
      <c r="J294" s="14" t="s">
        <v>252</v>
      </c>
      <c r="K294" s="48" t="n">
        <v>1</v>
      </c>
      <c r="L294" s="18" t="s">
        <v>5089</v>
      </c>
      <c r="M294" s="14" t="s">
        <v>4836</v>
      </c>
      <c r="N294" s="20" t="n">
        <v>45.5142335462117</v>
      </c>
      <c r="O294" s="51" t="n">
        <v>3.48532738777865</v>
      </c>
    </row>
    <row r="295" customFormat="false" ht="15" hidden="false" customHeight="true" outlineLevel="0" collapsed="false">
      <c r="B295" s="14" t="s">
        <v>4604</v>
      </c>
      <c r="C295" s="18" t="s">
        <v>864</v>
      </c>
      <c r="D295" s="14" t="s">
        <v>562</v>
      </c>
      <c r="E295" s="48" t="n">
        <v>1</v>
      </c>
      <c r="F295" s="14" t="s">
        <v>281</v>
      </c>
      <c r="G295" s="14" t="s">
        <v>312</v>
      </c>
      <c r="H295" s="48" t="n">
        <v>20</v>
      </c>
      <c r="I295" s="14" t="s">
        <v>4838</v>
      </c>
      <c r="J295" s="14" t="s">
        <v>261</v>
      </c>
      <c r="K295" s="48" t="n">
        <v>7</v>
      </c>
      <c r="L295" s="18" t="s">
        <v>4992</v>
      </c>
      <c r="M295" s="14" t="s">
        <v>282</v>
      </c>
      <c r="N295" s="20" t="n">
        <v>14.485332164652</v>
      </c>
      <c r="O295" s="51" t="n">
        <v>3.451912658223</v>
      </c>
    </row>
    <row r="296" customFormat="false" ht="15" hidden="false" customHeight="true" outlineLevel="0" collapsed="false">
      <c r="B296" s="14" t="s">
        <v>4604</v>
      </c>
      <c r="C296" s="18" t="s">
        <v>864</v>
      </c>
      <c r="D296" s="14" t="s">
        <v>291</v>
      </c>
      <c r="E296" s="48" t="n">
        <v>1</v>
      </c>
      <c r="F296" s="14" t="s">
        <v>583</v>
      </c>
      <c r="G296" s="14" t="s">
        <v>4885</v>
      </c>
      <c r="H296" s="48" t="n">
        <v>21</v>
      </c>
      <c r="I296" s="14" t="s">
        <v>4892</v>
      </c>
      <c r="J296" s="14" t="s">
        <v>252</v>
      </c>
      <c r="K296" s="48" t="n">
        <v>1</v>
      </c>
      <c r="L296" s="18" t="s">
        <v>5089</v>
      </c>
      <c r="M296" s="14" t="s">
        <v>4836</v>
      </c>
      <c r="N296" s="20" t="n">
        <v>95.2843419887477</v>
      </c>
      <c r="O296" s="51" t="n">
        <v>2.70220095477743</v>
      </c>
    </row>
    <row r="297" customFormat="false" ht="15" hidden="false" customHeight="true" outlineLevel="0" collapsed="false">
      <c r="B297" s="14" t="s">
        <v>4604</v>
      </c>
      <c r="C297" s="18" t="s">
        <v>864</v>
      </c>
      <c r="D297" s="14" t="s">
        <v>291</v>
      </c>
      <c r="E297" s="48" t="n">
        <v>1</v>
      </c>
      <c r="F297" s="14" t="s">
        <v>583</v>
      </c>
      <c r="G297" s="14" t="s">
        <v>4885</v>
      </c>
      <c r="H297" s="48" t="n">
        <v>21</v>
      </c>
      <c r="I297" s="14" t="s">
        <v>4588</v>
      </c>
      <c r="J297" s="14" t="s">
        <v>4853</v>
      </c>
      <c r="K297" s="48" t="n">
        <v>8</v>
      </c>
      <c r="L297" s="18" t="s">
        <v>4988</v>
      </c>
      <c r="M297" s="14" t="s">
        <v>282</v>
      </c>
      <c r="N297" s="20" t="n">
        <v>6.49152790212025</v>
      </c>
      <c r="O297" s="51" t="n">
        <v>5.16764143492949</v>
      </c>
    </row>
    <row r="298" customFormat="false" ht="15" hidden="false" customHeight="true" outlineLevel="0" collapsed="false">
      <c r="B298" s="14" t="s">
        <v>4604</v>
      </c>
      <c r="C298" s="18" t="s">
        <v>864</v>
      </c>
      <c r="D298" s="14" t="s">
        <v>265</v>
      </c>
      <c r="E298" s="48" t="n">
        <v>1</v>
      </c>
      <c r="F298" s="14" t="s">
        <v>5127</v>
      </c>
      <c r="G298" s="14" t="s">
        <v>4959</v>
      </c>
      <c r="H298" s="48" t="n">
        <v>47</v>
      </c>
      <c r="I298" s="14" t="s">
        <v>4879</v>
      </c>
      <c r="J298" s="14" t="s">
        <v>4833</v>
      </c>
      <c r="K298" s="48" t="n">
        <v>2</v>
      </c>
      <c r="L298" s="18" t="s">
        <v>5091</v>
      </c>
      <c r="M298" s="14" t="s">
        <v>4836</v>
      </c>
      <c r="N298" s="20" t="n">
        <v>53.0264869828026</v>
      </c>
      <c r="O298" s="51" t="n">
        <v>3.12889037839295</v>
      </c>
    </row>
    <row r="299" customFormat="false" ht="15" hidden="false" customHeight="true" outlineLevel="0" collapsed="false">
      <c r="B299" s="14" t="s">
        <v>4604</v>
      </c>
      <c r="C299" s="18" t="s">
        <v>864</v>
      </c>
      <c r="D299" s="14" t="s">
        <v>377</v>
      </c>
      <c r="E299" s="48" t="n">
        <v>1</v>
      </c>
      <c r="F299" s="14" t="s">
        <v>5128</v>
      </c>
      <c r="G299" s="14" t="s">
        <v>5001</v>
      </c>
      <c r="H299" s="48" t="n">
        <v>48</v>
      </c>
      <c r="I299" s="14" t="s">
        <v>4877</v>
      </c>
      <c r="J299" s="14" t="s">
        <v>4980</v>
      </c>
      <c r="K299" s="48" t="n">
        <v>31</v>
      </c>
      <c r="L299" s="18" t="s">
        <v>4996</v>
      </c>
      <c r="M299" s="14" t="s">
        <v>282</v>
      </c>
      <c r="N299" s="20" t="n">
        <v>4.20322578222937</v>
      </c>
      <c r="O299" s="51" t="n">
        <v>5.01695565059131</v>
      </c>
    </row>
    <row r="300" customFormat="false" ht="15" hidden="false" customHeight="true" outlineLevel="0" collapsed="false">
      <c r="B300" s="14" t="s">
        <v>4604</v>
      </c>
      <c r="C300" s="18" t="s">
        <v>864</v>
      </c>
      <c r="D300" s="14" t="s">
        <v>258</v>
      </c>
      <c r="E300" s="48" t="n">
        <v>1</v>
      </c>
      <c r="F300" s="14" t="s">
        <v>5129</v>
      </c>
      <c r="G300" s="14" t="s">
        <v>4961</v>
      </c>
      <c r="H300" s="48" t="n">
        <v>49</v>
      </c>
      <c r="I300" s="14" t="s">
        <v>4879</v>
      </c>
      <c r="J300" s="14" t="s">
        <v>4833</v>
      </c>
      <c r="K300" s="48" t="n">
        <v>2</v>
      </c>
      <c r="L300" s="18" t="s">
        <v>5091</v>
      </c>
      <c r="M300" s="14" t="s">
        <v>4836</v>
      </c>
      <c r="N300" s="20" t="n">
        <v>87.3703928924422</v>
      </c>
      <c r="O300" s="51" t="n">
        <v>2.96536827392484</v>
      </c>
    </row>
    <row r="301" customFormat="false" ht="15" hidden="false" customHeight="true" outlineLevel="0" collapsed="false">
      <c r="B301" s="14" t="s">
        <v>4604</v>
      </c>
      <c r="C301" s="18" t="s">
        <v>864</v>
      </c>
      <c r="D301" s="14" t="s">
        <v>521</v>
      </c>
      <c r="E301" s="48" t="n">
        <v>1</v>
      </c>
      <c r="F301" s="14" t="s">
        <v>312</v>
      </c>
      <c r="G301" s="14" t="s">
        <v>4881</v>
      </c>
      <c r="H301" s="48" t="n">
        <v>24</v>
      </c>
      <c r="I301" s="14" t="s">
        <v>4892</v>
      </c>
      <c r="J301" s="14" t="s">
        <v>252</v>
      </c>
      <c r="K301" s="48" t="n">
        <v>1</v>
      </c>
      <c r="L301" s="18" t="s">
        <v>5089</v>
      </c>
      <c r="M301" s="14" t="s">
        <v>4836</v>
      </c>
      <c r="N301" s="20" t="n">
        <v>76.0469702917061</v>
      </c>
      <c r="O301" s="51" t="n">
        <v>2.47492121086713</v>
      </c>
    </row>
    <row r="302" customFormat="false" ht="15" hidden="false" customHeight="true" outlineLevel="0" collapsed="false">
      <c r="B302" s="14" t="s">
        <v>4604</v>
      </c>
      <c r="C302" s="18" t="s">
        <v>864</v>
      </c>
      <c r="D302" s="14" t="s">
        <v>467</v>
      </c>
      <c r="E302" s="48" t="n">
        <v>1</v>
      </c>
      <c r="F302" s="14" t="s">
        <v>5130</v>
      </c>
      <c r="G302" s="14" t="s">
        <v>5005</v>
      </c>
      <c r="H302" s="48" t="n">
        <v>50</v>
      </c>
      <c r="I302" s="14" t="s">
        <v>4879</v>
      </c>
      <c r="J302" s="14" t="s">
        <v>4833</v>
      </c>
      <c r="K302" s="48" t="n">
        <v>2</v>
      </c>
      <c r="L302" s="18" t="s">
        <v>5091</v>
      </c>
      <c r="M302" s="14" t="s">
        <v>4836</v>
      </c>
      <c r="N302" s="20" t="n">
        <v>35.0601556646435</v>
      </c>
      <c r="O302" s="51" t="n">
        <v>2.692158613455</v>
      </c>
    </row>
    <row r="303" customFormat="false" ht="15" hidden="false" customHeight="true" outlineLevel="0" collapsed="false">
      <c r="B303" s="14" t="s">
        <v>4604</v>
      </c>
      <c r="C303" s="18" t="s">
        <v>864</v>
      </c>
      <c r="D303" s="14" t="s">
        <v>537</v>
      </c>
      <c r="E303" s="48" t="n">
        <v>1</v>
      </c>
      <c r="F303" s="14" t="s">
        <v>4885</v>
      </c>
      <c r="G303" s="14" t="s">
        <v>4570</v>
      </c>
      <c r="H303" s="48" t="n">
        <v>25</v>
      </c>
      <c r="I303" s="14" t="s">
        <v>4892</v>
      </c>
      <c r="J303" s="14" t="s">
        <v>252</v>
      </c>
      <c r="K303" s="48" t="n">
        <v>1</v>
      </c>
      <c r="L303" s="18" t="s">
        <v>5089</v>
      </c>
      <c r="M303" s="14" t="s">
        <v>4836</v>
      </c>
      <c r="N303" s="20" t="n">
        <v>53.3863771489787</v>
      </c>
      <c r="O303" s="51" t="n">
        <v>2.93181411416209</v>
      </c>
    </row>
    <row r="304" customFormat="false" ht="15" hidden="false" customHeight="true" outlineLevel="0" collapsed="false">
      <c r="B304" s="14" t="s">
        <v>4604</v>
      </c>
      <c r="C304" s="18" t="s">
        <v>864</v>
      </c>
      <c r="D304" s="14" t="s">
        <v>294</v>
      </c>
      <c r="E304" s="48" t="n">
        <v>1</v>
      </c>
      <c r="F304" s="14" t="s">
        <v>5131</v>
      </c>
      <c r="G304" s="14" t="s">
        <v>5103</v>
      </c>
      <c r="H304" s="48" t="n">
        <v>51</v>
      </c>
      <c r="I304" s="14" t="s">
        <v>4879</v>
      </c>
      <c r="J304" s="14" t="s">
        <v>4833</v>
      </c>
      <c r="K304" s="48" t="n">
        <v>2</v>
      </c>
      <c r="L304" s="18" t="s">
        <v>5091</v>
      </c>
      <c r="M304" s="14" t="s">
        <v>4836</v>
      </c>
      <c r="N304" s="20" t="n">
        <v>89.3083472446538</v>
      </c>
      <c r="O304" s="51" t="n">
        <v>3.31158904455247</v>
      </c>
    </row>
    <row r="305" customFormat="false" ht="15" hidden="false" customHeight="true" outlineLevel="0" collapsed="false">
      <c r="B305" s="14" t="s">
        <v>4761</v>
      </c>
      <c r="C305" s="18" t="s">
        <v>290</v>
      </c>
      <c r="D305" s="14" t="s">
        <v>474</v>
      </c>
      <c r="E305" s="48" t="n">
        <v>1</v>
      </c>
      <c r="F305" s="14" t="s">
        <v>4880</v>
      </c>
      <c r="G305" s="14" t="s">
        <v>252</v>
      </c>
      <c r="H305" s="48" t="n">
        <v>1</v>
      </c>
      <c r="I305" s="14" t="s">
        <v>360</v>
      </c>
      <c r="J305" s="14" t="s">
        <v>4939</v>
      </c>
      <c r="K305" s="48" t="n">
        <v>32</v>
      </c>
      <c r="L305" s="18" t="s">
        <v>5132</v>
      </c>
      <c r="M305" s="14" t="s">
        <v>282</v>
      </c>
      <c r="N305" s="20" t="n">
        <v>50.8603809957737</v>
      </c>
      <c r="O305" s="51" t="n">
        <v>3.15549726667605</v>
      </c>
    </row>
    <row r="306" customFormat="false" ht="15" hidden="false" customHeight="true" outlineLevel="0" collapsed="false">
      <c r="B306" s="14" t="s">
        <v>4761</v>
      </c>
      <c r="C306" s="18" t="s">
        <v>290</v>
      </c>
      <c r="D306" s="14" t="s">
        <v>474</v>
      </c>
      <c r="E306" s="48" t="n">
        <v>1</v>
      </c>
      <c r="F306" s="14" t="s">
        <v>4880</v>
      </c>
      <c r="G306" s="14" t="s">
        <v>252</v>
      </c>
      <c r="H306" s="48" t="n">
        <v>1</v>
      </c>
      <c r="I306" s="14" t="s">
        <v>4876</v>
      </c>
      <c r="J306" s="14" t="s">
        <v>4848</v>
      </c>
      <c r="K306" s="48" t="n">
        <v>33</v>
      </c>
      <c r="L306" s="18" t="s">
        <v>5133</v>
      </c>
      <c r="M306" s="14" t="s">
        <v>282</v>
      </c>
      <c r="N306" s="20" t="n">
        <v>11.8548889272118</v>
      </c>
      <c r="O306" s="51" t="n">
        <v>4.32692049846077</v>
      </c>
    </row>
    <row r="307" customFormat="false" ht="15" hidden="false" customHeight="true" outlineLevel="0" collapsed="false">
      <c r="B307" s="14" t="s">
        <v>4761</v>
      </c>
      <c r="C307" s="18" t="s">
        <v>290</v>
      </c>
      <c r="D307" s="14" t="s">
        <v>474</v>
      </c>
      <c r="E307" s="48" t="n">
        <v>1</v>
      </c>
      <c r="F307" s="14" t="s">
        <v>4880</v>
      </c>
      <c r="G307" s="14" t="s">
        <v>252</v>
      </c>
      <c r="H307" s="48" t="n">
        <v>1</v>
      </c>
      <c r="I307" s="14" t="s">
        <v>252</v>
      </c>
      <c r="J307" s="14" t="s">
        <v>428</v>
      </c>
      <c r="K307" s="48" t="n">
        <v>12</v>
      </c>
      <c r="L307" s="18" t="s">
        <v>5134</v>
      </c>
      <c r="M307" s="14" t="s">
        <v>282</v>
      </c>
      <c r="N307" s="20" t="n">
        <v>16.3335361770305</v>
      </c>
      <c r="O307" s="51" t="n">
        <v>4.61911246886241</v>
      </c>
    </row>
    <row r="308" customFormat="false" ht="15" hidden="false" customHeight="true" outlineLevel="0" collapsed="false">
      <c r="B308" s="14" t="s">
        <v>4761</v>
      </c>
      <c r="C308" s="18" t="s">
        <v>290</v>
      </c>
      <c r="D308" s="14" t="s">
        <v>300</v>
      </c>
      <c r="E308" s="48" t="n">
        <v>1</v>
      </c>
      <c r="F308" s="14" t="s">
        <v>425</v>
      </c>
      <c r="G308" s="14" t="s">
        <v>4878</v>
      </c>
      <c r="H308" s="48" t="n">
        <v>28</v>
      </c>
      <c r="I308" s="14" t="s">
        <v>4879</v>
      </c>
      <c r="J308" s="14" t="s">
        <v>327</v>
      </c>
      <c r="K308" s="48" t="n">
        <v>11</v>
      </c>
      <c r="L308" s="18" t="s">
        <v>5135</v>
      </c>
      <c r="M308" s="14" t="s">
        <v>4836</v>
      </c>
      <c r="N308" s="20" t="n">
        <v>84.338339038917</v>
      </c>
      <c r="O308" s="51" t="n">
        <v>2.86781676541584</v>
      </c>
    </row>
    <row r="309" customFormat="false" ht="15" hidden="false" customHeight="true" outlineLevel="0" collapsed="false">
      <c r="B309" s="14" t="s">
        <v>4761</v>
      </c>
      <c r="C309" s="18" t="s">
        <v>290</v>
      </c>
      <c r="D309" s="14" t="s">
        <v>377</v>
      </c>
      <c r="E309" s="48" t="n">
        <v>1</v>
      </c>
      <c r="F309" s="14" t="s">
        <v>334</v>
      </c>
      <c r="G309" s="14" t="s">
        <v>4840</v>
      </c>
      <c r="H309" s="48" t="n">
        <v>29</v>
      </c>
      <c r="I309" s="14" t="s">
        <v>4875</v>
      </c>
      <c r="J309" s="14" t="s">
        <v>4850</v>
      </c>
      <c r="K309" s="48" t="n">
        <v>36</v>
      </c>
      <c r="L309" s="18" t="s">
        <v>5136</v>
      </c>
      <c r="M309" s="14" t="s">
        <v>282</v>
      </c>
      <c r="N309" s="20" t="n">
        <v>60.3653136640412</v>
      </c>
      <c r="O309" s="51" t="n">
        <v>3.01222758104363</v>
      </c>
    </row>
    <row r="310" customFormat="false" ht="15" hidden="false" customHeight="true" outlineLevel="0" collapsed="false">
      <c r="B310" s="14" t="s">
        <v>4761</v>
      </c>
      <c r="C310" s="18" t="s">
        <v>290</v>
      </c>
      <c r="D310" s="14" t="s">
        <v>377</v>
      </c>
      <c r="E310" s="48" t="n">
        <v>1</v>
      </c>
      <c r="F310" s="14" t="s">
        <v>334</v>
      </c>
      <c r="G310" s="14" t="s">
        <v>4840</v>
      </c>
      <c r="H310" s="48" t="n">
        <v>29</v>
      </c>
      <c r="I310" s="14" t="s">
        <v>4879</v>
      </c>
      <c r="J310" s="14" t="s">
        <v>327</v>
      </c>
      <c r="K310" s="48" t="n">
        <v>11</v>
      </c>
      <c r="L310" s="18" t="s">
        <v>5135</v>
      </c>
      <c r="M310" s="14" t="s">
        <v>4836</v>
      </c>
      <c r="N310" s="20" t="n">
        <v>0.519065960160146</v>
      </c>
      <c r="O310" s="51" t="n">
        <v>5.77534206779132</v>
      </c>
    </row>
    <row r="311" customFormat="false" ht="15" hidden="false" customHeight="true" outlineLevel="0" collapsed="false">
      <c r="B311" s="14" t="s">
        <v>4761</v>
      </c>
      <c r="C311" s="18" t="s">
        <v>290</v>
      </c>
      <c r="D311" s="14" t="s">
        <v>415</v>
      </c>
      <c r="E311" s="48" t="n">
        <v>1</v>
      </c>
      <c r="F311" s="14" t="s">
        <v>5106</v>
      </c>
      <c r="G311" s="14" t="s">
        <v>4588</v>
      </c>
      <c r="H311" s="48" t="n">
        <v>4</v>
      </c>
      <c r="I311" s="14" t="s">
        <v>5114</v>
      </c>
      <c r="J311" s="14" t="s">
        <v>4584</v>
      </c>
      <c r="K311" s="48" t="n">
        <v>9</v>
      </c>
      <c r="L311" s="18" t="s">
        <v>5137</v>
      </c>
      <c r="M311" s="14" t="s">
        <v>282</v>
      </c>
      <c r="N311" s="20" t="n">
        <v>55.2148280572655</v>
      </c>
      <c r="O311" s="51" t="n">
        <v>3.83160201482353</v>
      </c>
    </row>
    <row r="312" customFormat="false" ht="15" hidden="false" customHeight="true" outlineLevel="0" collapsed="false">
      <c r="B312" s="14" t="s">
        <v>4761</v>
      </c>
      <c r="C312" s="18" t="s">
        <v>290</v>
      </c>
      <c r="D312" s="14" t="s">
        <v>337</v>
      </c>
      <c r="E312" s="48" t="n">
        <v>1</v>
      </c>
      <c r="F312" s="14" t="s">
        <v>312</v>
      </c>
      <c r="G312" s="14" t="s">
        <v>4976</v>
      </c>
      <c r="H312" s="48" t="n">
        <v>30</v>
      </c>
      <c r="I312" s="14" t="s">
        <v>4879</v>
      </c>
      <c r="J312" s="14" t="s">
        <v>327</v>
      </c>
      <c r="K312" s="48" t="n">
        <v>11</v>
      </c>
      <c r="L312" s="18" t="s">
        <v>5135</v>
      </c>
      <c r="M312" s="14" t="s">
        <v>4836</v>
      </c>
      <c r="N312" s="20" t="n">
        <v>50.9743515522277</v>
      </c>
      <c r="O312" s="51" t="n">
        <v>2.81911847924134</v>
      </c>
    </row>
    <row r="313" customFormat="false" ht="15" hidden="false" customHeight="true" outlineLevel="0" collapsed="false">
      <c r="B313" s="14" t="s">
        <v>4761</v>
      </c>
      <c r="C313" s="18" t="s">
        <v>290</v>
      </c>
      <c r="D313" s="14" t="s">
        <v>337</v>
      </c>
      <c r="E313" s="48" t="n">
        <v>1</v>
      </c>
      <c r="F313" s="14" t="s">
        <v>312</v>
      </c>
      <c r="G313" s="14" t="s">
        <v>4976</v>
      </c>
      <c r="H313" s="48" t="n">
        <v>30</v>
      </c>
      <c r="I313" s="14" t="s">
        <v>583</v>
      </c>
      <c r="J313" s="14" t="s">
        <v>4884</v>
      </c>
      <c r="K313" s="48" t="n">
        <v>27</v>
      </c>
      <c r="L313" s="18" t="s">
        <v>5138</v>
      </c>
      <c r="M313" s="14" t="s">
        <v>282</v>
      </c>
      <c r="N313" s="20" t="n">
        <v>5.5611133765986</v>
      </c>
      <c r="O313" s="51" t="n">
        <v>5.10287389614911</v>
      </c>
    </row>
    <row r="314" customFormat="false" ht="15" hidden="false" customHeight="true" outlineLevel="0" collapsed="false">
      <c r="B314" s="14" t="s">
        <v>4761</v>
      </c>
      <c r="C314" s="18" t="s">
        <v>290</v>
      </c>
      <c r="D314" s="14" t="s">
        <v>580</v>
      </c>
      <c r="E314" s="48" t="n">
        <v>1</v>
      </c>
      <c r="F314" s="14" t="s">
        <v>360</v>
      </c>
      <c r="G314" s="14" t="s">
        <v>4939</v>
      </c>
      <c r="H314" s="48" t="n">
        <v>32</v>
      </c>
      <c r="I314" s="14" t="s">
        <v>4838</v>
      </c>
      <c r="J314" s="14" t="s">
        <v>4795</v>
      </c>
      <c r="K314" s="48" t="n">
        <v>14</v>
      </c>
      <c r="L314" s="18" t="s">
        <v>4859</v>
      </c>
      <c r="M314" s="14" t="s">
        <v>282</v>
      </c>
      <c r="N314" s="20" t="n">
        <v>69.3230510324816</v>
      </c>
      <c r="O314" s="51" t="n">
        <v>3.20240737570973</v>
      </c>
    </row>
    <row r="315" customFormat="false" ht="15" hidden="false" customHeight="true" outlineLevel="0" collapsed="false">
      <c r="B315" s="14" t="s">
        <v>4761</v>
      </c>
      <c r="C315" s="18" t="s">
        <v>290</v>
      </c>
      <c r="D315" s="14" t="s">
        <v>265</v>
      </c>
      <c r="E315" s="48" t="n">
        <v>1</v>
      </c>
      <c r="F315" s="14" t="s">
        <v>4881</v>
      </c>
      <c r="G315" s="14" t="s">
        <v>4856</v>
      </c>
      <c r="H315" s="48" t="n">
        <v>34</v>
      </c>
      <c r="I315" s="14" t="s">
        <v>4879</v>
      </c>
      <c r="J315" s="14" t="s">
        <v>327</v>
      </c>
      <c r="K315" s="48" t="n">
        <v>11</v>
      </c>
      <c r="L315" s="18" t="s">
        <v>5135</v>
      </c>
      <c r="M315" s="14" t="s">
        <v>4836</v>
      </c>
      <c r="N315" s="20" t="n">
        <v>68.5896453576038</v>
      </c>
      <c r="O315" s="51" t="n">
        <v>3.23861791509896</v>
      </c>
    </row>
    <row r="316" customFormat="false" ht="15" hidden="false" customHeight="true" outlineLevel="0" collapsed="false">
      <c r="B316" s="14" t="s">
        <v>4761</v>
      </c>
      <c r="C316" s="18" t="s">
        <v>290</v>
      </c>
      <c r="D316" s="14" t="s">
        <v>350</v>
      </c>
      <c r="E316" s="48" t="n">
        <v>1</v>
      </c>
      <c r="F316" s="14" t="s">
        <v>4590</v>
      </c>
      <c r="G316" s="14" t="s">
        <v>281</v>
      </c>
      <c r="H316" s="48" t="n">
        <v>16</v>
      </c>
      <c r="I316" s="14" t="s">
        <v>4879</v>
      </c>
      <c r="J316" s="14" t="s">
        <v>327</v>
      </c>
      <c r="K316" s="48" t="n">
        <v>11</v>
      </c>
      <c r="L316" s="18" t="s">
        <v>5135</v>
      </c>
      <c r="M316" s="14" t="s">
        <v>4836</v>
      </c>
      <c r="N316" s="20" t="n">
        <v>51.8651927029756</v>
      </c>
      <c r="O316" s="51" t="n">
        <v>3.1058655798344</v>
      </c>
    </row>
    <row r="317" customFormat="false" ht="15" hidden="false" customHeight="true" outlineLevel="0" collapsed="false">
      <c r="B317" s="14" t="s">
        <v>4761</v>
      </c>
      <c r="C317" s="18" t="s">
        <v>290</v>
      </c>
      <c r="D317" s="14" t="s">
        <v>548</v>
      </c>
      <c r="E317" s="48" t="n">
        <v>1</v>
      </c>
      <c r="F317" s="14" t="s">
        <v>4584</v>
      </c>
      <c r="G317" s="14" t="s">
        <v>312</v>
      </c>
      <c r="H317" s="48" t="n">
        <v>20</v>
      </c>
      <c r="I317" s="14" t="s">
        <v>4879</v>
      </c>
      <c r="J317" s="14" t="s">
        <v>327</v>
      </c>
      <c r="K317" s="48" t="n">
        <v>11</v>
      </c>
      <c r="L317" s="18" t="s">
        <v>5135</v>
      </c>
      <c r="M317" s="14" t="s">
        <v>4836</v>
      </c>
      <c r="N317" s="20" t="n">
        <v>87.7022993613608</v>
      </c>
      <c r="O317" s="51" t="n">
        <v>2.74654874342327</v>
      </c>
    </row>
    <row r="318" customFormat="false" ht="15" hidden="false" customHeight="true" outlineLevel="0" collapsed="false">
      <c r="B318" s="14" t="s">
        <v>4761</v>
      </c>
      <c r="C318" s="18" t="s">
        <v>290</v>
      </c>
      <c r="D318" s="14" t="s">
        <v>278</v>
      </c>
      <c r="E318" s="48" t="n">
        <v>1</v>
      </c>
      <c r="F318" s="14" t="s">
        <v>4861</v>
      </c>
      <c r="G318" s="14" t="s">
        <v>4885</v>
      </c>
      <c r="H318" s="48" t="n">
        <v>21</v>
      </c>
      <c r="I318" s="14" t="s">
        <v>4879</v>
      </c>
      <c r="J318" s="14" t="s">
        <v>327</v>
      </c>
      <c r="K318" s="48" t="n">
        <v>11</v>
      </c>
      <c r="L318" s="18" t="s">
        <v>5135</v>
      </c>
      <c r="M318" s="14" t="s">
        <v>4836</v>
      </c>
      <c r="N318" s="20" t="n">
        <v>77.5139079720262</v>
      </c>
      <c r="O318" s="51" t="n">
        <v>3.4351152819083</v>
      </c>
    </row>
    <row r="319" customFormat="false" ht="15" hidden="false" customHeight="true" outlineLevel="0" collapsed="false">
      <c r="B319" s="14" t="s">
        <v>4761</v>
      </c>
      <c r="C319" s="18" t="s">
        <v>290</v>
      </c>
      <c r="D319" s="14" t="s">
        <v>278</v>
      </c>
      <c r="E319" s="48" t="n">
        <v>1</v>
      </c>
      <c r="F319" s="14" t="s">
        <v>4861</v>
      </c>
      <c r="G319" s="14" t="s">
        <v>4885</v>
      </c>
      <c r="H319" s="48" t="n">
        <v>21</v>
      </c>
      <c r="I319" s="14" t="s">
        <v>4590</v>
      </c>
      <c r="J319" s="14" t="s">
        <v>281</v>
      </c>
      <c r="K319" s="48" t="n">
        <v>16</v>
      </c>
      <c r="L319" s="18" t="s">
        <v>5139</v>
      </c>
      <c r="M319" s="14" t="s">
        <v>282</v>
      </c>
      <c r="N319" s="20" t="n">
        <v>31.152067720176</v>
      </c>
      <c r="O319" s="51" t="n">
        <v>2.90294746766112</v>
      </c>
    </row>
    <row r="320" customFormat="false" ht="15" hidden="false" customHeight="true" outlineLevel="0" collapsed="false">
      <c r="B320" s="14" t="s">
        <v>4761</v>
      </c>
      <c r="C320" s="18" t="s">
        <v>290</v>
      </c>
      <c r="D320" s="14" t="s">
        <v>467</v>
      </c>
      <c r="E320" s="48" t="n">
        <v>1</v>
      </c>
      <c r="F320" s="14" t="s">
        <v>4795</v>
      </c>
      <c r="G320" s="14" t="s">
        <v>4881</v>
      </c>
      <c r="H320" s="48" t="n">
        <v>24</v>
      </c>
      <c r="I320" s="14" t="s">
        <v>4876</v>
      </c>
      <c r="J320" s="14" t="s">
        <v>4848</v>
      </c>
      <c r="K320" s="48" t="n">
        <v>33</v>
      </c>
      <c r="L320" s="18" t="s">
        <v>5133</v>
      </c>
      <c r="M320" s="14" t="s">
        <v>282</v>
      </c>
      <c r="N320" s="20" t="n">
        <v>3.9911721425856</v>
      </c>
      <c r="O320" s="51" t="n">
        <v>5.67114397630674</v>
      </c>
    </row>
    <row r="321" customFormat="false" ht="15" hidden="false" customHeight="true" outlineLevel="0" collapsed="false">
      <c r="B321" s="14" t="s">
        <v>4761</v>
      </c>
      <c r="C321" s="18" t="s">
        <v>290</v>
      </c>
      <c r="D321" s="14" t="s">
        <v>467</v>
      </c>
      <c r="E321" s="48" t="n">
        <v>1</v>
      </c>
      <c r="F321" s="14" t="s">
        <v>4795</v>
      </c>
      <c r="G321" s="14" t="s">
        <v>4881</v>
      </c>
      <c r="H321" s="48" t="n">
        <v>24</v>
      </c>
      <c r="I321" s="14" t="s">
        <v>4879</v>
      </c>
      <c r="J321" s="14" t="s">
        <v>327</v>
      </c>
      <c r="K321" s="48" t="n">
        <v>11</v>
      </c>
      <c r="L321" s="18" t="s">
        <v>5135</v>
      </c>
      <c r="M321" s="14" t="s">
        <v>4836</v>
      </c>
      <c r="N321" s="20" t="n">
        <v>76.6800648164683</v>
      </c>
      <c r="O321" s="51" t="n">
        <v>3.06271529855452</v>
      </c>
    </row>
    <row r="322" customFormat="false" ht="15" hidden="false" customHeight="true" outlineLevel="0" collapsed="false">
      <c r="B322" s="14" t="s">
        <v>4608</v>
      </c>
      <c r="C322" s="18" t="s">
        <v>864</v>
      </c>
      <c r="D322" s="14" t="s">
        <v>384</v>
      </c>
      <c r="E322" s="48" t="n">
        <v>1</v>
      </c>
      <c r="F322" s="14" t="s">
        <v>4880</v>
      </c>
      <c r="G322" s="14" t="s">
        <v>4833</v>
      </c>
      <c r="H322" s="48" t="n">
        <v>2</v>
      </c>
      <c r="I322" s="14" t="s">
        <v>5120</v>
      </c>
      <c r="J322" s="14" t="s">
        <v>5028</v>
      </c>
      <c r="K322" s="48" t="n">
        <v>55</v>
      </c>
      <c r="L322" s="18" t="s">
        <v>5140</v>
      </c>
      <c r="M322" s="14" t="s">
        <v>282</v>
      </c>
      <c r="N322" s="20" t="n">
        <v>9.62374216091811</v>
      </c>
      <c r="O322" s="51" t="n">
        <v>5.14974533350924</v>
      </c>
    </row>
    <row r="323" customFormat="false" ht="15" hidden="false" customHeight="true" outlineLevel="0" collapsed="false">
      <c r="B323" s="14" t="s">
        <v>4608</v>
      </c>
      <c r="C323" s="18" t="s">
        <v>864</v>
      </c>
      <c r="D323" s="14" t="s">
        <v>586</v>
      </c>
      <c r="E323" s="48" t="n">
        <v>1</v>
      </c>
      <c r="F323" s="14" t="s">
        <v>4853</v>
      </c>
      <c r="G323" s="14" t="s">
        <v>4840</v>
      </c>
      <c r="H323" s="48" t="n">
        <v>29</v>
      </c>
      <c r="I323" s="14" t="s">
        <v>4881</v>
      </c>
      <c r="J323" s="14" t="s">
        <v>5099</v>
      </c>
      <c r="K323" s="48" t="n">
        <v>44</v>
      </c>
      <c r="L323" s="18" t="s">
        <v>5070</v>
      </c>
      <c r="M323" s="14" t="s">
        <v>282</v>
      </c>
      <c r="N323" s="20" t="n">
        <v>27.7756473709512</v>
      </c>
      <c r="O323" s="51" t="n">
        <v>3.56551637214025</v>
      </c>
    </row>
    <row r="324" customFormat="false" ht="15" hidden="false" customHeight="true" outlineLevel="0" collapsed="false">
      <c r="B324" s="14" t="s">
        <v>4608</v>
      </c>
      <c r="C324" s="18" t="s">
        <v>864</v>
      </c>
      <c r="D324" s="14" t="s">
        <v>568</v>
      </c>
      <c r="E324" s="48" t="n">
        <v>1</v>
      </c>
      <c r="F324" s="14" t="s">
        <v>4861</v>
      </c>
      <c r="G324" s="14" t="s">
        <v>4976</v>
      </c>
      <c r="H324" s="48" t="n">
        <v>30</v>
      </c>
      <c r="I324" s="14" t="s">
        <v>583</v>
      </c>
      <c r="J324" s="14" t="s">
        <v>4842</v>
      </c>
      <c r="K324" s="48" t="n">
        <v>37</v>
      </c>
      <c r="L324" s="18" t="s">
        <v>4984</v>
      </c>
      <c r="M324" s="14" t="s">
        <v>282</v>
      </c>
      <c r="N324" s="20" t="n">
        <v>21.896058774429</v>
      </c>
      <c r="O324" s="51" t="n">
        <v>3.69017208270835</v>
      </c>
    </row>
    <row r="325" customFormat="false" ht="15" hidden="false" customHeight="true" outlineLevel="0" collapsed="false">
      <c r="B325" s="14" t="s">
        <v>4608</v>
      </c>
      <c r="C325" s="18" t="s">
        <v>864</v>
      </c>
      <c r="D325" s="14" t="s">
        <v>568</v>
      </c>
      <c r="E325" s="48" t="n">
        <v>1</v>
      </c>
      <c r="F325" s="14" t="s">
        <v>4861</v>
      </c>
      <c r="G325" s="14" t="s">
        <v>4976</v>
      </c>
      <c r="H325" s="48" t="n">
        <v>30</v>
      </c>
      <c r="I325" s="14" t="s">
        <v>425</v>
      </c>
      <c r="J325" s="14" t="s">
        <v>5113</v>
      </c>
      <c r="K325" s="48" t="n">
        <v>38</v>
      </c>
      <c r="L325" s="18" t="s">
        <v>4986</v>
      </c>
      <c r="M325" s="14" t="s">
        <v>282</v>
      </c>
      <c r="N325" s="20" t="n">
        <v>32.3163804914855</v>
      </c>
      <c r="O325" s="51" t="n">
        <v>3.46417161815057</v>
      </c>
    </row>
    <row r="326" customFormat="false" ht="15" hidden="false" customHeight="true" outlineLevel="0" collapsed="false">
      <c r="B326" s="14" t="s">
        <v>4608</v>
      </c>
      <c r="C326" s="18" t="s">
        <v>864</v>
      </c>
      <c r="D326" s="14" t="s">
        <v>568</v>
      </c>
      <c r="E326" s="48" t="n">
        <v>1</v>
      </c>
      <c r="F326" s="14" t="s">
        <v>4861</v>
      </c>
      <c r="G326" s="14" t="s">
        <v>4976</v>
      </c>
      <c r="H326" s="48" t="n">
        <v>30</v>
      </c>
      <c r="I326" s="14" t="s">
        <v>252</v>
      </c>
      <c r="J326" s="14" t="s">
        <v>360</v>
      </c>
      <c r="K326" s="48" t="n">
        <v>22</v>
      </c>
      <c r="L326" s="18" t="s">
        <v>5089</v>
      </c>
      <c r="M326" s="14" t="s">
        <v>4836</v>
      </c>
      <c r="N326" s="20" t="n">
        <v>7.61282124279018</v>
      </c>
      <c r="O326" s="51" t="n">
        <v>3.96381293705946</v>
      </c>
    </row>
    <row r="327" customFormat="false" ht="15" hidden="false" customHeight="true" outlineLevel="0" collapsed="false">
      <c r="B327" s="14" t="s">
        <v>4608</v>
      </c>
      <c r="C327" s="18" t="s">
        <v>864</v>
      </c>
      <c r="D327" s="14" t="s">
        <v>577</v>
      </c>
      <c r="E327" s="48" t="n">
        <v>1</v>
      </c>
      <c r="F327" s="14" t="s">
        <v>327</v>
      </c>
      <c r="G327" s="14" t="s">
        <v>4980</v>
      </c>
      <c r="H327" s="48" t="n">
        <v>31</v>
      </c>
      <c r="I327" s="14" t="s">
        <v>252</v>
      </c>
      <c r="J327" s="14" t="s">
        <v>360</v>
      </c>
      <c r="K327" s="48" t="n">
        <v>22</v>
      </c>
      <c r="L327" s="18" t="s">
        <v>5089</v>
      </c>
      <c r="M327" s="14" t="s">
        <v>4836</v>
      </c>
      <c r="N327" s="20" t="n">
        <v>80.3783394288042</v>
      </c>
      <c r="O327" s="51" t="n">
        <v>2.98387499738176</v>
      </c>
    </row>
    <row r="328" customFormat="false" ht="15" hidden="false" customHeight="true" outlineLevel="0" collapsed="false">
      <c r="B328" s="14" t="s">
        <v>4608</v>
      </c>
      <c r="C328" s="18" t="s">
        <v>864</v>
      </c>
      <c r="D328" s="14" t="s">
        <v>540</v>
      </c>
      <c r="E328" s="48" t="n">
        <v>1</v>
      </c>
      <c r="F328" s="14" t="s">
        <v>4795</v>
      </c>
      <c r="G328" s="14" t="s">
        <v>4856</v>
      </c>
      <c r="H328" s="48" t="n">
        <v>34</v>
      </c>
      <c r="I328" s="14" t="s">
        <v>252</v>
      </c>
      <c r="J328" s="14" t="s">
        <v>360</v>
      </c>
      <c r="K328" s="48" t="n">
        <v>22</v>
      </c>
      <c r="L328" s="18" t="s">
        <v>5089</v>
      </c>
      <c r="M328" s="14" t="s">
        <v>4836</v>
      </c>
      <c r="N328" s="20" t="n">
        <v>48.4492788334163</v>
      </c>
      <c r="O328" s="51" t="n">
        <v>3.20314595358999</v>
      </c>
    </row>
    <row r="329" customFormat="false" ht="15" hidden="false" customHeight="true" outlineLevel="0" collapsed="false">
      <c r="B329" s="14" t="s">
        <v>4608</v>
      </c>
      <c r="C329" s="18" t="s">
        <v>864</v>
      </c>
      <c r="D329" s="14" t="s">
        <v>540</v>
      </c>
      <c r="E329" s="48" t="n">
        <v>1</v>
      </c>
      <c r="F329" s="14" t="s">
        <v>4795</v>
      </c>
      <c r="G329" s="14" t="s">
        <v>4856</v>
      </c>
      <c r="H329" s="48" t="n">
        <v>34</v>
      </c>
      <c r="I329" s="14" t="s">
        <v>4588</v>
      </c>
      <c r="J329" s="14" t="s">
        <v>4570</v>
      </c>
      <c r="K329" s="48" t="n">
        <v>25</v>
      </c>
      <c r="L329" s="18" t="s">
        <v>4992</v>
      </c>
      <c r="M329" s="14" t="s">
        <v>282</v>
      </c>
      <c r="N329" s="20" t="n">
        <v>32.9065543325982</v>
      </c>
      <c r="O329" s="51" t="n">
        <v>3.34230594051471</v>
      </c>
    </row>
    <row r="330" customFormat="false" ht="15" hidden="false" customHeight="true" outlineLevel="0" collapsed="false">
      <c r="B330" s="14" t="s">
        <v>4608</v>
      </c>
      <c r="C330" s="18" t="s">
        <v>864</v>
      </c>
      <c r="D330" s="14" t="s">
        <v>521</v>
      </c>
      <c r="E330" s="48" t="n">
        <v>1</v>
      </c>
      <c r="F330" s="14" t="s">
        <v>312</v>
      </c>
      <c r="G330" s="14"/>
      <c r="H330" s="48" t="n">
        <v>40</v>
      </c>
      <c r="I330" s="14" t="s">
        <v>252</v>
      </c>
      <c r="J330" s="14" t="s">
        <v>360</v>
      </c>
      <c r="K330" s="48" t="n">
        <v>22</v>
      </c>
      <c r="L330" s="18" t="s">
        <v>5089</v>
      </c>
      <c r="M330" s="14" t="s">
        <v>4836</v>
      </c>
      <c r="N330" s="20" t="n">
        <v>82.1035796886897</v>
      </c>
      <c r="O330" s="51" t="n">
        <v>2.61238377731912</v>
      </c>
    </row>
    <row r="331" customFormat="false" ht="15" hidden="false" customHeight="true" outlineLevel="0" collapsed="false">
      <c r="B331" s="14" t="s">
        <v>4608</v>
      </c>
      <c r="C331" s="18" t="s">
        <v>864</v>
      </c>
      <c r="D331" s="14" t="s">
        <v>294</v>
      </c>
      <c r="E331" s="48" t="n">
        <v>1</v>
      </c>
      <c r="F331" s="14" t="s">
        <v>5102</v>
      </c>
      <c r="G331" s="14" t="s">
        <v>281</v>
      </c>
      <c r="H331" s="48" t="n">
        <v>16</v>
      </c>
      <c r="I331" s="14" t="s">
        <v>4877</v>
      </c>
      <c r="J331" s="14" t="s">
        <v>252</v>
      </c>
      <c r="K331" s="48" t="n">
        <v>1</v>
      </c>
      <c r="L331" s="18" t="s">
        <v>5091</v>
      </c>
      <c r="M331" s="14" t="s">
        <v>4836</v>
      </c>
      <c r="N331" s="20" t="n">
        <v>87.3104415394972</v>
      </c>
      <c r="O331" s="51" t="n">
        <v>3.65918980103519</v>
      </c>
    </row>
    <row r="332" customFormat="false" ht="15" hidden="false" customHeight="true" outlineLevel="0" collapsed="false">
      <c r="B332" s="14" t="s">
        <v>4608</v>
      </c>
      <c r="C332" s="18" t="s">
        <v>864</v>
      </c>
      <c r="D332" s="14" t="s">
        <v>545</v>
      </c>
      <c r="E332" s="48" t="n">
        <v>1</v>
      </c>
      <c r="F332" s="14" t="s">
        <v>4570</v>
      </c>
      <c r="G332" s="14" t="s">
        <v>4869</v>
      </c>
      <c r="H332" s="48" t="n">
        <v>45</v>
      </c>
      <c r="I332" s="14" t="s">
        <v>252</v>
      </c>
      <c r="J332" s="14" t="s">
        <v>360</v>
      </c>
      <c r="K332" s="48" t="n">
        <v>22</v>
      </c>
      <c r="L332" s="18" t="s">
        <v>5089</v>
      </c>
      <c r="M332" s="14" t="s">
        <v>4836</v>
      </c>
      <c r="N332" s="20" t="n">
        <v>3.0008924425304</v>
      </c>
      <c r="O332" s="51" t="n">
        <v>5.56881423644209</v>
      </c>
    </row>
    <row r="333" customFormat="false" ht="15" hidden="false" customHeight="true" outlineLevel="0" collapsed="false">
      <c r="B333" s="14" t="s">
        <v>4608</v>
      </c>
      <c r="C333" s="18" t="s">
        <v>864</v>
      </c>
      <c r="D333" s="14" t="s">
        <v>556</v>
      </c>
      <c r="E333" s="48" t="n">
        <v>1</v>
      </c>
      <c r="F333" s="14" t="s">
        <v>4879</v>
      </c>
      <c r="G333" s="14" t="s">
        <v>4961</v>
      </c>
      <c r="H333" s="48" t="n">
        <v>49</v>
      </c>
      <c r="I333" s="14" t="s">
        <v>252</v>
      </c>
      <c r="J333" s="14" t="s">
        <v>360</v>
      </c>
      <c r="K333" s="48" t="n">
        <v>22</v>
      </c>
      <c r="L333" s="18" t="s">
        <v>5089</v>
      </c>
      <c r="M333" s="14" t="s">
        <v>4836</v>
      </c>
      <c r="N333" s="20" t="n">
        <v>75.5734589715254</v>
      </c>
      <c r="O333" s="51" t="n">
        <v>3.07673885794685</v>
      </c>
    </row>
    <row r="334" customFormat="false" ht="15" hidden="false" customHeight="true" outlineLevel="0" collapsed="false">
      <c r="B334" s="14" t="s">
        <v>4608</v>
      </c>
      <c r="C334" s="18" t="s">
        <v>864</v>
      </c>
      <c r="D334" s="14" t="s">
        <v>440</v>
      </c>
      <c r="E334" s="48" t="n">
        <v>1</v>
      </c>
      <c r="F334" s="14" t="s">
        <v>5094</v>
      </c>
      <c r="G334" s="14" t="s">
        <v>5103</v>
      </c>
      <c r="H334" s="48" t="n">
        <v>51</v>
      </c>
      <c r="I334" s="14" t="s">
        <v>252</v>
      </c>
      <c r="J334" s="14" t="s">
        <v>360</v>
      </c>
      <c r="K334" s="48" t="n">
        <v>22</v>
      </c>
      <c r="L334" s="18" t="s">
        <v>5089</v>
      </c>
      <c r="M334" s="14" t="s">
        <v>4836</v>
      </c>
      <c r="N334" s="20" t="n">
        <v>80.0503935517284</v>
      </c>
      <c r="O334" s="51" t="n">
        <v>2.89199948132775</v>
      </c>
    </row>
    <row r="335" customFormat="false" ht="15" hidden="false" customHeight="true" outlineLevel="0" collapsed="false">
      <c r="B335" s="14" t="s">
        <v>4608</v>
      </c>
      <c r="C335" s="18" t="s">
        <v>864</v>
      </c>
      <c r="D335" s="14" t="s">
        <v>436</v>
      </c>
      <c r="E335" s="48" t="n">
        <v>1</v>
      </c>
      <c r="F335" s="14" t="s">
        <v>4910</v>
      </c>
      <c r="G335" s="14" t="s">
        <v>4966</v>
      </c>
      <c r="H335" s="48" t="n">
        <v>52</v>
      </c>
      <c r="I335" s="14" t="s">
        <v>4833</v>
      </c>
      <c r="J335" s="14" t="s">
        <v>4876</v>
      </c>
      <c r="K335" s="48" t="n">
        <v>23</v>
      </c>
      <c r="L335" s="18" t="s">
        <v>5097</v>
      </c>
      <c r="M335" s="14" t="s">
        <v>4836</v>
      </c>
      <c r="N335" s="20" t="n">
        <v>44.9633548609142</v>
      </c>
      <c r="O335" s="51" t="n">
        <v>3.2747007496869</v>
      </c>
    </row>
    <row r="336" customFormat="false" ht="15" hidden="false" customHeight="true" outlineLevel="0" collapsed="false">
      <c r="B336" s="14" t="s">
        <v>4608</v>
      </c>
      <c r="C336" s="18" t="s">
        <v>864</v>
      </c>
      <c r="D336" s="14" t="s">
        <v>436</v>
      </c>
      <c r="E336" s="48" t="n">
        <v>1</v>
      </c>
      <c r="F336" s="14" t="s">
        <v>4910</v>
      </c>
      <c r="G336" s="14" t="s">
        <v>4966</v>
      </c>
      <c r="H336" s="48" t="n">
        <v>52</v>
      </c>
      <c r="I336" s="14" t="s">
        <v>4572</v>
      </c>
      <c r="J336" s="14" t="s">
        <v>4884</v>
      </c>
      <c r="K336" s="48" t="n">
        <v>27</v>
      </c>
      <c r="L336" s="18" t="s">
        <v>4972</v>
      </c>
      <c r="M336" s="14" t="s">
        <v>282</v>
      </c>
      <c r="N336" s="20" t="n">
        <v>26.600624604634</v>
      </c>
      <c r="O336" s="51" t="n">
        <v>3.38123956560312</v>
      </c>
    </row>
    <row r="337" customFormat="false" ht="15" hidden="false" customHeight="true" outlineLevel="0" collapsed="false">
      <c r="B337" s="14" t="s">
        <v>4766</v>
      </c>
      <c r="C337" s="18" t="s">
        <v>290</v>
      </c>
      <c r="D337" s="14" t="s">
        <v>577</v>
      </c>
      <c r="E337" s="48" t="n">
        <v>1</v>
      </c>
      <c r="F337" s="14" t="s">
        <v>4881</v>
      </c>
      <c r="G337" s="14" t="s">
        <v>4884</v>
      </c>
      <c r="H337" s="48" t="n">
        <v>27</v>
      </c>
      <c r="I337" s="14" t="s">
        <v>4892</v>
      </c>
      <c r="J337" s="14" t="s">
        <v>252</v>
      </c>
      <c r="K337" s="48" t="n">
        <v>1</v>
      </c>
      <c r="L337" s="18" t="s">
        <v>5141</v>
      </c>
      <c r="M337" s="14" t="s">
        <v>4836</v>
      </c>
      <c r="N337" s="20" t="n">
        <v>23.3947913818047</v>
      </c>
      <c r="O337" s="51" t="n">
        <v>4.13991992676185</v>
      </c>
    </row>
    <row r="338" customFormat="false" ht="15" hidden="false" customHeight="true" outlineLevel="0" collapsed="false">
      <c r="B338" s="14" t="s">
        <v>4766</v>
      </c>
      <c r="C338" s="18" t="s">
        <v>290</v>
      </c>
      <c r="D338" s="14" t="s">
        <v>554</v>
      </c>
      <c r="E338" s="48" t="n">
        <v>1</v>
      </c>
      <c r="F338" s="14" t="s">
        <v>4570</v>
      </c>
      <c r="G338" s="14" t="s">
        <v>4878</v>
      </c>
      <c r="H338" s="48" t="n">
        <v>28</v>
      </c>
      <c r="I338" s="14" t="s">
        <v>4572</v>
      </c>
      <c r="J338" s="14" t="s">
        <v>4584</v>
      </c>
      <c r="K338" s="48" t="n">
        <v>9</v>
      </c>
      <c r="L338" s="18" t="s">
        <v>4897</v>
      </c>
      <c r="M338" s="14" t="s">
        <v>282</v>
      </c>
      <c r="N338" s="20" t="n">
        <v>58.4786681069082</v>
      </c>
      <c r="O338" s="51" t="n">
        <v>3.25105598229255</v>
      </c>
    </row>
    <row r="339" customFormat="false" ht="15" hidden="false" customHeight="true" outlineLevel="0" collapsed="false">
      <c r="B339" s="14" t="s">
        <v>4766</v>
      </c>
      <c r="C339" s="18" t="s">
        <v>290</v>
      </c>
      <c r="D339" s="14" t="s">
        <v>537</v>
      </c>
      <c r="E339" s="48" t="n">
        <v>1</v>
      </c>
      <c r="F339" s="14" t="s">
        <v>4877</v>
      </c>
      <c r="G339" s="14" t="s">
        <v>4976</v>
      </c>
      <c r="H339" s="48" t="n">
        <v>30</v>
      </c>
      <c r="I339" s="14" t="s">
        <v>4892</v>
      </c>
      <c r="J339" s="14" t="s">
        <v>252</v>
      </c>
      <c r="K339" s="48" t="n">
        <v>1</v>
      </c>
      <c r="L339" s="18" t="s">
        <v>5141</v>
      </c>
      <c r="M339" s="14" t="s">
        <v>4836</v>
      </c>
      <c r="N339" s="20" t="n">
        <v>67.8688393938884</v>
      </c>
      <c r="O339" s="51" t="n">
        <v>2.68237543979215</v>
      </c>
    </row>
    <row r="340" customFormat="false" ht="15" hidden="false" customHeight="true" outlineLevel="0" collapsed="false">
      <c r="B340" s="14" t="s">
        <v>4766</v>
      </c>
      <c r="C340" s="18" t="s">
        <v>290</v>
      </c>
      <c r="D340" s="14" t="s">
        <v>537</v>
      </c>
      <c r="E340" s="48" t="n">
        <v>1</v>
      </c>
      <c r="F340" s="14" t="s">
        <v>4877</v>
      </c>
      <c r="G340" s="14" t="s">
        <v>4976</v>
      </c>
      <c r="H340" s="48" t="n">
        <v>30</v>
      </c>
      <c r="I340" s="14" t="s">
        <v>261</v>
      </c>
      <c r="J340" s="14" t="s">
        <v>4861</v>
      </c>
      <c r="K340" s="48" t="n">
        <v>10</v>
      </c>
      <c r="L340" s="18" t="s">
        <v>5104</v>
      </c>
      <c r="M340" s="14" t="s">
        <v>282</v>
      </c>
      <c r="N340" s="20" t="n">
        <v>8.03956239389827</v>
      </c>
      <c r="O340" s="51" t="n">
        <v>5.38791295401105</v>
      </c>
    </row>
    <row r="341" customFormat="false" ht="15" hidden="false" customHeight="true" outlineLevel="0" collapsed="false">
      <c r="B341" s="14" t="s">
        <v>4766</v>
      </c>
      <c r="C341" s="18" t="s">
        <v>290</v>
      </c>
      <c r="D341" s="14" t="s">
        <v>487</v>
      </c>
      <c r="E341" s="48" t="n">
        <v>1</v>
      </c>
      <c r="F341" s="14" t="s">
        <v>4880</v>
      </c>
      <c r="G341" s="14" t="s">
        <v>4980</v>
      </c>
      <c r="H341" s="48" t="n">
        <v>31</v>
      </c>
      <c r="I341" s="14" t="s">
        <v>5106</v>
      </c>
      <c r="J341" s="14" t="s">
        <v>4856</v>
      </c>
      <c r="K341" s="48" t="n">
        <v>34</v>
      </c>
      <c r="L341" s="18" t="s">
        <v>5105</v>
      </c>
      <c r="M341" s="14" t="s">
        <v>282</v>
      </c>
      <c r="N341" s="20" t="n">
        <v>38.0360833244863</v>
      </c>
      <c r="O341" s="51" t="n">
        <v>3.55477791148758</v>
      </c>
    </row>
    <row r="342" customFormat="false" ht="15" hidden="false" customHeight="true" outlineLevel="0" collapsed="false">
      <c r="B342" s="14" t="s">
        <v>4766</v>
      </c>
      <c r="C342" s="18" t="s">
        <v>290</v>
      </c>
      <c r="D342" s="14" t="s">
        <v>559</v>
      </c>
      <c r="E342" s="48" t="n">
        <v>1</v>
      </c>
      <c r="F342" s="14" t="s">
        <v>4838</v>
      </c>
      <c r="G342" s="14" t="s">
        <v>4572</v>
      </c>
      <c r="H342" s="48" t="n">
        <v>6</v>
      </c>
      <c r="I342" s="14" t="s">
        <v>4892</v>
      </c>
      <c r="J342" s="14" t="s">
        <v>252</v>
      </c>
      <c r="K342" s="48" t="n">
        <v>1</v>
      </c>
      <c r="L342" s="18" t="s">
        <v>5141</v>
      </c>
      <c r="M342" s="14" t="s">
        <v>4836</v>
      </c>
      <c r="N342" s="20" t="n">
        <v>73.4468271701679</v>
      </c>
      <c r="O342" s="51" t="n">
        <v>2.9782949820325</v>
      </c>
    </row>
    <row r="343" customFormat="false" ht="15" hidden="false" customHeight="true" outlineLevel="0" collapsed="false">
      <c r="B343" s="14" t="s">
        <v>4766</v>
      </c>
      <c r="C343" s="18" t="s">
        <v>290</v>
      </c>
      <c r="D343" s="14" t="s">
        <v>345</v>
      </c>
      <c r="E343" s="48" t="n">
        <v>1</v>
      </c>
      <c r="F343" s="14" t="s">
        <v>5090</v>
      </c>
      <c r="G343" s="14" t="s">
        <v>4939</v>
      </c>
      <c r="H343" s="48" t="n">
        <v>32</v>
      </c>
      <c r="I343" s="14" t="s">
        <v>4892</v>
      </c>
      <c r="J343" s="14" t="s">
        <v>252</v>
      </c>
      <c r="K343" s="48" t="n">
        <v>1</v>
      </c>
      <c r="L343" s="18" t="s">
        <v>5141</v>
      </c>
      <c r="M343" s="14" t="s">
        <v>4836</v>
      </c>
      <c r="N343" s="20" t="n">
        <v>81.7442790933182</v>
      </c>
      <c r="O343" s="51" t="n">
        <v>2.90632603126351</v>
      </c>
    </row>
    <row r="344" customFormat="false" ht="15" hidden="false" customHeight="true" outlineLevel="0" collapsed="false">
      <c r="B344" s="14" t="s">
        <v>4766</v>
      </c>
      <c r="C344" s="18" t="s">
        <v>290</v>
      </c>
      <c r="D344" s="14" t="s">
        <v>489</v>
      </c>
      <c r="E344" s="48" t="n">
        <v>1</v>
      </c>
      <c r="F344" s="14" t="s">
        <v>5092</v>
      </c>
      <c r="G344" s="14" t="s">
        <v>4848</v>
      </c>
      <c r="H344" s="48" t="n">
        <v>33</v>
      </c>
      <c r="I344" s="14" t="s">
        <v>4892</v>
      </c>
      <c r="J344" s="14" t="s">
        <v>252</v>
      </c>
      <c r="K344" s="48" t="n">
        <v>1</v>
      </c>
      <c r="L344" s="18" t="s">
        <v>5141</v>
      </c>
      <c r="M344" s="14" t="s">
        <v>4836</v>
      </c>
      <c r="N344" s="20" t="n">
        <v>61.7715453347616</v>
      </c>
      <c r="O344" s="51" t="n">
        <v>3.64414228591586</v>
      </c>
    </row>
    <row r="345" customFormat="false" ht="15" hidden="false" customHeight="true" outlineLevel="0" collapsed="false">
      <c r="B345" s="14" t="s">
        <v>4766</v>
      </c>
      <c r="C345" s="18" t="s">
        <v>290</v>
      </c>
      <c r="D345" s="14" t="s">
        <v>500</v>
      </c>
      <c r="E345" s="48" t="n">
        <v>1</v>
      </c>
      <c r="F345" s="14" t="s">
        <v>4572</v>
      </c>
      <c r="G345" s="14" t="s">
        <v>4584</v>
      </c>
      <c r="H345" s="48" t="n">
        <v>9</v>
      </c>
      <c r="I345" s="14" t="s">
        <v>4892</v>
      </c>
      <c r="J345" s="14" t="s">
        <v>252</v>
      </c>
      <c r="K345" s="48" t="n">
        <v>1</v>
      </c>
      <c r="L345" s="18" t="s">
        <v>5141</v>
      </c>
      <c r="M345" s="14" t="s">
        <v>4836</v>
      </c>
      <c r="N345" s="20" t="n">
        <v>83.1974073128333</v>
      </c>
      <c r="O345" s="51" t="n">
        <v>2.66485290400804</v>
      </c>
    </row>
    <row r="346" customFormat="false" ht="15" hidden="false" customHeight="true" outlineLevel="0" collapsed="false">
      <c r="B346" s="14" t="s">
        <v>4766</v>
      </c>
      <c r="C346" s="18" t="s">
        <v>290</v>
      </c>
      <c r="D346" s="14" t="s">
        <v>482</v>
      </c>
      <c r="E346" s="48" t="n">
        <v>1</v>
      </c>
      <c r="F346" s="14" t="s">
        <v>5096</v>
      </c>
      <c r="G346" s="14" t="s">
        <v>4850</v>
      </c>
      <c r="H346" s="48" t="n">
        <v>36</v>
      </c>
      <c r="I346" s="14" t="s">
        <v>4892</v>
      </c>
      <c r="J346" s="14" t="s">
        <v>252</v>
      </c>
      <c r="K346" s="48" t="n">
        <v>1</v>
      </c>
      <c r="L346" s="18" t="s">
        <v>5141</v>
      </c>
      <c r="M346" s="14" t="s">
        <v>4836</v>
      </c>
      <c r="N346" s="20" t="n">
        <v>51.330300021378</v>
      </c>
      <c r="O346" s="51" t="n">
        <v>4.63810176688697</v>
      </c>
    </row>
    <row r="347" customFormat="false" ht="15" hidden="false" customHeight="true" outlineLevel="0" collapsed="false">
      <c r="B347" s="14" t="s">
        <v>4766</v>
      </c>
      <c r="C347" s="18" t="s">
        <v>290</v>
      </c>
      <c r="D347" s="14" t="s">
        <v>518</v>
      </c>
      <c r="E347" s="48" t="n">
        <v>1</v>
      </c>
      <c r="F347" s="14" t="s">
        <v>4853</v>
      </c>
      <c r="G347" s="14" t="s">
        <v>327</v>
      </c>
      <c r="H347" s="48" t="n">
        <v>11</v>
      </c>
      <c r="I347" s="14" t="s">
        <v>5093</v>
      </c>
      <c r="J347" s="14" t="s">
        <v>4833</v>
      </c>
      <c r="K347" s="48" t="n">
        <v>2</v>
      </c>
      <c r="L347" s="14" t="s">
        <v>5142</v>
      </c>
      <c r="M347" s="14" t="s">
        <v>4836</v>
      </c>
      <c r="N347" s="20" t="n">
        <v>34.2049657620735</v>
      </c>
      <c r="O347" s="51" t="n">
        <v>2.34963103486485</v>
      </c>
    </row>
    <row r="348" customFormat="false" ht="15" hidden="false" customHeight="true" outlineLevel="0" collapsed="false">
      <c r="B348" s="14" t="s">
        <v>4766</v>
      </c>
      <c r="C348" s="18" t="s">
        <v>290</v>
      </c>
      <c r="D348" s="14" t="s">
        <v>518</v>
      </c>
      <c r="E348" s="48" t="n">
        <v>1</v>
      </c>
      <c r="F348" s="14" t="s">
        <v>4853</v>
      </c>
      <c r="G348" s="14" t="s">
        <v>327</v>
      </c>
      <c r="H348" s="48" t="n">
        <v>11</v>
      </c>
      <c r="I348" s="14" t="s">
        <v>4888</v>
      </c>
      <c r="J348" s="14" t="s">
        <v>281</v>
      </c>
      <c r="K348" s="48" t="n">
        <v>16</v>
      </c>
      <c r="L348" s="18" t="s">
        <v>5143</v>
      </c>
      <c r="M348" s="14" t="s">
        <v>282</v>
      </c>
      <c r="N348" s="20" t="n">
        <v>23.5936416310097</v>
      </c>
      <c r="O348" s="51" t="n">
        <v>3.68391150816631</v>
      </c>
    </row>
    <row r="349" customFormat="false" ht="15" hidden="false" customHeight="true" outlineLevel="0" collapsed="false">
      <c r="B349" s="14" t="s">
        <v>4766</v>
      </c>
      <c r="C349" s="18" t="s">
        <v>290</v>
      </c>
      <c r="D349" s="14" t="s">
        <v>443</v>
      </c>
      <c r="E349" s="48" t="n">
        <v>1</v>
      </c>
      <c r="F349" s="14" t="s">
        <v>4584</v>
      </c>
      <c r="G349" s="14" t="s">
        <v>428</v>
      </c>
      <c r="H349" s="48" t="n">
        <v>12</v>
      </c>
      <c r="I349" s="14" t="s">
        <v>4892</v>
      </c>
      <c r="J349" s="14" t="s">
        <v>252</v>
      </c>
      <c r="K349" s="48" t="n">
        <v>1</v>
      </c>
      <c r="L349" s="18" t="s">
        <v>5141</v>
      </c>
      <c r="M349" s="14" t="s">
        <v>4836</v>
      </c>
      <c r="N349" s="20" t="n">
        <v>54.9955990786521</v>
      </c>
      <c r="O349" s="51" t="n">
        <v>2.40521184098199</v>
      </c>
    </row>
    <row r="350" customFormat="false" ht="15" hidden="false" customHeight="true" outlineLevel="0" collapsed="false">
      <c r="B350" s="14" t="s">
        <v>4766</v>
      </c>
      <c r="C350" s="18" t="s">
        <v>290</v>
      </c>
      <c r="D350" s="14" t="s">
        <v>443</v>
      </c>
      <c r="E350" s="48" t="n">
        <v>1</v>
      </c>
      <c r="F350" s="14" t="s">
        <v>4584</v>
      </c>
      <c r="G350" s="14" t="s">
        <v>428</v>
      </c>
      <c r="H350" s="48" t="n">
        <v>12</v>
      </c>
      <c r="I350" s="14" t="s">
        <v>5096</v>
      </c>
      <c r="J350" s="14" t="s">
        <v>4850</v>
      </c>
      <c r="K350" s="48" t="n">
        <v>36</v>
      </c>
      <c r="L350" s="18" t="s">
        <v>5144</v>
      </c>
      <c r="M350" s="14" t="s">
        <v>282</v>
      </c>
      <c r="N350" s="20" t="n">
        <v>26.4143321868281</v>
      </c>
      <c r="O350" s="51" t="n">
        <v>2.93425118215876</v>
      </c>
    </row>
    <row r="351" customFormat="false" ht="15" hidden="false" customHeight="true" outlineLevel="0" collapsed="false">
      <c r="B351" s="14" t="s">
        <v>4766</v>
      </c>
      <c r="C351" s="18" t="s">
        <v>290</v>
      </c>
      <c r="D351" s="14" t="s">
        <v>357</v>
      </c>
      <c r="E351" s="48" t="n">
        <v>1</v>
      </c>
      <c r="F351" s="14" t="s">
        <v>5111</v>
      </c>
      <c r="G351" s="14" t="s">
        <v>5113</v>
      </c>
      <c r="H351" s="48" t="n">
        <v>38</v>
      </c>
      <c r="I351" s="14" t="s">
        <v>4892</v>
      </c>
      <c r="J351" s="14" t="s">
        <v>252</v>
      </c>
      <c r="K351" s="48" t="n">
        <v>1</v>
      </c>
      <c r="L351" s="18" t="s">
        <v>5141</v>
      </c>
      <c r="M351" s="14" t="s">
        <v>4836</v>
      </c>
      <c r="N351" s="20" t="n">
        <v>75.1734645236725</v>
      </c>
      <c r="O351" s="51" t="n">
        <v>2.71154439388328</v>
      </c>
    </row>
    <row r="352" customFormat="false" ht="15" hidden="false" customHeight="true" outlineLevel="0" collapsed="false">
      <c r="B352" s="14" t="s">
        <v>4766</v>
      </c>
      <c r="C352" s="18" t="s">
        <v>290</v>
      </c>
      <c r="D352" s="14" t="s">
        <v>545</v>
      </c>
      <c r="E352" s="48" t="n">
        <v>1</v>
      </c>
      <c r="F352" s="14" t="s">
        <v>5112</v>
      </c>
      <c r="G352" s="14" t="s">
        <v>4968</v>
      </c>
      <c r="H352" s="48" t="n">
        <v>39</v>
      </c>
      <c r="I352" s="14" t="s">
        <v>5094</v>
      </c>
      <c r="J352" s="14" t="s">
        <v>4838</v>
      </c>
      <c r="K352" s="48" t="n">
        <v>3</v>
      </c>
      <c r="L352" s="14" t="s">
        <v>5145</v>
      </c>
      <c r="M352" s="14" t="s">
        <v>4836</v>
      </c>
      <c r="N352" s="20" t="n">
        <v>19.3597266881098</v>
      </c>
      <c r="O352" s="51" t="n">
        <v>4.97742594118687</v>
      </c>
    </row>
    <row r="353" customFormat="false" ht="15" hidden="false" customHeight="true" outlineLevel="0" collapsed="false">
      <c r="B353" s="14" t="s">
        <v>4766</v>
      </c>
      <c r="C353" s="18" t="s">
        <v>290</v>
      </c>
      <c r="D353" s="14" t="s">
        <v>324</v>
      </c>
      <c r="E353" s="48" t="n">
        <v>1</v>
      </c>
      <c r="F353" s="14" t="s">
        <v>428</v>
      </c>
      <c r="G353" s="14" t="s">
        <v>4866</v>
      </c>
      <c r="H353" s="48" t="n">
        <v>15</v>
      </c>
      <c r="I353" s="14" t="s">
        <v>4892</v>
      </c>
      <c r="J353" s="14" t="s">
        <v>252</v>
      </c>
      <c r="K353" s="48" t="n">
        <v>1</v>
      </c>
      <c r="L353" s="18" t="s">
        <v>5141</v>
      </c>
      <c r="M353" s="14" t="s">
        <v>4836</v>
      </c>
      <c r="N353" s="20" t="n">
        <v>28.7325463776505</v>
      </c>
      <c r="O353" s="51" t="n">
        <v>3.45702444307237</v>
      </c>
    </row>
    <row r="354" customFormat="false" ht="15" hidden="false" customHeight="true" outlineLevel="0" collapsed="false">
      <c r="B354" s="14" t="s">
        <v>4766</v>
      </c>
      <c r="C354" s="18" t="s">
        <v>290</v>
      </c>
      <c r="D354" s="14" t="s">
        <v>324</v>
      </c>
      <c r="E354" s="48" t="n">
        <v>1</v>
      </c>
      <c r="F354" s="14" t="s">
        <v>428</v>
      </c>
      <c r="G354" s="14" t="s">
        <v>4866</v>
      </c>
      <c r="H354" s="48" t="n">
        <v>15</v>
      </c>
      <c r="I354" s="14" t="s">
        <v>4885</v>
      </c>
      <c r="J354" s="14" t="s">
        <v>4881</v>
      </c>
      <c r="K354" s="48" t="n">
        <v>24</v>
      </c>
      <c r="L354" s="18" t="s">
        <v>4904</v>
      </c>
      <c r="M354" s="14" t="s">
        <v>282</v>
      </c>
      <c r="N354" s="20" t="n">
        <v>40.506527452025</v>
      </c>
      <c r="O354" s="51" t="n">
        <v>3.40332087820113</v>
      </c>
    </row>
    <row r="355" customFormat="false" ht="15" hidden="false" customHeight="true" outlineLevel="0" collapsed="false">
      <c r="B355" s="14" t="s">
        <v>4766</v>
      </c>
      <c r="C355" s="18" t="s">
        <v>290</v>
      </c>
      <c r="D355" s="14" t="s">
        <v>363</v>
      </c>
      <c r="E355" s="48" t="n">
        <v>1</v>
      </c>
      <c r="F355" s="14" t="s">
        <v>5100</v>
      </c>
      <c r="G355" s="14" t="s">
        <v>5146</v>
      </c>
      <c r="H355" s="48" t="n">
        <v>41</v>
      </c>
      <c r="I355" s="14" t="s">
        <v>4892</v>
      </c>
      <c r="J355" s="14" t="s">
        <v>252</v>
      </c>
      <c r="K355" s="48" t="n">
        <v>1</v>
      </c>
      <c r="L355" s="18" t="s">
        <v>5141</v>
      </c>
      <c r="M355" s="14" t="s">
        <v>4836</v>
      </c>
      <c r="N355" s="20" t="n">
        <v>73.5553868823342</v>
      </c>
      <c r="O355" s="51" t="n">
        <v>2.29041480959236</v>
      </c>
    </row>
    <row r="356" customFormat="false" ht="15" hidden="false" customHeight="true" outlineLevel="0" collapsed="false">
      <c r="B356" s="14" t="s">
        <v>4766</v>
      </c>
      <c r="C356" s="18" t="s">
        <v>290</v>
      </c>
      <c r="D356" s="14" t="s">
        <v>354</v>
      </c>
      <c r="E356" s="48" t="n">
        <v>1</v>
      </c>
      <c r="F356" s="14" t="s">
        <v>5126</v>
      </c>
      <c r="G356" s="14" t="s">
        <v>4950</v>
      </c>
      <c r="H356" s="48" t="n">
        <v>42</v>
      </c>
      <c r="I356" s="14" t="s">
        <v>4892</v>
      </c>
      <c r="J356" s="14" t="s">
        <v>252</v>
      </c>
      <c r="K356" s="48" t="n">
        <v>1</v>
      </c>
      <c r="L356" s="18" t="s">
        <v>5141</v>
      </c>
      <c r="M356" s="14" t="s">
        <v>4836</v>
      </c>
      <c r="N356" s="20" t="n">
        <v>91.9652052064005</v>
      </c>
      <c r="O356" s="51" t="n">
        <v>2.66592085403899</v>
      </c>
    </row>
    <row r="357" customFormat="false" ht="15" hidden="false" customHeight="true" outlineLevel="0" collapsed="false">
      <c r="B357" s="14" t="s">
        <v>4766</v>
      </c>
      <c r="C357" s="18" t="s">
        <v>290</v>
      </c>
      <c r="D357" s="14" t="s">
        <v>341</v>
      </c>
      <c r="E357" s="48" t="n">
        <v>1</v>
      </c>
      <c r="F357" s="14" t="s">
        <v>4795</v>
      </c>
      <c r="G357" s="14" t="s">
        <v>583</v>
      </c>
      <c r="H357" s="48" t="n">
        <v>17</v>
      </c>
      <c r="I357" s="14" t="s">
        <v>4892</v>
      </c>
      <c r="J357" s="14" t="s">
        <v>252</v>
      </c>
      <c r="K357" s="48" t="n">
        <v>1</v>
      </c>
      <c r="L357" s="18" t="s">
        <v>5141</v>
      </c>
      <c r="M357" s="14" t="s">
        <v>4836</v>
      </c>
      <c r="N357" s="20" t="n">
        <v>46.599576476559</v>
      </c>
      <c r="O357" s="51" t="n">
        <v>2.70793999194961</v>
      </c>
    </row>
    <row r="358" customFormat="false" ht="15" hidden="false" customHeight="true" outlineLevel="0" collapsed="false">
      <c r="B358" s="14" t="s">
        <v>4766</v>
      </c>
      <c r="C358" s="18" t="s">
        <v>290</v>
      </c>
      <c r="D358" s="14" t="s">
        <v>341</v>
      </c>
      <c r="E358" s="48" t="n">
        <v>1</v>
      </c>
      <c r="F358" s="14" t="s">
        <v>4795</v>
      </c>
      <c r="G358" s="14" t="s">
        <v>583</v>
      </c>
      <c r="H358" s="48" t="n">
        <v>17</v>
      </c>
      <c r="I358" s="14" t="s">
        <v>5090</v>
      </c>
      <c r="J358" s="14" t="s">
        <v>4939</v>
      </c>
      <c r="K358" s="48" t="n">
        <v>32</v>
      </c>
      <c r="L358" s="18" t="s">
        <v>5115</v>
      </c>
      <c r="M358" s="14" t="s">
        <v>282</v>
      </c>
      <c r="N358" s="20" t="n">
        <v>47.3701895315607</v>
      </c>
      <c r="O358" s="51" t="n">
        <v>2.35743695567875</v>
      </c>
    </row>
    <row r="359" customFormat="false" ht="15" hidden="false" customHeight="true" outlineLevel="0" collapsed="false">
      <c r="B359" s="14" t="s">
        <v>4766</v>
      </c>
      <c r="C359" s="18" t="s">
        <v>290</v>
      </c>
      <c r="D359" s="14" t="s">
        <v>331</v>
      </c>
      <c r="E359" s="48" t="n">
        <v>1</v>
      </c>
      <c r="F359" s="14" t="s">
        <v>929</v>
      </c>
      <c r="G359" s="14" t="s">
        <v>5081</v>
      </c>
      <c r="H359" s="48" t="n">
        <v>43</v>
      </c>
      <c r="I359" s="14" t="s">
        <v>4892</v>
      </c>
      <c r="J359" s="14" t="s">
        <v>252</v>
      </c>
      <c r="K359" s="48" t="n">
        <v>1</v>
      </c>
      <c r="L359" s="18" t="s">
        <v>5141</v>
      </c>
      <c r="M359" s="14" t="s">
        <v>4836</v>
      </c>
      <c r="N359" s="20" t="n">
        <v>97.0499100996226</v>
      </c>
      <c r="O359" s="51" t="n">
        <v>2.60905710937881</v>
      </c>
    </row>
    <row r="360" customFormat="false" ht="15" hidden="false" customHeight="true" outlineLevel="0" collapsed="false">
      <c r="B360" s="14" t="s">
        <v>4766</v>
      </c>
      <c r="C360" s="18" t="s">
        <v>290</v>
      </c>
      <c r="D360" s="14" t="s">
        <v>320</v>
      </c>
      <c r="E360" s="48" t="n">
        <v>1</v>
      </c>
      <c r="F360" s="14" t="s">
        <v>281</v>
      </c>
      <c r="G360" s="14" t="s">
        <v>334</v>
      </c>
      <c r="H360" s="48" t="n">
        <v>19</v>
      </c>
      <c r="I360" s="14" t="s">
        <v>4892</v>
      </c>
      <c r="J360" s="14" t="s">
        <v>252</v>
      </c>
      <c r="K360" s="48" t="n">
        <v>1</v>
      </c>
      <c r="L360" s="18" t="s">
        <v>5141</v>
      </c>
      <c r="M360" s="14" t="s">
        <v>4836</v>
      </c>
      <c r="N360" s="20" t="n">
        <v>65.0362849248336</v>
      </c>
      <c r="O360" s="51" t="n">
        <v>1.49248383575837</v>
      </c>
    </row>
    <row r="361" customFormat="false" ht="15" hidden="false" customHeight="true" outlineLevel="0" collapsed="false">
      <c r="B361" s="14" t="s">
        <v>4766</v>
      </c>
      <c r="C361" s="18" t="s">
        <v>290</v>
      </c>
      <c r="D361" s="14" t="s">
        <v>320</v>
      </c>
      <c r="E361" s="48" t="n">
        <v>1</v>
      </c>
      <c r="F361" s="14" t="s">
        <v>281</v>
      </c>
      <c r="G361" s="14" t="s">
        <v>334</v>
      </c>
      <c r="H361" s="48" t="n">
        <v>19</v>
      </c>
      <c r="I361" s="14" t="s">
        <v>327</v>
      </c>
      <c r="J361" s="14" t="s">
        <v>4795</v>
      </c>
      <c r="K361" s="48" t="n">
        <v>14</v>
      </c>
      <c r="L361" s="18" t="s">
        <v>5117</v>
      </c>
      <c r="M361" s="14" t="s">
        <v>282</v>
      </c>
      <c r="N361" s="20" t="n">
        <v>33.8733079119885</v>
      </c>
      <c r="O361" s="51" t="n">
        <v>3.34894147455582</v>
      </c>
    </row>
    <row r="362" customFormat="false" ht="15" hidden="false" customHeight="true" outlineLevel="0" collapsed="false">
      <c r="B362" s="14" t="s">
        <v>4766</v>
      </c>
      <c r="C362" s="18" t="s">
        <v>290</v>
      </c>
      <c r="D362" s="14" t="s">
        <v>320</v>
      </c>
      <c r="E362" s="48" t="n">
        <v>1</v>
      </c>
      <c r="F362" s="14" t="s">
        <v>281</v>
      </c>
      <c r="G362" s="14" t="s">
        <v>334</v>
      </c>
      <c r="H362" s="48" t="n">
        <v>19</v>
      </c>
      <c r="I362" s="14" t="s">
        <v>5114</v>
      </c>
      <c r="J362" s="14"/>
      <c r="K362" s="48" t="n">
        <v>40</v>
      </c>
      <c r="L362" s="18" t="s">
        <v>5118</v>
      </c>
      <c r="M362" s="14" t="s">
        <v>282</v>
      </c>
      <c r="N362" s="20" t="n">
        <v>12.1303383529562</v>
      </c>
      <c r="O362" s="51" t="n">
        <v>4.20519916294104</v>
      </c>
    </row>
    <row r="363" customFormat="false" ht="15" hidden="false" customHeight="true" outlineLevel="0" collapsed="false">
      <c r="B363" s="14" t="s">
        <v>4766</v>
      </c>
      <c r="C363" s="18" t="s">
        <v>290</v>
      </c>
      <c r="D363" s="14" t="s">
        <v>524</v>
      </c>
      <c r="E363" s="48" t="n">
        <v>1</v>
      </c>
      <c r="F363" s="14" t="s">
        <v>425</v>
      </c>
      <c r="G363" s="14" t="s">
        <v>4885</v>
      </c>
      <c r="H363" s="48" t="n">
        <v>21</v>
      </c>
      <c r="I363" s="14" t="s">
        <v>4892</v>
      </c>
      <c r="J363" s="14" t="s">
        <v>252</v>
      </c>
      <c r="K363" s="48" t="n">
        <v>1</v>
      </c>
      <c r="L363" s="18" t="s">
        <v>5141</v>
      </c>
      <c r="M363" s="14" t="s">
        <v>4836</v>
      </c>
      <c r="N363" s="20" t="n">
        <v>27.8890717989846</v>
      </c>
      <c r="O363" s="51" t="n">
        <v>3.87021898605235</v>
      </c>
    </row>
    <row r="364" customFormat="false" ht="15" hidden="false" customHeight="true" outlineLevel="0" collapsed="false">
      <c r="B364" s="14" t="s">
        <v>4766</v>
      </c>
      <c r="C364" s="18" t="s">
        <v>290</v>
      </c>
      <c r="D364" s="14" t="s">
        <v>524</v>
      </c>
      <c r="E364" s="48" t="n">
        <v>1</v>
      </c>
      <c r="F364" s="14" t="s">
        <v>425</v>
      </c>
      <c r="G364" s="14" t="s">
        <v>4885</v>
      </c>
      <c r="H364" s="48" t="n">
        <v>21</v>
      </c>
      <c r="I364" s="14" t="s">
        <v>5094</v>
      </c>
      <c r="J364" s="14" t="s">
        <v>4838</v>
      </c>
      <c r="K364" s="48" t="n">
        <v>3</v>
      </c>
      <c r="L364" s="14" t="s">
        <v>5145</v>
      </c>
      <c r="M364" s="14" t="s">
        <v>4836</v>
      </c>
      <c r="N364" s="20" t="n">
        <v>38.377000429176</v>
      </c>
      <c r="O364" s="51" t="n">
        <v>2.38231693945204</v>
      </c>
    </row>
    <row r="365" customFormat="false" ht="15" hidden="false" customHeight="true" outlineLevel="0" collapsed="false">
      <c r="B365" s="14" t="s">
        <v>4766</v>
      </c>
      <c r="C365" s="18" t="s">
        <v>290</v>
      </c>
      <c r="D365" s="14" t="s">
        <v>431</v>
      </c>
      <c r="E365" s="48" t="n">
        <v>1</v>
      </c>
      <c r="F365" s="14" t="s">
        <v>5129</v>
      </c>
      <c r="G365" s="14" t="s">
        <v>4959</v>
      </c>
      <c r="H365" s="48" t="n">
        <v>47</v>
      </c>
      <c r="I365" s="14" t="s">
        <v>252</v>
      </c>
      <c r="J365" s="14" t="s">
        <v>4588</v>
      </c>
      <c r="K365" s="48" t="n">
        <v>4</v>
      </c>
      <c r="L365" s="14" t="s">
        <v>4606</v>
      </c>
      <c r="M365" s="14" t="s">
        <v>4836</v>
      </c>
      <c r="N365" s="20" t="n">
        <v>14.60990142669</v>
      </c>
      <c r="O365" s="51" t="n">
        <v>4.48458794093731</v>
      </c>
    </row>
    <row r="366" customFormat="false" ht="15" hidden="false" customHeight="true" outlineLevel="0" collapsed="false">
      <c r="B366" s="14" t="s">
        <v>4766</v>
      </c>
      <c r="C366" s="18" t="s">
        <v>290</v>
      </c>
      <c r="D366" s="14" t="s">
        <v>431</v>
      </c>
      <c r="E366" s="48" t="n">
        <v>1</v>
      </c>
      <c r="F366" s="14" t="s">
        <v>5129</v>
      </c>
      <c r="G366" s="14" t="s">
        <v>4959</v>
      </c>
      <c r="H366" s="48" t="n">
        <v>47</v>
      </c>
      <c r="I366" s="14" t="s">
        <v>4892</v>
      </c>
      <c r="J366" s="14" t="s">
        <v>252</v>
      </c>
      <c r="K366" s="48" t="n">
        <v>1</v>
      </c>
      <c r="L366" s="18" t="s">
        <v>5141</v>
      </c>
      <c r="M366" s="14" t="s">
        <v>4836</v>
      </c>
      <c r="N366" s="20" t="n">
        <v>7.01975033914597</v>
      </c>
      <c r="O366" s="51" t="n">
        <v>4.71384736706652</v>
      </c>
    </row>
    <row r="367" customFormat="false" ht="15" hidden="false" customHeight="true" outlineLevel="0" collapsed="false">
      <c r="B367" s="14" t="s">
        <v>4766</v>
      </c>
      <c r="C367" s="18" t="s">
        <v>290</v>
      </c>
      <c r="D367" s="14" t="s">
        <v>462</v>
      </c>
      <c r="E367" s="48" t="n">
        <v>1</v>
      </c>
      <c r="F367" s="14" t="s">
        <v>334</v>
      </c>
      <c r="G367" s="14" t="s">
        <v>360</v>
      </c>
      <c r="H367" s="48" t="n">
        <v>22</v>
      </c>
      <c r="I367" s="14" t="s">
        <v>4892</v>
      </c>
      <c r="J367" s="14" t="s">
        <v>252</v>
      </c>
      <c r="K367" s="48" t="n">
        <v>1</v>
      </c>
      <c r="L367" s="18" t="s">
        <v>5141</v>
      </c>
      <c r="M367" s="14" t="s">
        <v>4836</v>
      </c>
      <c r="N367" s="20" t="n">
        <v>61.3973056577335</v>
      </c>
      <c r="O367" s="51" t="n">
        <v>2.04290503939858</v>
      </c>
    </row>
    <row r="368" customFormat="false" ht="15" hidden="false" customHeight="true" outlineLevel="0" collapsed="false">
      <c r="B368" s="14" t="s">
        <v>4766</v>
      </c>
      <c r="C368" s="18" t="s">
        <v>290</v>
      </c>
      <c r="D368" s="14" t="s">
        <v>462</v>
      </c>
      <c r="E368" s="48" t="n">
        <v>1</v>
      </c>
      <c r="F368" s="14" t="s">
        <v>334</v>
      </c>
      <c r="G368" s="14" t="s">
        <v>360</v>
      </c>
      <c r="H368" s="48" t="n">
        <v>22</v>
      </c>
      <c r="I368" s="14" t="s">
        <v>4861</v>
      </c>
      <c r="J368" s="14" t="s">
        <v>4888</v>
      </c>
      <c r="K368" s="48" t="n">
        <v>13</v>
      </c>
      <c r="L368" s="18" t="s">
        <v>5119</v>
      </c>
      <c r="M368" s="14" t="s">
        <v>282</v>
      </c>
      <c r="N368" s="20" t="n">
        <v>54.1591792472046</v>
      </c>
      <c r="O368" s="51" t="n">
        <v>3.41232677216001</v>
      </c>
    </row>
    <row r="369" customFormat="false" ht="15" hidden="false" customHeight="true" outlineLevel="0" collapsed="false">
      <c r="B369" s="14" t="s">
        <v>4766</v>
      </c>
      <c r="C369" s="18" t="s">
        <v>290</v>
      </c>
      <c r="D369" s="14" t="s">
        <v>506</v>
      </c>
      <c r="E369" s="48" t="n">
        <v>1</v>
      </c>
      <c r="F369" s="14" t="s">
        <v>312</v>
      </c>
      <c r="G369" s="14" t="s">
        <v>4876</v>
      </c>
      <c r="H369" s="48" t="n">
        <v>23</v>
      </c>
      <c r="I369" s="14" t="s">
        <v>4892</v>
      </c>
      <c r="J369" s="14" t="s">
        <v>252</v>
      </c>
      <c r="K369" s="48" t="n">
        <v>1</v>
      </c>
      <c r="L369" s="18" t="s">
        <v>5141</v>
      </c>
      <c r="M369" s="14" t="s">
        <v>4836</v>
      </c>
      <c r="N369" s="20" t="n">
        <v>48.559648752544</v>
      </c>
      <c r="O369" s="51" t="n">
        <v>2.72428706270096</v>
      </c>
    </row>
    <row r="370" customFormat="false" ht="15" hidden="false" customHeight="true" outlineLevel="0" collapsed="false">
      <c r="B370" s="14" t="s">
        <v>4766</v>
      </c>
      <c r="C370" s="18" t="s">
        <v>290</v>
      </c>
      <c r="D370" s="14" t="s">
        <v>527</v>
      </c>
      <c r="E370" s="48" t="n">
        <v>1</v>
      </c>
      <c r="F370" s="14" t="s">
        <v>4885</v>
      </c>
      <c r="G370" s="14" t="s">
        <v>4881</v>
      </c>
      <c r="H370" s="48" t="n">
        <v>24</v>
      </c>
      <c r="I370" s="14" t="s">
        <v>4892</v>
      </c>
      <c r="J370" s="14" t="s">
        <v>252</v>
      </c>
      <c r="K370" s="48" t="n">
        <v>1</v>
      </c>
      <c r="L370" s="18" t="s">
        <v>5141</v>
      </c>
      <c r="M370" s="14" t="s">
        <v>4836</v>
      </c>
      <c r="N370" s="20" t="n">
        <v>73.4026605111029</v>
      </c>
      <c r="O370" s="51" t="n">
        <v>2.15975183759621</v>
      </c>
    </row>
    <row r="371" customFormat="false" ht="15" hidden="false" customHeight="true" outlineLevel="0" collapsed="false">
      <c r="B371" s="14" t="s">
        <v>4766</v>
      </c>
      <c r="C371" s="18" t="s">
        <v>290</v>
      </c>
      <c r="D371" s="14" t="s">
        <v>309</v>
      </c>
      <c r="E371" s="48" t="n">
        <v>1</v>
      </c>
      <c r="F371" s="14" t="s">
        <v>360</v>
      </c>
      <c r="G371" s="14" t="s">
        <v>4570</v>
      </c>
      <c r="H371" s="48" t="n">
        <v>25</v>
      </c>
      <c r="I371" s="14" t="s">
        <v>4892</v>
      </c>
      <c r="J371" s="14" t="s">
        <v>252</v>
      </c>
      <c r="K371" s="48" t="n">
        <v>1</v>
      </c>
      <c r="L371" s="18" t="s">
        <v>5141</v>
      </c>
      <c r="M371" s="14" t="s">
        <v>4836</v>
      </c>
      <c r="N371" s="20" t="n">
        <v>73.9475866229782</v>
      </c>
      <c r="O371" s="51" t="n">
        <v>2.64157680183638</v>
      </c>
    </row>
    <row r="372" customFormat="false" ht="15" hidden="false" customHeight="true" outlineLevel="0" collapsed="false">
      <c r="B372" s="14" t="s">
        <v>4770</v>
      </c>
      <c r="C372" s="18" t="s">
        <v>290</v>
      </c>
      <c r="D372" s="14" t="s">
        <v>548</v>
      </c>
      <c r="E372" s="48" t="n">
        <v>1</v>
      </c>
      <c r="F372" s="14" t="s">
        <v>4863</v>
      </c>
      <c r="G372" s="14" t="s">
        <v>4584</v>
      </c>
      <c r="H372" s="48" t="n">
        <v>9</v>
      </c>
      <c r="I372" s="14" t="s">
        <v>4869</v>
      </c>
      <c r="J372" s="14" t="s">
        <v>4838</v>
      </c>
      <c r="K372" s="48" t="n">
        <v>3</v>
      </c>
      <c r="L372" s="14" t="s">
        <v>4835</v>
      </c>
      <c r="M372" s="14" t="s">
        <v>4836</v>
      </c>
      <c r="N372" s="20" t="n">
        <v>19.6964715494157</v>
      </c>
      <c r="O372" s="51" t="n">
        <v>5.21007005711052</v>
      </c>
    </row>
    <row r="373" customFormat="false" ht="15" hidden="false" customHeight="true" outlineLevel="0" collapsed="false">
      <c r="B373" s="14" t="s">
        <v>4770</v>
      </c>
      <c r="C373" s="18" t="s">
        <v>290</v>
      </c>
      <c r="D373" s="14" t="s">
        <v>548</v>
      </c>
      <c r="E373" s="48" t="n">
        <v>1</v>
      </c>
      <c r="F373" s="14" t="s">
        <v>4863</v>
      </c>
      <c r="G373" s="14" t="s">
        <v>4584</v>
      </c>
      <c r="H373" s="48" t="n">
        <v>9</v>
      </c>
      <c r="I373" s="14" t="s">
        <v>5099</v>
      </c>
      <c r="J373" s="14" t="s">
        <v>4966</v>
      </c>
      <c r="K373" s="48" t="n">
        <v>50</v>
      </c>
      <c r="L373" s="18" t="s">
        <v>5147</v>
      </c>
      <c r="M373" s="14" t="s">
        <v>282</v>
      </c>
      <c r="N373" s="20" t="n">
        <v>30.8450906284526</v>
      </c>
      <c r="O373" s="51" t="n">
        <v>2.97550903208172</v>
      </c>
    </row>
    <row r="374" customFormat="false" ht="15" hidden="false" customHeight="true" outlineLevel="0" collapsed="false">
      <c r="B374" s="14" t="s">
        <v>4770</v>
      </c>
      <c r="C374" s="18" t="s">
        <v>290</v>
      </c>
      <c r="D374" s="14" t="s">
        <v>377</v>
      </c>
      <c r="E374" s="48" t="n">
        <v>1</v>
      </c>
      <c r="F374" s="14" t="s">
        <v>4855</v>
      </c>
      <c r="G374" s="14" t="s">
        <v>281</v>
      </c>
      <c r="H374" s="48" t="n">
        <v>16</v>
      </c>
      <c r="I374" s="14" t="s">
        <v>4909</v>
      </c>
      <c r="J374" s="14" t="s">
        <v>4856</v>
      </c>
      <c r="K374" s="48" t="n">
        <v>32</v>
      </c>
      <c r="L374" s="18" t="s">
        <v>5148</v>
      </c>
      <c r="M374" s="14" t="s">
        <v>282</v>
      </c>
      <c r="N374" s="20" t="n">
        <v>31.7028751575135</v>
      </c>
      <c r="O374" s="51" t="n">
        <v>3.6393374396997</v>
      </c>
    </row>
    <row r="375" customFormat="false" ht="15" hidden="false" customHeight="true" outlineLevel="0" collapsed="false">
      <c r="B375" s="14" t="s">
        <v>4770</v>
      </c>
      <c r="C375" s="18" t="s">
        <v>290</v>
      </c>
      <c r="D375" s="14" t="s">
        <v>377</v>
      </c>
      <c r="E375" s="48" t="n">
        <v>1</v>
      </c>
      <c r="F375" s="14" t="s">
        <v>4855</v>
      </c>
      <c r="G375" s="14" t="s">
        <v>281</v>
      </c>
      <c r="H375" s="48" t="n">
        <v>16</v>
      </c>
      <c r="I375" s="14" t="s">
        <v>5149</v>
      </c>
      <c r="J375" s="14" t="s">
        <v>5053</v>
      </c>
      <c r="K375" s="48" t="n">
        <v>61</v>
      </c>
      <c r="L375" s="18" t="s">
        <v>5150</v>
      </c>
      <c r="M375" s="14" t="s">
        <v>282</v>
      </c>
      <c r="N375" s="20" t="n">
        <v>72.0300080982139</v>
      </c>
      <c r="O375" s="51" t="n">
        <v>2.35216899903049</v>
      </c>
    </row>
    <row r="376" customFormat="false" ht="15" hidden="false" customHeight="true" outlineLevel="0" collapsed="false">
      <c r="B376" s="14" t="s">
        <v>4679</v>
      </c>
      <c r="C376" s="14" t="s">
        <v>255</v>
      </c>
      <c r="D376" s="14" t="s">
        <v>537</v>
      </c>
      <c r="E376" s="48" t="n">
        <v>1</v>
      </c>
      <c r="F376" s="14" t="s">
        <v>5151</v>
      </c>
      <c r="G376" s="14" t="s">
        <v>4884</v>
      </c>
      <c r="H376" s="48" t="n">
        <v>27</v>
      </c>
      <c r="I376" s="14" t="s">
        <v>5152</v>
      </c>
      <c r="J376" s="14" t="s">
        <v>252</v>
      </c>
      <c r="K376" s="48" t="n">
        <v>1</v>
      </c>
      <c r="L376" s="18" t="s">
        <v>5153</v>
      </c>
      <c r="M376" s="14" t="s">
        <v>4836</v>
      </c>
      <c r="N376" s="20" t="n">
        <v>82.6575120224116</v>
      </c>
      <c r="O376" s="51" t="n">
        <v>2.89611964531853</v>
      </c>
    </row>
    <row r="377" customFormat="false" ht="15" hidden="false" customHeight="true" outlineLevel="0" collapsed="false">
      <c r="B377" s="14" t="s">
        <v>4679</v>
      </c>
      <c r="C377" s="14" t="s">
        <v>255</v>
      </c>
      <c r="D377" s="14" t="s">
        <v>537</v>
      </c>
      <c r="E377" s="48" t="n">
        <v>1</v>
      </c>
      <c r="F377" s="14" t="s">
        <v>5151</v>
      </c>
      <c r="G377" s="14" t="s">
        <v>4884</v>
      </c>
      <c r="H377" s="48" t="n">
        <v>27</v>
      </c>
      <c r="I377" s="14" t="s">
        <v>5036</v>
      </c>
      <c r="J377" s="14" t="s">
        <v>4572</v>
      </c>
      <c r="K377" s="48" t="n">
        <v>6</v>
      </c>
      <c r="L377" s="18" t="s">
        <v>5154</v>
      </c>
      <c r="M377" s="14" t="s">
        <v>282</v>
      </c>
      <c r="N377" s="20" t="n">
        <v>11.2628066639591</v>
      </c>
      <c r="O377" s="51" t="n">
        <v>4.48906059215066</v>
      </c>
    </row>
    <row r="378" customFormat="false" ht="15" hidden="false" customHeight="true" outlineLevel="0" collapsed="false">
      <c r="B378" s="14" t="s">
        <v>4679</v>
      </c>
      <c r="C378" s="14" t="s">
        <v>255</v>
      </c>
      <c r="D378" s="14" t="s">
        <v>350</v>
      </c>
      <c r="E378" s="48" t="n">
        <v>1</v>
      </c>
      <c r="F378" s="14" t="s">
        <v>4837</v>
      </c>
      <c r="G378" s="14" t="s">
        <v>4954</v>
      </c>
      <c r="H378" s="48" t="n">
        <v>53</v>
      </c>
      <c r="I378" s="14" t="s">
        <v>4834</v>
      </c>
      <c r="J378" s="14" t="s">
        <v>4961</v>
      </c>
      <c r="K378" s="48" t="n">
        <v>49</v>
      </c>
      <c r="L378" s="18" t="s">
        <v>4899</v>
      </c>
      <c r="M378" s="14" t="s">
        <v>4836</v>
      </c>
      <c r="N378" s="20" t="n">
        <v>39.9329071181129</v>
      </c>
      <c r="O378" s="51" t="n">
        <v>3.43273506114295</v>
      </c>
    </row>
    <row r="379" customFormat="false" ht="15" hidden="false" customHeight="true" outlineLevel="0" collapsed="false">
      <c r="B379" s="14" t="s">
        <v>4679</v>
      </c>
      <c r="C379" s="14" t="s">
        <v>255</v>
      </c>
      <c r="D379" s="14" t="s">
        <v>487</v>
      </c>
      <c r="E379" s="48" t="n">
        <v>1</v>
      </c>
      <c r="F379" s="14" t="s">
        <v>5155</v>
      </c>
      <c r="G379" s="14" t="s">
        <v>4878</v>
      </c>
      <c r="H379" s="48" t="n">
        <v>28</v>
      </c>
      <c r="I379" s="14" t="s">
        <v>5156</v>
      </c>
      <c r="J379" s="14" t="s">
        <v>4980</v>
      </c>
      <c r="K379" s="48" t="n">
        <v>31</v>
      </c>
      <c r="L379" s="18" t="s">
        <v>5105</v>
      </c>
      <c r="M379" s="14" t="s">
        <v>282</v>
      </c>
      <c r="N379" s="20" t="n">
        <v>49.0642003338872</v>
      </c>
      <c r="O379" s="51" t="n">
        <v>3.37607434752258</v>
      </c>
    </row>
    <row r="380" customFormat="false" ht="15" hidden="false" customHeight="true" outlineLevel="0" collapsed="false">
      <c r="B380" s="14" t="s">
        <v>4679</v>
      </c>
      <c r="C380" s="14" t="s">
        <v>255</v>
      </c>
      <c r="D380" s="14" t="s">
        <v>474</v>
      </c>
      <c r="E380" s="48" t="n">
        <v>1</v>
      </c>
      <c r="F380" s="14" t="s">
        <v>4868</v>
      </c>
      <c r="G380" s="14" t="s">
        <v>4911</v>
      </c>
      <c r="H380" s="48" t="n">
        <v>80</v>
      </c>
      <c r="I380" s="14" t="s">
        <v>4857</v>
      </c>
      <c r="J380" s="14" t="s">
        <v>5053</v>
      </c>
      <c r="K380" s="48" t="n">
        <v>65</v>
      </c>
      <c r="L380" s="18" t="s">
        <v>4871</v>
      </c>
      <c r="M380" s="14" t="s">
        <v>282</v>
      </c>
      <c r="N380" s="20" t="n">
        <v>24.5855571771338</v>
      </c>
      <c r="O380" s="51" t="n">
        <v>3.40263397972808</v>
      </c>
    </row>
    <row r="381" customFormat="false" ht="15" hidden="false" customHeight="true" outlineLevel="0" collapsed="false">
      <c r="B381" s="14" t="s">
        <v>4679</v>
      </c>
      <c r="C381" s="14" t="s">
        <v>255</v>
      </c>
      <c r="D381" s="14" t="s">
        <v>474</v>
      </c>
      <c r="E381" s="48" t="n">
        <v>1</v>
      </c>
      <c r="F381" s="14" t="s">
        <v>4868</v>
      </c>
      <c r="G381" s="14" t="s">
        <v>4911</v>
      </c>
      <c r="H381" s="48" t="n">
        <v>80</v>
      </c>
      <c r="I381" s="14" t="s">
        <v>4869</v>
      </c>
      <c r="J381" s="14" t="s">
        <v>5005</v>
      </c>
      <c r="K381" s="48" t="n">
        <v>50</v>
      </c>
      <c r="L381" s="18" t="s">
        <v>4870</v>
      </c>
      <c r="M381" s="14" t="s">
        <v>282</v>
      </c>
      <c r="N381" s="20" t="n">
        <v>25.5467961774025</v>
      </c>
      <c r="O381" s="51" t="n">
        <v>4.06990282439273</v>
      </c>
    </row>
    <row r="382" customFormat="false" ht="15" hidden="false" customHeight="true" outlineLevel="0" collapsed="false">
      <c r="B382" s="14" t="s">
        <v>4679</v>
      </c>
      <c r="C382" s="14" t="s">
        <v>255</v>
      </c>
      <c r="D382" s="14" t="s">
        <v>474</v>
      </c>
      <c r="E382" s="48" t="n">
        <v>1</v>
      </c>
      <c r="F382" s="14" t="s">
        <v>4868</v>
      </c>
      <c r="G382" s="14" t="s">
        <v>4911</v>
      </c>
      <c r="H382" s="48" t="n">
        <v>80</v>
      </c>
      <c r="I382" s="14" t="s">
        <v>4867</v>
      </c>
      <c r="J382" s="14" t="s">
        <v>4907</v>
      </c>
      <c r="K382" s="48" t="n">
        <v>77</v>
      </c>
      <c r="L382" s="18" t="s">
        <v>4872</v>
      </c>
      <c r="M382" s="14" t="s">
        <v>282</v>
      </c>
      <c r="N382" s="20" t="n">
        <v>10.0587863227605</v>
      </c>
      <c r="O382" s="51" t="n">
        <v>4.15558611991137</v>
      </c>
    </row>
    <row r="383" customFormat="false" ht="15" hidden="false" customHeight="true" outlineLevel="0" collapsed="false">
      <c r="B383" s="14" t="s">
        <v>4679</v>
      </c>
      <c r="C383" s="14" t="s">
        <v>255</v>
      </c>
      <c r="D383" s="14" t="s">
        <v>551</v>
      </c>
      <c r="E383" s="48" t="n">
        <v>1</v>
      </c>
      <c r="F383" s="14" t="s">
        <v>5157</v>
      </c>
      <c r="G383" s="14" t="s">
        <v>4840</v>
      </c>
      <c r="H383" s="48" t="n">
        <v>29</v>
      </c>
      <c r="I383" s="14" t="s">
        <v>5152</v>
      </c>
      <c r="J383" s="14" t="s">
        <v>252</v>
      </c>
      <c r="K383" s="48" t="n">
        <v>1</v>
      </c>
      <c r="L383" s="18" t="s">
        <v>5153</v>
      </c>
      <c r="M383" s="14" t="s">
        <v>4836</v>
      </c>
      <c r="N383" s="20" t="n">
        <v>88.8015318773019</v>
      </c>
      <c r="O383" s="51" t="n">
        <v>2.94754694619101</v>
      </c>
    </row>
    <row r="384" customFormat="false" ht="15" hidden="false" customHeight="true" outlineLevel="0" collapsed="false">
      <c r="B384" s="14" t="s">
        <v>4679</v>
      </c>
      <c r="C384" s="14" t="s">
        <v>255</v>
      </c>
      <c r="D384" s="14" t="s">
        <v>371</v>
      </c>
      <c r="E384" s="48" t="n">
        <v>1</v>
      </c>
      <c r="F384" s="14" t="s">
        <v>5113</v>
      </c>
      <c r="G384" s="14" t="s">
        <v>4588</v>
      </c>
      <c r="H384" s="48" t="n">
        <v>4</v>
      </c>
      <c r="I384" s="14" t="s">
        <v>5152</v>
      </c>
      <c r="J384" s="14" t="s">
        <v>252</v>
      </c>
      <c r="K384" s="48" t="n">
        <v>1</v>
      </c>
      <c r="L384" s="18" t="s">
        <v>5153</v>
      </c>
      <c r="M384" s="14" t="s">
        <v>4836</v>
      </c>
      <c r="N384" s="20" t="n">
        <v>89.17359447679</v>
      </c>
      <c r="O384" s="51" t="n">
        <v>2.65815387064031</v>
      </c>
    </row>
    <row r="385" customFormat="false" ht="15" hidden="false" customHeight="true" outlineLevel="0" collapsed="false">
      <c r="B385" s="14" t="s">
        <v>4679</v>
      </c>
      <c r="C385" s="14" t="s">
        <v>255</v>
      </c>
      <c r="D385" s="14" t="s">
        <v>489</v>
      </c>
      <c r="E385" s="48" t="n">
        <v>1</v>
      </c>
      <c r="F385" s="14" t="s">
        <v>5158</v>
      </c>
      <c r="G385" s="14" t="s">
        <v>4976</v>
      </c>
      <c r="H385" s="48" t="n">
        <v>30</v>
      </c>
      <c r="I385" s="14" t="s">
        <v>5152</v>
      </c>
      <c r="J385" s="14" t="s">
        <v>252</v>
      </c>
      <c r="K385" s="48" t="n">
        <v>1</v>
      </c>
      <c r="L385" s="18" t="s">
        <v>5153</v>
      </c>
      <c r="M385" s="14" t="s">
        <v>4836</v>
      </c>
      <c r="N385" s="20" t="n">
        <v>72.7815626438818</v>
      </c>
      <c r="O385" s="51" t="n">
        <v>3.33101035723396</v>
      </c>
    </row>
    <row r="386" customFormat="false" ht="15" hidden="false" customHeight="true" outlineLevel="0" collapsed="false">
      <c r="B386" s="14" t="s">
        <v>4679</v>
      </c>
      <c r="C386" s="14" t="s">
        <v>255</v>
      </c>
      <c r="D386" s="14" t="s">
        <v>548</v>
      </c>
      <c r="E386" s="48" t="n">
        <v>1</v>
      </c>
      <c r="F386" s="14" t="s">
        <v>4846</v>
      </c>
      <c r="G386" s="14" t="s">
        <v>4891</v>
      </c>
      <c r="H386" s="48" t="n">
        <v>56</v>
      </c>
      <c r="I386" s="14" t="s">
        <v>4834</v>
      </c>
      <c r="J386" s="14" t="s">
        <v>4961</v>
      </c>
      <c r="K386" s="48" t="n">
        <v>49</v>
      </c>
      <c r="L386" s="18" t="s">
        <v>4899</v>
      </c>
      <c r="M386" s="14" t="s">
        <v>4836</v>
      </c>
      <c r="N386" s="20" t="n">
        <v>96.134380015625</v>
      </c>
      <c r="O386" s="51" t="n">
        <v>3.25574507601563</v>
      </c>
    </row>
    <row r="387" customFormat="false" ht="15" hidden="false" customHeight="true" outlineLevel="0" collapsed="false">
      <c r="B387" s="14" t="s">
        <v>4679</v>
      </c>
      <c r="C387" s="14" t="s">
        <v>255</v>
      </c>
      <c r="D387" s="14" t="s">
        <v>500</v>
      </c>
      <c r="E387" s="48" t="n">
        <v>1</v>
      </c>
      <c r="F387" s="14" t="s">
        <v>5061</v>
      </c>
      <c r="G387" s="14" t="s">
        <v>4590</v>
      </c>
      <c r="H387" s="48" t="n">
        <v>5</v>
      </c>
      <c r="I387" s="14" t="s">
        <v>5152</v>
      </c>
      <c r="J387" s="14" t="s">
        <v>252</v>
      </c>
      <c r="K387" s="48" t="n">
        <v>1</v>
      </c>
      <c r="L387" s="18" t="s">
        <v>5153</v>
      </c>
      <c r="M387" s="14" t="s">
        <v>4836</v>
      </c>
      <c r="N387" s="20" t="n">
        <v>86.4994001283081</v>
      </c>
      <c r="O387" s="51" t="n">
        <v>2.79108778077653</v>
      </c>
    </row>
    <row r="388" customFormat="false" ht="15" hidden="false" customHeight="true" outlineLevel="0" collapsed="false">
      <c r="B388" s="14" t="s">
        <v>4679</v>
      </c>
      <c r="C388" s="14" t="s">
        <v>255</v>
      </c>
      <c r="D388" s="14" t="s">
        <v>424</v>
      </c>
      <c r="E388" s="48" t="n">
        <v>1</v>
      </c>
      <c r="F388" s="14" t="s">
        <v>4839</v>
      </c>
      <c r="G388" s="14" t="s">
        <v>5095</v>
      </c>
      <c r="H388" s="48" t="n">
        <v>57</v>
      </c>
      <c r="I388" s="14" t="s">
        <v>4834</v>
      </c>
      <c r="J388" s="14" t="s">
        <v>4961</v>
      </c>
      <c r="K388" s="48" t="n">
        <v>49</v>
      </c>
      <c r="L388" s="18" t="s">
        <v>4899</v>
      </c>
      <c r="M388" s="14" t="s">
        <v>4836</v>
      </c>
      <c r="N388" s="20" t="n">
        <v>80.7512754396229</v>
      </c>
      <c r="O388" s="51" t="n">
        <v>2.63027565095373</v>
      </c>
    </row>
    <row r="389" customFormat="false" ht="15" hidden="false" customHeight="true" outlineLevel="0" collapsed="false">
      <c r="B389" s="14" t="s">
        <v>4679</v>
      </c>
      <c r="C389" s="14" t="s">
        <v>255</v>
      </c>
      <c r="D389" s="14" t="s">
        <v>530</v>
      </c>
      <c r="E389" s="48" t="n">
        <v>1</v>
      </c>
      <c r="F389" s="14" t="s">
        <v>5036</v>
      </c>
      <c r="G389" s="14" t="s">
        <v>4572</v>
      </c>
      <c r="H389" s="48" t="n">
        <v>6</v>
      </c>
      <c r="I389" s="14" t="s">
        <v>5152</v>
      </c>
      <c r="J389" s="14" t="s">
        <v>252</v>
      </c>
      <c r="K389" s="48" t="n">
        <v>1</v>
      </c>
      <c r="L389" s="18" t="s">
        <v>5153</v>
      </c>
      <c r="M389" s="14" t="s">
        <v>4836</v>
      </c>
      <c r="N389" s="20" t="n">
        <v>40.5385879192572</v>
      </c>
      <c r="O389" s="51" t="n">
        <v>3.68994972865486</v>
      </c>
    </row>
    <row r="390" customFormat="false" ht="15" hidden="false" customHeight="true" outlineLevel="0" collapsed="false">
      <c r="B390" s="14" t="s">
        <v>4679</v>
      </c>
      <c r="C390" s="14" t="s">
        <v>255</v>
      </c>
      <c r="D390" s="14" t="s">
        <v>478</v>
      </c>
      <c r="E390" s="48" t="n">
        <v>1</v>
      </c>
      <c r="F390" s="14" t="s">
        <v>4852</v>
      </c>
      <c r="G390" s="14" t="s">
        <v>4963</v>
      </c>
      <c r="H390" s="48" t="n">
        <v>58</v>
      </c>
      <c r="I390" s="14" t="s">
        <v>5152</v>
      </c>
      <c r="J390" s="14" t="s">
        <v>252</v>
      </c>
      <c r="K390" s="48" t="n">
        <v>1</v>
      </c>
      <c r="L390" s="18" t="s">
        <v>5153</v>
      </c>
      <c r="M390" s="14" t="s">
        <v>4836</v>
      </c>
      <c r="N390" s="20" t="n">
        <v>37.2466494608092</v>
      </c>
      <c r="O390" s="51" t="n">
        <v>3.22619497240946</v>
      </c>
    </row>
    <row r="391" customFormat="false" ht="15" hidden="false" customHeight="true" outlineLevel="0" collapsed="false">
      <c r="B391" s="14" t="s">
        <v>4679</v>
      </c>
      <c r="C391" s="14" t="s">
        <v>255</v>
      </c>
      <c r="D391" s="14" t="s">
        <v>478</v>
      </c>
      <c r="E391" s="48" t="n">
        <v>1</v>
      </c>
      <c r="F391" s="14" t="s">
        <v>4852</v>
      </c>
      <c r="G391" s="14" t="s">
        <v>4963</v>
      </c>
      <c r="H391" s="48" t="n">
        <v>58</v>
      </c>
      <c r="I391" s="14" t="s">
        <v>5159</v>
      </c>
      <c r="J391" s="14" t="s">
        <v>312</v>
      </c>
      <c r="K391" s="48" t="n">
        <v>20</v>
      </c>
      <c r="L391" s="18" t="s">
        <v>5160</v>
      </c>
      <c r="M391" s="14" t="s">
        <v>282</v>
      </c>
      <c r="N391" s="20" t="n">
        <v>3.59993636167836</v>
      </c>
      <c r="O391" s="51" t="n">
        <v>5.446861940604</v>
      </c>
    </row>
    <row r="392" customFormat="false" ht="15" hidden="false" customHeight="true" outlineLevel="0" collapsed="false">
      <c r="B392" s="14" t="s">
        <v>4679</v>
      </c>
      <c r="C392" s="14" t="s">
        <v>255</v>
      </c>
      <c r="D392" s="14" t="s">
        <v>518</v>
      </c>
      <c r="E392" s="48" t="n">
        <v>1</v>
      </c>
      <c r="F392" s="14" t="s">
        <v>5161</v>
      </c>
      <c r="G392" s="14" t="s">
        <v>261</v>
      </c>
      <c r="H392" s="48" t="n">
        <v>7</v>
      </c>
      <c r="I392" s="14" t="s">
        <v>5152</v>
      </c>
      <c r="J392" s="14" t="s">
        <v>252</v>
      </c>
      <c r="K392" s="48" t="n">
        <v>1</v>
      </c>
      <c r="L392" s="18" t="s">
        <v>5153</v>
      </c>
      <c r="M392" s="14" t="s">
        <v>4836</v>
      </c>
      <c r="N392" s="20" t="n">
        <v>18.4507329756015</v>
      </c>
      <c r="O392" s="51" t="n">
        <v>3.42050420259938</v>
      </c>
    </row>
    <row r="393" customFormat="false" ht="15" hidden="false" customHeight="true" outlineLevel="0" collapsed="false">
      <c r="B393" s="14" t="s">
        <v>4679</v>
      </c>
      <c r="C393" s="14" t="s">
        <v>255</v>
      </c>
      <c r="D393" s="14" t="s">
        <v>451</v>
      </c>
      <c r="E393" s="48" t="n">
        <v>1</v>
      </c>
      <c r="F393" s="14" t="s">
        <v>5162</v>
      </c>
      <c r="G393" s="14" t="s">
        <v>4856</v>
      </c>
      <c r="H393" s="48" t="n">
        <v>34</v>
      </c>
      <c r="I393" s="14" t="s">
        <v>5152</v>
      </c>
      <c r="J393" s="14" t="s">
        <v>252</v>
      </c>
      <c r="K393" s="48" t="n">
        <v>1</v>
      </c>
      <c r="L393" s="18" t="s">
        <v>5153</v>
      </c>
      <c r="M393" s="14" t="s">
        <v>4836</v>
      </c>
      <c r="N393" s="20" t="n">
        <v>41.6814785759577</v>
      </c>
      <c r="O393" s="51" t="n">
        <v>3.14383428316441</v>
      </c>
    </row>
    <row r="394" customFormat="false" ht="15" hidden="false" customHeight="true" outlineLevel="0" collapsed="false">
      <c r="B394" s="14" t="s">
        <v>4679</v>
      </c>
      <c r="C394" s="14" t="s">
        <v>255</v>
      </c>
      <c r="D394" s="14" t="s">
        <v>451</v>
      </c>
      <c r="E394" s="48" t="n">
        <v>1</v>
      </c>
      <c r="F394" s="14" t="s">
        <v>5162</v>
      </c>
      <c r="G394" s="14" t="s">
        <v>4856</v>
      </c>
      <c r="H394" s="48" t="n">
        <v>34</v>
      </c>
      <c r="I394" s="14" t="s">
        <v>5163</v>
      </c>
      <c r="J394" s="14" t="s">
        <v>4853</v>
      </c>
      <c r="K394" s="48" t="n">
        <v>8</v>
      </c>
      <c r="L394" s="18" t="s">
        <v>5164</v>
      </c>
      <c r="M394" s="14" t="s">
        <v>282</v>
      </c>
      <c r="N394" s="20" t="n">
        <v>21.4300152264955</v>
      </c>
      <c r="O394" s="51" t="n">
        <v>3.74300801495269</v>
      </c>
    </row>
    <row r="395" customFormat="false" ht="15" hidden="false" customHeight="true" outlineLevel="0" collapsed="false">
      <c r="B395" s="14" t="s">
        <v>4679</v>
      </c>
      <c r="C395" s="14" t="s">
        <v>255</v>
      </c>
      <c r="D395" s="14" t="s">
        <v>357</v>
      </c>
      <c r="E395" s="48" t="n">
        <v>1</v>
      </c>
      <c r="F395" s="14" t="s">
        <v>5165</v>
      </c>
      <c r="G395" s="14" t="s">
        <v>4883</v>
      </c>
      <c r="H395" s="48" t="n">
        <v>35</v>
      </c>
      <c r="I395" s="14" t="s">
        <v>5152</v>
      </c>
      <c r="J395" s="14" t="s">
        <v>252</v>
      </c>
      <c r="K395" s="48" t="n">
        <v>1</v>
      </c>
      <c r="L395" s="18" t="s">
        <v>5153</v>
      </c>
      <c r="M395" s="14" t="s">
        <v>4836</v>
      </c>
      <c r="N395" s="20" t="n">
        <v>59.5733606584885</v>
      </c>
      <c r="O395" s="51" t="n">
        <v>3.49556604858212</v>
      </c>
    </row>
    <row r="396" customFormat="false" ht="15" hidden="false" customHeight="true" outlineLevel="0" collapsed="false">
      <c r="B396" s="14" t="s">
        <v>4679</v>
      </c>
      <c r="C396" s="14" t="s">
        <v>255</v>
      </c>
      <c r="D396" s="14" t="s">
        <v>300</v>
      </c>
      <c r="E396" s="48" t="n">
        <v>1</v>
      </c>
      <c r="F396" s="14" t="s">
        <v>4873</v>
      </c>
      <c r="G396" s="14" t="s">
        <v>5029</v>
      </c>
      <c r="H396" s="48" t="n">
        <v>61</v>
      </c>
      <c r="I396" s="14" t="s">
        <v>4834</v>
      </c>
      <c r="J396" s="14" t="s">
        <v>4961</v>
      </c>
      <c r="K396" s="48" t="n">
        <v>49</v>
      </c>
      <c r="L396" s="18" t="s">
        <v>4899</v>
      </c>
      <c r="M396" s="14" t="s">
        <v>4836</v>
      </c>
      <c r="N396" s="20" t="n">
        <v>81.7965238961445</v>
      </c>
      <c r="O396" s="51" t="n">
        <v>2.71175976074578</v>
      </c>
    </row>
    <row r="397" customFormat="false" ht="15" hidden="false" customHeight="true" outlineLevel="0" collapsed="false">
      <c r="B397" s="14" t="s">
        <v>4679</v>
      </c>
      <c r="C397" s="14" t="s">
        <v>255</v>
      </c>
      <c r="D397" s="14" t="s">
        <v>545</v>
      </c>
      <c r="E397" s="48" t="n">
        <v>1</v>
      </c>
      <c r="F397" s="14" t="s">
        <v>5166</v>
      </c>
      <c r="G397" s="14" t="s">
        <v>4850</v>
      </c>
      <c r="H397" s="48" t="n">
        <v>36</v>
      </c>
      <c r="I397" s="14" t="s">
        <v>5167</v>
      </c>
      <c r="J397" s="14" t="s">
        <v>4838</v>
      </c>
      <c r="K397" s="48" t="n">
        <v>3</v>
      </c>
      <c r="L397" s="18" t="s">
        <v>5108</v>
      </c>
      <c r="M397" s="14" t="s">
        <v>4836</v>
      </c>
      <c r="N397" s="20" t="n">
        <v>11.2964438286584</v>
      </c>
      <c r="O397" s="51" t="n">
        <v>4.88741710927151</v>
      </c>
    </row>
    <row r="398" customFormat="false" ht="15" hidden="false" customHeight="true" outlineLevel="0" collapsed="false">
      <c r="B398" s="14" t="s">
        <v>4679</v>
      </c>
      <c r="C398" s="14" t="s">
        <v>255</v>
      </c>
      <c r="D398" s="14" t="s">
        <v>377</v>
      </c>
      <c r="E398" s="48" t="n">
        <v>1</v>
      </c>
      <c r="F398" s="14" t="s">
        <v>4847</v>
      </c>
      <c r="G398" s="14" t="s">
        <v>5083</v>
      </c>
      <c r="H398" s="48" t="n">
        <v>62</v>
      </c>
      <c r="I398" s="14" t="s">
        <v>4849</v>
      </c>
      <c r="J398" s="14" t="s">
        <v>4932</v>
      </c>
      <c r="K398" s="48" t="n">
        <v>79</v>
      </c>
      <c r="L398" s="18" t="s">
        <v>5168</v>
      </c>
      <c r="M398" s="14" t="s">
        <v>282</v>
      </c>
      <c r="N398" s="20" t="n">
        <v>6.45324602460467</v>
      </c>
      <c r="O398" s="51" t="n">
        <v>5.48693903738684</v>
      </c>
    </row>
    <row r="399" customFormat="false" ht="15" hidden="false" customHeight="true" outlineLevel="0" collapsed="false">
      <c r="B399" s="14" t="s">
        <v>4679</v>
      </c>
      <c r="C399" s="14" t="s">
        <v>255</v>
      </c>
      <c r="D399" s="14" t="s">
        <v>324</v>
      </c>
      <c r="E399" s="48" t="n">
        <v>1</v>
      </c>
      <c r="F399" s="14" t="s">
        <v>5169</v>
      </c>
      <c r="G399" s="14" t="s">
        <v>327</v>
      </c>
      <c r="H399" s="48" t="n">
        <v>11</v>
      </c>
      <c r="I399" s="14" t="s">
        <v>5152</v>
      </c>
      <c r="J399" s="14" t="s">
        <v>252</v>
      </c>
      <c r="K399" s="48" t="n">
        <v>1</v>
      </c>
      <c r="L399" s="18" t="s">
        <v>5153</v>
      </c>
      <c r="M399" s="14" t="s">
        <v>4836</v>
      </c>
      <c r="N399" s="20" t="n">
        <v>31.3697720081613</v>
      </c>
      <c r="O399" s="51" t="n">
        <v>3.64378525711932</v>
      </c>
    </row>
    <row r="400" customFormat="false" ht="15" hidden="false" customHeight="true" outlineLevel="0" collapsed="false">
      <c r="B400" s="14" t="s">
        <v>4679</v>
      </c>
      <c r="C400" s="14" t="s">
        <v>255</v>
      </c>
      <c r="D400" s="14" t="s">
        <v>324</v>
      </c>
      <c r="E400" s="48" t="n">
        <v>1</v>
      </c>
      <c r="F400" s="14" t="s">
        <v>5169</v>
      </c>
      <c r="G400" s="14" t="s">
        <v>327</v>
      </c>
      <c r="H400" s="48" t="n">
        <v>11</v>
      </c>
      <c r="I400" s="14" t="s">
        <v>5170</v>
      </c>
      <c r="J400" s="14" t="s">
        <v>4885</v>
      </c>
      <c r="K400" s="48" t="n">
        <v>21</v>
      </c>
      <c r="L400" s="18" t="s">
        <v>5171</v>
      </c>
      <c r="M400" s="14" t="s">
        <v>282</v>
      </c>
      <c r="N400" s="20" t="n">
        <v>38.0928594223866</v>
      </c>
      <c r="O400" s="51" t="n">
        <v>3.38593325391981</v>
      </c>
    </row>
    <row r="401" customFormat="false" ht="15" hidden="false" customHeight="true" outlineLevel="0" collapsed="false">
      <c r="B401" s="14" t="s">
        <v>4679</v>
      </c>
      <c r="C401" s="14" t="s">
        <v>255</v>
      </c>
      <c r="D401" s="14" t="s">
        <v>410</v>
      </c>
      <c r="E401" s="48" t="n">
        <v>1</v>
      </c>
      <c r="F401" s="14" t="s">
        <v>5172</v>
      </c>
      <c r="G401" s="14" t="s">
        <v>4842</v>
      </c>
      <c r="H401" s="48" t="n">
        <v>37</v>
      </c>
      <c r="I401" s="14" t="s">
        <v>5173</v>
      </c>
      <c r="J401" s="14" t="s">
        <v>4795</v>
      </c>
      <c r="K401" s="48" t="n">
        <v>14</v>
      </c>
      <c r="L401" s="18" t="s">
        <v>5174</v>
      </c>
      <c r="M401" s="14" t="s">
        <v>282</v>
      </c>
      <c r="N401" s="20" t="n">
        <v>59.8164714997342</v>
      </c>
      <c r="O401" s="51" t="n">
        <v>3.2447130843882</v>
      </c>
    </row>
    <row r="402" customFormat="false" ht="15" hidden="false" customHeight="true" outlineLevel="0" collapsed="false">
      <c r="B402" s="14" t="s">
        <v>4679</v>
      </c>
      <c r="C402" s="14" t="s">
        <v>255</v>
      </c>
      <c r="D402" s="14" t="s">
        <v>337</v>
      </c>
      <c r="E402" s="48" t="n">
        <v>1</v>
      </c>
      <c r="F402" s="14" t="s">
        <v>4855</v>
      </c>
      <c r="G402" s="14" t="s">
        <v>5175</v>
      </c>
      <c r="H402" s="48" t="n">
        <v>63</v>
      </c>
      <c r="I402" s="14" t="s">
        <v>4834</v>
      </c>
      <c r="J402" s="14" t="s">
        <v>4961</v>
      </c>
      <c r="K402" s="48" t="n">
        <v>49</v>
      </c>
      <c r="L402" s="18" t="s">
        <v>4899</v>
      </c>
      <c r="M402" s="14" t="s">
        <v>4836</v>
      </c>
      <c r="N402" s="20" t="n">
        <v>23.8935803550277</v>
      </c>
      <c r="O402" s="51" t="n">
        <v>3.42179017474768</v>
      </c>
    </row>
    <row r="403" customFormat="false" ht="15" hidden="false" customHeight="true" outlineLevel="0" collapsed="false">
      <c r="B403" s="14" t="s">
        <v>4679</v>
      </c>
      <c r="C403" s="14" t="s">
        <v>255</v>
      </c>
      <c r="D403" s="14" t="s">
        <v>431</v>
      </c>
      <c r="E403" s="48" t="n">
        <v>1</v>
      </c>
      <c r="F403" s="14" t="s">
        <v>5176</v>
      </c>
      <c r="G403" s="14" t="s">
        <v>428</v>
      </c>
      <c r="H403" s="48" t="n">
        <v>12</v>
      </c>
      <c r="I403" s="14" t="s">
        <v>5039</v>
      </c>
      <c r="J403" s="14" t="s">
        <v>5033</v>
      </c>
      <c r="K403" s="48" t="n">
        <v>88</v>
      </c>
      <c r="L403" s="18" t="s">
        <v>5177</v>
      </c>
      <c r="M403" s="14" t="s">
        <v>282</v>
      </c>
      <c r="N403" s="20" t="n">
        <v>2.76560017430573</v>
      </c>
      <c r="O403" s="51" t="n">
        <v>5.64618836030114</v>
      </c>
    </row>
    <row r="404" customFormat="false" ht="15" hidden="false" customHeight="true" outlineLevel="0" collapsed="false">
      <c r="B404" s="14" t="s">
        <v>4679</v>
      </c>
      <c r="C404" s="14" t="s">
        <v>255</v>
      </c>
      <c r="D404" s="14" t="s">
        <v>431</v>
      </c>
      <c r="E404" s="48" t="n">
        <v>1</v>
      </c>
      <c r="F404" s="14" t="s">
        <v>5176</v>
      </c>
      <c r="G404" s="14" t="s">
        <v>428</v>
      </c>
      <c r="H404" s="48" t="n">
        <v>12</v>
      </c>
      <c r="I404" s="14" t="s">
        <v>5152</v>
      </c>
      <c r="J404" s="14" t="s">
        <v>252</v>
      </c>
      <c r="K404" s="48" t="n">
        <v>1</v>
      </c>
      <c r="L404" s="18" t="s">
        <v>5153</v>
      </c>
      <c r="M404" s="14" t="s">
        <v>4836</v>
      </c>
      <c r="N404" s="20" t="n">
        <v>1.4827381638878</v>
      </c>
      <c r="O404" s="51" t="n">
        <v>5.65366023032867</v>
      </c>
    </row>
    <row r="405" customFormat="false" ht="15" hidden="false" customHeight="true" outlineLevel="0" collapsed="false">
      <c r="B405" s="14" t="s">
        <v>4679</v>
      </c>
      <c r="C405" s="14" t="s">
        <v>255</v>
      </c>
      <c r="D405" s="14" t="s">
        <v>363</v>
      </c>
      <c r="E405" s="48" t="n">
        <v>1</v>
      </c>
      <c r="F405" s="14" t="s">
        <v>5178</v>
      </c>
      <c r="G405" s="14" t="s">
        <v>5113</v>
      </c>
      <c r="H405" s="48" t="n">
        <v>38</v>
      </c>
      <c r="I405" s="14" t="s">
        <v>5152</v>
      </c>
      <c r="J405" s="14" t="s">
        <v>252</v>
      </c>
      <c r="K405" s="48" t="n">
        <v>1</v>
      </c>
      <c r="L405" s="18" t="s">
        <v>5153</v>
      </c>
      <c r="M405" s="14" t="s">
        <v>4836</v>
      </c>
      <c r="N405" s="20" t="n">
        <v>78.3093896718934</v>
      </c>
      <c r="O405" s="51" t="n">
        <v>2.57237652764908</v>
      </c>
    </row>
    <row r="406" customFormat="false" ht="15" hidden="false" customHeight="true" outlineLevel="0" collapsed="false">
      <c r="B406" s="14" t="s">
        <v>4679</v>
      </c>
      <c r="C406" s="14" t="s">
        <v>255</v>
      </c>
      <c r="D406" s="14" t="s">
        <v>354</v>
      </c>
      <c r="E406" s="48" t="n">
        <v>1</v>
      </c>
      <c r="F406" s="14" t="s">
        <v>5179</v>
      </c>
      <c r="G406" s="14" t="s">
        <v>4968</v>
      </c>
      <c r="H406" s="48" t="n">
        <v>39</v>
      </c>
      <c r="I406" s="14" t="s">
        <v>5152</v>
      </c>
      <c r="J406" s="14" t="s">
        <v>252</v>
      </c>
      <c r="K406" s="48" t="n">
        <v>1</v>
      </c>
      <c r="L406" s="18" t="s">
        <v>5153</v>
      </c>
      <c r="M406" s="14" t="s">
        <v>4836</v>
      </c>
      <c r="N406" s="20" t="n">
        <v>97.2867508782613</v>
      </c>
      <c r="O406" s="51" t="n">
        <v>3.03167676377282</v>
      </c>
    </row>
    <row r="407" customFormat="false" ht="15" hidden="false" customHeight="true" outlineLevel="0" collapsed="false">
      <c r="B407" s="14" t="s">
        <v>4679</v>
      </c>
      <c r="C407" s="14" t="s">
        <v>255</v>
      </c>
      <c r="D407" s="14" t="s">
        <v>580</v>
      </c>
      <c r="E407" s="48" t="n">
        <v>1</v>
      </c>
      <c r="F407" s="14" t="s">
        <v>4857</v>
      </c>
      <c r="G407" s="14" t="s">
        <v>5053</v>
      </c>
      <c r="H407" s="48" t="n">
        <v>65</v>
      </c>
      <c r="I407" s="14" t="s">
        <v>4858</v>
      </c>
      <c r="J407" s="14" t="s">
        <v>4841</v>
      </c>
      <c r="K407" s="48" t="n">
        <v>71</v>
      </c>
      <c r="L407" s="18" t="s">
        <v>4859</v>
      </c>
      <c r="M407" s="14" t="s">
        <v>282</v>
      </c>
      <c r="N407" s="20" t="n">
        <v>75.4487626631552</v>
      </c>
      <c r="O407" s="51" t="n">
        <v>3.32735360309059</v>
      </c>
    </row>
    <row r="408" customFormat="false" ht="15" hidden="false" customHeight="true" outlineLevel="0" collapsed="false">
      <c r="B408" s="14" t="s">
        <v>4679</v>
      </c>
      <c r="C408" s="14" t="s">
        <v>255</v>
      </c>
      <c r="D408" s="14" t="s">
        <v>341</v>
      </c>
      <c r="E408" s="48" t="n">
        <v>1</v>
      </c>
      <c r="F408" s="14" t="s">
        <v>5173</v>
      </c>
      <c r="G408" s="14" t="s">
        <v>4795</v>
      </c>
      <c r="H408" s="48" t="n">
        <v>14</v>
      </c>
      <c r="I408" s="14" t="s">
        <v>5152</v>
      </c>
      <c r="J408" s="14" t="s">
        <v>252</v>
      </c>
      <c r="K408" s="48" t="n">
        <v>1</v>
      </c>
      <c r="L408" s="18" t="s">
        <v>5153</v>
      </c>
      <c r="M408" s="14" t="s">
        <v>4836</v>
      </c>
      <c r="N408" s="20" t="n">
        <v>59.87414395481</v>
      </c>
      <c r="O408" s="51" t="n">
        <v>3.25593212459964</v>
      </c>
    </row>
    <row r="409" customFormat="false" ht="15" hidden="false" customHeight="true" outlineLevel="0" collapsed="false">
      <c r="B409" s="14" t="s">
        <v>4679</v>
      </c>
      <c r="C409" s="14" t="s">
        <v>255</v>
      </c>
      <c r="D409" s="14" t="s">
        <v>341</v>
      </c>
      <c r="E409" s="48" t="n">
        <v>1</v>
      </c>
      <c r="F409" s="14" t="s">
        <v>5173</v>
      </c>
      <c r="G409" s="14" t="s">
        <v>4795</v>
      </c>
      <c r="H409" s="48" t="n">
        <v>14</v>
      </c>
      <c r="I409" s="14" t="s">
        <v>5157</v>
      </c>
      <c r="J409" s="14" t="s">
        <v>4840</v>
      </c>
      <c r="K409" s="48" t="n">
        <v>29</v>
      </c>
      <c r="L409" s="18" t="s">
        <v>5180</v>
      </c>
      <c r="M409" s="14" t="s">
        <v>282</v>
      </c>
      <c r="N409" s="20" t="n">
        <v>41.7830535841675</v>
      </c>
      <c r="O409" s="51" t="n">
        <v>3.88643049596929</v>
      </c>
    </row>
    <row r="410" customFormat="false" ht="15" hidden="false" customHeight="true" outlineLevel="0" collapsed="false">
      <c r="B410" s="14" t="s">
        <v>4679</v>
      </c>
      <c r="C410" s="14" t="s">
        <v>255</v>
      </c>
      <c r="D410" s="14" t="s">
        <v>331</v>
      </c>
      <c r="E410" s="48" t="n">
        <v>1</v>
      </c>
      <c r="F410" s="14" t="s">
        <v>5181</v>
      </c>
      <c r="G410" s="14"/>
      <c r="H410" s="48" t="n">
        <v>40</v>
      </c>
      <c r="I410" s="14" t="s">
        <v>5152</v>
      </c>
      <c r="J410" s="14" t="s">
        <v>252</v>
      </c>
      <c r="K410" s="48" t="n">
        <v>1</v>
      </c>
      <c r="L410" s="18" t="s">
        <v>5153</v>
      </c>
      <c r="M410" s="14" t="s">
        <v>4836</v>
      </c>
      <c r="N410" s="20" t="n">
        <v>96.8246835572414</v>
      </c>
      <c r="O410" s="51" t="n">
        <v>2.58876225250603</v>
      </c>
    </row>
    <row r="411" customFormat="false" ht="15" hidden="false" customHeight="true" outlineLevel="0" collapsed="false">
      <c r="B411" s="14" t="s">
        <v>4679</v>
      </c>
      <c r="C411" s="14" t="s">
        <v>255</v>
      </c>
      <c r="D411" s="14" t="s">
        <v>265</v>
      </c>
      <c r="E411" s="48" t="n">
        <v>1</v>
      </c>
      <c r="F411" s="14" t="s">
        <v>4860</v>
      </c>
      <c r="G411" s="14" t="s">
        <v>5031</v>
      </c>
      <c r="H411" s="48" t="n">
        <v>66</v>
      </c>
      <c r="I411" s="14" t="s">
        <v>4834</v>
      </c>
      <c r="J411" s="14" t="s">
        <v>4961</v>
      </c>
      <c r="K411" s="48" t="n">
        <v>49</v>
      </c>
      <c r="L411" s="18" t="s">
        <v>4899</v>
      </c>
      <c r="M411" s="14" t="s">
        <v>4836</v>
      </c>
      <c r="N411" s="20" t="n">
        <v>57.563093870801</v>
      </c>
      <c r="O411" s="51" t="n">
        <v>2.6327238746211</v>
      </c>
    </row>
    <row r="412" customFormat="false" ht="15" hidden="false" customHeight="true" outlineLevel="0" collapsed="false">
      <c r="B412" s="14" t="s">
        <v>4679</v>
      </c>
      <c r="C412" s="14" t="s">
        <v>255</v>
      </c>
      <c r="D412" s="14" t="s">
        <v>367</v>
      </c>
      <c r="E412" s="48" t="n">
        <v>1</v>
      </c>
      <c r="F412" s="14" t="s">
        <v>5182</v>
      </c>
      <c r="G412" s="14" t="s">
        <v>4866</v>
      </c>
      <c r="H412" s="48" t="n">
        <v>15</v>
      </c>
      <c r="I412" s="14" t="s">
        <v>5152</v>
      </c>
      <c r="J412" s="14" t="s">
        <v>252</v>
      </c>
      <c r="K412" s="48" t="n">
        <v>1</v>
      </c>
      <c r="L412" s="18" t="s">
        <v>5153</v>
      </c>
      <c r="M412" s="14" t="s">
        <v>4836</v>
      </c>
      <c r="N412" s="20" t="n">
        <v>28.3507404852932</v>
      </c>
      <c r="O412" s="51" t="n">
        <v>4.31007296921988</v>
      </c>
    </row>
    <row r="413" customFormat="false" ht="15" hidden="false" customHeight="true" outlineLevel="0" collapsed="false">
      <c r="B413" s="14" t="s">
        <v>4679</v>
      </c>
      <c r="C413" s="14" t="s">
        <v>255</v>
      </c>
      <c r="D413" s="14" t="s">
        <v>367</v>
      </c>
      <c r="E413" s="48" t="n">
        <v>1</v>
      </c>
      <c r="F413" s="14" t="s">
        <v>5182</v>
      </c>
      <c r="G413" s="14" t="s">
        <v>4866</v>
      </c>
      <c r="H413" s="48" t="n">
        <v>15</v>
      </c>
      <c r="I413" s="14" t="s">
        <v>5170</v>
      </c>
      <c r="J413" s="14" t="s">
        <v>4885</v>
      </c>
      <c r="K413" s="48" t="n">
        <v>21</v>
      </c>
      <c r="L413" s="18" t="s">
        <v>5171</v>
      </c>
      <c r="M413" s="14" t="s">
        <v>282</v>
      </c>
      <c r="N413" s="20" t="n">
        <v>9.80173927354445</v>
      </c>
      <c r="O413" s="51" t="n">
        <v>3.66927717677476</v>
      </c>
    </row>
    <row r="414" customFormat="false" ht="15" hidden="false" customHeight="true" outlineLevel="0" collapsed="false">
      <c r="B414" s="14" t="s">
        <v>4679</v>
      </c>
      <c r="C414" s="14" t="s">
        <v>255</v>
      </c>
      <c r="D414" s="14" t="s">
        <v>367</v>
      </c>
      <c r="E414" s="48" t="n">
        <v>1</v>
      </c>
      <c r="F414" s="14" t="s">
        <v>5182</v>
      </c>
      <c r="G414" s="14" t="s">
        <v>4866</v>
      </c>
      <c r="H414" s="48" t="n">
        <v>15</v>
      </c>
      <c r="I414" s="14" t="s">
        <v>5169</v>
      </c>
      <c r="J414" s="14" t="s">
        <v>327</v>
      </c>
      <c r="K414" s="48" t="n">
        <v>11</v>
      </c>
      <c r="L414" s="18" t="s">
        <v>5183</v>
      </c>
      <c r="M414" s="14" t="s">
        <v>282</v>
      </c>
      <c r="N414" s="20" t="n">
        <v>23.6079590433857</v>
      </c>
      <c r="O414" s="51" t="n">
        <v>3.09281279743861</v>
      </c>
    </row>
    <row r="415" customFormat="false" ht="15" hidden="false" customHeight="true" outlineLevel="0" collapsed="false">
      <c r="B415" s="14" t="s">
        <v>4679</v>
      </c>
      <c r="C415" s="14" t="s">
        <v>255</v>
      </c>
      <c r="D415" s="14" t="s">
        <v>316</v>
      </c>
      <c r="E415" s="48" t="n">
        <v>1</v>
      </c>
      <c r="F415" s="14" t="s">
        <v>4862</v>
      </c>
      <c r="G415" s="14" t="s">
        <v>5040</v>
      </c>
      <c r="H415" s="48" t="n">
        <v>67</v>
      </c>
      <c r="I415" s="14" t="s">
        <v>4834</v>
      </c>
      <c r="J415" s="14" t="s">
        <v>4961</v>
      </c>
      <c r="K415" s="48" t="n">
        <v>49</v>
      </c>
      <c r="L415" s="18" t="s">
        <v>4899</v>
      </c>
      <c r="M415" s="14" t="s">
        <v>4836</v>
      </c>
      <c r="N415" s="20" t="n">
        <v>67.5926630879453</v>
      </c>
      <c r="O415" s="51" t="n">
        <v>2.68251766070609</v>
      </c>
    </row>
    <row r="416" customFormat="false" ht="15" hidden="false" customHeight="true" outlineLevel="0" collapsed="false">
      <c r="B416" s="14" t="s">
        <v>4679</v>
      </c>
      <c r="C416" s="14" t="s">
        <v>255</v>
      </c>
      <c r="D416" s="14" t="s">
        <v>320</v>
      </c>
      <c r="E416" s="48" t="n">
        <v>1</v>
      </c>
      <c r="F416" s="14" t="s">
        <v>5184</v>
      </c>
      <c r="G416" s="14" t="s">
        <v>281</v>
      </c>
      <c r="H416" s="48" t="n">
        <v>16</v>
      </c>
      <c r="I416" s="14" t="s">
        <v>5152</v>
      </c>
      <c r="J416" s="14" t="s">
        <v>252</v>
      </c>
      <c r="K416" s="48" t="n">
        <v>1</v>
      </c>
      <c r="L416" s="18" t="s">
        <v>5153</v>
      </c>
      <c r="M416" s="14" t="s">
        <v>4836</v>
      </c>
      <c r="N416" s="20" t="n">
        <v>54.56855273134</v>
      </c>
      <c r="O416" s="51" t="n">
        <v>3.25021799268914</v>
      </c>
    </row>
    <row r="417" customFormat="false" ht="15" hidden="false" customHeight="true" outlineLevel="0" collapsed="false">
      <c r="B417" s="14" t="s">
        <v>4679</v>
      </c>
      <c r="C417" s="14" t="s">
        <v>255</v>
      </c>
      <c r="D417" s="14" t="s">
        <v>320</v>
      </c>
      <c r="E417" s="48" t="n">
        <v>1</v>
      </c>
      <c r="F417" s="14" t="s">
        <v>5184</v>
      </c>
      <c r="G417" s="14" t="s">
        <v>281</v>
      </c>
      <c r="H417" s="48" t="n">
        <v>16</v>
      </c>
      <c r="I417" s="14" t="s">
        <v>5185</v>
      </c>
      <c r="J417" s="14" t="s">
        <v>4861</v>
      </c>
      <c r="K417" s="48" t="n">
        <v>10</v>
      </c>
      <c r="L417" s="18" t="s">
        <v>5186</v>
      </c>
      <c r="M417" s="14" t="s">
        <v>282</v>
      </c>
      <c r="N417" s="20" t="n">
        <v>48.5591511518822</v>
      </c>
      <c r="O417" s="51" t="n">
        <v>3.80073545514548</v>
      </c>
    </row>
    <row r="418" customFormat="false" ht="15" hidden="false" customHeight="true" outlineLevel="0" collapsed="false">
      <c r="B418" s="14" t="s">
        <v>4679</v>
      </c>
      <c r="C418" s="14" t="s">
        <v>255</v>
      </c>
      <c r="D418" s="14" t="s">
        <v>320</v>
      </c>
      <c r="E418" s="48" t="n">
        <v>1</v>
      </c>
      <c r="F418" s="14" t="s">
        <v>5184</v>
      </c>
      <c r="G418" s="14" t="s">
        <v>281</v>
      </c>
      <c r="H418" s="48" t="n">
        <v>16</v>
      </c>
      <c r="I418" s="14" t="s">
        <v>5172</v>
      </c>
      <c r="J418" s="14" t="s">
        <v>4842</v>
      </c>
      <c r="K418" s="48" t="n">
        <v>37</v>
      </c>
      <c r="L418" s="18" t="s">
        <v>5187</v>
      </c>
      <c r="M418" s="14" t="s">
        <v>282</v>
      </c>
      <c r="N418" s="20" t="n">
        <v>31.6094205895099</v>
      </c>
      <c r="O418" s="51" t="n">
        <v>3.84211881648655</v>
      </c>
    </row>
    <row r="419" customFormat="false" ht="15" hidden="false" customHeight="true" outlineLevel="0" collapsed="false">
      <c r="B419" s="14" t="s">
        <v>4679</v>
      </c>
      <c r="C419" s="14" t="s">
        <v>255</v>
      </c>
      <c r="D419" s="14" t="s">
        <v>605</v>
      </c>
      <c r="E419" s="48" t="n">
        <v>1</v>
      </c>
      <c r="F419" s="14" t="s">
        <v>4832</v>
      </c>
      <c r="G419" s="14" t="s">
        <v>4950</v>
      </c>
      <c r="H419" s="48" t="n">
        <v>42</v>
      </c>
      <c r="I419" s="14" t="s">
        <v>4834</v>
      </c>
      <c r="J419" s="14" t="s">
        <v>4961</v>
      </c>
      <c r="K419" s="48" t="n">
        <v>49</v>
      </c>
      <c r="L419" s="18" t="s">
        <v>4899</v>
      </c>
      <c r="M419" s="14" t="s">
        <v>4836</v>
      </c>
      <c r="N419" s="20" t="n">
        <v>64.1438362504793</v>
      </c>
      <c r="O419" s="51" t="n">
        <v>3.11856970420737</v>
      </c>
    </row>
    <row r="420" customFormat="false" ht="15" hidden="false" customHeight="true" outlineLevel="0" collapsed="false">
      <c r="B420" s="14" t="s">
        <v>4679</v>
      </c>
      <c r="C420" s="14" t="s">
        <v>255</v>
      </c>
      <c r="D420" s="14" t="s">
        <v>559</v>
      </c>
      <c r="E420" s="48" t="n">
        <v>1</v>
      </c>
      <c r="F420" s="14" t="s">
        <v>5188</v>
      </c>
      <c r="G420" s="14" t="s">
        <v>5081</v>
      </c>
      <c r="H420" s="48" t="n">
        <v>43</v>
      </c>
      <c r="I420" s="14" t="s">
        <v>5152</v>
      </c>
      <c r="J420" s="14" t="s">
        <v>252</v>
      </c>
      <c r="K420" s="48" t="n">
        <v>1</v>
      </c>
      <c r="L420" s="18" t="s">
        <v>5153</v>
      </c>
      <c r="M420" s="14" t="s">
        <v>4836</v>
      </c>
      <c r="N420" s="20" t="n">
        <v>70.85354501923</v>
      </c>
      <c r="O420" s="51" t="n">
        <v>3.0173488363131</v>
      </c>
    </row>
    <row r="421" customFormat="false" ht="15" hidden="false" customHeight="true" outlineLevel="0" collapsed="false">
      <c r="B421" s="14" t="s">
        <v>4679</v>
      </c>
      <c r="C421" s="14" t="s">
        <v>255</v>
      </c>
      <c r="D421" s="14" t="s">
        <v>258</v>
      </c>
      <c r="E421" s="48" t="n">
        <v>1</v>
      </c>
      <c r="F421" s="14" t="s">
        <v>4874</v>
      </c>
      <c r="G421" s="14" t="s">
        <v>5189</v>
      </c>
      <c r="H421" s="48" t="n">
        <v>69</v>
      </c>
      <c r="I421" s="14" t="s">
        <v>4834</v>
      </c>
      <c r="J421" s="14" t="s">
        <v>4961</v>
      </c>
      <c r="K421" s="48" t="n">
        <v>49</v>
      </c>
      <c r="L421" s="18" t="s">
        <v>4899</v>
      </c>
      <c r="M421" s="14" t="s">
        <v>4836</v>
      </c>
      <c r="N421" s="20" t="n">
        <v>76.0955079486606</v>
      </c>
      <c r="O421" s="51" t="n">
        <v>3.07899561545642</v>
      </c>
    </row>
    <row r="422" customFormat="false" ht="15" hidden="false" customHeight="true" outlineLevel="0" collapsed="false">
      <c r="B422" s="14" t="s">
        <v>4679</v>
      </c>
      <c r="C422" s="14" t="s">
        <v>255</v>
      </c>
      <c r="D422" s="14" t="s">
        <v>524</v>
      </c>
      <c r="E422" s="48" t="n">
        <v>1</v>
      </c>
      <c r="F422" s="14" t="s">
        <v>5190</v>
      </c>
      <c r="G422" s="14" t="s">
        <v>425</v>
      </c>
      <c r="H422" s="48" t="n">
        <v>18</v>
      </c>
      <c r="I422" s="14" t="s">
        <v>5152</v>
      </c>
      <c r="J422" s="14" t="s">
        <v>252</v>
      </c>
      <c r="K422" s="48" t="n">
        <v>1</v>
      </c>
      <c r="L422" s="18" t="s">
        <v>5153</v>
      </c>
      <c r="M422" s="14" t="s">
        <v>4836</v>
      </c>
      <c r="N422" s="20" t="n">
        <v>29.376349806351</v>
      </c>
      <c r="O422" s="51" t="n">
        <v>3.00053245274901</v>
      </c>
    </row>
    <row r="423" customFormat="false" ht="15" hidden="false" customHeight="true" outlineLevel="0" collapsed="false">
      <c r="B423" s="14" t="s">
        <v>4679</v>
      </c>
      <c r="C423" s="14" t="s">
        <v>255</v>
      </c>
      <c r="D423" s="14" t="s">
        <v>524</v>
      </c>
      <c r="E423" s="48" t="n">
        <v>1</v>
      </c>
      <c r="F423" s="14" t="s">
        <v>5190</v>
      </c>
      <c r="G423" s="14" t="s">
        <v>425</v>
      </c>
      <c r="H423" s="48" t="n">
        <v>18</v>
      </c>
      <c r="I423" s="14" t="s">
        <v>5167</v>
      </c>
      <c r="J423" s="14" t="s">
        <v>4838</v>
      </c>
      <c r="K423" s="48" t="n">
        <v>3</v>
      </c>
      <c r="L423" s="18" t="s">
        <v>5108</v>
      </c>
      <c r="M423" s="14" t="s">
        <v>4836</v>
      </c>
      <c r="N423" s="20" t="n">
        <v>3.62249044577931</v>
      </c>
      <c r="O423" s="51" t="n">
        <v>5.29684745863048</v>
      </c>
    </row>
    <row r="424" customFormat="false" ht="15" hidden="false" customHeight="true" outlineLevel="0" collapsed="false">
      <c r="B424" s="14" t="s">
        <v>4679</v>
      </c>
      <c r="C424" s="14" t="s">
        <v>255</v>
      </c>
      <c r="D424" s="14" t="s">
        <v>305</v>
      </c>
      <c r="E424" s="48" t="n">
        <v>1</v>
      </c>
      <c r="F424" s="14" t="s">
        <v>5191</v>
      </c>
      <c r="G424" s="14" t="s">
        <v>5099</v>
      </c>
      <c r="H424" s="48" t="n">
        <v>44</v>
      </c>
      <c r="I424" s="14" t="s">
        <v>5152</v>
      </c>
      <c r="J424" s="14" t="s">
        <v>252</v>
      </c>
      <c r="K424" s="48" t="n">
        <v>1</v>
      </c>
      <c r="L424" s="18" t="s">
        <v>5153</v>
      </c>
      <c r="M424" s="14" t="s">
        <v>4836</v>
      </c>
      <c r="N424" s="20" t="n">
        <v>75.5309518617188</v>
      </c>
      <c r="O424" s="51" t="n">
        <v>3.2374018904053</v>
      </c>
    </row>
    <row r="425" customFormat="false" ht="15" hidden="false" customHeight="true" outlineLevel="0" collapsed="false">
      <c r="B425" s="14" t="s">
        <v>4679</v>
      </c>
      <c r="C425" s="14" t="s">
        <v>255</v>
      </c>
      <c r="D425" s="14" t="s">
        <v>462</v>
      </c>
      <c r="E425" s="48" t="n">
        <v>1</v>
      </c>
      <c r="F425" s="14" t="s">
        <v>5192</v>
      </c>
      <c r="G425" s="14" t="s">
        <v>334</v>
      </c>
      <c r="H425" s="48" t="n">
        <v>19</v>
      </c>
      <c r="I425" s="14" t="s">
        <v>5152</v>
      </c>
      <c r="J425" s="14" t="s">
        <v>252</v>
      </c>
      <c r="K425" s="48" t="n">
        <v>1</v>
      </c>
      <c r="L425" s="18" t="s">
        <v>5153</v>
      </c>
      <c r="M425" s="14" t="s">
        <v>4836</v>
      </c>
      <c r="N425" s="20" t="n">
        <v>79.1233367344111</v>
      </c>
      <c r="O425" s="51" t="n">
        <v>2.62398589935234</v>
      </c>
    </row>
    <row r="426" customFormat="false" ht="15" hidden="false" customHeight="true" outlineLevel="0" collapsed="false">
      <c r="B426" s="14" t="s">
        <v>4679</v>
      </c>
      <c r="C426" s="14" t="s">
        <v>255</v>
      </c>
      <c r="D426" s="14" t="s">
        <v>462</v>
      </c>
      <c r="E426" s="48" t="n">
        <v>1</v>
      </c>
      <c r="F426" s="14" t="s">
        <v>5192</v>
      </c>
      <c r="G426" s="14" t="s">
        <v>334</v>
      </c>
      <c r="H426" s="48" t="n">
        <v>19</v>
      </c>
      <c r="I426" s="14" t="s">
        <v>5193</v>
      </c>
      <c r="J426" s="14" t="s">
        <v>4584</v>
      </c>
      <c r="K426" s="48" t="n">
        <v>9</v>
      </c>
      <c r="L426" s="18" t="s">
        <v>5194</v>
      </c>
      <c r="M426" s="14" t="s">
        <v>282</v>
      </c>
      <c r="N426" s="20" t="n">
        <v>37.9525092533095</v>
      </c>
      <c r="O426" s="51" t="n">
        <v>3.58689406032574</v>
      </c>
    </row>
    <row r="427" customFormat="false" ht="15" hidden="false" customHeight="true" outlineLevel="0" collapsed="false">
      <c r="B427" s="14" t="s">
        <v>4679</v>
      </c>
      <c r="C427" s="14" t="s">
        <v>255</v>
      </c>
      <c r="D427" s="14" t="s">
        <v>345</v>
      </c>
      <c r="E427" s="48" t="n">
        <v>1</v>
      </c>
      <c r="F427" s="14" t="s">
        <v>5195</v>
      </c>
      <c r="G427" s="14" t="s">
        <v>4869</v>
      </c>
      <c r="H427" s="48" t="n">
        <v>45</v>
      </c>
      <c r="I427" s="14" t="s">
        <v>5036</v>
      </c>
      <c r="J427" s="14" t="s">
        <v>4572</v>
      </c>
      <c r="K427" s="48" t="n">
        <v>6</v>
      </c>
      <c r="L427" s="18" t="s">
        <v>5154</v>
      </c>
      <c r="M427" s="14" t="s">
        <v>282</v>
      </c>
      <c r="N427" s="20" t="n">
        <v>51.978009740476</v>
      </c>
      <c r="O427" s="51" t="n">
        <v>2.57248323609698</v>
      </c>
    </row>
    <row r="428" customFormat="false" ht="15" hidden="false" customHeight="true" outlineLevel="0" collapsed="false">
      <c r="B428" s="14" t="s">
        <v>4679</v>
      </c>
      <c r="C428" s="14" t="s">
        <v>255</v>
      </c>
      <c r="D428" s="14" t="s">
        <v>506</v>
      </c>
      <c r="E428" s="48" t="n">
        <v>1</v>
      </c>
      <c r="F428" s="14" t="s">
        <v>5159</v>
      </c>
      <c r="G428" s="14" t="s">
        <v>312</v>
      </c>
      <c r="H428" s="48" t="n">
        <v>20</v>
      </c>
      <c r="I428" s="14" t="s">
        <v>5152</v>
      </c>
      <c r="J428" s="14" t="s">
        <v>252</v>
      </c>
      <c r="K428" s="48" t="n">
        <v>1</v>
      </c>
      <c r="L428" s="18" t="s">
        <v>5153</v>
      </c>
      <c r="M428" s="14" t="s">
        <v>4836</v>
      </c>
      <c r="N428" s="20" t="n">
        <v>63.9204701145827</v>
      </c>
      <c r="O428" s="51" t="n">
        <v>3.31136844824008</v>
      </c>
    </row>
    <row r="429" customFormat="false" ht="15" hidden="false" customHeight="true" outlineLevel="0" collapsed="false">
      <c r="B429" s="14" t="s">
        <v>4679</v>
      </c>
      <c r="C429" s="14" t="s">
        <v>255</v>
      </c>
      <c r="D429" s="14" t="s">
        <v>278</v>
      </c>
      <c r="E429" s="48" t="n">
        <v>1</v>
      </c>
      <c r="F429" s="14" t="s">
        <v>4863</v>
      </c>
      <c r="G429" s="14" t="s">
        <v>5055</v>
      </c>
      <c r="H429" s="48" t="n">
        <v>73</v>
      </c>
      <c r="I429" s="14" t="s">
        <v>4837</v>
      </c>
      <c r="J429" s="14" t="s">
        <v>4954</v>
      </c>
      <c r="K429" s="48" t="n">
        <v>53</v>
      </c>
      <c r="L429" s="18" t="s">
        <v>5196</v>
      </c>
      <c r="M429" s="14" t="s">
        <v>282</v>
      </c>
      <c r="N429" s="20" t="n">
        <v>23.5974806113287</v>
      </c>
      <c r="O429" s="51" t="n">
        <v>3.25247490382325</v>
      </c>
    </row>
    <row r="430" customFormat="false" ht="15" hidden="false" customHeight="true" outlineLevel="0" collapsed="false">
      <c r="B430" s="14" t="s">
        <v>4679</v>
      </c>
      <c r="C430" s="14" t="s">
        <v>255</v>
      </c>
      <c r="D430" s="14" t="s">
        <v>278</v>
      </c>
      <c r="E430" s="48" t="n">
        <v>1</v>
      </c>
      <c r="F430" s="14" t="s">
        <v>4863</v>
      </c>
      <c r="G430" s="14" t="s">
        <v>5055</v>
      </c>
      <c r="H430" s="48" t="n">
        <v>73</v>
      </c>
      <c r="I430" s="14" t="s">
        <v>4834</v>
      </c>
      <c r="J430" s="14" t="s">
        <v>4961</v>
      </c>
      <c r="K430" s="48" t="n">
        <v>49</v>
      </c>
      <c r="L430" s="18" t="s">
        <v>4899</v>
      </c>
      <c r="M430" s="14" t="s">
        <v>4836</v>
      </c>
      <c r="N430" s="20" t="n">
        <v>83.1254698170623</v>
      </c>
      <c r="O430" s="51" t="n">
        <v>3.18770466009636</v>
      </c>
    </row>
    <row r="431" customFormat="false" ht="15" hidden="false" customHeight="true" outlineLevel="0" collapsed="false">
      <c r="B431" s="14" t="s">
        <v>4679</v>
      </c>
      <c r="C431" s="14" t="s">
        <v>255</v>
      </c>
      <c r="D431" s="14" t="s">
        <v>309</v>
      </c>
      <c r="E431" s="48" t="n">
        <v>1</v>
      </c>
      <c r="F431" s="14" t="s">
        <v>5197</v>
      </c>
      <c r="G431" s="14" t="s">
        <v>360</v>
      </c>
      <c r="H431" s="48" t="n">
        <v>22</v>
      </c>
      <c r="I431" s="14" t="s">
        <v>5152</v>
      </c>
      <c r="J431" s="14" t="s">
        <v>252</v>
      </c>
      <c r="K431" s="48" t="n">
        <v>1</v>
      </c>
      <c r="L431" s="18" t="s">
        <v>5153</v>
      </c>
      <c r="M431" s="14" t="s">
        <v>4836</v>
      </c>
      <c r="N431" s="20" t="n">
        <v>41.9122866716039</v>
      </c>
      <c r="O431" s="51" t="n">
        <v>2.55821304820379</v>
      </c>
    </row>
    <row r="432" customFormat="false" ht="15" hidden="false" customHeight="true" outlineLevel="0" collapsed="false">
      <c r="B432" s="14" t="s">
        <v>4679</v>
      </c>
      <c r="C432" s="14" t="s">
        <v>255</v>
      </c>
      <c r="D432" s="14" t="s">
        <v>405</v>
      </c>
      <c r="E432" s="48" t="n">
        <v>1</v>
      </c>
      <c r="F432" s="14" t="s">
        <v>5198</v>
      </c>
      <c r="G432" s="14" t="s">
        <v>5001</v>
      </c>
      <c r="H432" s="48" t="n">
        <v>48</v>
      </c>
      <c r="I432" s="14" t="s">
        <v>5152</v>
      </c>
      <c r="J432" s="14" t="s">
        <v>252</v>
      </c>
      <c r="K432" s="48" t="n">
        <v>1</v>
      </c>
      <c r="L432" s="18" t="s">
        <v>5153</v>
      </c>
      <c r="M432" s="14" t="s">
        <v>4836</v>
      </c>
      <c r="N432" s="20" t="n">
        <v>0.832228490593207</v>
      </c>
      <c r="O432" s="51" t="n">
        <v>5.17087023623685</v>
      </c>
    </row>
    <row r="433" customFormat="false" ht="15" hidden="false" customHeight="true" outlineLevel="0" collapsed="false">
      <c r="B433" s="14" t="s">
        <v>4679</v>
      </c>
      <c r="C433" s="14" t="s">
        <v>255</v>
      </c>
      <c r="D433" s="14" t="s">
        <v>467</v>
      </c>
      <c r="E433" s="48" t="n">
        <v>1</v>
      </c>
      <c r="F433" s="14" t="s">
        <v>4865</v>
      </c>
      <c r="G433" s="14" t="s">
        <v>5199</v>
      </c>
      <c r="H433" s="48" t="n">
        <v>75</v>
      </c>
      <c r="I433" s="14" t="s">
        <v>4834</v>
      </c>
      <c r="J433" s="14" t="s">
        <v>4961</v>
      </c>
      <c r="K433" s="48" t="n">
        <v>49</v>
      </c>
      <c r="L433" s="18" t="s">
        <v>4899</v>
      </c>
      <c r="M433" s="14" t="s">
        <v>4836</v>
      </c>
      <c r="N433" s="20" t="n">
        <v>78.49728196702</v>
      </c>
      <c r="O433" s="51" t="n">
        <v>2.58264089644689</v>
      </c>
    </row>
    <row r="434" customFormat="false" ht="15" hidden="false" customHeight="true" outlineLevel="0" collapsed="false">
      <c r="B434" s="14" t="s">
        <v>4679</v>
      </c>
      <c r="C434" s="14" t="s">
        <v>255</v>
      </c>
      <c r="D434" s="14" t="s">
        <v>467</v>
      </c>
      <c r="E434" s="48" t="n">
        <v>1</v>
      </c>
      <c r="F434" s="14" t="s">
        <v>4865</v>
      </c>
      <c r="G434" s="14" t="s">
        <v>5199</v>
      </c>
      <c r="H434" s="48" t="n">
        <v>75</v>
      </c>
      <c r="I434" s="14" t="s">
        <v>4867</v>
      </c>
      <c r="J434" s="14" t="s">
        <v>4907</v>
      </c>
      <c r="K434" s="48" t="n">
        <v>77</v>
      </c>
      <c r="L434" s="18" t="s">
        <v>4872</v>
      </c>
      <c r="M434" s="14" t="s">
        <v>282</v>
      </c>
      <c r="N434" s="20" t="n">
        <v>0.915161931052181</v>
      </c>
      <c r="O434" s="51" t="n">
        <v>5.97203491282491</v>
      </c>
    </row>
    <row r="435" customFormat="false" ht="15" hidden="false" customHeight="true" outlineLevel="0" collapsed="false">
      <c r="B435" s="14" t="s">
        <v>4679</v>
      </c>
      <c r="C435" s="14" t="s">
        <v>255</v>
      </c>
      <c r="D435" s="14" t="s">
        <v>554</v>
      </c>
      <c r="E435" s="48" t="n">
        <v>1</v>
      </c>
      <c r="F435" s="14" t="s">
        <v>5200</v>
      </c>
      <c r="G435" s="14" t="s">
        <v>4570</v>
      </c>
      <c r="H435" s="48" t="n">
        <v>25</v>
      </c>
      <c r="I435" s="14" t="s">
        <v>5061</v>
      </c>
      <c r="J435" s="14" t="s">
        <v>4590</v>
      </c>
      <c r="K435" s="48" t="n">
        <v>5</v>
      </c>
      <c r="L435" s="18" t="s">
        <v>4897</v>
      </c>
      <c r="M435" s="14" t="s">
        <v>282</v>
      </c>
      <c r="N435" s="20" t="n">
        <v>54.228664735618</v>
      </c>
      <c r="O435" s="51" t="n">
        <v>3.76133739512955</v>
      </c>
    </row>
    <row r="436" customFormat="false" ht="15" hidden="false" customHeight="true" outlineLevel="0" collapsed="false">
      <c r="B436" s="14" t="s">
        <v>4679</v>
      </c>
      <c r="C436" s="14" t="s">
        <v>255</v>
      </c>
      <c r="D436" s="14" t="s">
        <v>453</v>
      </c>
      <c r="E436" s="48" t="n">
        <v>1</v>
      </c>
      <c r="F436" s="14" t="s">
        <v>4867</v>
      </c>
      <c r="G436" s="14" t="s">
        <v>4907</v>
      </c>
      <c r="H436" s="48" t="n">
        <v>77</v>
      </c>
      <c r="I436" s="14" t="s">
        <v>4834</v>
      </c>
      <c r="J436" s="14" t="s">
        <v>4961</v>
      </c>
      <c r="K436" s="48" t="n">
        <v>49</v>
      </c>
      <c r="L436" s="18" t="s">
        <v>4899</v>
      </c>
      <c r="M436" s="14" t="s">
        <v>4836</v>
      </c>
      <c r="N436" s="20" t="n">
        <v>87.1565879698438</v>
      </c>
      <c r="O436" s="51" t="n">
        <v>2.92376640653799</v>
      </c>
    </row>
    <row r="437" customFormat="false" ht="15" hidden="false" customHeight="true" outlineLevel="0" collapsed="false">
      <c r="B437" s="14" t="s">
        <v>4679</v>
      </c>
      <c r="C437" s="14" t="s">
        <v>255</v>
      </c>
      <c r="D437" s="14" t="s">
        <v>453</v>
      </c>
      <c r="E437" s="48" t="n">
        <v>1</v>
      </c>
      <c r="F437" s="14" t="s">
        <v>4867</v>
      </c>
      <c r="G437" s="14" t="s">
        <v>4907</v>
      </c>
      <c r="H437" s="48" t="n">
        <v>77</v>
      </c>
      <c r="I437" s="14" t="s">
        <v>4865</v>
      </c>
      <c r="J437" s="14" t="s">
        <v>5199</v>
      </c>
      <c r="K437" s="48" t="n">
        <v>75</v>
      </c>
      <c r="L437" s="18" t="s">
        <v>5201</v>
      </c>
      <c r="M437" s="14" t="s">
        <v>282</v>
      </c>
      <c r="N437" s="20" t="n">
        <v>0.415571005488867</v>
      </c>
      <c r="O437" s="51" t="n">
        <v>5.97203491282491</v>
      </c>
    </row>
    <row r="438" customFormat="false" ht="15" hidden="false" customHeight="true" outlineLevel="0" collapsed="false">
      <c r="B438" s="14" t="s">
        <v>4697</v>
      </c>
      <c r="C438" s="14" t="s">
        <v>255</v>
      </c>
      <c r="D438" s="14" t="s">
        <v>474</v>
      </c>
      <c r="E438" s="48" t="n">
        <v>1</v>
      </c>
      <c r="F438" s="14" t="s">
        <v>4880</v>
      </c>
      <c r="G438" s="14" t="s">
        <v>4840</v>
      </c>
      <c r="H438" s="48" t="n">
        <v>29</v>
      </c>
      <c r="I438" s="14" t="s">
        <v>360</v>
      </c>
      <c r="J438" s="14" t="s">
        <v>4876</v>
      </c>
      <c r="K438" s="48" t="n">
        <v>23</v>
      </c>
      <c r="L438" s="18" t="s">
        <v>4871</v>
      </c>
      <c r="M438" s="14" t="s">
        <v>282</v>
      </c>
      <c r="N438" s="20" t="n">
        <v>33.7360900646189</v>
      </c>
      <c r="O438" s="51" t="n">
        <v>2.85917627997995</v>
      </c>
    </row>
    <row r="439" customFormat="false" ht="15" hidden="false" customHeight="true" outlineLevel="0" collapsed="false">
      <c r="B439" s="14" t="s">
        <v>4697</v>
      </c>
      <c r="C439" s="14" t="s">
        <v>255</v>
      </c>
      <c r="D439" s="14" t="s">
        <v>474</v>
      </c>
      <c r="E439" s="48" t="n">
        <v>1</v>
      </c>
      <c r="F439" s="14" t="s">
        <v>4880</v>
      </c>
      <c r="G439" s="14" t="s">
        <v>4840</v>
      </c>
      <c r="H439" s="48" t="n">
        <v>29</v>
      </c>
      <c r="I439" s="14" t="s">
        <v>4876</v>
      </c>
      <c r="J439" s="14" t="s">
        <v>4881</v>
      </c>
      <c r="K439" s="48" t="n">
        <v>24</v>
      </c>
      <c r="L439" s="18" t="s">
        <v>4872</v>
      </c>
      <c r="M439" s="14" t="s">
        <v>282</v>
      </c>
      <c r="N439" s="20" t="n">
        <v>2.18451705541043</v>
      </c>
      <c r="O439" s="51" t="n">
        <v>4.99119715098489</v>
      </c>
    </row>
    <row r="440" customFormat="false" ht="15" hidden="false" customHeight="true" outlineLevel="0" collapsed="false">
      <c r="B440" s="14" t="s">
        <v>4697</v>
      </c>
      <c r="C440" s="14" t="s">
        <v>255</v>
      </c>
      <c r="D440" s="14" t="s">
        <v>474</v>
      </c>
      <c r="E440" s="48" t="n">
        <v>1</v>
      </c>
      <c r="F440" s="14" t="s">
        <v>4880</v>
      </c>
      <c r="G440" s="14" t="s">
        <v>4840</v>
      </c>
      <c r="H440" s="48" t="n">
        <v>29</v>
      </c>
      <c r="I440" s="14" t="s">
        <v>252</v>
      </c>
      <c r="J440" s="14" t="s">
        <v>4833</v>
      </c>
      <c r="K440" s="48" t="n">
        <v>2</v>
      </c>
      <c r="L440" s="18" t="s">
        <v>4870</v>
      </c>
      <c r="M440" s="14" t="s">
        <v>282</v>
      </c>
      <c r="N440" s="20" t="n">
        <v>32.5569690977397</v>
      </c>
      <c r="O440" s="51" t="n">
        <v>3.82470678614715</v>
      </c>
    </row>
    <row r="441" customFormat="false" ht="15" hidden="false" customHeight="true" outlineLevel="0" collapsed="false">
      <c r="B441" s="14" t="s">
        <v>4697</v>
      </c>
      <c r="C441" s="14" t="s">
        <v>255</v>
      </c>
      <c r="D441" s="14" t="s">
        <v>316</v>
      </c>
      <c r="E441" s="48" t="n">
        <v>1</v>
      </c>
      <c r="F441" s="14" t="s">
        <v>4882</v>
      </c>
      <c r="G441" s="14" t="s">
        <v>4590</v>
      </c>
      <c r="H441" s="48" t="n">
        <v>5</v>
      </c>
      <c r="I441" s="14" t="s">
        <v>4879</v>
      </c>
      <c r="J441" s="14" t="s">
        <v>252</v>
      </c>
      <c r="K441" s="48" t="n">
        <v>1</v>
      </c>
      <c r="L441" s="18" t="s">
        <v>5202</v>
      </c>
      <c r="M441" s="14" t="s">
        <v>4836</v>
      </c>
      <c r="N441" s="20" t="n">
        <v>67.3778933500904</v>
      </c>
      <c r="O441" s="51" t="n">
        <v>2.76311617562491</v>
      </c>
    </row>
    <row r="442" customFormat="false" ht="15" hidden="false" customHeight="true" outlineLevel="0" collapsed="false">
      <c r="B442" s="14" t="s">
        <v>4697</v>
      </c>
      <c r="C442" s="14" t="s">
        <v>255</v>
      </c>
      <c r="D442" s="14" t="s">
        <v>258</v>
      </c>
      <c r="E442" s="48" t="n">
        <v>1</v>
      </c>
      <c r="F442" s="14" t="s">
        <v>5092</v>
      </c>
      <c r="G442" s="14" t="s">
        <v>4980</v>
      </c>
      <c r="H442" s="48" t="n">
        <v>31</v>
      </c>
      <c r="I442" s="14" t="s">
        <v>4879</v>
      </c>
      <c r="J442" s="14" t="s">
        <v>252</v>
      </c>
      <c r="K442" s="48" t="n">
        <v>1</v>
      </c>
      <c r="L442" s="18" t="s">
        <v>5202</v>
      </c>
      <c r="M442" s="14" t="s">
        <v>4836</v>
      </c>
      <c r="N442" s="20" t="n">
        <v>70.4508999505836</v>
      </c>
      <c r="O442" s="51" t="n">
        <v>3.26836748239851</v>
      </c>
    </row>
    <row r="443" customFormat="false" ht="15" hidden="false" customHeight="true" outlineLevel="0" collapsed="false">
      <c r="B443" s="14" t="s">
        <v>4697</v>
      </c>
      <c r="C443" s="14" t="s">
        <v>255</v>
      </c>
      <c r="D443" s="14" t="s">
        <v>350</v>
      </c>
      <c r="E443" s="48" t="n">
        <v>1</v>
      </c>
      <c r="F443" s="14" t="s">
        <v>4590</v>
      </c>
      <c r="G443" s="14" t="s">
        <v>4572</v>
      </c>
      <c r="H443" s="48" t="n">
        <v>6</v>
      </c>
      <c r="I443" s="14" t="s">
        <v>4879</v>
      </c>
      <c r="J443" s="14" t="s">
        <v>252</v>
      </c>
      <c r="K443" s="48" t="n">
        <v>1</v>
      </c>
      <c r="L443" s="18" t="s">
        <v>5202</v>
      </c>
      <c r="M443" s="14" t="s">
        <v>4836</v>
      </c>
      <c r="N443" s="20" t="n">
        <v>44.190561569284</v>
      </c>
      <c r="O443" s="51" t="n">
        <v>2.72191201180346</v>
      </c>
    </row>
    <row r="444" customFormat="false" ht="15" hidden="false" customHeight="true" outlineLevel="0" collapsed="false">
      <c r="B444" s="14" t="s">
        <v>4697</v>
      </c>
      <c r="C444" s="14" t="s">
        <v>255</v>
      </c>
      <c r="D444" s="14" t="s">
        <v>548</v>
      </c>
      <c r="E444" s="48" t="n">
        <v>1</v>
      </c>
      <c r="F444" s="14" t="s">
        <v>4584</v>
      </c>
      <c r="G444" s="14" t="s">
        <v>4861</v>
      </c>
      <c r="H444" s="48" t="n">
        <v>10</v>
      </c>
      <c r="I444" s="14" t="s">
        <v>4879</v>
      </c>
      <c r="J444" s="14" t="s">
        <v>252</v>
      </c>
      <c r="K444" s="48" t="n">
        <v>1</v>
      </c>
      <c r="L444" s="18" t="s">
        <v>5202</v>
      </c>
      <c r="M444" s="14" t="s">
        <v>4836</v>
      </c>
      <c r="N444" s="20" t="n">
        <v>90.4219420964447</v>
      </c>
      <c r="O444" s="51" t="n">
        <v>2.45940216312827</v>
      </c>
    </row>
    <row r="445" customFormat="false" ht="15" hidden="false" customHeight="true" outlineLevel="0" collapsed="false">
      <c r="B445" s="14" t="s">
        <v>4697</v>
      </c>
      <c r="C445" s="14" t="s">
        <v>255</v>
      </c>
      <c r="D445" s="14" t="s">
        <v>278</v>
      </c>
      <c r="E445" s="48" t="n">
        <v>1</v>
      </c>
      <c r="F445" s="14" t="s">
        <v>4861</v>
      </c>
      <c r="G445" s="14" t="s">
        <v>327</v>
      </c>
      <c r="H445" s="48" t="n">
        <v>11</v>
      </c>
      <c r="I445" s="14" t="s">
        <v>4879</v>
      </c>
      <c r="J445" s="14" t="s">
        <v>252</v>
      </c>
      <c r="K445" s="48" t="n">
        <v>1</v>
      </c>
      <c r="L445" s="18" t="s">
        <v>5202</v>
      </c>
      <c r="M445" s="14" t="s">
        <v>4836</v>
      </c>
      <c r="N445" s="20" t="n">
        <v>84.8915930659105</v>
      </c>
      <c r="O445" s="51" t="n">
        <v>3.15296527097903</v>
      </c>
    </row>
    <row r="446" customFormat="false" ht="15" hidden="false" customHeight="true" outlineLevel="0" collapsed="false">
      <c r="B446" s="14" t="s">
        <v>4697</v>
      </c>
      <c r="C446" s="14" t="s">
        <v>255</v>
      </c>
      <c r="D446" s="14" t="s">
        <v>278</v>
      </c>
      <c r="E446" s="48" t="n">
        <v>1</v>
      </c>
      <c r="F446" s="14" t="s">
        <v>4861</v>
      </c>
      <c r="G446" s="14" t="s">
        <v>327</v>
      </c>
      <c r="H446" s="48" t="n">
        <v>11</v>
      </c>
      <c r="I446" s="14" t="s">
        <v>4590</v>
      </c>
      <c r="J446" s="14" t="s">
        <v>4572</v>
      </c>
      <c r="K446" s="48" t="n">
        <v>6</v>
      </c>
      <c r="L446" s="18" t="s">
        <v>5196</v>
      </c>
      <c r="M446" s="14" t="s">
        <v>282</v>
      </c>
      <c r="N446" s="20" t="n">
        <v>27.0115893384919</v>
      </c>
      <c r="O446" s="51" t="n">
        <v>3.56934966065248</v>
      </c>
    </row>
    <row r="447" customFormat="false" ht="15" hidden="false" customHeight="true" outlineLevel="0" collapsed="false">
      <c r="B447" s="14" t="s">
        <v>4697</v>
      </c>
      <c r="C447" s="14" t="s">
        <v>255</v>
      </c>
      <c r="D447" s="14" t="s">
        <v>424</v>
      </c>
      <c r="E447" s="48" t="n">
        <v>1</v>
      </c>
      <c r="F447" s="14" t="s">
        <v>327</v>
      </c>
      <c r="G447" s="14" t="s">
        <v>4795</v>
      </c>
      <c r="H447" s="48" t="n">
        <v>14</v>
      </c>
      <c r="I447" s="14" t="s">
        <v>4879</v>
      </c>
      <c r="J447" s="14" t="s">
        <v>252</v>
      </c>
      <c r="K447" s="48" t="n">
        <v>1</v>
      </c>
      <c r="L447" s="18" t="s">
        <v>5202</v>
      </c>
      <c r="M447" s="14" t="s">
        <v>4836</v>
      </c>
      <c r="N447" s="20" t="n">
        <v>80.2380945919583</v>
      </c>
      <c r="O447" s="51" t="n">
        <v>2.46304872058998</v>
      </c>
    </row>
    <row r="448" customFormat="false" ht="15" hidden="false" customHeight="true" outlineLevel="0" collapsed="false">
      <c r="B448" s="14" t="s">
        <v>4697</v>
      </c>
      <c r="C448" s="14" t="s">
        <v>255</v>
      </c>
      <c r="D448" s="14" t="s">
        <v>467</v>
      </c>
      <c r="E448" s="48" t="n">
        <v>1</v>
      </c>
      <c r="F448" s="14" t="s">
        <v>4795</v>
      </c>
      <c r="G448" s="14" t="s">
        <v>4866</v>
      </c>
      <c r="H448" s="48" t="n">
        <v>15</v>
      </c>
      <c r="I448" s="14" t="s">
        <v>4879</v>
      </c>
      <c r="J448" s="14" t="s">
        <v>252</v>
      </c>
      <c r="K448" s="48" t="n">
        <v>1</v>
      </c>
      <c r="L448" s="18" t="s">
        <v>5202</v>
      </c>
      <c r="M448" s="14" t="s">
        <v>4836</v>
      </c>
      <c r="N448" s="20" t="n">
        <v>75.7868546188046</v>
      </c>
      <c r="O448" s="51" t="n">
        <v>2.85209501945502</v>
      </c>
    </row>
    <row r="449" customFormat="false" ht="15" hidden="false" customHeight="true" outlineLevel="0" collapsed="false">
      <c r="B449" s="14" t="s">
        <v>4697</v>
      </c>
      <c r="C449" s="14" t="s">
        <v>255</v>
      </c>
      <c r="D449" s="14" t="s">
        <v>300</v>
      </c>
      <c r="E449" s="48" t="n">
        <v>1</v>
      </c>
      <c r="F449" s="14" t="s">
        <v>425</v>
      </c>
      <c r="G449" s="14" t="s">
        <v>334</v>
      </c>
      <c r="H449" s="48" t="n">
        <v>19</v>
      </c>
      <c r="I449" s="14" t="s">
        <v>4879</v>
      </c>
      <c r="J449" s="14" t="s">
        <v>252</v>
      </c>
      <c r="K449" s="48" t="n">
        <v>1</v>
      </c>
      <c r="L449" s="18" t="s">
        <v>5202</v>
      </c>
      <c r="M449" s="14" t="s">
        <v>4836</v>
      </c>
      <c r="N449" s="20" t="n">
        <v>75.3483162212659</v>
      </c>
      <c r="O449" s="51" t="n">
        <v>2.78809379325732</v>
      </c>
    </row>
    <row r="450" customFormat="false" ht="15" hidden="false" customHeight="true" outlineLevel="0" collapsed="false">
      <c r="B450" s="14" t="s">
        <v>4697</v>
      </c>
      <c r="C450" s="14" t="s">
        <v>255</v>
      </c>
      <c r="D450" s="14" t="s">
        <v>377</v>
      </c>
      <c r="E450" s="48" t="n">
        <v>1</v>
      </c>
      <c r="F450" s="14" t="s">
        <v>334</v>
      </c>
      <c r="G450" s="14" t="s">
        <v>4885</v>
      </c>
      <c r="H450" s="48" t="n">
        <v>21</v>
      </c>
      <c r="I450" s="14" t="s">
        <v>4875</v>
      </c>
      <c r="J450" s="14" t="s">
        <v>4878</v>
      </c>
      <c r="K450" s="48" t="n">
        <v>28</v>
      </c>
      <c r="L450" s="18" t="s">
        <v>5168</v>
      </c>
      <c r="M450" s="14" t="s">
        <v>282</v>
      </c>
      <c r="N450" s="20" t="n">
        <v>11.3091079031602</v>
      </c>
      <c r="O450" s="51" t="n">
        <v>4.69581185738952</v>
      </c>
    </row>
    <row r="451" customFormat="false" ht="15" hidden="false" customHeight="true" outlineLevel="0" collapsed="false">
      <c r="B451" s="14" t="s">
        <v>4697</v>
      </c>
      <c r="C451" s="14" t="s">
        <v>255</v>
      </c>
      <c r="D451" s="14" t="s">
        <v>337</v>
      </c>
      <c r="E451" s="48" t="n">
        <v>1</v>
      </c>
      <c r="F451" s="14" t="s">
        <v>312</v>
      </c>
      <c r="G451" s="14" t="s">
        <v>360</v>
      </c>
      <c r="H451" s="48" t="n">
        <v>22</v>
      </c>
      <c r="I451" s="14" t="s">
        <v>4879</v>
      </c>
      <c r="J451" s="14" t="s">
        <v>252</v>
      </c>
      <c r="K451" s="48" t="n">
        <v>1</v>
      </c>
      <c r="L451" s="18" t="s">
        <v>5202</v>
      </c>
      <c r="M451" s="14" t="s">
        <v>4836</v>
      </c>
      <c r="N451" s="20" t="n">
        <v>20.7219823816425</v>
      </c>
      <c r="O451" s="51" t="n">
        <v>3.67755503017969</v>
      </c>
    </row>
    <row r="452" customFormat="false" ht="15" hidden="false" customHeight="true" outlineLevel="0" collapsed="false">
      <c r="B452" s="14" t="s">
        <v>4697</v>
      </c>
      <c r="C452" s="14" t="s">
        <v>255</v>
      </c>
      <c r="D452" s="14" t="s">
        <v>580</v>
      </c>
      <c r="E452" s="48" t="n">
        <v>1</v>
      </c>
      <c r="F452" s="14" t="s">
        <v>360</v>
      </c>
      <c r="G452" s="14" t="s">
        <v>4876</v>
      </c>
      <c r="H452" s="48" t="n">
        <v>23</v>
      </c>
      <c r="I452" s="14" t="s">
        <v>4838</v>
      </c>
      <c r="J452" s="14" t="s">
        <v>4588</v>
      </c>
      <c r="K452" s="48" t="n">
        <v>4</v>
      </c>
      <c r="L452" s="18" t="s">
        <v>4859</v>
      </c>
      <c r="M452" s="14" t="s">
        <v>282</v>
      </c>
      <c r="N452" s="20" t="n">
        <v>58.8919064839092</v>
      </c>
      <c r="O452" s="51" t="n">
        <v>3.18602966087887</v>
      </c>
    </row>
    <row r="453" customFormat="false" ht="15" hidden="false" customHeight="true" outlineLevel="0" collapsed="false">
      <c r="B453" s="14" t="s">
        <v>4697</v>
      </c>
      <c r="C453" s="14" t="s">
        <v>255</v>
      </c>
      <c r="D453" s="14" t="s">
        <v>453</v>
      </c>
      <c r="E453" s="48" t="n">
        <v>1</v>
      </c>
      <c r="F453" s="14" t="s">
        <v>4876</v>
      </c>
      <c r="G453" s="14" t="s">
        <v>4881</v>
      </c>
      <c r="H453" s="48" t="n">
        <v>24</v>
      </c>
      <c r="I453" s="14" t="s">
        <v>4879</v>
      </c>
      <c r="J453" s="14" t="s">
        <v>252</v>
      </c>
      <c r="K453" s="48" t="n">
        <v>1</v>
      </c>
      <c r="L453" s="18" t="s">
        <v>5202</v>
      </c>
      <c r="M453" s="14" t="s">
        <v>4836</v>
      </c>
      <c r="N453" s="20" t="n">
        <v>90.2638297537037</v>
      </c>
      <c r="O453" s="51" t="n">
        <v>2.604061827223</v>
      </c>
    </row>
    <row r="454" customFormat="false" ht="15" hidden="false" customHeight="true" outlineLevel="0" collapsed="false">
      <c r="B454" s="14" t="s">
        <v>4697</v>
      </c>
      <c r="C454" s="14" t="s">
        <v>255</v>
      </c>
      <c r="D454" s="14" t="s">
        <v>265</v>
      </c>
      <c r="E454" s="48" t="n">
        <v>1</v>
      </c>
      <c r="F454" s="14" t="s">
        <v>4881</v>
      </c>
      <c r="G454" s="14" t="s">
        <v>4570</v>
      </c>
      <c r="H454" s="48" t="n">
        <v>25</v>
      </c>
      <c r="I454" s="14" t="s">
        <v>4879</v>
      </c>
      <c r="J454" s="14" t="s">
        <v>252</v>
      </c>
      <c r="K454" s="48" t="n">
        <v>1</v>
      </c>
      <c r="L454" s="18" t="s">
        <v>5202</v>
      </c>
      <c r="M454" s="14" t="s">
        <v>4836</v>
      </c>
      <c r="N454" s="20" t="n">
        <v>66.1679265556013</v>
      </c>
      <c r="O454" s="51" t="n">
        <v>3.10180350763872</v>
      </c>
    </row>
    <row r="455" customFormat="false" ht="15" hidden="false" customHeight="true" outlineLevel="0" collapsed="false">
      <c r="B455" s="14" t="s">
        <v>4614</v>
      </c>
      <c r="C455" s="18" t="s">
        <v>864</v>
      </c>
      <c r="D455" s="14" t="s">
        <v>440</v>
      </c>
      <c r="E455" s="48" t="n">
        <v>1</v>
      </c>
      <c r="F455" s="14" t="s">
        <v>5096</v>
      </c>
      <c r="G455" s="14" t="s">
        <v>252</v>
      </c>
      <c r="H455" s="48" t="n">
        <v>1</v>
      </c>
      <c r="I455" s="14" t="s">
        <v>252</v>
      </c>
      <c r="J455" s="14" t="s">
        <v>4840</v>
      </c>
      <c r="K455" s="48" t="n">
        <v>29</v>
      </c>
      <c r="L455" s="18" t="s">
        <v>5089</v>
      </c>
      <c r="M455" s="14" t="s">
        <v>4836</v>
      </c>
      <c r="N455" s="20" t="n">
        <v>82.4768659474593</v>
      </c>
      <c r="O455" s="51" t="n">
        <v>2.64377665471199</v>
      </c>
    </row>
    <row r="456" customFormat="false" ht="15" hidden="false" customHeight="true" outlineLevel="0" collapsed="false">
      <c r="B456" s="14" t="s">
        <v>4614</v>
      </c>
      <c r="C456" s="18" t="s">
        <v>864</v>
      </c>
      <c r="D456" s="14" t="s">
        <v>586</v>
      </c>
      <c r="E456" s="48" t="n">
        <v>1</v>
      </c>
      <c r="F456" s="14" t="s">
        <v>4853</v>
      </c>
      <c r="G456" s="14" t="s">
        <v>4884</v>
      </c>
      <c r="H456" s="48" t="n">
        <v>27</v>
      </c>
      <c r="I456" s="14" t="s">
        <v>4881</v>
      </c>
      <c r="J456" s="14" t="s">
        <v>425</v>
      </c>
      <c r="K456" s="48" t="n">
        <v>18</v>
      </c>
      <c r="L456" s="18" t="s">
        <v>5070</v>
      </c>
      <c r="M456" s="14" t="s">
        <v>282</v>
      </c>
      <c r="N456" s="20" t="n">
        <v>18.9714177029225</v>
      </c>
      <c r="O456" s="51" t="n">
        <v>4.75777195754483</v>
      </c>
    </row>
    <row r="457" customFormat="false" ht="15" hidden="false" customHeight="true" outlineLevel="0" collapsed="false">
      <c r="B457" s="14" t="s">
        <v>4614</v>
      </c>
      <c r="C457" s="18" t="s">
        <v>864</v>
      </c>
      <c r="D457" s="14" t="s">
        <v>436</v>
      </c>
      <c r="E457" s="48" t="n">
        <v>1</v>
      </c>
      <c r="F457" s="14" t="s">
        <v>5092</v>
      </c>
      <c r="G457" s="14" t="s">
        <v>4878</v>
      </c>
      <c r="H457" s="48" t="n">
        <v>28</v>
      </c>
      <c r="I457" s="14" t="s">
        <v>4833</v>
      </c>
      <c r="J457" s="14" t="s">
        <v>4976</v>
      </c>
      <c r="K457" s="48" t="n">
        <v>30</v>
      </c>
      <c r="L457" s="18" t="s">
        <v>5097</v>
      </c>
      <c r="M457" s="14" t="s">
        <v>4836</v>
      </c>
      <c r="N457" s="20" t="n">
        <v>46.2982538282463</v>
      </c>
      <c r="O457" s="51" t="n">
        <v>3.31337139481832</v>
      </c>
    </row>
    <row r="458" customFormat="false" ht="15" hidden="false" customHeight="true" outlineLevel="0" collapsed="false">
      <c r="B458" s="14" t="s">
        <v>4614</v>
      </c>
      <c r="C458" s="18" t="s">
        <v>864</v>
      </c>
      <c r="D458" s="14" t="s">
        <v>436</v>
      </c>
      <c r="E458" s="48" t="n">
        <v>1</v>
      </c>
      <c r="F458" s="14" t="s">
        <v>5092</v>
      </c>
      <c r="G458" s="14" t="s">
        <v>4878</v>
      </c>
      <c r="H458" s="48" t="n">
        <v>28</v>
      </c>
      <c r="I458" s="14" t="s">
        <v>4572</v>
      </c>
      <c r="J458" s="14" t="s">
        <v>4590</v>
      </c>
      <c r="K458" s="48" t="n">
        <v>5</v>
      </c>
      <c r="L458" s="18" t="s">
        <v>4972</v>
      </c>
      <c r="M458" s="14" t="s">
        <v>282</v>
      </c>
      <c r="N458" s="20" t="n">
        <v>4.79124268194707</v>
      </c>
      <c r="O458" s="51" t="n">
        <v>5.23898501620302</v>
      </c>
    </row>
    <row r="459" customFormat="false" ht="15" hidden="false" customHeight="true" outlineLevel="0" collapsed="false">
      <c r="B459" s="14" t="s">
        <v>4614</v>
      </c>
      <c r="C459" s="18" t="s">
        <v>864</v>
      </c>
      <c r="D459" s="14" t="s">
        <v>459</v>
      </c>
      <c r="E459" s="48" t="n">
        <v>1</v>
      </c>
      <c r="F459" s="14" t="s">
        <v>4572</v>
      </c>
      <c r="G459" s="14" t="s">
        <v>4590</v>
      </c>
      <c r="H459" s="48" t="n">
        <v>5</v>
      </c>
      <c r="I459" s="14" t="s">
        <v>5092</v>
      </c>
      <c r="J459" s="14" t="s">
        <v>4878</v>
      </c>
      <c r="K459" s="48" t="n">
        <v>28</v>
      </c>
      <c r="L459" s="18" t="s">
        <v>4996</v>
      </c>
      <c r="M459" s="14" t="s">
        <v>282</v>
      </c>
      <c r="N459" s="20" t="n">
        <v>0.915985942771728</v>
      </c>
      <c r="O459" s="51" t="n">
        <v>5.78162442571289</v>
      </c>
    </row>
    <row r="460" customFormat="false" ht="15" hidden="false" customHeight="true" outlineLevel="0" collapsed="false">
      <c r="B460" s="14" t="s">
        <v>4614</v>
      </c>
      <c r="C460" s="18" t="s">
        <v>864</v>
      </c>
      <c r="D460" s="14" t="s">
        <v>324</v>
      </c>
      <c r="E460" s="48" t="n">
        <v>1</v>
      </c>
      <c r="F460" s="14" t="s">
        <v>261</v>
      </c>
      <c r="G460" s="14" t="s">
        <v>4572</v>
      </c>
      <c r="H460" s="48" t="n">
        <v>6</v>
      </c>
      <c r="I460" s="14" t="s">
        <v>252</v>
      </c>
      <c r="J460" s="14" t="s">
        <v>4840</v>
      </c>
      <c r="K460" s="48" t="n">
        <v>29</v>
      </c>
      <c r="L460" s="18" t="s">
        <v>5089</v>
      </c>
      <c r="M460" s="14" t="s">
        <v>4836</v>
      </c>
      <c r="N460" s="20" t="n">
        <v>55.708858483727</v>
      </c>
      <c r="O460" s="51" t="n">
        <v>3.30871425179026</v>
      </c>
    </row>
    <row r="461" customFormat="false" ht="15" hidden="false" customHeight="true" outlineLevel="0" collapsed="false">
      <c r="B461" s="14" t="s">
        <v>4614</v>
      </c>
      <c r="C461" s="18" t="s">
        <v>864</v>
      </c>
      <c r="D461" s="14" t="s">
        <v>568</v>
      </c>
      <c r="E461" s="48" t="n">
        <v>1</v>
      </c>
      <c r="F461" s="14" t="s">
        <v>4861</v>
      </c>
      <c r="G461" s="14" t="s">
        <v>261</v>
      </c>
      <c r="H461" s="48" t="n">
        <v>7</v>
      </c>
      <c r="I461" s="14" t="s">
        <v>252</v>
      </c>
      <c r="J461" s="14" t="s">
        <v>4840</v>
      </c>
      <c r="K461" s="48" t="n">
        <v>29</v>
      </c>
      <c r="L461" s="18" t="s">
        <v>5089</v>
      </c>
      <c r="M461" s="14" t="s">
        <v>4836</v>
      </c>
      <c r="N461" s="20" t="n">
        <v>7.50687613303209</v>
      </c>
      <c r="O461" s="51" t="n">
        <v>4.07257412455562</v>
      </c>
    </row>
    <row r="462" customFormat="false" ht="15" hidden="false" customHeight="true" outlineLevel="0" collapsed="false">
      <c r="B462" s="14" t="s">
        <v>4614</v>
      </c>
      <c r="C462" s="18" t="s">
        <v>864</v>
      </c>
      <c r="D462" s="14" t="s">
        <v>568</v>
      </c>
      <c r="E462" s="48" t="n">
        <v>1</v>
      </c>
      <c r="F462" s="14" t="s">
        <v>4861</v>
      </c>
      <c r="G462" s="14" t="s">
        <v>261</v>
      </c>
      <c r="H462" s="48" t="n">
        <v>7</v>
      </c>
      <c r="I462" s="14" t="s">
        <v>583</v>
      </c>
      <c r="J462" s="14" t="s">
        <v>327</v>
      </c>
      <c r="K462" s="48" t="n">
        <v>11</v>
      </c>
      <c r="L462" s="18" t="s">
        <v>4984</v>
      </c>
      <c r="M462" s="14" t="s">
        <v>282</v>
      </c>
      <c r="N462" s="20" t="n">
        <v>19.6279091721447</v>
      </c>
      <c r="O462" s="51" t="n">
        <v>4.23248992910793</v>
      </c>
    </row>
    <row r="463" customFormat="false" ht="15" hidden="false" customHeight="true" outlineLevel="0" collapsed="false">
      <c r="B463" s="14" t="s">
        <v>4614</v>
      </c>
      <c r="C463" s="18" t="s">
        <v>864</v>
      </c>
      <c r="D463" s="14" t="s">
        <v>568</v>
      </c>
      <c r="E463" s="48" t="n">
        <v>1</v>
      </c>
      <c r="F463" s="14" t="s">
        <v>4861</v>
      </c>
      <c r="G463" s="14" t="s">
        <v>261</v>
      </c>
      <c r="H463" s="48" t="n">
        <v>7</v>
      </c>
      <c r="I463" s="14" t="s">
        <v>425</v>
      </c>
      <c r="J463" s="14" t="s">
        <v>428</v>
      </c>
      <c r="K463" s="48" t="n">
        <v>12</v>
      </c>
      <c r="L463" s="18" t="s">
        <v>4986</v>
      </c>
      <c r="M463" s="14" t="s">
        <v>282</v>
      </c>
      <c r="N463" s="20" t="n">
        <v>23.4383889557997</v>
      </c>
      <c r="O463" s="51" t="n">
        <v>3.54886376182576</v>
      </c>
    </row>
    <row r="464" customFormat="false" ht="15" hidden="false" customHeight="true" outlineLevel="0" collapsed="false">
      <c r="B464" s="14" t="s">
        <v>4614</v>
      </c>
      <c r="C464" s="18" t="s">
        <v>864</v>
      </c>
      <c r="D464" s="14" t="s">
        <v>275</v>
      </c>
      <c r="E464" s="48" t="n">
        <v>1</v>
      </c>
      <c r="F464" s="14" t="s">
        <v>5093</v>
      </c>
      <c r="G464" s="14" t="s">
        <v>4848</v>
      </c>
      <c r="H464" s="48" t="n">
        <v>33</v>
      </c>
      <c r="I464" s="14" t="s">
        <v>252</v>
      </c>
      <c r="J464" s="14" t="s">
        <v>4840</v>
      </c>
      <c r="K464" s="48" t="n">
        <v>29</v>
      </c>
      <c r="L464" s="18" t="s">
        <v>5089</v>
      </c>
      <c r="M464" s="14" t="s">
        <v>4836</v>
      </c>
      <c r="N464" s="20" t="n">
        <v>59.9380083394056</v>
      </c>
      <c r="O464" s="51" t="n">
        <v>2.90720501513052</v>
      </c>
    </row>
    <row r="465" customFormat="false" ht="15" hidden="false" customHeight="true" outlineLevel="0" collapsed="false">
      <c r="B465" s="14" t="s">
        <v>4614</v>
      </c>
      <c r="C465" s="18" t="s">
        <v>864</v>
      </c>
      <c r="D465" s="14" t="s">
        <v>551</v>
      </c>
      <c r="E465" s="48" t="n">
        <v>1</v>
      </c>
      <c r="F465" s="14" t="s">
        <v>428</v>
      </c>
      <c r="G465" s="14" t="s">
        <v>4853</v>
      </c>
      <c r="H465" s="48" t="n">
        <v>8</v>
      </c>
      <c r="I465" s="14" t="s">
        <v>252</v>
      </c>
      <c r="J465" s="14" t="s">
        <v>4840</v>
      </c>
      <c r="K465" s="48" t="n">
        <v>29</v>
      </c>
      <c r="L465" s="18" t="s">
        <v>5089</v>
      </c>
      <c r="M465" s="14" t="s">
        <v>4836</v>
      </c>
      <c r="N465" s="20" t="n">
        <v>9.16514865406196</v>
      </c>
      <c r="O465" s="51" t="n">
        <v>4.92611703068452</v>
      </c>
    </row>
    <row r="466" customFormat="false" ht="15" hidden="false" customHeight="true" outlineLevel="0" collapsed="false">
      <c r="B466" s="14" t="s">
        <v>4614</v>
      </c>
      <c r="C466" s="18" t="s">
        <v>864</v>
      </c>
      <c r="D466" s="14" t="s">
        <v>551</v>
      </c>
      <c r="E466" s="48" t="n">
        <v>1</v>
      </c>
      <c r="F466" s="14" t="s">
        <v>428</v>
      </c>
      <c r="G466" s="14" t="s">
        <v>4853</v>
      </c>
      <c r="H466" s="48" t="n">
        <v>8</v>
      </c>
      <c r="I466" s="14" t="s">
        <v>4590</v>
      </c>
      <c r="J466" s="14" t="s">
        <v>4588</v>
      </c>
      <c r="K466" s="48" t="n">
        <v>4</v>
      </c>
      <c r="L466" s="18" t="s">
        <v>4988</v>
      </c>
      <c r="M466" s="14" t="s">
        <v>282</v>
      </c>
      <c r="N466" s="20" t="n">
        <v>48.9052446701901</v>
      </c>
      <c r="O466" s="51" t="n">
        <v>3.27227153518776</v>
      </c>
    </row>
    <row r="467" customFormat="false" ht="15" hidden="false" customHeight="true" outlineLevel="0" collapsed="false">
      <c r="B467" s="14" t="s">
        <v>4614</v>
      </c>
      <c r="C467" s="18" t="s">
        <v>864</v>
      </c>
      <c r="D467" s="14" t="s">
        <v>540</v>
      </c>
      <c r="E467" s="48" t="n">
        <v>1</v>
      </c>
      <c r="F467" s="14" t="s">
        <v>4795</v>
      </c>
      <c r="G467" s="14" t="s">
        <v>4584</v>
      </c>
      <c r="H467" s="48" t="n">
        <v>9</v>
      </c>
      <c r="I467" s="14" t="s">
        <v>252</v>
      </c>
      <c r="J467" s="14" t="s">
        <v>4840</v>
      </c>
      <c r="K467" s="48" t="n">
        <v>29</v>
      </c>
      <c r="L467" s="18" t="s">
        <v>5089</v>
      </c>
      <c r="M467" s="14" t="s">
        <v>4836</v>
      </c>
      <c r="N467" s="20" t="n">
        <v>52.2156146546311</v>
      </c>
      <c r="O467" s="51" t="n">
        <v>3.10886860449262</v>
      </c>
    </row>
    <row r="468" customFormat="false" ht="15" hidden="false" customHeight="true" outlineLevel="0" collapsed="false">
      <c r="B468" s="14" t="s">
        <v>4614</v>
      </c>
      <c r="C468" s="18" t="s">
        <v>864</v>
      </c>
      <c r="D468" s="14" t="s">
        <v>540</v>
      </c>
      <c r="E468" s="48" t="n">
        <v>1</v>
      </c>
      <c r="F468" s="14" t="s">
        <v>4795</v>
      </c>
      <c r="G468" s="14" t="s">
        <v>4584</v>
      </c>
      <c r="H468" s="48" t="n">
        <v>9</v>
      </c>
      <c r="I468" s="14" t="s">
        <v>4588</v>
      </c>
      <c r="J468" s="14" t="s">
        <v>4838</v>
      </c>
      <c r="K468" s="48" t="n">
        <v>3</v>
      </c>
      <c r="L468" s="18" t="s">
        <v>4992</v>
      </c>
      <c r="M468" s="14" t="s">
        <v>282</v>
      </c>
      <c r="N468" s="20" t="n">
        <v>29.2850479654465</v>
      </c>
      <c r="O468" s="51" t="n">
        <v>3.8374595763343</v>
      </c>
    </row>
    <row r="469" customFormat="false" ht="15" hidden="false" customHeight="true" outlineLevel="0" collapsed="false">
      <c r="B469" s="14" t="s">
        <v>4614</v>
      </c>
      <c r="C469" s="18" t="s">
        <v>864</v>
      </c>
      <c r="D469" s="14" t="s">
        <v>291</v>
      </c>
      <c r="E469" s="48" t="n">
        <v>1</v>
      </c>
      <c r="F469" s="14" t="s">
        <v>583</v>
      </c>
      <c r="G469" s="14" t="s">
        <v>327</v>
      </c>
      <c r="H469" s="48" t="n">
        <v>11</v>
      </c>
      <c r="I469" s="14" t="s">
        <v>252</v>
      </c>
      <c r="J469" s="14" t="s">
        <v>4840</v>
      </c>
      <c r="K469" s="48" t="n">
        <v>29</v>
      </c>
      <c r="L469" s="18" t="s">
        <v>5089</v>
      </c>
      <c r="M469" s="14" t="s">
        <v>4836</v>
      </c>
      <c r="N469" s="20" t="n">
        <v>94.3209002601886</v>
      </c>
      <c r="O469" s="51" t="n">
        <v>3.02254561586751</v>
      </c>
    </row>
    <row r="470" customFormat="false" ht="15" hidden="false" customHeight="true" outlineLevel="0" collapsed="false">
      <c r="B470" s="14" t="s">
        <v>4614</v>
      </c>
      <c r="C470" s="18" t="s">
        <v>864</v>
      </c>
      <c r="D470" s="14" t="s">
        <v>291</v>
      </c>
      <c r="E470" s="48" t="n">
        <v>1</v>
      </c>
      <c r="F470" s="14" t="s">
        <v>583</v>
      </c>
      <c r="G470" s="14" t="s">
        <v>327</v>
      </c>
      <c r="H470" s="48" t="n">
        <v>11</v>
      </c>
      <c r="I470" s="14" t="s">
        <v>4590</v>
      </c>
      <c r="J470" s="14" t="s">
        <v>4588</v>
      </c>
      <c r="K470" s="48" t="n">
        <v>4</v>
      </c>
      <c r="L470" s="18" t="s">
        <v>4988</v>
      </c>
      <c r="M470" s="14" t="s">
        <v>282</v>
      </c>
      <c r="N470" s="20" t="n">
        <v>12.9962065371041</v>
      </c>
      <c r="O470" s="51" t="n">
        <v>4.14852817273787</v>
      </c>
    </row>
    <row r="471" customFormat="false" ht="15" hidden="false" customHeight="true" outlineLevel="0" collapsed="false">
      <c r="B471" s="14" t="s">
        <v>4614</v>
      </c>
      <c r="C471" s="18" t="s">
        <v>864</v>
      </c>
      <c r="D471" s="14" t="s">
        <v>521</v>
      </c>
      <c r="E471" s="48" t="n">
        <v>1</v>
      </c>
      <c r="F471" s="14" t="s">
        <v>312</v>
      </c>
      <c r="G471" s="14" t="s">
        <v>4795</v>
      </c>
      <c r="H471" s="48" t="n">
        <v>14</v>
      </c>
      <c r="I471" s="14" t="s">
        <v>252</v>
      </c>
      <c r="J471" s="14" t="s">
        <v>4840</v>
      </c>
      <c r="K471" s="48" t="n">
        <v>29</v>
      </c>
      <c r="L471" s="18" t="s">
        <v>5089</v>
      </c>
      <c r="M471" s="14" t="s">
        <v>4836</v>
      </c>
      <c r="N471" s="20" t="n">
        <v>70.0937376379268</v>
      </c>
      <c r="O471" s="51" t="n">
        <v>2.84386181098871</v>
      </c>
    </row>
    <row r="472" customFormat="false" ht="15" hidden="false" customHeight="true" outlineLevel="0" collapsed="false">
      <c r="B472" s="14" t="s">
        <v>4614</v>
      </c>
      <c r="C472" s="18" t="s">
        <v>864</v>
      </c>
      <c r="D472" s="14" t="s">
        <v>537</v>
      </c>
      <c r="E472" s="48" t="n">
        <v>1</v>
      </c>
      <c r="F472" s="14" t="s">
        <v>4885</v>
      </c>
      <c r="G472" s="14" t="s">
        <v>4866</v>
      </c>
      <c r="H472" s="48" t="n">
        <v>15</v>
      </c>
      <c r="I472" s="14" t="s">
        <v>252</v>
      </c>
      <c r="J472" s="14" t="s">
        <v>4840</v>
      </c>
      <c r="K472" s="48" t="n">
        <v>29</v>
      </c>
      <c r="L472" s="18" t="s">
        <v>5089</v>
      </c>
      <c r="M472" s="14" t="s">
        <v>4836</v>
      </c>
      <c r="N472" s="20" t="n">
        <v>57.5984525611078</v>
      </c>
      <c r="O472" s="51" t="n">
        <v>2.96527233150684</v>
      </c>
    </row>
    <row r="473" customFormat="false" ht="15" hidden="false" customHeight="true" outlineLevel="0" collapsed="false">
      <c r="B473" s="14" t="s">
        <v>4614</v>
      </c>
      <c r="C473" s="18" t="s">
        <v>864</v>
      </c>
      <c r="D473" s="14" t="s">
        <v>269</v>
      </c>
      <c r="E473" s="48" t="n">
        <v>1</v>
      </c>
      <c r="F473" s="14" t="s">
        <v>4881</v>
      </c>
      <c r="G473" s="14" t="s">
        <v>425</v>
      </c>
      <c r="H473" s="48" t="n">
        <v>18</v>
      </c>
      <c r="I473" s="14" t="s">
        <v>252</v>
      </c>
      <c r="J473" s="14" t="s">
        <v>4840</v>
      </c>
      <c r="K473" s="48" t="n">
        <v>29</v>
      </c>
      <c r="L473" s="18" t="s">
        <v>5089</v>
      </c>
      <c r="M473" s="14" t="s">
        <v>4836</v>
      </c>
      <c r="N473" s="20" t="n">
        <v>64.8994083415214</v>
      </c>
      <c r="O473" s="51" t="n">
        <v>2.76585936012662</v>
      </c>
    </row>
    <row r="474" customFormat="false" ht="15" hidden="false" customHeight="true" outlineLevel="0" collapsed="false">
      <c r="B474" s="14" t="s">
        <v>4614</v>
      </c>
      <c r="C474" s="18" t="s">
        <v>864</v>
      </c>
      <c r="D474" s="14" t="s">
        <v>545</v>
      </c>
      <c r="E474" s="48" t="n">
        <v>1</v>
      </c>
      <c r="F474" s="14" t="s">
        <v>4570</v>
      </c>
      <c r="G474" s="14" t="s">
        <v>334</v>
      </c>
      <c r="H474" s="48" t="n">
        <v>19</v>
      </c>
      <c r="I474" s="14" t="s">
        <v>252</v>
      </c>
      <c r="J474" s="14" t="s">
        <v>4840</v>
      </c>
      <c r="K474" s="48" t="n">
        <v>29</v>
      </c>
      <c r="L474" s="18" t="s">
        <v>5089</v>
      </c>
      <c r="M474" s="14" t="s">
        <v>4836</v>
      </c>
      <c r="N474" s="20" t="n">
        <v>22.7013942828044</v>
      </c>
      <c r="O474" s="51" t="n">
        <v>3.03262575996446</v>
      </c>
    </row>
    <row r="475" customFormat="false" ht="15" hidden="false" customHeight="true" outlineLevel="0" collapsed="false">
      <c r="B475" s="14" t="s">
        <v>4614</v>
      </c>
      <c r="C475" s="18" t="s">
        <v>864</v>
      </c>
      <c r="D475" s="14" t="s">
        <v>233</v>
      </c>
      <c r="E475" s="48" t="n">
        <v>1</v>
      </c>
      <c r="F475" s="14" t="s">
        <v>5088</v>
      </c>
      <c r="G475" s="14" t="s">
        <v>4885</v>
      </c>
      <c r="H475" s="48" t="n">
        <v>21</v>
      </c>
      <c r="I475" s="14" t="s">
        <v>252</v>
      </c>
      <c r="J475" s="14" t="s">
        <v>4840</v>
      </c>
      <c r="K475" s="48" t="n">
        <v>29</v>
      </c>
      <c r="L475" s="18" t="s">
        <v>5089</v>
      </c>
      <c r="M475" s="14" t="s">
        <v>4836</v>
      </c>
      <c r="N475" s="20" t="n">
        <v>91.3729972925857</v>
      </c>
      <c r="O475" s="51" t="n">
        <v>3.01833149272905</v>
      </c>
    </row>
    <row r="476" customFormat="false" ht="15" hidden="false" customHeight="true" outlineLevel="0" collapsed="false">
      <c r="B476" s="14" t="s">
        <v>4614</v>
      </c>
      <c r="C476" s="18" t="s">
        <v>864</v>
      </c>
      <c r="D476" s="14" t="s">
        <v>556</v>
      </c>
      <c r="E476" s="48" t="n">
        <v>1</v>
      </c>
      <c r="F476" s="14" t="s">
        <v>4879</v>
      </c>
      <c r="G476" s="14" t="s">
        <v>4876</v>
      </c>
      <c r="H476" s="48" t="n">
        <v>23</v>
      </c>
      <c r="I476" s="14" t="s">
        <v>252</v>
      </c>
      <c r="J476" s="14" t="s">
        <v>4840</v>
      </c>
      <c r="K476" s="48" t="n">
        <v>29</v>
      </c>
      <c r="L476" s="18" t="s">
        <v>5089</v>
      </c>
      <c r="M476" s="14" t="s">
        <v>4836</v>
      </c>
      <c r="N476" s="20" t="n">
        <v>78.7905745077871</v>
      </c>
      <c r="O476" s="51" t="n">
        <v>2.658746321107</v>
      </c>
    </row>
    <row r="477" customFormat="false" ht="15" hidden="false" customHeight="true" outlineLevel="0" collapsed="false">
      <c r="B477" s="14" t="s">
        <v>4614</v>
      </c>
      <c r="C477" s="18" t="s">
        <v>864</v>
      </c>
      <c r="D477" s="14" t="s">
        <v>577</v>
      </c>
      <c r="E477" s="48" t="n">
        <v>1</v>
      </c>
      <c r="F477" s="14" t="s">
        <v>327</v>
      </c>
      <c r="G477" s="14" t="s">
        <v>4881</v>
      </c>
      <c r="H477" s="48" t="n">
        <v>24</v>
      </c>
      <c r="I477" s="14" t="s">
        <v>252</v>
      </c>
      <c r="J477" s="14" t="s">
        <v>4840</v>
      </c>
      <c r="K477" s="48" t="n">
        <v>29</v>
      </c>
      <c r="L477" s="18" t="s">
        <v>5089</v>
      </c>
      <c r="M477" s="14" t="s">
        <v>4836</v>
      </c>
      <c r="N477" s="20" t="n">
        <v>77.217816028952</v>
      </c>
      <c r="O477" s="51" t="n">
        <v>2.5767539657484</v>
      </c>
    </row>
    <row r="478" customFormat="false" ht="15" hidden="false" customHeight="true" outlineLevel="0" collapsed="false">
      <c r="B478" s="14" t="s">
        <v>4622</v>
      </c>
      <c r="C478" s="18" t="s">
        <v>864</v>
      </c>
      <c r="D478" s="14" t="s">
        <v>249</v>
      </c>
      <c r="E478" s="48" t="n">
        <v>1</v>
      </c>
      <c r="F478" s="14" t="s">
        <v>4838</v>
      </c>
      <c r="G478" s="14" t="s">
        <v>4838</v>
      </c>
      <c r="H478" s="48" t="n">
        <v>3</v>
      </c>
      <c r="I478" s="14" t="s">
        <v>252</v>
      </c>
      <c r="J478" s="14" t="s">
        <v>252</v>
      </c>
      <c r="K478" s="48" t="n">
        <v>1</v>
      </c>
      <c r="L478" s="18" t="s">
        <v>5203</v>
      </c>
      <c r="M478" s="14" t="s">
        <v>4836</v>
      </c>
      <c r="N478" s="20" t="n">
        <v>80.3469830458127</v>
      </c>
      <c r="O478" s="51" t="n">
        <v>2.8031316415752</v>
      </c>
    </row>
    <row r="479" customFormat="false" ht="15" hidden="false" customHeight="true" outlineLevel="0" collapsed="false">
      <c r="B479" s="14" t="s">
        <v>4622</v>
      </c>
      <c r="C479" s="18" t="s">
        <v>864</v>
      </c>
      <c r="D479" s="14" t="s">
        <v>278</v>
      </c>
      <c r="E479" s="48" t="n">
        <v>1</v>
      </c>
      <c r="F479" s="14" t="s">
        <v>4588</v>
      </c>
      <c r="G479" s="14" t="s">
        <v>4588</v>
      </c>
      <c r="H479" s="48" t="n">
        <v>4</v>
      </c>
      <c r="I479" s="14" t="s">
        <v>252</v>
      </c>
      <c r="J479" s="14" t="s">
        <v>252</v>
      </c>
      <c r="K479" s="48" t="n">
        <v>1</v>
      </c>
      <c r="L479" s="18" t="s">
        <v>5203</v>
      </c>
      <c r="M479" s="14" t="s">
        <v>4836</v>
      </c>
      <c r="N479" s="20" t="n">
        <v>85.4656349950353</v>
      </c>
      <c r="O479" s="51" t="n">
        <v>2.32854010057807</v>
      </c>
    </row>
    <row r="480" customFormat="false" ht="15" hidden="false" customHeight="true" outlineLevel="0" collapsed="false">
      <c r="B480" s="14" t="s">
        <v>4622</v>
      </c>
      <c r="C480" s="18" t="s">
        <v>864</v>
      </c>
      <c r="D480" s="14" t="s">
        <v>447</v>
      </c>
      <c r="E480" s="48" t="n">
        <v>1</v>
      </c>
      <c r="F480" s="14" t="s">
        <v>261</v>
      </c>
      <c r="G480" s="14" t="s">
        <v>261</v>
      </c>
      <c r="H480" s="48" t="n">
        <v>7</v>
      </c>
      <c r="I480" s="14" t="s">
        <v>252</v>
      </c>
      <c r="J480" s="14" t="s">
        <v>252</v>
      </c>
      <c r="K480" s="48" t="n">
        <v>1</v>
      </c>
      <c r="L480" s="18" t="s">
        <v>5203</v>
      </c>
      <c r="M480" s="14" t="s">
        <v>4836</v>
      </c>
      <c r="N480" s="20" t="n">
        <v>82.7893061390141</v>
      </c>
      <c r="O480" s="51" t="n">
        <v>2.85801067177853</v>
      </c>
    </row>
    <row r="481" customFormat="false" ht="15" hidden="false" customHeight="true" outlineLevel="0" collapsed="false">
      <c r="B481" s="14" t="s">
        <v>4622</v>
      </c>
      <c r="C481" s="18" t="s">
        <v>864</v>
      </c>
      <c r="D481" s="14" t="s">
        <v>453</v>
      </c>
      <c r="E481" s="48" t="n">
        <v>1</v>
      </c>
      <c r="F481" s="14" t="s">
        <v>4853</v>
      </c>
      <c r="G481" s="14" t="s">
        <v>4853</v>
      </c>
      <c r="H481" s="48" t="n">
        <v>8</v>
      </c>
      <c r="I481" s="14" t="s">
        <v>252</v>
      </c>
      <c r="J481" s="14" t="s">
        <v>252</v>
      </c>
      <c r="K481" s="48" t="n">
        <v>1</v>
      </c>
      <c r="L481" s="18" t="s">
        <v>5203</v>
      </c>
      <c r="M481" s="14" t="s">
        <v>4836</v>
      </c>
      <c r="N481" s="20" t="n">
        <v>89.8533103850276</v>
      </c>
      <c r="O481" s="51" t="n">
        <v>2.6677108164117</v>
      </c>
    </row>
    <row r="482" customFormat="false" ht="15" hidden="false" customHeight="true" outlineLevel="0" collapsed="false">
      <c r="B482" s="14" t="s">
        <v>4622</v>
      </c>
      <c r="C482" s="18" t="s">
        <v>864</v>
      </c>
      <c r="D482" s="14" t="s">
        <v>265</v>
      </c>
      <c r="E482" s="48" t="n">
        <v>1</v>
      </c>
      <c r="F482" s="14" t="s">
        <v>428</v>
      </c>
      <c r="G482" s="14" t="s">
        <v>428</v>
      </c>
      <c r="H482" s="48" t="n">
        <v>12</v>
      </c>
      <c r="I482" s="14" t="s">
        <v>252</v>
      </c>
      <c r="J482" s="14" t="s">
        <v>252</v>
      </c>
      <c r="K482" s="48" t="n">
        <v>1</v>
      </c>
      <c r="L482" s="18" t="s">
        <v>5203</v>
      </c>
      <c r="M482" s="14" t="s">
        <v>4836</v>
      </c>
      <c r="N482" s="20" t="n">
        <v>53.8999345462311</v>
      </c>
      <c r="O482" s="51" t="n">
        <v>3.10686159974982</v>
      </c>
    </row>
    <row r="483" customFormat="false" ht="15" hidden="false" customHeight="true" outlineLevel="0" collapsed="false">
      <c r="B483" s="14" t="s">
        <v>4622</v>
      </c>
      <c r="C483" s="18" t="s">
        <v>864</v>
      </c>
      <c r="D483" s="14" t="s">
        <v>258</v>
      </c>
      <c r="E483" s="48" t="n">
        <v>1</v>
      </c>
      <c r="F483" s="14" t="s">
        <v>4795</v>
      </c>
      <c r="G483" s="14" t="s">
        <v>4795</v>
      </c>
      <c r="H483" s="48" t="n">
        <v>14</v>
      </c>
      <c r="I483" s="14" t="s">
        <v>252</v>
      </c>
      <c r="J483" s="14" t="s">
        <v>252</v>
      </c>
      <c r="K483" s="48" t="n">
        <v>1</v>
      </c>
      <c r="L483" s="18" t="s">
        <v>5203</v>
      </c>
      <c r="M483" s="14" t="s">
        <v>4836</v>
      </c>
      <c r="N483" s="20" t="n">
        <v>84.9999822703447</v>
      </c>
      <c r="O483" s="51" t="n">
        <v>3.01473862880354</v>
      </c>
    </row>
    <row r="484" customFormat="false" ht="15" hidden="false" customHeight="true" outlineLevel="0" collapsed="false">
      <c r="B484" s="14" t="s">
        <v>4622</v>
      </c>
      <c r="C484" s="18" t="s">
        <v>864</v>
      </c>
      <c r="D484" s="14" t="s">
        <v>467</v>
      </c>
      <c r="E484" s="48" t="n">
        <v>1</v>
      </c>
      <c r="F484" s="14" t="s">
        <v>4866</v>
      </c>
      <c r="G484" s="14" t="s">
        <v>4866</v>
      </c>
      <c r="H484" s="48" t="n">
        <v>15</v>
      </c>
      <c r="I484" s="14" t="s">
        <v>252</v>
      </c>
      <c r="J484" s="14" t="s">
        <v>252</v>
      </c>
      <c r="K484" s="48" t="n">
        <v>1</v>
      </c>
      <c r="L484" s="18" t="s">
        <v>5203</v>
      </c>
      <c r="M484" s="14" t="s">
        <v>4836</v>
      </c>
      <c r="N484" s="20" t="n">
        <v>34.9147302411187</v>
      </c>
      <c r="O484" s="51" t="n">
        <v>2.98651536075071</v>
      </c>
    </row>
    <row r="485" customFormat="false" ht="15" hidden="false" customHeight="true" outlineLevel="0" collapsed="false">
      <c r="B485" s="14" t="s">
        <v>4622</v>
      </c>
      <c r="C485" s="18" t="s">
        <v>864</v>
      </c>
      <c r="D485" s="14" t="s">
        <v>294</v>
      </c>
      <c r="E485" s="48" t="n">
        <v>1</v>
      </c>
      <c r="F485" s="14" t="s">
        <v>281</v>
      </c>
      <c r="G485" s="14" t="s">
        <v>281</v>
      </c>
      <c r="H485" s="48" t="n">
        <v>16</v>
      </c>
      <c r="I485" s="14" t="s">
        <v>252</v>
      </c>
      <c r="J485" s="14" t="s">
        <v>252</v>
      </c>
      <c r="K485" s="48" t="n">
        <v>1</v>
      </c>
      <c r="L485" s="18" t="s">
        <v>5203</v>
      </c>
      <c r="M485" s="14" t="s">
        <v>4836</v>
      </c>
      <c r="N485" s="20" t="n">
        <v>79.7448982612955</v>
      </c>
      <c r="O485" s="51" t="n">
        <v>3.50140900210186</v>
      </c>
    </row>
    <row r="486" customFormat="false" ht="15" hidden="false" customHeight="true" outlineLevel="0" collapsed="false">
      <c r="B486" s="14" t="s">
        <v>4622</v>
      </c>
      <c r="C486" s="18" t="s">
        <v>864</v>
      </c>
      <c r="D486" s="14" t="s">
        <v>242</v>
      </c>
      <c r="E486" s="48" t="n">
        <v>1</v>
      </c>
      <c r="F486" s="14" t="s">
        <v>334</v>
      </c>
      <c r="G486" s="14" t="s">
        <v>334</v>
      </c>
      <c r="H486" s="48" t="n">
        <v>19</v>
      </c>
      <c r="I486" s="14" t="s">
        <v>252</v>
      </c>
      <c r="J486" s="14" t="s">
        <v>252</v>
      </c>
      <c r="K486" s="48" t="n">
        <v>1</v>
      </c>
      <c r="L486" s="18" t="s">
        <v>5203</v>
      </c>
      <c r="M486" s="14" t="s">
        <v>4836</v>
      </c>
      <c r="N486" s="20" t="n">
        <v>62.1565803146278</v>
      </c>
      <c r="O486" s="51" t="n">
        <v>2.90474387855453</v>
      </c>
    </row>
    <row r="487" customFormat="false" ht="15" hidden="false" customHeight="true" outlineLevel="0" collapsed="false">
      <c r="B487" s="14" t="s">
        <v>4622</v>
      </c>
      <c r="C487" s="18" t="s">
        <v>864</v>
      </c>
      <c r="D487" s="14" t="s">
        <v>272</v>
      </c>
      <c r="E487" s="48" t="n">
        <v>1</v>
      </c>
      <c r="F487" s="14" t="s">
        <v>312</v>
      </c>
      <c r="G487" s="14" t="s">
        <v>312</v>
      </c>
      <c r="H487" s="48" t="n">
        <v>20</v>
      </c>
      <c r="I487" s="14" t="s">
        <v>252</v>
      </c>
      <c r="J487" s="14" t="s">
        <v>252</v>
      </c>
      <c r="K487" s="48" t="n">
        <v>1</v>
      </c>
      <c r="L487" s="18" t="s">
        <v>5203</v>
      </c>
      <c r="M487" s="14" t="s">
        <v>4836</v>
      </c>
      <c r="N487" s="20" t="n">
        <v>67.5581863994762</v>
      </c>
      <c r="O487" s="51" t="n">
        <v>2.51084627167816</v>
      </c>
    </row>
    <row r="488" customFormat="false" ht="15" hidden="false" customHeight="true" outlineLevel="0" collapsed="false">
      <c r="B488" s="14" t="s">
        <v>4700</v>
      </c>
      <c r="C488" s="14" t="s">
        <v>255</v>
      </c>
      <c r="D488" s="14" t="s">
        <v>605</v>
      </c>
      <c r="E488" s="48" t="n">
        <v>1</v>
      </c>
      <c r="F488" s="14" t="s">
        <v>929</v>
      </c>
      <c r="G488" s="14" t="s">
        <v>252</v>
      </c>
      <c r="H488" s="48" t="n">
        <v>1</v>
      </c>
      <c r="I488" s="14" t="s">
        <v>4879</v>
      </c>
      <c r="J488" s="14" t="s">
        <v>4833</v>
      </c>
      <c r="K488" s="48" t="n">
        <v>2</v>
      </c>
      <c r="L488" s="18" t="s">
        <v>4899</v>
      </c>
      <c r="M488" s="14" t="s">
        <v>4836</v>
      </c>
      <c r="N488" s="20" t="n">
        <v>75.0016088250746</v>
      </c>
      <c r="O488" s="51" t="n">
        <v>2.93157210383779</v>
      </c>
    </row>
    <row r="489" customFormat="false" ht="15" hidden="false" customHeight="true" outlineLevel="0" collapsed="false">
      <c r="B489" s="14" t="s">
        <v>4700</v>
      </c>
      <c r="C489" s="14" t="s">
        <v>255</v>
      </c>
      <c r="D489" s="14" t="s">
        <v>453</v>
      </c>
      <c r="E489" s="48" t="n">
        <v>1</v>
      </c>
      <c r="F489" s="14" t="s">
        <v>4876</v>
      </c>
      <c r="G489" s="14" t="s">
        <v>4878</v>
      </c>
      <c r="H489" s="48" t="n">
        <v>28</v>
      </c>
      <c r="I489" s="14" t="s">
        <v>4879</v>
      </c>
      <c r="J489" s="14" t="s">
        <v>4833</v>
      </c>
      <c r="K489" s="48" t="n">
        <v>2</v>
      </c>
      <c r="L489" s="18" t="s">
        <v>4899</v>
      </c>
      <c r="M489" s="14" t="s">
        <v>4836</v>
      </c>
      <c r="N489" s="20" t="n">
        <v>91.1523208033439</v>
      </c>
      <c r="O489" s="51" t="n">
        <v>2.65037733162658</v>
      </c>
    </row>
    <row r="490" customFormat="false" ht="15" hidden="false" customHeight="true" outlineLevel="0" collapsed="false">
      <c r="B490" s="14" t="s">
        <v>4700</v>
      </c>
      <c r="C490" s="14" t="s">
        <v>255</v>
      </c>
      <c r="D490" s="14" t="s">
        <v>350</v>
      </c>
      <c r="E490" s="48" t="n">
        <v>1</v>
      </c>
      <c r="F490" s="14" t="s">
        <v>4590</v>
      </c>
      <c r="G490" s="14" t="s">
        <v>4590</v>
      </c>
      <c r="H490" s="48" t="n">
        <v>5</v>
      </c>
      <c r="I490" s="14" t="s">
        <v>4879</v>
      </c>
      <c r="J490" s="14" t="s">
        <v>4833</v>
      </c>
      <c r="K490" s="48" t="n">
        <v>2</v>
      </c>
      <c r="L490" s="18" t="s">
        <v>4899</v>
      </c>
      <c r="M490" s="14" t="s">
        <v>4836</v>
      </c>
      <c r="N490" s="20" t="n">
        <v>48.3393544662088</v>
      </c>
      <c r="O490" s="51" t="n">
        <v>3.27427106391637</v>
      </c>
    </row>
    <row r="491" customFormat="false" ht="15" hidden="false" customHeight="true" outlineLevel="0" collapsed="false">
      <c r="B491" s="14" t="s">
        <v>4700</v>
      </c>
      <c r="C491" s="14" t="s">
        <v>255</v>
      </c>
      <c r="D491" s="14" t="s">
        <v>474</v>
      </c>
      <c r="E491" s="48" t="n">
        <v>1</v>
      </c>
      <c r="F491" s="14" t="s">
        <v>4880</v>
      </c>
      <c r="G491" s="14" t="s">
        <v>4980</v>
      </c>
      <c r="H491" s="48" t="n">
        <v>31</v>
      </c>
      <c r="I491" s="14" t="s">
        <v>252</v>
      </c>
      <c r="J491" s="14" t="s">
        <v>4883</v>
      </c>
      <c r="K491" s="48" t="n">
        <v>35</v>
      </c>
      <c r="L491" s="18" t="s">
        <v>4870</v>
      </c>
      <c r="M491" s="14" t="s">
        <v>282</v>
      </c>
      <c r="N491" s="20" t="n">
        <v>29.5915443942729</v>
      </c>
      <c r="O491" s="51" t="n">
        <v>4.33714629681774</v>
      </c>
    </row>
    <row r="492" customFormat="false" ht="15" hidden="false" customHeight="true" outlineLevel="0" collapsed="false">
      <c r="B492" s="14" t="s">
        <v>4700</v>
      </c>
      <c r="C492" s="14" t="s">
        <v>255</v>
      </c>
      <c r="D492" s="14" t="s">
        <v>474</v>
      </c>
      <c r="E492" s="48" t="n">
        <v>1</v>
      </c>
      <c r="F492" s="14" t="s">
        <v>4880</v>
      </c>
      <c r="G492" s="14" t="s">
        <v>4980</v>
      </c>
      <c r="H492" s="48" t="n">
        <v>31</v>
      </c>
      <c r="I492" s="14" t="s">
        <v>360</v>
      </c>
      <c r="J492" s="14" t="s">
        <v>583</v>
      </c>
      <c r="K492" s="48" t="n">
        <v>17</v>
      </c>
      <c r="L492" s="18" t="s">
        <v>4871</v>
      </c>
      <c r="M492" s="14" t="s">
        <v>282</v>
      </c>
      <c r="N492" s="20" t="n">
        <v>21.6240160070748</v>
      </c>
      <c r="O492" s="51" t="n">
        <v>2.94471968105627</v>
      </c>
    </row>
    <row r="493" customFormat="false" ht="15" hidden="false" customHeight="true" outlineLevel="0" collapsed="false">
      <c r="B493" s="14" t="s">
        <v>4700</v>
      </c>
      <c r="C493" s="14" t="s">
        <v>255</v>
      </c>
      <c r="D493" s="14" t="s">
        <v>474</v>
      </c>
      <c r="E493" s="48" t="n">
        <v>1</v>
      </c>
      <c r="F493" s="14" t="s">
        <v>4880</v>
      </c>
      <c r="G493" s="14" t="s">
        <v>4980</v>
      </c>
      <c r="H493" s="48" t="n">
        <v>31</v>
      </c>
      <c r="I493" s="14" t="s">
        <v>4876</v>
      </c>
      <c r="J493" s="14" t="s">
        <v>4878</v>
      </c>
      <c r="K493" s="48" t="n">
        <v>28</v>
      </c>
      <c r="L493" s="18" t="s">
        <v>4872</v>
      </c>
      <c r="M493" s="14" t="s">
        <v>282</v>
      </c>
      <c r="N493" s="20" t="n">
        <v>10.5036720458403</v>
      </c>
      <c r="O493" s="51" t="n">
        <v>3.9513697625001</v>
      </c>
    </row>
    <row r="494" customFormat="false" ht="15" hidden="false" customHeight="true" outlineLevel="0" collapsed="false">
      <c r="B494" s="14" t="s">
        <v>4700</v>
      </c>
      <c r="C494" s="14" t="s">
        <v>255</v>
      </c>
      <c r="D494" s="14" t="s">
        <v>548</v>
      </c>
      <c r="E494" s="48" t="n">
        <v>1</v>
      </c>
      <c r="F494" s="14" t="s">
        <v>4584</v>
      </c>
      <c r="G494" s="14" t="s">
        <v>4853</v>
      </c>
      <c r="H494" s="48" t="n">
        <v>8</v>
      </c>
      <c r="I494" s="14" t="s">
        <v>4879</v>
      </c>
      <c r="J494" s="14" t="s">
        <v>4833</v>
      </c>
      <c r="K494" s="48" t="n">
        <v>2</v>
      </c>
      <c r="L494" s="18" t="s">
        <v>4899</v>
      </c>
      <c r="M494" s="14" t="s">
        <v>4836</v>
      </c>
      <c r="N494" s="20" t="n">
        <v>97.0249673729181</v>
      </c>
      <c r="O494" s="51" t="n">
        <v>2.9198037605291</v>
      </c>
    </row>
    <row r="495" customFormat="false" ht="15" hidden="false" customHeight="true" outlineLevel="0" collapsed="false">
      <c r="B495" s="14" t="s">
        <v>4700</v>
      </c>
      <c r="C495" s="14" t="s">
        <v>255</v>
      </c>
      <c r="D495" s="14" t="s">
        <v>424</v>
      </c>
      <c r="E495" s="48" t="n">
        <v>1</v>
      </c>
      <c r="F495" s="14" t="s">
        <v>327</v>
      </c>
      <c r="G495" s="14" t="s">
        <v>4584</v>
      </c>
      <c r="H495" s="48" t="n">
        <v>9</v>
      </c>
      <c r="I495" s="14" t="s">
        <v>4879</v>
      </c>
      <c r="J495" s="14" t="s">
        <v>4833</v>
      </c>
      <c r="K495" s="48" t="n">
        <v>2</v>
      </c>
      <c r="L495" s="18" t="s">
        <v>4899</v>
      </c>
      <c r="M495" s="14" t="s">
        <v>4836</v>
      </c>
      <c r="N495" s="20" t="n">
        <v>81.8908822371451</v>
      </c>
      <c r="O495" s="51" t="n">
        <v>2.75007363537778</v>
      </c>
    </row>
    <row r="496" customFormat="false" ht="15" hidden="false" customHeight="true" outlineLevel="0" collapsed="false">
      <c r="B496" s="14" t="s">
        <v>4700</v>
      </c>
      <c r="C496" s="14" t="s">
        <v>255</v>
      </c>
      <c r="D496" s="14" t="s">
        <v>300</v>
      </c>
      <c r="E496" s="48" t="n">
        <v>1</v>
      </c>
      <c r="F496" s="14" t="s">
        <v>425</v>
      </c>
      <c r="G496" s="14" t="s">
        <v>4888</v>
      </c>
      <c r="H496" s="48" t="n">
        <v>13</v>
      </c>
      <c r="I496" s="14" t="s">
        <v>4879</v>
      </c>
      <c r="J496" s="14" t="s">
        <v>4833</v>
      </c>
      <c r="K496" s="48" t="n">
        <v>2</v>
      </c>
      <c r="L496" s="18" t="s">
        <v>4899</v>
      </c>
      <c r="M496" s="14" t="s">
        <v>4836</v>
      </c>
      <c r="N496" s="20" t="n">
        <v>79.146437623398</v>
      </c>
      <c r="O496" s="51" t="n">
        <v>2.58297831969224</v>
      </c>
    </row>
    <row r="497" customFormat="false" ht="15" hidden="false" customHeight="true" outlineLevel="0" collapsed="false">
      <c r="B497" s="14" t="s">
        <v>4700</v>
      </c>
      <c r="C497" s="14" t="s">
        <v>255</v>
      </c>
      <c r="D497" s="14" t="s">
        <v>337</v>
      </c>
      <c r="E497" s="48" t="n">
        <v>1</v>
      </c>
      <c r="F497" s="14" t="s">
        <v>312</v>
      </c>
      <c r="G497" s="14" t="s">
        <v>4866</v>
      </c>
      <c r="H497" s="48" t="n">
        <v>15</v>
      </c>
      <c r="I497" s="14" t="s">
        <v>4879</v>
      </c>
      <c r="J497" s="14" t="s">
        <v>4833</v>
      </c>
      <c r="K497" s="48" t="n">
        <v>2</v>
      </c>
      <c r="L497" s="18" t="s">
        <v>4899</v>
      </c>
      <c r="M497" s="14" t="s">
        <v>4836</v>
      </c>
      <c r="N497" s="20" t="n">
        <v>27.6670450233457</v>
      </c>
      <c r="O497" s="51" t="n">
        <v>3.01417252326406</v>
      </c>
    </row>
    <row r="498" customFormat="false" ht="15" hidden="false" customHeight="true" outlineLevel="0" collapsed="false">
      <c r="B498" s="14" t="s">
        <v>4700</v>
      </c>
      <c r="C498" s="14" t="s">
        <v>255</v>
      </c>
      <c r="D498" s="14" t="s">
        <v>265</v>
      </c>
      <c r="E498" s="48" t="n">
        <v>1</v>
      </c>
      <c r="F498" s="14" t="s">
        <v>4881</v>
      </c>
      <c r="G498" s="14" t="s">
        <v>425</v>
      </c>
      <c r="H498" s="48" t="n">
        <v>18</v>
      </c>
      <c r="I498" s="14" t="s">
        <v>4879</v>
      </c>
      <c r="J498" s="14" t="s">
        <v>4833</v>
      </c>
      <c r="K498" s="48" t="n">
        <v>2</v>
      </c>
      <c r="L498" s="18" t="s">
        <v>4899</v>
      </c>
      <c r="M498" s="14" t="s">
        <v>4836</v>
      </c>
      <c r="N498" s="20" t="n">
        <v>67.8615287688836</v>
      </c>
      <c r="O498" s="51" t="n">
        <v>2.72188078357594</v>
      </c>
    </row>
    <row r="499" customFormat="false" ht="15" hidden="false" customHeight="true" outlineLevel="0" collapsed="false">
      <c r="B499" s="14" t="s">
        <v>4700</v>
      </c>
      <c r="C499" s="14" t="s">
        <v>255</v>
      </c>
      <c r="D499" s="14" t="s">
        <v>316</v>
      </c>
      <c r="E499" s="48" t="n">
        <v>1</v>
      </c>
      <c r="F499" s="14" t="s">
        <v>4877</v>
      </c>
      <c r="G499" s="14" t="s">
        <v>334</v>
      </c>
      <c r="H499" s="48" t="n">
        <v>19</v>
      </c>
      <c r="I499" s="14" t="s">
        <v>4879</v>
      </c>
      <c r="J499" s="14" t="s">
        <v>4833</v>
      </c>
      <c r="K499" s="48" t="n">
        <v>2</v>
      </c>
      <c r="L499" s="18" t="s">
        <v>4899</v>
      </c>
      <c r="M499" s="14" t="s">
        <v>4836</v>
      </c>
      <c r="N499" s="20" t="n">
        <v>68.9795151853157</v>
      </c>
      <c r="O499" s="51" t="n">
        <v>2.51343589534328</v>
      </c>
    </row>
    <row r="500" customFormat="false" ht="15" hidden="false" customHeight="true" outlineLevel="0" collapsed="false">
      <c r="B500" s="14" t="s">
        <v>4700</v>
      </c>
      <c r="C500" s="14" t="s">
        <v>255</v>
      </c>
      <c r="D500" s="14" t="s">
        <v>258</v>
      </c>
      <c r="E500" s="48" t="n">
        <v>1</v>
      </c>
      <c r="F500" s="14" t="s">
        <v>5092</v>
      </c>
      <c r="G500" s="14" t="s">
        <v>4885</v>
      </c>
      <c r="H500" s="48" t="n">
        <v>21</v>
      </c>
      <c r="I500" s="14" t="s">
        <v>4879</v>
      </c>
      <c r="J500" s="14" t="s">
        <v>4833</v>
      </c>
      <c r="K500" s="48" t="n">
        <v>2</v>
      </c>
      <c r="L500" s="18" t="s">
        <v>4899</v>
      </c>
      <c r="M500" s="14" t="s">
        <v>4836</v>
      </c>
      <c r="N500" s="20" t="n">
        <v>77.1705171622551</v>
      </c>
      <c r="O500" s="51" t="n">
        <v>3.17283390677798</v>
      </c>
    </row>
    <row r="501" customFormat="false" ht="15" hidden="false" customHeight="true" outlineLevel="0" collapsed="false">
      <c r="B501" s="14" t="s">
        <v>4700</v>
      </c>
      <c r="C501" s="14" t="s">
        <v>255</v>
      </c>
      <c r="D501" s="14" t="s">
        <v>278</v>
      </c>
      <c r="E501" s="48" t="n">
        <v>1</v>
      </c>
      <c r="F501" s="14" t="s">
        <v>4861</v>
      </c>
      <c r="G501" s="14" t="s">
        <v>4881</v>
      </c>
      <c r="H501" s="48" t="n">
        <v>24</v>
      </c>
      <c r="I501" s="14" t="s">
        <v>4879</v>
      </c>
      <c r="J501" s="14" t="s">
        <v>4833</v>
      </c>
      <c r="K501" s="48" t="n">
        <v>2</v>
      </c>
      <c r="L501" s="18" t="s">
        <v>4899</v>
      </c>
      <c r="M501" s="14" t="s">
        <v>4836</v>
      </c>
      <c r="N501" s="20" t="n">
        <v>86.6211829624451</v>
      </c>
      <c r="O501" s="51" t="n">
        <v>3.06841555203984</v>
      </c>
    </row>
    <row r="502" customFormat="false" ht="15" hidden="false" customHeight="true" outlineLevel="0" collapsed="false">
      <c r="B502" s="14" t="s">
        <v>4700</v>
      </c>
      <c r="C502" s="14" t="s">
        <v>255</v>
      </c>
      <c r="D502" s="14" t="s">
        <v>278</v>
      </c>
      <c r="E502" s="48" t="n">
        <v>1</v>
      </c>
      <c r="F502" s="14" t="s">
        <v>4861</v>
      </c>
      <c r="G502" s="14" t="s">
        <v>4881</v>
      </c>
      <c r="H502" s="48" t="n">
        <v>24</v>
      </c>
      <c r="I502" s="14" t="s">
        <v>4590</v>
      </c>
      <c r="J502" s="14" t="s">
        <v>4590</v>
      </c>
      <c r="K502" s="48" t="n">
        <v>5</v>
      </c>
      <c r="L502" s="18" t="s">
        <v>5196</v>
      </c>
      <c r="M502" s="14" t="s">
        <v>282</v>
      </c>
      <c r="N502" s="20" t="n">
        <v>25.1500250569303</v>
      </c>
      <c r="O502" s="51" t="n">
        <v>3.58313173076291</v>
      </c>
    </row>
    <row r="503" customFormat="false" ht="15" hidden="false" customHeight="true" outlineLevel="0" collapsed="false">
      <c r="B503" s="14" t="s">
        <v>4700</v>
      </c>
      <c r="C503" s="14" t="s">
        <v>255</v>
      </c>
      <c r="D503" s="14" t="s">
        <v>467</v>
      </c>
      <c r="E503" s="48" t="n">
        <v>1</v>
      </c>
      <c r="F503" s="14" t="s">
        <v>4795</v>
      </c>
      <c r="G503" s="14" t="s">
        <v>4875</v>
      </c>
      <c r="H503" s="48" t="n">
        <v>26</v>
      </c>
      <c r="I503" s="14" t="s">
        <v>4879</v>
      </c>
      <c r="J503" s="14" t="s">
        <v>4833</v>
      </c>
      <c r="K503" s="48" t="n">
        <v>2</v>
      </c>
      <c r="L503" s="18" t="s">
        <v>4899</v>
      </c>
      <c r="M503" s="14" t="s">
        <v>4836</v>
      </c>
      <c r="N503" s="20" t="n">
        <v>79.6539410999198</v>
      </c>
      <c r="O503" s="51" t="n">
        <v>2.58421438739127</v>
      </c>
    </row>
    <row r="504" customFormat="false" ht="15" hidden="false" customHeight="true" outlineLevel="0" collapsed="false">
      <c r="B504" s="14" t="s">
        <v>4774</v>
      </c>
      <c r="C504" s="18" t="s">
        <v>290</v>
      </c>
      <c r="D504" s="14" t="s">
        <v>577</v>
      </c>
      <c r="E504" s="48" t="n">
        <v>1</v>
      </c>
      <c r="F504" s="14" t="s">
        <v>360</v>
      </c>
      <c r="G504" s="14" t="s">
        <v>4840</v>
      </c>
      <c r="H504" s="48" t="n">
        <v>29</v>
      </c>
      <c r="I504" s="14" t="s">
        <v>4892</v>
      </c>
      <c r="J504" s="14" t="s">
        <v>4833</v>
      </c>
      <c r="K504" s="48" t="n">
        <v>2</v>
      </c>
      <c r="L504" s="14" t="s">
        <v>5204</v>
      </c>
      <c r="M504" s="14" t="s">
        <v>4836</v>
      </c>
      <c r="N504" s="20" t="n">
        <v>41.3047413451446</v>
      </c>
      <c r="O504" s="51" t="n">
        <v>3.24994323027341</v>
      </c>
    </row>
    <row r="505" customFormat="false" ht="15" hidden="false" customHeight="true" outlineLevel="0" collapsed="false">
      <c r="B505" s="14" t="s">
        <v>4774</v>
      </c>
      <c r="C505" s="18" t="s">
        <v>290</v>
      </c>
      <c r="D505" s="14" t="s">
        <v>537</v>
      </c>
      <c r="E505" s="48" t="n">
        <v>1</v>
      </c>
      <c r="F505" s="14" t="s">
        <v>4570</v>
      </c>
      <c r="G505" s="14" t="s">
        <v>4939</v>
      </c>
      <c r="H505" s="48" t="n">
        <v>32</v>
      </c>
      <c r="I505" s="14" t="s">
        <v>4892</v>
      </c>
      <c r="J505" s="14" t="s">
        <v>4833</v>
      </c>
      <c r="K505" s="48" t="n">
        <v>2</v>
      </c>
      <c r="L505" s="14" t="s">
        <v>5204</v>
      </c>
      <c r="M505" s="14" t="s">
        <v>4836</v>
      </c>
      <c r="N505" s="20" t="n">
        <v>67.6127089058348</v>
      </c>
      <c r="O505" s="51" t="n">
        <v>2.68808202999835</v>
      </c>
    </row>
    <row r="506" customFormat="false" ht="15" hidden="false" customHeight="true" outlineLevel="0" collapsed="false">
      <c r="B506" s="14" t="s">
        <v>4774</v>
      </c>
      <c r="C506" s="18" t="s">
        <v>290</v>
      </c>
      <c r="D506" s="14" t="s">
        <v>537</v>
      </c>
      <c r="E506" s="48" t="n">
        <v>1</v>
      </c>
      <c r="F506" s="14" t="s">
        <v>4570</v>
      </c>
      <c r="G506" s="14" t="s">
        <v>4939</v>
      </c>
      <c r="H506" s="48" t="n">
        <v>32</v>
      </c>
      <c r="I506" s="14" t="s">
        <v>4838</v>
      </c>
      <c r="J506" s="14" t="s">
        <v>4861</v>
      </c>
      <c r="K506" s="48" t="n">
        <v>10</v>
      </c>
      <c r="L506" s="18" t="s">
        <v>5104</v>
      </c>
      <c r="M506" s="14" t="s">
        <v>282</v>
      </c>
      <c r="N506" s="20" t="n">
        <v>14.0740008802381</v>
      </c>
      <c r="O506" s="51" t="n">
        <v>4.2803975282677</v>
      </c>
    </row>
    <row r="507" customFormat="false" ht="15" hidden="false" customHeight="true" outlineLevel="0" collapsed="false">
      <c r="B507" s="14" t="s">
        <v>4774</v>
      </c>
      <c r="C507" s="18" t="s">
        <v>290</v>
      </c>
      <c r="D507" s="14" t="s">
        <v>487</v>
      </c>
      <c r="E507" s="48" t="n">
        <v>1</v>
      </c>
      <c r="F507" s="14" t="s">
        <v>4875</v>
      </c>
      <c r="G507" s="14" t="s">
        <v>4848</v>
      </c>
      <c r="H507" s="48" t="n">
        <v>33</v>
      </c>
      <c r="I507" s="14" t="s">
        <v>5090</v>
      </c>
      <c r="J507" s="14" t="s">
        <v>4850</v>
      </c>
      <c r="K507" s="48" t="n">
        <v>36</v>
      </c>
      <c r="L507" s="18" t="s">
        <v>5105</v>
      </c>
      <c r="M507" s="14" t="s">
        <v>282</v>
      </c>
      <c r="N507" s="20" t="n">
        <v>48.2435634545925</v>
      </c>
      <c r="O507" s="51" t="n">
        <v>3.14380629174255</v>
      </c>
    </row>
    <row r="508" customFormat="false" ht="15" hidden="false" customHeight="true" outlineLevel="0" collapsed="false">
      <c r="B508" s="14" t="s">
        <v>4774</v>
      </c>
      <c r="C508" s="18" t="s">
        <v>290</v>
      </c>
      <c r="D508" s="14" t="s">
        <v>500</v>
      </c>
      <c r="E508" s="48" t="n">
        <v>1</v>
      </c>
      <c r="F508" s="14" t="s">
        <v>4833</v>
      </c>
      <c r="G508" s="14" t="s">
        <v>4584</v>
      </c>
      <c r="H508" s="48" t="n">
        <v>9</v>
      </c>
      <c r="I508" s="14" t="s">
        <v>4892</v>
      </c>
      <c r="J508" s="14" t="s">
        <v>4833</v>
      </c>
      <c r="K508" s="48" t="n">
        <v>2</v>
      </c>
      <c r="L508" s="14" t="s">
        <v>5204</v>
      </c>
      <c r="M508" s="14" t="s">
        <v>4836</v>
      </c>
      <c r="N508" s="20" t="n">
        <v>79.3307049131197</v>
      </c>
      <c r="O508" s="51" t="n">
        <v>2.99354538966759</v>
      </c>
    </row>
    <row r="509" customFormat="false" ht="15" hidden="false" customHeight="true" outlineLevel="0" collapsed="false">
      <c r="B509" s="14" t="s">
        <v>4774</v>
      </c>
      <c r="C509" s="18" t="s">
        <v>290</v>
      </c>
      <c r="D509" s="14" t="s">
        <v>443</v>
      </c>
      <c r="E509" s="48" t="n">
        <v>1</v>
      </c>
      <c r="F509" s="14" t="s">
        <v>4590</v>
      </c>
      <c r="G509" s="14" t="s">
        <v>428</v>
      </c>
      <c r="H509" s="48" t="n">
        <v>12</v>
      </c>
      <c r="I509" s="14" t="s">
        <v>4892</v>
      </c>
      <c r="J509" s="14" t="s">
        <v>4833</v>
      </c>
      <c r="K509" s="48" t="n">
        <v>2</v>
      </c>
      <c r="L509" s="14" t="s">
        <v>5204</v>
      </c>
      <c r="M509" s="14" t="s">
        <v>4836</v>
      </c>
      <c r="N509" s="20" t="n">
        <v>74.6709532320717</v>
      </c>
      <c r="O509" s="51" t="n">
        <v>2.66549451321891</v>
      </c>
    </row>
    <row r="510" customFormat="false" ht="15" hidden="false" customHeight="true" outlineLevel="0" collapsed="false">
      <c r="B510" s="14" t="s">
        <v>4774</v>
      </c>
      <c r="C510" s="18" t="s">
        <v>290</v>
      </c>
      <c r="D510" s="14" t="s">
        <v>443</v>
      </c>
      <c r="E510" s="48" t="n">
        <v>1</v>
      </c>
      <c r="F510" s="14" t="s">
        <v>4590</v>
      </c>
      <c r="G510" s="14" t="s">
        <v>428</v>
      </c>
      <c r="H510" s="48" t="n">
        <v>12</v>
      </c>
      <c r="I510" s="14" t="s">
        <v>5106</v>
      </c>
      <c r="J510" s="14" t="s">
        <v>5113</v>
      </c>
      <c r="K510" s="48" t="n">
        <v>38</v>
      </c>
      <c r="L510" s="18" t="s">
        <v>5144</v>
      </c>
      <c r="M510" s="14" t="s">
        <v>282</v>
      </c>
      <c r="N510" s="20" t="n">
        <v>25.0866992876268</v>
      </c>
      <c r="O510" s="51" t="n">
        <v>3.34188689216138</v>
      </c>
    </row>
    <row r="511" customFormat="false" ht="15" hidden="false" customHeight="true" outlineLevel="0" collapsed="false">
      <c r="B511" s="14" t="s">
        <v>4774</v>
      </c>
      <c r="C511" s="18" t="s">
        <v>290</v>
      </c>
      <c r="D511" s="14" t="s">
        <v>482</v>
      </c>
      <c r="E511" s="48" t="n">
        <v>1</v>
      </c>
      <c r="F511" s="14" t="s">
        <v>5106</v>
      </c>
      <c r="G511" s="14" t="s">
        <v>5113</v>
      </c>
      <c r="H511" s="48" t="n">
        <v>38</v>
      </c>
      <c r="I511" s="14" t="s">
        <v>4892</v>
      </c>
      <c r="J511" s="14" t="s">
        <v>4833</v>
      </c>
      <c r="K511" s="48" t="n">
        <v>2</v>
      </c>
      <c r="L511" s="14" t="s">
        <v>5204</v>
      </c>
      <c r="M511" s="14" t="s">
        <v>4836</v>
      </c>
      <c r="N511" s="20" t="n">
        <v>13.0034148676748</v>
      </c>
      <c r="O511" s="51" t="n">
        <v>4.22873160652222</v>
      </c>
    </row>
    <row r="512" customFormat="false" ht="15" hidden="false" customHeight="true" outlineLevel="0" collapsed="false">
      <c r="B512" s="14" t="s">
        <v>4774</v>
      </c>
      <c r="C512" s="18" t="s">
        <v>290</v>
      </c>
      <c r="D512" s="14" t="s">
        <v>357</v>
      </c>
      <c r="E512" s="48" t="n">
        <v>1</v>
      </c>
      <c r="F512" s="14" t="s">
        <v>5096</v>
      </c>
      <c r="G512" s="14"/>
      <c r="H512" s="48" t="n">
        <v>40</v>
      </c>
      <c r="I512" s="14" t="s">
        <v>4892</v>
      </c>
      <c r="J512" s="14" t="s">
        <v>4833</v>
      </c>
      <c r="K512" s="48" t="n">
        <v>2</v>
      </c>
      <c r="L512" s="14" t="s">
        <v>5204</v>
      </c>
      <c r="M512" s="14" t="s">
        <v>4836</v>
      </c>
      <c r="N512" s="20" t="n">
        <v>62.0556579472897</v>
      </c>
      <c r="O512" s="51" t="n">
        <v>3.43938453796607</v>
      </c>
    </row>
    <row r="513" customFormat="false" ht="15" hidden="false" customHeight="true" outlineLevel="0" collapsed="false">
      <c r="B513" s="14" t="s">
        <v>4774</v>
      </c>
      <c r="C513" s="18" t="s">
        <v>290</v>
      </c>
      <c r="D513" s="14" t="s">
        <v>324</v>
      </c>
      <c r="E513" s="48" t="n">
        <v>1</v>
      </c>
      <c r="F513" s="14" t="s">
        <v>4853</v>
      </c>
      <c r="G513" s="14" t="s">
        <v>4866</v>
      </c>
      <c r="H513" s="48" t="n">
        <v>15</v>
      </c>
      <c r="I513" s="14" t="s">
        <v>4892</v>
      </c>
      <c r="J513" s="14" t="s">
        <v>4833</v>
      </c>
      <c r="K513" s="48" t="n">
        <v>2</v>
      </c>
      <c r="L513" s="14" t="s">
        <v>5204</v>
      </c>
      <c r="M513" s="14" t="s">
        <v>4836</v>
      </c>
      <c r="N513" s="20" t="n">
        <v>34.4099717950045</v>
      </c>
      <c r="O513" s="51" t="n">
        <v>3.20924508257003</v>
      </c>
    </row>
    <row r="514" customFormat="false" ht="15" hidden="false" customHeight="true" outlineLevel="0" collapsed="false">
      <c r="B514" s="14" t="s">
        <v>4774</v>
      </c>
      <c r="C514" s="18" t="s">
        <v>290</v>
      </c>
      <c r="D514" s="14" t="s">
        <v>324</v>
      </c>
      <c r="E514" s="48" t="n">
        <v>1</v>
      </c>
      <c r="F514" s="14" t="s">
        <v>4853</v>
      </c>
      <c r="G514" s="14" t="s">
        <v>4866</v>
      </c>
      <c r="H514" s="48" t="n">
        <v>15</v>
      </c>
      <c r="I514" s="14" t="s">
        <v>334</v>
      </c>
      <c r="J514" s="14" t="s">
        <v>4875</v>
      </c>
      <c r="K514" s="48" t="n">
        <v>26</v>
      </c>
      <c r="L514" s="18" t="s">
        <v>4904</v>
      </c>
      <c r="M514" s="14" t="s">
        <v>282</v>
      </c>
      <c r="N514" s="20" t="n">
        <v>35.6819101693081</v>
      </c>
      <c r="O514" s="51" t="n">
        <v>3.75750595475244</v>
      </c>
    </row>
    <row r="515" customFormat="false" ht="15" hidden="false" customHeight="true" outlineLevel="0" collapsed="false">
      <c r="B515" s="14" t="s">
        <v>4774</v>
      </c>
      <c r="C515" s="18" t="s">
        <v>290</v>
      </c>
      <c r="D515" s="14" t="s">
        <v>545</v>
      </c>
      <c r="E515" s="48" t="n">
        <v>1</v>
      </c>
      <c r="F515" s="14" t="s">
        <v>4882</v>
      </c>
      <c r="G515" s="14" t="s">
        <v>5146</v>
      </c>
      <c r="H515" s="48" t="n">
        <v>41</v>
      </c>
      <c r="I515" s="14" t="s">
        <v>4879</v>
      </c>
      <c r="J515" s="14" t="s">
        <v>4838</v>
      </c>
      <c r="K515" s="48" t="n">
        <v>3</v>
      </c>
      <c r="L515" s="14" t="s">
        <v>5145</v>
      </c>
      <c r="M515" s="14" t="s">
        <v>4836</v>
      </c>
      <c r="N515" s="20" t="n">
        <v>28.7692057551584</v>
      </c>
      <c r="O515" s="51" t="n">
        <v>3.73329372002793</v>
      </c>
    </row>
    <row r="516" customFormat="false" ht="15" hidden="false" customHeight="true" outlineLevel="0" collapsed="false">
      <c r="B516" s="14" t="s">
        <v>4774</v>
      </c>
      <c r="C516" s="18" t="s">
        <v>290</v>
      </c>
      <c r="D516" s="14" t="s">
        <v>545</v>
      </c>
      <c r="E516" s="48" t="n">
        <v>1</v>
      </c>
      <c r="F516" s="14" t="s">
        <v>4882</v>
      </c>
      <c r="G516" s="14" t="s">
        <v>5146</v>
      </c>
      <c r="H516" s="48" t="n">
        <v>41</v>
      </c>
      <c r="I516" s="14" t="s">
        <v>5094</v>
      </c>
      <c r="J516" s="14" t="s">
        <v>4895</v>
      </c>
      <c r="K516" s="48" t="n">
        <v>60</v>
      </c>
      <c r="L516" s="18" t="s">
        <v>5110</v>
      </c>
      <c r="M516" s="14" t="s">
        <v>282</v>
      </c>
      <c r="N516" s="20" t="n">
        <v>14.4611730779038</v>
      </c>
      <c r="O516" s="51" t="n">
        <v>4.04433480315367</v>
      </c>
    </row>
    <row r="517" customFormat="false" ht="15" hidden="false" customHeight="true" outlineLevel="0" collapsed="false">
      <c r="B517" s="14" t="s">
        <v>4774</v>
      </c>
      <c r="C517" s="18" t="s">
        <v>290</v>
      </c>
      <c r="D517" s="14" t="s">
        <v>363</v>
      </c>
      <c r="E517" s="48" t="n">
        <v>1</v>
      </c>
      <c r="F517" s="14" t="s">
        <v>5112</v>
      </c>
      <c r="G517" s="14" t="s">
        <v>5081</v>
      </c>
      <c r="H517" s="48" t="n">
        <v>43</v>
      </c>
      <c r="I517" s="14" t="s">
        <v>4892</v>
      </c>
      <c r="J517" s="14" t="s">
        <v>4833</v>
      </c>
      <c r="K517" s="48" t="n">
        <v>2</v>
      </c>
      <c r="L517" s="14" t="s">
        <v>5204</v>
      </c>
      <c r="M517" s="14" t="s">
        <v>4836</v>
      </c>
      <c r="N517" s="20" t="n">
        <v>76.5147533927601</v>
      </c>
      <c r="O517" s="51" t="n">
        <v>3.03088930843737</v>
      </c>
    </row>
    <row r="518" customFormat="false" ht="15" hidden="false" customHeight="true" outlineLevel="0" collapsed="false">
      <c r="B518" s="14" t="s">
        <v>4774</v>
      </c>
      <c r="C518" s="18" t="s">
        <v>290</v>
      </c>
      <c r="D518" s="14" t="s">
        <v>354</v>
      </c>
      <c r="E518" s="48" t="n">
        <v>1</v>
      </c>
      <c r="F518" s="14" t="s">
        <v>5114</v>
      </c>
      <c r="G518" s="14" t="s">
        <v>5099</v>
      </c>
      <c r="H518" s="48" t="n">
        <v>44</v>
      </c>
      <c r="I518" s="14" t="s">
        <v>4892</v>
      </c>
      <c r="J518" s="14" t="s">
        <v>4833</v>
      </c>
      <c r="K518" s="48" t="n">
        <v>2</v>
      </c>
      <c r="L518" s="14" t="s">
        <v>5204</v>
      </c>
      <c r="M518" s="14" t="s">
        <v>4836</v>
      </c>
      <c r="N518" s="20" t="n">
        <v>93.9673523257403</v>
      </c>
      <c r="O518" s="51" t="n">
        <v>3.08194759851622</v>
      </c>
    </row>
    <row r="519" customFormat="false" ht="15" hidden="false" customHeight="true" outlineLevel="0" collapsed="false">
      <c r="B519" s="14" t="s">
        <v>4774</v>
      </c>
      <c r="C519" s="18" t="s">
        <v>290</v>
      </c>
      <c r="D519" s="14" t="s">
        <v>331</v>
      </c>
      <c r="E519" s="48" t="n">
        <v>1</v>
      </c>
      <c r="F519" s="14" t="s">
        <v>5100</v>
      </c>
      <c r="G519" s="14" t="s">
        <v>4869</v>
      </c>
      <c r="H519" s="48" t="n">
        <v>45</v>
      </c>
      <c r="I519" s="14" t="s">
        <v>4892</v>
      </c>
      <c r="J519" s="14" t="s">
        <v>4833</v>
      </c>
      <c r="K519" s="48" t="n">
        <v>2</v>
      </c>
      <c r="L519" s="14" t="s">
        <v>5204</v>
      </c>
      <c r="M519" s="14" t="s">
        <v>4836</v>
      </c>
      <c r="N519" s="20" t="n">
        <v>95.5161164402112</v>
      </c>
      <c r="O519" s="51" t="n">
        <v>2.63461780909492</v>
      </c>
    </row>
    <row r="520" customFormat="false" ht="15" hidden="false" customHeight="true" outlineLevel="0" collapsed="false">
      <c r="B520" s="14" t="s">
        <v>4774</v>
      </c>
      <c r="C520" s="18" t="s">
        <v>290</v>
      </c>
      <c r="D520" s="14" t="s">
        <v>367</v>
      </c>
      <c r="E520" s="48" t="n">
        <v>1</v>
      </c>
      <c r="F520" s="14" t="s">
        <v>4888</v>
      </c>
      <c r="G520" s="14" t="s">
        <v>312</v>
      </c>
      <c r="H520" s="48" t="n">
        <v>20</v>
      </c>
      <c r="I520" s="14" t="s">
        <v>4853</v>
      </c>
      <c r="J520" s="14" t="s">
        <v>4866</v>
      </c>
      <c r="K520" s="48" t="n">
        <v>15</v>
      </c>
      <c r="L520" s="18" t="s">
        <v>5116</v>
      </c>
      <c r="M520" s="14" t="s">
        <v>282</v>
      </c>
      <c r="N520" s="20" t="n">
        <v>0.963117389956843</v>
      </c>
      <c r="O520" s="51" t="n">
        <v>5.23234450318404</v>
      </c>
    </row>
    <row r="521" customFormat="false" ht="15" hidden="false" customHeight="true" outlineLevel="0" collapsed="false">
      <c r="B521" s="14" t="s">
        <v>4774</v>
      </c>
      <c r="C521" s="18" t="s">
        <v>290</v>
      </c>
      <c r="D521" s="14" t="s">
        <v>320</v>
      </c>
      <c r="E521" s="48" t="n">
        <v>1</v>
      </c>
      <c r="F521" s="14" t="s">
        <v>4795</v>
      </c>
      <c r="G521" s="14" t="s">
        <v>4885</v>
      </c>
      <c r="H521" s="48" t="n">
        <v>21</v>
      </c>
      <c r="I521" s="14" t="s">
        <v>4892</v>
      </c>
      <c r="J521" s="14" t="s">
        <v>4833</v>
      </c>
      <c r="K521" s="48" t="n">
        <v>2</v>
      </c>
      <c r="L521" s="14" t="s">
        <v>5204</v>
      </c>
      <c r="M521" s="14" t="s">
        <v>4836</v>
      </c>
      <c r="N521" s="20" t="n">
        <v>46.3676830924955</v>
      </c>
      <c r="O521" s="51" t="n">
        <v>3.29047245847768</v>
      </c>
    </row>
    <row r="522" customFormat="false" ht="15" hidden="false" customHeight="true" outlineLevel="0" collapsed="false">
      <c r="B522" s="14" t="s">
        <v>4774</v>
      </c>
      <c r="C522" s="18" t="s">
        <v>290</v>
      </c>
      <c r="D522" s="14" t="s">
        <v>320</v>
      </c>
      <c r="E522" s="48" t="n">
        <v>1</v>
      </c>
      <c r="F522" s="14" t="s">
        <v>4795</v>
      </c>
      <c r="G522" s="14" t="s">
        <v>4885</v>
      </c>
      <c r="H522" s="48" t="n">
        <v>21</v>
      </c>
      <c r="I522" s="14" t="s">
        <v>261</v>
      </c>
      <c r="J522" s="14" t="s">
        <v>4795</v>
      </c>
      <c r="K522" s="48" t="n">
        <v>14</v>
      </c>
      <c r="L522" s="18" t="s">
        <v>5117</v>
      </c>
      <c r="M522" s="14" t="s">
        <v>282</v>
      </c>
      <c r="N522" s="20" t="n">
        <v>57.6090966708388</v>
      </c>
      <c r="O522" s="51" t="n">
        <v>3.43370266621907</v>
      </c>
    </row>
    <row r="523" customFormat="false" ht="15" hidden="false" customHeight="true" outlineLevel="0" collapsed="false">
      <c r="B523" s="14" t="s">
        <v>4774</v>
      </c>
      <c r="C523" s="18" t="s">
        <v>290</v>
      </c>
      <c r="D523" s="14" t="s">
        <v>320</v>
      </c>
      <c r="E523" s="48" t="n">
        <v>1</v>
      </c>
      <c r="F523" s="14" t="s">
        <v>4795</v>
      </c>
      <c r="G523" s="14" t="s">
        <v>4885</v>
      </c>
      <c r="H523" s="48" t="n">
        <v>21</v>
      </c>
      <c r="I523" s="14" t="s">
        <v>5111</v>
      </c>
      <c r="J523" s="14" t="s">
        <v>4950</v>
      </c>
      <c r="K523" s="48" t="n">
        <v>42</v>
      </c>
      <c r="L523" s="18" t="s">
        <v>5118</v>
      </c>
      <c r="M523" s="14" t="s">
        <v>282</v>
      </c>
      <c r="N523" s="20" t="n">
        <v>18.3163657526164</v>
      </c>
      <c r="O523" s="51" t="n">
        <v>3.19338519442924</v>
      </c>
    </row>
    <row r="524" customFormat="false" ht="15" hidden="false" customHeight="true" outlineLevel="0" collapsed="false">
      <c r="B524" s="14" t="s">
        <v>4774</v>
      </c>
      <c r="C524" s="18" t="s">
        <v>290</v>
      </c>
      <c r="D524" s="14" t="s">
        <v>524</v>
      </c>
      <c r="E524" s="48" t="n">
        <v>1</v>
      </c>
      <c r="F524" s="14" t="s">
        <v>281</v>
      </c>
      <c r="G524" s="14" t="s">
        <v>4876</v>
      </c>
      <c r="H524" s="48" t="n">
        <v>23</v>
      </c>
      <c r="I524" s="14" t="s">
        <v>4892</v>
      </c>
      <c r="J524" s="14" t="s">
        <v>4833</v>
      </c>
      <c r="K524" s="48" t="n">
        <v>2</v>
      </c>
      <c r="L524" s="14" t="s">
        <v>5204</v>
      </c>
      <c r="M524" s="14" t="s">
        <v>4836</v>
      </c>
      <c r="N524" s="20" t="n">
        <v>30.2709450100153</v>
      </c>
      <c r="O524" s="51" t="n">
        <v>3.51747977961496</v>
      </c>
    </row>
    <row r="525" customFormat="false" ht="15" hidden="false" customHeight="true" outlineLevel="0" collapsed="false">
      <c r="B525" s="14" t="s">
        <v>4774</v>
      </c>
      <c r="C525" s="18" t="s">
        <v>290</v>
      </c>
      <c r="D525" s="14" t="s">
        <v>524</v>
      </c>
      <c r="E525" s="48" t="n">
        <v>1</v>
      </c>
      <c r="F525" s="14" t="s">
        <v>281</v>
      </c>
      <c r="G525" s="14" t="s">
        <v>4876</v>
      </c>
      <c r="H525" s="48" t="n">
        <v>23</v>
      </c>
      <c r="I525" s="14" t="s">
        <v>4879</v>
      </c>
      <c r="J525" s="14" t="s">
        <v>4838</v>
      </c>
      <c r="K525" s="48" t="n">
        <v>3</v>
      </c>
      <c r="L525" s="14" t="s">
        <v>5145</v>
      </c>
      <c r="M525" s="14" t="s">
        <v>4836</v>
      </c>
      <c r="N525" s="20" t="n">
        <v>0.884021770978392</v>
      </c>
      <c r="O525" s="51" t="n">
        <v>5.40801784390545</v>
      </c>
    </row>
    <row r="526" customFormat="false" ht="15" hidden="false" customHeight="true" outlineLevel="0" collapsed="false">
      <c r="B526" s="14" t="s">
        <v>4774</v>
      </c>
      <c r="C526" s="18" t="s">
        <v>290</v>
      </c>
      <c r="D526" s="14" t="s">
        <v>462</v>
      </c>
      <c r="E526" s="48" t="n">
        <v>1</v>
      </c>
      <c r="F526" s="14" t="s">
        <v>583</v>
      </c>
      <c r="G526" s="14" t="s">
        <v>4881</v>
      </c>
      <c r="H526" s="48" t="n">
        <v>24</v>
      </c>
      <c r="I526" s="14" t="s">
        <v>4892</v>
      </c>
      <c r="J526" s="14" t="s">
        <v>4833</v>
      </c>
      <c r="K526" s="48" t="n">
        <v>2</v>
      </c>
      <c r="L526" s="14" t="s">
        <v>5204</v>
      </c>
      <c r="M526" s="14" t="s">
        <v>4836</v>
      </c>
      <c r="N526" s="20" t="n">
        <v>81.5638886164796</v>
      </c>
      <c r="O526" s="51" t="n">
        <v>2.96625588916398</v>
      </c>
    </row>
    <row r="527" customFormat="false" ht="15" hidden="false" customHeight="true" outlineLevel="0" collapsed="false">
      <c r="B527" s="14" t="s">
        <v>4774</v>
      </c>
      <c r="C527" s="18" t="s">
        <v>290</v>
      </c>
      <c r="D527" s="14" t="s">
        <v>462</v>
      </c>
      <c r="E527" s="48" t="n">
        <v>1</v>
      </c>
      <c r="F527" s="14" t="s">
        <v>583</v>
      </c>
      <c r="G527" s="14" t="s">
        <v>4881</v>
      </c>
      <c r="H527" s="48" t="n">
        <v>24</v>
      </c>
      <c r="I527" s="14" t="s">
        <v>4572</v>
      </c>
      <c r="J527" s="14" t="s">
        <v>4888</v>
      </c>
      <c r="K527" s="48" t="n">
        <v>13</v>
      </c>
      <c r="L527" s="18" t="s">
        <v>5119</v>
      </c>
      <c r="M527" s="14" t="s">
        <v>282</v>
      </c>
      <c r="N527" s="20" t="n">
        <v>28.2344719573569</v>
      </c>
      <c r="O527" s="51" t="n">
        <v>3.56447022711649</v>
      </c>
    </row>
    <row r="528" customFormat="false" ht="15" hidden="false" customHeight="true" outlineLevel="0" collapsed="false">
      <c r="B528" s="14" t="s">
        <v>4774</v>
      </c>
      <c r="C528" s="18" t="s">
        <v>290</v>
      </c>
      <c r="D528" s="14" t="s">
        <v>506</v>
      </c>
      <c r="E528" s="48" t="n">
        <v>1</v>
      </c>
      <c r="F528" s="14" t="s">
        <v>425</v>
      </c>
      <c r="G528" s="14" t="s">
        <v>4570</v>
      </c>
      <c r="H528" s="48" t="n">
        <v>25</v>
      </c>
      <c r="I528" s="14" t="s">
        <v>4892</v>
      </c>
      <c r="J528" s="14" t="s">
        <v>4833</v>
      </c>
      <c r="K528" s="48" t="n">
        <v>2</v>
      </c>
      <c r="L528" s="14" t="s">
        <v>5204</v>
      </c>
      <c r="M528" s="14" t="s">
        <v>4836</v>
      </c>
      <c r="N528" s="20" t="n">
        <v>54.252486230081</v>
      </c>
      <c r="O528" s="51" t="n">
        <v>3.53097408656593</v>
      </c>
    </row>
    <row r="529" customFormat="false" ht="15" hidden="false" customHeight="true" outlineLevel="0" collapsed="false">
      <c r="B529" s="14" t="s">
        <v>4774</v>
      </c>
      <c r="C529" s="18" t="s">
        <v>290</v>
      </c>
      <c r="D529" s="14" t="s">
        <v>527</v>
      </c>
      <c r="E529" s="48" t="n">
        <v>1</v>
      </c>
      <c r="F529" s="14" t="s">
        <v>334</v>
      </c>
      <c r="G529" s="14" t="s">
        <v>4875</v>
      </c>
      <c r="H529" s="48" t="n">
        <v>26</v>
      </c>
      <c r="I529" s="14" t="s">
        <v>4892</v>
      </c>
      <c r="J529" s="14" t="s">
        <v>4833</v>
      </c>
      <c r="K529" s="48" t="n">
        <v>2</v>
      </c>
      <c r="L529" s="14" t="s">
        <v>5204</v>
      </c>
      <c r="M529" s="14" t="s">
        <v>4836</v>
      </c>
      <c r="N529" s="20" t="n">
        <v>61.7028871186612</v>
      </c>
      <c r="O529" s="51" t="n">
        <v>3.26142622176248</v>
      </c>
    </row>
    <row r="530" customFormat="false" ht="15" hidden="false" customHeight="true" outlineLevel="0" collapsed="false">
      <c r="B530" s="14" t="s">
        <v>4626</v>
      </c>
      <c r="C530" s="18" t="s">
        <v>864</v>
      </c>
      <c r="D530" s="14" t="s">
        <v>556</v>
      </c>
      <c r="E530" s="48" t="n">
        <v>1</v>
      </c>
      <c r="F530" s="14" t="s">
        <v>4892</v>
      </c>
      <c r="G530" s="14" t="s">
        <v>4833</v>
      </c>
      <c r="H530" s="48" t="n">
        <v>2</v>
      </c>
      <c r="I530" s="14" t="s">
        <v>4877</v>
      </c>
      <c r="J530" s="14" t="s">
        <v>261</v>
      </c>
      <c r="K530" s="48" t="n">
        <v>7</v>
      </c>
      <c r="L530" s="18" t="s">
        <v>5089</v>
      </c>
      <c r="M530" s="14" t="s">
        <v>4836</v>
      </c>
      <c r="N530" s="20" t="n">
        <v>83.2984667008539</v>
      </c>
      <c r="O530" s="51" t="n">
        <v>2.65600997739086</v>
      </c>
    </row>
    <row r="531" customFormat="false" ht="15" hidden="false" customHeight="true" outlineLevel="0" collapsed="false">
      <c r="B531" s="14" t="s">
        <v>4626</v>
      </c>
      <c r="C531" s="18" t="s">
        <v>864</v>
      </c>
      <c r="D531" s="14" t="s">
        <v>275</v>
      </c>
      <c r="E531" s="48" t="n">
        <v>1</v>
      </c>
      <c r="F531" s="14" t="s">
        <v>4879</v>
      </c>
      <c r="G531" s="14" t="s">
        <v>4838</v>
      </c>
      <c r="H531" s="48" t="n">
        <v>3</v>
      </c>
      <c r="I531" s="14" t="s">
        <v>4877</v>
      </c>
      <c r="J531" s="14" t="s">
        <v>261</v>
      </c>
      <c r="K531" s="48" t="n">
        <v>7</v>
      </c>
      <c r="L531" s="18" t="s">
        <v>5089</v>
      </c>
      <c r="M531" s="14" t="s">
        <v>4836</v>
      </c>
      <c r="N531" s="20" t="n">
        <v>61.2117205733865</v>
      </c>
      <c r="O531" s="51" t="n">
        <v>2.97159788665962</v>
      </c>
    </row>
    <row r="532" customFormat="false" ht="15" hidden="false" customHeight="true" outlineLevel="0" collapsed="false">
      <c r="B532" s="14" t="s">
        <v>4626</v>
      </c>
      <c r="C532" s="18" t="s">
        <v>864</v>
      </c>
      <c r="D532" s="14" t="s">
        <v>269</v>
      </c>
      <c r="E532" s="48" t="n">
        <v>1</v>
      </c>
      <c r="F532" s="14" t="s">
        <v>5122</v>
      </c>
      <c r="G532" s="14" t="s">
        <v>4840</v>
      </c>
      <c r="H532" s="48" t="n">
        <v>29</v>
      </c>
      <c r="I532" s="14" t="s">
        <v>4877</v>
      </c>
      <c r="J532" s="14" t="s">
        <v>261</v>
      </c>
      <c r="K532" s="48" t="n">
        <v>7</v>
      </c>
      <c r="L532" s="18" t="s">
        <v>5089</v>
      </c>
      <c r="M532" s="14" t="s">
        <v>4836</v>
      </c>
      <c r="N532" s="20" t="n">
        <v>68.8884784261813</v>
      </c>
      <c r="O532" s="51" t="n">
        <v>3.00538217203739</v>
      </c>
    </row>
    <row r="533" customFormat="false" ht="15" hidden="false" customHeight="true" outlineLevel="0" collapsed="false">
      <c r="B533" s="14" t="s">
        <v>4626</v>
      </c>
      <c r="C533" s="18" t="s">
        <v>864</v>
      </c>
      <c r="D533" s="14" t="s">
        <v>440</v>
      </c>
      <c r="E533" s="48" t="n">
        <v>1</v>
      </c>
      <c r="F533" s="14" t="s">
        <v>5093</v>
      </c>
      <c r="G533" s="14" t="s">
        <v>4588</v>
      </c>
      <c r="H533" s="48" t="n">
        <v>4</v>
      </c>
      <c r="I533" s="14" t="s">
        <v>4877</v>
      </c>
      <c r="J533" s="14" t="s">
        <v>261</v>
      </c>
      <c r="K533" s="48" t="n">
        <v>7</v>
      </c>
      <c r="L533" s="18" t="s">
        <v>5089</v>
      </c>
      <c r="M533" s="14" t="s">
        <v>4836</v>
      </c>
      <c r="N533" s="20" t="n">
        <v>85.5780595913185</v>
      </c>
      <c r="O533" s="51" t="n">
        <v>2.74697560964785</v>
      </c>
    </row>
    <row r="534" customFormat="false" ht="15" hidden="false" customHeight="true" outlineLevel="0" collapsed="false">
      <c r="B534" s="14" t="s">
        <v>4626</v>
      </c>
      <c r="C534" s="18" t="s">
        <v>864</v>
      </c>
      <c r="D534" s="14" t="s">
        <v>436</v>
      </c>
      <c r="E534" s="48" t="n">
        <v>1</v>
      </c>
      <c r="F534" s="14" t="s">
        <v>5094</v>
      </c>
      <c r="G534" s="14" t="s">
        <v>4590</v>
      </c>
      <c r="H534" s="48" t="n">
        <v>5</v>
      </c>
      <c r="I534" s="14" t="s">
        <v>4880</v>
      </c>
      <c r="J534" s="14" t="s">
        <v>4853</v>
      </c>
      <c r="K534" s="48" t="n">
        <v>8</v>
      </c>
      <c r="L534" s="18" t="s">
        <v>5097</v>
      </c>
      <c r="M534" s="14" t="s">
        <v>4836</v>
      </c>
      <c r="N534" s="20" t="n">
        <v>37.8915611361498</v>
      </c>
      <c r="O534" s="51" t="n">
        <v>2.9230944220124</v>
      </c>
    </row>
    <row r="535" customFormat="false" ht="15" hidden="false" customHeight="true" outlineLevel="0" collapsed="false">
      <c r="B535" s="14" t="s">
        <v>4626</v>
      </c>
      <c r="C535" s="18" t="s">
        <v>864</v>
      </c>
      <c r="D535" s="14" t="s">
        <v>436</v>
      </c>
      <c r="E535" s="48" t="n">
        <v>1</v>
      </c>
      <c r="F535" s="14" t="s">
        <v>5094</v>
      </c>
      <c r="G535" s="14" t="s">
        <v>4590</v>
      </c>
      <c r="H535" s="48" t="n">
        <v>5</v>
      </c>
      <c r="I535" s="14" t="s">
        <v>5125</v>
      </c>
      <c r="J535" s="14" t="s">
        <v>428</v>
      </c>
      <c r="K535" s="48" t="n">
        <v>12</v>
      </c>
      <c r="L535" s="18" t="s">
        <v>4972</v>
      </c>
      <c r="M535" s="14" t="s">
        <v>282</v>
      </c>
      <c r="N535" s="20" t="n">
        <v>30.6928043769362</v>
      </c>
      <c r="O535" s="51" t="n">
        <v>3.29437292970907</v>
      </c>
    </row>
    <row r="536" customFormat="false" ht="15" hidden="false" customHeight="true" outlineLevel="0" collapsed="false">
      <c r="B536" s="14" t="s">
        <v>4626</v>
      </c>
      <c r="C536" s="18" t="s">
        <v>864</v>
      </c>
      <c r="D536" s="14" t="s">
        <v>233</v>
      </c>
      <c r="E536" s="48" t="n">
        <v>1</v>
      </c>
      <c r="F536" s="14" t="s">
        <v>5121</v>
      </c>
      <c r="G536" s="14" t="s">
        <v>4939</v>
      </c>
      <c r="H536" s="48" t="n">
        <v>32</v>
      </c>
      <c r="I536" s="14" t="s">
        <v>4877</v>
      </c>
      <c r="J536" s="14" t="s">
        <v>261</v>
      </c>
      <c r="K536" s="48" t="n">
        <v>7</v>
      </c>
      <c r="L536" s="18" t="s">
        <v>5089</v>
      </c>
      <c r="M536" s="14" t="s">
        <v>4836</v>
      </c>
      <c r="N536" s="20" t="n">
        <v>95.88282317605</v>
      </c>
      <c r="O536" s="51" t="n">
        <v>3.13838190792648</v>
      </c>
    </row>
    <row r="537" customFormat="false" ht="15" hidden="false" customHeight="true" outlineLevel="0" collapsed="false">
      <c r="B537" s="14" t="s">
        <v>4626</v>
      </c>
      <c r="C537" s="18" t="s">
        <v>864</v>
      </c>
      <c r="D537" s="14" t="s">
        <v>324</v>
      </c>
      <c r="E537" s="48" t="n">
        <v>1</v>
      </c>
      <c r="F537" s="14" t="s">
        <v>5096</v>
      </c>
      <c r="G537" s="14" t="s">
        <v>4888</v>
      </c>
      <c r="H537" s="48" t="n">
        <v>13</v>
      </c>
      <c r="I537" s="14" t="s">
        <v>4877</v>
      </c>
      <c r="J537" s="14" t="s">
        <v>261</v>
      </c>
      <c r="K537" s="48" t="n">
        <v>7</v>
      </c>
      <c r="L537" s="18" t="s">
        <v>5089</v>
      </c>
      <c r="M537" s="14" t="s">
        <v>4836</v>
      </c>
      <c r="N537" s="20" t="n">
        <v>69.8504345831745</v>
      </c>
      <c r="O537" s="51" t="n">
        <v>2.7142081718247</v>
      </c>
    </row>
    <row r="538" customFormat="false" ht="15" hidden="false" customHeight="true" outlineLevel="0" collapsed="false">
      <c r="B538" s="14" t="s">
        <v>4626</v>
      </c>
      <c r="C538" s="18" t="s">
        <v>864</v>
      </c>
      <c r="D538" s="14" t="s">
        <v>586</v>
      </c>
      <c r="E538" s="48" t="n">
        <v>1</v>
      </c>
      <c r="F538" s="14" t="s">
        <v>4882</v>
      </c>
      <c r="G538" s="14" t="s">
        <v>4795</v>
      </c>
      <c r="H538" s="48" t="n">
        <v>14</v>
      </c>
      <c r="I538" s="14" t="s">
        <v>5122</v>
      </c>
      <c r="J538" s="14" t="s">
        <v>4840</v>
      </c>
      <c r="K538" s="48" t="n">
        <v>29</v>
      </c>
      <c r="L538" s="18" t="s">
        <v>5070</v>
      </c>
      <c r="M538" s="14" t="s">
        <v>282</v>
      </c>
      <c r="N538" s="20" t="n">
        <v>27.2719860237723</v>
      </c>
      <c r="O538" s="51" t="n">
        <v>4.56375952477778</v>
      </c>
    </row>
    <row r="539" customFormat="false" ht="15" hidden="false" customHeight="true" outlineLevel="0" collapsed="false">
      <c r="B539" s="14" t="s">
        <v>4626</v>
      </c>
      <c r="C539" s="18" t="s">
        <v>864</v>
      </c>
      <c r="D539" s="14" t="s">
        <v>568</v>
      </c>
      <c r="E539" s="48" t="n">
        <v>1</v>
      </c>
      <c r="F539" s="14" t="s">
        <v>5111</v>
      </c>
      <c r="G539" s="14" t="s">
        <v>4866</v>
      </c>
      <c r="H539" s="48" t="n">
        <v>15</v>
      </c>
      <c r="I539" s="14" t="s">
        <v>5102</v>
      </c>
      <c r="J539" s="14" t="s">
        <v>360</v>
      </c>
      <c r="K539" s="48" t="n">
        <v>22</v>
      </c>
      <c r="L539" s="18" t="s">
        <v>4984</v>
      </c>
      <c r="M539" s="14" t="s">
        <v>282</v>
      </c>
      <c r="N539" s="20" t="n">
        <v>22.6274626500004</v>
      </c>
      <c r="O539" s="51" t="n">
        <v>3.87594594905555</v>
      </c>
    </row>
    <row r="540" customFormat="false" ht="15" hidden="false" customHeight="true" outlineLevel="0" collapsed="false">
      <c r="B540" s="14" t="s">
        <v>4626</v>
      </c>
      <c r="C540" s="18" t="s">
        <v>864</v>
      </c>
      <c r="D540" s="14" t="s">
        <v>568</v>
      </c>
      <c r="E540" s="48" t="n">
        <v>1</v>
      </c>
      <c r="F540" s="14" t="s">
        <v>5111</v>
      </c>
      <c r="G540" s="14" t="s">
        <v>4866</v>
      </c>
      <c r="H540" s="48" t="n">
        <v>15</v>
      </c>
      <c r="I540" s="14" t="s">
        <v>5127</v>
      </c>
      <c r="J540" s="14" t="s">
        <v>4876</v>
      </c>
      <c r="K540" s="48" t="n">
        <v>23</v>
      </c>
      <c r="L540" s="18" t="s">
        <v>4986</v>
      </c>
      <c r="M540" s="14" t="s">
        <v>282</v>
      </c>
      <c r="N540" s="20" t="n">
        <v>23.5896173452938</v>
      </c>
      <c r="O540" s="51" t="n">
        <v>3.7961107728832</v>
      </c>
    </row>
    <row r="541" customFormat="false" ht="15" hidden="false" customHeight="true" outlineLevel="0" collapsed="false">
      <c r="B541" s="14" t="s">
        <v>4626</v>
      </c>
      <c r="C541" s="18" t="s">
        <v>864</v>
      </c>
      <c r="D541" s="14" t="s">
        <v>568</v>
      </c>
      <c r="E541" s="48" t="n">
        <v>1</v>
      </c>
      <c r="F541" s="14" t="s">
        <v>5111</v>
      </c>
      <c r="G541" s="14" t="s">
        <v>4866</v>
      </c>
      <c r="H541" s="48" t="n">
        <v>15</v>
      </c>
      <c r="I541" s="14" t="s">
        <v>4877</v>
      </c>
      <c r="J541" s="14" t="s">
        <v>261</v>
      </c>
      <c r="K541" s="48" t="n">
        <v>7</v>
      </c>
      <c r="L541" s="18" t="s">
        <v>5089</v>
      </c>
      <c r="M541" s="14" t="s">
        <v>4836</v>
      </c>
      <c r="N541" s="20" t="n">
        <v>6.26778703751928</v>
      </c>
      <c r="O541" s="51" t="n">
        <v>4.10198403214833</v>
      </c>
    </row>
    <row r="542" customFormat="false" ht="15" hidden="false" customHeight="true" outlineLevel="0" collapsed="false">
      <c r="B542" s="14" t="s">
        <v>4626</v>
      </c>
      <c r="C542" s="18" t="s">
        <v>864</v>
      </c>
      <c r="D542" s="14" t="s">
        <v>577</v>
      </c>
      <c r="E542" s="48" t="n">
        <v>1</v>
      </c>
      <c r="F542" s="14" t="s">
        <v>5112</v>
      </c>
      <c r="G542" s="14" t="s">
        <v>281</v>
      </c>
      <c r="H542" s="48" t="n">
        <v>16</v>
      </c>
      <c r="I542" s="14" t="s">
        <v>4877</v>
      </c>
      <c r="J542" s="14" t="s">
        <v>261</v>
      </c>
      <c r="K542" s="48" t="n">
        <v>7</v>
      </c>
      <c r="L542" s="18" t="s">
        <v>5089</v>
      </c>
      <c r="M542" s="14" t="s">
        <v>4836</v>
      </c>
      <c r="N542" s="20" t="n">
        <v>81.187754278839</v>
      </c>
      <c r="O542" s="51" t="n">
        <v>2.66247647876931</v>
      </c>
    </row>
    <row r="543" customFormat="false" ht="15" hidden="false" customHeight="true" outlineLevel="0" collapsed="false">
      <c r="B543" s="14" t="s">
        <v>4626</v>
      </c>
      <c r="C543" s="18" t="s">
        <v>864</v>
      </c>
      <c r="D543" s="14" t="s">
        <v>551</v>
      </c>
      <c r="E543" s="48" t="n">
        <v>1</v>
      </c>
      <c r="F543" s="14" t="s">
        <v>5114</v>
      </c>
      <c r="G543" s="14" t="s">
        <v>583</v>
      </c>
      <c r="H543" s="48" t="n">
        <v>17</v>
      </c>
      <c r="I543" s="14" t="s">
        <v>5106</v>
      </c>
      <c r="J543" s="14" t="s">
        <v>327</v>
      </c>
      <c r="K543" s="48" t="n">
        <v>11</v>
      </c>
      <c r="L543" s="18" t="s">
        <v>4988</v>
      </c>
      <c r="M543" s="14" t="s">
        <v>282</v>
      </c>
      <c r="N543" s="20" t="n">
        <v>87.4144119156263</v>
      </c>
      <c r="O543" s="51" t="n">
        <v>2.55611365162033</v>
      </c>
    </row>
    <row r="544" customFormat="false" ht="15" hidden="false" customHeight="true" outlineLevel="0" collapsed="false">
      <c r="B544" s="14" t="s">
        <v>4626</v>
      </c>
      <c r="C544" s="18" t="s">
        <v>864</v>
      </c>
      <c r="D544" s="14" t="s">
        <v>540</v>
      </c>
      <c r="E544" s="48" t="n">
        <v>1</v>
      </c>
      <c r="F544" s="14" t="s">
        <v>5126</v>
      </c>
      <c r="G544" s="14" t="s">
        <v>334</v>
      </c>
      <c r="H544" s="48" t="n">
        <v>19</v>
      </c>
      <c r="I544" s="14" t="s">
        <v>4877</v>
      </c>
      <c r="J544" s="14" t="s">
        <v>261</v>
      </c>
      <c r="K544" s="48" t="n">
        <v>7</v>
      </c>
      <c r="L544" s="18" t="s">
        <v>5089</v>
      </c>
      <c r="M544" s="14" t="s">
        <v>4836</v>
      </c>
      <c r="N544" s="20" t="n">
        <v>51.8247134350484</v>
      </c>
      <c r="O544" s="51" t="n">
        <v>2.6114844437599</v>
      </c>
    </row>
    <row r="545" customFormat="false" ht="15" hidden="false" customHeight="true" outlineLevel="0" collapsed="false">
      <c r="B545" s="14" t="s">
        <v>4626</v>
      </c>
      <c r="C545" s="18" t="s">
        <v>864</v>
      </c>
      <c r="D545" s="14" t="s">
        <v>540</v>
      </c>
      <c r="E545" s="48" t="n">
        <v>1</v>
      </c>
      <c r="F545" s="14" t="s">
        <v>5126</v>
      </c>
      <c r="G545" s="14" t="s">
        <v>334</v>
      </c>
      <c r="H545" s="48" t="n">
        <v>19</v>
      </c>
      <c r="I545" s="14" t="s">
        <v>5092</v>
      </c>
      <c r="J545" s="14" t="s">
        <v>4861</v>
      </c>
      <c r="K545" s="48" t="n">
        <v>10</v>
      </c>
      <c r="L545" s="18" t="s">
        <v>4992</v>
      </c>
      <c r="M545" s="14" t="s">
        <v>282</v>
      </c>
      <c r="N545" s="20" t="n">
        <v>33.9068636180479</v>
      </c>
      <c r="O545" s="51" t="n">
        <v>3.30126839260309</v>
      </c>
    </row>
    <row r="546" customFormat="false" ht="15" hidden="false" customHeight="true" outlineLevel="0" collapsed="false">
      <c r="B546" s="14" t="s">
        <v>4626</v>
      </c>
      <c r="C546" s="18" t="s">
        <v>864</v>
      </c>
      <c r="D546" s="14" t="s">
        <v>562</v>
      </c>
      <c r="E546" s="48" t="n">
        <v>1</v>
      </c>
      <c r="F546" s="14" t="s">
        <v>5101</v>
      </c>
      <c r="G546" s="14" t="s">
        <v>4885</v>
      </c>
      <c r="H546" s="48" t="n">
        <v>21</v>
      </c>
      <c r="I546" s="14" t="s">
        <v>5092</v>
      </c>
      <c r="J546" s="14" t="s">
        <v>4861</v>
      </c>
      <c r="K546" s="48" t="n">
        <v>10</v>
      </c>
      <c r="L546" s="18" t="s">
        <v>4992</v>
      </c>
      <c r="M546" s="14" t="s">
        <v>282</v>
      </c>
      <c r="N546" s="20" t="n">
        <v>8.67782878357926</v>
      </c>
      <c r="O546" s="51" t="n">
        <v>3.82329870661451</v>
      </c>
    </row>
    <row r="547" customFormat="false" ht="15" hidden="false" customHeight="true" outlineLevel="0" collapsed="false">
      <c r="B547" s="14" t="s">
        <v>4626</v>
      </c>
      <c r="C547" s="18" t="s">
        <v>864</v>
      </c>
      <c r="D547" s="14" t="s">
        <v>562</v>
      </c>
      <c r="E547" s="48" t="n">
        <v>1</v>
      </c>
      <c r="F547" s="14" t="s">
        <v>5101</v>
      </c>
      <c r="G547" s="14" t="s">
        <v>4885</v>
      </c>
      <c r="H547" s="48" t="n">
        <v>21</v>
      </c>
      <c r="I547" s="14" t="s">
        <v>4877</v>
      </c>
      <c r="J547" s="14" t="s">
        <v>261</v>
      </c>
      <c r="K547" s="48" t="n">
        <v>7</v>
      </c>
      <c r="L547" s="18" t="s">
        <v>5089</v>
      </c>
      <c r="M547" s="14" t="s">
        <v>4836</v>
      </c>
      <c r="N547" s="20" t="n">
        <v>50.0921110493393</v>
      </c>
      <c r="O547" s="51" t="n">
        <v>2.55691943557086</v>
      </c>
    </row>
    <row r="548" customFormat="false" ht="15" hidden="false" customHeight="true" outlineLevel="0" collapsed="false">
      <c r="B548" s="14" t="s">
        <v>4626</v>
      </c>
      <c r="C548" s="18" t="s">
        <v>864</v>
      </c>
      <c r="D548" s="14" t="s">
        <v>291</v>
      </c>
      <c r="E548" s="48" t="n">
        <v>1</v>
      </c>
      <c r="F548" s="14" t="s">
        <v>5102</v>
      </c>
      <c r="G548" s="14" t="s">
        <v>360</v>
      </c>
      <c r="H548" s="48" t="n">
        <v>22</v>
      </c>
      <c r="I548" s="14" t="s">
        <v>4877</v>
      </c>
      <c r="J548" s="14" t="s">
        <v>261</v>
      </c>
      <c r="K548" s="48" t="n">
        <v>7</v>
      </c>
      <c r="L548" s="18" t="s">
        <v>5089</v>
      </c>
      <c r="M548" s="14" t="s">
        <v>4836</v>
      </c>
      <c r="N548" s="20" t="n">
        <v>96.9281423342254</v>
      </c>
      <c r="O548" s="51" t="n">
        <v>2.93068933870515</v>
      </c>
    </row>
    <row r="549" customFormat="false" ht="15" hidden="false" customHeight="true" outlineLevel="0" collapsed="false">
      <c r="B549" s="14" t="s">
        <v>4626</v>
      </c>
      <c r="C549" s="18" t="s">
        <v>864</v>
      </c>
      <c r="D549" s="14" t="s">
        <v>291</v>
      </c>
      <c r="E549" s="48" t="n">
        <v>1</v>
      </c>
      <c r="F549" s="14" t="s">
        <v>5102</v>
      </c>
      <c r="G549" s="14" t="s">
        <v>360</v>
      </c>
      <c r="H549" s="48" t="n">
        <v>22</v>
      </c>
      <c r="I549" s="14" t="s">
        <v>5106</v>
      </c>
      <c r="J549" s="14" t="s">
        <v>327</v>
      </c>
      <c r="K549" s="48" t="n">
        <v>11</v>
      </c>
      <c r="L549" s="18" t="s">
        <v>4988</v>
      </c>
      <c r="M549" s="14" t="s">
        <v>282</v>
      </c>
      <c r="N549" s="20" t="n">
        <v>12.6333672607108</v>
      </c>
      <c r="O549" s="51" t="n">
        <v>4.01610184133818</v>
      </c>
    </row>
    <row r="550" customFormat="false" ht="15" hidden="false" customHeight="true" outlineLevel="0" collapsed="false">
      <c r="B550" s="14" t="s">
        <v>4626</v>
      </c>
      <c r="C550" s="18" t="s">
        <v>864</v>
      </c>
      <c r="D550" s="14" t="s">
        <v>521</v>
      </c>
      <c r="E550" s="48" t="n">
        <v>1</v>
      </c>
      <c r="F550" s="14" t="s">
        <v>5129</v>
      </c>
      <c r="G550" s="14" t="s">
        <v>4570</v>
      </c>
      <c r="H550" s="48" t="n">
        <v>25</v>
      </c>
      <c r="I550" s="14" t="s">
        <v>4877</v>
      </c>
      <c r="J550" s="14" t="s">
        <v>261</v>
      </c>
      <c r="K550" s="48" t="n">
        <v>7</v>
      </c>
      <c r="L550" s="18" t="s">
        <v>5089</v>
      </c>
      <c r="M550" s="14" t="s">
        <v>4836</v>
      </c>
      <c r="N550" s="20" t="n">
        <v>73.0381601639266</v>
      </c>
      <c r="O550" s="51" t="n">
        <v>3.02760003963532</v>
      </c>
    </row>
    <row r="551" customFormat="false" ht="15" hidden="false" customHeight="true" outlineLevel="0" collapsed="false">
      <c r="B551" s="14" t="s">
        <v>4626</v>
      </c>
      <c r="C551" s="18" t="s">
        <v>864</v>
      </c>
      <c r="D551" s="14" t="s">
        <v>537</v>
      </c>
      <c r="E551" s="48" t="n">
        <v>1</v>
      </c>
      <c r="F551" s="14" t="s">
        <v>5130</v>
      </c>
      <c r="G551" s="14" t="s">
        <v>4875</v>
      </c>
      <c r="H551" s="48" t="n">
        <v>26</v>
      </c>
      <c r="I551" s="14" t="s">
        <v>4877</v>
      </c>
      <c r="J551" s="14" t="s">
        <v>261</v>
      </c>
      <c r="K551" s="48" t="n">
        <v>7</v>
      </c>
      <c r="L551" s="18" t="s">
        <v>5089</v>
      </c>
      <c r="M551" s="14" t="s">
        <v>4836</v>
      </c>
      <c r="N551" s="20" t="n">
        <v>50.0815146889893</v>
      </c>
      <c r="O551" s="51" t="n">
        <v>3.20426044509492</v>
      </c>
    </row>
    <row r="552" customFormat="false" ht="15" hidden="false" customHeight="true" outlineLevel="0" collapsed="false">
      <c r="B552" s="14" t="s">
        <v>4777</v>
      </c>
      <c r="C552" s="18" t="s">
        <v>290</v>
      </c>
      <c r="D552" s="14" t="s">
        <v>363</v>
      </c>
      <c r="E552" s="48" t="n">
        <v>1</v>
      </c>
      <c r="F552" s="14" t="s">
        <v>360</v>
      </c>
      <c r="G552" s="14" t="s">
        <v>4954</v>
      </c>
      <c r="H552" s="48" t="n">
        <v>53</v>
      </c>
      <c r="I552" s="14" t="s">
        <v>4884</v>
      </c>
      <c r="J552" s="14" t="s">
        <v>327</v>
      </c>
      <c r="K552" s="48" t="n">
        <v>11</v>
      </c>
      <c r="L552" s="18" t="s">
        <v>4893</v>
      </c>
      <c r="M552" s="14" t="s">
        <v>4836</v>
      </c>
      <c r="N552" s="20" t="n">
        <v>81.5378743493008</v>
      </c>
      <c r="O552" s="51" t="n">
        <v>2.72775090504979</v>
      </c>
    </row>
    <row r="553" customFormat="false" ht="15" hidden="false" customHeight="true" outlineLevel="0" collapsed="false">
      <c r="B553" s="14" t="s">
        <v>4777</v>
      </c>
      <c r="C553" s="18" t="s">
        <v>290</v>
      </c>
      <c r="D553" s="14" t="s">
        <v>337</v>
      </c>
      <c r="E553" s="48" t="n">
        <v>1</v>
      </c>
      <c r="F553" s="14" t="s">
        <v>5205</v>
      </c>
      <c r="G553" s="14" t="s">
        <v>4932</v>
      </c>
      <c r="H553" s="48" t="n">
        <v>79</v>
      </c>
      <c r="I553" s="14" t="s">
        <v>5090</v>
      </c>
      <c r="J553" s="14" t="s">
        <v>4895</v>
      </c>
      <c r="K553" s="48" t="n">
        <v>60</v>
      </c>
      <c r="L553" s="18" t="s">
        <v>4899</v>
      </c>
      <c r="M553" s="14" t="s">
        <v>4836</v>
      </c>
      <c r="N553" s="20" t="n">
        <v>17.545643974637</v>
      </c>
      <c r="O553" s="51" t="n">
        <v>3.86788068585369</v>
      </c>
    </row>
    <row r="554" customFormat="false" ht="15" hidden="false" customHeight="true" outlineLevel="0" collapsed="false">
      <c r="B554" s="14" t="s">
        <v>4777</v>
      </c>
      <c r="C554" s="18" t="s">
        <v>290</v>
      </c>
      <c r="D554" s="14" t="s">
        <v>354</v>
      </c>
      <c r="E554" s="48" t="n">
        <v>1</v>
      </c>
      <c r="F554" s="14" t="s">
        <v>4876</v>
      </c>
      <c r="G554" s="14" t="s">
        <v>4935</v>
      </c>
      <c r="H554" s="48" t="n">
        <v>54</v>
      </c>
      <c r="I554" s="14" t="s">
        <v>4884</v>
      </c>
      <c r="J554" s="14" t="s">
        <v>327</v>
      </c>
      <c r="K554" s="48" t="n">
        <v>11</v>
      </c>
      <c r="L554" s="18" t="s">
        <v>4893</v>
      </c>
      <c r="M554" s="14" t="s">
        <v>4836</v>
      </c>
      <c r="N554" s="20" t="n">
        <v>95.6923184609039</v>
      </c>
      <c r="O554" s="51" t="n">
        <v>2.77556949111348</v>
      </c>
    </row>
    <row r="555" customFormat="false" ht="15" hidden="false" customHeight="true" outlineLevel="0" collapsed="false">
      <c r="B555" s="14" t="s">
        <v>4777</v>
      </c>
      <c r="C555" s="18" t="s">
        <v>290</v>
      </c>
      <c r="D555" s="14" t="s">
        <v>316</v>
      </c>
      <c r="E555" s="48" t="n">
        <v>1</v>
      </c>
      <c r="F555" s="14" t="s">
        <v>4879</v>
      </c>
      <c r="G555" s="14" t="s">
        <v>4838</v>
      </c>
      <c r="H555" s="48" t="n">
        <v>3</v>
      </c>
      <c r="I555" s="14" t="s">
        <v>5090</v>
      </c>
      <c r="J555" s="14" t="s">
        <v>4895</v>
      </c>
      <c r="K555" s="48" t="n">
        <v>60</v>
      </c>
      <c r="L555" s="18" t="s">
        <v>4899</v>
      </c>
      <c r="M555" s="14" t="s">
        <v>4836</v>
      </c>
      <c r="N555" s="20" t="n">
        <v>74.1308190523564</v>
      </c>
      <c r="O555" s="51" t="n">
        <v>2.7239173996287</v>
      </c>
    </row>
    <row r="556" customFormat="false" ht="15" hidden="false" customHeight="true" outlineLevel="0" collapsed="false">
      <c r="B556" s="14" t="s">
        <v>4777</v>
      </c>
      <c r="C556" s="18" t="s">
        <v>290</v>
      </c>
      <c r="D556" s="14" t="s">
        <v>518</v>
      </c>
      <c r="E556" s="48" t="n">
        <v>1</v>
      </c>
      <c r="F556" s="14" t="s">
        <v>5206</v>
      </c>
      <c r="G556" s="14" t="s">
        <v>4840</v>
      </c>
      <c r="H556" s="48" t="n">
        <v>29</v>
      </c>
      <c r="I556" s="14" t="s">
        <v>4935</v>
      </c>
      <c r="J556" s="14" t="s">
        <v>4888</v>
      </c>
      <c r="K556" s="48" t="n">
        <v>13</v>
      </c>
      <c r="L556" s="18" t="s">
        <v>5097</v>
      </c>
      <c r="M556" s="14" t="s">
        <v>4836</v>
      </c>
      <c r="N556" s="20" t="n">
        <v>21.62728628847</v>
      </c>
      <c r="O556" s="51" t="n">
        <v>4.07754791510782</v>
      </c>
    </row>
    <row r="557" customFormat="false" ht="15" hidden="false" customHeight="true" outlineLevel="0" collapsed="false">
      <c r="B557" s="14" t="s">
        <v>4777</v>
      </c>
      <c r="C557" s="18" t="s">
        <v>290</v>
      </c>
      <c r="D557" s="14" t="s">
        <v>331</v>
      </c>
      <c r="E557" s="48" t="n">
        <v>1</v>
      </c>
      <c r="F557" s="14" t="s">
        <v>4881</v>
      </c>
      <c r="G557" s="14" t="s">
        <v>5028</v>
      </c>
      <c r="H557" s="48" t="n">
        <v>55</v>
      </c>
      <c r="I557" s="14" t="s">
        <v>4884</v>
      </c>
      <c r="J557" s="14" t="s">
        <v>327</v>
      </c>
      <c r="K557" s="48" t="n">
        <v>11</v>
      </c>
      <c r="L557" s="18" t="s">
        <v>4893</v>
      </c>
      <c r="M557" s="14" t="s">
        <v>4836</v>
      </c>
      <c r="N557" s="20" t="n">
        <v>96.7151127961367</v>
      </c>
      <c r="O557" s="51" t="n">
        <v>2.70672957644462</v>
      </c>
    </row>
    <row r="558" customFormat="false" ht="15" hidden="false" customHeight="true" outlineLevel="0" collapsed="false">
      <c r="B558" s="14" t="s">
        <v>4777</v>
      </c>
      <c r="C558" s="18" t="s">
        <v>290</v>
      </c>
      <c r="D558" s="14" t="s">
        <v>331</v>
      </c>
      <c r="E558" s="48" t="n">
        <v>1</v>
      </c>
      <c r="F558" s="14" t="s">
        <v>4881</v>
      </c>
      <c r="G558" s="14" t="s">
        <v>5028</v>
      </c>
      <c r="H558" s="48" t="n">
        <v>55</v>
      </c>
      <c r="I558" s="14" t="s">
        <v>334</v>
      </c>
      <c r="J558" s="14" t="s">
        <v>5005</v>
      </c>
      <c r="K558" s="48" t="n">
        <v>50</v>
      </c>
      <c r="L558" s="18" t="s">
        <v>5207</v>
      </c>
      <c r="M558" s="14" t="s">
        <v>282</v>
      </c>
      <c r="N558" s="20" t="n">
        <v>0.0208940478892195</v>
      </c>
      <c r="O558" s="51" t="n">
        <v>5.51611058627363</v>
      </c>
    </row>
    <row r="559" customFormat="false" ht="15" hidden="false" customHeight="true" outlineLevel="0" collapsed="false">
      <c r="B559" s="14" t="s">
        <v>4777</v>
      </c>
      <c r="C559" s="18" t="s">
        <v>290</v>
      </c>
      <c r="D559" s="14" t="s">
        <v>580</v>
      </c>
      <c r="E559" s="48" t="n">
        <v>1</v>
      </c>
      <c r="F559" s="14" t="s">
        <v>5109</v>
      </c>
      <c r="G559" s="14" t="s">
        <v>5014</v>
      </c>
      <c r="H559" s="48" t="n">
        <v>81</v>
      </c>
      <c r="I559" s="14" t="s">
        <v>5125</v>
      </c>
      <c r="J559" s="14" t="s">
        <v>5175</v>
      </c>
      <c r="K559" s="48" t="n">
        <v>63</v>
      </c>
      <c r="L559" s="18" t="s">
        <v>4859</v>
      </c>
      <c r="M559" s="14" t="s">
        <v>282</v>
      </c>
      <c r="N559" s="20" t="n">
        <v>77.4817267030734</v>
      </c>
      <c r="O559" s="51" t="n">
        <v>3.40134355806643</v>
      </c>
    </row>
    <row r="560" customFormat="false" ht="15" hidden="false" customHeight="true" outlineLevel="0" collapsed="false">
      <c r="B560" s="14" t="s">
        <v>4777</v>
      </c>
      <c r="C560" s="18" t="s">
        <v>290</v>
      </c>
      <c r="D560" s="14" t="s">
        <v>580</v>
      </c>
      <c r="E560" s="48" t="n">
        <v>1</v>
      </c>
      <c r="F560" s="14" t="s">
        <v>5109</v>
      </c>
      <c r="G560" s="14" t="s">
        <v>5014</v>
      </c>
      <c r="H560" s="48" t="n">
        <v>81</v>
      </c>
      <c r="I560" s="14" t="s">
        <v>5120</v>
      </c>
      <c r="J560" s="14" t="s">
        <v>5041</v>
      </c>
      <c r="K560" s="48" t="n">
        <v>82</v>
      </c>
      <c r="L560" s="18" t="s">
        <v>5133</v>
      </c>
      <c r="M560" s="14" t="s">
        <v>282</v>
      </c>
      <c r="N560" s="20" t="n">
        <v>2.08247070058349</v>
      </c>
      <c r="O560" s="51" t="n">
        <v>5.70176840988832</v>
      </c>
    </row>
    <row r="561" customFormat="false" ht="15" hidden="false" customHeight="true" outlineLevel="0" collapsed="false">
      <c r="B561" s="14" t="s">
        <v>4777</v>
      </c>
      <c r="C561" s="18" t="s">
        <v>290</v>
      </c>
      <c r="D561" s="14" t="s">
        <v>474</v>
      </c>
      <c r="E561" s="48" t="n">
        <v>1</v>
      </c>
      <c r="F561" s="14" t="s">
        <v>5093</v>
      </c>
      <c r="G561" s="14" t="s">
        <v>4588</v>
      </c>
      <c r="H561" s="48" t="n">
        <v>4</v>
      </c>
      <c r="I561" s="14" t="s">
        <v>5109</v>
      </c>
      <c r="J561" s="14" t="s">
        <v>5014</v>
      </c>
      <c r="K561" s="48" t="n">
        <v>81</v>
      </c>
      <c r="L561" s="18" t="s">
        <v>5132</v>
      </c>
      <c r="M561" s="14" t="s">
        <v>282</v>
      </c>
      <c r="N561" s="20" t="n">
        <v>63.8615828523303</v>
      </c>
      <c r="O561" s="51" t="n">
        <v>2.42095477033341</v>
      </c>
    </row>
    <row r="562" customFormat="false" ht="15" hidden="false" customHeight="true" outlineLevel="0" collapsed="false">
      <c r="B562" s="14" t="s">
        <v>4777</v>
      </c>
      <c r="C562" s="18" t="s">
        <v>290</v>
      </c>
      <c r="D562" s="14" t="s">
        <v>474</v>
      </c>
      <c r="E562" s="48" t="n">
        <v>1</v>
      </c>
      <c r="F562" s="14" t="s">
        <v>5093</v>
      </c>
      <c r="G562" s="14" t="s">
        <v>4588</v>
      </c>
      <c r="H562" s="48" t="n">
        <v>4</v>
      </c>
      <c r="I562" s="14" t="s">
        <v>5092</v>
      </c>
      <c r="J562" s="14" t="s">
        <v>5029</v>
      </c>
      <c r="K562" s="48" t="n">
        <v>61</v>
      </c>
      <c r="L562" s="18" t="s">
        <v>5134</v>
      </c>
      <c r="M562" s="14" t="s">
        <v>282</v>
      </c>
      <c r="N562" s="20" t="n">
        <v>21.2259749334866</v>
      </c>
      <c r="O562" s="51" t="n">
        <v>4.11162887430277</v>
      </c>
    </row>
    <row r="563" customFormat="false" ht="15" hidden="false" customHeight="true" outlineLevel="0" collapsed="false">
      <c r="B563" s="14" t="s">
        <v>4777</v>
      </c>
      <c r="C563" s="18" t="s">
        <v>290</v>
      </c>
      <c r="D563" s="14" t="s">
        <v>474</v>
      </c>
      <c r="E563" s="48" t="n">
        <v>1</v>
      </c>
      <c r="F563" s="14" t="s">
        <v>5093</v>
      </c>
      <c r="G563" s="14" t="s">
        <v>4588</v>
      </c>
      <c r="H563" s="48" t="n">
        <v>4</v>
      </c>
      <c r="I563" s="14" t="s">
        <v>5120</v>
      </c>
      <c r="J563" s="14" t="s">
        <v>5041</v>
      </c>
      <c r="K563" s="48" t="n">
        <v>82</v>
      </c>
      <c r="L563" s="18" t="s">
        <v>5133</v>
      </c>
      <c r="M563" s="14" t="s">
        <v>282</v>
      </c>
      <c r="N563" s="20" t="n">
        <v>2.35656208399922</v>
      </c>
      <c r="O563" s="51" t="n">
        <v>5.72021747838319</v>
      </c>
    </row>
    <row r="564" customFormat="false" ht="15" hidden="false" customHeight="true" outlineLevel="0" collapsed="false">
      <c r="B564" s="14" t="s">
        <v>4777</v>
      </c>
      <c r="C564" s="18" t="s">
        <v>290</v>
      </c>
      <c r="D564" s="14" t="s">
        <v>554</v>
      </c>
      <c r="E564" s="48" t="n">
        <v>1</v>
      </c>
      <c r="F564" s="14" t="s">
        <v>4584</v>
      </c>
      <c r="G564" s="14" t="s">
        <v>4976</v>
      </c>
      <c r="H564" s="48" t="n">
        <v>30</v>
      </c>
      <c r="I564" s="14" t="s">
        <v>5208</v>
      </c>
      <c r="J564" s="14" t="s">
        <v>4570</v>
      </c>
      <c r="K564" s="48" t="n">
        <v>25</v>
      </c>
      <c r="L564" s="18" t="s">
        <v>4897</v>
      </c>
      <c r="M564" s="14" t="s">
        <v>282</v>
      </c>
      <c r="N564" s="20" t="n">
        <v>57.610047739819</v>
      </c>
      <c r="O564" s="51" t="n">
        <v>2.56008847503365</v>
      </c>
    </row>
    <row r="565" customFormat="false" ht="15" hidden="false" customHeight="true" outlineLevel="0" collapsed="false">
      <c r="B565" s="14" t="s">
        <v>4777</v>
      </c>
      <c r="C565" s="18" t="s">
        <v>290</v>
      </c>
      <c r="D565" s="14" t="s">
        <v>443</v>
      </c>
      <c r="E565" s="48" t="n">
        <v>1</v>
      </c>
      <c r="F565" s="14" t="s">
        <v>5209</v>
      </c>
      <c r="G565" s="14" t="s">
        <v>4980</v>
      </c>
      <c r="H565" s="48" t="n">
        <v>31</v>
      </c>
      <c r="I565" s="14" t="s">
        <v>4884</v>
      </c>
      <c r="J565" s="14" t="s">
        <v>327</v>
      </c>
      <c r="K565" s="48" t="n">
        <v>11</v>
      </c>
      <c r="L565" s="18" t="s">
        <v>4893</v>
      </c>
      <c r="M565" s="14" t="s">
        <v>4836</v>
      </c>
      <c r="N565" s="20" t="n">
        <v>71.9674576622109</v>
      </c>
      <c r="O565" s="51" t="n">
        <v>2.95728574879057</v>
      </c>
    </row>
    <row r="566" customFormat="false" ht="15" hidden="false" customHeight="true" outlineLevel="0" collapsed="false">
      <c r="B566" s="14" t="s">
        <v>4777</v>
      </c>
      <c r="C566" s="18" t="s">
        <v>290</v>
      </c>
      <c r="D566" s="14" t="s">
        <v>443</v>
      </c>
      <c r="E566" s="48" t="n">
        <v>1</v>
      </c>
      <c r="F566" s="14" t="s">
        <v>5209</v>
      </c>
      <c r="G566" s="14" t="s">
        <v>4980</v>
      </c>
      <c r="H566" s="48" t="n">
        <v>31</v>
      </c>
      <c r="I566" s="14" t="s">
        <v>583</v>
      </c>
      <c r="J566" s="14" t="s">
        <v>4959</v>
      </c>
      <c r="K566" s="48" t="n">
        <v>47</v>
      </c>
      <c r="L566" s="18" t="s">
        <v>5144</v>
      </c>
      <c r="M566" s="14" t="s">
        <v>282</v>
      </c>
      <c r="N566" s="20" t="n">
        <v>27.6572181910504</v>
      </c>
      <c r="O566" s="51" t="n">
        <v>3.37659369779667</v>
      </c>
    </row>
    <row r="567" customFormat="false" ht="15" hidden="false" customHeight="true" outlineLevel="0" collapsed="false">
      <c r="B567" s="14" t="s">
        <v>4777</v>
      </c>
      <c r="C567" s="18" t="s">
        <v>290</v>
      </c>
      <c r="D567" s="14" t="s">
        <v>605</v>
      </c>
      <c r="E567" s="48" t="n">
        <v>1</v>
      </c>
      <c r="F567" s="14" t="s">
        <v>4875</v>
      </c>
      <c r="G567" s="14" t="s">
        <v>5095</v>
      </c>
      <c r="H567" s="48" t="n">
        <v>57</v>
      </c>
      <c r="I567" s="14" t="s">
        <v>5090</v>
      </c>
      <c r="J567" s="14" t="s">
        <v>4895</v>
      </c>
      <c r="K567" s="48" t="n">
        <v>60</v>
      </c>
      <c r="L567" s="18" t="s">
        <v>4899</v>
      </c>
      <c r="M567" s="14" t="s">
        <v>4836</v>
      </c>
      <c r="N567" s="20" t="n">
        <v>68.9135838947785</v>
      </c>
      <c r="O567" s="51" t="n">
        <v>2.86688594122612</v>
      </c>
    </row>
    <row r="568" customFormat="false" ht="15" hidden="false" customHeight="true" outlineLevel="0" collapsed="false">
      <c r="B568" s="14" t="s">
        <v>4777</v>
      </c>
      <c r="C568" s="18" t="s">
        <v>290</v>
      </c>
      <c r="D568" s="14" t="s">
        <v>265</v>
      </c>
      <c r="E568" s="48" t="n">
        <v>1</v>
      </c>
      <c r="F568" s="14" t="s">
        <v>5121</v>
      </c>
      <c r="G568" s="14" t="s">
        <v>4931</v>
      </c>
      <c r="H568" s="48" t="n">
        <v>83</v>
      </c>
      <c r="I568" s="14" t="s">
        <v>5090</v>
      </c>
      <c r="J568" s="14" t="s">
        <v>4895</v>
      </c>
      <c r="K568" s="48" t="n">
        <v>60</v>
      </c>
      <c r="L568" s="18" t="s">
        <v>4899</v>
      </c>
      <c r="M568" s="14" t="s">
        <v>4836</v>
      </c>
      <c r="N568" s="20" t="n">
        <v>63.7325248959402</v>
      </c>
      <c r="O568" s="51" t="n">
        <v>3.01137642947541</v>
      </c>
    </row>
    <row r="569" customFormat="false" ht="15" hidden="false" customHeight="true" outlineLevel="0" collapsed="false">
      <c r="B569" s="14" t="s">
        <v>4777</v>
      </c>
      <c r="C569" s="18" t="s">
        <v>290</v>
      </c>
      <c r="D569" s="14" t="s">
        <v>559</v>
      </c>
      <c r="E569" s="48" t="n">
        <v>1</v>
      </c>
      <c r="F569" s="14" t="s">
        <v>4877</v>
      </c>
      <c r="G569" s="14" t="s">
        <v>4963</v>
      </c>
      <c r="H569" s="48" t="n">
        <v>58</v>
      </c>
      <c r="I569" s="14" t="s">
        <v>4884</v>
      </c>
      <c r="J569" s="14" t="s">
        <v>327</v>
      </c>
      <c r="K569" s="48" t="n">
        <v>11</v>
      </c>
      <c r="L569" s="18" t="s">
        <v>4893</v>
      </c>
      <c r="M569" s="14" t="s">
        <v>4836</v>
      </c>
      <c r="N569" s="20" t="n">
        <v>74.9309306577211</v>
      </c>
      <c r="O569" s="51" t="n">
        <v>3.00858039613366</v>
      </c>
    </row>
    <row r="570" customFormat="false" ht="15" hidden="false" customHeight="true" outlineLevel="0" collapsed="false">
      <c r="B570" s="14" t="s">
        <v>4777</v>
      </c>
      <c r="C570" s="18" t="s">
        <v>290</v>
      </c>
      <c r="D570" s="14" t="s">
        <v>537</v>
      </c>
      <c r="E570" s="48" t="n">
        <v>1</v>
      </c>
      <c r="F570" s="14" t="s">
        <v>327</v>
      </c>
      <c r="G570" s="14" t="s">
        <v>4856</v>
      </c>
      <c r="H570" s="48" t="n">
        <v>34</v>
      </c>
      <c r="I570" s="14" t="s">
        <v>4884</v>
      </c>
      <c r="J570" s="14" t="s">
        <v>327</v>
      </c>
      <c r="K570" s="48" t="n">
        <v>11</v>
      </c>
      <c r="L570" s="18" t="s">
        <v>4893</v>
      </c>
      <c r="M570" s="14" t="s">
        <v>4836</v>
      </c>
      <c r="N570" s="20" t="n">
        <v>78.2213555056479</v>
      </c>
      <c r="O570" s="51" t="n">
        <v>2.63143686984884</v>
      </c>
    </row>
    <row r="571" customFormat="false" ht="15" hidden="false" customHeight="true" outlineLevel="0" collapsed="false">
      <c r="B571" s="14" t="s">
        <v>4777</v>
      </c>
      <c r="C571" s="18" t="s">
        <v>290</v>
      </c>
      <c r="D571" s="14" t="s">
        <v>537</v>
      </c>
      <c r="E571" s="48" t="n">
        <v>1</v>
      </c>
      <c r="F571" s="14" t="s">
        <v>327</v>
      </c>
      <c r="G571" s="14" t="s">
        <v>4856</v>
      </c>
      <c r="H571" s="48" t="n">
        <v>34</v>
      </c>
      <c r="I571" s="14" t="s">
        <v>5210</v>
      </c>
      <c r="J571" s="14" t="s">
        <v>4884</v>
      </c>
      <c r="K571" s="48" t="n">
        <v>27</v>
      </c>
      <c r="L571" s="18" t="s">
        <v>5104</v>
      </c>
      <c r="M571" s="14" t="s">
        <v>282</v>
      </c>
      <c r="N571" s="20" t="n">
        <v>16.6601158405317</v>
      </c>
      <c r="O571" s="51" t="n">
        <v>3.93885973347616</v>
      </c>
    </row>
    <row r="572" customFormat="false" ht="15" hidden="false" customHeight="true" outlineLevel="0" collapsed="false">
      <c r="B572" s="14" t="s">
        <v>4777</v>
      </c>
      <c r="C572" s="18" t="s">
        <v>290</v>
      </c>
      <c r="D572" s="14" t="s">
        <v>487</v>
      </c>
      <c r="E572" s="48" t="n">
        <v>1</v>
      </c>
      <c r="F572" s="14" t="s">
        <v>428</v>
      </c>
      <c r="G572" s="14" t="s">
        <v>4850</v>
      </c>
      <c r="H572" s="48" t="n">
        <v>36</v>
      </c>
      <c r="I572" s="14" t="s">
        <v>4866</v>
      </c>
      <c r="J572" s="14" t="s">
        <v>4950</v>
      </c>
      <c r="K572" s="48" t="n">
        <v>42</v>
      </c>
      <c r="L572" s="18" t="s">
        <v>5105</v>
      </c>
      <c r="M572" s="14" t="s">
        <v>282</v>
      </c>
      <c r="N572" s="20" t="n">
        <v>54.0393866134429</v>
      </c>
      <c r="O572" s="51" t="n">
        <v>3.26442782122685</v>
      </c>
    </row>
    <row r="573" customFormat="false" ht="15" hidden="false" customHeight="true" outlineLevel="0" collapsed="false">
      <c r="B573" s="14" t="s">
        <v>4777</v>
      </c>
      <c r="C573" s="18" t="s">
        <v>290</v>
      </c>
      <c r="D573" s="14" t="s">
        <v>324</v>
      </c>
      <c r="E573" s="48" t="n">
        <v>1</v>
      </c>
      <c r="F573" s="14" t="s">
        <v>5173</v>
      </c>
      <c r="G573" s="14" t="s">
        <v>4842</v>
      </c>
      <c r="H573" s="48" t="n">
        <v>37</v>
      </c>
      <c r="I573" s="14" t="s">
        <v>4884</v>
      </c>
      <c r="J573" s="14" t="s">
        <v>327</v>
      </c>
      <c r="K573" s="48" t="n">
        <v>11</v>
      </c>
      <c r="L573" s="18" t="s">
        <v>4893</v>
      </c>
      <c r="M573" s="14" t="s">
        <v>4836</v>
      </c>
      <c r="N573" s="20" t="n">
        <v>34.6801544753858</v>
      </c>
      <c r="O573" s="51" t="n">
        <v>3.27083552016914</v>
      </c>
    </row>
    <row r="574" customFormat="false" ht="15" hidden="false" customHeight="true" outlineLevel="0" collapsed="false">
      <c r="B574" s="14" t="s">
        <v>4777</v>
      </c>
      <c r="C574" s="18" t="s">
        <v>290</v>
      </c>
      <c r="D574" s="14" t="s">
        <v>324</v>
      </c>
      <c r="E574" s="48" t="n">
        <v>1</v>
      </c>
      <c r="F574" s="14" t="s">
        <v>5173</v>
      </c>
      <c r="G574" s="14" t="s">
        <v>4842</v>
      </c>
      <c r="H574" s="48" t="n">
        <v>37</v>
      </c>
      <c r="I574" s="14" t="s">
        <v>4590</v>
      </c>
      <c r="J574" s="14" t="s">
        <v>4885</v>
      </c>
      <c r="K574" s="48" t="n">
        <v>21</v>
      </c>
      <c r="L574" s="18" t="s">
        <v>4904</v>
      </c>
      <c r="M574" s="14" t="s">
        <v>282</v>
      </c>
      <c r="N574" s="20" t="n">
        <v>46.1429669942045</v>
      </c>
      <c r="O574" s="51" t="n">
        <v>3.36810347228228</v>
      </c>
    </row>
    <row r="575" customFormat="false" ht="15" hidden="false" customHeight="true" outlineLevel="0" collapsed="false">
      <c r="B575" s="14" t="s">
        <v>4777</v>
      </c>
      <c r="C575" s="18" t="s">
        <v>290</v>
      </c>
      <c r="D575" s="14" t="s">
        <v>524</v>
      </c>
      <c r="E575" s="48" t="n">
        <v>1</v>
      </c>
      <c r="F575" s="14" t="s">
        <v>4833</v>
      </c>
      <c r="G575" s="14" t="s">
        <v>428</v>
      </c>
      <c r="H575" s="48" t="n">
        <v>12</v>
      </c>
      <c r="I575" s="14" t="s">
        <v>4884</v>
      </c>
      <c r="J575" s="14" t="s">
        <v>327</v>
      </c>
      <c r="K575" s="48" t="n">
        <v>11</v>
      </c>
      <c r="L575" s="18" t="s">
        <v>4893</v>
      </c>
      <c r="M575" s="14" t="s">
        <v>4836</v>
      </c>
      <c r="N575" s="20" t="n">
        <v>28.6922545283621</v>
      </c>
      <c r="O575" s="51" t="n">
        <v>4.21957817796994</v>
      </c>
    </row>
    <row r="576" customFormat="false" ht="15" hidden="false" customHeight="true" outlineLevel="0" collapsed="false">
      <c r="B576" s="14" t="s">
        <v>4777</v>
      </c>
      <c r="C576" s="18" t="s">
        <v>290</v>
      </c>
      <c r="D576" s="14" t="s">
        <v>524</v>
      </c>
      <c r="E576" s="48" t="n">
        <v>1</v>
      </c>
      <c r="F576" s="14" t="s">
        <v>4833</v>
      </c>
      <c r="G576" s="14" t="s">
        <v>428</v>
      </c>
      <c r="H576" s="48" t="n">
        <v>12</v>
      </c>
      <c r="I576" s="14" t="s">
        <v>5014</v>
      </c>
      <c r="J576" s="14" t="s">
        <v>281</v>
      </c>
      <c r="K576" s="48" t="n">
        <v>16</v>
      </c>
      <c r="L576" s="18" t="s">
        <v>5108</v>
      </c>
      <c r="M576" s="14" t="s">
        <v>4836</v>
      </c>
      <c r="N576" s="20" t="n">
        <v>1.18789276008624</v>
      </c>
      <c r="O576" s="51" t="n">
        <v>5.49109278741489</v>
      </c>
    </row>
    <row r="577" customFormat="false" ht="15" hidden="false" customHeight="true" outlineLevel="0" collapsed="false">
      <c r="B577" s="14" t="s">
        <v>4777</v>
      </c>
      <c r="C577" s="18" t="s">
        <v>290</v>
      </c>
      <c r="D577" s="14" t="s">
        <v>345</v>
      </c>
      <c r="E577" s="48" t="n">
        <v>1</v>
      </c>
      <c r="F577" s="14" t="s">
        <v>4888</v>
      </c>
      <c r="G577" s="14" t="s">
        <v>5113</v>
      </c>
      <c r="H577" s="48" t="n">
        <v>38</v>
      </c>
      <c r="I577" s="14" t="s">
        <v>4884</v>
      </c>
      <c r="J577" s="14" t="s">
        <v>327</v>
      </c>
      <c r="K577" s="48" t="n">
        <v>11</v>
      </c>
      <c r="L577" s="18" t="s">
        <v>4893</v>
      </c>
      <c r="M577" s="14" t="s">
        <v>4836</v>
      </c>
      <c r="N577" s="20" t="n">
        <v>87.5307955644935</v>
      </c>
      <c r="O577" s="51" t="n">
        <v>2.79394112321646</v>
      </c>
    </row>
    <row r="578" customFormat="false" ht="15" hidden="false" customHeight="true" outlineLevel="0" collapsed="false">
      <c r="B578" s="14" t="s">
        <v>4777</v>
      </c>
      <c r="C578" s="18" t="s">
        <v>290</v>
      </c>
      <c r="D578" s="14" t="s">
        <v>431</v>
      </c>
      <c r="E578" s="48" t="n">
        <v>1</v>
      </c>
      <c r="F578" s="14" t="s">
        <v>5211</v>
      </c>
      <c r="G578" s="14" t="s">
        <v>4968</v>
      </c>
      <c r="H578" s="48" t="n">
        <v>39</v>
      </c>
      <c r="I578" s="14" t="s">
        <v>4884</v>
      </c>
      <c r="J578" s="14" t="s">
        <v>327</v>
      </c>
      <c r="K578" s="48" t="n">
        <v>11</v>
      </c>
      <c r="L578" s="18" t="s">
        <v>4893</v>
      </c>
      <c r="M578" s="14" t="s">
        <v>4836</v>
      </c>
      <c r="N578" s="20" t="n">
        <v>2.61575955218755</v>
      </c>
      <c r="O578" s="51" t="n">
        <v>5.14762994007924</v>
      </c>
    </row>
    <row r="579" customFormat="false" ht="15" hidden="false" customHeight="true" outlineLevel="0" collapsed="false">
      <c r="B579" s="14" t="s">
        <v>4777</v>
      </c>
      <c r="C579" s="18" t="s">
        <v>290</v>
      </c>
      <c r="D579" s="14" t="s">
        <v>431</v>
      </c>
      <c r="E579" s="48" t="n">
        <v>1</v>
      </c>
      <c r="F579" s="14" t="s">
        <v>5211</v>
      </c>
      <c r="G579" s="14" t="s">
        <v>4968</v>
      </c>
      <c r="H579" s="48" t="n">
        <v>39</v>
      </c>
      <c r="I579" s="14" t="s">
        <v>5212</v>
      </c>
      <c r="J579" s="14" t="s">
        <v>4795</v>
      </c>
      <c r="K579" s="48" t="n">
        <v>14</v>
      </c>
      <c r="L579" s="18" t="s">
        <v>5213</v>
      </c>
      <c r="M579" s="14" t="s">
        <v>4836</v>
      </c>
      <c r="N579" s="20" t="n">
        <v>8.63857796394806</v>
      </c>
      <c r="O579" s="51" t="n">
        <v>4.63386685177724</v>
      </c>
    </row>
    <row r="580" customFormat="false" ht="15" hidden="false" customHeight="true" outlineLevel="0" collapsed="false">
      <c r="B580" s="14" t="s">
        <v>4777</v>
      </c>
      <c r="C580" s="18" t="s">
        <v>290</v>
      </c>
      <c r="D580" s="14" t="s">
        <v>350</v>
      </c>
      <c r="E580" s="48" t="n">
        <v>1</v>
      </c>
      <c r="F580" s="14" t="s">
        <v>4882</v>
      </c>
      <c r="G580" s="14" t="s">
        <v>5053</v>
      </c>
      <c r="H580" s="48" t="n">
        <v>65</v>
      </c>
      <c r="I580" s="14" t="s">
        <v>5090</v>
      </c>
      <c r="J580" s="14" t="s">
        <v>4895</v>
      </c>
      <c r="K580" s="48" t="n">
        <v>60</v>
      </c>
      <c r="L580" s="18" t="s">
        <v>4899</v>
      </c>
      <c r="M580" s="14" t="s">
        <v>4836</v>
      </c>
      <c r="N580" s="20" t="n">
        <v>61.7724068059429</v>
      </c>
      <c r="O580" s="51" t="n">
        <v>2.54632382072666</v>
      </c>
    </row>
    <row r="581" customFormat="false" ht="15" hidden="false" customHeight="true" outlineLevel="0" collapsed="false">
      <c r="B581" s="14" t="s">
        <v>4777</v>
      </c>
      <c r="C581" s="18" t="s">
        <v>290</v>
      </c>
      <c r="D581" s="14" t="s">
        <v>489</v>
      </c>
      <c r="E581" s="48" t="n">
        <v>1</v>
      </c>
      <c r="F581" s="14" t="s">
        <v>4795</v>
      </c>
      <c r="G581" s="14"/>
      <c r="H581" s="48" t="n">
        <v>40</v>
      </c>
      <c r="I581" s="14" t="s">
        <v>4884</v>
      </c>
      <c r="J581" s="14" t="s">
        <v>327</v>
      </c>
      <c r="K581" s="48" t="n">
        <v>11</v>
      </c>
      <c r="L581" s="18" t="s">
        <v>4893</v>
      </c>
      <c r="M581" s="14" t="s">
        <v>4836</v>
      </c>
      <c r="N581" s="20" t="n">
        <v>79.4000823248308</v>
      </c>
      <c r="O581" s="51" t="n">
        <v>3.15872205171648</v>
      </c>
    </row>
    <row r="582" customFormat="false" ht="15" hidden="false" customHeight="true" outlineLevel="0" collapsed="false">
      <c r="B582" s="14" t="s">
        <v>4777</v>
      </c>
      <c r="C582" s="18" t="s">
        <v>290</v>
      </c>
      <c r="D582" s="14" t="s">
        <v>462</v>
      </c>
      <c r="E582" s="48" t="n">
        <v>1</v>
      </c>
      <c r="F582" s="14" t="s">
        <v>4838</v>
      </c>
      <c r="G582" s="14" t="s">
        <v>4866</v>
      </c>
      <c r="H582" s="48" t="n">
        <v>15</v>
      </c>
      <c r="I582" s="14" t="s">
        <v>5214</v>
      </c>
      <c r="J582" s="14" t="s">
        <v>4848</v>
      </c>
      <c r="K582" s="48" t="n">
        <v>33</v>
      </c>
      <c r="L582" s="18" t="s">
        <v>5119</v>
      </c>
      <c r="M582" s="14" t="s">
        <v>282</v>
      </c>
      <c r="N582" s="20" t="n">
        <v>36.4599532056857</v>
      </c>
      <c r="O582" s="51" t="n">
        <v>3.27587682918634</v>
      </c>
    </row>
    <row r="583" customFormat="false" ht="15" hidden="false" customHeight="true" outlineLevel="0" collapsed="false">
      <c r="B583" s="14" t="s">
        <v>4777</v>
      </c>
      <c r="C583" s="18" t="s">
        <v>290</v>
      </c>
      <c r="D583" s="14" t="s">
        <v>462</v>
      </c>
      <c r="E583" s="48" t="n">
        <v>1</v>
      </c>
      <c r="F583" s="14" t="s">
        <v>4838</v>
      </c>
      <c r="G583" s="14" t="s">
        <v>4866</v>
      </c>
      <c r="H583" s="48" t="n">
        <v>15</v>
      </c>
      <c r="I583" s="14" t="s">
        <v>4884</v>
      </c>
      <c r="J583" s="14" t="s">
        <v>327</v>
      </c>
      <c r="K583" s="48" t="n">
        <v>11</v>
      </c>
      <c r="L583" s="18" t="s">
        <v>4893</v>
      </c>
      <c r="M583" s="14" t="s">
        <v>4836</v>
      </c>
      <c r="N583" s="20" t="n">
        <v>79.996686524725</v>
      </c>
      <c r="O583" s="51" t="n">
        <v>2.67158754301633</v>
      </c>
    </row>
    <row r="584" customFormat="false" ht="15" hidden="false" customHeight="true" outlineLevel="0" collapsed="false">
      <c r="B584" s="14" t="s">
        <v>4777</v>
      </c>
      <c r="C584" s="18" t="s">
        <v>290</v>
      </c>
      <c r="D584" s="14" t="s">
        <v>341</v>
      </c>
      <c r="E584" s="48" t="n">
        <v>1</v>
      </c>
      <c r="F584" s="14" t="s">
        <v>5215</v>
      </c>
      <c r="G584" s="14" t="s">
        <v>5081</v>
      </c>
      <c r="H584" s="48" t="n">
        <v>43</v>
      </c>
      <c r="I584" s="14" t="s">
        <v>4884</v>
      </c>
      <c r="J584" s="14" t="s">
        <v>327</v>
      </c>
      <c r="K584" s="48" t="n">
        <v>11</v>
      </c>
      <c r="L584" s="18" t="s">
        <v>4893</v>
      </c>
      <c r="M584" s="14" t="s">
        <v>4836</v>
      </c>
      <c r="N584" s="20" t="n">
        <v>41.6221891205642</v>
      </c>
      <c r="O584" s="51" t="n">
        <v>3.31473603775626</v>
      </c>
    </row>
    <row r="585" customFormat="false" ht="15" hidden="false" customHeight="true" outlineLevel="0" collapsed="false">
      <c r="B585" s="14" t="s">
        <v>4777</v>
      </c>
      <c r="C585" s="18" t="s">
        <v>290</v>
      </c>
      <c r="D585" s="14" t="s">
        <v>341</v>
      </c>
      <c r="E585" s="48" t="n">
        <v>1</v>
      </c>
      <c r="F585" s="14" t="s">
        <v>5215</v>
      </c>
      <c r="G585" s="14" t="s">
        <v>5081</v>
      </c>
      <c r="H585" s="48" t="n">
        <v>43</v>
      </c>
      <c r="I585" s="14" t="s">
        <v>4888</v>
      </c>
      <c r="J585" s="14" t="s">
        <v>5113</v>
      </c>
      <c r="K585" s="48" t="n">
        <v>38</v>
      </c>
      <c r="L585" s="18" t="s">
        <v>5115</v>
      </c>
      <c r="M585" s="14" t="s">
        <v>282</v>
      </c>
      <c r="N585" s="20" t="n">
        <v>58.8543979741901</v>
      </c>
      <c r="O585" s="51" t="n">
        <v>2.98029310639075</v>
      </c>
    </row>
    <row r="586" customFormat="false" ht="15" hidden="false" customHeight="true" outlineLevel="0" collapsed="false">
      <c r="B586" s="14" t="s">
        <v>4777</v>
      </c>
      <c r="C586" s="18" t="s">
        <v>290</v>
      </c>
      <c r="D586" s="14" t="s">
        <v>548</v>
      </c>
      <c r="E586" s="48" t="n">
        <v>1</v>
      </c>
      <c r="F586" s="14" t="s">
        <v>5100</v>
      </c>
      <c r="G586" s="14" t="s">
        <v>5189</v>
      </c>
      <c r="H586" s="48" t="n">
        <v>69</v>
      </c>
      <c r="I586" s="14" t="s">
        <v>5090</v>
      </c>
      <c r="J586" s="14" t="s">
        <v>4895</v>
      </c>
      <c r="K586" s="48" t="n">
        <v>60</v>
      </c>
      <c r="L586" s="18" t="s">
        <v>4899</v>
      </c>
      <c r="M586" s="14" t="s">
        <v>4836</v>
      </c>
      <c r="N586" s="20" t="n">
        <v>96.1005994445817</v>
      </c>
      <c r="O586" s="51" t="n">
        <v>2.35904493386623</v>
      </c>
    </row>
    <row r="587" customFormat="false" ht="15" hidden="false" customHeight="true" outlineLevel="0" collapsed="false">
      <c r="B587" s="14" t="s">
        <v>4777</v>
      </c>
      <c r="C587" s="18" t="s">
        <v>290</v>
      </c>
      <c r="D587" s="14" t="s">
        <v>506</v>
      </c>
      <c r="E587" s="48" t="n">
        <v>1</v>
      </c>
      <c r="F587" s="14" t="s">
        <v>4588</v>
      </c>
      <c r="G587" s="14" t="s">
        <v>425</v>
      </c>
      <c r="H587" s="48" t="n">
        <v>18</v>
      </c>
      <c r="I587" s="14" t="s">
        <v>4884</v>
      </c>
      <c r="J587" s="14" t="s">
        <v>327</v>
      </c>
      <c r="K587" s="48" t="n">
        <v>11</v>
      </c>
      <c r="L587" s="18" t="s">
        <v>4893</v>
      </c>
      <c r="M587" s="14" t="s">
        <v>4836</v>
      </c>
      <c r="N587" s="20" t="n">
        <v>58.8903879854221</v>
      </c>
      <c r="O587" s="51" t="n">
        <v>3.37661339214306</v>
      </c>
    </row>
    <row r="588" customFormat="false" ht="15" hidden="false" customHeight="true" outlineLevel="0" collapsed="false">
      <c r="B588" s="14" t="s">
        <v>4777</v>
      </c>
      <c r="C588" s="18" t="s">
        <v>290</v>
      </c>
      <c r="D588" s="14" t="s">
        <v>278</v>
      </c>
      <c r="E588" s="48" t="n">
        <v>1</v>
      </c>
      <c r="F588" s="14" t="s">
        <v>5126</v>
      </c>
      <c r="G588" s="14" t="s">
        <v>5044</v>
      </c>
      <c r="H588" s="48" t="n">
        <v>70</v>
      </c>
      <c r="I588" s="14" t="s">
        <v>5090</v>
      </c>
      <c r="J588" s="14" t="s">
        <v>4895</v>
      </c>
      <c r="K588" s="48" t="n">
        <v>60</v>
      </c>
      <c r="L588" s="18" t="s">
        <v>4899</v>
      </c>
      <c r="M588" s="14" t="s">
        <v>4836</v>
      </c>
      <c r="N588" s="20" t="n">
        <v>69.0632702262274</v>
      </c>
      <c r="O588" s="51" t="n">
        <v>2.96569182485301</v>
      </c>
    </row>
    <row r="589" customFormat="false" ht="15" hidden="false" customHeight="true" outlineLevel="0" collapsed="false">
      <c r="B589" s="14" t="s">
        <v>4777</v>
      </c>
      <c r="C589" s="18" t="s">
        <v>290</v>
      </c>
      <c r="D589" s="14" t="s">
        <v>278</v>
      </c>
      <c r="E589" s="48" t="n">
        <v>1</v>
      </c>
      <c r="F589" s="14" t="s">
        <v>5126</v>
      </c>
      <c r="G589" s="14" t="s">
        <v>5044</v>
      </c>
      <c r="H589" s="48" t="n">
        <v>70</v>
      </c>
      <c r="I589" s="14" t="s">
        <v>4882</v>
      </c>
      <c r="J589" s="14" t="s">
        <v>5053</v>
      </c>
      <c r="K589" s="48" t="n">
        <v>65</v>
      </c>
      <c r="L589" s="18" t="s">
        <v>5139</v>
      </c>
      <c r="M589" s="14" t="s">
        <v>282</v>
      </c>
      <c r="N589" s="20" t="n">
        <v>25.401094486055</v>
      </c>
      <c r="O589" s="51" t="n">
        <v>3.30095455891169</v>
      </c>
    </row>
    <row r="590" customFormat="false" ht="15" hidden="false" customHeight="true" outlineLevel="0" collapsed="false">
      <c r="B590" s="14" t="s">
        <v>4777</v>
      </c>
      <c r="C590" s="18" t="s">
        <v>290</v>
      </c>
      <c r="D590" s="14" t="s">
        <v>424</v>
      </c>
      <c r="E590" s="48" t="n">
        <v>1</v>
      </c>
      <c r="F590" s="14" t="s">
        <v>929</v>
      </c>
      <c r="G590" s="14" t="s">
        <v>4841</v>
      </c>
      <c r="H590" s="48" t="n">
        <v>71</v>
      </c>
      <c r="I590" s="14" t="s">
        <v>5090</v>
      </c>
      <c r="J590" s="14" t="s">
        <v>4895</v>
      </c>
      <c r="K590" s="48" t="n">
        <v>60</v>
      </c>
      <c r="L590" s="18" t="s">
        <v>4899</v>
      </c>
      <c r="M590" s="14" t="s">
        <v>4836</v>
      </c>
      <c r="N590" s="20" t="n">
        <v>83.0337236778467</v>
      </c>
      <c r="O590" s="51" t="n">
        <v>3.13200079821192</v>
      </c>
    </row>
    <row r="591" customFormat="false" ht="15" hidden="false" customHeight="true" outlineLevel="0" collapsed="false">
      <c r="B591" s="14" t="s">
        <v>4777</v>
      </c>
      <c r="C591" s="18" t="s">
        <v>290</v>
      </c>
      <c r="D591" s="14" t="s">
        <v>527</v>
      </c>
      <c r="E591" s="48" t="n">
        <v>1</v>
      </c>
      <c r="F591" s="14" t="s">
        <v>4590</v>
      </c>
      <c r="G591" s="14" t="s">
        <v>4885</v>
      </c>
      <c r="H591" s="48" t="n">
        <v>21</v>
      </c>
      <c r="I591" s="14" t="s">
        <v>4884</v>
      </c>
      <c r="J591" s="14" t="s">
        <v>327</v>
      </c>
      <c r="K591" s="48" t="n">
        <v>11</v>
      </c>
      <c r="L591" s="18" t="s">
        <v>4893</v>
      </c>
      <c r="M591" s="14" t="s">
        <v>4836</v>
      </c>
      <c r="N591" s="20" t="n">
        <v>67.1266154336337</v>
      </c>
      <c r="O591" s="51" t="n">
        <v>3.07451996253076</v>
      </c>
    </row>
    <row r="592" customFormat="false" ht="15" hidden="false" customHeight="true" outlineLevel="0" collapsed="false">
      <c r="B592" s="14" t="s">
        <v>4777</v>
      </c>
      <c r="C592" s="18" t="s">
        <v>290</v>
      </c>
      <c r="D592" s="14" t="s">
        <v>482</v>
      </c>
      <c r="E592" s="48" t="n">
        <v>1</v>
      </c>
      <c r="F592" s="14" t="s">
        <v>583</v>
      </c>
      <c r="G592" s="14" t="s">
        <v>4959</v>
      </c>
      <c r="H592" s="48" t="n">
        <v>47</v>
      </c>
      <c r="I592" s="14" t="s">
        <v>4884</v>
      </c>
      <c r="J592" s="14" t="s">
        <v>327</v>
      </c>
      <c r="K592" s="48" t="n">
        <v>11</v>
      </c>
      <c r="L592" s="18" t="s">
        <v>4893</v>
      </c>
      <c r="M592" s="14" t="s">
        <v>4836</v>
      </c>
      <c r="N592" s="20" t="n">
        <v>13.482864043078</v>
      </c>
      <c r="O592" s="51" t="n">
        <v>5.16457142461985</v>
      </c>
    </row>
    <row r="593" customFormat="false" ht="15" hidden="false" customHeight="true" outlineLevel="0" collapsed="false">
      <c r="B593" s="14" t="s">
        <v>4777</v>
      </c>
      <c r="C593" s="18" t="s">
        <v>290</v>
      </c>
      <c r="D593" s="14" t="s">
        <v>467</v>
      </c>
      <c r="E593" s="48" t="n">
        <v>1</v>
      </c>
      <c r="F593" s="14" t="s">
        <v>5102</v>
      </c>
      <c r="G593" s="14" t="s">
        <v>5055</v>
      </c>
      <c r="H593" s="48" t="n">
        <v>73</v>
      </c>
      <c r="I593" s="14" t="s">
        <v>5090</v>
      </c>
      <c r="J593" s="14" t="s">
        <v>4895</v>
      </c>
      <c r="K593" s="48" t="n">
        <v>60</v>
      </c>
      <c r="L593" s="18" t="s">
        <v>4899</v>
      </c>
      <c r="M593" s="14" t="s">
        <v>4836</v>
      </c>
      <c r="N593" s="20" t="n">
        <v>74.9767010086388</v>
      </c>
      <c r="O593" s="51" t="n">
        <v>2.63653958817236</v>
      </c>
    </row>
    <row r="594" customFormat="false" ht="15" hidden="false" customHeight="true" outlineLevel="0" collapsed="false">
      <c r="B594" s="14" t="s">
        <v>4777</v>
      </c>
      <c r="C594" s="18" t="s">
        <v>290</v>
      </c>
      <c r="D594" s="14" t="s">
        <v>320</v>
      </c>
      <c r="E594" s="48" t="n">
        <v>1</v>
      </c>
      <c r="F594" s="14" t="s">
        <v>5216</v>
      </c>
      <c r="G594" s="14" t="s">
        <v>5001</v>
      </c>
      <c r="H594" s="48" t="n">
        <v>48</v>
      </c>
      <c r="I594" s="14" t="s">
        <v>5217</v>
      </c>
      <c r="J594" s="14" t="s">
        <v>4883</v>
      </c>
      <c r="K594" s="48" t="n">
        <v>35</v>
      </c>
      <c r="L594" s="18" t="s">
        <v>5117</v>
      </c>
      <c r="M594" s="14" t="s">
        <v>282</v>
      </c>
      <c r="N594" s="20" t="n">
        <v>52.9235796351184</v>
      </c>
      <c r="O594" s="51" t="n">
        <v>3.55048574141626</v>
      </c>
    </row>
    <row r="595" customFormat="false" ht="15" hidden="false" customHeight="true" outlineLevel="0" collapsed="false">
      <c r="B595" s="14" t="s">
        <v>4777</v>
      </c>
      <c r="C595" s="18" t="s">
        <v>290</v>
      </c>
      <c r="D595" s="14" t="s">
        <v>320</v>
      </c>
      <c r="E595" s="48" t="n">
        <v>1</v>
      </c>
      <c r="F595" s="14" t="s">
        <v>5216</v>
      </c>
      <c r="G595" s="14" t="s">
        <v>5001</v>
      </c>
      <c r="H595" s="48" t="n">
        <v>48</v>
      </c>
      <c r="I595" s="14" t="s">
        <v>4884</v>
      </c>
      <c r="J595" s="14" t="s">
        <v>327</v>
      </c>
      <c r="K595" s="48" t="n">
        <v>11</v>
      </c>
      <c r="L595" s="18" t="s">
        <v>4893</v>
      </c>
      <c r="M595" s="14" t="s">
        <v>4836</v>
      </c>
      <c r="N595" s="20" t="n">
        <v>56.6204680454185</v>
      </c>
      <c r="O595" s="51" t="n">
        <v>2.63504743790317</v>
      </c>
    </row>
    <row r="596" customFormat="false" ht="15" hidden="false" customHeight="true" outlineLevel="0" collapsed="false">
      <c r="B596" s="14" t="s">
        <v>4777</v>
      </c>
      <c r="C596" s="18" t="s">
        <v>290</v>
      </c>
      <c r="D596" s="14" t="s">
        <v>320</v>
      </c>
      <c r="E596" s="48" t="n">
        <v>1</v>
      </c>
      <c r="F596" s="14" t="s">
        <v>5216</v>
      </c>
      <c r="G596" s="14" t="s">
        <v>5001</v>
      </c>
      <c r="H596" s="48" t="n">
        <v>48</v>
      </c>
      <c r="I596" s="14" t="s">
        <v>4885</v>
      </c>
      <c r="J596" s="14" t="s">
        <v>4966</v>
      </c>
      <c r="K596" s="48" t="n">
        <v>52</v>
      </c>
      <c r="L596" s="18" t="s">
        <v>5118</v>
      </c>
      <c r="M596" s="14" t="s">
        <v>282</v>
      </c>
      <c r="N596" s="20" t="n">
        <v>18.6480682264415</v>
      </c>
      <c r="O596" s="51" t="n">
        <v>3.10893566996811</v>
      </c>
    </row>
    <row r="597" customFormat="false" ht="15" hidden="false" customHeight="true" outlineLevel="0" collapsed="false">
      <c r="B597" s="14" t="s">
        <v>4777</v>
      </c>
      <c r="C597" s="18" t="s">
        <v>290</v>
      </c>
      <c r="D597" s="14" t="s">
        <v>309</v>
      </c>
      <c r="E597" s="48" t="n">
        <v>1</v>
      </c>
      <c r="F597" s="14" t="s">
        <v>4572</v>
      </c>
      <c r="G597" s="14" t="s">
        <v>4881</v>
      </c>
      <c r="H597" s="48" t="n">
        <v>24</v>
      </c>
      <c r="I597" s="14" t="s">
        <v>4884</v>
      </c>
      <c r="J597" s="14" t="s">
        <v>327</v>
      </c>
      <c r="K597" s="48" t="n">
        <v>11</v>
      </c>
      <c r="L597" s="18" t="s">
        <v>4893</v>
      </c>
      <c r="M597" s="14" t="s">
        <v>4836</v>
      </c>
      <c r="N597" s="20" t="n">
        <v>70.8541430945972</v>
      </c>
      <c r="O597" s="51" t="n">
        <v>2.9902309275372</v>
      </c>
    </row>
    <row r="598" customFormat="false" ht="15" hidden="false" customHeight="true" outlineLevel="0" collapsed="false">
      <c r="B598" s="14" t="s">
        <v>4777</v>
      </c>
      <c r="C598" s="18" t="s">
        <v>290</v>
      </c>
      <c r="D598" s="14" t="s">
        <v>357</v>
      </c>
      <c r="E598" s="48" t="n">
        <v>1</v>
      </c>
      <c r="F598" s="14" t="s">
        <v>334</v>
      </c>
      <c r="G598" s="14" t="s">
        <v>5005</v>
      </c>
      <c r="H598" s="48" t="n">
        <v>50</v>
      </c>
      <c r="I598" s="14" t="s">
        <v>4884</v>
      </c>
      <c r="J598" s="14" t="s">
        <v>327</v>
      </c>
      <c r="K598" s="48" t="n">
        <v>11</v>
      </c>
      <c r="L598" s="18" t="s">
        <v>4893</v>
      </c>
      <c r="M598" s="14" t="s">
        <v>4836</v>
      </c>
      <c r="N598" s="20" t="n">
        <v>72.76290629843</v>
      </c>
      <c r="O598" s="51" t="n">
        <v>3.11761928400502</v>
      </c>
    </row>
    <row r="599" customFormat="false" ht="15" hidden="false" customHeight="true" outlineLevel="0" collapsed="false">
      <c r="B599" s="14" t="s">
        <v>4777</v>
      </c>
      <c r="C599" s="18" t="s">
        <v>290</v>
      </c>
      <c r="D599" s="14" t="s">
        <v>500</v>
      </c>
      <c r="E599" s="48" t="n">
        <v>1</v>
      </c>
      <c r="F599" s="14" t="s">
        <v>5208</v>
      </c>
      <c r="G599" s="14" t="s">
        <v>4570</v>
      </c>
      <c r="H599" s="48" t="n">
        <v>25</v>
      </c>
      <c r="I599" s="14" t="s">
        <v>4884</v>
      </c>
      <c r="J599" s="14" t="s">
        <v>327</v>
      </c>
      <c r="K599" s="48" t="n">
        <v>11</v>
      </c>
      <c r="L599" s="18" t="s">
        <v>4893</v>
      </c>
      <c r="M599" s="14" t="s">
        <v>4836</v>
      </c>
      <c r="N599" s="20" t="n">
        <v>87.5430317007339</v>
      </c>
      <c r="O599" s="51" t="n">
        <v>2.74092283729408</v>
      </c>
    </row>
    <row r="600" customFormat="false" ht="15" hidden="false" customHeight="true" outlineLevel="0" collapsed="false">
      <c r="B600" s="14" t="s">
        <v>4777</v>
      </c>
      <c r="C600" s="18" t="s">
        <v>290</v>
      </c>
      <c r="D600" s="14" t="s">
        <v>300</v>
      </c>
      <c r="E600" s="48" t="n">
        <v>1</v>
      </c>
      <c r="F600" s="14" t="s">
        <v>5130</v>
      </c>
      <c r="G600" s="14" t="s">
        <v>4907</v>
      </c>
      <c r="H600" s="48" t="n">
        <v>77</v>
      </c>
      <c r="I600" s="14" t="s">
        <v>5090</v>
      </c>
      <c r="J600" s="14" t="s">
        <v>4895</v>
      </c>
      <c r="K600" s="48" t="n">
        <v>60</v>
      </c>
      <c r="L600" s="18" t="s">
        <v>4899</v>
      </c>
      <c r="M600" s="14" t="s">
        <v>4836</v>
      </c>
      <c r="N600" s="20" t="n">
        <v>91.1038308845007</v>
      </c>
      <c r="O600" s="51" t="n">
        <v>2.28094563723032</v>
      </c>
    </row>
    <row r="601" customFormat="false" ht="15" hidden="false" customHeight="true" outlineLevel="0" collapsed="false">
      <c r="B601" s="14" t="s">
        <v>4777</v>
      </c>
      <c r="C601" s="18" t="s">
        <v>290</v>
      </c>
      <c r="D601" s="14" t="s">
        <v>377</v>
      </c>
      <c r="E601" s="48" t="n">
        <v>1</v>
      </c>
      <c r="F601" s="14" t="s">
        <v>5131</v>
      </c>
      <c r="G601" s="14" t="s">
        <v>5047</v>
      </c>
      <c r="H601" s="48" t="n">
        <v>78</v>
      </c>
      <c r="I601" s="14" t="s">
        <v>4892</v>
      </c>
      <c r="J601" s="14" t="s">
        <v>4833</v>
      </c>
      <c r="K601" s="48" t="n">
        <v>2</v>
      </c>
      <c r="L601" s="18" t="s">
        <v>5136</v>
      </c>
      <c r="M601" s="14" t="s">
        <v>282</v>
      </c>
      <c r="N601" s="20" t="n">
        <v>47.7974222945031</v>
      </c>
      <c r="O601" s="51" t="n">
        <v>3.54510098586766</v>
      </c>
    </row>
    <row r="602" customFormat="false" ht="15" hidden="false" customHeight="true" outlineLevel="0" collapsed="false">
      <c r="B602" s="14" t="s">
        <v>4704</v>
      </c>
      <c r="C602" s="14" t="s">
        <v>255</v>
      </c>
      <c r="D602" s="14" t="s">
        <v>545</v>
      </c>
      <c r="E602" s="48" t="n">
        <v>1</v>
      </c>
      <c r="F602" s="14" t="s">
        <v>5170</v>
      </c>
      <c r="G602" s="14" t="s">
        <v>4884</v>
      </c>
      <c r="H602" s="48" t="n">
        <v>27</v>
      </c>
      <c r="I602" s="14" t="s">
        <v>5218</v>
      </c>
      <c r="J602" s="14" t="s">
        <v>4588</v>
      </c>
      <c r="K602" s="48" t="n">
        <v>4</v>
      </c>
      <c r="L602" s="14" t="s">
        <v>5145</v>
      </c>
      <c r="M602" s="14" t="s">
        <v>4836</v>
      </c>
      <c r="N602" s="20" t="n">
        <v>10.0589232692119</v>
      </c>
      <c r="O602" s="51" t="n">
        <v>4.3400813356434</v>
      </c>
    </row>
    <row r="603" customFormat="false" ht="15" hidden="false" customHeight="true" outlineLevel="0" collapsed="false">
      <c r="B603" s="14" t="s">
        <v>4704</v>
      </c>
      <c r="C603" s="14" t="s">
        <v>255</v>
      </c>
      <c r="D603" s="14" t="s">
        <v>451</v>
      </c>
      <c r="E603" s="48" t="n">
        <v>1</v>
      </c>
      <c r="F603" s="14" t="s">
        <v>5197</v>
      </c>
      <c r="G603" s="14" t="s">
        <v>4878</v>
      </c>
      <c r="H603" s="48" t="n">
        <v>28</v>
      </c>
      <c r="I603" s="14" t="s">
        <v>4896</v>
      </c>
      <c r="J603" s="14" t="s">
        <v>4572</v>
      </c>
      <c r="K603" s="48" t="n">
        <v>6</v>
      </c>
      <c r="L603" s="14" t="s">
        <v>5219</v>
      </c>
      <c r="M603" s="14" t="s">
        <v>4836</v>
      </c>
      <c r="N603" s="20" t="n">
        <v>36.8244420220687</v>
      </c>
      <c r="O603" s="51" t="n">
        <v>2.51012310455085</v>
      </c>
    </row>
    <row r="604" customFormat="false" ht="15" hidden="false" customHeight="true" outlineLevel="0" collapsed="false">
      <c r="B604" s="14" t="s">
        <v>4704</v>
      </c>
      <c r="C604" s="14" t="s">
        <v>255</v>
      </c>
      <c r="D604" s="14" t="s">
        <v>451</v>
      </c>
      <c r="E604" s="48" t="n">
        <v>1</v>
      </c>
      <c r="F604" s="14" t="s">
        <v>5197</v>
      </c>
      <c r="G604" s="14" t="s">
        <v>4878</v>
      </c>
      <c r="H604" s="48" t="n">
        <v>28</v>
      </c>
      <c r="I604" s="14" t="s">
        <v>4858</v>
      </c>
      <c r="J604" s="14" t="s">
        <v>5113</v>
      </c>
      <c r="K604" s="48" t="n">
        <v>38</v>
      </c>
      <c r="L604" s="18" t="s">
        <v>5164</v>
      </c>
      <c r="M604" s="14" t="s">
        <v>282</v>
      </c>
      <c r="N604" s="20" t="n">
        <v>18.7887192497649</v>
      </c>
      <c r="O604" s="51" t="n">
        <v>3.67721919390181</v>
      </c>
    </row>
    <row r="605" customFormat="false" ht="15" hidden="false" customHeight="true" outlineLevel="0" collapsed="false">
      <c r="B605" s="14" t="s">
        <v>4704</v>
      </c>
      <c r="C605" s="14" t="s">
        <v>255</v>
      </c>
      <c r="D605" s="14" t="s">
        <v>410</v>
      </c>
      <c r="E605" s="48" t="n">
        <v>1</v>
      </c>
      <c r="F605" s="14" t="s">
        <v>5220</v>
      </c>
      <c r="G605" s="14" t="s">
        <v>4840</v>
      </c>
      <c r="H605" s="48" t="n">
        <v>29</v>
      </c>
      <c r="I605" s="14" t="s">
        <v>4867</v>
      </c>
      <c r="J605" s="14" t="s">
        <v>5095</v>
      </c>
      <c r="K605" s="48" t="n">
        <v>57</v>
      </c>
      <c r="L605" s="18" t="s">
        <v>5221</v>
      </c>
      <c r="M605" s="14" t="s">
        <v>282</v>
      </c>
      <c r="N605" s="20" t="n">
        <v>83.0693776393089</v>
      </c>
      <c r="O605" s="51" t="n">
        <v>3.1171693890451</v>
      </c>
    </row>
    <row r="606" customFormat="false" ht="15" hidden="false" customHeight="true" outlineLevel="0" collapsed="false">
      <c r="B606" s="14" t="s">
        <v>4704</v>
      </c>
      <c r="C606" s="14" t="s">
        <v>255</v>
      </c>
      <c r="D606" s="14" t="s">
        <v>367</v>
      </c>
      <c r="E606" s="48" t="n">
        <v>1</v>
      </c>
      <c r="F606" s="14" t="s">
        <v>5167</v>
      </c>
      <c r="G606" s="14" t="s">
        <v>4584</v>
      </c>
      <c r="H606" s="48" t="n">
        <v>9</v>
      </c>
      <c r="I606" s="14" t="s">
        <v>5222</v>
      </c>
      <c r="J606" s="14" t="s">
        <v>5146</v>
      </c>
      <c r="K606" s="48" t="n">
        <v>41</v>
      </c>
      <c r="L606" s="18" t="s">
        <v>5183</v>
      </c>
      <c r="M606" s="14" t="s">
        <v>282</v>
      </c>
      <c r="N606" s="20" t="n">
        <v>23.6903972325282</v>
      </c>
      <c r="O606" s="51" t="n">
        <v>2.67438385427373</v>
      </c>
    </row>
    <row r="607" customFormat="false" ht="15" hidden="false" customHeight="true" outlineLevel="0" collapsed="false">
      <c r="B607" s="14" t="s">
        <v>4704</v>
      </c>
      <c r="C607" s="14" t="s">
        <v>255</v>
      </c>
      <c r="D607" s="14" t="s">
        <v>367</v>
      </c>
      <c r="E607" s="48" t="n">
        <v>1</v>
      </c>
      <c r="F607" s="14" t="s">
        <v>5167</v>
      </c>
      <c r="G607" s="14" t="s">
        <v>4584</v>
      </c>
      <c r="H607" s="48" t="n">
        <v>9</v>
      </c>
      <c r="I607" s="14" t="s">
        <v>4896</v>
      </c>
      <c r="J607" s="14" t="s">
        <v>4572</v>
      </c>
      <c r="K607" s="48" t="n">
        <v>6</v>
      </c>
      <c r="L607" s="14" t="s">
        <v>5219</v>
      </c>
      <c r="M607" s="14" t="s">
        <v>4836</v>
      </c>
      <c r="N607" s="20" t="n">
        <v>34.9930201656025</v>
      </c>
      <c r="O607" s="51" t="n">
        <v>3.60437636769528</v>
      </c>
    </row>
    <row r="608" customFormat="false" ht="15" hidden="false" customHeight="true" outlineLevel="0" collapsed="false">
      <c r="B608" s="14" t="s">
        <v>4704</v>
      </c>
      <c r="C608" s="14" t="s">
        <v>255</v>
      </c>
      <c r="D608" s="14" t="s">
        <v>367</v>
      </c>
      <c r="E608" s="48" t="n">
        <v>1</v>
      </c>
      <c r="F608" s="14" t="s">
        <v>5167</v>
      </c>
      <c r="G608" s="14" t="s">
        <v>4584</v>
      </c>
      <c r="H608" s="48" t="n">
        <v>9</v>
      </c>
      <c r="I608" s="14" t="s">
        <v>5036</v>
      </c>
      <c r="J608" s="14" t="s">
        <v>4888</v>
      </c>
      <c r="K608" s="48" t="n">
        <v>13</v>
      </c>
      <c r="L608" s="18" t="s">
        <v>5171</v>
      </c>
      <c r="M608" s="14" t="s">
        <v>282</v>
      </c>
      <c r="N608" s="20" t="n">
        <v>9.16304299594979</v>
      </c>
      <c r="O608" s="51" t="n">
        <v>3.93435801624613</v>
      </c>
    </row>
    <row r="609" customFormat="false" ht="15" hidden="false" customHeight="true" outlineLevel="0" collapsed="false">
      <c r="B609" s="14" t="s">
        <v>4704</v>
      </c>
      <c r="C609" s="14" t="s">
        <v>255</v>
      </c>
      <c r="D609" s="14" t="s">
        <v>320</v>
      </c>
      <c r="E609" s="48" t="n">
        <v>1</v>
      </c>
      <c r="F609" s="14" t="s">
        <v>4902</v>
      </c>
      <c r="G609" s="14" t="s">
        <v>4861</v>
      </c>
      <c r="H609" s="48" t="n">
        <v>10</v>
      </c>
      <c r="I609" s="14" t="s">
        <v>5220</v>
      </c>
      <c r="J609" s="14" t="s">
        <v>4840</v>
      </c>
      <c r="K609" s="48" t="n">
        <v>29</v>
      </c>
      <c r="L609" s="18" t="s">
        <v>5187</v>
      </c>
      <c r="M609" s="14" t="s">
        <v>282</v>
      </c>
      <c r="N609" s="20" t="n">
        <v>16.1499090826822</v>
      </c>
      <c r="O609" s="51" t="n">
        <v>4.59949225458638</v>
      </c>
    </row>
    <row r="610" customFormat="false" ht="15" hidden="false" customHeight="true" outlineLevel="0" collapsed="false">
      <c r="B610" s="14" t="s">
        <v>4704</v>
      </c>
      <c r="C610" s="14" t="s">
        <v>255</v>
      </c>
      <c r="D610" s="14" t="s">
        <v>320</v>
      </c>
      <c r="E610" s="48" t="n">
        <v>1</v>
      </c>
      <c r="F610" s="14" t="s">
        <v>4902</v>
      </c>
      <c r="G610" s="14" t="s">
        <v>4861</v>
      </c>
      <c r="H610" s="48" t="n">
        <v>10</v>
      </c>
      <c r="I610" s="14" t="s">
        <v>4896</v>
      </c>
      <c r="J610" s="14" t="s">
        <v>4572</v>
      </c>
      <c r="K610" s="48" t="n">
        <v>6</v>
      </c>
      <c r="L610" s="14" t="s">
        <v>5219</v>
      </c>
      <c r="M610" s="14" t="s">
        <v>4836</v>
      </c>
      <c r="N610" s="20" t="n">
        <v>57.1534812502147</v>
      </c>
      <c r="O610" s="51" t="n">
        <v>2.96130190963367</v>
      </c>
    </row>
    <row r="611" customFormat="false" ht="15" hidden="false" customHeight="true" outlineLevel="0" collapsed="false">
      <c r="B611" s="14" t="s">
        <v>4704</v>
      </c>
      <c r="C611" s="14" t="s">
        <v>255</v>
      </c>
      <c r="D611" s="14" t="s">
        <v>320</v>
      </c>
      <c r="E611" s="48" t="n">
        <v>1</v>
      </c>
      <c r="F611" s="14" t="s">
        <v>4902</v>
      </c>
      <c r="G611" s="14" t="s">
        <v>4861</v>
      </c>
      <c r="H611" s="48" t="n">
        <v>10</v>
      </c>
      <c r="I611" s="14" t="s">
        <v>4837</v>
      </c>
      <c r="J611" s="14"/>
      <c r="K611" s="48" t="n">
        <v>40</v>
      </c>
      <c r="L611" s="18" t="s">
        <v>5186</v>
      </c>
      <c r="M611" s="14" t="s">
        <v>282</v>
      </c>
      <c r="N611" s="20" t="n">
        <v>53.1835466137593</v>
      </c>
      <c r="O611" s="51" t="n">
        <v>3.99252551651209</v>
      </c>
    </row>
    <row r="612" customFormat="false" ht="15" hidden="false" customHeight="true" outlineLevel="0" collapsed="false">
      <c r="B612" s="14" t="s">
        <v>4704</v>
      </c>
      <c r="C612" s="14" t="s">
        <v>255</v>
      </c>
      <c r="D612" s="14" t="s">
        <v>524</v>
      </c>
      <c r="E612" s="48" t="n">
        <v>1</v>
      </c>
      <c r="F612" s="14" t="s">
        <v>5113</v>
      </c>
      <c r="G612" s="14" t="s">
        <v>327</v>
      </c>
      <c r="H612" s="48" t="n">
        <v>11</v>
      </c>
      <c r="I612" s="14" t="s">
        <v>4896</v>
      </c>
      <c r="J612" s="14" t="s">
        <v>4572</v>
      </c>
      <c r="K612" s="48" t="n">
        <v>6</v>
      </c>
      <c r="L612" s="14" t="s">
        <v>5219</v>
      </c>
      <c r="M612" s="14" t="s">
        <v>4836</v>
      </c>
      <c r="N612" s="20" t="n">
        <v>19.2134970223844</v>
      </c>
      <c r="O612" s="51" t="n">
        <v>3.99383562506021</v>
      </c>
    </row>
    <row r="613" customFormat="false" ht="15" hidden="false" customHeight="true" outlineLevel="0" collapsed="false">
      <c r="B613" s="14" t="s">
        <v>4704</v>
      </c>
      <c r="C613" s="14" t="s">
        <v>255</v>
      </c>
      <c r="D613" s="14" t="s">
        <v>524</v>
      </c>
      <c r="E613" s="48" t="n">
        <v>1</v>
      </c>
      <c r="F613" s="14" t="s">
        <v>5113</v>
      </c>
      <c r="G613" s="14" t="s">
        <v>327</v>
      </c>
      <c r="H613" s="48" t="n">
        <v>11</v>
      </c>
      <c r="I613" s="14" t="s">
        <v>5218</v>
      </c>
      <c r="J613" s="14" t="s">
        <v>4588</v>
      </c>
      <c r="K613" s="48" t="n">
        <v>4</v>
      </c>
      <c r="L613" s="14" t="s">
        <v>5145</v>
      </c>
      <c r="M613" s="14" t="s">
        <v>4836</v>
      </c>
      <c r="N613" s="20" t="n">
        <v>12.0523980996717</v>
      </c>
      <c r="O613" s="51" t="n">
        <v>3.63099022306589</v>
      </c>
    </row>
    <row r="614" customFormat="false" ht="15" hidden="false" customHeight="true" outlineLevel="0" collapsed="false">
      <c r="B614" s="14" t="s">
        <v>4704</v>
      </c>
      <c r="C614" s="14" t="s">
        <v>255</v>
      </c>
      <c r="D614" s="14" t="s">
        <v>462</v>
      </c>
      <c r="E614" s="48" t="n">
        <v>1</v>
      </c>
      <c r="F614" s="14" t="s">
        <v>5061</v>
      </c>
      <c r="G614" s="14" t="s">
        <v>428</v>
      </c>
      <c r="H614" s="48" t="n">
        <v>12</v>
      </c>
      <c r="I614" s="14" t="s">
        <v>4896</v>
      </c>
      <c r="J614" s="14" t="s">
        <v>4572</v>
      </c>
      <c r="K614" s="48" t="n">
        <v>6</v>
      </c>
      <c r="L614" s="14" t="s">
        <v>5219</v>
      </c>
      <c r="M614" s="14" t="s">
        <v>4836</v>
      </c>
      <c r="N614" s="20" t="n">
        <v>70.026114012296</v>
      </c>
      <c r="O614" s="51" t="n">
        <v>2.7331333666691</v>
      </c>
    </row>
    <row r="615" customFormat="false" ht="15" hidden="false" customHeight="true" outlineLevel="0" collapsed="false">
      <c r="B615" s="14" t="s">
        <v>4704</v>
      </c>
      <c r="C615" s="14" t="s">
        <v>255</v>
      </c>
      <c r="D615" s="14" t="s">
        <v>462</v>
      </c>
      <c r="E615" s="48" t="n">
        <v>1</v>
      </c>
      <c r="F615" s="14" t="s">
        <v>5061</v>
      </c>
      <c r="G615" s="14" t="s">
        <v>428</v>
      </c>
      <c r="H615" s="48" t="n">
        <v>12</v>
      </c>
      <c r="I615" s="14" t="s">
        <v>5223</v>
      </c>
      <c r="J615" s="14" t="s">
        <v>4968</v>
      </c>
      <c r="K615" s="48" t="n">
        <v>39</v>
      </c>
      <c r="L615" s="18" t="s">
        <v>5194</v>
      </c>
      <c r="M615" s="14" t="s">
        <v>282</v>
      </c>
      <c r="N615" s="20" t="n">
        <v>43.7209965912216</v>
      </c>
      <c r="O615" s="51" t="n">
        <v>3.37936251384781</v>
      </c>
    </row>
    <row r="616" customFormat="false" ht="15" hidden="false" customHeight="true" outlineLevel="0" collapsed="false">
      <c r="B616" s="14" t="s">
        <v>4704</v>
      </c>
      <c r="C616" s="14" t="s">
        <v>255</v>
      </c>
      <c r="D616" s="14" t="s">
        <v>527</v>
      </c>
      <c r="E616" s="48" t="n">
        <v>1</v>
      </c>
      <c r="F616" s="14" t="s">
        <v>5036</v>
      </c>
      <c r="G616" s="14" t="s">
        <v>4888</v>
      </c>
      <c r="H616" s="48" t="n">
        <v>13</v>
      </c>
      <c r="I616" s="14" t="s">
        <v>5223</v>
      </c>
      <c r="J616" s="14" t="s">
        <v>4968</v>
      </c>
      <c r="K616" s="48" t="n">
        <v>39</v>
      </c>
      <c r="L616" s="18" t="s">
        <v>5194</v>
      </c>
      <c r="M616" s="14" t="s">
        <v>282</v>
      </c>
      <c r="N616" s="20" t="n">
        <v>63.1126853351447</v>
      </c>
      <c r="O616" s="51" t="n">
        <v>3.11572367195806</v>
      </c>
    </row>
    <row r="617" customFormat="false" ht="15" hidden="false" customHeight="true" outlineLevel="0" collapsed="false">
      <c r="B617" s="14" t="s">
        <v>4704</v>
      </c>
      <c r="C617" s="14" t="s">
        <v>255</v>
      </c>
      <c r="D617" s="14" t="s">
        <v>527</v>
      </c>
      <c r="E617" s="48" t="n">
        <v>1</v>
      </c>
      <c r="F617" s="14" t="s">
        <v>5036</v>
      </c>
      <c r="G617" s="14" t="s">
        <v>4888</v>
      </c>
      <c r="H617" s="48" t="n">
        <v>13</v>
      </c>
      <c r="I617" s="14" t="s">
        <v>4896</v>
      </c>
      <c r="J617" s="14" t="s">
        <v>4572</v>
      </c>
      <c r="K617" s="48" t="n">
        <v>6</v>
      </c>
      <c r="L617" s="14" t="s">
        <v>5219</v>
      </c>
      <c r="M617" s="14" t="s">
        <v>4836</v>
      </c>
      <c r="N617" s="20" t="n">
        <v>0.448133680970315</v>
      </c>
      <c r="O617" s="51" t="n">
        <v>5.41676600934544</v>
      </c>
    </row>
    <row r="618" customFormat="false" ht="15" hidden="false" customHeight="true" outlineLevel="0" collapsed="false">
      <c r="B618" s="14" t="s">
        <v>4704</v>
      </c>
      <c r="C618" s="14" t="s">
        <v>255</v>
      </c>
      <c r="D618" s="14" t="s">
        <v>506</v>
      </c>
      <c r="E618" s="48" t="n">
        <v>1</v>
      </c>
      <c r="F618" s="14" t="s">
        <v>5161</v>
      </c>
      <c r="G618" s="14" t="s">
        <v>4795</v>
      </c>
      <c r="H618" s="48" t="n">
        <v>14</v>
      </c>
      <c r="I618" s="14" t="s">
        <v>4896</v>
      </c>
      <c r="J618" s="14" t="s">
        <v>4572</v>
      </c>
      <c r="K618" s="48" t="n">
        <v>6</v>
      </c>
      <c r="L618" s="14" t="s">
        <v>5219</v>
      </c>
      <c r="M618" s="14" t="s">
        <v>4836</v>
      </c>
      <c r="N618" s="20" t="n">
        <v>50.9297939196419</v>
      </c>
      <c r="O618" s="51" t="n">
        <v>2.84460208113543</v>
      </c>
    </row>
    <row r="619" customFormat="false" ht="15" hidden="false" customHeight="true" outlineLevel="0" collapsed="false">
      <c r="B619" s="14" t="s">
        <v>4704</v>
      </c>
      <c r="C619" s="14" t="s">
        <v>255</v>
      </c>
      <c r="D619" s="14" t="s">
        <v>324</v>
      </c>
      <c r="E619" s="48" t="n">
        <v>1</v>
      </c>
      <c r="F619" s="14" t="s">
        <v>5222</v>
      </c>
      <c r="G619" s="14" t="s">
        <v>5146</v>
      </c>
      <c r="H619" s="48" t="n">
        <v>41</v>
      </c>
      <c r="I619" s="14" t="s">
        <v>4896</v>
      </c>
      <c r="J619" s="14" t="s">
        <v>4572</v>
      </c>
      <c r="K619" s="48" t="n">
        <v>6</v>
      </c>
      <c r="L619" s="14" t="s">
        <v>5219</v>
      </c>
      <c r="M619" s="14" t="s">
        <v>4836</v>
      </c>
      <c r="N619" s="20" t="n">
        <v>31.6512634751251</v>
      </c>
      <c r="O619" s="51" t="n">
        <v>2.90370108654458</v>
      </c>
    </row>
    <row r="620" customFormat="false" ht="15" hidden="false" customHeight="true" outlineLevel="0" collapsed="false">
      <c r="B620" s="14" t="s">
        <v>4704</v>
      </c>
      <c r="C620" s="14" t="s">
        <v>255</v>
      </c>
      <c r="D620" s="14" t="s">
        <v>324</v>
      </c>
      <c r="E620" s="48" t="n">
        <v>1</v>
      </c>
      <c r="F620" s="14" t="s">
        <v>5222</v>
      </c>
      <c r="G620" s="14" t="s">
        <v>5146</v>
      </c>
      <c r="H620" s="48" t="n">
        <v>41</v>
      </c>
      <c r="I620" s="14" t="s">
        <v>5036</v>
      </c>
      <c r="J620" s="14" t="s">
        <v>4888</v>
      </c>
      <c r="K620" s="48" t="n">
        <v>13</v>
      </c>
      <c r="L620" s="18" t="s">
        <v>5171</v>
      </c>
      <c r="M620" s="14" t="s">
        <v>282</v>
      </c>
      <c r="N620" s="20" t="n">
        <v>34.9712281683242</v>
      </c>
      <c r="O620" s="51" t="n">
        <v>3.20947410022263</v>
      </c>
    </row>
    <row r="621" customFormat="false" ht="15" hidden="false" customHeight="true" outlineLevel="0" collapsed="false">
      <c r="B621" s="14" t="s">
        <v>4704</v>
      </c>
      <c r="C621" s="14" t="s">
        <v>255</v>
      </c>
      <c r="D621" s="14" t="s">
        <v>537</v>
      </c>
      <c r="E621" s="48" t="n">
        <v>1</v>
      </c>
      <c r="F621" s="14" t="s">
        <v>5176</v>
      </c>
      <c r="G621" s="14" t="s">
        <v>425</v>
      </c>
      <c r="H621" s="48" t="n">
        <v>18</v>
      </c>
      <c r="I621" s="14" t="s">
        <v>4896</v>
      </c>
      <c r="J621" s="14" t="s">
        <v>4572</v>
      </c>
      <c r="K621" s="48" t="n">
        <v>6</v>
      </c>
      <c r="L621" s="14" t="s">
        <v>5219</v>
      </c>
      <c r="M621" s="14" t="s">
        <v>4836</v>
      </c>
      <c r="N621" s="20" t="n">
        <v>83.0900172581037</v>
      </c>
      <c r="O621" s="51" t="n">
        <v>2.57852787458271</v>
      </c>
    </row>
    <row r="622" customFormat="false" ht="15" hidden="false" customHeight="true" outlineLevel="0" collapsed="false">
      <c r="B622" s="14" t="s">
        <v>4704</v>
      </c>
      <c r="C622" s="14" t="s">
        <v>255</v>
      </c>
      <c r="D622" s="14" t="s">
        <v>537</v>
      </c>
      <c r="E622" s="48" t="n">
        <v>1</v>
      </c>
      <c r="F622" s="14" t="s">
        <v>5176</v>
      </c>
      <c r="G622" s="14" t="s">
        <v>425</v>
      </c>
      <c r="H622" s="48" t="n">
        <v>18</v>
      </c>
      <c r="I622" s="14" t="s">
        <v>4869</v>
      </c>
      <c r="J622" s="14" t="s">
        <v>4842</v>
      </c>
      <c r="K622" s="48" t="n">
        <v>37</v>
      </c>
      <c r="L622" s="18" t="s">
        <v>5154</v>
      </c>
      <c r="M622" s="14" t="s">
        <v>282</v>
      </c>
      <c r="N622" s="20" t="n">
        <v>5.65695921033507</v>
      </c>
      <c r="O622" s="51" t="n">
        <v>4.65636059600199</v>
      </c>
    </row>
    <row r="623" customFormat="false" ht="15" hidden="false" customHeight="true" outlineLevel="0" collapsed="false">
      <c r="B623" s="14" t="s">
        <v>4704</v>
      </c>
      <c r="C623" s="14" t="s">
        <v>255</v>
      </c>
      <c r="D623" s="14" t="s">
        <v>487</v>
      </c>
      <c r="E623" s="48" t="n">
        <v>1</v>
      </c>
      <c r="F623" s="14" t="s">
        <v>5224</v>
      </c>
      <c r="G623" s="14" t="s">
        <v>334</v>
      </c>
      <c r="H623" s="48" t="n">
        <v>19</v>
      </c>
      <c r="I623" s="14" t="s">
        <v>5225</v>
      </c>
      <c r="J623" s="14" t="s">
        <v>4876</v>
      </c>
      <c r="K623" s="48" t="n">
        <v>23</v>
      </c>
      <c r="L623" s="18" t="s">
        <v>5105</v>
      </c>
      <c r="M623" s="14" t="s">
        <v>282</v>
      </c>
      <c r="N623" s="20" t="n">
        <v>43.4915753131162</v>
      </c>
      <c r="O623" s="51" t="n">
        <v>3.50293248578957</v>
      </c>
    </row>
    <row r="624" customFormat="false" ht="15" hidden="false" customHeight="true" outlineLevel="0" collapsed="false">
      <c r="B624" s="14" t="s">
        <v>4704</v>
      </c>
      <c r="C624" s="14" t="s">
        <v>255</v>
      </c>
      <c r="D624" s="14" t="s">
        <v>551</v>
      </c>
      <c r="E624" s="48" t="n">
        <v>1</v>
      </c>
      <c r="F624" s="14" t="s">
        <v>5226</v>
      </c>
      <c r="G624" s="14" t="s">
        <v>312</v>
      </c>
      <c r="H624" s="48" t="n">
        <v>20</v>
      </c>
      <c r="I624" s="14" t="s">
        <v>4896</v>
      </c>
      <c r="J624" s="14" t="s">
        <v>4572</v>
      </c>
      <c r="K624" s="48" t="n">
        <v>6</v>
      </c>
      <c r="L624" s="14" t="s">
        <v>5219</v>
      </c>
      <c r="M624" s="14" t="s">
        <v>4836</v>
      </c>
      <c r="N624" s="20" t="n">
        <v>88.6410674935231</v>
      </c>
      <c r="O624" s="51" t="n">
        <v>3.13924624711089</v>
      </c>
    </row>
    <row r="625" customFormat="false" ht="15" hidden="false" customHeight="true" outlineLevel="0" collapsed="false">
      <c r="B625" s="14" t="s">
        <v>4704</v>
      </c>
      <c r="C625" s="14" t="s">
        <v>255</v>
      </c>
      <c r="D625" s="14" t="s">
        <v>551</v>
      </c>
      <c r="E625" s="48" t="n">
        <v>1</v>
      </c>
      <c r="F625" s="14" t="s">
        <v>5226</v>
      </c>
      <c r="G625" s="14" t="s">
        <v>312</v>
      </c>
      <c r="H625" s="48" t="n">
        <v>20</v>
      </c>
      <c r="I625" s="14" t="s">
        <v>4869</v>
      </c>
      <c r="J625" s="14" t="s">
        <v>4842</v>
      </c>
      <c r="K625" s="48" t="n">
        <v>37</v>
      </c>
      <c r="L625" s="18" t="s">
        <v>5154</v>
      </c>
      <c r="M625" s="14" t="s">
        <v>282</v>
      </c>
      <c r="N625" s="20" t="n">
        <v>0.485227771299554</v>
      </c>
      <c r="O625" s="51" t="n">
        <v>5.99466654618921</v>
      </c>
    </row>
    <row r="626" customFormat="false" ht="15" hidden="false" customHeight="true" outlineLevel="0" collapsed="false">
      <c r="B626" s="14" t="s">
        <v>4704</v>
      </c>
      <c r="C626" s="14" t="s">
        <v>255</v>
      </c>
      <c r="D626" s="14" t="s">
        <v>345</v>
      </c>
      <c r="E626" s="48" t="n">
        <v>1</v>
      </c>
      <c r="F626" s="14" t="s">
        <v>5173</v>
      </c>
      <c r="G626" s="14" t="s">
        <v>4885</v>
      </c>
      <c r="H626" s="48" t="n">
        <v>21</v>
      </c>
      <c r="I626" s="14" t="s">
        <v>4869</v>
      </c>
      <c r="J626" s="14" t="s">
        <v>4842</v>
      </c>
      <c r="K626" s="48" t="n">
        <v>37</v>
      </c>
      <c r="L626" s="18" t="s">
        <v>5154</v>
      </c>
      <c r="M626" s="14" t="s">
        <v>282</v>
      </c>
      <c r="N626" s="20" t="n">
        <v>46.4437930291734</v>
      </c>
      <c r="O626" s="51" t="n">
        <v>2.62329411237095</v>
      </c>
    </row>
    <row r="627" customFormat="false" ht="15" hidden="false" customHeight="true" outlineLevel="0" collapsed="false">
      <c r="B627" s="14" t="s">
        <v>4704</v>
      </c>
      <c r="C627" s="14" t="s">
        <v>255</v>
      </c>
      <c r="D627" s="14" t="s">
        <v>345</v>
      </c>
      <c r="E627" s="48" t="n">
        <v>1</v>
      </c>
      <c r="F627" s="14" t="s">
        <v>5173</v>
      </c>
      <c r="G627" s="14" t="s">
        <v>4885</v>
      </c>
      <c r="H627" s="48" t="n">
        <v>21</v>
      </c>
      <c r="I627" s="14" t="s">
        <v>5061</v>
      </c>
      <c r="J627" s="14" t="s">
        <v>428</v>
      </c>
      <c r="K627" s="48" t="n">
        <v>12</v>
      </c>
      <c r="L627" s="18" t="s">
        <v>5227</v>
      </c>
      <c r="M627" s="14" t="s">
        <v>282</v>
      </c>
      <c r="N627" s="20" t="n">
        <v>0.760351004589091</v>
      </c>
      <c r="O627" s="51" t="n">
        <v>5.61180158237974</v>
      </c>
    </row>
    <row r="628" customFormat="false" ht="15" hidden="false" customHeight="true" outlineLevel="0" collapsed="false">
      <c r="B628" s="14" t="s">
        <v>4704</v>
      </c>
      <c r="C628" s="14" t="s">
        <v>255</v>
      </c>
      <c r="D628" s="14" t="s">
        <v>482</v>
      </c>
      <c r="E628" s="48" t="n">
        <v>1</v>
      </c>
      <c r="F628" s="14" t="s">
        <v>5192</v>
      </c>
      <c r="G628" s="14" t="s">
        <v>4570</v>
      </c>
      <c r="H628" s="48" t="n">
        <v>25</v>
      </c>
      <c r="I628" s="14" t="s">
        <v>4896</v>
      </c>
      <c r="J628" s="14" t="s">
        <v>4572</v>
      </c>
      <c r="K628" s="48" t="n">
        <v>6</v>
      </c>
      <c r="L628" s="14" t="s">
        <v>5219</v>
      </c>
      <c r="M628" s="14" t="s">
        <v>4836</v>
      </c>
      <c r="N628" s="20" t="n">
        <v>3.28533938319698</v>
      </c>
      <c r="O628" s="51" t="n">
        <v>5.66279586423525</v>
      </c>
    </row>
    <row r="629" customFormat="false" ht="15" hidden="false" customHeight="true" outlineLevel="0" collapsed="false">
      <c r="B629" s="14" t="s">
        <v>4708</v>
      </c>
      <c r="C629" s="14" t="s">
        <v>255</v>
      </c>
      <c r="D629" s="14" t="s">
        <v>482</v>
      </c>
      <c r="E629" s="48" t="n">
        <v>1</v>
      </c>
      <c r="F629" s="14" t="s">
        <v>5192</v>
      </c>
      <c r="G629" s="14" t="s">
        <v>4884</v>
      </c>
      <c r="H629" s="48" t="n">
        <v>27</v>
      </c>
      <c r="I629" s="14" t="s">
        <v>4896</v>
      </c>
      <c r="J629" s="14" t="s">
        <v>4590</v>
      </c>
      <c r="K629" s="48" t="n">
        <v>5</v>
      </c>
      <c r="L629" s="14" t="s">
        <v>5219</v>
      </c>
      <c r="M629" s="14" t="s">
        <v>4836</v>
      </c>
      <c r="N629" s="20" t="n">
        <v>17.8045402522737</v>
      </c>
      <c r="O629" s="51" t="n">
        <v>4.91086886406064</v>
      </c>
    </row>
    <row r="630" customFormat="false" ht="15" hidden="false" customHeight="true" outlineLevel="0" collapsed="false">
      <c r="B630" s="14" t="s">
        <v>4708</v>
      </c>
      <c r="C630" s="14" t="s">
        <v>255</v>
      </c>
      <c r="D630" s="14" t="s">
        <v>405</v>
      </c>
      <c r="E630" s="48" t="n">
        <v>1</v>
      </c>
      <c r="F630" s="14" t="s">
        <v>4935</v>
      </c>
      <c r="G630" s="14" t="s">
        <v>4833</v>
      </c>
      <c r="H630" s="48" t="n">
        <v>2</v>
      </c>
      <c r="I630" s="14" t="s">
        <v>5228</v>
      </c>
      <c r="J630" s="14" t="s">
        <v>5081</v>
      </c>
      <c r="K630" s="48" t="n">
        <v>43</v>
      </c>
      <c r="L630" s="18" t="s">
        <v>5229</v>
      </c>
      <c r="M630" s="14" t="s">
        <v>282</v>
      </c>
      <c r="N630" s="20" t="n">
        <v>34.2396580116141</v>
      </c>
      <c r="O630" s="51" t="n">
        <v>2.99707674242748</v>
      </c>
    </row>
    <row r="631" customFormat="false" ht="15" hidden="false" customHeight="true" outlineLevel="0" collapsed="false">
      <c r="B631" s="14" t="s">
        <v>4708</v>
      </c>
      <c r="C631" s="14" t="s">
        <v>255</v>
      </c>
      <c r="D631" s="14" t="s">
        <v>357</v>
      </c>
      <c r="E631" s="48" t="n">
        <v>1</v>
      </c>
      <c r="F631" s="14" t="s">
        <v>5159</v>
      </c>
      <c r="G631" s="14" t="s">
        <v>4878</v>
      </c>
      <c r="H631" s="48" t="n">
        <v>28</v>
      </c>
      <c r="I631" s="14" t="s">
        <v>4896</v>
      </c>
      <c r="J631" s="14" t="s">
        <v>4590</v>
      </c>
      <c r="K631" s="48" t="n">
        <v>5</v>
      </c>
      <c r="L631" s="14" t="s">
        <v>5219</v>
      </c>
      <c r="M631" s="14" t="s">
        <v>4836</v>
      </c>
      <c r="N631" s="20" t="n">
        <v>63.7670810529054</v>
      </c>
      <c r="O631" s="51" t="n">
        <v>3.66803135210153</v>
      </c>
    </row>
    <row r="632" customFormat="false" ht="15" hidden="false" customHeight="true" outlineLevel="0" collapsed="false">
      <c r="B632" s="14" t="s">
        <v>4708</v>
      </c>
      <c r="C632" s="14" t="s">
        <v>255</v>
      </c>
      <c r="D632" s="14" t="s">
        <v>545</v>
      </c>
      <c r="E632" s="48" t="n">
        <v>1</v>
      </c>
      <c r="F632" s="14" t="s">
        <v>5170</v>
      </c>
      <c r="G632" s="14" t="s">
        <v>4840</v>
      </c>
      <c r="H632" s="48" t="n">
        <v>29</v>
      </c>
      <c r="I632" s="14" t="s">
        <v>5218</v>
      </c>
      <c r="J632" s="14" t="s">
        <v>4588</v>
      </c>
      <c r="K632" s="48" t="n">
        <v>4</v>
      </c>
      <c r="L632" s="14" t="s">
        <v>5145</v>
      </c>
      <c r="M632" s="14" t="s">
        <v>4836</v>
      </c>
      <c r="N632" s="20" t="n">
        <v>0.0613202562558832</v>
      </c>
      <c r="O632" s="51" t="n">
        <v>5.89713023427498</v>
      </c>
    </row>
    <row r="633" customFormat="false" ht="15" hidden="false" customHeight="true" outlineLevel="0" collapsed="false">
      <c r="B633" s="14" t="s">
        <v>4708</v>
      </c>
      <c r="C633" s="14" t="s">
        <v>255</v>
      </c>
      <c r="D633" s="14" t="s">
        <v>371</v>
      </c>
      <c r="E633" s="48" t="n">
        <v>1</v>
      </c>
      <c r="F633" s="14" t="s">
        <v>5230</v>
      </c>
      <c r="G633" s="14" t="s">
        <v>5028</v>
      </c>
      <c r="H633" s="48" t="n">
        <v>53</v>
      </c>
      <c r="I633" s="14" t="s">
        <v>4896</v>
      </c>
      <c r="J633" s="14" t="s">
        <v>4590</v>
      </c>
      <c r="K633" s="48" t="n">
        <v>5</v>
      </c>
      <c r="L633" s="14" t="s">
        <v>5219</v>
      </c>
      <c r="M633" s="14" t="s">
        <v>4836</v>
      </c>
      <c r="N633" s="20" t="n">
        <v>89.8582752873972</v>
      </c>
      <c r="O633" s="51" t="n">
        <v>2.81635970713969</v>
      </c>
    </row>
    <row r="634" customFormat="false" ht="15" hidden="false" customHeight="true" outlineLevel="0" collapsed="false">
      <c r="B634" s="14" t="s">
        <v>4708</v>
      </c>
      <c r="C634" s="14" t="s">
        <v>255</v>
      </c>
      <c r="D634" s="14" t="s">
        <v>451</v>
      </c>
      <c r="E634" s="48" t="n">
        <v>1</v>
      </c>
      <c r="F634" s="14" t="s">
        <v>5197</v>
      </c>
      <c r="G634" s="14" t="s">
        <v>4976</v>
      </c>
      <c r="H634" s="48" t="n">
        <v>30</v>
      </c>
      <c r="I634" s="14" t="s">
        <v>4896</v>
      </c>
      <c r="J634" s="14" t="s">
        <v>4590</v>
      </c>
      <c r="K634" s="48" t="n">
        <v>5</v>
      </c>
      <c r="L634" s="14" t="s">
        <v>5219</v>
      </c>
      <c r="M634" s="14" t="s">
        <v>4836</v>
      </c>
      <c r="N634" s="20" t="n">
        <v>35.3606203683628</v>
      </c>
      <c r="O634" s="51" t="n">
        <v>3.08877937056051</v>
      </c>
    </row>
    <row r="635" customFormat="false" ht="15" hidden="false" customHeight="true" outlineLevel="0" collapsed="false">
      <c r="B635" s="14" t="s">
        <v>4708</v>
      </c>
      <c r="C635" s="14" t="s">
        <v>255</v>
      </c>
      <c r="D635" s="14" t="s">
        <v>451</v>
      </c>
      <c r="E635" s="48" t="n">
        <v>1</v>
      </c>
      <c r="F635" s="14" t="s">
        <v>5197</v>
      </c>
      <c r="G635" s="14" t="s">
        <v>4976</v>
      </c>
      <c r="H635" s="48" t="n">
        <v>30</v>
      </c>
      <c r="I635" s="14" t="s">
        <v>4858</v>
      </c>
      <c r="J635" s="14" t="s">
        <v>4966</v>
      </c>
      <c r="K635" s="48" t="n">
        <v>50</v>
      </c>
      <c r="L635" s="18" t="s">
        <v>5164</v>
      </c>
      <c r="M635" s="14" t="s">
        <v>282</v>
      </c>
      <c r="N635" s="20" t="n">
        <v>23.6431141047377</v>
      </c>
      <c r="O635" s="51" t="n">
        <v>3.49115009703107</v>
      </c>
    </row>
    <row r="636" customFormat="false" ht="15" hidden="false" customHeight="true" outlineLevel="0" collapsed="false">
      <c r="B636" s="14" t="s">
        <v>4708</v>
      </c>
      <c r="C636" s="14" t="s">
        <v>255</v>
      </c>
      <c r="D636" s="14" t="s">
        <v>324</v>
      </c>
      <c r="E636" s="48" t="n">
        <v>1</v>
      </c>
      <c r="F636" s="14" t="s">
        <v>5222</v>
      </c>
      <c r="G636" s="14" t="s">
        <v>4891</v>
      </c>
      <c r="H636" s="48" t="n">
        <v>54</v>
      </c>
      <c r="I636" s="14" t="s">
        <v>4896</v>
      </c>
      <c r="J636" s="14" t="s">
        <v>4590</v>
      </c>
      <c r="K636" s="48" t="n">
        <v>5</v>
      </c>
      <c r="L636" s="14" t="s">
        <v>5219</v>
      </c>
      <c r="M636" s="14" t="s">
        <v>4836</v>
      </c>
      <c r="N636" s="20" t="n">
        <v>26.7102776294287</v>
      </c>
      <c r="O636" s="51" t="n">
        <v>2.95168985498137</v>
      </c>
    </row>
    <row r="637" customFormat="false" ht="15" hidden="false" customHeight="true" outlineLevel="0" collapsed="false">
      <c r="B637" s="14" t="s">
        <v>4708</v>
      </c>
      <c r="C637" s="14" t="s">
        <v>255</v>
      </c>
      <c r="D637" s="14" t="s">
        <v>324</v>
      </c>
      <c r="E637" s="48" t="n">
        <v>1</v>
      </c>
      <c r="F637" s="14" t="s">
        <v>5222</v>
      </c>
      <c r="G637" s="14" t="s">
        <v>4891</v>
      </c>
      <c r="H637" s="48" t="n">
        <v>54</v>
      </c>
      <c r="I637" s="14" t="s">
        <v>5036</v>
      </c>
      <c r="J637" s="14" t="s">
        <v>4795</v>
      </c>
      <c r="K637" s="48" t="n">
        <v>14</v>
      </c>
      <c r="L637" s="18" t="s">
        <v>5171</v>
      </c>
      <c r="M637" s="14" t="s">
        <v>282</v>
      </c>
      <c r="N637" s="20" t="n">
        <v>36.4813459321717</v>
      </c>
      <c r="O637" s="51" t="n">
        <v>3.13291254266698</v>
      </c>
    </row>
    <row r="638" customFormat="false" ht="15" hidden="false" customHeight="true" outlineLevel="0" collapsed="false">
      <c r="B638" s="14" t="s">
        <v>4708</v>
      </c>
      <c r="C638" s="14" t="s">
        <v>255</v>
      </c>
      <c r="D638" s="14" t="s">
        <v>324</v>
      </c>
      <c r="E638" s="48" t="n">
        <v>1</v>
      </c>
      <c r="F638" s="14" t="s">
        <v>5222</v>
      </c>
      <c r="G638" s="14" t="s">
        <v>4891</v>
      </c>
      <c r="H638" s="48" t="n">
        <v>54</v>
      </c>
      <c r="I638" s="14" t="s">
        <v>5231</v>
      </c>
      <c r="J638" s="14" t="s">
        <v>4961</v>
      </c>
      <c r="K638" s="48" t="n">
        <v>47</v>
      </c>
      <c r="L638" s="18" t="s">
        <v>5232</v>
      </c>
      <c r="M638" s="14" t="s">
        <v>282</v>
      </c>
      <c r="N638" s="20" t="n">
        <v>4.32392673053082</v>
      </c>
      <c r="O638" s="51" t="n">
        <v>5.50820751243089</v>
      </c>
    </row>
    <row r="639" customFormat="false" ht="15" hidden="false" customHeight="true" outlineLevel="0" collapsed="false">
      <c r="B639" s="14" t="s">
        <v>4708</v>
      </c>
      <c r="C639" s="14" t="s">
        <v>255</v>
      </c>
      <c r="D639" s="14" t="s">
        <v>410</v>
      </c>
      <c r="E639" s="48" t="n">
        <v>1</v>
      </c>
      <c r="F639" s="14" t="s">
        <v>5220</v>
      </c>
      <c r="G639" s="14" t="s">
        <v>4980</v>
      </c>
      <c r="H639" s="48" t="n">
        <v>31</v>
      </c>
      <c r="I639" s="14" t="s">
        <v>4896</v>
      </c>
      <c r="J639" s="14" t="s">
        <v>4590</v>
      </c>
      <c r="K639" s="48" t="n">
        <v>5</v>
      </c>
      <c r="L639" s="14" t="s">
        <v>5219</v>
      </c>
      <c r="M639" s="14" t="s">
        <v>4836</v>
      </c>
      <c r="N639" s="20" t="n">
        <v>32.7305622855556</v>
      </c>
      <c r="O639" s="51" t="n">
        <v>3.97717751678249</v>
      </c>
    </row>
    <row r="640" customFormat="false" ht="15" hidden="false" customHeight="true" outlineLevel="0" collapsed="false">
      <c r="B640" s="14" t="s">
        <v>4708</v>
      </c>
      <c r="C640" s="14" t="s">
        <v>255</v>
      </c>
      <c r="D640" s="14" t="s">
        <v>410</v>
      </c>
      <c r="E640" s="48" t="n">
        <v>1</v>
      </c>
      <c r="F640" s="14" t="s">
        <v>5220</v>
      </c>
      <c r="G640" s="14" t="s">
        <v>4980</v>
      </c>
      <c r="H640" s="48" t="n">
        <v>31</v>
      </c>
      <c r="I640" s="14" t="s">
        <v>5233</v>
      </c>
      <c r="J640" s="14" t="s">
        <v>4853</v>
      </c>
      <c r="K640" s="48" t="n">
        <v>8</v>
      </c>
      <c r="L640" s="18" t="s">
        <v>5174</v>
      </c>
      <c r="M640" s="14" t="s">
        <v>282</v>
      </c>
      <c r="N640" s="20" t="n">
        <v>0.194907532256548</v>
      </c>
      <c r="O640" s="51" t="n">
        <v>6.08673943914144</v>
      </c>
    </row>
    <row r="641" customFormat="false" ht="15" hidden="false" customHeight="true" outlineLevel="0" collapsed="false">
      <c r="B641" s="14" t="s">
        <v>4708</v>
      </c>
      <c r="C641" s="14" t="s">
        <v>255</v>
      </c>
      <c r="D641" s="14" t="s">
        <v>363</v>
      </c>
      <c r="E641" s="48" t="n">
        <v>1</v>
      </c>
      <c r="F641" s="14" t="s">
        <v>5200</v>
      </c>
      <c r="G641" s="14" t="s">
        <v>4939</v>
      </c>
      <c r="H641" s="48" t="n">
        <v>32</v>
      </c>
      <c r="I641" s="14" t="s">
        <v>4896</v>
      </c>
      <c r="J641" s="14" t="s">
        <v>4590</v>
      </c>
      <c r="K641" s="48" t="n">
        <v>5</v>
      </c>
      <c r="L641" s="14" t="s">
        <v>5219</v>
      </c>
      <c r="M641" s="14" t="s">
        <v>4836</v>
      </c>
      <c r="N641" s="20" t="n">
        <v>63.591699850043</v>
      </c>
      <c r="O641" s="51" t="n">
        <v>3.08198815701812</v>
      </c>
    </row>
    <row r="642" customFormat="false" ht="15" hidden="false" customHeight="true" outlineLevel="0" collapsed="false">
      <c r="B642" s="14" t="s">
        <v>4708</v>
      </c>
      <c r="C642" s="14" t="s">
        <v>255</v>
      </c>
      <c r="D642" s="14" t="s">
        <v>305</v>
      </c>
      <c r="E642" s="48" t="n">
        <v>1</v>
      </c>
      <c r="F642" s="14" t="s">
        <v>5234</v>
      </c>
      <c r="G642" s="14" t="s">
        <v>4848</v>
      </c>
      <c r="H642" s="48" t="n">
        <v>33</v>
      </c>
      <c r="I642" s="14" t="s">
        <v>4896</v>
      </c>
      <c r="J642" s="14" t="s">
        <v>4590</v>
      </c>
      <c r="K642" s="48" t="n">
        <v>5</v>
      </c>
      <c r="L642" s="14" t="s">
        <v>5219</v>
      </c>
      <c r="M642" s="14" t="s">
        <v>4836</v>
      </c>
      <c r="N642" s="20" t="n">
        <v>58.7871763676994</v>
      </c>
      <c r="O642" s="51" t="n">
        <v>2.95918265742418</v>
      </c>
    </row>
    <row r="643" customFormat="false" ht="15" hidden="false" customHeight="true" outlineLevel="0" collapsed="false">
      <c r="B643" s="14" t="s">
        <v>4708</v>
      </c>
      <c r="C643" s="14" t="s">
        <v>255</v>
      </c>
      <c r="D643" s="14" t="s">
        <v>354</v>
      </c>
      <c r="E643" s="48" t="n">
        <v>1</v>
      </c>
      <c r="F643" s="14" t="s">
        <v>5151</v>
      </c>
      <c r="G643" s="14" t="s">
        <v>4856</v>
      </c>
      <c r="H643" s="48" t="n">
        <v>34</v>
      </c>
      <c r="I643" s="14" t="s">
        <v>4896</v>
      </c>
      <c r="J643" s="14" t="s">
        <v>4590</v>
      </c>
      <c r="K643" s="48" t="n">
        <v>5</v>
      </c>
      <c r="L643" s="14" t="s">
        <v>5219</v>
      </c>
      <c r="M643" s="14" t="s">
        <v>4836</v>
      </c>
      <c r="N643" s="20" t="n">
        <v>97.2875958097985</v>
      </c>
      <c r="O643" s="51" t="n">
        <v>2.74487030659009</v>
      </c>
    </row>
    <row r="644" customFormat="false" ht="15" hidden="false" customHeight="true" outlineLevel="0" collapsed="false">
      <c r="B644" s="14" t="s">
        <v>4708</v>
      </c>
      <c r="C644" s="14" t="s">
        <v>255</v>
      </c>
      <c r="D644" s="14" t="s">
        <v>331</v>
      </c>
      <c r="E644" s="48" t="n">
        <v>1</v>
      </c>
      <c r="F644" s="14" t="s">
        <v>5155</v>
      </c>
      <c r="G644" s="14" t="s">
        <v>4883</v>
      </c>
      <c r="H644" s="48" t="n">
        <v>35</v>
      </c>
      <c r="I644" s="14" t="s">
        <v>4896</v>
      </c>
      <c r="J644" s="14" t="s">
        <v>4590</v>
      </c>
      <c r="K644" s="48" t="n">
        <v>5</v>
      </c>
      <c r="L644" s="14" t="s">
        <v>5219</v>
      </c>
      <c r="M644" s="14" t="s">
        <v>4836</v>
      </c>
      <c r="N644" s="20" t="n">
        <v>97.9944721835587</v>
      </c>
      <c r="O644" s="51" t="n">
        <v>2.4248960802476</v>
      </c>
    </row>
    <row r="645" customFormat="false" ht="15" hidden="false" customHeight="true" outlineLevel="0" collapsed="false">
      <c r="B645" s="14" t="s">
        <v>4708</v>
      </c>
      <c r="C645" s="14" t="s">
        <v>255</v>
      </c>
      <c r="D645" s="14" t="s">
        <v>367</v>
      </c>
      <c r="E645" s="48" t="n">
        <v>1</v>
      </c>
      <c r="F645" s="14" t="s">
        <v>5167</v>
      </c>
      <c r="G645" s="14" t="s">
        <v>4861</v>
      </c>
      <c r="H645" s="48" t="n">
        <v>10</v>
      </c>
      <c r="I645" s="14" t="s">
        <v>5222</v>
      </c>
      <c r="J645" s="14" t="s">
        <v>4891</v>
      </c>
      <c r="K645" s="48" t="n">
        <v>54</v>
      </c>
      <c r="L645" s="18" t="s">
        <v>5183</v>
      </c>
      <c r="M645" s="14" t="s">
        <v>282</v>
      </c>
      <c r="N645" s="20" t="n">
        <v>20.0715288440086</v>
      </c>
      <c r="O645" s="51" t="n">
        <v>3.63852635004889</v>
      </c>
    </row>
    <row r="646" customFormat="false" ht="15" hidden="false" customHeight="true" outlineLevel="0" collapsed="false">
      <c r="B646" s="14" t="s">
        <v>4708</v>
      </c>
      <c r="C646" s="14" t="s">
        <v>255</v>
      </c>
      <c r="D646" s="14" t="s">
        <v>367</v>
      </c>
      <c r="E646" s="48" t="n">
        <v>1</v>
      </c>
      <c r="F646" s="14" t="s">
        <v>5167</v>
      </c>
      <c r="G646" s="14" t="s">
        <v>4861</v>
      </c>
      <c r="H646" s="48" t="n">
        <v>10</v>
      </c>
      <c r="I646" s="14" t="s">
        <v>4896</v>
      </c>
      <c r="J646" s="14" t="s">
        <v>4590</v>
      </c>
      <c r="K646" s="48" t="n">
        <v>5</v>
      </c>
      <c r="L646" s="14" t="s">
        <v>5219</v>
      </c>
      <c r="M646" s="14" t="s">
        <v>4836</v>
      </c>
      <c r="N646" s="20" t="n">
        <v>23.7232236878454</v>
      </c>
      <c r="O646" s="51" t="n">
        <v>4.62788040035613</v>
      </c>
    </row>
    <row r="647" customFormat="false" ht="15" hidden="false" customHeight="true" outlineLevel="0" collapsed="false">
      <c r="B647" s="14" t="s">
        <v>4708</v>
      </c>
      <c r="C647" s="14" t="s">
        <v>255</v>
      </c>
      <c r="D647" s="14" t="s">
        <v>367</v>
      </c>
      <c r="E647" s="48" t="n">
        <v>1</v>
      </c>
      <c r="F647" s="14" t="s">
        <v>5167</v>
      </c>
      <c r="G647" s="14" t="s">
        <v>4861</v>
      </c>
      <c r="H647" s="48" t="n">
        <v>10</v>
      </c>
      <c r="I647" s="14" t="s">
        <v>5036</v>
      </c>
      <c r="J647" s="14" t="s">
        <v>4795</v>
      </c>
      <c r="K647" s="48" t="n">
        <v>14</v>
      </c>
      <c r="L647" s="18" t="s">
        <v>5171</v>
      </c>
      <c r="M647" s="14" t="s">
        <v>282</v>
      </c>
      <c r="N647" s="20" t="n">
        <v>11.2360512307742</v>
      </c>
      <c r="O647" s="51" t="n">
        <v>3.2853654286852</v>
      </c>
    </row>
    <row r="648" customFormat="false" ht="15" hidden="false" customHeight="true" outlineLevel="0" collapsed="false">
      <c r="B648" s="14" t="s">
        <v>4708</v>
      </c>
      <c r="C648" s="14" t="s">
        <v>255</v>
      </c>
      <c r="D648" s="14" t="s">
        <v>320</v>
      </c>
      <c r="E648" s="48" t="n">
        <v>1</v>
      </c>
      <c r="F648" s="14" t="s">
        <v>4902</v>
      </c>
      <c r="G648" s="14" t="s">
        <v>327</v>
      </c>
      <c r="H648" s="48" t="n">
        <v>11</v>
      </c>
      <c r="I648" s="14" t="s">
        <v>4837</v>
      </c>
      <c r="J648" s="14" t="s">
        <v>4935</v>
      </c>
      <c r="K648" s="48" t="n">
        <v>52</v>
      </c>
      <c r="L648" s="18" t="s">
        <v>5186</v>
      </c>
      <c r="M648" s="14" t="s">
        <v>282</v>
      </c>
      <c r="N648" s="20" t="n">
        <v>48.8258388444682</v>
      </c>
      <c r="O648" s="51" t="n">
        <v>3.96864586477555</v>
      </c>
    </row>
    <row r="649" customFormat="false" ht="15" hidden="false" customHeight="true" outlineLevel="0" collapsed="false">
      <c r="B649" s="14" t="s">
        <v>4708</v>
      </c>
      <c r="C649" s="14" t="s">
        <v>255</v>
      </c>
      <c r="D649" s="14" t="s">
        <v>320</v>
      </c>
      <c r="E649" s="48" t="n">
        <v>1</v>
      </c>
      <c r="F649" s="14" t="s">
        <v>4902</v>
      </c>
      <c r="G649" s="14" t="s">
        <v>327</v>
      </c>
      <c r="H649" s="48" t="n">
        <v>11</v>
      </c>
      <c r="I649" s="14" t="s">
        <v>4896</v>
      </c>
      <c r="J649" s="14" t="s">
        <v>4590</v>
      </c>
      <c r="K649" s="48" t="n">
        <v>5</v>
      </c>
      <c r="L649" s="14" t="s">
        <v>5219</v>
      </c>
      <c r="M649" s="14" t="s">
        <v>4836</v>
      </c>
      <c r="N649" s="20" t="n">
        <v>58.6492599992517</v>
      </c>
      <c r="O649" s="51" t="n">
        <v>2.99291596941843</v>
      </c>
    </row>
    <row r="650" customFormat="false" ht="15" hidden="false" customHeight="true" outlineLevel="0" collapsed="false">
      <c r="B650" s="14" t="s">
        <v>4708</v>
      </c>
      <c r="C650" s="14" t="s">
        <v>255</v>
      </c>
      <c r="D650" s="14" t="s">
        <v>320</v>
      </c>
      <c r="E650" s="48" t="n">
        <v>1</v>
      </c>
      <c r="F650" s="14" t="s">
        <v>4902</v>
      </c>
      <c r="G650" s="14" t="s">
        <v>327</v>
      </c>
      <c r="H650" s="48" t="n">
        <v>11</v>
      </c>
      <c r="I650" s="14" t="s">
        <v>5220</v>
      </c>
      <c r="J650" s="14" t="s">
        <v>4980</v>
      </c>
      <c r="K650" s="48" t="n">
        <v>31</v>
      </c>
      <c r="L650" s="18" t="s">
        <v>5187</v>
      </c>
      <c r="M650" s="14" t="s">
        <v>282</v>
      </c>
      <c r="N650" s="20" t="n">
        <v>14.8908016046447</v>
      </c>
      <c r="O650" s="51" t="n">
        <v>4.52213732653049</v>
      </c>
    </row>
    <row r="651" customFormat="false" ht="15" hidden="false" customHeight="true" outlineLevel="0" collapsed="false">
      <c r="B651" s="14" t="s">
        <v>4708</v>
      </c>
      <c r="C651" s="14" t="s">
        <v>255</v>
      </c>
      <c r="D651" s="14" t="s">
        <v>320</v>
      </c>
      <c r="E651" s="48" t="n">
        <v>1</v>
      </c>
      <c r="F651" s="14" t="s">
        <v>4902</v>
      </c>
      <c r="G651" s="14" t="s">
        <v>327</v>
      </c>
      <c r="H651" s="48" t="n">
        <v>11</v>
      </c>
      <c r="I651" s="14" t="s">
        <v>5235</v>
      </c>
      <c r="J651" s="14" t="s">
        <v>5146</v>
      </c>
      <c r="K651" s="48" t="n">
        <v>41</v>
      </c>
      <c r="L651" s="18" t="s">
        <v>5236</v>
      </c>
      <c r="M651" s="14" t="s">
        <v>282</v>
      </c>
      <c r="N651" s="20" t="n">
        <v>2.89433328027472</v>
      </c>
      <c r="O651" s="51" t="n">
        <v>5.62367015391196</v>
      </c>
    </row>
    <row r="652" customFormat="false" ht="15" hidden="false" customHeight="true" outlineLevel="0" collapsed="false">
      <c r="B652" s="14" t="s">
        <v>4708</v>
      </c>
      <c r="C652" s="14" t="s">
        <v>255</v>
      </c>
      <c r="D652" s="14" t="s">
        <v>524</v>
      </c>
      <c r="E652" s="48" t="n">
        <v>1</v>
      </c>
      <c r="F652" s="14" t="s">
        <v>5113</v>
      </c>
      <c r="G652" s="14" t="s">
        <v>428</v>
      </c>
      <c r="H652" s="48" t="n">
        <v>12</v>
      </c>
      <c r="I652" s="14" t="s">
        <v>4896</v>
      </c>
      <c r="J652" s="14" t="s">
        <v>4590</v>
      </c>
      <c r="K652" s="48" t="n">
        <v>5</v>
      </c>
      <c r="L652" s="14" t="s">
        <v>5219</v>
      </c>
      <c r="M652" s="14" t="s">
        <v>4836</v>
      </c>
      <c r="N652" s="20" t="n">
        <v>21.682359355283</v>
      </c>
      <c r="O652" s="51" t="n">
        <v>3.45484775351967</v>
      </c>
    </row>
    <row r="653" customFormat="false" ht="15" hidden="false" customHeight="true" outlineLevel="0" collapsed="false">
      <c r="B653" s="14" t="s">
        <v>4708</v>
      </c>
      <c r="C653" s="14" t="s">
        <v>255</v>
      </c>
      <c r="D653" s="14" t="s">
        <v>524</v>
      </c>
      <c r="E653" s="48" t="n">
        <v>1</v>
      </c>
      <c r="F653" s="14" t="s">
        <v>5113</v>
      </c>
      <c r="G653" s="14" t="s">
        <v>428</v>
      </c>
      <c r="H653" s="48" t="n">
        <v>12</v>
      </c>
      <c r="I653" s="14" t="s">
        <v>5218</v>
      </c>
      <c r="J653" s="14" t="s">
        <v>4588</v>
      </c>
      <c r="K653" s="48" t="n">
        <v>4</v>
      </c>
      <c r="L653" s="14" t="s">
        <v>5145</v>
      </c>
      <c r="M653" s="14" t="s">
        <v>4836</v>
      </c>
      <c r="N653" s="20" t="n">
        <v>6.32904402041911</v>
      </c>
      <c r="O653" s="51" t="n">
        <v>4.49439228372422</v>
      </c>
    </row>
    <row r="654" customFormat="false" ht="15" hidden="false" customHeight="true" outlineLevel="0" collapsed="false">
      <c r="B654" s="14" t="s">
        <v>4708</v>
      </c>
      <c r="C654" s="14" t="s">
        <v>255</v>
      </c>
      <c r="D654" s="14" t="s">
        <v>462</v>
      </c>
      <c r="E654" s="48" t="n">
        <v>1</v>
      </c>
      <c r="F654" s="14" t="s">
        <v>5061</v>
      </c>
      <c r="G654" s="14" t="s">
        <v>4888</v>
      </c>
      <c r="H654" s="48" t="n">
        <v>13</v>
      </c>
      <c r="I654" s="14" t="s">
        <v>5223</v>
      </c>
      <c r="J654" s="14" t="s">
        <v>4954</v>
      </c>
      <c r="K654" s="48" t="n">
        <v>51</v>
      </c>
      <c r="L654" s="18" t="s">
        <v>5194</v>
      </c>
      <c r="M654" s="14" t="s">
        <v>282</v>
      </c>
      <c r="N654" s="20" t="n">
        <v>42.3745605243708</v>
      </c>
      <c r="O654" s="51" t="n">
        <v>3.39223643043936</v>
      </c>
    </row>
    <row r="655" customFormat="false" ht="15" hidden="false" customHeight="true" outlineLevel="0" collapsed="false">
      <c r="B655" s="14" t="s">
        <v>4708</v>
      </c>
      <c r="C655" s="14" t="s">
        <v>255</v>
      </c>
      <c r="D655" s="14" t="s">
        <v>462</v>
      </c>
      <c r="E655" s="48" t="n">
        <v>1</v>
      </c>
      <c r="F655" s="14" t="s">
        <v>5061</v>
      </c>
      <c r="G655" s="14" t="s">
        <v>4888</v>
      </c>
      <c r="H655" s="48" t="n">
        <v>13</v>
      </c>
      <c r="I655" s="14" t="s">
        <v>4896</v>
      </c>
      <c r="J655" s="14" t="s">
        <v>4590</v>
      </c>
      <c r="K655" s="48" t="n">
        <v>5</v>
      </c>
      <c r="L655" s="14" t="s">
        <v>5219</v>
      </c>
      <c r="M655" s="14" t="s">
        <v>4836</v>
      </c>
      <c r="N655" s="20" t="n">
        <v>72.4183057738713</v>
      </c>
      <c r="O655" s="51" t="n">
        <v>2.73272135425477</v>
      </c>
    </row>
    <row r="656" customFormat="false" ht="15" hidden="false" customHeight="true" outlineLevel="0" collapsed="false">
      <c r="B656" s="14" t="s">
        <v>4708</v>
      </c>
      <c r="C656" s="14" t="s">
        <v>255</v>
      </c>
      <c r="D656" s="14" t="s">
        <v>527</v>
      </c>
      <c r="E656" s="48" t="n">
        <v>1</v>
      </c>
      <c r="F656" s="14" t="s">
        <v>5036</v>
      </c>
      <c r="G656" s="14" t="s">
        <v>4795</v>
      </c>
      <c r="H656" s="48" t="n">
        <v>14</v>
      </c>
      <c r="I656" s="14" t="s">
        <v>5223</v>
      </c>
      <c r="J656" s="14" t="s">
        <v>4954</v>
      </c>
      <c r="K656" s="48" t="n">
        <v>51</v>
      </c>
      <c r="L656" s="18" t="s">
        <v>5194</v>
      </c>
      <c r="M656" s="14" t="s">
        <v>282</v>
      </c>
      <c r="N656" s="20" t="n">
        <v>51.469923907632</v>
      </c>
      <c r="O656" s="51" t="n">
        <v>3.1346302812294</v>
      </c>
    </row>
    <row r="657" customFormat="false" ht="15" hidden="false" customHeight="true" outlineLevel="0" collapsed="false">
      <c r="B657" s="14" t="s">
        <v>4708</v>
      </c>
      <c r="C657" s="14" t="s">
        <v>255</v>
      </c>
      <c r="D657" s="14" t="s">
        <v>527</v>
      </c>
      <c r="E657" s="48" t="n">
        <v>1</v>
      </c>
      <c r="F657" s="14" t="s">
        <v>5036</v>
      </c>
      <c r="G657" s="14" t="s">
        <v>4795</v>
      </c>
      <c r="H657" s="48" t="n">
        <v>14</v>
      </c>
      <c r="I657" s="14" t="s">
        <v>5237</v>
      </c>
      <c r="J657" s="14" t="s">
        <v>4572</v>
      </c>
      <c r="K657" s="48" t="n">
        <v>6</v>
      </c>
      <c r="L657" s="14" t="s">
        <v>5142</v>
      </c>
      <c r="M657" s="14" t="s">
        <v>4836</v>
      </c>
      <c r="N657" s="20" t="n">
        <v>34.6715025191907</v>
      </c>
      <c r="O657" s="51" t="n">
        <v>4.33943971037738</v>
      </c>
    </row>
    <row r="658" customFormat="false" ht="15" hidden="false" customHeight="true" outlineLevel="0" collapsed="false">
      <c r="B658" s="14" t="s">
        <v>4708</v>
      </c>
      <c r="C658" s="14" t="s">
        <v>255</v>
      </c>
      <c r="D658" s="14" t="s">
        <v>506</v>
      </c>
      <c r="E658" s="48" t="n">
        <v>1</v>
      </c>
      <c r="F658" s="14" t="s">
        <v>5161</v>
      </c>
      <c r="G658" s="14" t="s">
        <v>4866</v>
      </c>
      <c r="H658" s="48" t="n">
        <v>15</v>
      </c>
      <c r="I658" s="14" t="s">
        <v>4896</v>
      </c>
      <c r="J658" s="14" t="s">
        <v>4590</v>
      </c>
      <c r="K658" s="48" t="n">
        <v>5</v>
      </c>
      <c r="L658" s="14" t="s">
        <v>5219</v>
      </c>
      <c r="M658" s="14" t="s">
        <v>4836</v>
      </c>
      <c r="N658" s="20" t="n">
        <v>47.7430841463117</v>
      </c>
      <c r="O658" s="51" t="n">
        <v>3.09967111158587</v>
      </c>
    </row>
    <row r="659" customFormat="false" ht="15" hidden="false" customHeight="true" outlineLevel="0" collapsed="false">
      <c r="B659" s="14" t="s">
        <v>4708</v>
      </c>
      <c r="C659" s="14" t="s">
        <v>255</v>
      </c>
      <c r="D659" s="14" t="s">
        <v>577</v>
      </c>
      <c r="E659" s="48" t="n">
        <v>1</v>
      </c>
      <c r="F659" s="14" t="s">
        <v>5185</v>
      </c>
      <c r="G659" s="14" t="s">
        <v>425</v>
      </c>
      <c r="H659" s="48" t="n">
        <v>18</v>
      </c>
      <c r="I659" s="14" t="s">
        <v>4896</v>
      </c>
      <c r="J659" s="14" t="s">
        <v>4590</v>
      </c>
      <c r="K659" s="48" t="n">
        <v>5</v>
      </c>
      <c r="L659" s="14" t="s">
        <v>5219</v>
      </c>
      <c r="M659" s="14" t="s">
        <v>4836</v>
      </c>
      <c r="N659" s="20" t="n">
        <v>12.6707442832189</v>
      </c>
      <c r="O659" s="51" t="n">
        <v>4.45960491523631</v>
      </c>
    </row>
    <row r="660" customFormat="false" ht="15" hidden="false" customHeight="true" outlineLevel="0" collapsed="false">
      <c r="B660" s="14" t="s">
        <v>4708</v>
      </c>
      <c r="C660" s="14" t="s">
        <v>255</v>
      </c>
      <c r="D660" s="14" t="s">
        <v>537</v>
      </c>
      <c r="E660" s="48" t="n">
        <v>1</v>
      </c>
      <c r="F660" s="14" t="s">
        <v>5176</v>
      </c>
      <c r="G660" s="14" t="s">
        <v>312</v>
      </c>
      <c r="H660" s="48" t="n">
        <v>20</v>
      </c>
      <c r="I660" s="14" t="s">
        <v>4896</v>
      </c>
      <c r="J660" s="14" t="s">
        <v>4590</v>
      </c>
      <c r="K660" s="48" t="n">
        <v>5</v>
      </c>
      <c r="L660" s="14" t="s">
        <v>5219</v>
      </c>
      <c r="M660" s="14" t="s">
        <v>4836</v>
      </c>
      <c r="N660" s="20" t="n">
        <v>83.2446454904925</v>
      </c>
      <c r="O660" s="51" t="n">
        <v>2.77518107517328</v>
      </c>
    </row>
    <row r="661" customFormat="false" ht="15" hidden="false" customHeight="true" outlineLevel="0" collapsed="false">
      <c r="B661" s="14" t="s">
        <v>4708</v>
      </c>
      <c r="C661" s="14" t="s">
        <v>255</v>
      </c>
      <c r="D661" s="14" t="s">
        <v>537</v>
      </c>
      <c r="E661" s="48" t="n">
        <v>1</v>
      </c>
      <c r="F661" s="14" t="s">
        <v>5176</v>
      </c>
      <c r="G661" s="14" t="s">
        <v>312</v>
      </c>
      <c r="H661" s="48" t="n">
        <v>20</v>
      </c>
      <c r="I661" s="14" t="s">
        <v>4869</v>
      </c>
      <c r="J661" s="14" t="s">
        <v>5005</v>
      </c>
      <c r="K661" s="48" t="n">
        <v>48</v>
      </c>
      <c r="L661" s="18" t="s">
        <v>5154</v>
      </c>
      <c r="M661" s="14" t="s">
        <v>282</v>
      </c>
      <c r="N661" s="20" t="n">
        <v>6.48519802501258</v>
      </c>
      <c r="O661" s="51" t="n">
        <v>4.46431820102466</v>
      </c>
    </row>
    <row r="662" customFormat="false" ht="15" hidden="false" customHeight="true" outlineLevel="0" collapsed="false">
      <c r="B662" s="14" t="s">
        <v>4708</v>
      </c>
      <c r="C662" s="14" t="s">
        <v>255</v>
      </c>
      <c r="D662" s="14" t="s">
        <v>487</v>
      </c>
      <c r="E662" s="48" t="n">
        <v>1</v>
      </c>
      <c r="F662" s="14" t="s">
        <v>5224</v>
      </c>
      <c r="G662" s="14" t="s">
        <v>4885</v>
      </c>
      <c r="H662" s="48" t="n">
        <v>21</v>
      </c>
      <c r="I662" s="14" t="s">
        <v>5225</v>
      </c>
      <c r="J662" s="14" t="s">
        <v>4570</v>
      </c>
      <c r="K662" s="48" t="n">
        <v>25</v>
      </c>
      <c r="L662" s="18" t="s">
        <v>5105</v>
      </c>
      <c r="M662" s="14" t="s">
        <v>282</v>
      </c>
      <c r="N662" s="20" t="n">
        <v>54.3448557847886</v>
      </c>
      <c r="O662" s="51" t="n">
        <v>3.71449310135312</v>
      </c>
    </row>
    <row r="663" customFormat="false" ht="15" hidden="false" customHeight="true" outlineLevel="0" collapsed="false">
      <c r="B663" s="14" t="s">
        <v>4708</v>
      </c>
      <c r="C663" s="14" t="s">
        <v>255</v>
      </c>
      <c r="D663" s="14" t="s">
        <v>551</v>
      </c>
      <c r="E663" s="48" t="n">
        <v>1</v>
      </c>
      <c r="F663" s="14" t="s">
        <v>5226</v>
      </c>
      <c r="G663" s="14" t="s">
        <v>360</v>
      </c>
      <c r="H663" s="48" t="n">
        <v>22</v>
      </c>
      <c r="I663" s="14" t="s">
        <v>4896</v>
      </c>
      <c r="J663" s="14" t="s">
        <v>4590</v>
      </c>
      <c r="K663" s="48" t="n">
        <v>5</v>
      </c>
      <c r="L663" s="14" t="s">
        <v>5219</v>
      </c>
      <c r="M663" s="14" t="s">
        <v>4836</v>
      </c>
      <c r="N663" s="20" t="n">
        <v>90.0773000895159</v>
      </c>
      <c r="O663" s="51" t="n">
        <v>3.03958829448991</v>
      </c>
    </row>
    <row r="664" customFormat="false" ht="15" hidden="false" customHeight="true" outlineLevel="0" collapsed="false">
      <c r="B664" s="14" t="s">
        <v>4708</v>
      </c>
      <c r="C664" s="14" t="s">
        <v>255</v>
      </c>
      <c r="D664" s="14" t="s">
        <v>551</v>
      </c>
      <c r="E664" s="48" t="n">
        <v>1</v>
      </c>
      <c r="F664" s="14" t="s">
        <v>5226</v>
      </c>
      <c r="G664" s="14" t="s">
        <v>360</v>
      </c>
      <c r="H664" s="48" t="n">
        <v>22</v>
      </c>
      <c r="I664" s="14" t="s">
        <v>4869</v>
      </c>
      <c r="J664" s="14" t="s">
        <v>5005</v>
      </c>
      <c r="K664" s="48" t="n">
        <v>48</v>
      </c>
      <c r="L664" s="18" t="s">
        <v>5154</v>
      </c>
      <c r="M664" s="14" t="s">
        <v>282</v>
      </c>
      <c r="N664" s="20" t="n">
        <v>2.43135201458084</v>
      </c>
      <c r="O664" s="51" t="n">
        <v>5.81919014984043</v>
      </c>
    </row>
    <row r="665" customFormat="false" ht="15" hidden="false" customHeight="true" outlineLevel="0" collapsed="false">
      <c r="B665" s="14" t="s">
        <v>4708</v>
      </c>
      <c r="C665" s="14" t="s">
        <v>255</v>
      </c>
      <c r="D665" s="14" t="s">
        <v>345</v>
      </c>
      <c r="E665" s="48" t="n">
        <v>1</v>
      </c>
      <c r="F665" s="14" t="s">
        <v>5173</v>
      </c>
      <c r="G665" s="14" t="s">
        <v>4876</v>
      </c>
      <c r="H665" s="48" t="n">
        <v>23</v>
      </c>
      <c r="I665" s="14" t="s">
        <v>4869</v>
      </c>
      <c r="J665" s="14" t="s">
        <v>5005</v>
      </c>
      <c r="K665" s="48" t="n">
        <v>48</v>
      </c>
      <c r="L665" s="18" t="s">
        <v>5154</v>
      </c>
      <c r="M665" s="14" t="s">
        <v>282</v>
      </c>
      <c r="N665" s="20" t="n">
        <v>46.9940515832701</v>
      </c>
      <c r="O665" s="51" t="n">
        <v>3.03057618284051</v>
      </c>
    </row>
    <row r="666" customFormat="false" ht="15" hidden="false" customHeight="true" outlineLevel="0" collapsed="false">
      <c r="B666" s="14" t="s">
        <v>4708</v>
      </c>
      <c r="C666" s="14" t="s">
        <v>255</v>
      </c>
      <c r="D666" s="14" t="s">
        <v>500</v>
      </c>
      <c r="E666" s="48" t="n">
        <v>1</v>
      </c>
      <c r="F666" s="14" t="s">
        <v>5184</v>
      </c>
      <c r="G666" s="14" t="s">
        <v>4881</v>
      </c>
      <c r="H666" s="48" t="n">
        <v>24</v>
      </c>
      <c r="I666" s="14" t="s">
        <v>4896</v>
      </c>
      <c r="J666" s="14" t="s">
        <v>4590</v>
      </c>
      <c r="K666" s="48" t="n">
        <v>5</v>
      </c>
      <c r="L666" s="14" t="s">
        <v>5219</v>
      </c>
      <c r="M666" s="14" t="s">
        <v>4836</v>
      </c>
      <c r="N666" s="20" t="n">
        <v>45.0712634920724</v>
      </c>
      <c r="O666" s="51" t="n">
        <v>3.0931812103399</v>
      </c>
    </row>
    <row r="667" customFormat="false" ht="15" hidden="false" customHeight="true" outlineLevel="0" collapsed="false">
      <c r="B667" s="14" t="s">
        <v>4708</v>
      </c>
      <c r="C667" s="14" t="s">
        <v>255</v>
      </c>
      <c r="D667" s="14" t="s">
        <v>518</v>
      </c>
      <c r="E667" s="48" t="n">
        <v>1</v>
      </c>
      <c r="F667" s="14" t="s">
        <v>4841</v>
      </c>
      <c r="G667" s="14" t="s">
        <v>5103</v>
      </c>
      <c r="H667" s="48" t="n">
        <v>49</v>
      </c>
      <c r="I667" s="14" t="s">
        <v>5238</v>
      </c>
      <c r="J667" s="14" t="s">
        <v>4968</v>
      </c>
      <c r="K667" s="48" t="n">
        <v>39</v>
      </c>
      <c r="L667" s="18" t="s">
        <v>5239</v>
      </c>
      <c r="M667" s="14" t="s">
        <v>282</v>
      </c>
      <c r="N667" s="20" t="n">
        <v>55.426235039574</v>
      </c>
      <c r="O667" s="51" t="n">
        <v>3.22253890589392</v>
      </c>
    </row>
    <row r="668" customFormat="false" ht="15" hidden="false" customHeight="true" outlineLevel="0" collapsed="false">
      <c r="B668" s="14" t="s">
        <v>4708</v>
      </c>
      <c r="C668" s="14" t="s">
        <v>255</v>
      </c>
      <c r="D668" s="14" t="s">
        <v>518</v>
      </c>
      <c r="E668" s="48" t="n">
        <v>1</v>
      </c>
      <c r="F668" s="14" t="s">
        <v>4841</v>
      </c>
      <c r="G668" s="14" t="s">
        <v>5103</v>
      </c>
      <c r="H668" s="48" t="n">
        <v>49</v>
      </c>
      <c r="I668" s="14" t="s">
        <v>5231</v>
      </c>
      <c r="J668" s="14" t="s">
        <v>4961</v>
      </c>
      <c r="K668" s="48" t="n">
        <v>47</v>
      </c>
      <c r="L668" s="18" t="s">
        <v>5232</v>
      </c>
      <c r="M668" s="14" t="s">
        <v>282</v>
      </c>
      <c r="N668" s="20" t="n">
        <v>59.768565592407</v>
      </c>
      <c r="O668" s="51" t="n">
        <v>2.90263914395159</v>
      </c>
    </row>
    <row r="669" customFormat="false" ht="15" hidden="false" customHeight="true" outlineLevel="0" collapsed="false">
      <c r="B669" s="14" t="s">
        <v>4782</v>
      </c>
      <c r="C669" s="18" t="s">
        <v>290</v>
      </c>
      <c r="D669" s="14" t="s">
        <v>524</v>
      </c>
      <c r="E669" s="48" t="n">
        <v>1</v>
      </c>
      <c r="F669" s="14" t="s">
        <v>5190</v>
      </c>
      <c r="G669" s="14" t="s">
        <v>4954</v>
      </c>
      <c r="H669" s="48" t="n">
        <v>53</v>
      </c>
      <c r="I669" s="14" t="s">
        <v>5022</v>
      </c>
      <c r="J669" s="14" t="s">
        <v>4833</v>
      </c>
      <c r="K669" s="48" t="n">
        <v>2</v>
      </c>
      <c r="L669" s="14" t="s">
        <v>5067</v>
      </c>
      <c r="M669" s="14" t="s">
        <v>4836</v>
      </c>
      <c r="N669" s="20" t="n">
        <v>28.0606714460255</v>
      </c>
      <c r="O669" s="51" t="n">
        <v>3.78868394036768</v>
      </c>
    </row>
    <row r="670" customFormat="false" ht="15" hidden="false" customHeight="true" outlineLevel="0" collapsed="false">
      <c r="B670" s="14" t="s">
        <v>4782</v>
      </c>
      <c r="C670" s="18" t="s">
        <v>290</v>
      </c>
      <c r="D670" s="14" t="s">
        <v>524</v>
      </c>
      <c r="E670" s="48" t="n">
        <v>1</v>
      </c>
      <c r="F670" s="14" t="s">
        <v>5190</v>
      </c>
      <c r="G670" s="14" t="s">
        <v>4954</v>
      </c>
      <c r="H670" s="48" t="n">
        <v>53</v>
      </c>
      <c r="I670" s="14" t="s">
        <v>5084</v>
      </c>
      <c r="J670" s="14" t="s">
        <v>4588</v>
      </c>
      <c r="K670" s="48" t="n">
        <v>4</v>
      </c>
      <c r="L670" s="14" t="s">
        <v>5145</v>
      </c>
      <c r="M670" s="14" t="s">
        <v>4836</v>
      </c>
      <c r="N670" s="20" t="n">
        <v>0.555097548485977</v>
      </c>
      <c r="O670" s="51" t="n">
        <v>5.62314413829131</v>
      </c>
    </row>
    <row r="671" customFormat="false" ht="15" hidden="false" customHeight="true" outlineLevel="0" collapsed="false">
      <c r="B671" s="14" t="s">
        <v>4782</v>
      </c>
      <c r="C671" s="18" t="s">
        <v>290</v>
      </c>
      <c r="D671" s="14" t="s">
        <v>305</v>
      </c>
      <c r="E671" s="48" t="n">
        <v>1</v>
      </c>
      <c r="F671" s="14" t="s">
        <v>5191</v>
      </c>
      <c r="G671" s="14" t="s">
        <v>4932</v>
      </c>
      <c r="H671" s="48" t="n">
        <v>79</v>
      </c>
      <c r="I671" s="14" t="s">
        <v>5022</v>
      </c>
      <c r="J671" s="14" t="s">
        <v>4833</v>
      </c>
      <c r="K671" s="48" t="n">
        <v>2</v>
      </c>
      <c r="L671" s="14" t="s">
        <v>5067</v>
      </c>
      <c r="M671" s="14" t="s">
        <v>4836</v>
      </c>
      <c r="N671" s="20" t="n">
        <v>75.8423357877923</v>
      </c>
      <c r="O671" s="51" t="n">
        <v>3.20917279061133</v>
      </c>
    </row>
    <row r="672" customFormat="false" ht="15" hidden="false" customHeight="true" outlineLevel="0" collapsed="false">
      <c r="B672" s="14" t="s">
        <v>4782</v>
      </c>
      <c r="C672" s="18" t="s">
        <v>290</v>
      </c>
      <c r="D672" s="14" t="s">
        <v>265</v>
      </c>
      <c r="E672" s="48" t="n">
        <v>1</v>
      </c>
      <c r="F672" s="14" t="s">
        <v>4860</v>
      </c>
      <c r="G672" s="14" t="s">
        <v>4878</v>
      </c>
      <c r="H672" s="48" t="n">
        <v>28</v>
      </c>
      <c r="I672" s="14" t="s">
        <v>5009</v>
      </c>
      <c r="J672" s="14" t="s">
        <v>252</v>
      </c>
      <c r="K672" s="48" t="n">
        <v>1</v>
      </c>
      <c r="L672" s="14" t="s">
        <v>4835</v>
      </c>
      <c r="M672" s="14" t="s">
        <v>4836</v>
      </c>
      <c r="N672" s="20" t="n">
        <v>82.6354211317972</v>
      </c>
      <c r="O672" s="51" t="n">
        <v>3.17440435357563</v>
      </c>
    </row>
    <row r="673" customFormat="false" ht="15" hidden="false" customHeight="true" outlineLevel="0" collapsed="false">
      <c r="B673" s="14" t="s">
        <v>4782</v>
      </c>
      <c r="C673" s="18" t="s">
        <v>290</v>
      </c>
      <c r="D673" s="14" t="s">
        <v>462</v>
      </c>
      <c r="E673" s="48" t="n">
        <v>1</v>
      </c>
      <c r="F673" s="14" t="s">
        <v>5192</v>
      </c>
      <c r="G673" s="14" t="s">
        <v>4935</v>
      </c>
      <c r="H673" s="48" t="n">
        <v>54</v>
      </c>
      <c r="I673" s="14" t="s">
        <v>5022</v>
      </c>
      <c r="J673" s="14" t="s">
        <v>4833</v>
      </c>
      <c r="K673" s="48" t="n">
        <v>2</v>
      </c>
      <c r="L673" s="14" t="s">
        <v>5067</v>
      </c>
      <c r="M673" s="14" t="s">
        <v>4836</v>
      </c>
      <c r="N673" s="20" t="n">
        <v>77.9258871873848</v>
      </c>
      <c r="O673" s="51" t="n">
        <v>2.45257599270644</v>
      </c>
    </row>
    <row r="674" customFormat="false" ht="15" hidden="false" customHeight="true" outlineLevel="0" collapsed="false">
      <c r="B674" s="14" t="s">
        <v>4782</v>
      </c>
      <c r="C674" s="18" t="s">
        <v>290</v>
      </c>
      <c r="D674" s="14" t="s">
        <v>462</v>
      </c>
      <c r="E674" s="48" t="n">
        <v>1</v>
      </c>
      <c r="F674" s="14" t="s">
        <v>5192</v>
      </c>
      <c r="G674" s="14" t="s">
        <v>4935</v>
      </c>
      <c r="H674" s="48" t="n">
        <v>54</v>
      </c>
      <c r="I674" s="14" t="s">
        <v>5193</v>
      </c>
      <c r="J674" s="14" t="s">
        <v>5081</v>
      </c>
      <c r="K674" s="48" t="n">
        <v>43</v>
      </c>
      <c r="L674" s="18" t="s">
        <v>5240</v>
      </c>
      <c r="M674" s="14" t="s">
        <v>282</v>
      </c>
      <c r="N674" s="20" t="n">
        <v>39.5572404440701</v>
      </c>
      <c r="O674" s="51" t="n">
        <v>3.62911187482557</v>
      </c>
    </row>
    <row r="675" customFormat="false" ht="15" hidden="false" customHeight="true" outlineLevel="0" collapsed="false">
      <c r="B675" s="14" t="s">
        <v>4782</v>
      </c>
      <c r="C675" s="18" t="s">
        <v>290</v>
      </c>
      <c r="D675" s="14" t="s">
        <v>506</v>
      </c>
      <c r="E675" s="48" t="n">
        <v>1</v>
      </c>
      <c r="F675" s="14" t="s">
        <v>5159</v>
      </c>
      <c r="G675" s="14" t="s">
        <v>5028</v>
      </c>
      <c r="H675" s="48" t="n">
        <v>55</v>
      </c>
      <c r="I675" s="14" t="s">
        <v>5022</v>
      </c>
      <c r="J675" s="14" t="s">
        <v>4833</v>
      </c>
      <c r="K675" s="48" t="n">
        <v>2</v>
      </c>
      <c r="L675" s="14" t="s">
        <v>5067</v>
      </c>
      <c r="M675" s="14" t="s">
        <v>4836</v>
      </c>
      <c r="N675" s="20" t="n">
        <v>58.6160004587376</v>
      </c>
      <c r="O675" s="51" t="n">
        <v>3.37573591976622</v>
      </c>
    </row>
    <row r="676" customFormat="false" ht="15" hidden="false" customHeight="true" outlineLevel="0" collapsed="false">
      <c r="B676" s="14" t="s">
        <v>4782</v>
      </c>
      <c r="C676" s="18" t="s">
        <v>290</v>
      </c>
      <c r="D676" s="14" t="s">
        <v>527</v>
      </c>
      <c r="E676" s="48" t="n">
        <v>1</v>
      </c>
      <c r="F676" s="14" t="s">
        <v>5170</v>
      </c>
      <c r="G676" s="14" t="s">
        <v>4891</v>
      </c>
      <c r="H676" s="48" t="n">
        <v>56</v>
      </c>
      <c r="I676" s="14" t="s">
        <v>5022</v>
      </c>
      <c r="J676" s="14" t="s">
        <v>4833</v>
      </c>
      <c r="K676" s="48" t="n">
        <v>2</v>
      </c>
      <c r="L676" s="14" t="s">
        <v>5067</v>
      </c>
      <c r="M676" s="14" t="s">
        <v>4836</v>
      </c>
      <c r="N676" s="20" t="n">
        <v>54.8619298472306</v>
      </c>
      <c r="O676" s="51" t="n">
        <v>3.39908723041936</v>
      </c>
    </row>
    <row r="677" customFormat="false" ht="15" hidden="false" customHeight="true" outlineLevel="0" collapsed="false">
      <c r="B677" s="14" t="s">
        <v>4782</v>
      </c>
      <c r="C677" s="18" t="s">
        <v>290</v>
      </c>
      <c r="D677" s="14" t="s">
        <v>493</v>
      </c>
      <c r="E677" s="48" t="n">
        <v>1</v>
      </c>
      <c r="F677" s="14" t="s">
        <v>5241</v>
      </c>
      <c r="G677" s="14" t="s">
        <v>5041</v>
      </c>
      <c r="H677" s="48" t="n">
        <v>82</v>
      </c>
      <c r="I677" s="14" t="s">
        <v>5022</v>
      </c>
      <c r="J677" s="14" t="s">
        <v>4833</v>
      </c>
      <c r="K677" s="48" t="n">
        <v>2</v>
      </c>
      <c r="L677" s="14" t="s">
        <v>5067</v>
      </c>
      <c r="M677" s="14" t="s">
        <v>4836</v>
      </c>
      <c r="N677" s="20" t="n">
        <v>15.4073881024598</v>
      </c>
      <c r="O677" s="51" t="n">
        <v>4.45850939216235</v>
      </c>
    </row>
    <row r="678" customFormat="false" ht="15" hidden="false" customHeight="true" outlineLevel="0" collapsed="false">
      <c r="B678" s="14" t="s">
        <v>4782</v>
      </c>
      <c r="C678" s="18" t="s">
        <v>290</v>
      </c>
      <c r="D678" s="14" t="s">
        <v>384</v>
      </c>
      <c r="E678" s="48" t="n">
        <v>1</v>
      </c>
      <c r="F678" s="14" t="s">
        <v>4869</v>
      </c>
      <c r="G678" s="14" t="s">
        <v>4590</v>
      </c>
      <c r="H678" s="48" t="n">
        <v>5</v>
      </c>
      <c r="I678" s="14" t="s">
        <v>4857</v>
      </c>
      <c r="J678" s="14" t="s">
        <v>4875</v>
      </c>
      <c r="K678" s="48" t="n">
        <v>26</v>
      </c>
      <c r="L678" s="18" t="s">
        <v>5242</v>
      </c>
      <c r="M678" s="14" t="s">
        <v>282</v>
      </c>
      <c r="N678" s="20" t="n">
        <v>45.4286853296228</v>
      </c>
      <c r="O678" s="51" t="n">
        <v>2.98220237408527</v>
      </c>
    </row>
    <row r="679" customFormat="false" ht="15" hidden="false" customHeight="true" outlineLevel="0" collapsed="false">
      <c r="B679" s="14" t="s">
        <v>4782</v>
      </c>
      <c r="C679" s="18" t="s">
        <v>290</v>
      </c>
      <c r="D679" s="14" t="s">
        <v>316</v>
      </c>
      <c r="E679" s="48" t="n">
        <v>1</v>
      </c>
      <c r="F679" s="14" t="s">
        <v>4862</v>
      </c>
      <c r="G679" s="14" t="s">
        <v>4980</v>
      </c>
      <c r="H679" s="48" t="n">
        <v>31</v>
      </c>
      <c r="I679" s="14" t="s">
        <v>5009</v>
      </c>
      <c r="J679" s="14" t="s">
        <v>252</v>
      </c>
      <c r="K679" s="48" t="n">
        <v>1</v>
      </c>
      <c r="L679" s="14" t="s">
        <v>4835</v>
      </c>
      <c r="M679" s="14" t="s">
        <v>4836</v>
      </c>
      <c r="N679" s="20" t="n">
        <v>69.0711928625873</v>
      </c>
      <c r="O679" s="51" t="n">
        <v>2.90911343883322</v>
      </c>
    </row>
    <row r="680" customFormat="false" ht="15" hidden="false" customHeight="true" outlineLevel="0" collapsed="false">
      <c r="B680" s="14" t="s">
        <v>4782</v>
      </c>
      <c r="C680" s="18" t="s">
        <v>290</v>
      </c>
      <c r="D680" s="14" t="s">
        <v>309</v>
      </c>
      <c r="E680" s="48" t="n">
        <v>1</v>
      </c>
      <c r="F680" s="14" t="s">
        <v>5197</v>
      </c>
      <c r="G680" s="14" t="s">
        <v>5095</v>
      </c>
      <c r="H680" s="48" t="n">
        <v>57</v>
      </c>
      <c r="I680" s="14" t="s">
        <v>5022</v>
      </c>
      <c r="J680" s="14" t="s">
        <v>4833</v>
      </c>
      <c r="K680" s="48" t="n">
        <v>2</v>
      </c>
      <c r="L680" s="14" t="s">
        <v>5067</v>
      </c>
      <c r="M680" s="14" t="s">
        <v>4836</v>
      </c>
      <c r="N680" s="20" t="n">
        <v>74.4268338804171</v>
      </c>
      <c r="O680" s="51" t="n">
        <v>2.71003339462819</v>
      </c>
    </row>
    <row r="681" customFormat="false" ht="15" hidden="false" customHeight="true" outlineLevel="0" collapsed="false">
      <c r="B681" s="14" t="s">
        <v>4782</v>
      </c>
      <c r="C681" s="18" t="s">
        <v>290</v>
      </c>
      <c r="D681" s="14" t="s">
        <v>474</v>
      </c>
      <c r="E681" s="48" t="n">
        <v>1</v>
      </c>
      <c r="F681" s="14" t="s">
        <v>4868</v>
      </c>
      <c r="G681" s="14" t="s">
        <v>4939</v>
      </c>
      <c r="H681" s="48" t="n">
        <v>32</v>
      </c>
      <c r="I681" s="14" t="s">
        <v>4857</v>
      </c>
      <c r="J681" s="14" t="s">
        <v>4875</v>
      </c>
      <c r="K681" s="48" t="n">
        <v>26</v>
      </c>
      <c r="L681" s="18" t="s">
        <v>5242</v>
      </c>
      <c r="M681" s="14" t="s">
        <v>282</v>
      </c>
      <c r="N681" s="20" t="n">
        <v>52.2603707707919</v>
      </c>
      <c r="O681" s="51" t="n">
        <v>3.32458914754889</v>
      </c>
    </row>
    <row r="682" customFormat="false" ht="15" hidden="false" customHeight="true" outlineLevel="0" collapsed="false">
      <c r="B682" s="14" t="s">
        <v>4782</v>
      </c>
      <c r="C682" s="18" t="s">
        <v>290</v>
      </c>
      <c r="D682" s="14" t="s">
        <v>474</v>
      </c>
      <c r="E682" s="48" t="n">
        <v>1</v>
      </c>
      <c r="F682" s="14" t="s">
        <v>4868</v>
      </c>
      <c r="G682" s="14" t="s">
        <v>4939</v>
      </c>
      <c r="H682" s="48" t="n">
        <v>32</v>
      </c>
      <c r="I682" s="14" t="s">
        <v>4869</v>
      </c>
      <c r="J682" s="14" t="s">
        <v>4590</v>
      </c>
      <c r="K682" s="48" t="n">
        <v>5</v>
      </c>
      <c r="L682" s="18" t="s">
        <v>5243</v>
      </c>
      <c r="M682" s="14" t="s">
        <v>282</v>
      </c>
      <c r="N682" s="20" t="n">
        <v>18.5257974051861</v>
      </c>
      <c r="O682" s="51" t="n">
        <v>4.75179439790907</v>
      </c>
    </row>
    <row r="683" customFormat="false" ht="15" hidden="false" customHeight="true" outlineLevel="0" collapsed="false">
      <c r="B683" s="14" t="s">
        <v>4782</v>
      </c>
      <c r="C683" s="18" t="s">
        <v>290</v>
      </c>
      <c r="D683" s="14" t="s">
        <v>474</v>
      </c>
      <c r="E683" s="48" t="n">
        <v>1</v>
      </c>
      <c r="F683" s="14" t="s">
        <v>4868</v>
      </c>
      <c r="G683" s="14" t="s">
        <v>4939</v>
      </c>
      <c r="H683" s="48" t="n">
        <v>32</v>
      </c>
      <c r="I683" s="14" t="s">
        <v>5009</v>
      </c>
      <c r="J683" s="14" t="s">
        <v>252</v>
      </c>
      <c r="K683" s="48" t="n">
        <v>1</v>
      </c>
      <c r="L683" s="14" t="s">
        <v>4835</v>
      </c>
      <c r="M683" s="14" t="s">
        <v>4836</v>
      </c>
      <c r="N683" s="20" t="n">
        <v>10.0767935676745</v>
      </c>
      <c r="O683" s="51" t="n">
        <v>5.13633429597411</v>
      </c>
    </row>
    <row r="684" customFormat="false" ht="15" hidden="false" customHeight="true" outlineLevel="0" collapsed="false">
      <c r="B684" s="14" t="s">
        <v>4782</v>
      </c>
      <c r="C684" s="18" t="s">
        <v>290</v>
      </c>
      <c r="D684" s="14" t="s">
        <v>474</v>
      </c>
      <c r="E684" s="48" t="n">
        <v>1</v>
      </c>
      <c r="F684" s="14" t="s">
        <v>4868</v>
      </c>
      <c r="G684" s="14" t="s">
        <v>4939</v>
      </c>
      <c r="H684" s="48" t="n">
        <v>32</v>
      </c>
      <c r="I684" s="14" t="s">
        <v>4867</v>
      </c>
      <c r="J684" s="14" t="s">
        <v>4884</v>
      </c>
      <c r="K684" s="48" t="n">
        <v>27</v>
      </c>
      <c r="L684" s="18" t="s">
        <v>5133</v>
      </c>
      <c r="M684" s="14" t="s">
        <v>282</v>
      </c>
      <c r="N684" s="20" t="n">
        <v>4.05009587623839</v>
      </c>
      <c r="O684" s="51" t="n">
        <v>5.16492449121957</v>
      </c>
    </row>
    <row r="685" customFormat="false" ht="15" hidden="false" customHeight="true" outlineLevel="0" collapsed="false">
      <c r="B685" s="14" t="s">
        <v>4782</v>
      </c>
      <c r="C685" s="18" t="s">
        <v>290</v>
      </c>
      <c r="D685" s="14" t="s">
        <v>554</v>
      </c>
      <c r="E685" s="48" t="n">
        <v>1</v>
      </c>
      <c r="F685" s="14" t="s">
        <v>5200</v>
      </c>
      <c r="G685" s="14" t="s">
        <v>4895</v>
      </c>
      <c r="H685" s="48" t="n">
        <v>60</v>
      </c>
      <c r="I685" s="14" t="s">
        <v>5061</v>
      </c>
      <c r="J685" s="14" t="s">
        <v>4968</v>
      </c>
      <c r="K685" s="48" t="n">
        <v>39</v>
      </c>
      <c r="L685" s="18" t="s">
        <v>5244</v>
      </c>
      <c r="M685" s="14" t="s">
        <v>282</v>
      </c>
      <c r="N685" s="20" t="n">
        <v>60.2768702932339</v>
      </c>
      <c r="O685" s="51" t="n">
        <v>4.01083706973993</v>
      </c>
    </row>
    <row r="686" customFormat="false" ht="15" hidden="false" customHeight="true" outlineLevel="0" collapsed="false">
      <c r="B686" s="14" t="s">
        <v>4782</v>
      </c>
      <c r="C686" s="18" t="s">
        <v>290</v>
      </c>
      <c r="D686" s="14" t="s">
        <v>350</v>
      </c>
      <c r="E686" s="48" t="n">
        <v>1</v>
      </c>
      <c r="F686" s="14" t="s">
        <v>4837</v>
      </c>
      <c r="G686" s="14" t="s">
        <v>4584</v>
      </c>
      <c r="H686" s="48" t="n">
        <v>9</v>
      </c>
      <c r="I686" s="14" t="s">
        <v>5009</v>
      </c>
      <c r="J686" s="14" t="s">
        <v>252</v>
      </c>
      <c r="K686" s="48" t="n">
        <v>1</v>
      </c>
      <c r="L686" s="14" t="s">
        <v>4835</v>
      </c>
      <c r="M686" s="14" t="s">
        <v>4836</v>
      </c>
      <c r="N686" s="20" t="n">
        <v>71.1672405374422</v>
      </c>
      <c r="O686" s="51" t="n">
        <v>2.79275168964231</v>
      </c>
    </row>
    <row r="687" customFormat="false" ht="15" hidden="false" customHeight="true" outlineLevel="0" collapsed="false">
      <c r="B687" s="14" t="s">
        <v>4782</v>
      </c>
      <c r="C687" s="18" t="s">
        <v>290</v>
      </c>
      <c r="D687" s="14" t="s">
        <v>415</v>
      </c>
      <c r="E687" s="48" t="n">
        <v>1</v>
      </c>
      <c r="F687" s="14" t="s">
        <v>5245</v>
      </c>
      <c r="G687" s="14" t="s">
        <v>4883</v>
      </c>
      <c r="H687" s="48" t="n">
        <v>35</v>
      </c>
      <c r="I687" s="14" t="s">
        <v>5022</v>
      </c>
      <c r="J687" s="14" t="s">
        <v>4833</v>
      </c>
      <c r="K687" s="48" t="n">
        <v>2</v>
      </c>
      <c r="L687" s="14" t="s">
        <v>5067</v>
      </c>
      <c r="M687" s="14" t="s">
        <v>4836</v>
      </c>
      <c r="N687" s="20" t="n">
        <v>3.44580438032136</v>
      </c>
      <c r="O687" s="51" t="n">
        <v>5.70859685036522</v>
      </c>
    </row>
    <row r="688" customFormat="false" ht="15" hidden="false" customHeight="true" outlineLevel="0" collapsed="false">
      <c r="B688" s="14" t="s">
        <v>4782</v>
      </c>
      <c r="C688" s="18" t="s">
        <v>290</v>
      </c>
      <c r="D688" s="14" t="s">
        <v>415</v>
      </c>
      <c r="E688" s="48" t="n">
        <v>1</v>
      </c>
      <c r="F688" s="14" t="s">
        <v>5245</v>
      </c>
      <c r="G688" s="14" t="s">
        <v>4883</v>
      </c>
      <c r="H688" s="48" t="n">
        <v>35</v>
      </c>
      <c r="I688" s="14" t="s">
        <v>4860</v>
      </c>
      <c r="J688" s="14" t="s">
        <v>4878</v>
      </c>
      <c r="K688" s="48" t="n">
        <v>28</v>
      </c>
      <c r="L688" s="18" t="s">
        <v>5246</v>
      </c>
      <c r="M688" s="14" t="s">
        <v>282</v>
      </c>
      <c r="N688" s="20" t="n">
        <v>11.7103063073279</v>
      </c>
      <c r="O688" s="51" t="n">
        <v>3.64329164355532</v>
      </c>
    </row>
    <row r="689" customFormat="false" ht="15" hidden="false" customHeight="true" outlineLevel="0" collapsed="false">
      <c r="B689" s="14" t="s">
        <v>4782</v>
      </c>
      <c r="C689" s="18" t="s">
        <v>290</v>
      </c>
      <c r="D689" s="14" t="s">
        <v>415</v>
      </c>
      <c r="E689" s="48" t="n">
        <v>1</v>
      </c>
      <c r="F689" s="14" t="s">
        <v>5245</v>
      </c>
      <c r="G689" s="14" t="s">
        <v>4883</v>
      </c>
      <c r="H689" s="48" t="n">
        <v>35</v>
      </c>
      <c r="I689" s="14" t="s">
        <v>5016</v>
      </c>
      <c r="J689" s="14" t="s">
        <v>4931</v>
      </c>
      <c r="K689" s="48" t="n">
        <v>83</v>
      </c>
      <c r="L689" s="18" t="s">
        <v>5247</v>
      </c>
      <c r="M689" s="14" t="s">
        <v>282</v>
      </c>
      <c r="N689" s="20" t="n">
        <v>13.1421020415742</v>
      </c>
      <c r="O689" s="51" t="n">
        <v>4.02222500613778</v>
      </c>
    </row>
    <row r="690" customFormat="false" ht="15" hidden="false" customHeight="true" outlineLevel="0" collapsed="false">
      <c r="B690" s="14" t="s">
        <v>4782</v>
      </c>
      <c r="C690" s="18" t="s">
        <v>290</v>
      </c>
      <c r="D690" s="14" t="s">
        <v>415</v>
      </c>
      <c r="E690" s="48" t="n">
        <v>1</v>
      </c>
      <c r="F690" s="14" t="s">
        <v>5245</v>
      </c>
      <c r="G690" s="14" t="s">
        <v>4883</v>
      </c>
      <c r="H690" s="48" t="n">
        <v>35</v>
      </c>
      <c r="I690" s="14" t="s">
        <v>5009</v>
      </c>
      <c r="J690" s="14" t="s">
        <v>252</v>
      </c>
      <c r="K690" s="48" t="n">
        <v>1</v>
      </c>
      <c r="L690" s="14" t="s">
        <v>4835</v>
      </c>
      <c r="M690" s="14" t="s">
        <v>4836</v>
      </c>
      <c r="N690" s="20" t="n">
        <v>13.8731214231726</v>
      </c>
      <c r="O690" s="51" t="n">
        <v>3.4552755317051</v>
      </c>
    </row>
    <row r="691" customFormat="false" ht="15" hidden="false" customHeight="true" outlineLevel="0" collapsed="false">
      <c r="B691" s="14" t="s">
        <v>4782</v>
      </c>
      <c r="C691" s="18" t="s">
        <v>290</v>
      </c>
      <c r="D691" s="14" t="s">
        <v>537</v>
      </c>
      <c r="E691" s="48" t="n">
        <v>1</v>
      </c>
      <c r="F691" s="14" t="s">
        <v>5151</v>
      </c>
      <c r="G691" s="14" t="s">
        <v>5083</v>
      </c>
      <c r="H691" s="48" t="n">
        <v>62</v>
      </c>
      <c r="I691" s="14" t="s">
        <v>5022</v>
      </c>
      <c r="J691" s="14" t="s">
        <v>4833</v>
      </c>
      <c r="K691" s="48" t="n">
        <v>2</v>
      </c>
      <c r="L691" s="14" t="s">
        <v>5067</v>
      </c>
      <c r="M691" s="14" t="s">
        <v>4836</v>
      </c>
      <c r="N691" s="20" t="n">
        <v>68.8392155357049</v>
      </c>
      <c r="O691" s="51" t="n">
        <v>2.49074526999448</v>
      </c>
    </row>
    <row r="692" customFormat="false" ht="15" hidden="false" customHeight="true" outlineLevel="0" collapsed="false">
      <c r="B692" s="14" t="s">
        <v>4782</v>
      </c>
      <c r="C692" s="18" t="s">
        <v>290</v>
      </c>
      <c r="D692" s="14" t="s">
        <v>537</v>
      </c>
      <c r="E692" s="48" t="n">
        <v>1</v>
      </c>
      <c r="F692" s="14" t="s">
        <v>5151</v>
      </c>
      <c r="G692" s="14" t="s">
        <v>5083</v>
      </c>
      <c r="H692" s="48" t="n">
        <v>62</v>
      </c>
      <c r="I692" s="14" t="s">
        <v>5036</v>
      </c>
      <c r="J692" s="14"/>
      <c r="K692" s="48" t="n">
        <v>40</v>
      </c>
      <c r="L692" s="18" t="s">
        <v>5248</v>
      </c>
      <c r="M692" s="14" t="s">
        <v>282</v>
      </c>
      <c r="N692" s="20" t="n">
        <v>16.2094105946437</v>
      </c>
      <c r="O692" s="51" t="n">
        <v>4.62781946493162</v>
      </c>
    </row>
    <row r="693" customFormat="false" ht="15" hidden="false" customHeight="true" outlineLevel="0" collapsed="false">
      <c r="B693" s="14" t="s">
        <v>4782</v>
      </c>
      <c r="C693" s="18" t="s">
        <v>290</v>
      </c>
      <c r="D693" s="14" t="s">
        <v>487</v>
      </c>
      <c r="E693" s="48" t="n">
        <v>1</v>
      </c>
      <c r="F693" s="14" t="s">
        <v>5155</v>
      </c>
      <c r="G693" s="14" t="s">
        <v>5175</v>
      </c>
      <c r="H693" s="48" t="n">
        <v>63</v>
      </c>
      <c r="I693" s="14" t="s">
        <v>5156</v>
      </c>
      <c r="J693" s="14" t="s">
        <v>5031</v>
      </c>
      <c r="K693" s="48" t="n">
        <v>66</v>
      </c>
      <c r="L693" s="18" t="s">
        <v>5249</v>
      </c>
      <c r="M693" s="14" t="s">
        <v>282</v>
      </c>
      <c r="N693" s="20" t="n">
        <v>39.1087731325838</v>
      </c>
      <c r="O693" s="51" t="n">
        <v>3.51950578916983</v>
      </c>
    </row>
    <row r="694" customFormat="false" ht="15" hidden="false" customHeight="true" outlineLevel="0" collapsed="false">
      <c r="B694" s="14" t="s">
        <v>4782</v>
      </c>
      <c r="C694" s="18" t="s">
        <v>290</v>
      </c>
      <c r="D694" s="14" t="s">
        <v>371</v>
      </c>
      <c r="E694" s="48" t="n">
        <v>1</v>
      </c>
      <c r="F694" s="14" t="s">
        <v>5113</v>
      </c>
      <c r="G694" s="14" t="s">
        <v>5113</v>
      </c>
      <c r="H694" s="48" t="n">
        <v>38</v>
      </c>
      <c r="I694" s="14" t="s">
        <v>5022</v>
      </c>
      <c r="J694" s="14" t="s">
        <v>4833</v>
      </c>
      <c r="K694" s="48" t="n">
        <v>2</v>
      </c>
      <c r="L694" s="14" t="s">
        <v>5067</v>
      </c>
      <c r="M694" s="14" t="s">
        <v>4836</v>
      </c>
      <c r="N694" s="20" t="n">
        <v>89.5392874612021</v>
      </c>
      <c r="O694" s="51" t="n">
        <v>2.78426058406899</v>
      </c>
    </row>
    <row r="695" customFormat="false" ht="15" hidden="false" customHeight="true" outlineLevel="0" collapsed="false">
      <c r="B695" s="14" t="s">
        <v>4782</v>
      </c>
      <c r="C695" s="18" t="s">
        <v>290</v>
      </c>
      <c r="D695" s="14" t="s">
        <v>551</v>
      </c>
      <c r="E695" s="48" t="n">
        <v>1</v>
      </c>
      <c r="F695" s="14" t="s">
        <v>5157</v>
      </c>
      <c r="G695" s="14" t="s">
        <v>5061</v>
      </c>
      <c r="H695" s="48" t="n">
        <v>64</v>
      </c>
      <c r="I695" s="14" t="s">
        <v>5022</v>
      </c>
      <c r="J695" s="14" t="s">
        <v>4833</v>
      </c>
      <c r="K695" s="48" t="n">
        <v>2</v>
      </c>
      <c r="L695" s="14" t="s">
        <v>5067</v>
      </c>
      <c r="M695" s="14" t="s">
        <v>4836</v>
      </c>
      <c r="N695" s="20" t="n">
        <v>82.3217232873696</v>
      </c>
      <c r="O695" s="51" t="n">
        <v>3.2762003906965</v>
      </c>
    </row>
    <row r="696" customFormat="false" ht="15" hidden="false" customHeight="true" outlineLevel="0" collapsed="false">
      <c r="B696" s="14" t="s">
        <v>4782</v>
      </c>
      <c r="C696" s="18" t="s">
        <v>290</v>
      </c>
      <c r="D696" s="14" t="s">
        <v>551</v>
      </c>
      <c r="E696" s="48" t="n">
        <v>1</v>
      </c>
      <c r="F696" s="14" t="s">
        <v>5157</v>
      </c>
      <c r="G696" s="14" t="s">
        <v>5061</v>
      </c>
      <c r="H696" s="48" t="n">
        <v>64</v>
      </c>
      <c r="I696" s="14" t="s">
        <v>5036</v>
      </c>
      <c r="J696" s="14"/>
      <c r="K696" s="48" t="n">
        <v>40</v>
      </c>
      <c r="L696" s="18" t="s">
        <v>5248</v>
      </c>
      <c r="M696" s="14" t="s">
        <v>282</v>
      </c>
      <c r="N696" s="20" t="n">
        <v>2.00164028864658</v>
      </c>
      <c r="O696" s="51" t="n">
        <v>5.81269791060915</v>
      </c>
    </row>
    <row r="697" customFormat="false" ht="15" hidden="false" customHeight="true" outlineLevel="0" collapsed="false">
      <c r="B697" s="14" t="s">
        <v>4782</v>
      </c>
      <c r="C697" s="18" t="s">
        <v>290</v>
      </c>
      <c r="D697" s="14" t="s">
        <v>548</v>
      </c>
      <c r="E697" s="48" t="n">
        <v>1</v>
      </c>
      <c r="F697" s="14" t="s">
        <v>4846</v>
      </c>
      <c r="G697" s="14" t="s">
        <v>4888</v>
      </c>
      <c r="H697" s="48" t="n">
        <v>13</v>
      </c>
      <c r="I697" s="14" t="s">
        <v>5009</v>
      </c>
      <c r="J697" s="14" t="s">
        <v>252</v>
      </c>
      <c r="K697" s="48" t="n">
        <v>1</v>
      </c>
      <c r="L697" s="14" t="s">
        <v>4835</v>
      </c>
      <c r="M697" s="14" t="s">
        <v>4836</v>
      </c>
      <c r="N697" s="20" t="n">
        <v>90.72724661845</v>
      </c>
      <c r="O697" s="51" t="n">
        <v>2.91304188092104</v>
      </c>
    </row>
    <row r="698" customFormat="false" ht="15" hidden="false" customHeight="true" outlineLevel="0" collapsed="false">
      <c r="B698" s="14" t="s">
        <v>4782</v>
      </c>
      <c r="C698" s="18" t="s">
        <v>290</v>
      </c>
      <c r="D698" s="14" t="s">
        <v>500</v>
      </c>
      <c r="E698" s="48" t="n">
        <v>1</v>
      </c>
      <c r="F698" s="14" t="s">
        <v>5061</v>
      </c>
      <c r="G698" s="14" t="s">
        <v>4968</v>
      </c>
      <c r="H698" s="48" t="n">
        <v>39</v>
      </c>
      <c r="I698" s="14" t="s">
        <v>5022</v>
      </c>
      <c r="J698" s="14" t="s">
        <v>4833</v>
      </c>
      <c r="K698" s="48" t="n">
        <v>2</v>
      </c>
      <c r="L698" s="14" t="s">
        <v>5067</v>
      </c>
      <c r="M698" s="14" t="s">
        <v>4836</v>
      </c>
      <c r="N698" s="20" t="n">
        <v>86.6754436932208</v>
      </c>
      <c r="O698" s="51" t="n">
        <v>2.26314117986483</v>
      </c>
    </row>
    <row r="699" customFormat="false" ht="15" hidden="false" customHeight="true" outlineLevel="0" collapsed="false">
      <c r="B699" s="14" t="s">
        <v>4782</v>
      </c>
      <c r="C699" s="18" t="s">
        <v>290</v>
      </c>
      <c r="D699" s="14" t="s">
        <v>489</v>
      </c>
      <c r="E699" s="48" t="n">
        <v>1</v>
      </c>
      <c r="F699" s="14" t="s">
        <v>5158</v>
      </c>
      <c r="G699" s="14" t="s">
        <v>5053</v>
      </c>
      <c r="H699" s="48" t="n">
        <v>65</v>
      </c>
      <c r="I699" s="14" t="s">
        <v>5022</v>
      </c>
      <c r="J699" s="14" t="s">
        <v>4833</v>
      </c>
      <c r="K699" s="48" t="n">
        <v>2</v>
      </c>
      <c r="L699" s="14" t="s">
        <v>5067</v>
      </c>
      <c r="M699" s="14" t="s">
        <v>4836</v>
      </c>
      <c r="N699" s="20" t="n">
        <v>75.6867809056865</v>
      </c>
      <c r="O699" s="51" t="n">
        <v>3.74273162275896</v>
      </c>
    </row>
    <row r="700" customFormat="false" ht="15" hidden="false" customHeight="true" outlineLevel="0" collapsed="false">
      <c r="B700" s="14" t="s">
        <v>4782</v>
      </c>
      <c r="C700" s="18" t="s">
        <v>290</v>
      </c>
      <c r="D700" s="14" t="s">
        <v>278</v>
      </c>
      <c r="E700" s="48" t="n">
        <v>1</v>
      </c>
      <c r="F700" s="14" t="s">
        <v>4863</v>
      </c>
      <c r="G700" s="14" t="s">
        <v>4795</v>
      </c>
      <c r="H700" s="48" t="n">
        <v>14</v>
      </c>
      <c r="I700" s="14" t="s">
        <v>5009</v>
      </c>
      <c r="J700" s="14" t="s">
        <v>252</v>
      </c>
      <c r="K700" s="48" t="n">
        <v>1</v>
      </c>
      <c r="L700" s="14" t="s">
        <v>4835</v>
      </c>
      <c r="M700" s="14" t="s">
        <v>4836</v>
      </c>
      <c r="N700" s="20" t="n">
        <v>63.7031409955764</v>
      </c>
      <c r="O700" s="51" t="n">
        <v>3.18923736965438</v>
      </c>
    </row>
    <row r="701" customFormat="false" ht="15" hidden="false" customHeight="true" outlineLevel="0" collapsed="false">
      <c r="B701" s="14" t="s">
        <v>4782</v>
      </c>
      <c r="C701" s="18" t="s">
        <v>290</v>
      </c>
      <c r="D701" s="14" t="s">
        <v>278</v>
      </c>
      <c r="E701" s="48" t="n">
        <v>1</v>
      </c>
      <c r="F701" s="14" t="s">
        <v>4863</v>
      </c>
      <c r="G701" s="14" t="s">
        <v>4795</v>
      </c>
      <c r="H701" s="48" t="n">
        <v>14</v>
      </c>
      <c r="I701" s="14" t="s">
        <v>4837</v>
      </c>
      <c r="J701" s="14" t="s">
        <v>4584</v>
      </c>
      <c r="K701" s="48" t="n">
        <v>9</v>
      </c>
      <c r="L701" s="18" t="s">
        <v>5139</v>
      </c>
      <c r="M701" s="14" t="s">
        <v>282</v>
      </c>
      <c r="N701" s="20" t="n">
        <v>21.2221595313269</v>
      </c>
      <c r="O701" s="51" t="n">
        <v>3.21146119391161</v>
      </c>
    </row>
    <row r="702" customFormat="false" ht="15" hidden="false" customHeight="true" outlineLevel="0" collapsed="false">
      <c r="B702" s="14" t="s">
        <v>4782</v>
      </c>
      <c r="C702" s="18" t="s">
        <v>290</v>
      </c>
      <c r="D702" s="14" t="s">
        <v>424</v>
      </c>
      <c r="E702" s="48" t="n">
        <v>1</v>
      </c>
      <c r="F702" s="14" t="s">
        <v>4839</v>
      </c>
      <c r="G702" s="14" t="s">
        <v>4866</v>
      </c>
      <c r="H702" s="48" t="n">
        <v>15</v>
      </c>
      <c r="I702" s="14" t="s">
        <v>5009</v>
      </c>
      <c r="J702" s="14" t="s">
        <v>252</v>
      </c>
      <c r="K702" s="48" t="n">
        <v>1</v>
      </c>
      <c r="L702" s="14" t="s">
        <v>4835</v>
      </c>
      <c r="M702" s="14" t="s">
        <v>4836</v>
      </c>
      <c r="N702" s="20" t="n">
        <v>73.5133648329532</v>
      </c>
      <c r="O702" s="51" t="n">
        <v>2.82291374292589</v>
      </c>
    </row>
    <row r="703" customFormat="false" ht="15" hidden="false" customHeight="true" outlineLevel="0" collapsed="false">
      <c r="B703" s="14" t="s">
        <v>4782</v>
      </c>
      <c r="C703" s="18" t="s">
        <v>290</v>
      </c>
      <c r="D703" s="14" t="s">
        <v>443</v>
      </c>
      <c r="E703" s="48" t="n">
        <v>1</v>
      </c>
      <c r="F703" s="14" t="s">
        <v>5163</v>
      </c>
      <c r="G703" s="14" t="s">
        <v>4950</v>
      </c>
      <c r="H703" s="48" t="n">
        <v>42</v>
      </c>
      <c r="I703" s="14" t="s">
        <v>5022</v>
      </c>
      <c r="J703" s="14" t="s">
        <v>4833</v>
      </c>
      <c r="K703" s="48" t="n">
        <v>2</v>
      </c>
      <c r="L703" s="14" t="s">
        <v>5067</v>
      </c>
      <c r="M703" s="14" t="s">
        <v>4836</v>
      </c>
      <c r="N703" s="20" t="n">
        <v>67.8106483206526</v>
      </c>
      <c r="O703" s="51" t="n">
        <v>2.61503919664696</v>
      </c>
    </row>
    <row r="704" customFormat="false" ht="15" hidden="false" customHeight="true" outlineLevel="0" collapsed="false">
      <c r="B704" s="14" t="s">
        <v>4782</v>
      </c>
      <c r="C704" s="18" t="s">
        <v>290</v>
      </c>
      <c r="D704" s="14" t="s">
        <v>443</v>
      </c>
      <c r="E704" s="48" t="n">
        <v>1</v>
      </c>
      <c r="F704" s="14" t="s">
        <v>5163</v>
      </c>
      <c r="G704" s="14" t="s">
        <v>4950</v>
      </c>
      <c r="H704" s="48" t="n">
        <v>42</v>
      </c>
      <c r="I704" s="14" t="s">
        <v>5250</v>
      </c>
      <c r="J704" s="14" t="s">
        <v>5251</v>
      </c>
      <c r="K704" s="48" t="n">
        <v>68</v>
      </c>
      <c r="L704" s="18" t="s">
        <v>5252</v>
      </c>
      <c r="M704" s="14" t="s">
        <v>282</v>
      </c>
      <c r="N704" s="20" t="n">
        <v>16.2907996191399</v>
      </c>
      <c r="O704" s="51" t="n">
        <v>4.02145371725202</v>
      </c>
    </row>
    <row r="705" customFormat="false" ht="15" hidden="false" customHeight="true" outlineLevel="0" collapsed="false">
      <c r="B705" s="14" t="s">
        <v>4782</v>
      </c>
      <c r="C705" s="18" t="s">
        <v>290</v>
      </c>
      <c r="D705" s="14" t="s">
        <v>482</v>
      </c>
      <c r="E705" s="48" t="n">
        <v>1</v>
      </c>
      <c r="F705" s="14" t="s">
        <v>5250</v>
      </c>
      <c r="G705" s="14" t="s">
        <v>5251</v>
      </c>
      <c r="H705" s="48" t="n">
        <v>68</v>
      </c>
      <c r="I705" s="14" t="s">
        <v>5022</v>
      </c>
      <c r="J705" s="14" t="s">
        <v>4833</v>
      </c>
      <c r="K705" s="48" t="n">
        <v>2</v>
      </c>
      <c r="L705" s="14" t="s">
        <v>5067</v>
      </c>
      <c r="M705" s="14" t="s">
        <v>4836</v>
      </c>
      <c r="N705" s="20" t="n">
        <v>23.1073482311642</v>
      </c>
      <c r="O705" s="51" t="n">
        <v>3.81196353602707</v>
      </c>
    </row>
    <row r="706" customFormat="false" ht="15" hidden="false" customHeight="true" outlineLevel="0" collapsed="false">
      <c r="B706" s="14" t="s">
        <v>4782</v>
      </c>
      <c r="C706" s="18" t="s">
        <v>290</v>
      </c>
      <c r="D706" s="14" t="s">
        <v>451</v>
      </c>
      <c r="E706" s="48" t="n">
        <v>1</v>
      </c>
      <c r="F706" s="14" t="s">
        <v>5162</v>
      </c>
      <c r="G706" s="14" t="s">
        <v>5189</v>
      </c>
      <c r="H706" s="48" t="n">
        <v>69</v>
      </c>
      <c r="I706" s="14" t="s">
        <v>5022</v>
      </c>
      <c r="J706" s="14" t="s">
        <v>4833</v>
      </c>
      <c r="K706" s="48" t="n">
        <v>2</v>
      </c>
      <c r="L706" s="14" t="s">
        <v>5067</v>
      </c>
      <c r="M706" s="14" t="s">
        <v>4836</v>
      </c>
      <c r="N706" s="20" t="n">
        <v>68.5362555936175</v>
      </c>
      <c r="O706" s="51" t="n">
        <v>3.38690271487091</v>
      </c>
    </row>
    <row r="707" customFormat="false" ht="15" hidden="false" customHeight="true" outlineLevel="0" collapsed="false">
      <c r="B707" s="14" t="s">
        <v>4782</v>
      </c>
      <c r="C707" s="18" t="s">
        <v>290</v>
      </c>
      <c r="D707" s="14" t="s">
        <v>451</v>
      </c>
      <c r="E707" s="48" t="n">
        <v>1</v>
      </c>
      <c r="F707" s="14" t="s">
        <v>5162</v>
      </c>
      <c r="G707" s="14" t="s">
        <v>5189</v>
      </c>
      <c r="H707" s="48" t="n">
        <v>69</v>
      </c>
      <c r="I707" s="14" t="s">
        <v>5163</v>
      </c>
      <c r="J707" s="14" t="s">
        <v>4950</v>
      </c>
      <c r="K707" s="48" t="n">
        <v>42</v>
      </c>
      <c r="L707" s="18" t="s">
        <v>5253</v>
      </c>
      <c r="M707" s="14" t="s">
        <v>282</v>
      </c>
      <c r="N707" s="20" t="n">
        <v>3.87896140485102</v>
      </c>
      <c r="O707" s="51" t="n">
        <v>5.4058074327523</v>
      </c>
    </row>
    <row r="708" customFormat="false" ht="15" hidden="false" customHeight="true" outlineLevel="0" collapsed="false">
      <c r="B708" s="14" t="s">
        <v>4782</v>
      </c>
      <c r="C708" s="18" t="s">
        <v>290</v>
      </c>
      <c r="D708" s="14" t="s">
        <v>467</v>
      </c>
      <c r="E708" s="48" t="n">
        <v>1</v>
      </c>
      <c r="F708" s="14" t="s">
        <v>4865</v>
      </c>
      <c r="G708" s="14" t="s">
        <v>425</v>
      </c>
      <c r="H708" s="48" t="n">
        <v>18</v>
      </c>
      <c r="I708" s="14" t="s">
        <v>5009</v>
      </c>
      <c r="J708" s="14" t="s">
        <v>252</v>
      </c>
      <c r="K708" s="48" t="n">
        <v>1</v>
      </c>
      <c r="L708" s="14" t="s">
        <v>4835</v>
      </c>
      <c r="M708" s="14" t="s">
        <v>4836</v>
      </c>
      <c r="N708" s="20" t="n">
        <v>73.4857608262288</v>
      </c>
      <c r="O708" s="51" t="n">
        <v>2.45964611275688</v>
      </c>
    </row>
    <row r="709" customFormat="false" ht="15" hidden="false" customHeight="true" outlineLevel="0" collapsed="false">
      <c r="B709" s="14" t="s">
        <v>4782</v>
      </c>
      <c r="C709" s="18" t="s">
        <v>290</v>
      </c>
      <c r="D709" s="14" t="s">
        <v>357</v>
      </c>
      <c r="E709" s="48" t="n">
        <v>1</v>
      </c>
      <c r="F709" s="14" t="s">
        <v>5165</v>
      </c>
      <c r="G709" s="14" t="s">
        <v>5044</v>
      </c>
      <c r="H709" s="48" t="n">
        <v>70</v>
      </c>
      <c r="I709" s="14" t="s">
        <v>5022</v>
      </c>
      <c r="J709" s="14" t="s">
        <v>4833</v>
      </c>
      <c r="K709" s="48" t="n">
        <v>2</v>
      </c>
      <c r="L709" s="14" t="s">
        <v>5067</v>
      </c>
      <c r="M709" s="14" t="s">
        <v>4836</v>
      </c>
      <c r="N709" s="20" t="n">
        <v>65.6692222753751</v>
      </c>
      <c r="O709" s="51" t="n">
        <v>3.38414346622597</v>
      </c>
    </row>
    <row r="710" customFormat="false" ht="15" hidden="false" customHeight="true" outlineLevel="0" collapsed="false">
      <c r="B710" s="14" t="s">
        <v>4782</v>
      </c>
      <c r="C710" s="18" t="s">
        <v>290</v>
      </c>
      <c r="D710" s="14" t="s">
        <v>324</v>
      </c>
      <c r="E710" s="48" t="n">
        <v>1</v>
      </c>
      <c r="F710" s="14" t="s">
        <v>5169</v>
      </c>
      <c r="G710" s="14" t="s">
        <v>4869</v>
      </c>
      <c r="H710" s="48" t="n">
        <v>45</v>
      </c>
      <c r="I710" s="14" t="s">
        <v>5022</v>
      </c>
      <c r="J710" s="14" t="s">
        <v>4833</v>
      </c>
      <c r="K710" s="48" t="n">
        <v>2</v>
      </c>
      <c r="L710" s="14" t="s">
        <v>5067</v>
      </c>
      <c r="M710" s="14" t="s">
        <v>4836</v>
      </c>
      <c r="N710" s="20" t="n">
        <v>34.7760719591297</v>
      </c>
      <c r="O710" s="51" t="n">
        <v>3.43264242239124</v>
      </c>
    </row>
    <row r="711" customFormat="false" ht="15" hidden="false" customHeight="true" outlineLevel="0" collapsed="false">
      <c r="B711" s="14" t="s">
        <v>4782</v>
      </c>
      <c r="C711" s="18" t="s">
        <v>290</v>
      </c>
      <c r="D711" s="14" t="s">
        <v>324</v>
      </c>
      <c r="E711" s="48" t="n">
        <v>1</v>
      </c>
      <c r="F711" s="14" t="s">
        <v>5169</v>
      </c>
      <c r="G711" s="14" t="s">
        <v>4869</v>
      </c>
      <c r="H711" s="48" t="n">
        <v>45</v>
      </c>
      <c r="I711" s="14" t="s">
        <v>5170</v>
      </c>
      <c r="J711" s="14" t="s">
        <v>4891</v>
      </c>
      <c r="K711" s="48" t="n">
        <v>56</v>
      </c>
      <c r="L711" s="18" t="s">
        <v>5254</v>
      </c>
      <c r="M711" s="14" t="s">
        <v>282</v>
      </c>
      <c r="N711" s="20" t="n">
        <v>45.0428545279791</v>
      </c>
      <c r="O711" s="51" t="n">
        <v>3.54324300606098</v>
      </c>
    </row>
    <row r="712" customFormat="false" ht="15" hidden="false" customHeight="true" outlineLevel="0" collapsed="false">
      <c r="B712" s="14" t="s">
        <v>4782</v>
      </c>
      <c r="C712" s="18" t="s">
        <v>290</v>
      </c>
      <c r="D712" s="14" t="s">
        <v>545</v>
      </c>
      <c r="E712" s="48" t="n">
        <v>1</v>
      </c>
      <c r="F712" s="14" t="s">
        <v>5166</v>
      </c>
      <c r="G712" s="14" t="s">
        <v>4841</v>
      </c>
      <c r="H712" s="48" t="n">
        <v>71</v>
      </c>
      <c r="I712" s="14" t="s">
        <v>5084</v>
      </c>
      <c r="J712" s="14" t="s">
        <v>4588</v>
      </c>
      <c r="K712" s="48" t="n">
        <v>4</v>
      </c>
      <c r="L712" s="14" t="s">
        <v>5145</v>
      </c>
      <c r="M712" s="14" t="s">
        <v>4836</v>
      </c>
      <c r="N712" s="20" t="n">
        <v>24.7090252046293</v>
      </c>
      <c r="O712" s="51" t="n">
        <v>4.40455457452853</v>
      </c>
    </row>
    <row r="713" customFormat="false" ht="15" hidden="false" customHeight="true" outlineLevel="0" collapsed="false">
      <c r="B713" s="14" t="s">
        <v>4782</v>
      </c>
      <c r="C713" s="18" t="s">
        <v>290</v>
      </c>
      <c r="D713" s="14" t="s">
        <v>431</v>
      </c>
      <c r="E713" s="48" t="n">
        <v>1</v>
      </c>
      <c r="F713" s="14" t="s">
        <v>5176</v>
      </c>
      <c r="G713" s="14" t="s">
        <v>4903</v>
      </c>
      <c r="H713" s="48" t="n">
        <v>46</v>
      </c>
      <c r="I713" s="14" t="s">
        <v>5022</v>
      </c>
      <c r="J713" s="14" t="s">
        <v>4833</v>
      </c>
      <c r="K713" s="48" t="n">
        <v>2</v>
      </c>
      <c r="L713" s="14" t="s">
        <v>5067</v>
      </c>
      <c r="M713" s="14" t="s">
        <v>4836</v>
      </c>
      <c r="N713" s="20" t="n">
        <v>10.9058123732139</v>
      </c>
      <c r="O713" s="51" t="n">
        <v>3.92260895323508</v>
      </c>
    </row>
    <row r="714" customFormat="false" ht="15" hidden="false" customHeight="true" outlineLevel="0" collapsed="false">
      <c r="B714" s="14" t="s">
        <v>4782</v>
      </c>
      <c r="C714" s="18" t="s">
        <v>290</v>
      </c>
      <c r="D714" s="14" t="s">
        <v>363</v>
      </c>
      <c r="E714" s="48" t="n">
        <v>1</v>
      </c>
      <c r="F714" s="14" t="s">
        <v>5178</v>
      </c>
      <c r="G714" s="14" t="s">
        <v>5055</v>
      </c>
      <c r="H714" s="48" t="n">
        <v>73</v>
      </c>
      <c r="I714" s="14" t="s">
        <v>5022</v>
      </c>
      <c r="J714" s="14" t="s">
        <v>4833</v>
      </c>
      <c r="K714" s="48" t="n">
        <v>2</v>
      </c>
      <c r="L714" s="14" t="s">
        <v>5067</v>
      </c>
      <c r="M714" s="14" t="s">
        <v>4836</v>
      </c>
      <c r="N714" s="20" t="n">
        <v>77.685974089074</v>
      </c>
      <c r="O714" s="51" t="n">
        <v>3.21704911370653</v>
      </c>
    </row>
    <row r="715" customFormat="false" ht="15" hidden="false" customHeight="true" outlineLevel="0" collapsed="false">
      <c r="B715" s="14" t="s">
        <v>4782</v>
      </c>
      <c r="C715" s="18" t="s">
        <v>290</v>
      </c>
      <c r="D715" s="14" t="s">
        <v>300</v>
      </c>
      <c r="E715" s="48" t="n">
        <v>1</v>
      </c>
      <c r="F715" s="14" t="s">
        <v>4873</v>
      </c>
      <c r="G715" s="14" t="s">
        <v>360</v>
      </c>
      <c r="H715" s="48" t="n">
        <v>22</v>
      </c>
      <c r="I715" s="14" t="s">
        <v>5009</v>
      </c>
      <c r="J715" s="14" t="s">
        <v>252</v>
      </c>
      <c r="K715" s="48" t="n">
        <v>1</v>
      </c>
      <c r="L715" s="14" t="s">
        <v>4835</v>
      </c>
      <c r="M715" s="14" t="s">
        <v>4836</v>
      </c>
      <c r="N715" s="20" t="n">
        <v>95.3175056801908</v>
      </c>
      <c r="O715" s="51" t="n">
        <v>2.46168011731824</v>
      </c>
    </row>
    <row r="716" customFormat="false" ht="15" hidden="false" customHeight="true" outlineLevel="0" collapsed="false">
      <c r="B716" s="14" t="s">
        <v>4782</v>
      </c>
      <c r="C716" s="18" t="s">
        <v>290</v>
      </c>
      <c r="D716" s="14" t="s">
        <v>354</v>
      </c>
      <c r="E716" s="48" t="n">
        <v>1</v>
      </c>
      <c r="F716" s="14" t="s">
        <v>5179</v>
      </c>
      <c r="G716" s="14" t="s">
        <v>5059</v>
      </c>
      <c r="H716" s="48" t="n">
        <v>74</v>
      </c>
      <c r="I716" s="14" t="s">
        <v>5022</v>
      </c>
      <c r="J716" s="14" t="s">
        <v>4833</v>
      </c>
      <c r="K716" s="48" t="n">
        <v>2</v>
      </c>
      <c r="L716" s="14" t="s">
        <v>5067</v>
      </c>
      <c r="M716" s="14" t="s">
        <v>4836</v>
      </c>
      <c r="N716" s="20" t="n">
        <v>96.3057313256634</v>
      </c>
      <c r="O716" s="51" t="n">
        <v>2.43780926243215</v>
      </c>
    </row>
    <row r="717" customFormat="false" ht="15" hidden="false" customHeight="true" outlineLevel="0" collapsed="false">
      <c r="B717" s="14" t="s">
        <v>4782</v>
      </c>
      <c r="C717" s="18" t="s">
        <v>290</v>
      </c>
      <c r="D717" s="14" t="s">
        <v>377</v>
      </c>
      <c r="E717" s="48" t="n">
        <v>1</v>
      </c>
      <c r="F717" s="14" t="s">
        <v>4847</v>
      </c>
      <c r="G717" s="14" t="s">
        <v>4876</v>
      </c>
      <c r="H717" s="48" t="n">
        <v>23</v>
      </c>
      <c r="I717" s="14" t="s">
        <v>4849</v>
      </c>
      <c r="J717" s="14" t="s">
        <v>4976</v>
      </c>
      <c r="K717" s="48" t="n">
        <v>30</v>
      </c>
      <c r="L717" s="18" t="s">
        <v>5255</v>
      </c>
      <c r="M717" s="14" t="s">
        <v>282</v>
      </c>
      <c r="N717" s="20" t="n">
        <v>39.5413827609774</v>
      </c>
      <c r="O717" s="51" t="n">
        <v>3.06770745019795</v>
      </c>
    </row>
    <row r="718" customFormat="false" ht="15" hidden="false" customHeight="true" outlineLevel="0" collapsed="false">
      <c r="B718" s="14" t="s">
        <v>4782</v>
      </c>
      <c r="C718" s="18" t="s">
        <v>290</v>
      </c>
      <c r="D718" s="14" t="s">
        <v>341</v>
      </c>
      <c r="E718" s="48" t="n">
        <v>1</v>
      </c>
      <c r="F718" s="14" t="s">
        <v>5173</v>
      </c>
      <c r="G718" s="14" t="s">
        <v>4961</v>
      </c>
      <c r="H718" s="48" t="n">
        <v>49</v>
      </c>
      <c r="I718" s="14" t="s">
        <v>5022</v>
      </c>
      <c r="J718" s="14" t="s">
        <v>4833</v>
      </c>
      <c r="K718" s="48" t="n">
        <v>2</v>
      </c>
      <c r="L718" s="14" t="s">
        <v>5067</v>
      </c>
      <c r="M718" s="14" t="s">
        <v>4836</v>
      </c>
      <c r="N718" s="20" t="n">
        <v>41.4490329795235</v>
      </c>
      <c r="O718" s="51" t="n">
        <v>3.53125091150431</v>
      </c>
    </row>
    <row r="719" customFormat="false" ht="15" hidden="false" customHeight="true" outlineLevel="0" collapsed="false">
      <c r="B719" s="14" t="s">
        <v>4782</v>
      </c>
      <c r="C719" s="18" t="s">
        <v>290</v>
      </c>
      <c r="D719" s="14" t="s">
        <v>341</v>
      </c>
      <c r="E719" s="48" t="n">
        <v>1</v>
      </c>
      <c r="F719" s="14" t="s">
        <v>5173</v>
      </c>
      <c r="G719" s="14" t="s">
        <v>4961</v>
      </c>
      <c r="H719" s="48" t="n">
        <v>49</v>
      </c>
      <c r="I719" s="14" t="s">
        <v>5157</v>
      </c>
      <c r="J719" s="14" t="s">
        <v>5061</v>
      </c>
      <c r="K719" s="48" t="n">
        <v>64</v>
      </c>
      <c r="L719" s="18" t="s">
        <v>5256</v>
      </c>
      <c r="M719" s="14" t="s">
        <v>282</v>
      </c>
      <c r="N719" s="20" t="n">
        <v>60.6691475533774</v>
      </c>
      <c r="O719" s="51" t="n">
        <v>2.78883452359584</v>
      </c>
    </row>
    <row r="720" customFormat="false" ht="15" hidden="false" customHeight="true" outlineLevel="0" collapsed="false">
      <c r="B720" s="14" t="s">
        <v>4782</v>
      </c>
      <c r="C720" s="18" t="s">
        <v>290</v>
      </c>
      <c r="D720" s="14" t="s">
        <v>331</v>
      </c>
      <c r="E720" s="48" t="n">
        <v>1</v>
      </c>
      <c r="F720" s="14" t="s">
        <v>5181</v>
      </c>
      <c r="G720" s="14" t="s">
        <v>5199</v>
      </c>
      <c r="H720" s="48" t="n">
        <v>75</v>
      </c>
      <c r="I720" s="14" t="s">
        <v>5022</v>
      </c>
      <c r="J720" s="14" t="s">
        <v>4833</v>
      </c>
      <c r="K720" s="48" t="n">
        <v>2</v>
      </c>
      <c r="L720" s="14" t="s">
        <v>5067</v>
      </c>
      <c r="M720" s="14" t="s">
        <v>4836</v>
      </c>
      <c r="N720" s="20" t="n">
        <v>96.9137168460151</v>
      </c>
      <c r="O720" s="51" t="n">
        <v>2.74501839702396</v>
      </c>
    </row>
    <row r="721" customFormat="false" ht="15" hidden="false" customHeight="true" outlineLevel="0" collapsed="false">
      <c r="B721" s="14" t="s">
        <v>4782</v>
      </c>
      <c r="C721" s="18" t="s">
        <v>290</v>
      </c>
      <c r="D721" s="14" t="s">
        <v>337</v>
      </c>
      <c r="E721" s="48" t="n">
        <v>1</v>
      </c>
      <c r="F721" s="14" t="s">
        <v>4855</v>
      </c>
      <c r="G721" s="14" t="s">
        <v>4881</v>
      </c>
      <c r="H721" s="48" t="n">
        <v>24</v>
      </c>
      <c r="I721" s="14" t="s">
        <v>5009</v>
      </c>
      <c r="J721" s="14" t="s">
        <v>252</v>
      </c>
      <c r="K721" s="48" t="n">
        <v>1</v>
      </c>
      <c r="L721" s="14" t="s">
        <v>4835</v>
      </c>
      <c r="M721" s="14" t="s">
        <v>4836</v>
      </c>
      <c r="N721" s="20" t="n">
        <v>6.30209855066848</v>
      </c>
      <c r="O721" s="51" t="n">
        <v>4.3232222936139</v>
      </c>
    </row>
    <row r="722" customFormat="false" ht="15" hidden="false" customHeight="true" outlineLevel="0" collapsed="false">
      <c r="B722" s="14" t="s">
        <v>4782</v>
      </c>
      <c r="C722" s="18" t="s">
        <v>290</v>
      </c>
      <c r="D722" s="14" t="s">
        <v>337</v>
      </c>
      <c r="E722" s="48" t="n">
        <v>1</v>
      </c>
      <c r="F722" s="14" t="s">
        <v>4855</v>
      </c>
      <c r="G722" s="14" t="s">
        <v>4881</v>
      </c>
      <c r="H722" s="48" t="n">
        <v>24</v>
      </c>
      <c r="I722" s="14" t="s">
        <v>5230</v>
      </c>
      <c r="J722" s="14" t="s">
        <v>4861</v>
      </c>
      <c r="K722" s="48" t="n">
        <v>10</v>
      </c>
      <c r="L722" s="18" t="s">
        <v>5257</v>
      </c>
      <c r="M722" s="14" t="s">
        <v>282</v>
      </c>
      <c r="N722" s="20" t="n">
        <v>3.51775368649632</v>
      </c>
      <c r="O722" s="51" t="n">
        <v>5.73243560801166</v>
      </c>
    </row>
    <row r="723" customFormat="false" ht="15" hidden="false" customHeight="true" outlineLevel="0" collapsed="false">
      <c r="B723" s="14" t="s">
        <v>4782</v>
      </c>
      <c r="C723" s="18" t="s">
        <v>290</v>
      </c>
      <c r="D723" s="14" t="s">
        <v>367</v>
      </c>
      <c r="E723" s="48" t="n">
        <v>1</v>
      </c>
      <c r="F723" s="14" t="s">
        <v>5182</v>
      </c>
      <c r="G723" s="14" t="s">
        <v>5005</v>
      </c>
      <c r="H723" s="48" t="n">
        <v>50</v>
      </c>
      <c r="I723" s="14" t="s">
        <v>5022</v>
      </c>
      <c r="J723" s="14" t="s">
        <v>4833</v>
      </c>
      <c r="K723" s="48" t="n">
        <v>2</v>
      </c>
      <c r="L723" s="14" t="s">
        <v>5067</v>
      </c>
      <c r="M723" s="14" t="s">
        <v>4836</v>
      </c>
      <c r="N723" s="20" t="n">
        <v>5.39872505883599</v>
      </c>
      <c r="O723" s="51" t="n">
        <v>5.57452715483566</v>
      </c>
    </row>
    <row r="724" customFormat="false" ht="15" hidden="false" customHeight="true" outlineLevel="0" collapsed="false">
      <c r="B724" s="14" t="s">
        <v>4782</v>
      </c>
      <c r="C724" s="18" t="s">
        <v>290</v>
      </c>
      <c r="D724" s="14" t="s">
        <v>367</v>
      </c>
      <c r="E724" s="48" t="n">
        <v>1</v>
      </c>
      <c r="F724" s="14" t="s">
        <v>5182</v>
      </c>
      <c r="G724" s="14" t="s">
        <v>5005</v>
      </c>
      <c r="H724" s="48" t="n">
        <v>50</v>
      </c>
      <c r="I724" s="14" t="s">
        <v>5169</v>
      </c>
      <c r="J724" s="14" t="s">
        <v>4869</v>
      </c>
      <c r="K724" s="48" t="n">
        <v>45</v>
      </c>
      <c r="L724" s="18" t="s">
        <v>5258</v>
      </c>
      <c r="M724" s="14" t="s">
        <v>282</v>
      </c>
      <c r="N724" s="20" t="n">
        <v>5.66566466913118</v>
      </c>
      <c r="O724" s="51" t="n">
        <v>4.48307617602023</v>
      </c>
    </row>
    <row r="725" customFormat="false" ht="15" hidden="false" customHeight="true" outlineLevel="0" collapsed="false">
      <c r="B725" s="14" t="s">
        <v>4782</v>
      </c>
      <c r="C725" s="18" t="s">
        <v>290</v>
      </c>
      <c r="D725" s="14" t="s">
        <v>320</v>
      </c>
      <c r="E725" s="48" t="n">
        <v>1</v>
      </c>
      <c r="F725" s="14" t="s">
        <v>5184</v>
      </c>
      <c r="G725" s="14" t="s">
        <v>5103</v>
      </c>
      <c r="H725" s="48" t="n">
        <v>51</v>
      </c>
      <c r="I725" s="14" t="s">
        <v>5022</v>
      </c>
      <c r="J725" s="14" t="s">
        <v>4833</v>
      </c>
      <c r="K725" s="48" t="n">
        <v>2</v>
      </c>
      <c r="L725" s="14" t="s">
        <v>5067</v>
      </c>
      <c r="M725" s="14" t="s">
        <v>4836</v>
      </c>
      <c r="N725" s="20" t="n">
        <v>55.3068931116879</v>
      </c>
      <c r="O725" s="51" t="n">
        <v>3.26480948908203</v>
      </c>
    </row>
    <row r="726" customFormat="false" ht="15" hidden="false" customHeight="true" outlineLevel="0" collapsed="false">
      <c r="B726" s="14" t="s">
        <v>4782</v>
      </c>
      <c r="C726" s="18" t="s">
        <v>290</v>
      </c>
      <c r="D726" s="14" t="s">
        <v>320</v>
      </c>
      <c r="E726" s="48" t="n">
        <v>1</v>
      </c>
      <c r="F726" s="14" t="s">
        <v>5184</v>
      </c>
      <c r="G726" s="14" t="s">
        <v>5103</v>
      </c>
      <c r="H726" s="48" t="n">
        <v>51</v>
      </c>
      <c r="I726" s="14" t="s">
        <v>5185</v>
      </c>
      <c r="J726" s="14" t="s">
        <v>5099</v>
      </c>
      <c r="K726" s="48" t="n">
        <v>44</v>
      </c>
      <c r="L726" s="18" t="s">
        <v>5259</v>
      </c>
      <c r="M726" s="14" t="s">
        <v>282</v>
      </c>
      <c r="N726" s="20" t="n">
        <v>45.8256635953457</v>
      </c>
      <c r="O726" s="51" t="n">
        <v>3.59843243649234</v>
      </c>
    </row>
    <row r="727" customFormat="false" ht="15" hidden="false" customHeight="true" outlineLevel="0" collapsed="false">
      <c r="B727" s="14" t="s">
        <v>4782</v>
      </c>
      <c r="C727" s="18" t="s">
        <v>290</v>
      </c>
      <c r="D727" s="14" t="s">
        <v>320</v>
      </c>
      <c r="E727" s="48" t="n">
        <v>1</v>
      </c>
      <c r="F727" s="14" t="s">
        <v>5184</v>
      </c>
      <c r="G727" s="14" t="s">
        <v>5103</v>
      </c>
      <c r="H727" s="48" t="n">
        <v>51</v>
      </c>
      <c r="I727" s="14" t="s">
        <v>5172</v>
      </c>
      <c r="J727" s="14" t="s">
        <v>5051</v>
      </c>
      <c r="K727" s="48" t="n">
        <v>72</v>
      </c>
      <c r="L727" s="18" t="s">
        <v>5260</v>
      </c>
      <c r="M727" s="14" t="s">
        <v>282</v>
      </c>
      <c r="N727" s="20" t="n">
        <v>0.072727691577132</v>
      </c>
      <c r="O727" s="51" t="n">
        <v>5.75773410292624</v>
      </c>
    </row>
    <row r="728" customFormat="false" ht="15" hidden="false" customHeight="true" outlineLevel="0" collapsed="false">
      <c r="B728" s="14" t="s">
        <v>4782</v>
      </c>
      <c r="C728" s="18" t="s">
        <v>290</v>
      </c>
      <c r="D728" s="14" t="s">
        <v>605</v>
      </c>
      <c r="E728" s="48" t="n">
        <v>1</v>
      </c>
      <c r="F728" s="14" t="s">
        <v>4832</v>
      </c>
      <c r="G728" s="14" t="s">
        <v>4907</v>
      </c>
      <c r="H728" s="48" t="n">
        <v>77</v>
      </c>
      <c r="I728" s="14" t="s">
        <v>5009</v>
      </c>
      <c r="J728" s="14" t="s">
        <v>252</v>
      </c>
      <c r="K728" s="48" t="n">
        <v>1</v>
      </c>
      <c r="L728" s="14" t="s">
        <v>4835</v>
      </c>
      <c r="M728" s="14" t="s">
        <v>4836</v>
      </c>
      <c r="N728" s="20" t="n">
        <v>62.2776440653295</v>
      </c>
      <c r="O728" s="51" t="n">
        <v>3.05311021746677</v>
      </c>
    </row>
    <row r="729" customFormat="false" ht="15" hidden="false" customHeight="true" outlineLevel="0" collapsed="false">
      <c r="B729" s="14" t="s">
        <v>4782</v>
      </c>
      <c r="C729" s="18" t="s">
        <v>290</v>
      </c>
      <c r="D729" s="14" t="s">
        <v>580</v>
      </c>
      <c r="E729" s="48" t="n">
        <v>1</v>
      </c>
      <c r="F729" s="14" t="s">
        <v>4857</v>
      </c>
      <c r="G729" s="14" t="s">
        <v>4875</v>
      </c>
      <c r="H729" s="48" t="n">
        <v>26</v>
      </c>
      <c r="I729" s="14" t="s">
        <v>4858</v>
      </c>
      <c r="J729" s="14" t="s">
        <v>261</v>
      </c>
      <c r="K729" s="48" t="n">
        <v>7</v>
      </c>
      <c r="L729" s="18" t="s">
        <v>4859</v>
      </c>
      <c r="M729" s="14" t="s">
        <v>282</v>
      </c>
      <c r="N729" s="20" t="n">
        <v>76.087625855431</v>
      </c>
      <c r="O729" s="51" t="n">
        <v>3.11350477757784</v>
      </c>
    </row>
    <row r="730" customFormat="false" ht="15" hidden="false" customHeight="true" outlineLevel="0" collapsed="false">
      <c r="B730" s="14" t="s">
        <v>4782</v>
      </c>
      <c r="C730" s="18" t="s">
        <v>290</v>
      </c>
      <c r="D730" s="14" t="s">
        <v>559</v>
      </c>
      <c r="E730" s="48" t="n">
        <v>1</v>
      </c>
      <c r="F730" s="14" t="s">
        <v>5188</v>
      </c>
      <c r="G730" s="14" t="s">
        <v>5047</v>
      </c>
      <c r="H730" s="48" t="n">
        <v>78</v>
      </c>
      <c r="I730" s="14" t="s">
        <v>5022</v>
      </c>
      <c r="J730" s="14" t="s">
        <v>4833</v>
      </c>
      <c r="K730" s="48" t="n">
        <v>2</v>
      </c>
      <c r="L730" s="14" t="s">
        <v>5067</v>
      </c>
      <c r="M730" s="14" t="s">
        <v>4836</v>
      </c>
      <c r="N730" s="20" t="n">
        <v>72.0966310189818</v>
      </c>
      <c r="O730" s="51" t="n">
        <v>3.31275021696471</v>
      </c>
    </row>
    <row r="731" customFormat="false" ht="15" hidden="false" customHeight="true" outlineLevel="0" collapsed="false">
      <c r="B731" s="14" t="s">
        <v>4711</v>
      </c>
      <c r="C731" s="14" t="s">
        <v>255</v>
      </c>
      <c r="D731" s="14" t="s">
        <v>350</v>
      </c>
      <c r="E731" s="48" t="n">
        <v>1</v>
      </c>
      <c r="F731" s="14" t="s">
        <v>4837</v>
      </c>
      <c r="G731" s="14" t="s">
        <v>4954</v>
      </c>
      <c r="H731" s="48" t="n">
        <v>53</v>
      </c>
      <c r="I731" s="14" t="s">
        <v>4834</v>
      </c>
      <c r="J731" s="14" t="s">
        <v>4961</v>
      </c>
      <c r="K731" s="48" t="n">
        <v>49</v>
      </c>
      <c r="L731" s="14" t="s">
        <v>4835</v>
      </c>
      <c r="M731" s="14" t="s">
        <v>4836</v>
      </c>
      <c r="N731" s="20" t="n">
        <v>43.8305610771006</v>
      </c>
      <c r="O731" s="51" t="n">
        <v>3.38900191796937</v>
      </c>
    </row>
    <row r="732" customFormat="false" ht="15" hidden="false" customHeight="true" outlineLevel="0" collapsed="false">
      <c r="B732" s="14" t="s">
        <v>4711</v>
      </c>
      <c r="C732" s="14" t="s">
        <v>255</v>
      </c>
      <c r="D732" s="14" t="s">
        <v>537</v>
      </c>
      <c r="E732" s="48" t="n">
        <v>1</v>
      </c>
      <c r="F732" s="14" t="s">
        <v>5151</v>
      </c>
      <c r="G732" s="14" t="s">
        <v>4878</v>
      </c>
      <c r="H732" s="48" t="n">
        <v>28</v>
      </c>
      <c r="I732" s="14" t="s">
        <v>5152</v>
      </c>
      <c r="J732" s="14" t="s">
        <v>252</v>
      </c>
      <c r="K732" s="48" t="n">
        <v>1</v>
      </c>
      <c r="L732" s="14" t="s">
        <v>5219</v>
      </c>
      <c r="M732" s="14" t="s">
        <v>4836</v>
      </c>
      <c r="N732" s="20" t="n">
        <v>84.6672220930591</v>
      </c>
      <c r="O732" s="51" t="n">
        <v>2.66188542202705</v>
      </c>
    </row>
    <row r="733" customFormat="false" ht="15" hidden="false" customHeight="true" outlineLevel="0" collapsed="false">
      <c r="B733" s="14" t="s">
        <v>4711</v>
      </c>
      <c r="C733" s="14" t="s">
        <v>255</v>
      </c>
      <c r="D733" s="14" t="s">
        <v>537</v>
      </c>
      <c r="E733" s="48" t="n">
        <v>1</v>
      </c>
      <c r="F733" s="14" t="s">
        <v>5151</v>
      </c>
      <c r="G733" s="14" t="s">
        <v>4878</v>
      </c>
      <c r="H733" s="48" t="n">
        <v>28</v>
      </c>
      <c r="I733" s="14" t="s">
        <v>5036</v>
      </c>
      <c r="J733" s="14" t="s">
        <v>4572</v>
      </c>
      <c r="K733" s="48" t="n">
        <v>6</v>
      </c>
      <c r="L733" s="18" t="s">
        <v>5154</v>
      </c>
      <c r="M733" s="14" t="s">
        <v>282</v>
      </c>
      <c r="N733" s="20" t="n">
        <v>9.49682818780446</v>
      </c>
      <c r="O733" s="51" t="n">
        <v>4.23702749578049</v>
      </c>
    </row>
    <row r="734" customFormat="false" ht="15" hidden="false" customHeight="true" outlineLevel="0" collapsed="false">
      <c r="B734" s="14" t="s">
        <v>4711</v>
      </c>
      <c r="C734" s="14" t="s">
        <v>255</v>
      </c>
      <c r="D734" s="14" t="s">
        <v>474</v>
      </c>
      <c r="E734" s="48" t="n">
        <v>1</v>
      </c>
      <c r="F734" s="14" t="s">
        <v>4868</v>
      </c>
      <c r="G734" s="14" t="s">
        <v>4911</v>
      </c>
      <c r="H734" s="48" t="n">
        <v>80</v>
      </c>
      <c r="I734" s="14" t="s">
        <v>4857</v>
      </c>
      <c r="J734" s="14" t="s">
        <v>5053</v>
      </c>
      <c r="K734" s="48" t="n">
        <v>65</v>
      </c>
      <c r="L734" s="18" t="s">
        <v>4871</v>
      </c>
      <c r="M734" s="14" t="s">
        <v>282</v>
      </c>
      <c r="N734" s="20" t="n">
        <v>21.7950901237566</v>
      </c>
      <c r="O734" s="51" t="n">
        <v>2.94302225611698</v>
      </c>
    </row>
    <row r="735" customFormat="false" ht="15" hidden="false" customHeight="true" outlineLevel="0" collapsed="false">
      <c r="B735" s="14" t="s">
        <v>4711</v>
      </c>
      <c r="C735" s="14" t="s">
        <v>255</v>
      </c>
      <c r="D735" s="14" t="s">
        <v>474</v>
      </c>
      <c r="E735" s="48" t="n">
        <v>1</v>
      </c>
      <c r="F735" s="14" t="s">
        <v>4868</v>
      </c>
      <c r="G735" s="14" t="s">
        <v>4911</v>
      </c>
      <c r="H735" s="48" t="n">
        <v>80</v>
      </c>
      <c r="I735" s="14" t="s">
        <v>4869</v>
      </c>
      <c r="J735" s="14" t="s">
        <v>5005</v>
      </c>
      <c r="K735" s="48" t="n">
        <v>50</v>
      </c>
      <c r="L735" s="18" t="s">
        <v>4870</v>
      </c>
      <c r="M735" s="14" t="s">
        <v>282</v>
      </c>
      <c r="N735" s="20" t="n">
        <v>23.9948176585458</v>
      </c>
      <c r="O735" s="51" t="n">
        <v>4.33019768601854</v>
      </c>
    </row>
    <row r="736" customFormat="false" ht="15" hidden="false" customHeight="true" outlineLevel="0" collapsed="false">
      <c r="B736" s="14" t="s">
        <v>4711</v>
      </c>
      <c r="C736" s="14" t="s">
        <v>255</v>
      </c>
      <c r="D736" s="14" t="s">
        <v>474</v>
      </c>
      <c r="E736" s="48" t="n">
        <v>1</v>
      </c>
      <c r="F736" s="14" t="s">
        <v>4868</v>
      </c>
      <c r="G736" s="14" t="s">
        <v>4911</v>
      </c>
      <c r="H736" s="48" t="n">
        <v>80</v>
      </c>
      <c r="I736" s="14" t="s">
        <v>4867</v>
      </c>
      <c r="J736" s="14" t="s">
        <v>4907</v>
      </c>
      <c r="K736" s="48" t="n">
        <v>77</v>
      </c>
      <c r="L736" s="18" t="s">
        <v>4872</v>
      </c>
      <c r="M736" s="14" t="s">
        <v>282</v>
      </c>
      <c r="N736" s="20" t="n">
        <v>8.90998835548161</v>
      </c>
      <c r="O736" s="51" t="n">
        <v>3.77301179430971</v>
      </c>
    </row>
    <row r="737" customFormat="false" ht="15" hidden="false" customHeight="true" outlineLevel="0" collapsed="false">
      <c r="B737" s="14" t="s">
        <v>4711</v>
      </c>
      <c r="C737" s="14" t="s">
        <v>255</v>
      </c>
      <c r="D737" s="14" t="s">
        <v>487</v>
      </c>
      <c r="E737" s="48" t="n">
        <v>1</v>
      </c>
      <c r="F737" s="14" t="s">
        <v>5155</v>
      </c>
      <c r="G737" s="14" t="s">
        <v>4840</v>
      </c>
      <c r="H737" s="48" t="n">
        <v>29</v>
      </c>
      <c r="I737" s="14" t="s">
        <v>5156</v>
      </c>
      <c r="J737" s="14" t="s">
        <v>4939</v>
      </c>
      <c r="K737" s="48" t="n">
        <v>32</v>
      </c>
      <c r="L737" s="18" t="s">
        <v>5105</v>
      </c>
      <c r="M737" s="14" t="s">
        <v>282</v>
      </c>
      <c r="N737" s="20" t="n">
        <v>53.5425508642288</v>
      </c>
      <c r="O737" s="51" t="n">
        <v>3.42264064721964</v>
      </c>
    </row>
    <row r="738" customFormat="false" ht="15" hidden="false" customHeight="true" outlineLevel="0" collapsed="false">
      <c r="B738" s="14" t="s">
        <v>4711</v>
      </c>
      <c r="C738" s="14" t="s">
        <v>255</v>
      </c>
      <c r="D738" s="14" t="s">
        <v>371</v>
      </c>
      <c r="E738" s="48" t="n">
        <v>1</v>
      </c>
      <c r="F738" s="14" t="s">
        <v>5113</v>
      </c>
      <c r="G738" s="14" t="s">
        <v>4588</v>
      </c>
      <c r="H738" s="48" t="n">
        <v>4</v>
      </c>
      <c r="I738" s="14" t="s">
        <v>5152</v>
      </c>
      <c r="J738" s="14" t="s">
        <v>252</v>
      </c>
      <c r="K738" s="48" t="n">
        <v>1</v>
      </c>
      <c r="L738" s="14" t="s">
        <v>5219</v>
      </c>
      <c r="M738" s="14" t="s">
        <v>4836</v>
      </c>
      <c r="N738" s="20" t="n">
        <v>89.7495127736544</v>
      </c>
      <c r="O738" s="51" t="n">
        <v>2.73078340408021</v>
      </c>
    </row>
    <row r="739" customFormat="false" ht="15" hidden="false" customHeight="true" outlineLevel="0" collapsed="false">
      <c r="B739" s="14" t="s">
        <v>4711</v>
      </c>
      <c r="C739" s="14" t="s">
        <v>255</v>
      </c>
      <c r="D739" s="14" t="s">
        <v>551</v>
      </c>
      <c r="E739" s="48" t="n">
        <v>1</v>
      </c>
      <c r="F739" s="14" t="s">
        <v>5157</v>
      </c>
      <c r="G739" s="14" t="s">
        <v>4976</v>
      </c>
      <c r="H739" s="48" t="n">
        <v>30</v>
      </c>
      <c r="I739" s="14" t="s">
        <v>5152</v>
      </c>
      <c r="J739" s="14" t="s">
        <v>252</v>
      </c>
      <c r="K739" s="48" t="n">
        <v>1</v>
      </c>
      <c r="L739" s="14" t="s">
        <v>5219</v>
      </c>
      <c r="M739" s="14" t="s">
        <v>4836</v>
      </c>
      <c r="N739" s="20" t="n">
        <v>88.1421190776547</v>
      </c>
      <c r="O739" s="51" t="n">
        <v>2.69240078740144</v>
      </c>
    </row>
    <row r="740" customFormat="false" ht="15" hidden="false" customHeight="true" outlineLevel="0" collapsed="false">
      <c r="B740" s="14" t="s">
        <v>4711</v>
      </c>
      <c r="C740" s="14" t="s">
        <v>255</v>
      </c>
      <c r="D740" s="14" t="s">
        <v>548</v>
      </c>
      <c r="E740" s="48" t="n">
        <v>1</v>
      </c>
      <c r="F740" s="14" t="s">
        <v>4846</v>
      </c>
      <c r="G740" s="14" t="s">
        <v>4891</v>
      </c>
      <c r="H740" s="48" t="n">
        <v>56</v>
      </c>
      <c r="I740" s="14" t="s">
        <v>4834</v>
      </c>
      <c r="J740" s="14" t="s">
        <v>4961</v>
      </c>
      <c r="K740" s="48" t="n">
        <v>49</v>
      </c>
      <c r="L740" s="14" t="s">
        <v>4835</v>
      </c>
      <c r="M740" s="14" t="s">
        <v>4836</v>
      </c>
      <c r="N740" s="20" t="n">
        <v>96.8497843231606</v>
      </c>
      <c r="O740" s="51" t="n">
        <v>3.04550866030618</v>
      </c>
    </row>
    <row r="741" customFormat="false" ht="15" hidden="false" customHeight="true" outlineLevel="0" collapsed="false">
      <c r="B741" s="14" t="s">
        <v>4711</v>
      </c>
      <c r="C741" s="14" t="s">
        <v>255</v>
      </c>
      <c r="D741" s="14" t="s">
        <v>500</v>
      </c>
      <c r="E741" s="48" t="n">
        <v>1</v>
      </c>
      <c r="F741" s="14" t="s">
        <v>5061</v>
      </c>
      <c r="G741" s="14" t="s">
        <v>4590</v>
      </c>
      <c r="H741" s="48" t="n">
        <v>5</v>
      </c>
      <c r="I741" s="14" t="s">
        <v>5152</v>
      </c>
      <c r="J741" s="14" t="s">
        <v>252</v>
      </c>
      <c r="K741" s="48" t="n">
        <v>1</v>
      </c>
      <c r="L741" s="14" t="s">
        <v>5219</v>
      </c>
      <c r="M741" s="14" t="s">
        <v>4836</v>
      </c>
      <c r="N741" s="20" t="n">
        <v>91.3048331128027</v>
      </c>
      <c r="O741" s="51" t="n">
        <v>2.62053982988239</v>
      </c>
    </row>
    <row r="742" customFormat="false" ht="15" hidden="false" customHeight="true" outlineLevel="0" collapsed="false">
      <c r="B742" s="14" t="s">
        <v>4711</v>
      </c>
      <c r="C742" s="14" t="s">
        <v>255</v>
      </c>
      <c r="D742" s="14" t="s">
        <v>489</v>
      </c>
      <c r="E742" s="48" t="n">
        <v>1</v>
      </c>
      <c r="F742" s="14" t="s">
        <v>5158</v>
      </c>
      <c r="G742" s="14" t="s">
        <v>4980</v>
      </c>
      <c r="H742" s="48" t="n">
        <v>31</v>
      </c>
      <c r="I742" s="14" t="s">
        <v>5152</v>
      </c>
      <c r="J742" s="14" t="s">
        <v>252</v>
      </c>
      <c r="K742" s="48" t="n">
        <v>1</v>
      </c>
      <c r="L742" s="14" t="s">
        <v>5219</v>
      </c>
      <c r="M742" s="14" t="s">
        <v>4836</v>
      </c>
      <c r="N742" s="20" t="n">
        <v>78.8580164190685</v>
      </c>
      <c r="O742" s="51" t="n">
        <v>3.05544137564445</v>
      </c>
    </row>
    <row r="743" customFormat="false" ht="15" hidden="false" customHeight="true" outlineLevel="0" collapsed="false">
      <c r="B743" s="14" t="s">
        <v>4711</v>
      </c>
      <c r="C743" s="14" t="s">
        <v>255</v>
      </c>
      <c r="D743" s="14" t="s">
        <v>424</v>
      </c>
      <c r="E743" s="48" t="n">
        <v>1</v>
      </c>
      <c r="F743" s="14" t="s">
        <v>4839</v>
      </c>
      <c r="G743" s="14" t="s">
        <v>5095</v>
      </c>
      <c r="H743" s="48" t="n">
        <v>57</v>
      </c>
      <c r="I743" s="14" t="s">
        <v>4834</v>
      </c>
      <c r="J743" s="14" t="s">
        <v>4961</v>
      </c>
      <c r="K743" s="48" t="n">
        <v>49</v>
      </c>
      <c r="L743" s="14" t="s">
        <v>4835</v>
      </c>
      <c r="M743" s="14" t="s">
        <v>4836</v>
      </c>
      <c r="N743" s="20" t="n">
        <v>82.4153334262366</v>
      </c>
      <c r="O743" s="51" t="n">
        <v>3.31174591416673</v>
      </c>
    </row>
    <row r="744" customFormat="false" ht="15" hidden="false" customHeight="true" outlineLevel="0" collapsed="false">
      <c r="B744" s="14" t="s">
        <v>4711</v>
      </c>
      <c r="C744" s="14" t="s">
        <v>255</v>
      </c>
      <c r="D744" s="14" t="s">
        <v>530</v>
      </c>
      <c r="E744" s="48" t="n">
        <v>1</v>
      </c>
      <c r="F744" s="14" t="s">
        <v>5036</v>
      </c>
      <c r="G744" s="14" t="s">
        <v>4572</v>
      </c>
      <c r="H744" s="48" t="n">
        <v>6</v>
      </c>
      <c r="I744" s="14" t="s">
        <v>5152</v>
      </c>
      <c r="J744" s="14" t="s">
        <v>252</v>
      </c>
      <c r="K744" s="48" t="n">
        <v>1</v>
      </c>
      <c r="L744" s="14" t="s">
        <v>5219</v>
      </c>
      <c r="M744" s="14" t="s">
        <v>4836</v>
      </c>
      <c r="N744" s="20" t="n">
        <v>14.7605499619609</v>
      </c>
      <c r="O744" s="51" t="n">
        <v>4.99925294419077</v>
      </c>
    </row>
    <row r="745" customFormat="false" ht="15" hidden="false" customHeight="true" outlineLevel="0" collapsed="false">
      <c r="B745" s="14" t="s">
        <v>4711</v>
      </c>
      <c r="C745" s="14" t="s">
        <v>255</v>
      </c>
      <c r="D745" s="14" t="s">
        <v>518</v>
      </c>
      <c r="E745" s="48" t="n">
        <v>1</v>
      </c>
      <c r="F745" s="14" t="s">
        <v>5161</v>
      </c>
      <c r="G745" s="14" t="s">
        <v>261</v>
      </c>
      <c r="H745" s="48" t="n">
        <v>7</v>
      </c>
      <c r="I745" s="14" t="s">
        <v>5152</v>
      </c>
      <c r="J745" s="14" t="s">
        <v>252</v>
      </c>
      <c r="K745" s="48" t="n">
        <v>1</v>
      </c>
      <c r="L745" s="14" t="s">
        <v>5219</v>
      </c>
      <c r="M745" s="14" t="s">
        <v>4836</v>
      </c>
      <c r="N745" s="20" t="n">
        <v>64.8000243097135</v>
      </c>
      <c r="O745" s="51" t="n">
        <v>3.00335112832318</v>
      </c>
    </row>
    <row r="746" customFormat="false" ht="15" hidden="false" customHeight="true" outlineLevel="0" collapsed="false">
      <c r="B746" s="14" t="s">
        <v>4711</v>
      </c>
      <c r="C746" s="14" t="s">
        <v>255</v>
      </c>
      <c r="D746" s="14" t="s">
        <v>451</v>
      </c>
      <c r="E746" s="48" t="n">
        <v>1</v>
      </c>
      <c r="F746" s="14" t="s">
        <v>5162</v>
      </c>
      <c r="G746" s="14" t="s">
        <v>4883</v>
      </c>
      <c r="H746" s="48" t="n">
        <v>35</v>
      </c>
      <c r="I746" s="14" t="s">
        <v>5152</v>
      </c>
      <c r="J746" s="14" t="s">
        <v>252</v>
      </c>
      <c r="K746" s="48" t="n">
        <v>1</v>
      </c>
      <c r="L746" s="14" t="s">
        <v>5219</v>
      </c>
      <c r="M746" s="14" t="s">
        <v>4836</v>
      </c>
      <c r="N746" s="20" t="n">
        <v>32.4769154588823</v>
      </c>
      <c r="O746" s="51" t="n">
        <v>2.67045932378683</v>
      </c>
    </row>
    <row r="747" customFormat="false" ht="15" hidden="false" customHeight="true" outlineLevel="0" collapsed="false">
      <c r="B747" s="14" t="s">
        <v>4711</v>
      </c>
      <c r="C747" s="14" t="s">
        <v>255</v>
      </c>
      <c r="D747" s="14" t="s">
        <v>451</v>
      </c>
      <c r="E747" s="48" t="n">
        <v>1</v>
      </c>
      <c r="F747" s="14" t="s">
        <v>5162</v>
      </c>
      <c r="G747" s="14" t="s">
        <v>4883</v>
      </c>
      <c r="H747" s="48" t="n">
        <v>35</v>
      </c>
      <c r="I747" s="14" t="s">
        <v>5163</v>
      </c>
      <c r="J747" s="14" t="s">
        <v>4853</v>
      </c>
      <c r="K747" s="48" t="n">
        <v>8</v>
      </c>
      <c r="L747" s="18" t="s">
        <v>5164</v>
      </c>
      <c r="M747" s="14" t="s">
        <v>282</v>
      </c>
      <c r="N747" s="20" t="n">
        <v>28.7479580415547</v>
      </c>
      <c r="O747" s="51" t="n">
        <v>3.70481052147071</v>
      </c>
    </row>
    <row r="748" customFormat="false" ht="15" hidden="false" customHeight="true" outlineLevel="0" collapsed="false">
      <c r="B748" s="14" t="s">
        <v>4711</v>
      </c>
      <c r="C748" s="14" t="s">
        <v>255</v>
      </c>
      <c r="D748" s="14" t="s">
        <v>300</v>
      </c>
      <c r="E748" s="48" t="n">
        <v>1</v>
      </c>
      <c r="F748" s="14" t="s">
        <v>4873</v>
      </c>
      <c r="G748" s="14" t="s">
        <v>5029</v>
      </c>
      <c r="H748" s="48" t="n">
        <v>61</v>
      </c>
      <c r="I748" s="14" t="s">
        <v>4834</v>
      </c>
      <c r="J748" s="14" t="s">
        <v>4961</v>
      </c>
      <c r="K748" s="48" t="n">
        <v>49</v>
      </c>
      <c r="L748" s="14" t="s">
        <v>4835</v>
      </c>
      <c r="M748" s="14" t="s">
        <v>4836</v>
      </c>
      <c r="N748" s="20" t="n">
        <v>74.4243027773082</v>
      </c>
      <c r="O748" s="51" t="n">
        <v>2.90569681832086</v>
      </c>
    </row>
    <row r="749" customFormat="false" ht="15" hidden="false" customHeight="true" outlineLevel="0" collapsed="false">
      <c r="B749" s="14" t="s">
        <v>4711</v>
      </c>
      <c r="C749" s="14" t="s">
        <v>255</v>
      </c>
      <c r="D749" s="14" t="s">
        <v>357</v>
      </c>
      <c r="E749" s="48" t="n">
        <v>1</v>
      </c>
      <c r="F749" s="14" t="s">
        <v>5165</v>
      </c>
      <c r="G749" s="14" t="s">
        <v>4850</v>
      </c>
      <c r="H749" s="48" t="n">
        <v>36</v>
      </c>
      <c r="I749" s="14" t="s">
        <v>5152</v>
      </c>
      <c r="J749" s="14" t="s">
        <v>252</v>
      </c>
      <c r="K749" s="48" t="n">
        <v>1</v>
      </c>
      <c r="L749" s="14" t="s">
        <v>5219</v>
      </c>
      <c r="M749" s="14" t="s">
        <v>4836</v>
      </c>
      <c r="N749" s="20" t="n">
        <v>64.9324183537187</v>
      </c>
      <c r="O749" s="51" t="n">
        <v>3.11301702533088</v>
      </c>
    </row>
    <row r="750" customFormat="false" ht="15" hidden="false" customHeight="true" outlineLevel="0" collapsed="false">
      <c r="B750" s="14" t="s">
        <v>4711</v>
      </c>
      <c r="C750" s="14" t="s">
        <v>255</v>
      </c>
      <c r="D750" s="14" t="s">
        <v>377</v>
      </c>
      <c r="E750" s="48" t="n">
        <v>1</v>
      </c>
      <c r="F750" s="14" t="s">
        <v>4847</v>
      </c>
      <c r="G750" s="14" t="s">
        <v>5083</v>
      </c>
      <c r="H750" s="48" t="n">
        <v>62</v>
      </c>
      <c r="I750" s="14" t="s">
        <v>4849</v>
      </c>
      <c r="J750" s="14" t="s">
        <v>4932</v>
      </c>
      <c r="K750" s="48" t="n">
        <v>79</v>
      </c>
      <c r="L750" s="18" t="s">
        <v>5168</v>
      </c>
      <c r="M750" s="14" t="s">
        <v>282</v>
      </c>
      <c r="N750" s="20" t="n">
        <v>32.4242046668254</v>
      </c>
      <c r="O750" s="51" t="n">
        <v>3.73565844263093</v>
      </c>
    </row>
    <row r="751" customFormat="false" ht="15" hidden="false" customHeight="true" outlineLevel="0" collapsed="false">
      <c r="B751" s="14" t="s">
        <v>4711</v>
      </c>
      <c r="C751" s="14" t="s">
        <v>255</v>
      </c>
      <c r="D751" s="14" t="s">
        <v>324</v>
      </c>
      <c r="E751" s="48" t="n">
        <v>1</v>
      </c>
      <c r="F751" s="14" t="s">
        <v>5169</v>
      </c>
      <c r="G751" s="14" t="s">
        <v>327</v>
      </c>
      <c r="H751" s="48" t="n">
        <v>11</v>
      </c>
      <c r="I751" s="14" t="s">
        <v>5152</v>
      </c>
      <c r="J751" s="14" t="s">
        <v>252</v>
      </c>
      <c r="K751" s="48" t="n">
        <v>1</v>
      </c>
      <c r="L751" s="14" t="s">
        <v>5219</v>
      </c>
      <c r="M751" s="14" t="s">
        <v>4836</v>
      </c>
      <c r="N751" s="20" t="n">
        <v>32.403620601487</v>
      </c>
      <c r="O751" s="51" t="n">
        <v>3.56632289620554</v>
      </c>
    </row>
    <row r="752" customFormat="false" ht="15" hidden="false" customHeight="true" outlineLevel="0" collapsed="false">
      <c r="B752" s="14" t="s">
        <v>4711</v>
      </c>
      <c r="C752" s="14" t="s">
        <v>255</v>
      </c>
      <c r="D752" s="14" t="s">
        <v>324</v>
      </c>
      <c r="E752" s="48" t="n">
        <v>1</v>
      </c>
      <c r="F752" s="14" t="s">
        <v>5169</v>
      </c>
      <c r="G752" s="14" t="s">
        <v>327</v>
      </c>
      <c r="H752" s="48" t="n">
        <v>11</v>
      </c>
      <c r="I752" s="14" t="s">
        <v>5170</v>
      </c>
      <c r="J752" s="14" t="s">
        <v>360</v>
      </c>
      <c r="K752" s="48" t="n">
        <v>22</v>
      </c>
      <c r="L752" s="18" t="s">
        <v>5171</v>
      </c>
      <c r="M752" s="14" t="s">
        <v>282</v>
      </c>
      <c r="N752" s="20" t="n">
        <v>41.0186882368119</v>
      </c>
      <c r="O752" s="51" t="n">
        <v>3.56807679289557</v>
      </c>
    </row>
    <row r="753" customFormat="false" ht="15" hidden="false" customHeight="true" outlineLevel="0" collapsed="false">
      <c r="B753" s="14" t="s">
        <v>4711</v>
      </c>
      <c r="C753" s="14" t="s">
        <v>255</v>
      </c>
      <c r="D753" s="14" t="s">
        <v>337</v>
      </c>
      <c r="E753" s="48" t="n">
        <v>1</v>
      </c>
      <c r="F753" s="14" t="s">
        <v>4855</v>
      </c>
      <c r="G753" s="14" t="s">
        <v>5175</v>
      </c>
      <c r="H753" s="48" t="n">
        <v>63</v>
      </c>
      <c r="I753" s="14" t="s">
        <v>4834</v>
      </c>
      <c r="J753" s="14" t="s">
        <v>4961</v>
      </c>
      <c r="K753" s="48" t="n">
        <v>49</v>
      </c>
      <c r="L753" s="14" t="s">
        <v>4835</v>
      </c>
      <c r="M753" s="14" t="s">
        <v>4836</v>
      </c>
      <c r="N753" s="20" t="n">
        <v>28.4206004550288</v>
      </c>
      <c r="O753" s="51" t="n">
        <v>2.98821317847305</v>
      </c>
    </row>
    <row r="754" customFormat="false" ht="15" hidden="false" customHeight="true" outlineLevel="0" collapsed="false">
      <c r="B754" s="14" t="s">
        <v>4711</v>
      </c>
      <c r="C754" s="14" t="s">
        <v>255</v>
      </c>
      <c r="D754" s="14" t="s">
        <v>410</v>
      </c>
      <c r="E754" s="48" t="n">
        <v>1</v>
      </c>
      <c r="F754" s="14" t="s">
        <v>5172</v>
      </c>
      <c r="G754" s="14" t="s">
        <v>5113</v>
      </c>
      <c r="H754" s="48" t="n">
        <v>38</v>
      </c>
      <c r="I754" s="14" t="s">
        <v>5173</v>
      </c>
      <c r="J754" s="14" t="s">
        <v>4866</v>
      </c>
      <c r="K754" s="48" t="n">
        <v>15</v>
      </c>
      <c r="L754" s="18" t="s">
        <v>5174</v>
      </c>
      <c r="M754" s="14" t="s">
        <v>282</v>
      </c>
      <c r="N754" s="20" t="n">
        <v>74.8682547168587</v>
      </c>
      <c r="O754" s="51" t="n">
        <v>3.26680424880342</v>
      </c>
    </row>
    <row r="755" customFormat="false" ht="15" hidden="false" customHeight="true" outlineLevel="0" collapsed="false">
      <c r="B755" s="14" t="s">
        <v>4711</v>
      </c>
      <c r="C755" s="14" t="s">
        <v>255</v>
      </c>
      <c r="D755" s="14" t="s">
        <v>363</v>
      </c>
      <c r="E755" s="48" t="n">
        <v>1</v>
      </c>
      <c r="F755" s="14" t="s">
        <v>5178</v>
      </c>
      <c r="G755" s="14" t="s">
        <v>4968</v>
      </c>
      <c r="H755" s="48" t="n">
        <v>39</v>
      </c>
      <c r="I755" s="14" t="s">
        <v>5152</v>
      </c>
      <c r="J755" s="14" t="s">
        <v>252</v>
      </c>
      <c r="K755" s="48" t="n">
        <v>1</v>
      </c>
      <c r="L755" s="14" t="s">
        <v>5219</v>
      </c>
      <c r="M755" s="14" t="s">
        <v>4836</v>
      </c>
      <c r="N755" s="20" t="n">
        <v>76.3193474051646</v>
      </c>
      <c r="O755" s="51" t="n">
        <v>2.30699696575441</v>
      </c>
    </row>
    <row r="756" customFormat="false" ht="15" hidden="false" customHeight="true" outlineLevel="0" collapsed="false">
      <c r="B756" s="14" t="s">
        <v>4711</v>
      </c>
      <c r="C756" s="14" t="s">
        <v>255</v>
      </c>
      <c r="D756" s="14" t="s">
        <v>580</v>
      </c>
      <c r="E756" s="48" t="n">
        <v>1</v>
      </c>
      <c r="F756" s="14" t="s">
        <v>4857</v>
      </c>
      <c r="G756" s="14" t="s">
        <v>5053</v>
      </c>
      <c r="H756" s="48" t="n">
        <v>65</v>
      </c>
      <c r="I756" s="14" t="s">
        <v>4858</v>
      </c>
      <c r="J756" s="14" t="s">
        <v>4841</v>
      </c>
      <c r="K756" s="48" t="n">
        <v>71</v>
      </c>
      <c r="L756" s="18" t="s">
        <v>4859</v>
      </c>
      <c r="M756" s="14" t="s">
        <v>282</v>
      </c>
      <c r="N756" s="20" t="n">
        <v>65.1655567853456</v>
      </c>
      <c r="O756" s="51" t="n">
        <v>2.89199135545042</v>
      </c>
    </row>
    <row r="757" customFormat="false" ht="15" hidden="false" customHeight="true" outlineLevel="0" collapsed="false">
      <c r="B757" s="14" t="s">
        <v>4711</v>
      </c>
      <c r="C757" s="14" t="s">
        <v>255</v>
      </c>
      <c r="D757" s="14" t="s">
        <v>354</v>
      </c>
      <c r="E757" s="48" t="n">
        <v>1</v>
      </c>
      <c r="F757" s="14" t="s">
        <v>5179</v>
      </c>
      <c r="G757" s="14"/>
      <c r="H757" s="48" t="n">
        <v>40</v>
      </c>
      <c r="I757" s="14" t="s">
        <v>5152</v>
      </c>
      <c r="J757" s="14" t="s">
        <v>252</v>
      </c>
      <c r="K757" s="48" t="n">
        <v>1</v>
      </c>
      <c r="L757" s="14" t="s">
        <v>5219</v>
      </c>
      <c r="M757" s="14" t="s">
        <v>4836</v>
      </c>
      <c r="N757" s="20" t="n">
        <v>98.9710203611835</v>
      </c>
      <c r="O757" s="51" t="n">
        <v>3.05086774541277</v>
      </c>
    </row>
    <row r="758" customFormat="false" ht="15" hidden="false" customHeight="true" outlineLevel="0" collapsed="false">
      <c r="B758" s="14" t="s">
        <v>4711</v>
      </c>
      <c r="C758" s="14" t="s">
        <v>255</v>
      </c>
      <c r="D758" s="14" t="s">
        <v>265</v>
      </c>
      <c r="E758" s="48" t="n">
        <v>1</v>
      </c>
      <c r="F758" s="14" t="s">
        <v>4860</v>
      </c>
      <c r="G758" s="14" t="s">
        <v>5031</v>
      </c>
      <c r="H758" s="48" t="n">
        <v>66</v>
      </c>
      <c r="I758" s="14" t="s">
        <v>4834</v>
      </c>
      <c r="J758" s="14" t="s">
        <v>4961</v>
      </c>
      <c r="K758" s="48" t="n">
        <v>49</v>
      </c>
      <c r="L758" s="14" t="s">
        <v>4835</v>
      </c>
      <c r="M758" s="14" t="s">
        <v>4836</v>
      </c>
      <c r="N758" s="20" t="n">
        <v>68.8456443574053</v>
      </c>
      <c r="O758" s="51" t="n">
        <v>2.5616098453902</v>
      </c>
    </row>
    <row r="759" customFormat="false" ht="15" hidden="false" customHeight="true" outlineLevel="0" collapsed="false">
      <c r="B759" s="14" t="s">
        <v>4711</v>
      </c>
      <c r="C759" s="14" t="s">
        <v>255</v>
      </c>
      <c r="D759" s="14" t="s">
        <v>341</v>
      </c>
      <c r="E759" s="48" t="n">
        <v>1</v>
      </c>
      <c r="F759" s="14" t="s">
        <v>5173</v>
      </c>
      <c r="G759" s="14" t="s">
        <v>4866</v>
      </c>
      <c r="H759" s="48" t="n">
        <v>15</v>
      </c>
      <c r="I759" s="14" t="s">
        <v>5152</v>
      </c>
      <c r="J759" s="14" t="s">
        <v>252</v>
      </c>
      <c r="K759" s="48" t="n">
        <v>1</v>
      </c>
      <c r="L759" s="14" t="s">
        <v>5219</v>
      </c>
      <c r="M759" s="14" t="s">
        <v>4836</v>
      </c>
      <c r="N759" s="20" t="n">
        <v>63.7078737119032</v>
      </c>
      <c r="O759" s="51" t="n">
        <v>3.07341520136803</v>
      </c>
    </row>
    <row r="760" customFormat="false" ht="15" hidden="false" customHeight="true" outlineLevel="0" collapsed="false">
      <c r="B760" s="14" t="s">
        <v>4711</v>
      </c>
      <c r="C760" s="14" t="s">
        <v>255</v>
      </c>
      <c r="D760" s="14" t="s">
        <v>341</v>
      </c>
      <c r="E760" s="48" t="n">
        <v>1</v>
      </c>
      <c r="F760" s="14" t="s">
        <v>5173</v>
      </c>
      <c r="G760" s="14" t="s">
        <v>4866</v>
      </c>
      <c r="H760" s="48" t="n">
        <v>15</v>
      </c>
      <c r="I760" s="14" t="s">
        <v>5157</v>
      </c>
      <c r="J760" s="14" t="s">
        <v>4976</v>
      </c>
      <c r="K760" s="48" t="n">
        <v>30</v>
      </c>
      <c r="L760" s="18" t="s">
        <v>5180</v>
      </c>
      <c r="M760" s="14" t="s">
        <v>282</v>
      </c>
      <c r="N760" s="20" t="n">
        <v>43.2431174685371</v>
      </c>
      <c r="O760" s="51" t="n">
        <v>3.64167461478921</v>
      </c>
    </row>
    <row r="761" customFormat="false" ht="15" hidden="false" customHeight="true" outlineLevel="0" collapsed="false">
      <c r="B761" s="14" t="s">
        <v>4711</v>
      </c>
      <c r="C761" s="14" t="s">
        <v>255</v>
      </c>
      <c r="D761" s="14" t="s">
        <v>331</v>
      </c>
      <c r="E761" s="48" t="n">
        <v>1</v>
      </c>
      <c r="F761" s="14" t="s">
        <v>5181</v>
      </c>
      <c r="G761" s="14" t="s">
        <v>5146</v>
      </c>
      <c r="H761" s="48" t="n">
        <v>41</v>
      </c>
      <c r="I761" s="14" t="s">
        <v>5152</v>
      </c>
      <c r="J761" s="14" t="s">
        <v>252</v>
      </c>
      <c r="K761" s="48" t="n">
        <v>1</v>
      </c>
      <c r="L761" s="14" t="s">
        <v>5219</v>
      </c>
      <c r="M761" s="14" t="s">
        <v>4836</v>
      </c>
      <c r="N761" s="20" t="n">
        <v>96.8123306256222</v>
      </c>
      <c r="O761" s="51" t="n">
        <v>2.45511588321202</v>
      </c>
    </row>
    <row r="762" customFormat="false" ht="15" hidden="false" customHeight="true" outlineLevel="0" collapsed="false">
      <c r="B762" s="14" t="s">
        <v>4711</v>
      </c>
      <c r="C762" s="14" t="s">
        <v>255</v>
      </c>
      <c r="D762" s="14" t="s">
        <v>316</v>
      </c>
      <c r="E762" s="48" t="n">
        <v>1</v>
      </c>
      <c r="F762" s="14" t="s">
        <v>4862</v>
      </c>
      <c r="G762" s="14" t="s">
        <v>5040</v>
      </c>
      <c r="H762" s="48" t="n">
        <v>67</v>
      </c>
      <c r="I762" s="14" t="s">
        <v>4834</v>
      </c>
      <c r="J762" s="14" t="s">
        <v>4961</v>
      </c>
      <c r="K762" s="48" t="n">
        <v>49</v>
      </c>
      <c r="L762" s="14" t="s">
        <v>4835</v>
      </c>
      <c r="M762" s="14" t="s">
        <v>4836</v>
      </c>
      <c r="N762" s="20" t="n">
        <v>79.4533698641832</v>
      </c>
      <c r="O762" s="51" t="n">
        <v>2.06826231411783</v>
      </c>
    </row>
    <row r="763" customFormat="false" ht="15" hidden="false" customHeight="true" outlineLevel="0" collapsed="false">
      <c r="B763" s="14" t="s">
        <v>4711</v>
      </c>
      <c r="C763" s="14" t="s">
        <v>255</v>
      </c>
      <c r="D763" s="14" t="s">
        <v>367</v>
      </c>
      <c r="E763" s="48" t="n">
        <v>1</v>
      </c>
      <c r="F763" s="14" t="s">
        <v>5182</v>
      </c>
      <c r="G763" s="14" t="s">
        <v>281</v>
      </c>
      <c r="H763" s="48" t="n">
        <v>16</v>
      </c>
      <c r="I763" s="14" t="s">
        <v>5152</v>
      </c>
      <c r="J763" s="14" t="s">
        <v>252</v>
      </c>
      <c r="K763" s="48" t="n">
        <v>1</v>
      </c>
      <c r="L763" s="14" t="s">
        <v>5219</v>
      </c>
      <c r="M763" s="14" t="s">
        <v>4836</v>
      </c>
      <c r="N763" s="20" t="n">
        <v>30.3766413272821</v>
      </c>
      <c r="O763" s="51" t="n">
        <v>4.09629320239651</v>
      </c>
    </row>
    <row r="764" customFormat="false" ht="15" hidden="false" customHeight="true" outlineLevel="0" collapsed="false">
      <c r="B764" s="14" t="s">
        <v>4711</v>
      </c>
      <c r="C764" s="14" t="s">
        <v>255</v>
      </c>
      <c r="D764" s="14" t="s">
        <v>367</v>
      </c>
      <c r="E764" s="48" t="n">
        <v>1</v>
      </c>
      <c r="F764" s="14" t="s">
        <v>5182</v>
      </c>
      <c r="G764" s="14" t="s">
        <v>281</v>
      </c>
      <c r="H764" s="48" t="n">
        <v>16</v>
      </c>
      <c r="I764" s="14" t="s">
        <v>5170</v>
      </c>
      <c r="J764" s="14" t="s">
        <v>360</v>
      </c>
      <c r="K764" s="48" t="n">
        <v>22</v>
      </c>
      <c r="L764" s="18" t="s">
        <v>5171</v>
      </c>
      <c r="M764" s="14" t="s">
        <v>282</v>
      </c>
      <c r="N764" s="20" t="n">
        <v>8.89483622915483</v>
      </c>
      <c r="O764" s="51" t="n">
        <v>3.7827500578283</v>
      </c>
    </row>
    <row r="765" customFormat="false" ht="15" hidden="false" customHeight="true" outlineLevel="0" collapsed="false">
      <c r="B765" s="14" t="s">
        <v>4711</v>
      </c>
      <c r="C765" s="14" t="s">
        <v>255</v>
      </c>
      <c r="D765" s="14" t="s">
        <v>367</v>
      </c>
      <c r="E765" s="48" t="n">
        <v>1</v>
      </c>
      <c r="F765" s="14" t="s">
        <v>5182</v>
      </c>
      <c r="G765" s="14" t="s">
        <v>281</v>
      </c>
      <c r="H765" s="48" t="n">
        <v>16</v>
      </c>
      <c r="I765" s="14" t="s">
        <v>5169</v>
      </c>
      <c r="J765" s="14" t="s">
        <v>327</v>
      </c>
      <c r="K765" s="48" t="n">
        <v>11</v>
      </c>
      <c r="L765" s="18" t="s">
        <v>5183</v>
      </c>
      <c r="M765" s="14" t="s">
        <v>282</v>
      </c>
      <c r="N765" s="20" t="n">
        <v>24.7509851633106</v>
      </c>
      <c r="O765" s="51" t="n">
        <v>3.04456187324217</v>
      </c>
    </row>
    <row r="766" customFormat="false" ht="15" hidden="false" customHeight="true" outlineLevel="0" collapsed="false">
      <c r="B766" s="14" t="s">
        <v>4711</v>
      </c>
      <c r="C766" s="14" t="s">
        <v>255</v>
      </c>
      <c r="D766" s="14" t="s">
        <v>320</v>
      </c>
      <c r="E766" s="48" t="n">
        <v>1</v>
      </c>
      <c r="F766" s="14" t="s">
        <v>5184</v>
      </c>
      <c r="G766" s="14" t="s">
        <v>583</v>
      </c>
      <c r="H766" s="48" t="n">
        <v>17</v>
      </c>
      <c r="I766" s="14" t="s">
        <v>5152</v>
      </c>
      <c r="J766" s="14" t="s">
        <v>252</v>
      </c>
      <c r="K766" s="48" t="n">
        <v>1</v>
      </c>
      <c r="L766" s="14" t="s">
        <v>5219</v>
      </c>
      <c r="M766" s="14" t="s">
        <v>4836</v>
      </c>
      <c r="N766" s="20" t="n">
        <v>50.6887910891367</v>
      </c>
      <c r="O766" s="51" t="n">
        <v>3.15493169498171</v>
      </c>
    </row>
    <row r="767" customFormat="false" ht="15" hidden="false" customHeight="true" outlineLevel="0" collapsed="false">
      <c r="B767" s="14" t="s">
        <v>4711</v>
      </c>
      <c r="C767" s="14" t="s">
        <v>255</v>
      </c>
      <c r="D767" s="14" t="s">
        <v>320</v>
      </c>
      <c r="E767" s="48" t="n">
        <v>1</v>
      </c>
      <c r="F767" s="14" t="s">
        <v>5184</v>
      </c>
      <c r="G767" s="14" t="s">
        <v>583</v>
      </c>
      <c r="H767" s="48" t="n">
        <v>17</v>
      </c>
      <c r="I767" s="14" t="s">
        <v>5185</v>
      </c>
      <c r="J767" s="14" t="s">
        <v>4861</v>
      </c>
      <c r="K767" s="48" t="n">
        <v>10</v>
      </c>
      <c r="L767" s="18" t="s">
        <v>5186</v>
      </c>
      <c r="M767" s="14" t="s">
        <v>282</v>
      </c>
      <c r="N767" s="20" t="n">
        <v>54.58280749058</v>
      </c>
      <c r="O767" s="51" t="n">
        <v>3.96971258405438</v>
      </c>
    </row>
    <row r="768" customFormat="false" ht="15" hidden="false" customHeight="true" outlineLevel="0" collapsed="false">
      <c r="B768" s="14" t="s">
        <v>4711</v>
      </c>
      <c r="C768" s="14" t="s">
        <v>255</v>
      </c>
      <c r="D768" s="14" t="s">
        <v>320</v>
      </c>
      <c r="E768" s="48" t="n">
        <v>1</v>
      </c>
      <c r="F768" s="14" t="s">
        <v>5184</v>
      </c>
      <c r="G768" s="14" t="s">
        <v>583</v>
      </c>
      <c r="H768" s="48" t="n">
        <v>17</v>
      </c>
      <c r="I768" s="14" t="s">
        <v>5172</v>
      </c>
      <c r="J768" s="14" t="s">
        <v>5113</v>
      </c>
      <c r="K768" s="48" t="n">
        <v>38</v>
      </c>
      <c r="L768" s="18" t="s">
        <v>5187</v>
      </c>
      <c r="M768" s="14" t="s">
        <v>282</v>
      </c>
      <c r="N768" s="20" t="n">
        <v>13.6443169627681</v>
      </c>
      <c r="O768" s="51" t="n">
        <v>5.02424531646299</v>
      </c>
    </row>
    <row r="769" customFormat="false" ht="15" hidden="false" customHeight="true" outlineLevel="0" collapsed="false">
      <c r="B769" s="14" t="s">
        <v>4711</v>
      </c>
      <c r="C769" s="14" t="s">
        <v>255</v>
      </c>
      <c r="D769" s="14" t="s">
        <v>605</v>
      </c>
      <c r="E769" s="48" t="n">
        <v>1</v>
      </c>
      <c r="F769" s="14" t="s">
        <v>4832</v>
      </c>
      <c r="G769" s="14" t="s">
        <v>5081</v>
      </c>
      <c r="H769" s="48" t="n">
        <v>43</v>
      </c>
      <c r="I769" s="14" t="s">
        <v>4834</v>
      </c>
      <c r="J769" s="14" t="s">
        <v>4961</v>
      </c>
      <c r="K769" s="48" t="n">
        <v>49</v>
      </c>
      <c r="L769" s="14" t="s">
        <v>4835</v>
      </c>
      <c r="M769" s="14" t="s">
        <v>4836</v>
      </c>
      <c r="N769" s="20" t="n">
        <v>67.5391394006287</v>
      </c>
      <c r="O769" s="51" t="n">
        <v>3.08945723388429</v>
      </c>
    </row>
    <row r="770" customFormat="false" ht="15" hidden="false" customHeight="true" outlineLevel="0" collapsed="false">
      <c r="B770" s="14" t="s">
        <v>4711</v>
      </c>
      <c r="C770" s="14" t="s">
        <v>255</v>
      </c>
      <c r="D770" s="14" t="s">
        <v>258</v>
      </c>
      <c r="E770" s="48" t="n">
        <v>1</v>
      </c>
      <c r="F770" s="14" t="s">
        <v>4874</v>
      </c>
      <c r="G770" s="14" t="s">
        <v>5189</v>
      </c>
      <c r="H770" s="48" t="n">
        <v>69</v>
      </c>
      <c r="I770" s="14" t="s">
        <v>4834</v>
      </c>
      <c r="J770" s="14" t="s">
        <v>4961</v>
      </c>
      <c r="K770" s="48" t="n">
        <v>49</v>
      </c>
      <c r="L770" s="14" t="s">
        <v>4835</v>
      </c>
      <c r="M770" s="14" t="s">
        <v>4836</v>
      </c>
      <c r="N770" s="20" t="n">
        <v>82.5134423670864</v>
      </c>
      <c r="O770" s="51" t="n">
        <v>2.91888437592176</v>
      </c>
    </row>
    <row r="771" customFormat="false" ht="15" hidden="false" customHeight="true" outlineLevel="0" collapsed="false">
      <c r="B771" s="14" t="s">
        <v>4711</v>
      </c>
      <c r="C771" s="14" t="s">
        <v>255</v>
      </c>
      <c r="D771" s="14" t="s">
        <v>559</v>
      </c>
      <c r="E771" s="48" t="n">
        <v>1</v>
      </c>
      <c r="F771" s="14" t="s">
        <v>5188</v>
      </c>
      <c r="G771" s="14" t="s">
        <v>5099</v>
      </c>
      <c r="H771" s="48" t="n">
        <v>44</v>
      </c>
      <c r="I771" s="14" t="s">
        <v>5152</v>
      </c>
      <c r="J771" s="14" t="s">
        <v>252</v>
      </c>
      <c r="K771" s="48" t="n">
        <v>1</v>
      </c>
      <c r="L771" s="14" t="s">
        <v>5219</v>
      </c>
      <c r="M771" s="14" t="s">
        <v>4836</v>
      </c>
      <c r="N771" s="20" t="n">
        <v>75.5793706093867</v>
      </c>
      <c r="O771" s="51" t="n">
        <v>2.90104274356654</v>
      </c>
    </row>
    <row r="772" customFormat="false" ht="15" hidden="false" customHeight="true" outlineLevel="0" collapsed="false">
      <c r="B772" s="14" t="s">
        <v>4711</v>
      </c>
      <c r="C772" s="14" t="s">
        <v>255</v>
      </c>
      <c r="D772" s="14" t="s">
        <v>524</v>
      </c>
      <c r="E772" s="48" t="n">
        <v>1</v>
      </c>
      <c r="F772" s="14" t="s">
        <v>5190</v>
      </c>
      <c r="G772" s="14" t="s">
        <v>334</v>
      </c>
      <c r="H772" s="48" t="n">
        <v>19</v>
      </c>
      <c r="I772" s="14" t="s">
        <v>5152</v>
      </c>
      <c r="J772" s="14" t="s">
        <v>252</v>
      </c>
      <c r="K772" s="48" t="n">
        <v>1</v>
      </c>
      <c r="L772" s="14" t="s">
        <v>5219</v>
      </c>
      <c r="M772" s="14" t="s">
        <v>4836</v>
      </c>
      <c r="N772" s="20" t="n">
        <v>29.2147630665461</v>
      </c>
      <c r="O772" s="51" t="n">
        <v>3.09483198251536</v>
      </c>
    </row>
    <row r="773" customFormat="false" ht="15" hidden="false" customHeight="true" outlineLevel="0" collapsed="false">
      <c r="B773" s="14" t="s">
        <v>4711</v>
      </c>
      <c r="C773" s="14" t="s">
        <v>255</v>
      </c>
      <c r="D773" s="14" t="s">
        <v>524</v>
      </c>
      <c r="E773" s="48" t="n">
        <v>1</v>
      </c>
      <c r="F773" s="14" t="s">
        <v>5190</v>
      </c>
      <c r="G773" s="14" t="s">
        <v>334</v>
      </c>
      <c r="H773" s="48" t="n">
        <v>19</v>
      </c>
      <c r="I773" s="14" t="s">
        <v>5167</v>
      </c>
      <c r="J773" s="14" t="s">
        <v>4838</v>
      </c>
      <c r="K773" s="48" t="n">
        <v>3</v>
      </c>
      <c r="L773" s="14" t="s">
        <v>5145</v>
      </c>
      <c r="M773" s="14" t="s">
        <v>4836</v>
      </c>
      <c r="N773" s="20" t="n">
        <v>1.0800149824468</v>
      </c>
      <c r="O773" s="51" t="n">
        <v>5.80657988836804</v>
      </c>
    </row>
    <row r="774" customFormat="false" ht="15" hidden="false" customHeight="true" outlineLevel="0" collapsed="false">
      <c r="B774" s="14" t="s">
        <v>4711</v>
      </c>
      <c r="C774" s="14" t="s">
        <v>255</v>
      </c>
      <c r="D774" s="14" t="s">
        <v>305</v>
      </c>
      <c r="E774" s="48" t="n">
        <v>1</v>
      </c>
      <c r="F774" s="14" t="s">
        <v>5191</v>
      </c>
      <c r="G774" s="14" t="s">
        <v>4869</v>
      </c>
      <c r="H774" s="48" t="n">
        <v>45</v>
      </c>
      <c r="I774" s="14" t="s">
        <v>5152</v>
      </c>
      <c r="J774" s="14" t="s">
        <v>252</v>
      </c>
      <c r="K774" s="48" t="n">
        <v>1</v>
      </c>
      <c r="L774" s="14" t="s">
        <v>5219</v>
      </c>
      <c r="M774" s="14" t="s">
        <v>4836</v>
      </c>
      <c r="N774" s="20" t="n">
        <v>77.7013637486854</v>
      </c>
      <c r="O774" s="51" t="n">
        <v>3.11252196779397</v>
      </c>
    </row>
    <row r="775" customFormat="false" ht="15" hidden="false" customHeight="true" outlineLevel="0" collapsed="false">
      <c r="B775" s="14" t="s">
        <v>4711</v>
      </c>
      <c r="C775" s="14" t="s">
        <v>255</v>
      </c>
      <c r="D775" s="14" t="s">
        <v>462</v>
      </c>
      <c r="E775" s="48" t="n">
        <v>1</v>
      </c>
      <c r="F775" s="14" t="s">
        <v>5192</v>
      </c>
      <c r="G775" s="14" t="s">
        <v>312</v>
      </c>
      <c r="H775" s="48" t="n">
        <v>20</v>
      </c>
      <c r="I775" s="14" t="s">
        <v>5152</v>
      </c>
      <c r="J775" s="14" t="s">
        <v>252</v>
      </c>
      <c r="K775" s="48" t="n">
        <v>1</v>
      </c>
      <c r="L775" s="14" t="s">
        <v>5219</v>
      </c>
      <c r="M775" s="14" t="s">
        <v>4836</v>
      </c>
      <c r="N775" s="20" t="n">
        <v>76.3218718869854</v>
      </c>
      <c r="O775" s="51" t="n">
        <v>2.87821298725442</v>
      </c>
    </row>
    <row r="776" customFormat="false" ht="15" hidden="false" customHeight="true" outlineLevel="0" collapsed="false">
      <c r="B776" s="14" t="s">
        <v>4711</v>
      </c>
      <c r="C776" s="14" t="s">
        <v>255</v>
      </c>
      <c r="D776" s="14" t="s">
        <v>462</v>
      </c>
      <c r="E776" s="48" t="n">
        <v>1</v>
      </c>
      <c r="F776" s="14" t="s">
        <v>5192</v>
      </c>
      <c r="G776" s="14" t="s">
        <v>312</v>
      </c>
      <c r="H776" s="48" t="n">
        <v>20</v>
      </c>
      <c r="I776" s="14" t="s">
        <v>5193</v>
      </c>
      <c r="J776" s="14" t="s">
        <v>4584</v>
      </c>
      <c r="K776" s="48" t="n">
        <v>9</v>
      </c>
      <c r="L776" s="18" t="s">
        <v>5194</v>
      </c>
      <c r="M776" s="14" t="s">
        <v>282</v>
      </c>
      <c r="N776" s="20" t="n">
        <v>40.2616504015117</v>
      </c>
      <c r="O776" s="51" t="n">
        <v>3.3284654121682</v>
      </c>
    </row>
    <row r="777" customFormat="false" ht="15" hidden="false" customHeight="true" outlineLevel="0" collapsed="false">
      <c r="B777" s="14" t="s">
        <v>4711</v>
      </c>
      <c r="C777" s="14" t="s">
        <v>255</v>
      </c>
      <c r="D777" s="14" t="s">
        <v>345</v>
      </c>
      <c r="E777" s="48" t="n">
        <v>1</v>
      </c>
      <c r="F777" s="14" t="s">
        <v>5195</v>
      </c>
      <c r="G777" s="14" t="s">
        <v>4903</v>
      </c>
      <c r="H777" s="48" t="n">
        <v>46</v>
      </c>
      <c r="I777" s="14" t="s">
        <v>5036</v>
      </c>
      <c r="J777" s="14" t="s">
        <v>4572</v>
      </c>
      <c r="K777" s="48" t="n">
        <v>6</v>
      </c>
      <c r="L777" s="18" t="s">
        <v>5154</v>
      </c>
      <c r="M777" s="14" t="s">
        <v>282</v>
      </c>
      <c r="N777" s="20" t="n">
        <v>50.6337019210095</v>
      </c>
      <c r="O777" s="51" t="n">
        <v>3.15995158190756</v>
      </c>
    </row>
    <row r="778" customFormat="false" ht="15" hidden="false" customHeight="true" outlineLevel="0" collapsed="false">
      <c r="B778" s="14" t="s">
        <v>4711</v>
      </c>
      <c r="C778" s="14" t="s">
        <v>255</v>
      </c>
      <c r="D778" s="14" t="s">
        <v>506</v>
      </c>
      <c r="E778" s="48" t="n">
        <v>1</v>
      </c>
      <c r="F778" s="14" t="s">
        <v>5159</v>
      </c>
      <c r="G778" s="14" t="s">
        <v>4885</v>
      </c>
      <c r="H778" s="48" t="n">
        <v>21</v>
      </c>
      <c r="I778" s="14" t="s">
        <v>5152</v>
      </c>
      <c r="J778" s="14" t="s">
        <v>252</v>
      </c>
      <c r="K778" s="48" t="n">
        <v>1</v>
      </c>
      <c r="L778" s="14" t="s">
        <v>5219</v>
      </c>
      <c r="M778" s="14" t="s">
        <v>4836</v>
      </c>
      <c r="N778" s="20" t="n">
        <v>55.9288598526795</v>
      </c>
      <c r="O778" s="51" t="n">
        <v>3.57573642764676</v>
      </c>
    </row>
    <row r="779" customFormat="false" ht="15" hidden="false" customHeight="true" outlineLevel="0" collapsed="false">
      <c r="B779" s="14" t="s">
        <v>4711</v>
      </c>
      <c r="C779" s="14" t="s">
        <v>255</v>
      </c>
      <c r="D779" s="14" t="s">
        <v>493</v>
      </c>
      <c r="E779" s="48" t="n">
        <v>1</v>
      </c>
      <c r="F779" s="14" t="s">
        <v>5261</v>
      </c>
      <c r="G779" s="14" t="s">
        <v>4959</v>
      </c>
      <c r="H779" s="48" t="n">
        <v>47</v>
      </c>
      <c r="I779" s="14" t="s">
        <v>5152</v>
      </c>
      <c r="J779" s="14" t="s">
        <v>252</v>
      </c>
      <c r="K779" s="48" t="n">
        <v>1</v>
      </c>
      <c r="L779" s="14" t="s">
        <v>5219</v>
      </c>
      <c r="M779" s="14" t="s">
        <v>4836</v>
      </c>
      <c r="N779" s="20" t="n">
        <v>12.0901536072584</v>
      </c>
      <c r="O779" s="51" t="n">
        <v>4.43782311499682</v>
      </c>
    </row>
    <row r="780" customFormat="false" ht="15" hidden="false" customHeight="true" outlineLevel="0" collapsed="false">
      <c r="B780" s="14" t="s">
        <v>4711</v>
      </c>
      <c r="C780" s="14" t="s">
        <v>255</v>
      </c>
      <c r="D780" s="14" t="s">
        <v>278</v>
      </c>
      <c r="E780" s="48" t="n">
        <v>1</v>
      </c>
      <c r="F780" s="14" t="s">
        <v>4863</v>
      </c>
      <c r="G780" s="14" t="s">
        <v>5055</v>
      </c>
      <c r="H780" s="48" t="n">
        <v>73</v>
      </c>
      <c r="I780" s="14" t="s">
        <v>4837</v>
      </c>
      <c r="J780" s="14" t="s">
        <v>4954</v>
      </c>
      <c r="K780" s="48" t="n">
        <v>53</v>
      </c>
      <c r="L780" s="18" t="s">
        <v>5196</v>
      </c>
      <c r="M780" s="14" t="s">
        <v>282</v>
      </c>
      <c r="N780" s="20" t="n">
        <v>20.4257416771398</v>
      </c>
      <c r="O780" s="51" t="n">
        <v>3.55749490512638</v>
      </c>
    </row>
    <row r="781" customFormat="false" ht="15" hidden="false" customHeight="true" outlineLevel="0" collapsed="false">
      <c r="B781" s="14" t="s">
        <v>4711</v>
      </c>
      <c r="C781" s="14" t="s">
        <v>255</v>
      </c>
      <c r="D781" s="14" t="s">
        <v>278</v>
      </c>
      <c r="E781" s="48" t="n">
        <v>1</v>
      </c>
      <c r="F781" s="14" t="s">
        <v>4863</v>
      </c>
      <c r="G781" s="14" t="s">
        <v>5055</v>
      </c>
      <c r="H781" s="48" t="n">
        <v>73</v>
      </c>
      <c r="I781" s="14" t="s">
        <v>4834</v>
      </c>
      <c r="J781" s="14" t="s">
        <v>4961</v>
      </c>
      <c r="K781" s="48" t="n">
        <v>49</v>
      </c>
      <c r="L781" s="14" t="s">
        <v>4835</v>
      </c>
      <c r="M781" s="14" t="s">
        <v>4836</v>
      </c>
      <c r="N781" s="20" t="n">
        <v>84.5267545261895</v>
      </c>
      <c r="O781" s="51" t="n">
        <v>2.96276863760909</v>
      </c>
    </row>
    <row r="782" customFormat="false" ht="15" hidden="false" customHeight="true" outlineLevel="0" collapsed="false">
      <c r="B782" s="14" t="s">
        <v>4711</v>
      </c>
      <c r="C782" s="14" t="s">
        <v>255</v>
      </c>
      <c r="D782" s="14" t="s">
        <v>405</v>
      </c>
      <c r="E782" s="48" t="n">
        <v>1</v>
      </c>
      <c r="F782" s="14" t="s">
        <v>5198</v>
      </c>
      <c r="G782" s="14" t="s">
        <v>5001</v>
      </c>
      <c r="H782" s="48" t="n">
        <v>48</v>
      </c>
      <c r="I782" s="14" t="s">
        <v>5152</v>
      </c>
      <c r="J782" s="14" t="s">
        <v>252</v>
      </c>
      <c r="K782" s="48" t="n">
        <v>1</v>
      </c>
      <c r="L782" s="14" t="s">
        <v>5219</v>
      </c>
      <c r="M782" s="14" t="s">
        <v>4836</v>
      </c>
      <c r="N782" s="20" t="n">
        <v>3.75843155156677</v>
      </c>
      <c r="O782" s="51" t="n">
        <v>5.45745554264988</v>
      </c>
    </row>
    <row r="783" customFormat="false" ht="15" hidden="false" customHeight="true" outlineLevel="0" collapsed="false">
      <c r="B783" s="14" t="s">
        <v>4711</v>
      </c>
      <c r="C783" s="14" t="s">
        <v>255</v>
      </c>
      <c r="D783" s="14" t="s">
        <v>309</v>
      </c>
      <c r="E783" s="48" t="n">
        <v>1</v>
      </c>
      <c r="F783" s="14" t="s">
        <v>5197</v>
      </c>
      <c r="G783" s="14" t="s">
        <v>4876</v>
      </c>
      <c r="H783" s="48" t="n">
        <v>23</v>
      </c>
      <c r="I783" s="14" t="s">
        <v>5152</v>
      </c>
      <c r="J783" s="14" t="s">
        <v>252</v>
      </c>
      <c r="K783" s="48" t="n">
        <v>1</v>
      </c>
      <c r="L783" s="14" t="s">
        <v>5219</v>
      </c>
      <c r="M783" s="14" t="s">
        <v>4836</v>
      </c>
      <c r="N783" s="20" t="n">
        <v>39.2910148286274</v>
      </c>
      <c r="O783" s="51" t="n">
        <v>2.85796675977871</v>
      </c>
    </row>
    <row r="784" customFormat="false" ht="15" hidden="false" customHeight="true" outlineLevel="0" collapsed="false">
      <c r="B784" s="14" t="s">
        <v>4711</v>
      </c>
      <c r="C784" s="14" t="s">
        <v>255</v>
      </c>
      <c r="D784" s="14" t="s">
        <v>467</v>
      </c>
      <c r="E784" s="48" t="n">
        <v>1</v>
      </c>
      <c r="F784" s="14" t="s">
        <v>4865</v>
      </c>
      <c r="G784" s="14" t="s">
        <v>5199</v>
      </c>
      <c r="H784" s="48" t="n">
        <v>75</v>
      </c>
      <c r="I784" s="14" t="s">
        <v>4834</v>
      </c>
      <c r="J784" s="14" t="s">
        <v>4961</v>
      </c>
      <c r="K784" s="48" t="n">
        <v>49</v>
      </c>
      <c r="L784" s="14" t="s">
        <v>4835</v>
      </c>
      <c r="M784" s="14" t="s">
        <v>4836</v>
      </c>
      <c r="N784" s="20" t="n">
        <v>81.2718110526311</v>
      </c>
      <c r="O784" s="51" t="n">
        <v>2.92253810924685</v>
      </c>
    </row>
    <row r="785" customFormat="false" ht="15" hidden="false" customHeight="true" outlineLevel="0" collapsed="false">
      <c r="B785" s="14" t="s">
        <v>4711</v>
      </c>
      <c r="C785" s="14" t="s">
        <v>255</v>
      </c>
      <c r="D785" s="14" t="s">
        <v>453</v>
      </c>
      <c r="E785" s="48" t="n">
        <v>1</v>
      </c>
      <c r="F785" s="14" t="s">
        <v>4867</v>
      </c>
      <c r="G785" s="14" t="s">
        <v>4907</v>
      </c>
      <c r="H785" s="48" t="n">
        <v>77</v>
      </c>
      <c r="I785" s="14" t="s">
        <v>4834</v>
      </c>
      <c r="J785" s="14" t="s">
        <v>4961</v>
      </c>
      <c r="K785" s="48" t="n">
        <v>49</v>
      </c>
      <c r="L785" s="14" t="s">
        <v>4835</v>
      </c>
      <c r="M785" s="14" t="s">
        <v>4836</v>
      </c>
      <c r="N785" s="20" t="n">
        <v>88.0860733198263</v>
      </c>
      <c r="O785" s="51" t="n">
        <v>2.68735427511892</v>
      </c>
    </row>
    <row r="786" customFormat="false" ht="15" hidden="false" customHeight="true" outlineLevel="0" collapsed="false">
      <c r="B786" s="14" t="s">
        <v>4711</v>
      </c>
      <c r="C786" s="14" t="s">
        <v>255</v>
      </c>
      <c r="D786" s="14" t="s">
        <v>554</v>
      </c>
      <c r="E786" s="48" t="n">
        <v>1</v>
      </c>
      <c r="F786" s="14" t="s">
        <v>5200</v>
      </c>
      <c r="G786" s="14" t="s">
        <v>4875</v>
      </c>
      <c r="H786" s="48" t="n">
        <v>26</v>
      </c>
      <c r="I786" s="14" t="s">
        <v>5061</v>
      </c>
      <c r="J786" s="14" t="s">
        <v>4590</v>
      </c>
      <c r="K786" s="48" t="n">
        <v>5</v>
      </c>
      <c r="L786" s="18" t="s">
        <v>4897</v>
      </c>
      <c r="M786" s="14" t="s">
        <v>282</v>
      </c>
      <c r="N786" s="20" t="n">
        <v>54.0238309614958</v>
      </c>
      <c r="O786" s="51" t="n">
        <v>2.45291235065585</v>
      </c>
    </row>
    <row r="787" customFormat="false" ht="15" hidden="false" customHeight="true" outlineLevel="0" collapsed="false">
      <c r="B787" s="14" t="s">
        <v>4716</v>
      </c>
      <c r="C787" s="14" t="s">
        <v>255</v>
      </c>
      <c r="D787" s="14" t="s">
        <v>309</v>
      </c>
      <c r="E787" s="48" t="n">
        <v>1</v>
      </c>
      <c r="F787" s="14" t="s">
        <v>5197</v>
      </c>
      <c r="G787" s="14" t="s">
        <v>4884</v>
      </c>
      <c r="H787" s="48" t="n">
        <v>27</v>
      </c>
      <c r="I787" s="14" t="s">
        <v>4914</v>
      </c>
      <c r="J787" s="14" t="s">
        <v>252</v>
      </c>
      <c r="K787" s="48" t="n">
        <v>1</v>
      </c>
      <c r="L787" s="14" t="s">
        <v>5219</v>
      </c>
      <c r="M787" s="14" t="s">
        <v>4836</v>
      </c>
      <c r="N787" s="20" t="n">
        <v>43.7579102987214</v>
      </c>
      <c r="O787" s="51" t="n">
        <v>2.31454984824264</v>
      </c>
    </row>
    <row r="788" customFormat="false" ht="15" hidden="false" customHeight="true" outlineLevel="0" collapsed="false">
      <c r="B788" s="14" t="s">
        <v>4716</v>
      </c>
      <c r="C788" s="14" t="s">
        <v>255</v>
      </c>
      <c r="D788" s="14" t="s">
        <v>554</v>
      </c>
      <c r="E788" s="48" t="n">
        <v>1</v>
      </c>
      <c r="F788" s="14" t="s">
        <v>5200</v>
      </c>
      <c r="G788" s="14" t="s">
        <v>4976</v>
      </c>
      <c r="H788" s="48" t="n">
        <v>30</v>
      </c>
      <c r="I788" s="14" t="s">
        <v>5061</v>
      </c>
      <c r="J788" s="14" t="s">
        <v>4861</v>
      </c>
      <c r="K788" s="48" t="n">
        <v>10</v>
      </c>
      <c r="L788" s="18" t="s">
        <v>4897</v>
      </c>
      <c r="M788" s="14" t="s">
        <v>282</v>
      </c>
      <c r="N788" s="20" t="n">
        <v>47.4699772281917</v>
      </c>
      <c r="O788" s="51" t="n">
        <v>2.95656320750968</v>
      </c>
    </row>
    <row r="789" customFormat="false" ht="15" hidden="false" customHeight="true" outlineLevel="0" collapsed="false">
      <c r="B789" s="14" t="s">
        <v>4716</v>
      </c>
      <c r="C789" s="14" t="s">
        <v>255</v>
      </c>
      <c r="D789" s="14" t="s">
        <v>554</v>
      </c>
      <c r="E789" s="48" t="n">
        <v>1</v>
      </c>
      <c r="F789" s="14" t="s">
        <v>5200</v>
      </c>
      <c r="G789" s="14" t="s">
        <v>4976</v>
      </c>
      <c r="H789" s="48" t="n">
        <v>30</v>
      </c>
      <c r="I789" s="14" t="s">
        <v>5262</v>
      </c>
      <c r="J789" s="14" t="s">
        <v>4840</v>
      </c>
      <c r="K789" s="48" t="n">
        <v>29</v>
      </c>
      <c r="L789" s="18" t="s">
        <v>5263</v>
      </c>
      <c r="M789" s="14" t="s">
        <v>282</v>
      </c>
      <c r="N789" s="20" t="n">
        <v>18.9707609880736</v>
      </c>
      <c r="O789" s="51" t="n">
        <v>3.87721046630176</v>
      </c>
    </row>
    <row r="790" customFormat="false" ht="15" hidden="false" customHeight="true" outlineLevel="0" collapsed="false">
      <c r="B790" s="14" t="s">
        <v>4716</v>
      </c>
      <c r="C790" s="14" t="s">
        <v>255</v>
      </c>
      <c r="D790" s="14" t="s">
        <v>537</v>
      </c>
      <c r="E790" s="48" t="n">
        <v>1</v>
      </c>
      <c r="F790" s="14" t="s">
        <v>5151</v>
      </c>
      <c r="G790" s="14" t="s">
        <v>4939</v>
      </c>
      <c r="H790" s="48" t="n">
        <v>32</v>
      </c>
      <c r="I790" s="14" t="s">
        <v>4914</v>
      </c>
      <c r="J790" s="14" t="s">
        <v>252</v>
      </c>
      <c r="K790" s="48" t="n">
        <v>1</v>
      </c>
      <c r="L790" s="14" t="s">
        <v>5219</v>
      </c>
      <c r="M790" s="14" t="s">
        <v>4836</v>
      </c>
      <c r="N790" s="20" t="n">
        <v>87.2703033000944</v>
      </c>
      <c r="O790" s="51" t="n">
        <v>2.44334401998574</v>
      </c>
    </row>
    <row r="791" customFormat="false" ht="15" hidden="false" customHeight="true" outlineLevel="0" collapsed="false">
      <c r="B791" s="14" t="s">
        <v>4716</v>
      </c>
      <c r="C791" s="14" t="s">
        <v>255</v>
      </c>
      <c r="D791" s="14" t="s">
        <v>537</v>
      </c>
      <c r="E791" s="48" t="n">
        <v>1</v>
      </c>
      <c r="F791" s="14" t="s">
        <v>5151</v>
      </c>
      <c r="G791" s="14" t="s">
        <v>4939</v>
      </c>
      <c r="H791" s="48" t="n">
        <v>32</v>
      </c>
      <c r="I791" s="14" t="s">
        <v>5036</v>
      </c>
      <c r="J791" s="14" t="s">
        <v>327</v>
      </c>
      <c r="K791" s="48" t="n">
        <v>11</v>
      </c>
      <c r="L791" s="18" t="s">
        <v>5154</v>
      </c>
      <c r="M791" s="14" t="s">
        <v>282</v>
      </c>
      <c r="N791" s="20" t="n">
        <v>10.7407283925311</v>
      </c>
      <c r="O791" s="51" t="n">
        <v>4.36209708741109</v>
      </c>
    </row>
    <row r="792" customFormat="false" ht="15" hidden="false" customHeight="true" outlineLevel="0" collapsed="false">
      <c r="B792" s="14" t="s">
        <v>4716</v>
      </c>
      <c r="C792" s="14" t="s">
        <v>255</v>
      </c>
      <c r="D792" s="14" t="s">
        <v>487</v>
      </c>
      <c r="E792" s="48" t="n">
        <v>1</v>
      </c>
      <c r="F792" s="14" t="s">
        <v>5155</v>
      </c>
      <c r="G792" s="14" t="s">
        <v>4848</v>
      </c>
      <c r="H792" s="48" t="n">
        <v>33</v>
      </c>
      <c r="I792" s="14" t="s">
        <v>5156</v>
      </c>
      <c r="J792" s="14" t="s">
        <v>4850</v>
      </c>
      <c r="K792" s="48" t="n">
        <v>36</v>
      </c>
      <c r="L792" s="18" t="s">
        <v>5105</v>
      </c>
      <c r="M792" s="14" t="s">
        <v>282</v>
      </c>
      <c r="N792" s="20" t="n">
        <v>46.0378673449466</v>
      </c>
      <c r="O792" s="51" t="n">
        <v>3.1943133847511</v>
      </c>
    </row>
    <row r="793" customFormat="false" ht="15" hidden="false" customHeight="true" outlineLevel="0" collapsed="false">
      <c r="B793" s="14" t="s">
        <v>4716</v>
      </c>
      <c r="C793" s="14" t="s">
        <v>255</v>
      </c>
      <c r="D793" s="14" t="s">
        <v>551</v>
      </c>
      <c r="E793" s="48" t="n">
        <v>1</v>
      </c>
      <c r="F793" s="14" t="s">
        <v>5157</v>
      </c>
      <c r="G793" s="14" t="s">
        <v>4856</v>
      </c>
      <c r="H793" s="48" t="n">
        <v>34</v>
      </c>
      <c r="I793" s="14" t="s">
        <v>4914</v>
      </c>
      <c r="J793" s="14" t="s">
        <v>252</v>
      </c>
      <c r="K793" s="48" t="n">
        <v>1</v>
      </c>
      <c r="L793" s="14" t="s">
        <v>5219</v>
      </c>
      <c r="M793" s="14" t="s">
        <v>4836</v>
      </c>
      <c r="N793" s="20" t="n">
        <v>90.6541095957798</v>
      </c>
      <c r="O793" s="51" t="n">
        <v>2.78091459775378</v>
      </c>
    </row>
    <row r="794" customFormat="false" ht="15" hidden="false" customHeight="true" outlineLevel="0" collapsed="false">
      <c r="B794" s="14" t="s">
        <v>4716</v>
      </c>
      <c r="C794" s="14" t="s">
        <v>255</v>
      </c>
      <c r="D794" s="14" t="s">
        <v>551</v>
      </c>
      <c r="E794" s="48" t="n">
        <v>1</v>
      </c>
      <c r="F794" s="14" t="s">
        <v>5157</v>
      </c>
      <c r="G794" s="14" t="s">
        <v>4856</v>
      </c>
      <c r="H794" s="48" t="n">
        <v>34</v>
      </c>
      <c r="I794" s="14" t="s">
        <v>5036</v>
      </c>
      <c r="J794" s="14" t="s">
        <v>327</v>
      </c>
      <c r="K794" s="48" t="n">
        <v>11</v>
      </c>
      <c r="L794" s="18" t="s">
        <v>5154</v>
      </c>
      <c r="M794" s="14" t="s">
        <v>282</v>
      </c>
      <c r="N794" s="20" t="n">
        <v>4.01646764853936</v>
      </c>
      <c r="O794" s="51" t="n">
        <v>5.63392891328954</v>
      </c>
    </row>
    <row r="795" customFormat="false" ht="15" hidden="false" customHeight="true" outlineLevel="0" collapsed="false">
      <c r="B795" s="14" t="s">
        <v>4716</v>
      </c>
      <c r="C795" s="14" t="s">
        <v>255</v>
      </c>
      <c r="D795" s="14" t="s">
        <v>489</v>
      </c>
      <c r="E795" s="48" t="n">
        <v>1</v>
      </c>
      <c r="F795" s="14" t="s">
        <v>5158</v>
      </c>
      <c r="G795" s="14" t="s">
        <v>4883</v>
      </c>
      <c r="H795" s="48" t="n">
        <v>35</v>
      </c>
      <c r="I795" s="14" t="s">
        <v>4914</v>
      </c>
      <c r="J795" s="14" t="s">
        <v>252</v>
      </c>
      <c r="K795" s="48" t="n">
        <v>1</v>
      </c>
      <c r="L795" s="14" t="s">
        <v>5219</v>
      </c>
      <c r="M795" s="14" t="s">
        <v>4836</v>
      </c>
      <c r="N795" s="20" t="n">
        <v>76.5214039731818</v>
      </c>
      <c r="O795" s="51" t="n">
        <v>3.26395971176117</v>
      </c>
    </row>
    <row r="796" customFormat="false" ht="15" hidden="false" customHeight="true" outlineLevel="0" collapsed="false">
      <c r="B796" s="14" t="s">
        <v>4716</v>
      </c>
      <c r="C796" s="14" t="s">
        <v>255</v>
      </c>
      <c r="D796" s="14" t="s">
        <v>500</v>
      </c>
      <c r="E796" s="48" t="n">
        <v>1</v>
      </c>
      <c r="F796" s="14" t="s">
        <v>5061</v>
      </c>
      <c r="G796" s="14" t="s">
        <v>4861</v>
      </c>
      <c r="H796" s="48" t="n">
        <v>10</v>
      </c>
      <c r="I796" s="14" t="s">
        <v>4914</v>
      </c>
      <c r="J796" s="14" t="s">
        <v>252</v>
      </c>
      <c r="K796" s="48" t="n">
        <v>1</v>
      </c>
      <c r="L796" s="14" t="s">
        <v>5219</v>
      </c>
      <c r="M796" s="14" t="s">
        <v>4836</v>
      </c>
      <c r="N796" s="20" t="n">
        <v>85.7987190806069</v>
      </c>
      <c r="O796" s="51" t="n">
        <v>2.6996377534773</v>
      </c>
    </row>
    <row r="797" customFormat="false" ht="15" hidden="false" customHeight="true" outlineLevel="0" collapsed="false">
      <c r="B797" s="14" t="s">
        <v>4716</v>
      </c>
      <c r="C797" s="14" t="s">
        <v>255</v>
      </c>
      <c r="D797" s="14" t="s">
        <v>518</v>
      </c>
      <c r="E797" s="48" t="n">
        <v>1</v>
      </c>
      <c r="F797" s="14" t="s">
        <v>5161</v>
      </c>
      <c r="G797" s="14" t="s">
        <v>428</v>
      </c>
      <c r="H797" s="48" t="n">
        <v>12</v>
      </c>
      <c r="I797" s="14" t="s">
        <v>4914</v>
      </c>
      <c r="J797" s="14" t="s">
        <v>252</v>
      </c>
      <c r="K797" s="48" t="n">
        <v>1</v>
      </c>
      <c r="L797" s="14" t="s">
        <v>5219</v>
      </c>
      <c r="M797" s="14" t="s">
        <v>4836</v>
      </c>
      <c r="N797" s="20" t="n">
        <v>40.5129557928694</v>
      </c>
      <c r="O797" s="51" t="n">
        <v>3.08002629858902</v>
      </c>
    </row>
    <row r="798" customFormat="false" ht="15" hidden="false" customHeight="true" outlineLevel="0" collapsed="false">
      <c r="B798" s="14" t="s">
        <v>4716</v>
      </c>
      <c r="C798" s="14" t="s">
        <v>255</v>
      </c>
      <c r="D798" s="14" t="s">
        <v>482</v>
      </c>
      <c r="E798" s="48" t="n">
        <v>1</v>
      </c>
      <c r="F798" s="14" t="s">
        <v>5250</v>
      </c>
      <c r="G798" s="14" t="s">
        <v>5113</v>
      </c>
      <c r="H798" s="48" t="n">
        <v>38</v>
      </c>
      <c r="I798" s="14" t="s">
        <v>4914</v>
      </c>
      <c r="J798" s="14" t="s">
        <v>252</v>
      </c>
      <c r="K798" s="48" t="n">
        <v>1</v>
      </c>
      <c r="L798" s="14" t="s">
        <v>5219</v>
      </c>
      <c r="M798" s="14" t="s">
        <v>4836</v>
      </c>
      <c r="N798" s="20" t="n">
        <v>29.1969253900173</v>
      </c>
      <c r="O798" s="51" t="n">
        <v>3.41499443630585</v>
      </c>
    </row>
    <row r="799" customFormat="false" ht="15" hidden="false" customHeight="true" outlineLevel="0" collapsed="false">
      <c r="B799" s="14" t="s">
        <v>4716</v>
      </c>
      <c r="C799" s="14" t="s">
        <v>255</v>
      </c>
      <c r="D799" s="14" t="s">
        <v>451</v>
      </c>
      <c r="E799" s="48" t="n">
        <v>1</v>
      </c>
      <c r="F799" s="14" t="s">
        <v>5162</v>
      </c>
      <c r="G799" s="14" t="s">
        <v>4968</v>
      </c>
      <c r="H799" s="48" t="n">
        <v>39</v>
      </c>
      <c r="I799" s="14" t="s">
        <v>4914</v>
      </c>
      <c r="J799" s="14" t="s">
        <v>252</v>
      </c>
      <c r="K799" s="48" t="n">
        <v>1</v>
      </c>
      <c r="L799" s="14" t="s">
        <v>5219</v>
      </c>
      <c r="M799" s="14" t="s">
        <v>4836</v>
      </c>
      <c r="N799" s="20" t="n">
        <v>48.0575885653708</v>
      </c>
      <c r="O799" s="51" t="n">
        <v>3.30027650356753</v>
      </c>
    </row>
    <row r="800" customFormat="false" ht="15" hidden="false" customHeight="true" outlineLevel="0" collapsed="false">
      <c r="B800" s="14" t="s">
        <v>4716</v>
      </c>
      <c r="C800" s="14" t="s">
        <v>255</v>
      </c>
      <c r="D800" s="14" t="s">
        <v>451</v>
      </c>
      <c r="E800" s="48" t="n">
        <v>1</v>
      </c>
      <c r="F800" s="14" t="s">
        <v>5162</v>
      </c>
      <c r="G800" s="14" t="s">
        <v>4968</v>
      </c>
      <c r="H800" s="48" t="n">
        <v>39</v>
      </c>
      <c r="I800" s="14" t="s">
        <v>5163</v>
      </c>
      <c r="J800" s="14" t="s">
        <v>4888</v>
      </c>
      <c r="K800" s="48" t="n">
        <v>13</v>
      </c>
      <c r="L800" s="18" t="s">
        <v>5264</v>
      </c>
      <c r="M800" s="14" t="s">
        <v>282</v>
      </c>
      <c r="N800" s="20" t="n">
        <v>16.1324573546437</v>
      </c>
      <c r="O800" s="51" t="n">
        <v>4.15240749445426</v>
      </c>
    </row>
    <row r="801" customFormat="false" ht="15" hidden="false" customHeight="true" outlineLevel="0" collapsed="false">
      <c r="B801" s="14" t="s">
        <v>4716</v>
      </c>
      <c r="C801" s="14" t="s">
        <v>255</v>
      </c>
      <c r="D801" s="14" t="s">
        <v>357</v>
      </c>
      <c r="E801" s="48" t="n">
        <v>1</v>
      </c>
      <c r="F801" s="14" t="s">
        <v>5165</v>
      </c>
      <c r="G801" s="14"/>
      <c r="H801" s="48" t="n">
        <v>40</v>
      </c>
      <c r="I801" s="14" t="s">
        <v>4914</v>
      </c>
      <c r="J801" s="14" t="s">
        <v>252</v>
      </c>
      <c r="K801" s="48" t="n">
        <v>1</v>
      </c>
      <c r="L801" s="14" t="s">
        <v>5219</v>
      </c>
      <c r="M801" s="14" t="s">
        <v>4836</v>
      </c>
      <c r="N801" s="20" t="n">
        <v>59.5560357842491</v>
      </c>
      <c r="O801" s="51" t="n">
        <v>3.27962924733878</v>
      </c>
    </row>
    <row r="802" customFormat="false" ht="15" hidden="false" customHeight="true" outlineLevel="0" collapsed="false">
      <c r="B802" s="14" t="s">
        <v>4716</v>
      </c>
      <c r="C802" s="14" t="s">
        <v>255</v>
      </c>
      <c r="D802" s="14" t="s">
        <v>545</v>
      </c>
      <c r="E802" s="48" t="n">
        <v>1</v>
      </c>
      <c r="F802" s="14" t="s">
        <v>5166</v>
      </c>
      <c r="G802" s="14" t="s">
        <v>5146</v>
      </c>
      <c r="H802" s="48" t="n">
        <v>41</v>
      </c>
      <c r="I802" s="14" t="s">
        <v>5107</v>
      </c>
      <c r="J802" s="14" t="s">
        <v>4838</v>
      </c>
      <c r="K802" s="48" t="n">
        <v>3</v>
      </c>
      <c r="L802" s="14" t="s">
        <v>5145</v>
      </c>
      <c r="M802" s="14" t="s">
        <v>4836</v>
      </c>
      <c r="N802" s="20" t="n">
        <v>32.3629335947643</v>
      </c>
      <c r="O802" s="51" t="n">
        <v>3.26242042048536</v>
      </c>
    </row>
    <row r="803" customFormat="false" ht="15" hidden="false" customHeight="true" outlineLevel="0" collapsed="false">
      <c r="B803" s="14" t="s">
        <v>4716</v>
      </c>
      <c r="C803" s="14" t="s">
        <v>255</v>
      </c>
      <c r="D803" s="14" t="s">
        <v>324</v>
      </c>
      <c r="E803" s="48" t="n">
        <v>1</v>
      </c>
      <c r="F803" s="14" t="s">
        <v>5169</v>
      </c>
      <c r="G803" s="14" t="s">
        <v>281</v>
      </c>
      <c r="H803" s="48" t="n">
        <v>16</v>
      </c>
      <c r="I803" s="14" t="s">
        <v>4914</v>
      </c>
      <c r="J803" s="14" t="s">
        <v>252</v>
      </c>
      <c r="K803" s="48" t="n">
        <v>1</v>
      </c>
      <c r="L803" s="14" t="s">
        <v>5219</v>
      </c>
      <c r="M803" s="14" t="s">
        <v>4836</v>
      </c>
      <c r="N803" s="20" t="n">
        <v>30.442600707494</v>
      </c>
      <c r="O803" s="51" t="n">
        <v>2.97564312376334</v>
      </c>
    </row>
    <row r="804" customFormat="false" ht="15" hidden="false" customHeight="true" outlineLevel="0" collapsed="false">
      <c r="B804" s="14" t="s">
        <v>4716</v>
      </c>
      <c r="C804" s="14" t="s">
        <v>255</v>
      </c>
      <c r="D804" s="14" t="s">
        <v>324</v>
      </c>
      <c r="E804" s="48" t="n">
        <v>1</v>
      </c>
      <c r="F804" s="14" t="s">
        <v>5169</v>
      </c>
      <c r="G804" s="14" t="s">
        <v>281</v>
      </c>
      <c r="H804" s="48" t="n">
        <v>16</v>
      </c>
      <c r="I804" s="14" t="s">
        <v>5170</v>
      </c>
      <c r="J804" s="14" t="s">
        <v>4875</v>
      </c>
      <c r="K804" s="48" t="n">
        <v>26</v>
      </c>
      <c r="L804" s="18" t="s">
        <v>5171</v>
      </c>
      <c r="M804" s="14" t="s">
        <v>282</v>
      </c>
      <c r="N804" s="20" t="n">
        <v>41.2717121640622</v>
      </c>
      <c r="O804" s="51" t="n">
        <v>3.28276072841138</v>
      </c>
    </row>
    <row r="805" customFormat="false" ht="15" hidden="false" customHeight="true" outlineLevel="0" collapsed="false">
      <c r="B805" s="14" t="s">
        <v>4716</v>
      </c>
      <c r="C805" s="14" t="s">
        <v>255</v>
      </c>
      <c r="D805" s="14" t="s">
        <v>410</v>
      </c>
      <c r="E805" s="48" t="n">
        <v>1</v>
      </c>
      <c r="F805" s="14" t="s">
        <v>5172</v>
      </c>
      <c r="G805" s="14" t="s">
        <v>4950</v>
      </c>
      <c r="H805" s="48" t="n">
        <v>42</v>
      </c>
      <c r="I805" s="14" t="s">
        <v>5173</v>
      </c>
      <c r="J805" s="14" t="s">
        <v>334</v>
      </c>
      <c r="K805" s="48" t="n">
        <v>19</v>
      </c>
      <c r="L805" s="18" t="s">
        <v>5174</v>
      </c>
      <c r="M805" s="14" t="s">
        <v>282</v>
      </c>
      <c r="N805" s="20" t="n">
        <v>58.504932642484</v>
      </c>
      <c r="O805" s="51" t="n">
        <v>3.30570612728963</v>
      </c>
    </row>
    <row r="806" customFormat="false" ht="15" hidden="false" customHeight="true" outlineLevel="0" collapsed="false">
      <c r="B806" s="14" t="s">
        <v>4716</v>
      </c>
      <c r="C806" s="14" t="s">
        <v>255</v>
      </c>
      <c r="D806" s="14" t="s">
        <v>363</v>
      </c>
      <c r="E806" s="48" t="n">
        <v>1</v>
      </c>
      <c r="F806" s="14" t="s">
        <v>5178</v>
      </c>
      <c r="G806" s="14" t="s">
        <v>5081</v>
      </c>
      <c r="H806" s="48" t="n">
        <v>43</v>
      </c>
      <c r="I806" s="14" t="s">
        <v>4914</v>
      </c>
      <c r="J806" s="14" t="s">
        <v>252</v>
      </c>
      <c r="K806" s="48" t="n">
        <v>1</v>
      </c>
      <c r="L806" s="14" t="s">
        <v>5219</v>
      </c>
      <c r="M806" s="14" t="s">
        <v>4836</v>
      </c>
      <c r="N806" s="20" t="n">
        <v>73.5351539822399</v>
      </c>
      <c r="O806" s="51" t="n">
        <v>2.55447626726108</v>
      </c>
    </row>
    <row r="807" customFormat="false" ht="15" hidden="false" customHeight="true" outlineLevel="0" collapsed="false">
      <c r="B807" s="14" t="s">
        <v>4716</v>
      </c>
      <c r="C807" s="14" t="s">
        <v>255</v>
      </c>
      <c r="D807" s="14" t="s">
        <v>354</v>
      </c>
      <c r="E807" s="48" t="n">
        <v>1</v>
      </c>
      <c r="F807" s="14" t="s">
        <v>5179</v>
      </c>
      <c r="G807" s="14" t="s">
        <v>5099</v>
      </c>
      <c r="H807" s="48" t="n">
        <v>44</v>
      </c>
      <c r="I807" s="14" t="s">
        <v>4914</v>
      </c>
      <c r="J807" s="14" t="s">
        <v>252</v>
      </c>
      <c r="K807" s="48" t="n">
        <v>1</v>
      </c>
      <c r="L807" s="14" t="s">
        <v>5219</v>
      </c>
      <c r="M807" s="14" t="s">
        <v>4836</v>
      </c>
      <c r="N807" s="20" t="n">
        <v>98.464421208738</v>
      </c>
      <c r="O807" s="51" t="n">
        <v>2.90504750391452</v>
      </c>
    </row>
    <row r="808" customFormat="false" ht="15" hidden="false" customHeight="true" outlineLevel="0" collapsed="false">
      <c r="B808" s="14" t="s">
        <v>4716</v>
      </c>
      <c r="C808" s="14" t="s">
        <v>255</v>
      </c>
      <c r="D808" s="14" t="s">
        <v>341</v>
      </c>
      <c r="E808" s="48" t="n">
        <v>1</v>
      </c>
      <c r="F808" s="14" t="s">
        <v>5173</v>
      </c>
      <c r="G808" s="14" t="s">
        <v>334</v>
      </c>
      <c r="H808" s="48" t="n">
        <v>19</v>
      </c>
      <c r="I808" s="14" t="s">
        <v>4914</v>
      </c>
      <c r="J808" s="14" t="s">
        <v>252</v>
      </c>
      <c r="K808" s="48" t="n">
        <v>1</v>
      </c>
      <c r="L808" s="14" t="s">
        <v>5219</v>
      </c>
      <c r="M808" s="14" t="s">
        <v>4836</v>
      </c>
      <c r="N808" s="20" t="n">
        <v>64.463194449898</v>
      </c>
      <c r="O808" s="51" t="n">
        <v>2.97452567647346</v>
      </c>
    </row>
    <row r="809" customFormat="false" ht="15" hidden="false" customHeight="true" outlineLevel="0" collapsed="false">
      <c r="B809" s="14" t="s">
        <v>4716</v>
      </c>
      <c r="C809" s="14" t="s">
        <v>255</v>
      </c>
      <c r="D809" s="14" t="s">
        <v>341</v>
      </c>
      <c r="E809" s="48" t="n">
        <v>1</v>
      </c>
      <c r="F809" s="14" t="s">
        <v>5173</v>
      </c>
      <c r="G809" s="14" t="s">
        <v>334</v>
      </c>
      <c r="H809" s="48" t="n">
        <v>19</v>
      </c>
      <c r="I809" s="14" t="s">
        <v>5157</v>
      </c>
      <c r="J809" s="14" t="s">
        <v>4856</v>
      </c>
      <c r="K809" s="48" t="n">
        <v>34</v>
      </c>
      <c r="L809" s="18" t="s">
        <v>5180</v>
      </c>
      <c r="M809" s="14" t="s">
        <v>282</v>
      </c>
      <c r="N809" s="20" t="n">
        <v>41.023506374158</v>
      </c>
      <c r="O809" s="51" t="n">
        <v>3.6430167444029</v>
      </c>
    </row>
    <row r="810" customFormat="false" ht="15" hidden="false" customHeight="true" outlineLevel="0" collapsed="false">
      <c r="B810" s="14" t="s">
        <v>4716</v>
      </c>
      <c r="C810" s="14" t="s">
        <v>255</v>
      </c>
      <c r="D810" s="14" t="s">
        <v>331</v>
      </c>
      <c r="E810" s="48" t="n">
        <v>1</v>
      </c>
      <c r="F810" s="14" t="s">
        <v>5181</v>
      </c>
      <c r="G810" s="14" t="s">
        <v>4869</v>
      </c>
      <c r="H810" s="48" t="n">
        <v>45</v>
      </c>
      <c r="I810" s="14" t="s">
        <v>4914</v>
      </c>
      <c r="J810" s="14" t="s">
        <v>252</v>
      </c>
      <c r="K810" s="48" t="n">
        <v>1</v>
      </c>
      <c r="L810" s="14" t="s">
        <v>5219</v>
      </c>
      <c r="M810" s="14" t="s">
        <v>4836</v>
      </c>
      <c r="N810" s="20" t="n">
        <v>98.4582412668694</v>
      </c>
      <c r="O810" s="51" t="n">
        <v>2.43579268411742</v>
      </c>
    </row>
    <row r="811" customFormat="false" ht="15" hidden="false" customHeight="true" outlineLevel="0" collapsed="false">
      <c r="B811" s="14" t="s">
        <v>4716</v>
      </c>
      <c r="C811" s="14" t="s">
        <v>255</v>
      </c>
      <c r="D811" s="14" t="s">
        <v>367</v>
      </c>
      <c r="E811" s="48" t="n">
        <v>1</v>
      </c>
      <c r="F811" s="14" t="s">
        <v>5182</v>
      </c>
      <c r="G811" s="14" t="s">
        <v>312</v>
      </c>
      <c r="H811" s="48" t="n">
        <v>20</v>
      </c>
      <c r="I811" s="14" t="s">
        <v>5169</v>
      </c>
      <c r="J811" s="14" t="s">
        <v>281</v>
      </c>
      <c r="K811" s="48" t="n">
        <v>16</v>
      </c>
      <c r="L811" s="18" t="s">
        <v>5183</v>
      </c>
      <c r="M811" s="14" t="s">
        <v>282</v>
      </c>
      <c r="N811" s="20" t="n">
        <v>25.4987041385146</v>
      </c>
      <c r="O811" s="51" t="n">
        <v>2.40433337954619</v>
      </c>
    </row>
    <row r="812" customFormat="false" ht="15" hidden="false" customHeight="true" outlineLevel="0" collapsed="false">
      <c r="B812" s="14" t="s">
        <v>4716</v>
      </c>
      <c r="C812" s="14" t="s">
        <v>255</v>
      </c>
      <c r="D812" s="14" t="s">
        <v>367</v>
      </c>
      <c r="E812" s="48" t="n">
        <v>1</v>
      </c>
      <c r="F812" s="14" t="s">
        <v>5182</v>
      </c>
      <c r="G812" s="14" t="s">
        <v>312</v>
      </c>
      <c r="H812" s="48" t="n">
        <v>20</v>
      </c>
      <c r="I812" s="14" t="s">
        <v>4914</v>
      </c>
      <c r="J812" s="14" t="s">
        <v>252</v>
      </c>
      <c r="K812" s="48" t="n">
        <v>1</v>
      </c>
      <c r="L812" s="14" t="s">
        <v>5219</v>
      </c>
      <c r="M812" s="14" t="s">
        <v>4836</v>
      </c>
      <c r="N812" s="20" t="n">
        <v>40.5107284708608</v>
      </c>
      <c r="O812" s="51" t="n">
        <v>3.66235484353987</v>
      </c>
    </row>
    <row r="813" customFormat="false" ht="15" hidden="false" customHeight="true" outlineLevel="0" collapsed="false">
      <c r="B813" s="14" t="s">
        <v>4716</v>
      </c>
      <c r="C813" s="14" t="s">
        <v>255</v>
      </c>
      <c r="D813" s="14" t="s">
        <v>367</v>
      </c>
      <c r="E813" s="48" t="n">
        <v>1</v>
      </c>
      <c r="F813" s="14" t="s">
        <v>5182</v>
      </c>
      <c r="G813" s="14" t="s">
        <v>312</v>
      </c>
      <c r="H813" s="48" t="n">
        <v>20</v>
      </c>
      <c r="I813" s="14" t="s">
        <v>5170</v>
      </c>
      <c r="J813" s="14" t="s">
        <v>4875</v>
      </c>
      <c r="K813" s="48" t="n">
        <v>26</v>
      </c>
      <c r="L813" s="18" t="s">
        <v>5171</v>
      </c>
      <c r="M813" s="14" t="s">
        <v>282</v>
      </c>
      <c r="N813" s="20" t="n">
        <v>14.2774111454529</v>
      </c>
      <c r="O813" s="51" t="n">
        <v>3.22778159112415</v>
      </c>
    </row>
    <row r="814" customFormat="false" ht="15" hidden="false" customHeight="true" outlineLevel="0" collapsed="false">
      <c r="B814" s="14" t="s">
        <v>4716</v>
      </c>
      <c r="C814" s="14" t="s">
        <v>255</v>
      </c>
      <c r="D814" s="14" t="s">
        <v>320</v>
      </c>
      <c r="E814" s="48" t="n">
        <v>1</v>
      </c>
      <c r="F814" s="14" t="s">
        <v>5184</v>
      </c>
      <c r="G814" s="14" t="s">
        <v>4885</v>
      </c>
      <c r="H814" s="48" t="n">
        <v>21</v>
      </c>
      <c r="I814" s="14" t="s">
        <v>4914</v>
      </c>
      <c r="J814" s="14" t="s">
        <v>252</v>
      </c>
      <c r="K814" s="48" t="n">
        <v>1</v>
      </c>
      <c r="L814" s="14" t="s">
        <v>5219</v>
      </c>
      <c r="M814" s="14" t="s">
        <v>4836</v>
      </c>
      <c r="N814" s="20" t="n">
        <v>55.2096956749855</v>
      </c>
      <c r="O814" s="51" t="n">
        <v>2.97755251842849</v>
      </c>
    </row>
    <row r="815" customFormat="false" ht="15" hidden="false" customHeight="true" outlineLevel="0" collapsed="false">
      <c r="B815" s="14" t="s">
        <v>4716</v>
      </c>
      <c r="C815" s="14" t="s">
        <v>255</v>
      </c>
      <c r="D815" s="14" t="s">
        <v>320</v>
      </c>
      <c r="E815" s="48" t="n">
        <v>1</v>
      </c>
      <c r="F815" s="14" t="s">
        <v>5184</v>
      </c>
      <c r="G815" s="14" t="s">
        <v>4885</v>
      </c>
      <c r="H815" s="48" t="n">
        <v>21</v>
      </c>
      <c r="I815" s="14" t="s">
        <v>5185</v>
      </c>
      <c r="J815" s="14" t="s">
        <v>4866</v>
      </c>
      <c r="K815" s="48" t="n">
        <v>15</v>
      </c>
      <c r="L815" s="18" t="s">
        <v>5186</v>
      </c>
      <c r="M815" s="14" t="s">
        <v>282</v>
      </c>
      <c r="N815" s="20" t="n">
        <v>53.0908139946478</v>
      </c>
      <c r="O815" s="51" t="n">
        <v>3.86227937881244</v>
      </c>
    </row>
    <row r="816" customFormat="false" ht="15" hidden="false" customHeight="true" outlineLevel="0" collapsed="false">
      <c r="B816" s="14" t="s">
        <v>4716</v>
      </c>
      <c r="C816" s="14" t="s">
        <v>255</v>
      </c>
      <c r="D816" s="14" t="s">
        <v>320</v>
      </c>
      <c r="E816" s="48" t="n">
        <v>1</v>
      </c>
      <c r="F816" s="14" t="s">
        <v>5184</v>
      </c>
      <c r="G816" s="14" t="s">
        <v>4885</v>
      </c>
      <c r="H816" s="48" t="n">
        <v>21</v>
      </c>
      <c r="I816" s="14" t="s">
        <v>5172</v>
      </c>
      <c r="J816" s="14" t="s">
        <v>4950</v>
      </c>
      <c r="K816" s="48" t="n">
        <v>42</v>
      </c>
      <c r="L816" s="18" t="s">
        <v>5187</v>
      </c>
      <c r="M816" s="14" t="s">
        <v>282</v>
      </c>
      <c r="N816" s="20" t="n">
        <v>16.5316885119116</v>
      </c>
      <c r="O816" s="51" t="n">
        <v>4.58825217266881</v>
      </c>
    </row>
    <row r="817" customFormat="false" ht="15" hidden="false" customHeight="true" outlineLevel="0" collapsed="false">
      <c r="B817" s="14" t="s">
        <v>4716</v>
      </c>
      <c r="C817" s="14" t="s">
        <v>255</v>
      </c>
      <c r="D817" s="14" t="s">
        <v>559</v>
      </c>
      <c r="E817" s="48" t="n">
        <v>1</v>
      </c>
      <c r="F817" s="14" t="s">
        <v>5188</v>
      </c>
      <c r="G817" s="14" t="s">
        <v>4959</v>
      </c>
      <c r="H817" s="48" t="n">
        <v>47</v>
      </c>
      <c r="I817" s="14" t="s">
        <v>4914</v>
      </c>
      <c r="J817" s="14" t="s">
        <v>252</v>
      </c>
      <c r="K817" s="48" t="n">
        <v>1</v>
      </c>
      <c r="L817" s="14" t="s">
        <v>5219</v>
      </c>
      <c r="M817" s="14" t="s">
        <v>4836</v>
      </c>
      <c r="N817" s="20" t="n">
        <v>78.8994806190672</v>
      </c>
      <c r="O817" s="51" t="n">
        <v>3.01912354831661</v>
      </c>
    </row>
    <row r="818" customFormat="false" ht="15" hidden="false" customHeight="true" outlineLevel="0" collapsed="false">
      <c r="B818" s="14" t="s">
        <v>4716</v>
      </c>
      <c r="C818" s="14" t="s">
        <v>255</v>
      </c>
      <c r="D818" s="14" t="s">
        <v>305</v>
      </c>
      <c r="E818" s="48" t="n">
        <v>1</v>
      </c>
      <c r="F818" s="14" t="s">
        <v>5191</v>
      </c>
      <c r="G818" s="14" t="s">
        <v>5001</v>
      </c>
      <c r="H818" s="48" t="n">
        <v>48</v>
      </c>
      <c r="I818" s="14" t="s">
        <v>4914</v>
      </c>
      <c r="J818" s="14" t="s">
        <v>252</v>
      </c>
      <c r="K818" s="48" t="n">
        <v>1</v>
      </c>
      <c r="L818" s="14" t="s">
        <v>5219</v>
      </c>
      <c r="M818" s="14" t="s">
        <v>4836</v>
      </c>
      <c r="N818" s="20" t="n">
        <v>63.1001292398911</v>
      </c>
      <c r="O818" s="51" t="n">
        <v>3.24320967561458</v>
      </c>
    </row>
    <row r="819" customFormat="false" ht="15" hidden="false" customHeight="true" outlineLevel="0" collapsed="false">
      <c r="B819" s="14" t="s">
        <v>4716</v>
      </c>
      <c r="C819" s="14" t="s">
        <v>255</v>
      </c>
      <c r="D819" s="14" t="s">
        <v>524</v>
      </c>
      <c r="E819" s="48" t="n">
        <v>1</v>
      </c>
      <c r="F819" s="14" t="s">
        <v>5190</v>
      </c>
      <c r="G819" s="14" t="s">
        <v>4876</v>
      </c>
      <c r="H819" s="48" t="n">
        <v>23</v>
      </c>
      <c r="I819" s="14" t="s">
        <v>4914</v>
      </c>
      <c r="J819" s="14" t="s">
        <v>252</v>
      </c>
      <c r="K819" s="48" t="n">
        <v>1</v>
      </c>
      <c r="L819" s="14" t="s">
        <v>5219</v>
      </c>
      <c r="M819" s="14" t="s">
        <v>4836</v>
      </c>
      <c r="N819" s="20" t="n">
        <v>32.873629804909</v>
      </c>
      <c r="O819" s="51" t="n">
        <v>2.95457848093429</v>
      </c>
    </row>
    <row r="820" customFormat="false" ht="15" hidden="false" customHeight="true" outlineLevel="0" collapsed="false">
      <c r="B820" s="14" t="s">
        <v>4716</v>
      </c>
      <c r="C820" s="14" t="s">
        <v>255</v>
      </c>
      <c r="D820" s="14" t="s">
        <v>345</v>
      </c>
      <c r="E820" s="48" t="n">
        <v>1</v>
      </c>
      <c r="F820" s="14" t="s">
        <v>5195</v>
      </c>
      <c r="G820" s="14" t="s">
        <v>4961</v>
      </c>
      <c r="H820" s="48" t="n">
        <v>49</v>
      </c>
      <c r="I820" s="14" t="s">
        <v>5036</v>
      </c>
      <c r="J820" s="14" t="s">
        <v>327</v>
      </c>
      <c r="K820" s="48" t="n">
        <v>11</v>
      </c>
      <c r="L820" s="18" t="s">
        <v>5154</v>
      </c>
      <c r="M820" s="14" t="s">
        <v>282</v>
      </c>
      <c r="N820" s="20" t="n">
        <v>46.0501410533499</v>
      </c>
      <c r="O820" s="51" t="n">
        <v>3.49455261800418</v>
      </c>
    </row>
    <row r="821" customFormat="false" ht="15" hidden="false" customHeight="true" outlineLevel="0" collapsed="false">
      <c r="B821" s="14" t="s">
        <v>4716</v>
      </c>
      <c r="C821" s="14" t="s">
        <v>255</v>
      </c>
      <c r="D821" s="14" t="s">
        <v>462</v>
      </c>
      <c r="E821" s="48" t="n">
        <v>1</v>
      </c>
      <c r="F821" s="14" t="s">
        <v>5192</v>
      </c>
      <c r="G821" s="14" t="s">
        <v>4881</v>
      </c>
      <c r="H821" s="48" t="n">
        <v>24</v>
      </c>
      <c r="I821" s="14" t="s">
        <v>4914</v>
      </c>
      <c r="J821" s="14" t="s">
        <v>252</v>
      </c>
      <c r="K821" s="48" t="n">
        <v>1</v>
      </c>
      <c r="L821" s="14" t="s">
        <v>5219</v>
      </c>
      <c r="M821" s="14" t="s">
        <v>4836</v>
      </c>
      <c r="N821" s="20" t="n">
        <v>74.0122555070009</v>
      </c>
      <c r="O821" s="51" t="n">
        <v>2.51098904816407</v>
      </c>
    </row>
    <row r="822" customFormat="false" ht="15" hidden="false" customHeight="true" outlineLevel="0" collapsed="false">
      <c r="B822" s="14" t="s">
        <v>4716</v>
      </c>
      <c r="C822" s="14" t="s">
        <v>255</v>
      </c>
      <c r="D822" s="14" t="s">
        <v>462</v>
      </c>
      <c r="E822" s="48" t="n">
        <v>1</v>
      </c>
      <c r="F822" s="14" t="s">
        <v>5192</v>
      </c>
      <c r="G822" s="14" t="s">
        <v>4881</v>
      </c>
      <c r="H822" s="48" t="n">
        <v>24</v>
      </c>
      <c r="I822" s="14" t="s">
        <v>5193</v>
      </c>
      <c r="J822" s="14" t="s">
        <v>4795</v>
      </c>
      <c r="K822" s="48" t="n">
        <v>14</v>
      </c>
      <c r="L822" s="18" t="s">
        <v>5265</v>
      </c>
      <c r="M822" s="14" t="s">
        <v>282</v>
      </c>
      <c r="N822" s="20" t="n">
        <v>42.985736993815</v>
      </c>
      <c r="O822" s="51" t="n">
        <v>3.55883421923528</v>
      </c>
    </row>
    <row r="823" customFormat="false" ht="15" hidden="false" customHeight="true" outlineLevel="0" collapsed="false">
      <c r="B823" s="14" t="s">
        <v>4716</v>
      </c>
      <c r="C823" s="14" t="s">
        <v>255</v>
      </c>
      <c r="D823" s="14" t="s">
        <v>405</v>
      </c>
      <c r="E823" s="48" t="n">
        <v>1</v>
      </c>
      <c r="F823" s="14" t="s">
        <v>5198</v>
      </c>
      <c r="G823" s="14" t="s">
        <v>5005</v>
      </c>
      <c r="H823" s="48" t="n">
        <v>50</v>
      </c>
      <c r="I823" s="14" t="s">
        <v>4833</v>
      </c>
      <c r="J823" s="14" t="s">
        <v>4588</v>
      </c>
      <c r="K823" s="48" t="n">
        <v>4</v>
      </c>
      <c r="L823" s="18" t="s">
        <v>5266</v>
      </c>
      <c r="M823" s="14" t="s">
        <v>282</v>
      </c>
      <c r="N823" s="20" t="n">
        <v>53.1254744456657</v>
      </c>
      <c r="O823" s="51" t="n">
        <v>3.212906783584</v>
      </c>
    </row>
    <row r="824" customFormat="false" ht="15" hidden="false" customHeight="true" outlineLevel="0" collapsed="false">
      <c r="B824" s="14" t="s">
        <v>4716</v>
      </c>
      <c r="C824" s="14" t="s">
        <v>255</v>
      </c>
      <c r="D824" s="14" t="s">
        <v>506</v>
      </c>
      <c r="E824" s="48" t="n">
        <v>1</v>
      </c>
      <c r="F824" s="14" t="s">
        <v>5159</v>
      </c>
      <c r="G824" s="14" t="s">
        <v>4570</v>
      </c>
      <c r="H824" s="48" t="n">
        <v>25</v>
      </c>
      <c r="I824" s="14" t="s">
        <v>4914</v>
      </c>
      <c r="J824" s="14" t="s">
        <v>252</v>
      </c>
      <c r="K824" s="48" t="n">
        <v>1</v>
      </c>
      <c r="L824" s="14" t="s">
        <v>5219</v>
      </c>
      <c r="M824" s="14" t="s">
        <v>4836</v>
      </c>
      <c r="N824" s="20" t="n">
        <v>62.7857851233484</v>
      </c>
      <c r="O824" s="51" t="n">
        <v>3.56617974869465</v>
      </c>
    </row>
    <row r="825" customFormat="false" ht="15" hidden="false" customHeight="true" outlineLevel="0" collapsed="false">
      <c r="B825" s="14" t="s">
        <v>4716</v>
      </c>
      <c r="C825" s="14" t="s">
        <v>255</v>
      </c>
      <c r="D825" s="14" t="s">
        <v>371</v>
      </c>
      <c r="E825" s="48" t="n">
        <v>1</v>
      </c>
      <c r="F825" s="14" t="s">
        <v>4877</v>
      </c>
      <c r="G825" s="14" t="s">
        <v>4966</v>
      </c>
      <c r="H825" s="48" t="n">
        <v>52</v>
      </c>
      <c r="I825" s="14" t="s">
        <v>4914</v>
      </c>
      <c r="J825" s="14" t="s">
        <v>252</v>
      </c>
      <c r="K825" s="48" t="n">
        <v>1</v>
      </c>
      <c r="L825" s="14" t="s">
        <v>5219</v>
      </c>
      <c r="M825" s="14" t="s">
        <v>4836</v>
      </c>
      <c r="N825" s="20" t="n">
        <v>94.3821128668889</v>
      </c>
      <c r="O825" s="51" t="n">
        <v>2.68062250233039</v>
      </c>
    </row>
    <row r="826" customFormat="false" ht="15" hidden="false" customHeight="true" outlineLevel="0" collapsed="false">
      <c r="B826" s="14" t="s">
        <v>4721</v>
      </c>
      <c r="C826" s="14" t="s">
        <v>255</v>
      </c>
      <c r="D826" s="14" t="s">
        <v>265</v>
      </c>
      <c r="E826" s="48" t="n">
        <v>1</v>
      </c>
      <c r="F826" s="14" t="s">
        <v>4860</v>
      </c>
      <c r="G826" s="14" t="s">
        <v>4932</v>
      </c>
      <c r="H826" s="48" t="n">
        <v>79</v>
      </c>
      <c r="I826" s="14" t="s">
        <v>4834</v>
      </c>
      <c r="J826" s="14" t="s">
        <v>5028</v>
      </c>
      <c r="K826" s="48" t="n">
        <v>55</v>
      </c>
      <c r="L826" s="14" t="s">
        <v>4835</v>
      </c>
      <c r="M826" s="14" t="s">
        <v>4836</v>
      </c>
      <c r="N826" s="20" t="n">
        <v>65.4403974259431</v>
      </c>
      <c r="O826" s="51" t="n">
        <v>2.93330507779194</v>
      </c>
    </row>
    <row r="827" customFormat="false" ht="15" hidden="false" customHeight="true" outlineLevel="0" collapsed="false">
      <c r="B827" s="14" t="s">
        <v>4721</v>
      </c>
      <c r="C827" s="14" t="s">
        <v>255</v>
      </c>
      <c r="D827" s="14" t="s">
        <v>554</v>
      </c>
      <c r="E827" s="48" t="n">
        <v>1</v>
      </c>
      <c r="F827" s="14" t="s">
        <v>5200</v>
      </c>
      <c r="G827" s="14" t="s">
        <v>4840</v>
      </c>
      <c r="H827" s="48" t="n">
        <v>29</v>
      </c>
      <c r="I827" s="14" t="s">
        <v>5061</v>
      </c>
      <c r="J827" s="14" t="s">
        <v>4584</v>
      </c>
      <c r="K827" s="48" t="n">
        <v>9</v>
      </c>
      <c r="L827" s="18" t="s">
        <v>4897</v>
      </c>
      <c r="M827" s="14" t="s">
        <v>282</v>
      </c>
      <c r="N827" s="20" t="n">
        <v>48.1476562709994</v>
      </c>
      <c r="O827" s="51" t="n">
        <v>3.23390703598604</v>
      </c>
    </row>
    <row r="828" customFormat="false" ht="15" hidden="false" customHeight="true" outlineLevel="0" collapsed="false">
      <c r="B828" s="14" t="s">
        <v>4721</v>
      </c>
      <c r="C828" s="14" t="s">
        <v>255</v>
      </c>
      <c r="D828" s="14" t="s">
        <v>316</v>
      </c>
      <c r="E828" s="48" t="n">
        <v>1</v>
      </c>
      <c r="F828" s="14" t="s">
        <v>4862</v>
      </c>
      <c r="G828" s="14" t="s">
        <v>5041</v>
      </c>
      <c r="H828" s="48" t="n">
        <v>82</v>
      </c>
      <c r="I828" s="14" t="s">
        <v>4834</v>
      </c>
      <c r="J828" s="14" t="s">
        <v>5028</v>
      </c>
      <c r="K828" s="48" t="n">
        <v>55</v>
      </c>
      <c r="L828" s="14" t="s">
        <v>4835</v>
      </c>
      <c r="M828" s="14" t="s">
        <v>4836</v>
      </c>
      <c r="N828" s="20" t="n">
        <v>70.4121181797998</v>
      </c>
      <c r="O828" s="51" t="n">
        <v>2.80944473189989</v>
      </c>
    </row>
    <row r="829" customFormat="false" ht="15" hidden="false" customHeight="true" outlineLevel="0" collapsed="false">
      <c r="B829" s="14" t="s">
        <v>4721</v>
      </c>
      <c r="C829" s="14" t="s">
        <v>255</v>
      </c>
      <c r="D829" s="14" t="s">
        <v>537</v>
      </c>
      <c r="E829" s="48" t="n">
        <v>1</v>
      </c>
      <c r="F829" s="14" t="s">
        <v>5151</v>
      </c>
      <c r="G829" s="14" t="s">
        <v>4980</v>
      </c>
      <c r="H829" s="48" t="n">
        <v>31</v>
      </c>
      <c r="I829" s="14" t="s">
        <v>5152</v>
      </c>
      <c r="J829" s="14" t="s">
        <v>4590</v>
      </c>
      <c r="K829" s="48" t="n">
        <v>5</v>
      </c>
      <c r="L829" s="14" t="s">
        <v>5219</v>
      </c>
      <c r="M829" s="14" t="s">
        <v>4836</v>
      </c>
      <c r="N829" s="20" t="n">
        <v>83.5983513642239</v>
      </c>
      <c r="O829" s="51" t="n">
        <v>2.89943264277688</v>
      </c>
    </row>
    <row r="830" customFormat="false" ht="15" hidden="false" customHeight="true" outlineLevel="0" collapsed="false">
      <c r="B830" s="14" t="s">
        <v>4721</v>
      </c>
      <c r="C830" s="14" t="s">
        <v>255</v>
      </c>
      <c r="D830" s="14" t="s">
        <v>537</v>
      </c>
      <c r="E830" s="48" t="n">
        <v>1</v>
      </c>
      <c r="F830" s="14" t="s">
        <v>5151</v>
      </c>
      <c r="G830" s="14" t="s">
        <v>4980</v>
      </c>
      <c r="H830" s="48" t="n">
        <v>31</v>
      </c>
      <c r="I830" s="14" t="s">
        <v>5036</v>
      </c>
      <c r="J830" s="14" t="s">
        <v>4861</v>
      </c>
      <c r="K830" s="48" t="n">
        <v>10</v>
      </c>
      <c r="L830" s="18" t="s">
        <v>5154</v>
      </c>
      <c r="M830" s="14" t="s">
        <v>282</v>
      </c>
      <c r="N830" s="20" t="n">
        <v>7.64008888030594</v>
      </c>
      <c r="O830" s="51" t="n">
        <v>4.32001407232662</v>
      </c>
    </row>
    <row r="831" customFormat="false" ht="15" hidden="false" customHeight="true" outlineLevel="0" collapsed="false">
      <c r="B831" s="14" t="s">
        <v>4721</v>
      </c>
      <c r="C831" s="14" t="s">
        <v>255</v>
      </c>
      <c r="D831" s="14" t="s">
        <v>474</v>
      </c>
      <c r="E831" s="48" t="n">
        <v>1</v>
      </c>
      <c r="F831" s="14" t="s">
        <v>4868</v>
      </c>
      <c r="G831" s="14" t="s">
        <v>4931</v>
      </c>
      <c r="H831" s="48" t="n">
        <v>83</v>
      </c>
      <c r="I831" s="14" t="s">
        <v>4857</v>
      </c>
      <c r="J831" s="14" t="s">
        <v>4907</v>
      </c>
      <c r="K831" s="48" t="n">
        <v>77</v>
      </c>
      <c r="L831" s="18" t="s">
        <v>4871</v>
      </c>
      <c r="M831" s="14" t="s">
        <v>282</v>
      </c>
      <c r="N831" s="20" t="n">
        <v>71.9980550767654</v>
      </c>
      <c r="O831" s="51" t="n">
        <v>2.90137299398063</v>
      </c>
    </row>
    <row r="832" customFormat="false" ht="15" hidden="false" customHeight="true" outlineLevel="0" collapsed="false">
      <c r="B832" s="14" t="s">
        <v>4721</v>
      </c>
      <c r="C832" s="14" t="s">
        <v>255</v>
      </c>
      <c r="D832" s="14" t="s">
        <v>474</v>
      </c>
      <c r="E832" s="48" t="n">
        <v>1</v>
      </c>
      <c r="F832" s="14" t="s">
        <v>4868</v>
      </c>
      <c r="G832" s="14" t="s">
        <v>4931</v>
      </c>
      <c r="H832" s="48" t="n">
        <v>83</v>
      </c>
      <c r="I832" s="14" t="s">
        <v>4867</v>
      </c>
      <c r="J832" s="14" t="s">
        <v>5047</v>
      </c>
      <c r="K832" s="48" t="n">
        <v>78</v>
      </c>
      <c r="L832" s="18" t="s">
        <v>4872</v>
      </c>
      <c r="M832" s="14" t="s">
        <v>282</v>
      </c>
      <c r="N832" s="20" t="n">
        <v>34.3748327048286</v>
      </c>
      <c r="O832" s="51" t="n">
        <v>3.18350583560009</v>
      </c>
    </row>
    <row r="833" customFormat="false" ht="15" hidden="false" customHeight="true" outlineLevel="0" collapsed="false">
      <c r="B833" s="14" t="s">
        <v>4721</v>
      </c>
      <c r="C833" s="14" t="s">
        <v>255</v>
      </c>
      <c r="D833" s="14" t="s">
        <v>487</v>
      </c>
      <c r="E833" s="48" t="n">
        <v>1</v>
      </c>
      <c r="F833" s="14" t="s">
        <v>5155</v>
      </c>
      <c r="G833" s="14" t="s">
        <v>4939</v>
      </c>
      <c r="H833" s="48" t="n">
        <v>32</v>
      </c>
      <c r="I833" s="14" t="s">
        <v>5156</v>
      </c>
      <c r="J833" s="14" t="s">
        <v>4883</v>
      </c>
      <c r="K833" s="48" t="n">
        <v>35</v>
      </c>
      <c r="L833" s="18" t="s">
        <v>5105</v>
      </c>
      <c r="M833" s="14" t="s">
        <v>282</v>
      </c>
      <c r="N833" s="20" t="n">
        <v>51.110201105298</v>
      </c>
      <c r="O833" s="51" t="n">
        <v>3.16563590191614</v>
      </c>
    </row>
    <row r="834" customFormat="false" ht="15" hidden="false" customHeight="true" outlineLevel="0" collapsed="false">
      <c r="B834" s="14" t="s">
        <v>4721</v>
      </c>
      <c r="C834" s="14" t="s">
        <v>255</v>
      </c>
      <c r="D834" s="14" t="s">
        <v>551</v>
      </c>
      <c r="E834" s="48" t="n">
        <v>1</v>
      </c>
      <c r="F834" s="14" t="s">
        <v>5157</v>
      </c>
      <c r="G834" s="14" t="s">
        <v>4848</v>
      </c>
      <c r="H834" s="48" t="n">
        <v>33</v>
      </c>
      <c r="I834" s="14" t="s">
        <v>5152</v>
      </c>
      <c r="J834" s="14" t="s">
        <v>4590</v>
      </c>
      <c r="K834" s="48" t="n">
        <v>5</v>
      </c>
      <c r="L834" s="14" t="s">
        <v>5219</v>
      </c>
      <c r="M834" s="14" t="s">
        <v>4836</v>
      </c>
      <c r="N834" s="20" t="n">
        <v>90.8540483714163</v>
      </c>
      <c r="O834" s="51" t="n">
        <v>2.92315923105465</v>
      </c>
    </row>
    <row r="835" customFormat="false" ht="15" hidden="false" customHeight="true" outlineLevel="0" collapsed="false">
      <c r="B835" s="14" t="s">
        <v>4721</v>
      </c>
      <c r="C835" s="14" t="s">
        <v>255</v>
      </c>
      <c r="D835" s="14" t="s">
        <v>371</v>
      </c>
      <c r="E835" s="48" t="n">
        <v>1</v>
      </c>
      <c r="F835" s="14" t="s">
        <v>5113</v>
      </c>
      <c r="G835" s="14" t="s">
        <v>4853</v>
      </c>
      <c r="H835" s="48" t="n">
        <v>8</v>
      </c>
      <c r="I835" s="14" t="s">
        <v>5152</v>
      </c>
      <c r="J835" s="14" t="s">
        <v>4590</v>
      </c>
      <c r="K835" s="48" t="n">
        <v>5</v>
      </c>
      <c r="L835" s="14" t="s">
        <v>5219</v>
      </c>
      <c r="M835" s="14" t="s">
        <v>4836</v>
      </c>
      <c r="N835" s="20" t="n">
        <v>92.0566559309054</v>
      </c>
      <c r="O835" s="51" t="n">
        <v>2.92617625369698</v>
      </c>
    </row>
    <row r="836" customFormat="false" ht="15" hidden="false" customHeight="true" outlineLevel="0" collapsed="false">
      <c r="B836" s="14" t="s">
        <v>4721</v>
      </c>
      <c r="C836" s="14" t="s">
        <v>255</v>
      </c>
      <c r="D836" s="14" t="s">
        <v>489</v>
      </c>
      <c r="E836" s="48" t="n">
        <v>1</v>
      </c>
      <c r="F836" s="14" t="s">
        <v>5158</v>
      </c>
      <c r="G836" s="14" t="s">
        <v>4856</v>
      </c>
      <c r="H836" s="48" t="n">
        <v>34</v>
      </c>
      <c r="I836" s="14" t="s">
        <v>5152</v>
      </c>
      <c r="J836" s="14" t="s">
        <v>4590</v>
      </c>
      <c r="K836" s="48" t="n">
        <v>5</v>
      </c>
      <c r="L836" s="14" t="s">
        <v>5219</v>
      </c>
      <c r="M836" s="14" t="s">
        <v>4836</v>
      </c>
      <c r="N836" s="20" t="n">
        <v>80.0867561370157</v>
      </c>
      <c r="O836" s="51" t="n">
        <v>3.16459105849398</v>
      </c>
    </row>
    <row r="837" customFormat="false" ht="15" hidden="false" customHeight="true" outlineLevel="0" collapsed="false">
      <c r="B837" s="14" t="s">
        <v>4721</v>
      </c>
      <c r="C837" s="14" t="s">
        <v>255</v>
      </c>
      <c r="D837" s="14" t="s">
        <v>350</v>
      </c>
      <c r="E837" s="48" t="n">
        <v>1</v>
      </c>
      <c r="F837" s="14" t="s">
        <v>4837</v>
      </c>
      <c r="G837" s="14" t="s">
        <v>4895</v>
      </c>
      <c r="H837" s="48" t="n">
        <v>60</v>
      </c>
      <c r="I837" s="14" t="s">
        <v>4834</v>
      </c>
      <c r="J837" s="14" t="s">
        <v>5028</v>
      </c>
      <c r="K837" s="48" t="n">
        <v>55</v>
      </c>
      <c r="L837" s="14" t="s">
        <v>4835</v>
      </c>
      <c r="M837" s="14" t="s">
        <v>4836</v>
      </c>
      <c r="N837" s="20" t="n">
        <v>49.1667621126287</v>
      </c>
      <c r="O837" s="51" t="n">
        <v>3.37798505599123</v>
      </c>
    </row>
    <row r="838" customFormat="false" ht="15" hidden="false" customHeight="true" outlineLevel="0" collapsed="false">
      <c r="B838" s="14" t="s">
        <v>4721</v>
      </c>
      <c r="C838" s="14" t="s">
        <v>255</v>
      </c>
      <c r="D838" s="14" t="s">
        <v>500</v>
      </c>
      <c r="E838" s="48" t="n">
        <v>1</v>
      </c>
      <c r="F838" s="14" t="s">
        <v>5061</v>
      </c>
      <c r="G838" s="14" t="s">
        <v>4584</v>
      </c>
      <c r="H838" s="48" t="n">
        <v>9</v>
      </c>
      <c r="I838" s="14" t="s">
        <v>5152</v>
      </c>
      <c r="J838" s="14" t="s">
        <v>4590</v>
      </c>
      <c r="K838" s="48" t="n">
        <v>5</v>
      </c>
      <c r="L838" s="14" t="s">
        <v>5219</v>
      </c>
      <c r="M838" s="14" t="s">
        <v>4836</v>
      </c>
      <c r="N838" s="20" t="n">
        <v>87.30271923565</v>
      </c>
      <c r="O838" s="51" t="n">
        <v>2.97239781746992</v>
      </c>
    </row>
    <row r="839" customFormat="false" ht="15" hidden="false" customHeight="true" outlineLevel="0" collapsed="false">
      <c r="B839" s="14" t="s">
        <v>4721</v>
      </c>
      <c r="C839" s="14" t="s">
        <v>255</v>
      </c>
      <c r="D839" s="14" t="s">
        <v>530</v>
      </c>
      <c r="E839" s="48" t="n">
        <v>1</v>
      </c>
      <c r="F839" s="14" t="s">
        <v>5036</v>
      </c>
      <c r="G839" s="14" t="s">
        <v>4861</v>
      </c>
      <c r="H839" s="48" t="n">
        <v>10</v>
      </c>
      <c r="I839" s="14" t="s">
        <v>5152</v>
      </c>
      <c r="J839" s="14" t="s">
        <v>4590</v>
      </c>
      <c r="K839" s="48" t="n">
        <v>5</v>
      </c>
      <c r="L839" s="14" t="s">
        <v>5219</v>
      </c>
      <c r="M839" s="14" t="s">
        <v>4836</v>
      </c>
      <c r="N839" s="20" t="n">
        <v>9.67530529821647</v>
      </c>
      <c r="O839" s="51" t="n">
        <v>5.42838711241194</v>
      </c>
    </row>
    <row r="840" customFormat="false" ht="15" hidden="false" customHeight="true" outlineLevel="0" collapsed="false">
      <c r="B840" s="14" t="s">
        <v>4721</v>
      </c>
      <c r="C840" s="14" t="s">
        <v>255</v>
      </c>
      <c r="D840" s="14" t="s">
        <v>518</v>
      </c>
      <c r="E840" s="48" t="n">
        <v>1</v>
      </c>
      <c r="F840" s="14" t="s">
        <v>5161</v>
      </c>
      <c r="G840" s="14" t="s">
        <v>327</v>
      </c>
      <c r="H840" s="48" t="n">
        <v>11</v>
      </c>
      <c r="I840" s="14" t="s">
        <v>5152</v>
      </c>
      <c r="J840" s="14" t="s">
        <v>4590</v>
      </c>
      <c r="K840" s="48" t="n">
        <v>5</v>
      </c>
      <c r="L840" s="14" t="s">
        <v>5219</v>
      </c>
      <c r="M840" s="14" t="s">
        <v>4836</v>
      </c>
      <c r="N840" s="20" t="n">
        <v>42.6382441814349</v>
      </c>
      <c r="O840" s="51" t="n">
        <v>3.28788088952443</v>
      </c>
    </row>
    <row r="841" customFormat="false" ht="15" hidden="false" customHeight="true" outlineLevel="0" collapsed="false">
      <c r="B841" s="14" t="s">
        <v>4721</v>
      </c>
      <c r="C841" s="14" t="s">
        <v>255</v>
      </c>
      <c r="D841" s="14" t="s">
        <v>482</v>
      </c>
      <c r="E841" s="48" t="n">
        <v>1</v>
      </c>
      <c r="F841" s="14" t="s">
        <v>5250</v>
      </c>
      <c r="G841" s="14" t="s">
        <v>4842</v>
      </c>
      <c r="H841" s="48" t="n">
        <v>37</v>
      </c>
      <c r="I841" s="14" t="s">
        <v>5152</v>
      </c>
      <c r="J841" s="14" t="s">
        <v>4590</v>
      </c>
      <c r="K841" s="48" t="n">
        <v>5</v>
      </c>
      <c r="L841" s="14" t="s">
        <v>5219</v>
      </c>
      <c r="M841" s="14" t="s">
        <v>4836</v>
      </c>
      <c r="N841" s="20" t="n">
        <v>2.83420750234879</v>
      </c>
      <c r="O841" s="51" t="n">
        <v>5.56444030509808</v>
      </c>
    </row>
    <row r="842" customFormat="false" ht="15" hidden="false" customHeight="true" outlineLevel="0" collapsed="false">
      <c r="B842" s="14" t="s">
        <v>4721</v>
      </c>
      <c r="C842" s="14" t="s">
        <v>255</v>
      </c>
      <c r="D842" s="14" t="s">
        <v>451</v>
      </c>
      <c r="E842" s="48" t="n">
        <v>1</v>
      </c>
      <c r="F842" s="14" t="s">
        <v>5162</v>
      </c>
      <c r="G842" s="14" t="s">
        <v>5113</v>
      </c>
      <c r="H842" s="48" t="n">
        <v>38</v>
      </c>
      <c r="I842" s="14" t="s">
        <v>5152</v>
      </c>
      <c r="J842" s="14" t="s">
        <v>4590</v>
      </c>
      <c r="K842" s="48" t="n">
        <v>5</v>
      </c>
      <c r="L842" s="14" t="s">
        <v>5219</v>
      </c>
      <c r="M842" s="14" t="s">
        <v>4836</v>
      </c>
      <c r="N842" s="20" t="n">
        <v>55.1074023193806</v>
      </c>
      <c r="O842" s="51" t="n">
        <v>2.87816843179825</v>
      </c>
    </row>
    <row r="843" customFormat="false" ht="15" hidden="false" customHeight="true" outlineLevel="0" collapsed="false">
      <c r="B843" s="14" t="s">
        <v>4721</v>
      </c>
      <c r="C843" s="14" t="s">
        <v>255</v>
      </c>
      <c r="D843" s="14" t="s">
        <v>451</v>
      </c>
      <c r="E843" s="48" t="n">
        <v>1</v>
      </c>
      <c r="F843" s="14" t="s">
        <v>5162</v>
      </c>
      <c r="G843" s="14" t="s">
        <v>5113</v>
      </c>
      <c r="H843" s="48" t="n">
        <v>38</v>
      </c>
      <c r="I843" s="14" t="s">
        <v>5163</v>
      </c>
      <c r="J843" s="14" t="s">
        <v>428</v>
      </c>
      <c r="K843" s="48" t="n">
        <v>12</v>
      </c>
      <c r="L843" s="18" t="s">
        <v>5264</v>
      </c>
      <c r="M843" s="14" t="s">
        <v>282</v>
      </c>
      <c r="N843" s="20" t="n">
        <v>16.3641620810086</v>
      </c>
      <c r="O843" s="51" t="n">
        <v>4.02530664296522</v>
      </c>
    </row>
    <row r="844" customFormat="false" ht="15" hidden="false" customHeight="true" outlineLevel="0" collapsed="false">
      <c r="B844" s="14" t="s">
        <v>4721</v>
      </c>
      <c r="C844" s="14" t="s">
        <v>255</v>
      </c>
      <c r="D844" s="14" t="s">
        <v>548</v>
      </c>
      <c r="E844" s="48" t="n">
        <v>1</v>
      </c>
      <c r="F844" s="14" t="s">
        <v>4846</v>
      </c>
      <c r="G844" s="14" t="s">
        <v>5061</v>
      </c>
      <c r="H844" s="48" t="n">
        <v>64</v>
      </c>
      <c r="I844" s="14" t="s">
        <v>4834</v>
      </c>
      <c r="J844" s="14" t="s">
        <v>5028</v>
      </c>
      <c r="K844" s="48" t="n">
        <v>55</v>
      </c>
      <c r="L844" s="14" t="s">
        <v>4835</v>
      </c>
      <c r="M844" s="14" t="s">
        <v>4836</v>
      </c>
      <c r="N844" s="20" t="n">
        <v>96.4907374999496</v>
      </c>
      <c r="O844" s="51" t="n">
        <v>2.95861900294713</v>
      </c>
    </row>
    <row r="845" customFormat="false" ht="15" hidden="false" customHeight="true" outlineLevel="0" collapsed="false">
      <c r="B845" s="14" t="s">
        <v>4721</v>
      </c>
      <c r="C845" s="14" t="s">
        <v>255</v>
      </c>
      <c r="D845" s="14" t="s">
        <v>357</v>
      </c>
      <c r="E845" s="48" t="n">
        <v>1</v>
      </c>
      <c r="F845" s="14" t="s">
        <v>5165</v>
      </c>
      <c r="G845" s="14" t="s">
        <v>4968</v>
      </c>
      <c r="H845" s="48" t="n">
        <v>39</v>
      </c>
      <c r="I845" s="14" t="s">
        <v>5152</v>
      </c>
      <c r="J845" s="14" t="s">
        <v>4590</v>
      </c>
      <c r="K845" s="48" t="n">
        <v>5</v>
      </c>
      <c r="L845" s="14" t="s">
        <v>5219</v>
      </c>
      <c r="M845" s="14" t="s">
        <v>4836</v>
      </c>
      <c r="N845" s="20" t="n">
        <v>64.0544266169529</v>
      </c>
      <c r="O845" s="51" t="n">
        <v>3.34468624133863</v>
      </c>
    </row>
    <row r="846" customFormat="false" ht="15" hidden="false" customHeight="true" outlineLevel="0" collapsed="false">
      <c r="B846" s="14" t="s">
        <v>4721</v>
      </c>
      <c r="C846" s="14" t="s">
        <v>255</v>
      </c>
      <c r="D846" s="14" t="s">
        <v>278</v>
      </c>
      <c r="E846" s="48" t="n">
        <v>1</v>
      </c>
      <c r="F846" s="14" t="s">
        <v>4863</v>
      </c>
      <c r="G846" s="14" t="s">
        <v>5053</v>
      </c>
      <c r="H846" s="48" t="n">
        <v>65</v>
      </c>
      <c r="I846" s="14" t="s">
        <v>4834</v>
      </c>
      <c r="J846" s="14" t="s">
        <v>5028</v>
      </c>
      <c r="K846" s="48" t="n">
        <v>55</v>
      </c>
      <c r="L846" s="14" t="s">
        <v>4835</v>
      </c>
      <c r="M846" s="14" t="s">
        <v>4836</v>
      </c>
      <c r="N846" s="20" t="n">
        <v>87.0753800169174</v>
      </c>
      <c r="O846" s="51" t="n">
        <v>2.97240996354813</v>
      </c>
    </row>
    <row r="847" customFormat="false" ht="15" hidden="false" customHeight="true" outlineLevel="0" collapsed="false">
      <c r="B847" s="14" t="s">
        <v>4721</v>
      </c>
      <c r="C847" s="14" t="s">
        <v>255</v>
      </c>
      <c r="D847" s="14" t="s">
        <v>278</v>
      </c>
      <c r="E847" s="48" t="n">
        <v>1</v>
      </c>
      <c r="F847" s="14" t="s">
        <v>4863</v>
      </c>
      <c r="G847" s="14" t="s">
        <v>5053</v>
      </c>
      <c r="H847" s="48" t="n">
        <v>65</v>
      </c>
      <c r="I847" s="14" t="s">
        <v>4837</v>
      </c>
      <c r="J847" s="14" t="s">
        <v>4895</v>
      </c>
      <c r="K847" s="48" t="n">
        <v>60</v>
      </c>
      <c r="L847" s="18" t="s">
        <v>5196</v>
      </c>
      <c r="M847" s="14" t="s">
        <v>282</v>
      </c>
      <c r="N847" s="20" t="n">
        <v>22.8129574823959</v>
      </c>
      <c r="O847" s="51" t="n">
        <v>3.94938574854365</v>
      </c>
    </row>
    <row r="848" customFormat="false" ht="15" hidden="false" customHeight="true" outlineLevel="0" collapsed="false">
      <c r="B848" s="14" t="s">
        <v>4721</v>
      </c>
      <c r="C848" s="14" t="s">
        <v>255</v>
      </c>
      <c r="D848" s="14" t="s">
        <v>424</v>
      </c>
      <c r="E848" s="48" t="n">
        <v>1</v>
      </c>
      <c r="F848" s="14" t="s">
        <v>4839</v>
      </c>
      <c r="G848" s="14" t="s">
        <v>5031</v>
      </c>
      <c r="H848" s="48" t="n">
        <v>66</v>
      </c>
      <c r="I848" s="14" t="s">
        <v>4834</v>
      </c>
      <c r="J848" s="14" t="s">
        <v>5028</v>
      </c>
      <c r="K848" s="48" t="n">
        <v>55</v>
      </c>
      <c r="L848" s="14" t="s">
        <v>4835</v>
      </c>
      <c r="M848" s="14" t="s">
        <v>4836</v>
      </c>
      <c r="N848" s="20" t="n">
        <v>78.962612124971</v>
      </c>
      <c r="O848" s="51" t="n">
        <v>2.93838336989917</v>
      </c>
    </row>
    <row r="849" customFormat="false" ht="15" hidden="false" customHeight="true" outlineLevel="0" collapsed="false">
      <c r="B849" s="14" t="s">
        <v>4721</v>
      </c>
      <c r="C849" s="14" t="s">
        <v>255</v>
      </c>
      <c r="D849" s="14" t="s">
        <v>324</v>
      </c>
      <c r="E849" s="48" t="n">
        <v>1</v>
      </c>
      <c r="F849" s="14" t="s">
        <v>5169</v>
      </c>
      <c r="G849" s="14" t="s">
        <v>4866</v>
      </c>
      <c r="H849" s="48" t="n">
        <v>15</v>
      </c>
      <c r="I849" s="14" t="s">
        <v>5152</v>
      </c>
      <c r="J849" s="14" t="s">
        <v>4590</v>
      </c>
      <c r="K849" s="48" t="n">
        <v>5</v>
      </c>
      <c r="L849" s="14" t="s">
        <v>5219</v>
      </c>
      <c r="M849" s="14" t="s">
        <v>4836</v>
      </c>
      <c r="N849" s="20" t="n">
        <v>33.9013033936384</v>
      </c>
      <c r="O849" s="51" t="n">
        <v>2.98032714533152</v>
      </c>
    </row>
    <row r="850" customFormat="false" ht="15" hidden="false" customHeight="true" outlineLevel="0" collapsed="false">
      <c r="B850" s="14" t="s">
        <v>4721</v>
      </c>
      <c r="C850" s="14" t="s">
        <v>255</v>
      </c>
      <c r="D850" s="14" t="s">
        <v>324</v>
      </c>
      <c r="E850" s="48" t="n">
        <v>1</v>
      </c>
      <c r="F850" s="14" t="s">
        <v>5169</v>
      </c>
      <c r="G850" s="14" t="s">
        <v>4866</v>
      </c>
      <c r="H850" s="48" t="n">
        <v>15</v>
      </c>
      <c r="I850" s="14" t="s">
        <v>5170</v>
      </c>
      <c r="J850" s="14" t="s">
        <v>4570</v>
      </c>
      <c r="K850" s="48" t="n">
        <v>25</v>
      </c>
      <c r="L850" s="18" t="s">
        <v>5171</v>
      </c>
      <c r="M850" s="14" t="s">
        <v>282</v>
      </c>
      <c r="N850" s="20" t="n">
        <v>43.7894030229264</v>
      </c>
      <c r="O850" s="51" t="n">
        <v>3.43194981248269</v>
      </c>
    </row>
    <row r="851" customFormat="false" ht="15" hidden="false" customHeight="true" outlineLevel="0" collapsed="false">
      <c r="B851" s="14" t="s">
        <v>4721</v>
      </c>
      <c r="C851" s="14" t="s">
        <v>255</v>
      </c>
      <c r="D851" s="14" t="s">
        <v>410</v>
      </c>
      <c r="E851" s="48" t="n">
        <v>1</v>
      </c>
      <c r="F851" s="14" t="s">
        <v>5172</v>
      </c>
      <c r="G851" s="14" t="s">
        <v>5146</v>
      </c>
      <c r="H851" s="48" t="n">
        <v>41</v>
      </c>
      <c r="I851" s="14" t="s">
        <v>5173</v>
      </c>
      <c r="J851" s="14" t="s">
        <v>425</v>
      </c>
      <c r="K851" s="48" t="n">
        <v>18</v>
      </c>
      <c r="L851" s="18" t="s">
        <v>5174</v>
      </c>
      <c r="M851" s="14" t="s">
        <v>282</v>
      </c>
      <c r="N851" s="20" t="n">
        <v>56.0842399408567</v>
      </c>
      <c r="O851" s="51" t="n">
        <v>2.9580534639692</v>
      </c>
    </row>
    <row r="852" customFormat="false" ht="15" hidden="false" customHeight="true" outlineLevel="0" collapsed="false">
      <c r="B852" s="14" t="s">
        <v>4721</v>
      </c>
      <c r="C852" s="14" t="s">
        <v>255</v>
      </c>
      <c r="D852" s="14" t="s">
        <v>478</v>
      </c>
      <c r="E852" s="48" t="n">
        <v>1</v>
      </c>
      <c r="F852" s="14" t="s">
        <v>4852</v>
      </c>
      <c r="G852" s="14" t="s">
        <v>5040</v>
      </c>
      <c r="H852" s="48" t="n">
        <v>67</v>
      </c>
      <c r="I852" s="14" t="s">
        <v>5152</v>
      </c>
      <c r="J852" s="14" t="s">
        <v>4590</v>
      </c>
      <c r="K852" s="48" t="n">
        <v>5</v>
      </c>
      <c r="L852" s="14" t="s">
        <v>5219</v>
      </c>
      <c r="M852" s="14" t="s">
        <v>4836</v>
      </c>
      <c r="N852" s="20" t="n">
        <v>36.5704221800223</v>
      </c>
      <c r="O852" s="51" t="n">
        <v>3.11910554744463</v>
      </c>
    </row>
    <row r="853" customFormat="false" ht="15" hidden="false" customHeight="true" outlineLevel="0" collapsed="false">
      <c r="B853" s="14" t="s">
        <v>4721</v>
      </c>
      <c r="C853" s="14" t="s">
        <v>255</v>
      </c>
      <c r="D853" s="14" t="s">
        <v>431</v>
      </c>
      <c r="E853" s="48" t="n">
        <v>1</v>
      </c>
      <c r="F853" s="14" t="s">
        <v>5176</v>
      </c>
      <c r="G853" s="14" t="s">
        <v>281</v>
      </c>
      <c r="H853" s="48" t="n">
        <v>16</v>
      </c>
      <c r="I853" s="14" t="s">
        <v>5058</v>
      </c>
      <c r="J853" s="14" t="s">
        <v>4838</v>
      </c>
      <c r="K853" s="48" t="n">
        <v>3</v>
      </c>
      <c r="L853" s="18" t="s">
        <v>5177</v>
      </c>
      <c r="M853" s="14" t="s">
        <v>282</v>
      </c>
      <c r="N853" s="20" t="n">
        <v>7.11952818360574</v>
      </c>
      <c r="O853" s="51" t="n">
        <v>4.95725297036575</v>
      </c>
    </row>
    <row r="854" customFormat="false" ht="15" hidden="false" customHeight="true" outlineLevel="0" collapsed="false">
      <c r="B854" s="14" t="s">
        <v>4721</v>
      </c>
      <c r="C854" s="14" t="s">
        <v>255</v>
      </c>
      <c r="D854" s="14" t="s">
        <v>363</v>
      </c>
      <c r="E854" s="48" t="n">
        <v>1</v>
      </c>
      <c r="F854" s="14" t="s">
        <v>5178</v>
      </c>
      <c r="G854" s="14" t="s">
        <v>4950</v>
      </c>
      <c r="H854" s="48" t="n">
        <v>42</v>
      </c>
      <c r="I854" s="14" t="s">
        <v>5152</v>
      </c>
      <c r="J854" s="14" t="s">
        <v>4590</v>
      </c>
      <c r="K854" s="48" t="n">
        <v>5</v>
      </c>
      <c r="L854" s="14" t="s">
        <v>5219</v>
      </c>
      <c r="M854" s="14" t="s">
        <v>4836</v>
      </c>
      <c r="N854" s="20" t="n">
        <v>74.9655231041853</v>
      </c>
      <c r="O854" s="51" t="n">
        <v>2.79286896751348</v>
      </c>
    </row>
    <row r="855" customFormat="false" ht="15" hidden="false" customHeight="true" outlineLevel="0" collapsed="false">
      <c r="B855" s="14" t="s">
        <v>4721</v>
      </c>
      <c r="C855" s="14" t="s">
        <v>255</v>
      </c>
      <c r="D855" s="14" t="s">
        <v>354</v>
      </c>
      <c r="E855" s="48" t="n">
        <v>1</v>
      </c>
      <c r="F855" s="14" t="s">
        <v>5179</v>
      </c>
      <c r="G855" s="14" t="s">
        <v>5081</v>
      </c>
      <c r="H855" s="48" t="n">
        <v>43</v>
      </c>
      <c r="I855" s="14" t="s">
        <v>5152</v>
      </c>
      <c r="J855" s="14" t="s">
        <v>4590</v>
      </c>
      <c r="K855" s="48" t="n">
        <v>5</v>
      </c>
      <c r="L855" s="14" t="s">
        <v>5219</v>
      </c>
      <c r="M855" s="14" t="s">
        <v>4836</v>
      </c>
      <c r="N855" s="20" t="n">
        <v>98.9895123286703</v>
      </c>
      <c r="O855" s="51" t="n">
        <v>3.07145947954713</v>
      </c>
    </row>
    <row r="856" customFormat="false" ht="15" hidden="false" customHeight="true" outlineLevel="0" collapsed="false">
      <c r="B856" s="14" t="s">
        <v>4721</v>
      </c>
      <c r="C856" s="14" t="s">
        <v>255</v>
      </c>
      <c r="D856" s="14" t="s">
        <v>467</v>
      </c>
      <c r="E856" s="48" t="n">
        <v>1</v>
      </c>
      <c r="F856" s="14" t="s">
        <v>4865</v>
      </c>
      <c r="G856" s="14" t="s">
        <v>5189</v>
      </c>
      <c r="H856" s="48" t="n">
        <v>69</v>
      </c>
      <c r="I856" s="14" t="s">
        <v>4834</v>
      </c>
      <c r="J856" s="14" t="s">
        <v>5028</v>
      </c>
      <c r="K856" s="48" t="n">
        <v>55</v>
      </c>
      <c r="L856" s="14" t="s">
        <v>4835</v>
      </c>
      <c r="M856" s="14" t="s">
        <v>4836</v>
      </c>
      <c r="N856" s="20" t="n">
        <v>76.2884612656896</v>
      </c>
      <c r="O856" s="51" t="n">
        <v>2.86245037839957</v>
      </c>
    </row>
    <row r="857" customFormat="false" ht="15" hidden="false" customHeight="true" outlineLevel="0" collapsed="false">
      <c r="B857" s="14" t="s">
        <v>4721</v>
      </c>
      <c r="C857" s="14" t="s">
        <v>255</v>
      </c>
      <c r="D857" s="14" t="s">
        <v>467</v>
      </c>
      <c r="E857" s="48" t="n">
        <v>1</v>
      </c>
      <c r="F857" s="14" t="s">
        <v>4865</v>
      </c>
      <c r="G857" s="14" t="s">
        <v>5189</v>
      </c>
      <c r="H857" s="48" t="n">
        <v>69</v>
      </c>
      <c r="I857" s="14" t="s">
        <v>4867</v>
      </c>
      <c r="J857" s="14" t="s">
        <v>5047</v>
      </c>
      <c r="K857" s="48" t="n">
        <v>78</v>
      </c>
      <c r="L857" s="18" t="s">
        <v>4872</v>
      </c>
      <c r="M857" s="14" t="s">
        <v>282</v>
      </c>
      <c r="N857" s="20" t="n">
        <v>0.182870329753922</v>
      </c>
      <c r="O857" s="51" t="n">
        <v>6.03818129442963</v>
      </c>
    </row>
    <row r="858" customFormat="false" ht="15" hidden="false" customHeight="true" outlineLevel="0" collapsed="false">
      <c r="B858" s="14" t="s">
        <v>4721</v>
      </c>
      <c r="C858" s="14" t="s">
        <v>255</v>
      </c>
      <c r="D858" s="14" t="s">
        <v>341</v>
      </c>
      <c r="E858" s="48" t="n">
        <v>1</v>
      </c>
      <c r="F858" s="14" t="s">
        <v>5173</v>
      </c>
      <c r="G858" s="14" t="s">
        <v>425</v>
      </c>
      <c r="H858" s="48" t="n">
        <v>18</v>
      </c>
      <c r="I858" s="14" t="s">
        <v>5152</v>
      </c>
      <c r="J858" s="14" t="s">
        <v>4590</v>
      </c>
      <c r="K858" s="48" t="n">
        <v>5</v>
      </c>
      <c r="L858" s="14" t="s">
        <v>5219</v>
      </c>
      <c r="M858" s="14" t="s">
        <v>4836</v>
      </c>
      <c r="N858" s="20" t="n">
        <v>62.7679944798362</v>
      </c>
      <c r="O858" s="51" t="n">
        <v>2.93833219752293</v>
      </c>
    </row>
    <row r="859" customFormat="false" ht="15" hidden="false" customHeight="true" outlineLevel="0" collapsed="false">
      <c r="B859" s="14" t="s">
        <v>4721</v>
      </c>
      <c r="C859" s="14" t="s">
        <v>255</v>
      </c>
      <c r="D859" s="14" t="s">
        <v>341</v>
      </c>
      <c r="E859" s="48" t="n">
        <v>1</v>
      </c>
      <c r="F859" s="14" t="s">
        <v>5173</v>
      </c>
      <c r="G859" s="14" t="s">
        <v>425</v>
      </c>
      <c r="H859" s="48" t="n">
        <v>18</v>
      </c>
      <c r="I859" s="14" t="s">
        <v>5157</v>
      </c>
      <c r="J859" s="14" t="s">
        <v>4848</v>
      </c>
      <c r="K859" s="48" t="n">
        <v>33</v>
      </c>
      <c r="L859" s="18" t="s">
        <v>5180</v>
      </c>
      <c r="M859" s="14" t="s">
        <v>282</v>
      </c>
      <c r="N859" s="20" t="n">
        <v>36.6808258120277</v>
      </c>
      <c r="O859" s="51" t="n">
        <v>3.71677562228339</v>
      </c>
    </row>
    <row r="860" customFormat="false" ht="15" hidden="false" customHeight="true" outlineLevel="0" collapsed="false">
      <c r="B860" s="14" t="s">
        <v>4721</v>
      </c>
      <c r="C860" s="14" t="s">
        <v>255</v>
      </c>
      <c r="D860" s="14" t="s">
        <v>331</v>
      </c>
      <c r="E860" s="48" t="n">
        <v>1</v>
      </c>
      <c r="F860" s="14" t="s">
        <v>5181</v>
      </c>
      <c r="G860" s="14" t="s">
        <v>5099</v>
      </c>
      <c r="H860" s="48" t="n">
        <v>44</v>
      </c>
      <c r="I860" s="14" t="s">
        <v>5152</v>
      </c>
      <c r="J860" s="14" t="s">
        <v>4590</v>
      </c>
      <c r="K860" s="48" t="n">
        <v>5</v>
      </c>
      <c r="L860" s="14" t="s">
        <v>5219</v>
      </c>
      <c r="M860" s="14" t="s">
        <v>4836</v>
      </c>
      <c r="N860" s="20" t="n">
        <v>96.4676734812882</v>
      </c>
      <c r="O860" s="51" t="n">
        <v>2.83092347909652</v>
      </c>
    </row>
    <row r="861" customFormat="false" ht="15" hidden="false" customHeight="true" outlineLevel="0" collapsed="false">
      <c r="B861" s="14" t="s">
        <v>4721</v>
      </c>
      <c r="C861" s="14" t="s">
        <v>255</v>
      </c>
      <c r="D861" s="14" t="s">
        <v>367</v>
      </c>
      <c r="E861" s="48" t="n">
        <v>1</v>
      </c>
      <c r="F861" s="14" t="s">
        <v>5182</v>
      </c>
      <c r="G861" s="14" t="s">
        <v>334</v>
      </c>
      <c r="H861" s="48" t="n">
        <v>19</v>
      </c>
      <c r="I861" s="14" t="s">
        <v>5169</v>
      </c>
      <c r="J861" s="14" t="s">
        <v>4866</v>
      </c>
      <c r="K861" s="48" t="n">
        <v>15</v>
      </c>
      <c r="L861" s="18" t="s">
        <v>5183</v>
      </c>
      <c r="M861" s="14" t="s">
        <v>282</v>
      </c>
      <c r="N861" s="20" t="n">
        <v>20.8882548111357</v>
      </c>
      <c r="O861" s="51" t="n">
        <v>3.25425274324228</v>
      </c>
    </row>
    <row r="862" customFormat="false" ht="15" hidden="false" customHeight="true" outlineLevel="0" collapsed="false">
      <c r="B862" s="14" t="s">
        <v>4721</v>
      </c>
      <c r="C862" s="14" t="s">
        <v>255</v>
      </c>
      <c r="D862" s="14" t="s">
        <v>367</v>
      </c>
      <c r="E862" s="48" t="n">
        <v>1</v>
      </c>
      <c r="F862" s="14" t="s">
        <v>5182</v>
      </c>
      <c r="G862" s="14" t="s">
        <v>334</v>
      </c>
      <c r="H862" s="48" t="n">
        <v>19</v>
      </c>
      <c r="I862" s="14" t="s">
        <v>5170</v>
      </c>
      <c r="J862" s="14" t="s">
        <v>4570</v>
      </c>
      <c r="K862" s="48" t="n">
        <v>25</v>
      </c>
      <c r="L862" s="18" t="s">
        <v>5171</v>
      </c>
      <c r="M862" s="14" t="s">
        <v>282</v>
      </c>
      <c r="N862" s="20" t="n">
        <v>9.88142466944221</v>
      </c>
      <c r="O862" s="51" t="n">
        <v>3.57185026980415</v>
      </c>
    </row>
    <row r="863" customFormat="false" ht="15" hidden="false" customHeight="true" outlineLevel="0" collapsed="false">
      <c r="B863" s="14" t="s">
        <v>4721</v>
      </c>
      <c r="C863" s="14" t="s">
        <v>255</v>
      </c>
      <c r="D863" s="14" t="s">
        <v>367</v>
      </c>
      <c r="E863" s="48" t="n">
        <v>1</v>
      </c>
      <c r="F863" s="14" t="s">
        <v>5182</v>
      </c>
      <c r="G863" s="14" t="s">
        <v>334</v>
      </c>
      <c r="H863" s="48" t="n">
        <v>19</v>
      </c>
      <c r="I863" s="14" t="s">
        <v>5152</v>
      </c>
      <c r="J863" s="14" t="s">
        <v>4590</v>
      </c>
      <c r="K863" s="48" t="n">
        <v>5</v>
      </c>
      <c r="L863" s="14" t="s">
        <v>5219</v>
      </c>
      <c r="M863" s="14" t="s">
        <v>4836</v>
      </c>
      <c r="N863" s="20" t="n">
        <v>37.064664609153</v>
      </c>
      <c r="O863" s="51" t="n">
        <v>3.61822666848002</v>
      </c>
    </row>
    <row r="864" customFormat="false" ht="15" hidden="false" customHeight="true" outlineLevel="0" collapsed="false">
      <c r="B864" s="14" t="s">
        <v>4721</v>
      </c>
      <c r="C864" s="14" t="s">
        <v>255</v>
      </c>
      <c r="D864" s="14" t="s">
        <v>320</v>
      </c>
      <c r="E864" s="48" t="n">
        <v>1</v>
      </c>
      <c r="F864" s="14" t="s">
        <v>5184</v>
      </c>
      <c r="G864" s="14" t="s">
        <v>312</v>
      </c>
      <c r="H864" s="48" t="n">
        <v>20</v>
      </c>
      <c r="I864" s="14" t="s">
        <v>5152</v>
      </c>
      <c r="J864" s="14" t="s">
        <v>4590</v>
      </c>
      <c r="K864" s="48" t="n">
        <v>5</v>
      </c>
      <c r="L864" s="14" t="s">
        <v>5219</v>
      </c>
      <c r="M864" s="14" t="s">
        <v>4836</v>
      </c>
      <c r="N864" s="20" t="n">
        <v>39.7028532530997</v>
      </c>
      <c r="O864" s="51" t="n">
        <v>3.21448651834164</v>
      </c>
    </row>
    <row r="865" customFormat="false" ht="15" hidden="false" customHeight="true" outlineLevel="0" collapsed="false">
      <c r="B865" s="14" t="s">
        <v>4721</v>
      </c>
      <c r="C865" s="14" t="s">
        <v>255</v>
      </c>
      <c r="D865" s="14" t="s">
        <v>320</v>
      </c>
      <c r="E865" s="48" t="n">
        <v>1</v>
      </c>
      <c r="F865" s="14" t="s">
        <v>5184</v>
      </c>
      <c r="G865" s="14" t="s">
        <v>312</v>
      </c>
      <c r="H865" s="48" t="n">
        <v>20</v>
      </c>
      <c r="I865" s="14" t="s">
        <v>5185</v>
      </c>
      <c r="J865" s="14" t="s">
        <v>4795</v>
      </c>
      <c r="K865" s="48" t="n">
        <v>14</v>
      </c>
      <c r="L865" s="18" t="s">
        <v>5186</v>
      </c>
      <c r="M865" s="14" t="s">
        <v>282</v>
      </c>
      <c r="N865" s="20" t="n">
        <v>60.2455353128864</v>
      </c>
      <c r="O865" s="51" t="n">
        <v>3.26957087052721</v>
      </c>
    </row>
    <row r="866" customFormat="false" ht="15" hidden="false" customHeight="true" outlineLevel="0" collapsed="false">
      <c r="B866" s="14" t="s">
        <v>4721</v>
      </c>
      <c r="C866" s="14" t="s">
        <v>255</v>
      </c>
      <c r="D866" s="14" t="s">
        <v>320</v>
      </c>
      <c r="E866" s="48" t="n">
        <v>1</v>
      </c>
      <c r="F866" s="14" t="s">
        <v>5184</v>
      </c>
      <c r="G866" s="14" t="s">
        <v>312</v>
      </c>
      <c r="H866" s="48" t="n">
        <v>20</v>
      </c>
      <c r="I866" s="14" t="s">
        <v>5172</v>
      </c>
      <c r="J866" s="14" t="s">
        <v>5146</v>
      </c>
      <c r="K866" s="48" t="n">
        <v>41</v>
      </c>
      <c r="L866" s="18" t="s">
        <v>5187</v>
      </c>
      <c r="M866" s="14" t="s">
        <v>282</v>
      </c>
      <c r="N866" s="20" t="n">
        <v>3.93819725285112</v>
      </c>
      <c r="O866" s="51" t="n">
        <v>5.7701354556544</v>
      </c>
    </row>
    <row r="867" customFormat="false" ht="15" hidden="false" customHeight="true" outlineLevel="0" collapsed="false">
      <c r="B867" s="14" t="s">
        <v>4721</v>
      </c>
      <c r="C867" s="14" t="s">
        <v>255</v>
      </c>
      <c r="D867" s="14" t="s">
        <v>605</v>
      </c>
      <c r="E867" s="48" t="n">
        <v>1</v>
      </c>
      <c r="F867" s="14" t="s">
        <v>4832</v>
      </c>
      <c r="G867" s="14" t="s">
        <v>4903</v>
      </c>
      <c r="H867" s="48" t="n">
        <v>46</v>
      </c>
      <c r="I867" s="14" t="s">
        <v>4834</v>
      </c>
      <c r="J867" s="14" t="s">
        <v>5028</v>
      </c>
      <c r="K867" s="48" t="n">
        <v>55</v>
      </c>
      <c r="L867" s="14" t="s">
        <v>4835</v>
      </c>
      <c r="M867" s="14" t="s">
        <v>4836</v>
      </c>
      <c r="N867" s="20" t="n">
        <v>66.0165592172223</v>
      </c>
      <c r="O867" s="51" t="n">
        <v>2.93849976445465</v>
      </c>
    </row>
    <row r="868" customFormat="false" ht="15" hidden="false" customHeight="true" outlineLevel="0" collapsed="false">
      <c r="B868" s="14" t="s">
        <v>4721</v>
      </c>
      <c r="C868" s="14" t="s">
        <v>255</v>
      </c>
      <c r="D868" s="14" t="s">
        <v>559</v>
      </c>
      <c r="E868" s="48" t="n">
        <v>1</v>
      </c>
      <c r="F868" s="14" t="s">
        <v>5188</v>
      </c>
      <c r="G868" s="14" t="s">
        <v>4959</v>
      </c>
      <c r="H868" s="48" t="n">
        <v>47</v>
      </c>
      <c r="I868" s="14" t="s">
        <v>5152</v>
      </c>
      <c r="J868" s="14" t="s">
        <v>4590</v>
      </c>
      <c r="K868" s="48" t="n">
        <v>5</v>
      </c>
      <c r="L868" s="14" t="s">
        <v>5219</v>
      </c>
      <c r="M868" s="14" t="s">
        <v>4836</v>
      </c>
      <c r="N868" s="20" t="n">
        <v>83.3930551088658</v>
      </c>
      <c r="O868" s="51" t="n">
        <v>2.98741479965534</v>
      </c>
    </row>
    <row r="869" customFormat="false" ht="15" hidden="false" customHeight="true" outlineLevel="0" collapsed="false">
      <c r="B869" s="14" t="s">
        <v>4721</v>
      </c>
      <c r="C869" s="14" t="s">
        <v>255</v>
      </c>
      <c r="D869" s="14" t="s">
        <v>300</v>
      </c>
      <c r="E869" s="48" t="n">
        <v>1</v>
      </c>
      <c r="F869" s="14" t="s">
        <v>4873</v>
      </c>
      <c r="G869" s="14" t="s">
        <v>5055</v>
      </c>
      <c r="H869" s="48" t="n">
        <v>73</v>
      </c>
      <c r="I869" s="14" t="s">
        <v>4834</v>
      </c>
      <c r="J869" s="14" t="s">
        <v>5028</v>
      </c>
      <c r="K869" s="48" t="n">
        <v>55</v>
      </c>
      <c r="L869" s="14" t="s">
        <v>4835</v>
      </c>
      <c r="M869" s="14" t="s">
        <v>4836</v>
      </c>
      <c r="N869" s="20" t="n">
        <v>62.169999069272</v>
      </c>
      <c r="O869" s="51" t="n">
        <v>3.01490214283981</v>
      </c>
    </row>
    <row r="870" customFormat="false" ht="15" hidden="false" customHeight="true" outlineLevel="0" collapsed="false">
      <c r="B870" s="14" t="s">
        <v>4721</v>
      </c>
      <c r="C870" s="14" t="s">
        <v>255</v>
      </c>
      <c r="D870" s="14" t="s">
        <v>524</v>
      </c>
      <c r="E870" s="48" t="n">
        <v>1</v>
      </c>
      <c r="F870" s="14" t="s">
        <v>5190</v>
      </c>
      <c r="G870" s="14" t="s">
        <v>360</v>
      </c>
      <c r="H870" s="48" t="n">
        <v>22</v>
      </c>
      <c r="I870" s="14" t="s">
        <v>5152</v>
      </c>
      <c r="J870" s="14" t="s">
        <v>4590</v>
      </c>
      <c r="K870" s="48" t="n">
        <v>5</v>
      </c>
      <c r="L870" s="14" t="s">
        <v>5219</v>
      </c>
      <c r="M870" s="14" t="s">
        <v>4836</v>
      </c>
      <c r="N870" s="20" t="n">
        <v>30.566534027459</v>
      </c>
      <c r="O870" s="51" t="n">
        <v>3.10800579898109</v>
      </c>
    </row>
    <row r="871" customFormat="false" ht="15" hidden="false" customHeight="true" outlineLevel="0" collapsed="false">
      <c r="B871" s="14" t="s">
        <v>4721</v>
      </c>
      <c r="C871" s="14" t="s">
        <v>255</v>
      </c>
      <c r="D871" s="14" t="s">
        <v>524</v>
      </c>
      <c r="E871" s="48" t="n">
        <v>1</v>
      </c>
      <c r="F871" s="14" t="s">
        <v>5190</v>
      </c>
      <c r="G871" s="14" t="s">
        <v>360</v>
      </c>
      <c r="H871" s="48" t="n">
        <v>22</v>
      </c>
      <c r="I871" s="14" t="s">
        <v>5167</v>
      </c>
      <c r="J871" s="14" t="s">
        <v>261</v>
      </c>
      <c r="K871" s="48" t="n">
        <v>7</v>
      </c>
      <c r="L871" s="14" t="s">
        <v>5145</v>
      </c>
      <c r="M871" s="14" t="s">
        <v>4836</v>
      </c>
      <c r="N871" s="20" t="n">
        <v>4.84792298578404</v>
      </c>
      <c r="O871" s="51" t="n">
        <v>4.92773087590021</v>
      </c>
    </row>
    <row r="872" customFormat="false" ht="15" hidden="false" customHeight="true" outlineLevel="0" collapsed="false">
      <c r="B872" s="14" t="s">
        <v>4721</v>
      </c>
      <c r="C872" s="14" t="s">
        <v>255</v>
      </c>
      <c r="D872" s="14" t="s">
        <v>305</v>
      </c>
      <c r="E872" s="48" t="n">
        <v>1</v>
      </c>
      <c r="F872" s="14" t="s">
        <v>5191</v>
      </c>
      <c r="G872" s="14" t="s">
        <v>5001</v>
      </c>
      <c r="H872" s="48" t="n">
        <v>48</v>
      </c>
      <c r="I872" s="14" t="s">
        <v>5152</v>
      </c>
      <c r="J872" s="14" t="s">
        <v>4590</v>
      </c>
      <c r="K872" s="48" t="n">
        <v>5</v>
      </c>
      <c r="L872" s="14" t="s">
        <v>5219</v>
      </c>
      <c r="M872" s="14" t="s">
        <v>4836</v>
      </c>
      <c r="N872" s="20" t="n">
        <v>33.5231664517492</v>
      </c>
      <c r="O872" s="51" t="n">
        <v>3.69173319801147</v>
      </c>
    </row>
    <row r="873" customFormat="false" ht="15" hidden="false" customHeight="true" outlineLevel="0" collapsed="false">
      <c r="B873" s="14" t="s">
        <v>4721</v>
      </c>
      <c r="C873" s="14" t="s">
        <v>255</v>
      </c>
      <c r="D873" s="14" t="s">
        <v>462</v>
      </c>
      <c r="E873" s="48" t="n">
        <v>1</v>
      </c>
      <c r="F873" s="14" t="s">
        <v>5192</v>
      </c>
      <c r="G873" s="14" t="s">
        <v>4876</v>
      </c>
      <c r="H873" s="48" t="n">
        <v>23</v>
      </c>
      <c r="I873" s="14" t="s">
        <v>5152</v>
      </c>
      <c r="J873" s="14" t="s">
        <v>4590</v>
      </c>
      <c r="K873" s="48" t="n">
        <v>5</v>
      </c>
      <c r="L873" s="14" t="s">
        <v>5219</v>
      </c>
      <c r="M873" s="14" t="s">
        <v>4836</v>
      </c>
      <c r="N873" s="20" t="n">
        <v>75.5482146135382</v>
      </c>
      <c r="O873" s="51" t="n">
        <v>2.94264251751721</v>
      </c>
    </row>
    <row r="874" customFormat="false" ht="15" hidden="false" customHeight="true" outlineLevel="0" collapsed="false">
      <c r="B874" s="14" t="s">
        <v>4721</v>
      </c>
      <c r="C874" s="14" t="s">
        <v>255</v>
      </c>
      <c r="D874" s="14" t="s">
        <v>462</v>
      </c>
      <c r="E874" s="48" t="n">
        <v>1</v>
      </c>
      <c r="F874" s="14" t="s">
        <v>5192</v>
      </c>
      <c r="G874" s="14" t="s">
        <v>4876</v>
      </c>
      <c r="H874" s="48" t="n">
        <v>23</v>
      </c>
      <c r="I874" s="14" t="s">
        <v>5193</v>
      </c>
      <c r="J874" s="14" t="s">
        <v>4888</v>
      </c>
      <c r="K874" s="48" t="n">
        <v>13</v>
      </c>
      <c r="L874" s="18" t="s">
        <v>5265</v>
      </c>
      <c r="M874" s="14" t="s">
        <v>282</v>
      </c>
      <c r="N874" s="20" t="n">
        <v>38.9271520763345</v>
      </c>
      <c r="O874" s="51" t="n">
        <v>3.22160608029595</v>
      </c>
    </row>
    <row r="875" customFormat="false" ht="15" hidden="false" customHeight="true" outlineLevel="0" collapsed="false">
      <c r="B875" s="14" t="s">
        <v>4721</v>
      </c>
      <c r="C875" s="14" t="s">
        <v>255</v>
      </c>
      <c r="D875" s="14" t="s">
        <v>345</v>
      </c>
      <c r="E875" s="48" t="n">
        <v>1</v>
      </c>
      <c r="F875" s="14" t="s">
        <v>5195</v>
      </c>
      <c r="G875" s="14" t="s">
        <v>4961</v>
      </c>
      <c r="H875" s="48" t="n">
        <v>49</v>
      </c>
      <c r="I875" s="14" t="s">
        <v>5036</v>
      </c>
      <c r="J875" s="14" t="s">
        <v>4861</v>
      </c>
      <c r="K875" s="48" t="n">
        <v>10</v>
      </c>
      <c r="L875" s="18" t="s">
        <v>5154</v>
      </c>
      <c r="M875" s="14" t="s">
        <v>282</v>
      </c>
      <c r="N875" s="20" t="n">
        <v>37.3625544877976</v>
      </c>
      <c r="O875" s="51" t="n">
        <v>3.91795214146369</v>
      </c>
    </row>
    <row r="876" customFormat="false" ht="15" hidden="false" customHeight="true" outlineLevel="0" collapsed="false">
      <c r="B876" s="14" t="s">
        <v>4721</v>
      </c>
      <c r="C876" s="14" t="s">
        <v>255</v>
      </c>
      <c r="D876" s="14" t="s">
        <v>337</v>
      </c>
      <c r="E876" s="48" t="n">
        <v>1</v>
      </c>
      <c r="F876" s="14" t="s">
        <v>4855</v>
      </c>
      <c r="G876" s="14" t="s">
        <v>5199</v>
      </c>
      <c r="H876" s="48" t="n">
        <v>75</v>
      </c>
      <c r="I876" s="14" t="s">
        <v>4834</v>
      </c>
      <c r="J876" s="14" t="s">
        <v>5028</v>
      </c>
      <c r="K876" s="48" t="n">
        <v>55</v>
      </c>
      <c r="L876" s="14" t="s">
        <v>4835</v>
      </c>
      <c r="M876" s="14" t="s">
        <v>4836</v>
      </c>
      <c r="N876" s="20" t="n">
        <v>21.475078694794</v>
      </c>
      <c r="O876" s="51" t="n">
        <v>3.60863182761836</v>
      </c>
    </row>
    <row r="877" customFormat="false" ht="15" hidden="false" customHeight="true" outlineLevel="0" collapsed="false">
      <c r="B877" s="14" t="s">
        <v>4721</v>
      </c>
      <c r="C877" s="14" t="s">
        <v>255</v>
      </c>
      <c r="D877" s="14" t="s">
        <v>506</v>
      </c>
      <c r="E877" s="48" t="n">
        <v>1</v>
      </c>
      <c r="F877" s="14" t="s">
        <v>5159</v>
      </c>
      <c r="G877" s="14" t="s">
        <v>4881</v>
      </c>
      <c r="H877" s="48" t="n">
        <v>24</v>
      </c>
      <c r="I877" s="14" t="s">
        <v>5152</v>
      </c>
      <c r="J877" s="14" t="s">
        <v>4590</v>
      </c>
      <c r="K877" s="48" t="n">
        <v>5</v>
      </c>
      <c r="L877" s="14" t="s">
        <v>5219</v>
      </c>
      <c r="M877" s="14" t="s">
        <v>4836</v>
      </c>
      <c r="N877" s="20" t="n">
        <v>57.4689842978492</v>
      </c>
      <c r="O877" s="51" t="n">
        <v>3.40162209115004</v>
      </c>
    </row>
    <row r="878" customFormat="false" ht="15" hidden="false" customHeight="true" outlineLevel="0" collapsed="false">
      <c r="B878" s="14" t="s">
        <v>4721</v>
      </c>
      <c r="C878" s="14" t="s">
        <v>255</v>
      </c>
      <c r="D878" s="14" t="s">
        <v>580</v>
      </c>
      <c r="E878" s="48" t="n">
        <v>1</v>
      </c>
      <c r="F878" s="14" t="s">
        <v>4857</v>
      </c>
      <c r="G878" s="14" t="s">
        <v>4907</v>
      </c>
      <c r="H878" s="48" t="n">
        <v>77</v>
      </c>
      <c r="I878" s="14" t="s">
        <v>4858</v>
      </c>
      <c r="J878" s="14" t="s">
        <v>4963</v>
      </c>
      <c r="K878" s="48" t="n">
        <v>58</v>
      </c>
      <c r="L878" s="18" t="s">
        <v>4859</v>
      </c>
      <c r="M878" s="14" t="s">
        <v>282</v>
      </c>
      <c r="N878" s="20" t="n">
        <v>85.201489312021</v>
      </c>
      <c r="O878" s="51" t="n">
        <v>3.40225785742351</v>
      </c>
    </row>
    <row r="879" customFormat="false" ht="15" hidden="false" customHeight="true" outlineLevel="0" collapsed="false">
      <c r="B879" s="14" t="s">
        <v>4721</v>
      </c>
      <c r="C879" s="14" t="s">
        <v>255</v>
      </c>
      <c r="D879" s="14" t="s">
        <v>309</v>
      </c>
      <c r="E879" s="48" t="n">
        <v>1</v>
      </c>
      <c r="F879" s="14" t="s">
        <v>5197</v>
      </c>
      <c r="G879" s="14" t="s">
        <v>4875</v>
      </c>
      <c r="H879" s="48" t="n">
        <v>26</v>
      </c>
      <c r="I879" s="14" t="s">
        <v>5152</v>
      </c>
      <c r="J879" s="14" t="s">
        <v>4590</v>
      </c>
      <c r="K879" s="48" t="n">
        <v>5</v>
      </c>
      <c r="L879" s="14" t="s">
        <v>5219</v>
      </c>
      <c r="M879" s="14" t="s">
        <v>4836</v>
      </c>
      <c r="N879" s="20" t="n">
        <v>52.4797962925119</v>
      </c>
      <c r="O879" s="51" t="n">
        <v>3.15964844857779</v>
      </c>
    </row>
    <row r="880" customFormat="false" ht="15" hidden="false" customHeight="true" outlineLevel="0" collapsed="false">
      <c r="B880" s="14" t="s">
        <v>4721</v>
      </c>
      <c r="C880" s="14" t="s">
        <v>255</v>
      </c>
      <c r="D880" s="14" t="s">
        <v>453</v>
      </c>
      <c r="E880" s="48" t="n">
        <v>1</v>
      </c>
      <c r="F880" s="14" t="s">
        <v>4867</v>
      </c>
      <c r="G880" s="14" t="s">
        <v>5047</v>
      </c>
      <c r="H880" s="48" t="n">
        <v>78</v>
      </c>
      <c r="I880" s="14" t="s">
        <v>4834</v>
      </c>
      <c r="J880" s="14" t="s">
        <v>5028</v>
      </c>
      <c r="K880" s="48" t="n">
        <v>55</v>
      </c>
      <c r="L880" s="14" t="s">
        <v>4835</v>
      </c>
      <c r="M880" s="14" t="s">
        <v>4836</v>
      </c>
      <c r="N880" s="20" t="n">
        <v>89.0927718855119</v>
      </c>
      <c r="O880" s="51" t="n">
        <v>2.85937447937486</v>
      </c>
    </row>
    <row r="881" customFormat="false" ht="15" hidden="false" customHeight="true" outlineLevel="0" collapsed="false">
      <c r="B881" s="14" t="s">
        <v>4721</v>
      </c>
      <c r="C881" s="14" t="s">
        <v>255</v>
      </c>
      <c r="D881" s="14" t="s">
        <v>453</v>
      </c>
      <c r="E881" s="48" t="n">
        <v>1</v>
      </c>
      <c r="F881" s="14" t="s">
        <v>4867</v>
      </c>
      <c r="G881" s="14" t="s">
        <v>5047</v>
      </c>
      <c r="H881" s="48" t="n">
        <v>78</v>
      </c>
      <c r="I881" s="14" t="s">
        <v>4865</v>
      </c>
      <c r="J881" s="14" t="s">
        <v>5189</v>
      </c>
      <c r="K881" s="48" t="n">
        <v>69</v>
      </c>
      <c r="L881" s="18" t="s">
        <v>5201</v>
      </c>
      <c r="M881" s="14" t="s">
        <v>282</v>
      </c>
      <c r="N881" s="20" t="n">
        <v>0.0718727993103696</v>
      </c>
      <c r="O881" s="51" t="n">
        <v>6.03818129442963</v>
      </c>
    </row>
    <row r="882" customFormat="false" ht="15" hidden="false" customHeight="true" outlineLevel="0" collapsed="false">
      <c r="B882" s="14" t="s">
        <v>4654</v>
      </c>
      <c r="C882" s="18" t="s">
        <v>864</v>
      </c>
      <c r="D882" s="14" t="s">
        <v>249</v>
      </c>
      <c r="E882" s="48" t="n">
        <v>1</v>
      </c>
      <c r="F882" s="14" t="s">
        <v>4838</v>
      </c>
      <c r="G882" s="14" t="s">
        <v>4588</v>
      </c>
      <c r="H882" s="48" t="n">
        <v>4</v>
      </c>
      <c r="I882" s="14" t="s">
        <v>252</v>
      </c>
      <c r="J882" s="14" t="s">
        <v>4833</v>
      </c>
      <c r="K882" s="48" t="n">
        <v>2</v>
      </c>
      <c r="L882" s="18" t="s">
        <v>5091</v>
      </c>
      <c r="M882" s="14" t="s">
        <v>4836</v>
      </c>
      <c r="N882" s="20" t="n">
        <v>77.4325071926205</v>
      </c>
      <c r="O882" s="51" t="n">
        <v>2.88709750441511</v>
      </c>
    </row>
    <row r="883" customFormat="false" ht="15" hidden="false" customHeight="true" outlineLevel="0" collapsed="false">
      <c r="B883" s="14" t="s">
        <v>4654</v>
      </c>
      <c r="C883" s="18" t="s">
        <v>864</v>
      </c>
      <c r="D883" s="14" t="s">
        <v>278</v>
      </c>
      <c r="E883" s="48" t="n">
        <v>1</v>
      </c>
      <c r="F883" s="14" t="s">
        <v>4588</v>
      </c>
      <c r="G883" s="14" t="s">
        <v>4590</v>
      </c>
      <c r="H883" s="48" t="n">
        <v>5</v>
      </c>
      <c r="I883" s="14" t="s">
        <v>252</v>
      </c>
      <c r="J883" s="14" t="s">
        <v>4833</v>
      </c>
      <c r="K883" s="48" t="n">
        <v>2</v>
      </c>
      <c r="L883" s="18" t="s">
        <v>5091</v>
      </c>
      <c r="M883" s="14" t="s">
        <v>4836</v>
      </c>
      <c r="N883" s="20" t="n">
        <v>87.004897529213</v>
      </c>
      <c r="O883" s="51" t="n">
        <v>2.89615365614464</v>
      </c>
    </row>
    <row r="884" customFormat="false" ht="15" hidden="false" customHeight="true" outlineLevel="0" collapsed="false">
      <c r="B884" s="14" t="s">
        <v>4654</v>
      </c>
      <c r="C884" s="18" t="s">
        <v>864</v>
      </c>
      <c r="D884" s="14" t="s">
        <v>447</v>
      </c>
      <c r="E884" s="48" t="n">
        <v>1</v>
      </c>
      <c r="F884" s="14" t="s">
        <v>261</v>
      </c>
      <c r="G884" s="14" t="s">
        <v>4853</v>
      </c>
      <c r="H884" s="48" t="n">
        <v>8</v>
      </c>
      <c r="I884" s="14" t="s">
        <v>252</v>
      </c>
      <c r="J884" s="14" t="s">
        <v>4833</v>
      </c>
      <c r="K884" s="48" t="n">
        <v>2</v>
      </c>
      <c r="L884" s="18" t="s">
        <v>5091</v>
      </c>
      <c r="M884" s="14" t="s">
        <v>4836</v>
      </c>
      <c r="N884" s="20" t="n">
        <v>71.4748237029355</v>
      </c>
      <c r="O884" s="51" t="n">
        <v>2.96683990130914</v>
      </c>
    </row>
    <row r="885" customFormat="false" ht="15" hidden="false" customHeight="true" outlineLevel="0" collapsed="false">
      <c r="B885" s="14" t="s">
        <v>4654</v>
      </c>
      <c r="C885" s="18" t="s">
        <v>864</v>
      </c>
      <c r="D885" s="14" t="s">
        <v>453</v>
      </c>
      <c r="E885" s="48" t="n">
        <v>1</v>
      </c>
      <c r="F885" s="14" t="s">
        <v>4853</v>
      </c>
      <c r="G885" s="14" t="s">
        <v>4584</v>
      </c>
      <c r="H885" s="48" t="n">
        <v>9</v>
      </c>
      <c r="I885" s="14" t="s">
        <v>252</v>
      </c>
      <c r="J885" s="14" t="s">
        <v>4833</v>
      </c>
      <c r="K885" s="48" t="n">
        <v>2</v>
      </c>
      <c r="L885" s="18" t="s">
        <v>5091</v>
      </c>
      <c r="M885" s="14" t="s">
        <v>4836</v>
      </c>
      <c r="N885" s="20" t="n">
        <v>90.2869301572538</v>
      </c>
      <c r="O885" s="51" t="n">
        <v>2.71522558915461</v>
      </c>
    </row>
    <row r="886" customFormat="false" ht="15" hidden="false" customHeight="true" outlineLevel="0" collapsed="false">
      <c r="B886" s="14" t="s">
        <v>4654</v>
      </c>
      <c r="C886" s="18" t="s">
        <v>864</v>
      </c>
      <c r="D886" s="14" t="s">
        <v>265</v>
      </c>
      <c r="E886" s="48" t="n">
        <v>1</v>
      </c>
      <c r="F886" s="14" t="s">
        <v>428</v>
      </c>
      <c r="G886" s="14" t="s">
        <v>327</v>
      </c>
      <c r="H886" s="48" t="n">
        <v>11</v>
      </c>
      <c r="I886" s="14" t="s">
        <v>252</v>
      </c>
      <c r="J886" s="14" t="s">
        <v>4833</v>
      </c>
      <c r="K886" s="48" t="n">
        <v>2</v>
      </c>
      <c r="L886" s="18" t="s">
        <v>5091</v>
      </c>
      <c r="M886" s="14" t="s">
        <v>4836</v>
      </c>
      <c r="N886" s="20" t="n">
        <v>55.4073040951638</v>
      </c>
      <c r="O886" s="51" t="n">
        <v>2.91311139505511</v>
      </c>
    </row>
    <row r="887" customFormat="false" ht="15" hidden="false" customHeight="true" outlineLevel="0" collapsed="false">
      <c r="B887" s="14" t="s">
        <v>4654</v>
      </c>
      <c r="C887" s="18" t="s">
        <v>864</v>
      </c>
      <c r="D887" s="14" t="s">
        <v>258</v>
      </c>
      <c r="E887" s="48" t="n">
        <v>1</v>
      </c>
      <c r="F887" s="14" t="s">
        <v>4795</v>
      </c>
      <c r="G887" s="14" t="s">
        <v>4888</v>
      </c>
      <c r="H887" s="48" t="n">
        <v>13</v>
      </c>
      <c r="I887" s="14" t="s">
        <v>252</v>
      </c>
      <c r="J887" s="14" t="s">
        <v>4833</v>
      </c>
      <c r="K887" s="48" t="n">
        <v>2</v>
      </c>
      <c r="L887" s="18" t="s">
        <v>5091</v>
      </c>
      <c r="M887" s="14" t="s">
        <v>4836</v>
      </c>
      <c r="N887" s="20" t="n">
        <v>79.6473825964817</v>
      </c>
      <c r="O887" s="51" t="n">
        <v>2.98708453178013</v>
      </c>
    </row>
    <row r="888" customFormat="false" ht="15" hidden="false" customHeight="true" outlineLevel="0" collapsed="false">
      <c r="B888" s="14" t="s">
        <v>4654</v>
      </c>
      <c r="C888" s="18" t="s">
        <v>864</v>
      </c>
      <c r="D888" s="14" t="s">
        <v>467</v>
      </c>
      <c r="E888" s="48" t="n">
        <v>1</v>
      </c>
      <c r="F888" s="14" t="s">
        <v>4866</v>
      </c>
      <c r="G888" s="14" t="s">
        <v>4795</v>
      </c>
      <c r="H888" s="48" t="n">
        <v>14</v>
      </c>
      <c r="I888" s="14" t="s">
        <v>252</v>
      </c>
      <c r="J888" s="14" t="s">
        <v>4833</v>
      </c>
      <c r="K888" s="48" t="n">
        <v>2</v>
      </c>
      <c r="L888" s="18" t="s">
        <v>5091</v>
      </c>
      <c r="M888" s="14" t="s">
        <v>4836</v>
      </c>
      <c r="N888" s="20" t="n">
        <v>30.6948310882848</v>
      </c>
      <c r="O888" s="51" t="n">
        <v>2.80802742151855</v>
      </c>
    </row>
    <row r="889" customFormat="false" ht="15" hidden="false" customHeight="true" outlineLevel="0" collapsed="false">
      <c r="B889" s="14" t="s">
        <v>4654</v>
      </c>
      <c r="C889" s="18" t="s">
        <v>864</v>
      </c>
      <c r="D889" s="14" t="s">
        <v>294</v>
      </c>
      <c r="E889" s="48" t="n">
        <v>1</v>
      </c>
      <c r="F889" s="14" t="s">
        <v>281</v>
      </c>
      <c r="G889" s="14" t="s">
        <v>4866</v>
      </c>
      <c r="H889" s="48" t="n">
        <v>15</v>
      </c>
      <c r="I889" s="14" t="s">
        <v>252</v>
      </c>
      <c r="J889" s="14" t="s">
        <v>4833</v>
      </c>
      <c r="K889" s="48" t="n">
        <v>2</v>
      </c>
      <c r="L889" s="18" t="s">
        <v>5091</v>
      </c>
      <c r="M889" s="14" t="s">
        <v>4836</v>
      </c>
      <c r="N889" s="20" t="n">
        <v>88.8520445660417</v>
      </c>
      <c r="O889" s="51" t="n">
        <v>3.37903225791057</v>
      </c>
    </row>
    <row r="890" customFormat="false" ht="15" hidden="false" customHeight="true" outlineLevel="0" collapsed="false">
      <c r="B890" s="14" t="s">
        <v>4654</v>
      </c>
      <c r="C890" s="18" t="s">
        <v>864</v>
      </c>
      <c r="D890" s="14" t="s">
        <v>242</v>
      </c>
      <c r="E890" s="48" t="n">
        <v>1</v>
      </c>
      <c r="F890" s="14" t="s">
        <v>334</v>
      </c>
      <c r="G890" s="14" t="s">
        <v>425</v>
      </c>
      <c r="H890" s="48" t="n">
        <v>18</v>
      </c>
      <c r="I890" s="14" t="s">
        <v>252</v>
      </c>
      <c r="J890" s="14" t="s">
        <v>4833</v>
      </c>
      <c r="K890" s="48" t="n">
        <v>2</v>
      </c>
      <c r="L890" s="18" t="s">
        <v>5091</v>
      </c>
      <c r="M890" s="14" t="s">
        <v>4836</v>
      </c>
      <c r="N890" s="20" t="n">
        <v>65.7189892233174</v>
      </c>
      <c r="O890" s="51" t="n">
        <v>2.82202569088236</v>
      </c>
    </row>
    <row r="891" customFormat="false" ht="15" hidden="false" customHeight="true" outlineLevel="0" collapsed="false">
      <c r="B891" s="14" t="s">
        <v>4654</v>
      </c>
      <c r="C891" s="18" t="s">
        <v>864</v>
      </c>
      <c r="D891" s="14" t="s">
        <v>272</v>
      </c>
      <c r="E891" s="48" t="n">
        <v>1</v>
      </c>
      <c r="F891" s="14" t="s">
        <v>312</v>
      </c>
      <c r="G891" s="14" t="s">
        <v>334</v>
      </c>
      <c r="H891" s="48" t="n">
        <v>19</v>
      </c>
      <c r="I891" s="14" t="s">
        <v>252</v>
      </c>
      <c r="J891" s="14" t="s">
        <v>4833</v>
      </c>
      <c r="K891" s="48" t="n">
        <v>2</v>
      </c>
      <c r="L891" s="18" t="s">
        <v>5091</v>
      </c>
      <c r="M891" s="14" t="s">
        <v>4836</v>
      </c>
      <c r="N891" s="20" t="n">
        <v>60.2937748170377</v>
      </c>
      <c r="O891" s="51" t="n">
        <v>2.73826386602898</v>
      </c>
    </row>
    <row r="892" customFormat="false" ht="15" hidden="false" customHeight="true" outlineLevel="0" collapsed="false">
      <c r="B892" s="14" t="s">
        <v>4654</v>
      </c>
      <c r="C892" s="18" t="s">
        <v>864</v>
      </c>
      <c r="D892" s="14" t="s">
        <v>512</v>
      </c>
      <c r="E892" s="48" t="n">
        <v>1</v>
      </c>
      <c r="F892" s="14" t="s">
        <v>4885</v>
      </c>
      <c r="G892" s="14" t="s">
        <v>312</v>
      </c>
      <c r="H892" s="48" t="n">
        <v>20</v>
      </c>
      <c r="I892" s="14" t="s">
        <v>425</v>
      </c>
      <c r="J892" s="14" t="s">
        <v>583</v>
      </c>
      <c r="K892" s="48" t="n">
        <v>17</v>
      </c>
      <c r="L892" s="18" t="s">
        <v>5267</v>
      </c>
      <c r="M892" s="14" t="s">
        <v>282</v>
      </c>
      <c r="N892" s="20" t="n">
        <v>34.9357701202788</v>
      </c>
      <c r="O892" s="51" t="n">
        <v>3.86560551531063</v>
      </c>
    </row>
    <row r="893" customFormat="false" ht="15" hidden="false" customHeight="true" outlineLevel="0" collapsed="false">
      <c r="B893" s="14" t="s">
        <v>4654</v>
      </c>
      <c r="C893" s="18" t="s">
        <v>864</v>
      </c>
      <c r="D893" s="14" t="s">
        <v>512</v>
      </c>
      <c r="E893" s="48" t="n">
        <v>1</v>
      </c>
      <c r="F893" s="14" t="s">
        <v>4885</v>
      </c>
      <c r="G893" s="14" t="s">
        <v>312</v>
      </c>
      <c r="H893" s="48" t="n">
        <v>20</v>
      </c>
      <c r="I893" s="14" t="s">
        <v>327</v>
      </c>
      <c r="J893" s="14" t="s">
        <v>4885</v>
      </c>
      <c r="K893" s="48" t="n">
        <v>21</v>
      </c>
      <c r="L893" s="18" t="s">
        <v>5268</v>
      </c>
      <c r="M893" s="14" t="s">
        <v>282</v>
      </c>
      <c r="N893" s="20" t="n">
        <v>45.6194668749043</v>
      </c>
      <c r="O893" s="51" t="n">
        <v>3.34353136668403</v>
      </c>
    </row>
  </sheetData>
  <autoFilter ref="B5:O89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M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9"/>
    <col collapsed="false" customWidth="true" hidden="false" outlineLevel="0" max="3" min="3" style="1" width="13"/>
    <col collapsed="false" customWidth="true" hidden="false" outlineLevel="0" max="4" min="4" style="1" width="12"/>
    <col collapsed="false" customWidth="true" hidden="false" outlineLevel="0" max="5" min="5" style="1" width="14"/>
    <col collapsed="false" customWidth="true" hidden="false" outlineLevel="0" max="13" min="8" style="1" width="14"/>
  </cols>
  <sheetData>
    <row r="2" customFormat="false" ht="15" hidden="false" customHeight="true" outlineLevel="0" collapsed="false">
      <c r="B2" s="2" t="s">
        <v>5269</v>
      </c>
    </row>
    <row r="3" customFormat="false" ht="15" hidden="false" customHeight="true" outlineLevel="0" collapsed="false">
      <c r="B3" s="12" t="s">
        <v>5270</v>
      </c>
    </row>
    <row r="5" customFormat="false" ht="42" hidden="false" customHeight="true" outlineLevel="0" collapsed="false">
      <c r="B5" s="13" t="s">
        <v>76</v>
      </c>
      <c r="C5" s="13" t="s">
        <v>79</v>
      </c>
      <c r="D5" s="13" t="s">
        <v>154</v>
      </c>
      <c r="E5" s="13" t="s">
        <v>5271</v>
      </c>
      <c r="H5" s="44" t="s">
        <v>5272</v>
      </c>
      <c r="I5" s="44" t="s">
        <v>612</v>
      </c>
      <c r="J5" s="44" t="s">
        <v>5273</v>
      </c>
    </row>
    <row r="6" customFormat="false" ht="15" hidden="false" customHeight="true" outlineLevel="0" collapsed="false">
      <c r="B6" s="14" t="s">
        <v>291</v>
      </c>
      <c r="C6" s="14" t="s">
        <v>234</v>
      </c>
      <c r="D6" s="14" t="s">
        <v>4578</v>
      </c>
      <c r="E6" s="20" t="n">
        <v>5.59072800912333</v>
      </c>
      <c r="H6" s="37" t="s">
        <v>5274</v>
      </c>
      <c r="I6" s="38" t="n">
        <f aca="false">COUNTIFS(D6:D36,"free")</f>
        <v>5</v>
      </c>
      <c r="J6" s="52" t="n">
        <f aca="false">AVERAGEIFS(E6:E36,D6:D36,"free")</f>
        <v>20.1079169172673</v>
      </c>
    </row>
    <row r="7" customFormat="false" ht="15" hidden="false" customHeight="true" outlineLevel="0" collapsed="false">
      <c r="B7" s="14" t="s">
        <v>269</v>
      </c>
      <c r="C7" s="14" t="s">
        <v>234</v>
      </c>
      <c r="D7" s="14" t="s">
        <v>4578</v>
      </c>
      <c r="E7" s="20" t="n">
        <v>0</v>
      </c>
      <c r="H7" s="37" t="s">
        <v>5275</v>
      </c>
      <c r="I7" s="38" t="n">
        <f aca="false">COUNTIFS(D6:D36,"constrained")</f>
        <v>26</v>
      </c>
      <c r="J7" s="52" t="n">
        <f aca="false">AVERAGEIFS(E6:E36,D6:D36,"constrained")</f>
        <v>1.88479146059314</v>
      </c>
    </row>
    <row r="8" customFormat="false" ht="15" hidden="false" customHeight="true" outlineLevel="0" collapsed="false">
      <c r="B8" s="14" t="s">
        <v>233</v>
      </c>
      <c r="C8" s="14" t="s">
        <v>234</v>
      </c>
      <c r="D8" s="14" t="s">
        <v>4578</v>
      </c>
      <c r="E8" s="20" t="n">
        <v>0</v>
      </c>
      <c r="H8" s="37" t="s">
        <v>5276</v>
      </c>
      <c r="J8" s="52" t="n">
        <f aca="false">J6-J7</f>
        <v>18.2231254566742</v>
      </c>
    </row>
    <row r="9" customFormat="false" ht="15" hidden="false" customHeight="true" outlineLevel="0" collapsed="false">
      <c r="B9" s="14" t="s">
        <v>275</v>
      </c>
      <c r="C9" s="14" t="s">
        <v>234</v>
      </c>
      <c r="D9" s="14" t="s">
        <v>4578</v>
      </c>
      <c r="E9" s="20" t="n">
        <v>0</v>
      </c>
      <c r="H9" s="12" t="s">
        <v>5277</v>
      </c>
    </row>
    <row r="10" customFormat="false" ht="15" hidden="false" customHeight="true" outlineLevel="0" collapsed="false">
      <c r="B10" s="14" t="s">
        <v>294</v>
      </c>
      <c r="C10" s="14" t="s">
        <v>295</v>
      </c>
      <c r="D10" s="14" t="s">
        <v>4578</v>
      </c>
      <c r="E10" s="20" t="n">
        <v>0</v>
      </c>
    </row>
    <row r="11" customFormat="false" ht="15" hidden="false" customHeight="true" outlineLevel="0" collapsed="false">
      <c r="B11" s="14" t="s">
        <v>272</v>
      </c>
      <c r="C11" s="14" t="s">
        <v>234</v>
      </c>
      <c r="D11" s="14" t="s">
        <v>4578</v>
      </c>
      <c r="E11" s="20" t="n">
        <v>0</v>
      </c>
    </row>
    <row r="12" customFormat="false" ht="39.75" hidden="false" customHeight="true" outlineLevel="0" collapsed="false">
      <c r="B12" s="14" t="s">
        <v>341</v>
      </c>
      <c r="C12" s="14" t="s">
        <v>295</v>
      </c>
      <c r="D12" s="14" t="s">
        <v>4578</v>
      </c>
      <c r="E12" s="20" t="n">
        <v>7.6526440902715</v>
      </c>
      <c r="H12" s="44" t="s">
        <v>5278</v>
      </c>
      <c r="I12" s="44" t="s">
        <v>5279</v>
      </c>
      <c r="J12" s="44" t="s">
        <v>5280</v>
      </c>
      <c r="K12" s="44" t="s">
        <v>5281</v>
      </c>
      <c r="L12" s="44" t="s">
        <v>5282</v>
      </c>
      <c r="M12" s="44" t="s">
        <v>5283</v>
      </c>
    </row>
    <row r="13" customFormat="false" ht="15" hidden="false" customHeight="true" outlineLevel="0" collapsed="false">
      <c r="B13" s="14" t="s">
        <v>367</v>
      </c>
      <c r="C13" s="14" t="s">
        <v>295</v>
      </c>
      <c r="D13" s="14" t="s">
        <v>4578</v>
      </c>
      <c r="E13" s="20" t="n">
        <v>4.98143169250963</v>
      </c>
      <c r="H13" s="37" t="s">
        <v>410</v>
      </c>
      <c r="I13" s="52" t="n">
        <v>20.7186175267631</v>
      </c>
      <c r="J13" s="52" t="n">
        <v>3.08900603908736</v>
      </c>
      <c r="K13" s="39" t="n">
        <f aca="false">I13-J13</f>
        <v>17.6296114876757</v>
      </c>
      <c r="L13" s="38" t="n">
        <v>2</v>
      </c>
      <c r="M13" s="38" t="n">
        <v>12</v>
      </c>
    </row>
    <row r="14" customFormat="false" ht="15" hidden="false" customHeight="true" outlineLevel="0" collapsed="false">
      <c r="B14" s="14" t="s">
        <v>320</v>
      </c>
      <c r="C14" s="14" t="s">
        <v>295</v>
      </c>
      <c r="D14" s="14" t="s">
        <v>4578</v>
      </c>
      <c r="E14" s="20" t="n">
        <v>13.5103878452097</v>
      </c>
      <c r="H14" s="37" t="s">
        <v>405</v>
      </c>
      <c r="I14" s="52" t="n">
        <v>34.2396580116141</v>
      </c>
      <c r="J14" s="52" t="n">
        <v>1.38201087513618</v>
      </c>
      <c r="K14" s="39" t="n">
        <f aca="false">I14-J14</f>
        <v>32.8576471364779</v>
      </c>
      <c r="L14" s="38" t="n">
        <v>1</v>
      </c>
      <c r="M14" s="38" t="n">
        <v>2</v>
      </c>
    </row>
    <row r="15" customFormat="false" ht="15" hidden="false" customHeight="true" outlineLevel="0" collapsed="false">
      <c r="B15" s="14" t="s">
        <v>309</v>
      </c>
      <c r="C15" s="14" t="s">
        <v>295</v>
      </c>
      <c r="D15" s="14" t="s">
        <v>4578</v>
      </c>
      <c r="E15" s="20" t="n">
        <v>0</v>
      </c>
      <c r="H15" s="37" t="s">
        <v>371</v>
      </c>
      <c r="I15" s="52" t="n">
        <v>0</v>
      </c>
      <c r="J15" s="52" t="n">
        <v>1.12673590420953</v>
      </c>
      <c r="K15" s="39" t="n">
        <f aca="false">I15-J15</f>
        <v>-1.12673590420953</v>
      </c>
      <c r="L15" s="38" t="n">
        <v>2</v>
      </c>
      <c r="M15" s="38" t="n">
        <v>6</v>
      </c>
    </row>
    <row r="16" customFormat="false" ht="15" hidden="false" customHeight="true" outlineLevel="0" collapsed="false">
      <c r="B16" s="14" t="s">
        <v>345</v>
      </c>
      <c r="C16" s="14" t="s">
        <v>295</v>
      </c>
      <c r="D16" s="14" t="s">
        <v>4578</v>
      </c>
      <c r="E16" s="20" t="n">
        <v>4.36891087102339</v>
      </c>
      <c r="H16" s="37" t="s">
        <v>394</v>
      </c>
      <c r="I16" s="52" t="n">
        <v>0</v>
      </c>
      <c r="J16" s="52" t="n">
        <v>0.671948887954149</v>
      </c>
      <c r="K16" s="39" t="n">
        <f aca="false">I16-J16</f>
        <v>-0.671948887954149</v>
      </c>
      <c r="L16" s="38" t="n">
        <v>1</v>
      </c>
      <c r="M16" s="38" t="n">
        <v>3</v>
      </c>
    </row>
    <row r="17" customFormat="false" ht="15" hidden="false" customHeight="true" outlineLevel="0" collapsed="false">
      <c r="B17" s="14" t="s">
        <v>357</v>
      </c>
      <c r="C17" s="14" t="s">
        <v>295</v>
      </c>
      <c r="D17" s="14" t="s">
        <v>4578</v>
      </c>
      <c r="E17" s="20" t="n">
        <v>0</v>
      </c>
      <c r="H17" s="37" t="s">
        <v>377</v>
      </c>
      <c r="I17" s="52" t="n">
        <v>10.3608219060515</v>
      </c>
      <c r="J17" s="52" t="n">
        <v>1.04493729215653</v>
      </c>
      <c r="K17" s="39" t="n">
        <f aca="false">I17-J17</f>
        <v>9.31588461389497</v>
      </c>
      <c r="L17" s="38" t="n">
        <v>3</v>
      </c>
      <c r="M17" s="38" t="n">
        <v>7</v>
      </c>
    </row>
    <row r="18" customFormat="false" ht="15" hidden="false" customHeight="true" outlineLevel="0" collapsed="false">
      <c r="B18" s="14" t="s">
        <v>410</v>
      </c>
      <c r="C18" s="14" t="s">
        <v>372</v>
      </c>
      <c r="D18" s="14" t="s">
        <v>4602</v>
      </c>
      <c r="E18" s="20" t="n">
        <v>23.6017966860259</v>
      </c>
      <c r="H18" s="37" t="s">
        <v>5284</v>
      </c>
      <c r="K18" s="53" t="n">
        <f aca="false">MEDIAN(K13:K17)</f>
        <v>9.31588461389497</v>
      </c>
    </row>
    <row r="19" customFormat="false" ht="15" hidden="false" customHeight="true" outlineLevel="0" collapsed="false">
      <c r="B19" s="14" t="s">
        <v>363</v>
      </c>
      <c r="C19" s="14" t="s">
        <v>295</v>
      </c>
      <c r="D19" s="14" t="s">
        <v>4578</v>
      </c>
      <c r="E19" s="20" t="n">
        <v>0</v>
      </c>
      <c r="H19" s="12" t="s">
        <v>5285</v>
      </c>
    </row>
    <row r="20" customFormat="false" ht="15" hidden="false" customHeight="true" outlineLevel="0" collapsed="false">
      <c r="B20" s="14" t="s">
        <v>354</v>
      </c>
      <c r="C20" s="14" t="s">
        <v>295</v>
      </c>
      <c r="D20" s="14" t="s">
        <v>4578</v>
      </c>
      <c r="E20" s="20" t="n">
        <v>0</v>
      </c>
    </row>
    <row r="21" customFormat="false" ht="15" hidden="false" customHeight="true" outlineLevel="0" collapsed="false">
      <c r="B21" s="14" t="s">
        <v>331</v>
      </c>
      <c r="C21" s="14" t="s">
        <v>295</v>
      </c>
      <c r="D21" s="14" t="s">
        <v>4578</v>
      </c>
      <c r="E21" s="20" t="n">
        <v>0.0062682143667658</v>
      </c>
    </row>
    <row r="22" customFormat="false" ht="15" hidden="false" customHeight="true" outlineLevel="0" collapsed="false">
      <c r="B22" s="14" t="s">
        <v>305</v>
      </c>
      <c r="C22" s="14" t="s">
        <v>295</v>
      </c>
      <c r="D22" s="14" t="s">
        <v>4578</v>
      </c>
      <c r="E22" s="20" t="n">
        <v>0</v>
      </c>
    </row>
    <row r="23" customFormat="false" ht="15" hidden="false" customHeight="true" outlineLevel="0" collapsed="false">
      <c r="B23" s="14" t="s">
        <v>300</v>
      </c>
      <c r="C23" s="14" t="s">
        <v>295</v>
      </c>
      <c r="D23" s="14" t="s">
        <v>4578</v>
      </c>
      <c r="E23" s="20" t="n">
        <v>0</v>
      </c>
    </row>
    <row r="24" customFormat="false" ht="15" hidden="false" customHeight="true" outlineLevel="0" collapsed="false">
      <c r="B24" s="14" t="s">
        <v>337</v>
      </c>
      <c r="C24" s="14" t="s">
        <v>295</v>
      </c>
      <c r="D24" s="14" t="s">
        <v>4578</v>
      </c>
      <c r="E24" s="20" t="n">
        <v>2.78055668829931</v>
      </c>
    </row>
    <row r="25" customFormat="false" ht="15" hidden="false" customHeight="true" outlineLevel="0" collapsed="false">
      <c r="B25" s="14" t="s">
        <v>316</v>
      </c>
      <c r="C25" s="14" t="s">
        <v>295</v>
      </c>
      <c r="D25" s="14" t="s">
        <v>4578</v>
      </c>
      <c r="E25" s="20" t="n">
        <v>0</v>
      </c>
    </row>
    <row r="26" customFormat="false" ht="15" hidden="false" customHeight="true" outlineLevel="0" collapsed="false">
      <c r="B26" s="14" t="s">
        <v>350</v>
      </c>
      <c r="C26" s="14" t="s">
        <v>295</v>
      </c>
      <c r="D26" s="14" t="s">
        <v>4578</v>
      </c>
      <c r="E26" s="20" t="n">
        <v>0</v>
      </c>
    </row>
    <row r="27" customFormat="false" ht="15" hidden="false" customHeight="true" outlineLevel="0" collapsed="false">
      <c r="B27" s="14" t="s">
        <v>405</v>
      </c>
      <c r="C27" s="14" t="s">
        <v>372</v>
      </c>
      <c r="D27" s="14" t="s">
        <v>4602</v>
      </c>
      <c r="E27" s="20" t="n">
        <v>48.4040203371528</v>
      </c>
    </row>
    <row r="28" customFormat="false" ht="15" hidden="false" customHeight="true" outlineLevel="0" collapsed="false">
      <c r="B28" s="14" t="s">
        <v>371</v>
      </c>
      <c r="C28" s="14" t="s">
        <v>372</v>
      </c>
      <c r="D28" s="14" t="s">
        <v>4602</v>
      </c>
      <c r="E28" s="20" t="n">
        <v>0</v>
      </c>
    </row>
    <row r="29" customFormat="false" ht="15" hidden="false" customHeight="true" outlineLevel="0" collapsed="false">
      <c r="B29" s="14" t="s">
        <v>394</v>
      </c>
      <c r="C29" s="14" t="s">
        <v>372</v>
      </c>
      <c r="D29" s="14" t="s">
        <v>4602</v>
      </c>
      <c r="E29" s="20" t="n">
        <v>0</v>
      </c>
    </row>
    <row r="30" customFormat="false" ht="15" hidden="false" customHeight="true" outlineLevel="0" collapsed="false">
      <c r="B30" s="14" t="s">
        <v>324</v>
      </c>
      <c r="C30" s="14" t="s">
        <v>295</v>
      </c>
      <c r="D30" s="14" t="s">
        <v>4578</v>
      </c>
      <c r="E30" s="20" t="n">
        <v>4.50764360428842</v>
      </c>
    </row>
    <row r="31" customFormat="false" ht="15" hidden="false" customHeight="true" outlineLevel="0" collapsed="false">
      <c r="B31" s="14" t="s">
        <v>265</v>
      </c>
      <c r="C31" s="14" t="s">
        <v>234</v>
      </c>
      <c r="D31" s="14" t="s">
        <v>4578</v>
      </c>
      <c r="E31" s="20" t="n">
        <v>0</v>
      </c>
    </row>
    <row r="32" customFormat="false" ht="15" hidden="false" customHeight="true" outlineLevel="0" collapsed="false">
      <c r="B32" s="14" t="s">
        <v>377</v>
      </c>
      <c r="C32" s="14" t="s">
        <v>372</v>
      </c>
      <c r="D32" s="14" t="s">
        <v>4602</v>
      </c>
      <c r="E32" s="20" t="n">
        <v>28.5337675631578</v>
      </c>
    </row>
    <row r="33" customFormat="false" ht="15" hidden="false" customHeight="true" outlineLevel="0" collapsed="false">
      <c r="B33" s="14" t="s">
        <v>258</v>
      </c>
      <c r="C33" s="14" t="s">
        <v>234</v>
      </c>
      <c r="D33" s="14" t="s">
        <v>4578</v>
      </c>
      <c r="E33" s="20" t="n">
        <v>0</v>
      </c>
    </row>
    <row r="34" customFormat="false" ht="15" hidden="false" customHeight="true" outlineLevel="0" collapsed="false">
      <c r="B34" s="14" t="s">
        <v>242</v>
      </c>
      <c r="C34" s="14" t="s">
        <v>234</v>
      </c>
      <c r="D34" s="14" t="s">
        <v>4578</v>
      </c>
      <c r="E34" s="20" t="n">
        <v>1.93187039477958</v>
      </c>
    </row>
    <row r="35" customFormat="false" ht="15" hidden="false" customHeight="true" outlineLevel="0" collapsed="false">
      <c r="B35" s="14" t="s">
        <v>249</v>
      </c>
      <c r="C35" s="14" t="s">
        <v>234</v>
      </c>
      <c r="D35" s="14" t="s">
        <v>4578</v>
      </c>
      <c r="E35" s="20" t="n">
        <v>0</v>
      </c>
    </row>
    <row r="36" customFormat="false" ht="15" hidden="false" customHeight="true" outlineLevel="0" collapsed="false">
      <c r="B36" s="14" t="s">
        <v>278</v>
      </c>
      <c r="C36" s="14" t="s">
        <v>234</v>
      </c>
      <c r="D36" s="14" t="s">
        <v>4578</v>
      </c>
      <c r="E36" s="20" t="n">
        <v>3.67413656554989</v>
      </c>
    </row>
  </sheetData>
  <autoFilter ref="B5:E3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Q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44"/>
    <col collapsed="false" customWidth="true" hidden="false" outlineLevel="0" max="3" min="3" style="1" width="30"/>
    <col collapsed="false" customWidth="true" hidden="false" outlineLevel="0" max="4" min="4" style="1" width="13"/>
    <col collapsed="false" customWidth="true" hidden="false" outlineLevel="0" max="6" min="5" style="1" width="11"/>
    <col collapsed="false" customWidth="true" hidden="false" outlineLevel="0" max="8" min="7" style="1" width="10"/>
    <col collapsed="false" customWidth="true" hidden="false" outlineLevel="0" max="10" min="9" style="1" width="11"/>
    <col collapsed="false" customWidth="true" hidden="false" outlineLevel="0" max="14" min="11" style="1" width="10"/>
    <col collapsed="false" customWidth="true" hidden="false" outlineLevel="0" max="15" min="15" style="1" width="11"/>
    <col collapsed="false" customWidth="true" hidden="false" outlineLevel="0" max="17" min="16" style="1" width="26"/>
  </cols>
  <sheetData>
    <row r="2" customFormat="false" ht="15" hidden="false" customHeight="true" outlineLevel="0" collapsed="false">
      <c r="B2" s="2" t="s">
        <v>5286</v>
      </c>
    </row>
    <row r="3" customFormat="false" ht="15" hidden="false" customHeight="true" outlineLevel="0" collapsed="false">
      <c r="B3" s="12" t="s">
        <v>5287</v>
      </c>
    </row>
    <row r="5" customFormat="false" ht="42" hidden="false" customHeight="true" outlineLevel="0" collapsed="false">
      <c r="B5" s="13" t="s">
        <v>5288</v>
      </c>
      <c r="C5" s="13" t="s">
        <v>5289</v>
      </c>
      <c r="D5" s="13" t="s">
        <v>5290</v>
      </c>
      <c r="E5" s="13" t="s">
        <v>5291</v>
      </c>
      <c r="F5" s="13" t="s">
        <v>5292</v>
      </c>
      <c r="G5" s="13" t="s">
        <v>5293</v>
      </c>
      <c r="H5" s="13" t="s">
        <v>5294</v>
      </c>
      <c r="I5" s="13" t="s">
        <v>5295</v>
      </c>
      <c r="J5" s="13" t="s">
        <v>5296</v>
      </c>
      <c r="K5" s="13" t="s">
        <v>5276</v>
      </c>
      <c r="L5" s="13" t="s">
        <v>5297</v>
      </c>
      <c r="M5" s="13" t="s">
        <v>5298</v>
      </c>
      <c r="N5" s="13" t="s">
        <v>164</v>
      </c>
      <c r="O5" s="13" t="s">
        <v>5299</v>
      </c>
      <c r="P5" s="13" t="s">
        <v>4550</v>
      </c>
      <c r="Q5" s="13" t="s">
        <v>5300</v>
      </c>
    </row>
    <row r="6" customFormat="false" ht="15" hidden="false" customHeight="true" outlineLevel="0" collapsed="false">
      <c r="B6" s="18" t="s">
        <v>5301</v>
      </c>
      <c r="C6" s="18" t="s">
        <v>5302</v>
      </c>
      <c r="D6" s="18" t="s">
        <v>5303</v>
      </c>
      <c r="E6" s="16" t="n">
        <v>5</v>
      </c>
      <c r="F6" s="16" t="n">
        <v>26</v>
      </c>
      <c r="G6" s="16" t="n">
        <v>10</v>
      </c>
      <c r="H6" s="16" t="n">
        <v>50</v>
      </c>
      <c r="I6" s="20" t="n">
        <v>21.0775</v>
      </c>
      <c r="J6" s="20" t="n">
        <v>1.96137820512821</v>
      </c>
      <c r="K6" s="20" t="n">
        <f aca="false">I6-J6</f>
        <v>19.1161217948718</v>
      </c>
      <c r="L6" s="20" t="n">
        <v>2.95198076923077</v>
      </c>
      <c r="M6" s="20" t="n">
        <v>35.8065448717949</v>
      </c>
      <c r="N6" s="22" t="n">
        <v>0.0022423504069777</v>
      </c>
      <c r="O6" s="16" t="n">
        <v>169911</v>
      </c>
      <c r="P6" s="18" t="s">
        <v>5304</v>
      </c>
      <c r="Q6" s="18" t="s">
        <v>5305</v>
      </c>
    </row>
    <row r="7" customFormat="false" ht="15" hidden="false" customHeight="true" outlineLevel="0" collapsed="false">
      <c r="B7" s="18" t="s">
        <v>5306</v>
      </c>
      <c r="C7" s="18" t="s">
        <v>5302</v>
      </c>
      <c r="D7" s="18" t="s">
        <v>5303</v>
      </c>
      <c r="E7" s="16" t="n">
        <v>4</v>
      </c>
      <c r="F7" s="16" t="n">
        <v>26</v>
      </c>
      <c r="G7" s="16" t="n">
        <v>8</v>
      </c>
      <c r="H7" s="16" t="n">
        <v>50</v>
      </c>
      <c r="I7" s="20" t="n">
        <v>20.340625</v>
      </c>
      <c r="J7" s="20" t="n">
        <v>1.96137820512821</v>
      </c>
      <c r="K7" s="20" t="n">
        <f aca="false">I7-J7</f>
        <v>18.3792467948718</v>
      </c>
      <c r="L7" s="20" t="n">
        <v>-2.09391426282051</v>
      </c>
      <c r="M7" s="20" t="n">
        <v>39.1933894230769</v>
      </c>
      <c r="N7" s="22" t="n">
        <v>0.0137931034482758</v>
      </c>
      <c r="O7" s="16" t="n">
        <v>27405</v>
      </c>
      <c r="P7" s="18" t="s">
        <v>5304</v>
      </c>
      <c r="Q7" s="18" t="s">
        <v>5307</v>
      </c>
    </row>
    <row r="8" customFormat="false" ht="15" hidden="false" customHeight="true" outlineLevel="0" collapsed="false">
      <c r="B8" s="18" t="s">
        <v>5308</v>
      </c>
      <c r="C8" s="18" t="s">
        <v>5302</v>
      </c>
      <c r="D8" s="18" t="s">
        <v>5303</v>
      </c>
      <c r="E8" s="16" t="n">
        <v>4</v>
      </c>
      <c r="F8" s="16" t="n">
        <v>26</v>
      </c>
      <c r="G8" s="16" t="n">
        <v>9</v>
      </c>
      <c r="H8" s="16" t="n">
        <v>50</v>
      </c>
      <c r="I8" s="20" t="n">
        <v>13.590625</v>
      </c>
      <c r="J8" s="20" t="n">
        <v>1.96137820512821</v>
      </c>
      <c r="K8" s="20" t="n">
        <f aca="false">I8-J8</f>
        <v>11.6292467948718</v>
      </c>
      <c r="L8" s="20" t="n">
        <v>-2.09391426282051</v>
      </c>
      <c r="M8" s="20" t="n">
        <v>25.8006225961538</v>
      </c>
      <c r="N8" s="22" t="n">
        <v>0.0139025725232621</v>
      </c>
      <c r="O8" s="16" t="n">
        <v>27405</v>
      </c>
      <c r="P8" s="18" t="s">
        <v>5304</v>
      </c>
      <c r="Q8" s="18" t="s">
        <v>5309</v>
      </c>
    </row>
    <row r="9" customFormat="false" ht="15" hidden="false" customHeight="true" outlineLevel="0" collapsed="false">
      <c r="B9" s="18" t="s">
        <v>5310</v>
      </c>
      <c r="C9" s="18" t="s">
        <v>5302</v>
      </c>
      <c r="D9" s="18" t="s">
        <v>5303</v>
      </c>
      <c r="E9" s="16" t="n">
        <v>4</v>
      </c>
      <c r="F9" s="16" t="n">
        <v>26</v>
      </c>
      <c r="G9" s="16" t="n">
        <v>8</v>
      </c>
      <c r="H9" s="16" t="n">
        <v>50</v>
      </c>
      <c r="I9" s="20" t="n">
        <v>26.346875</v>
      </c>
      <c r="J9" s="20" t="n">
        <v>1.96137820512821</v>
      </c>
      <c r="K9" s="20" t="n">
        <f aca="false">I9-J9</f>
        <v>24.3854967948718</v>
      </c>
      <c r="L9" s="20" t="n">
        <v>5.18498798076923</v>
      </c>
      <c r="M9" s="20" t="n">
        <v>42.3152419871795</v>
      </c>
      <c r="N9" s="22" t="n">
        <v>0.0009852216748768</v>
      </c>
      <c r="O9" s="16" t="n">
        <v>27405</v>
      </c>
      <c r="P9" s="18" t="s">
        <v>5304</v>
      </c>
      <c r="Q9" s="18" t="s">
        <v>5311</v>
      </c>
    </row>
    <row r="10" customFormat="false" ht="15" hidden="false" customHeight="true" outlineLevel="0" collapsed="false">
      <c r="B10" s="18" t="s">
        <v>5312</v>
      </c>
      <c r="C10" s="18" t="s">
        <v>5302</v>
      </c>
      <c r="D10" s="18" t="s">
        <v>5303</v>
      </c>
      <c r="E10" s="16" t="n">
        <v>4</v>
      </c>
      <c r="F10" s="16" t="n">
        <v>26</v>
      </c>
      <c r="G10" s="16" t="n">
        <v>9</v>
      </c>
      <c r="H10" s="16" t="n">
        <v>50</v>
      </c>
      <c r="I10" s="20" t="n">
        <v>26.346875</v>
      </c>
      <c r="J10" s="20" t="n">
        <v>1.96137820512821</v>
      </c>
      <c r="K10" s="20" t="n">
        <f aca="false">I10-J10</f>
        <v>24.3854967948718</v>
      </c>
      <c r="L10" s="20" t="n">
        <v>5.18498798076923</v>
      </c>
      <c r="M10" s="20" t="n">
        <v>42.3152419871795</v>
      </c>
      <c r="N10" s="22" t="n">
        <v>0.0009852216748768</v>
      </c>
      <c r="O10" s="16" t="n">
        <v>27405</v>
      </c>
      <c r="P10" s="18" t="s">
        <v>5304</v>
      </c>
      <c r="Q10" s="18" t="s">
        <v>5313</v>
      </c>
    </row>
    <row r="11" customFormat="false" ht="15" hidden="false" customHeight="true" outlineLevel="0" collapsed="false">
      <c r="B11" s="18" t="s">
        <v>5314</v>
      </c>
      <c r="C11" s="18" t="s">
        <v>5302</v>
      </c>
      <c r="D11" s="18" t="s">
        <v>5303</v>
      </c>
      <c r="E11" s="16" t="n">
        <v>4</v>
      </c>
      <c r="F11" s="16" t="n">
        <v>26</v>
      </c>
      <c r="G11" s="16" t="n">
        <v>6</v>
      </c>
      <c r="H11" s="16" t="n">
        <v>50</v>
      </c>
      <c r="I11" s="20" t="n">
        <v>18.7625</v>
      </c>
      <c r="J11" s="20" t="n">
        <v>1.96137820512821</v>
      </c>
      <c r="K11" s="20" t="n">
        <f aca="false">I11-J11</f>
        <v>16.8011217948718</v>
      </c>
      <c r="L11" s="20" t="n">
        <v>-2.11061538461539</v>
      </c>
      <c r="M11" s="20" t="n">
        <v>36.7930697115384</v>
      </c>
      <c r="N11" s="22" t="n">
        <v>0.0139025725232621</v>
      </c>
      <c r="O11" s="16" t="n">
        <v>27405</v>
      </c>
      <c r="P11" s="18" t="s">
        <v>5304</v>
      </c>
      <c r="Q11" s="18" t="s">
        <v>5315</v>
      </c>
    </row>
    <row r="12" customFormat="false" ht="15" hidden="false" customHeight="true" outlineLevel="0" collapsed="false">
      <c r="B12" s="18" t="s">
        <v>5316</v>
      </c>
      <c r="C12" s="18" t="s">
        <v>5302</v>
      </c>
      <c r="D12" s="18" t="s">
        <v>5303</v>
      </c>
      <c r="E12" s="16" t="n">
        <v>4</v>
      </c>
      <c r="F12" s="16" t="n">
        <v>20</v>
      </c>
      <c r="G12" s="16" t="n">
        <v>7</v>
      </c>
      <c r="H12" s="16" t="n">
        <v>38</v>
      </c>
      <c r="I12" s="20" t="n">
        <v>28.64375</v>
      </c>
      <c r="J12" s="20" t="n">
        <v>2.30620833333333</v>
      </c>
      <c r="K12" s="20" t="n">
        <f aca="false">I12-J12</f>
        <v>26.3375416666667</v>
      </c>
      <c r="L12" s="20" t="n">
        <v>6.96680104166667</v>
      </c>
      <c r="M12" s="20" t="n">
        <v>43.46899375</v>
      </c>
      <c r="N12" s="22" t="n">
        <v>0.0019762845849802</v>
      </c>
      <c r="O12" s="16" t="n">
        <v>10626</v>
      </c>
      <c r="P12" s="18" t="s">
        <v>5304</v>
      </c>
      <c r="Q12" s="18" t="s">
        <v>5313</v>
      </c>
    </row>
    <row r="13" customFormat="false" ht="15" hidden="false" customHeight="true" outlineLevel="0" collapsed="false">
      <c r="B13" s="18" t="s">
        <v>5317</v>
      </c>
      <c r="C13" s="18" t="s">
        <v>5302</v>
      </c>
      <c r="D13" s="18" t="s">
        <v>5303</v>
      </c>
      <c r="E13" s="16" t="n">
        <v>4</v>
      </c>
      <c r="F13" s="16" t="n">
        <v>24</v>
      </c>
      <c r="G13" s="16" t="n">
        <v>6</v>
      </c>
      <c r="H13" s="16" t="n">
        <v>31</v>
      </c>
      <c r="I13" s="20" t="n">
        <v>8.30833333333333</v>
      </c>
      <c r="J13" s="20" t="n">
        <v>2.54975694444445</v>
      </c>
      <c r="K13" s="20" t="n">
        <f aca="false">I13-J13</f>
        <v>5.75857638888888</v>
      </c>
      <c r="L13" s="20" t="n">
        <v>-4.070984375</v>
      </c>
      <c r="M13" s="20" t="n">
        <v>22.5618263888889</v>
      </c>
      <c r="N13" s="22" t="n">
        <v>0.153846153846154</v>
      </c>
      <c r="O13" s="16" t="n">
        <v>20475</v>
      </c>
      <c r="P13" s="18" t="s">
        <v>5304</v>
      </c>
      <c r="Q13" s="18" t="s">
        <v>5309</v>
      </c>
    </row>
    <row r="14" customFormat="false" ht="15" hidden="false" customHeight="true" outlineLevel="0" collapsed="false">
      <c r="B14" s="18" t="s">
        <v>5318</v>
      </c>
      <c r="C14" s="18" t="s">
        <v>5302</v>
      </c>
      <c r="D14" s="18" t="s">
        <v>5303</v>
      </c>
      <c r="E14" s="16" t="n">
        <v>5</v>
      </c>
      <c r="F14" s="16" t="n">
        <v>26</v>
      </c>
      <c r="G14" s="16" t="n">
        <v>8</v>
      </c>
      <c r="H14" s="16" t="n">
        <v>35</v>
      </c>
      <c r="I14" s="20" t="n">
        <v>25.3433333333333</v>
      </c>
      <c r="J14" s="20" t="n">
        <v>1.36096153846154</v>
      </c>
      <c r="K14" s="20" t="n">
        <f aca="false">I14-J14</f>
        <v>23.9823717948718</v>
      </c>
      <c r="L14" s="20" t="n">
        <v>4.33063141025641</v>
      </c>
      <c r="M14" s="20" t="n">
        <v>43.5531314102564</v>
      </c>
      <c r="N14" s="22" t="n">
        <v>0.0022246941045606</v>
      </c>
      <c r="O14" s="16" t="n">
        <v>169911</v>
      </c>
      <c r="P14" s="18" t="s">
        <v>5304</v>
      </c>
      <c r="Q14" s="18" t="s">
        <v>5305</v>
      </c>
    </row>
    <row r="15" customFormat="false" ht="15" hidden="false" customHeight="true" outlineLevel="0" collapsed="false">
      <c r="B15" s="18" t="s">
        <v>5319</v>
      </c>
      <c r="C15" s="18" t="s">
        <v>5302</v>
      </c>
      <c r="D15" s="18" t="s">
        <v>5303</v>
      </c>
      <c r="E15" s="16" t="n">
        <v>5</v>
      </c>
      <c r="F15" s="16" t="n">
        <v>26</v>
      </c>
      <c r="G15" s="16" t="n">
        <v>9</v>
      </c>
      <c r="H15" s="16" t="n">
        <v>46</v>
      </c>
      <c r="I15" s="20" t="n">
        <v>19.2</v>
      </c>
      <c r="J15" s="20" t="n">
        <v>2.01653846153846</v>
      </c>
      <c r="K15" s="20" t="n">
        <f aca="false">I15-J15</f>
        <v>17.1834615384615</v>
      </c>
      <c r="L15" s="20" t="n">
        <v>2.10054487179487</v>
      </c>
      <c r="M15" s="20" t="n">
        <v>33.7063333333333</v>
      </c>
      <c r="N15" s="22" t="n">
        <v>0.002395371694593</v>
      </c>
      <c r="O15" s="16" t="n">
        <v>169911</v>
      </c>
      <c r="P15" s="18" t="s">
        <v>5304</v>
      </c>
      <c r="Q15" s="18" t="s">
        <v>5305</v>
      </c>
    </row>
    <row r="16" customFormat="false" ht="15" hidden="false" customHeight="true" outlineLevel="0" collapsed="false">
      <c r="B16" s="18" t="s">
        <v>5320</v>
      </c>
      <c r="C16" s="18" t="s">
        <v>5302</v>
      </c>
      <c r="D16" s="14" t="s">
        <v>5321</v>
      </c>
      <c r="E16" s="16" t="n">
        <v>5</v>
      </c>
      <c r="F16" s="16" t="n">
        <v>26</v>
      </c>
      <c r="G16" s="16" t="n">
        <v>10</v>
      </c>
      <c r="H16" s="16" t="n">
        <v>50</v>
      </c>
      <c r="I16" s="20" t="n">
        <v>26.88</v>
      </c>
      <c r="J16" s="20" t="n">
        <v>2.55032051282051</v>
      </c>
      <c r="K16" s="20" t="n">
        <f aca="false">I16-J16</f>
        <v>24.3296794871795</v>
      </c>
      <c r="L16" s="20" t="n">
        <v>4.54776442307692</v>
      </c>
      <c r="M16" s="20" t="n">
        <v>44.2099278846154</v>
      </c>
      <c r="N16" s="22" t="n">
        <v>0.0022246941045606</v>
      </c>
      <c r="O16" s="16" t="n">
        <v>169911</v>
      </c>
      <c r="P16" s="18" t="s">
        <v>5304</v>
      </c>
      <c r="Q16" s="18" t="s">
        <v>5305</v>
      </c>
    </row>
    <row r="17" customFormat="false" ht="15" hidden="false" customHeight="true" outlineLevel="0" collapsed="false">
      <c r="B17" s="18" t="s">
        <v>5322</v>
      </c>
      <c r="C17" s="18" t="s">
        <v>5302</v>
      </c>
      <c r="D17" s="18" t="s">
        <v>5303</v>
      </c>
      <c r="E17" s="16" t="n">
        <v>5</v>
      </c>
      <c r="F17" s="16" t="n">
        <v>26</v>
      </c>
      <c r="G17" s="16" t="n">
        <v>10</v>
      </c>
      <c r="H17" s="16" t="n">
        <v>50</v>
      </c>
      <c r="I17" s="20" t="n">
        <v>20.5105</v>
      </c>
      <c r="J17" s="20" t="n">
        <v>9.56477564102564</v>
      </c>
      <c r="K17" s="20" t="n">
        <f aca="false">I17-J17</f>
        <v>10.9457243589744</v>
      </c>
      <c r="L17" s="20" t="n">
        <v>-4.17548076923077</v>
      </c>
      <c r="M17" s="20" t="n">
        <v>28.0214940705128</v>
      </c>
      <c r="N17" s="22" t="n">
        <v>0.0406683499008304</v>
      </c>
      <c r="O17" s="16" t="n">
        <v>169911</v>
      </c>
      <c r="P17" s="18" t="s">
        <v>5304</v>
      </c>
      <c r="Q17" s="18" t="s">
        <v>5305</v>
      </c>
    </row>
    <row r="18" customFormat="false" ht="15" hidden="false" customHeight="true" outlineLevel="0" collapsed="false">
      <c r="B18" s="18" t="s">
        <v>5323</v>
      </c>
      <c r="C18" s="18" t="s">
        <v>5302</v>
      </c>
      <c r="D18" s="18" t="s">
        <v>5303</v>
      </c>
      <c r="E18" s="16" t="n">
        <v>5</v>
      </c>
      <c r="F18" s="16" t="n">
        <v>26</v>
      </c>
      <c r="G18" s="16" t="n">
        <v>10</v>
      </c>
      <c r="H18" s="16" t="n">
        <v>48</v>
      </c>
      <c r="I18" s="20" t="n">
        <v>21.0775</v>
      </c>
      <c r="J18" s="20" t="n">
        <v>1.75701923076923</v>
      </c>
      <c r="K18" s="20" t="n">
        <f aca="false">I18-J18</f>
        <v>19.3204807692308</v>
      </c>
      <c r="L18" s="20" t="n">
        <v>3.15411778846154</v>
      </c>
      <c r="M18" s="20" t="n">
        <v>36.0083317307692</v>
      </c>
      <c r="N18" s="22" t="n">
        <v>0.0022364649728387</v>
      </c>
      <c r="O18" s="16" t="n">
        <v>169911</v>
      </c>
      <c r="P18" s="18" t="s">
        <v>5304</v>
      </c>
      <c r="Q18" s="18" t="s">
        <v>5305</v>
      </c>
    </row>
    <row r="19" customFormat="false" ht="15" hidden="false" customHeight="true" outlineLevel="0" collapsed="false">
      <c r="B19" s="18" t="s">
        <v>5324</v>
      </c>
      <c r="C19" s="18" t="s">
        <v>5302</v>
      </c>
      <c r="D19" s="18" t="s">
        <v>5303</v>
      </c>
      <c r="E19" s="16" t="n">
        <v>5</v>
      </c>
      <c r="F19" s="16" t="n">
        <v>26</v>
      </c>
      <c r="G19" s="16" t="n">
        <v>9</v>
      </c>
      <c r="H19" s="16" t="n">
        <v>46</v>
      </c>
      <c r="I19" s="20" t="n">
        <v>19.2</v>
      </c>
      <c r="J19" s="20" t="n">
        <v>1.98025641025641</v>
      </c>
      <c r="K19" s="20" t="n">
        <f aca="false">I19-J19</f>
        <v>17.2197435897436</v>
      </c>
      <c r="L19" s="20" t="n">
        <v>2.14492307692308</v>
      </c>
      <c r="M19" s="20" t="n">
        <v>33.7481266025641</v>
      </c>
      <c r="N19" s="22" t="n">
        <v>0.0023836008263149</v>
      </c>
      <c r="O19" s="16" t="n">
        <v>169911</v>
      </c>
      <c r="P19" s="18" t="s">
        <v>5304</v>
      </c>
      <c r="Q19" s="18" t="s">
        <v>5305</v>
      </c>
    </row>
    <row r="20" customFormat="false" ht="15" hidden="false" customHeight="true" outlineLevel="0" collapsed="false">
      <c r="B20" s="18" t="s">
        <v>5325</v>
      </c>
      <c r="C20" s="18" t="s">
        <v>5302</v>
      </c>
      <c r="D20" s="18" t="s">
        <v>5303</v>
      </c>
      <c r="E20" s="16" t="n">
        <v>4</v>
      </c>
      <c r="F20" s="16" t="n">
        <v>24</v>
      </c>
      <c r="G20" s="16" t="n">
        <v>7</v>
      </c>
      <c r="H20" s="16" t="n">
        <v>41</v>
      </c>
      <c r="I20" s="20" t="n">
        <v>10.1625</v>
      </c>
      <c r="J20" s="20" t="n">
        <v>2.19652777777778</v>
      </c>
      <c r="K20" s="20" t="n">
        <f aca="false">I20-J20</f>
        <v>7.96597222222222</v>
      </c>
      <c r="L20" s="20" t="n">
        <v>-2.41111111111111</v>
      </c>
      <c r="M20" s="20" t="n">
        <v>21.9770833333333</v>
      </c>
      <c r="N20" s="22" t="n">
        <v>0.0504029304029304</v>
      </c>
      <c r="O20" s="16" t="n">
        <v>20475</v>
      </c>
      <c r="P20" s="18" t="s">
        <v>5304</v>
      </c>
      <c r="Q20" s="18" t="s">
        <v>5309</v>
      </c>
    </row>
    <row r="21" customFormat="false" ht="15" hidden="false" customHeight="true" outlineLevel="0" collapsed="false">
      <c r="B21" s="18" t="s">
        <v>5326</v>
      </c>
      <c r="C21" s="18" t="s">
        <v>5302</v>
      </c>
      <c r="D21" s="18" t="s">
        <v>5303</v>
      </c>
      <c r="E21" s="16" t="n">
        <v>2</v>
      </c>
      <c r="F21" s="16" t="n">
        <v>18</v>
      </c>
      <c r="G21" s="16" t="n">
        <v>2</v>
      </c>
      <c r="H21" s="16" t="n">
        <v>20</v>
      </c>
      <c r="I21" s="20" t="n">
        <v>9.55</v>
      </c>
      <c r="J21" s="20" t="n">
        <v>2.11944444444445</v>
      </c>
      <c r="K21" s="20" t="n">
        <f aca="false">I21-J21</f>
        <v>7.43055555555555</v>
      </c>
      <c r="L21" s="20" t="n">
        <v>-3.20555555555556</v>
      </c>
      <c r="M21" s="20" t="n">
        <v>18.0055555555556</v>
      </c>
      <c r="N21" s="22" t="n">
        <v>0.1</v>
      </c>
      <c r="O21" s="16" t="n">
        <v>190</v>
      </c>
      <c r="P21" s="18" t="s">
        <v>5304</v>
      </c>
      <c r="Q21" s="14" t="s">
        <v>5327</v>
      </c>
    </row>
    <row r="22" customFormat="false" ht="15" hidden="false" customHeight="true" outlineLevel="0" collapsed="false">
      <c r="B22" s="18" t="s">
        <v>5328</v>
      </c>
      <c r="C22" s="18" t="s">
        <v>5329</v>
      </c>
      <c r="D22" s="18" t="s">
        <v>5303</v>
      </c>
      <c r="E22" s="16" t="n">
        <v>5</v>
      </c>
      <c r="F22" s="16" t="n">
        <v>26</v>
      </c>
      <c r="G22" s="16" t="n">
        <v>10</v>
      </c>
      <c r="H22" s="16" t="n">
        <v>50</v>
      </c>
      <c r="I22" s="20" t="n">
        <v>20.1079169172673</v>
      </c>
      <c r="J22" s="20" t="n">
        <v>1.88479146059313</v>
      </c>
      <c r="K22" s="20" t="n">
        <f aca="false">I22-J22</f>
        <v>18.2231254566742</v>
      </c>
      <c r="L22" s="20" t="n">
        <v>2.90147493795336</v>
      </c>
      <c r="M22" s="20" t="n">
        <v>34.0125810758049</v>
      </c>
      <c r="N22" s="22" t="n">
        <v>0.002271777577673</v>
      </c>
      <c r="O22" s="16" t="n">
        <v>169911</v>
      </c>
      <c r="P22" s="18" t="s">
        <v>5304</v>
      </c>
      <c r="Q22" s="18" t="s">
        <v>5305</v>
      </c>
    </row>
    <row r="23" customFormat="false" ht="15" hidden="false" customHeight="true" outlineLevel="0" collapsed="false">
      <c r="B23" s="18" t="s">
        <v>5330</v>
      </c>
      <c r="C23" s="18" t="s">
        <v>5329</v>
      </c>
      <c r="D23" s="18" t="s">
        <v>5303</v>
      </c>
      <c r="E23" s="16" t="n">
        <v>4</v>
      </c>
      <c r="F23" s="16" t="n">
        <v>26</v>
      </c>
      <c r="G23" s="16" t="n">
        <v>8</v>
      </c>
      <c r="H23" s="16" t="n">
        <v>50</v>
      </c>
      <c r="I23" s="20" t="n">
        <v>19.2344469750776</v>
      </c>
      <c r="J23" s="20" t="n">
        <v>1.88479146059313</v>
      </c>
      <c r="K23" s="20" t="n">
        <f aca="false">I23-J23</f>
        <v>17.3496555144845</v>
      </c>
      <c r="L23" s="20" t="n">
        <v>-2.0191326837608</v>
      </c>
      <c r="M23" s="20" t="n">
        <v>37.0678061829581</v>
      </c>
      <c r="N23" s="22" t="n">
        <v>0.0137931034482758</v>
      </c>
      <c r="O23" s="16" t="n">
        <v>27405</v>
      </c>
      <c r="P23" s="18" t="s">
        <v>5304</v>
      </c>
      <c r="Q23" s="18" t="s">
        <v>5307</v>
      </c>
    </row>
    <row r="24" customFormat="false" ht="15" hidden="false" customHeight="true" outlineLevel="0" collapsed="false">
      <c r="B24" s="18" t="s">
        <v>5331</v>
      </c>
      <c r="C24" s="18" t="s">
        <v>5329</v>
      </c>
      <c r="D24" s="18" t="s">
        <v>5303</v>
      </c>
      <c r="E24" s="16" t="n">
        <v>4</v>
      </c>
      <c r="F24" s="16" t="n">
        <v>26</v>
      </c>
      <c r="G24" s="16" t="n">
        <v>9</v>
      </c>
      <c r="H24" s="16" t="n">
        <v>50</v>
      </c>
      <c r="I24" s="20" t="n">
        <v>13.0338910622959</v>
      </c>
      <c r="J24" s="20" t="n">
        <v>1.88479146059313</v>
      </c>
      <c r="K24" s="20" t="n">
        <f aca="false">I24-J24</f>
        <v>11.1490996017028</v>
      </c>
      <c r="L24" s="20" t="n">
        <v>-2.0191326837608</v>
      </c>
      <c r="M24" s="20" t="n">
        <v>24.6857932583315</v>
      </c>
      <c r="N24" s="22" t="n">
        <v>0.0140850209815727</v>
      </c>
      <c r="O24" s="16" t="n">
        <v>27405</v>
      </c>
      <c r="P24" s="18" t="s">
        <v>5304</v>
      </c>
      <c r="Q24" s="18" t="s">
        <v>5309</v>
      </c>
    </row>
    <row r="25" customFormat="false" ht="15" hidden="false" customHeight="true" outlineLevel="0" collapsed="false">
      <c r="B25" s="18" t="s">
        <v>5332</v>
      </c>
      <c r="C25" s="18" t="s">
        <v>5329</v>
      </c>
      <c r="D25" s="18" t="s">
        <v>5303</v>
      </c>
      <c r="E25" s="16" t="n">
        <v>4</v>
      </c>
      <c r="F25" s="16" t="n">
        <v>26</v>
      </c>
      <c r="G25" s="16" t="n">
        <v>8</v>
      </c>
      <c r="H25" s="16" t="n">
        <v>50</v>
      </c>
      <c r="I25" s="20" t="n">
        <v>25.1348961465841</v>
      </c>
      <c r="J25" s="20" t="n">
        <v>1.88479146059313</v>
      </c>
      <c r="K25" s="20" t="n">
        <f aca="false">I25-J25</f>
        <v>23.250104685991</v>
      </c>
      <c r="L25" s="20" t="n">
        <v>4.92345664045758</v>
      </c>
      <c r="M25" s="20" t="n">
        <v>40.3026998658474</v>
      </c>
      <c r="N25" s="22" t="n">
        <v>0.0009852216748768</v>
      </c>
      <c r="O25" s="16" t="n">
        <v>27405</v>
      </c>
      <c r="P25" s="18" t="s">
        <v>5304</v>
      </c>
      <c r="Q25" s="18" t="s">
        <v>5311</v>
      </c>
    </row>
    <row r="26" customFormat="false" ht="15" hidden="false" customHeight="true" outlineLevel="0" collapsed="false">
      <c r="B26" s="18" t="s">
        <v>5333</v>
      </c>
      <c r="C26" s="18" t="s">
        <v>5329</v>
      </c>
      <c r="D26" s="18" t="s">
        <v>5303</v>
      </c>
      <c r="E26" s="16" t="n">
        <v>4</v>
      </c>
      <c r="F26" s="16" t="n">
        <v>26</v>
      </c>
      <c r="G26" s="16" t="n">
        <v>9</v>
      </c>
      <c r="H26" s="16" t="n">
        <v>50</v>
      </c>
      <c r="I26" s="20" t="n">
        <v>25.1348961465841</v>
      </c>
      <c r="J26" s="20" t="n">
        <v>1.88479146059313</v>
      </c>
      <c r="K26" s="20" t="n">
        <f aca="false">I26-J26</f>
        <v>23.250104685991</v>
      </c>
      <c r="L26" s="20" t="n">
        <v>4.92345664045758</v>
      </c>
      <c r="M26" s="20" t="n">
        <v>40.3026998658474</v>
      </c>
      <c r="N26" s="22" t="n">
        <v>0.0009852216748768</v>
      </c>
      <c r="O26" s="16" t="n">
        <v>27405</v>
      </c>
      <c r="P26" s="18" t="s">
        <v>5304</v>
      </c>
      <c r="Q26" s="18" t="s">
        <v>5313</v>
      </c>
    </row>
    <row r="27" customFormat="false" ht="15" hidden="false" customHeight="true" outlineLevel="0" collapsed="false">
      <c r="B27" s="18" t="s">
        <v>5334</v>
      </c>
      <c r="C27" s="18" t="s">
        <v>5329</v>
      </c>
      <c r="D27" s="18" t="s">
        <v>5303</v>
      </c>
      <c r="E27" s="16" t="n">
        <v>4</v>
      </c>
      <c r="F27" s="16" t="n">
        <v>26</v>
      </c>
      <c r="G27" s="16" t="n">
        <v>6</v>
      </c>
      <c r="H27" s="16" t="n">
        <v>50</v>
      </c>
      <c r="I27" s="20" t="n">
        <v>18.0014542557947</v>
      </c>
      <c r="J27" s="20" t="n">
        <v>1.88479146059313</v>
      </c>
      <c r="K27" s="20" t="n">
        <f aca="false">I27-J27</f>
        <v>16.1166627952016</v>
      </c>
      <c r="L27" s="20" t="n">
        <v>-2.02928841855908</v>
      </c>
      <c r="M27" s="20" t="n">
        <v>35.0215813054057</v>
      </c>
      <c r="N27" s="22" t="n">
        <v>0.0140850209815727</v>
      </c>
      <c r="O27" s="16" t="n">
        <v>27405</v>
      </c>
      <c r="P27" s="18" t="s">
        <v>5304</v>
      </c>
      <c r="Q27" s="18" t="s">
        <v>5315</v>
      </c>
    </row>
    <row r="28" customFormat="false" ht="15" hidden="false" customHeight="true" outlineLevel="0" collapsed="false">
      <c r="B28" s="18" t="s">
        <v>5335</v>
      </c>
      <c r="C28" s="18" t="s">
        <v>5329</v>
      </c>
      <c r="D28" s="18" t="s">
        <v>5303</v>
      </c>
      <c r="E28" s="16" t="n">
        <v>4</v>
      </c>
      <c r="F28" s="16" t="n">
        <v>20</v>
      </c>
      <c r="G28" s="16" t="n">
        <v>7</v>
      </c>
      <c r="H28" s="16" t="n">
        <v>38</v>
      </c>
      <c r="I28" s="20" t="n">
        <v>27.2500084987912</v>
      </c>
      <c r="J28" s="20" t="n">
        <v>2.24802567810897</v>
      </c>
      <c r="K28" s="20" t="n">
        <f aca="false">I28-J28</f>
        <v>25.0019828206822</v>
      </c>
      <c r="L28" s="20" t="n">
        <v>6.41801585286218</v>
      </c>
      <c r="M28" s="20" t="n">
        <v>40.9641725794868</v>
      </c>
      <c r="N28" s="22" t="n">
        <v>0.0019762845849802</v>
      </c>
      <c r="O28" s="16" t="n">
        <v>10626</v>
      </c>
      <c r="P28" s="18" t="s">
        <v>5304</v>
      </c>
      <c r="Q28" s="18" t="s">
        <v>5313</v>
      </c>
    </row>
    <row r="29" customFormat="false" ht="15" hidden="false" customHeight="true" outlineLevel="0" collapsed="false">
      <c r="B29" s="18" t="s">
        <v>5336</v>
      </c>
      <c r="C29" s="18" t="s">
        <v>5329</v>
      </c>
      <c r="D29" s="18" t="s">
        <v>5303</v>
      </c>
      <c r="E29" s="16" t="n">
        <v>4</v>
      </c>
      <c r="F29" s="16" t="n">
        <v>24</v>
      </c>
      <c r="G29" s="16" t="n">
        <v>6</v>
      </c>
      <c r="H29" s="16" t="n">
        <v>31</v>
      </c>
      <c r="I29" s="20" t="n">
        <v>7.78943129207785</v>
      </c>
      <c r="J29" s="20" t="n">
        <v>2.44508174716918</v>
      </c>
      <c r="K29" s="20" t="n">
        <f aca="false">I29-J29</f>
        <v>5.34434954490867</v>
      </c>
      <c r="L29" s="20" t="n">
        <v>-4.06043407155449</v>
      </c>
      <c r="M29" s="20" t="n">
        <v>21.1671430458954</v>
      </c>
      <c r="N29" s="22" t="n">
        <v>0.166837606837607</v>
      </c>
      <c r="O29" s="16" t="n">
        <v>20475</v>
      </c>
      <c r="P29" s="18" t="s">
        <v>5304</v>
      </c>
      <c r="Q29" s="18" t="s">
        <v>5309</v>
      </c>
    </row>
    <row r="30" customFormat="false" ht="15" hidden="false" customHeight="true" outlineLevel="0" collapsed="false">
      <c r="B30" s="18" t="s">
        <v>5337</v>
      </c>
      <c r="C30" s="18" t="s">
        <v>5329</v>
      </c>
      <c r="D30" s="18" t="s">
        <v>5303</v>
      </c>
      <c r="E30" s="16" t="n">
        <v>5</v>
      </c>
      <c r="F30" s="16" t="n">
        <v>26</v>
      </c>
      <c r="G30" s="16" t="n">
        <v>8</v>
      </c>
      <c r="H30" s="16" t="n">
        <v>35</v>
      </c>
      <c r="I30" s="20" t="n">
        <v>23.9667772885723</v>
      </c>
      <c r="J30" s="20" t="n">
        <v>1.33169030152327</v>
      </c>
      <c r="K30" s="20" t="n">
        <f aca="false">I30-J30</f>
        <v>22.635086987049</v>
      </c>
      <c r="L30" s="20" t="n">
        <v>3.69434737803171</v>
      </c>
      <c r="M30" s="20" t="n">
        <v>41.6273417375967</v>
      </c>
      <c r="N30" s="22" t="n">
        <v>0.0022246941045606</v>
      </c>
      <c r="O30" s="16" t="n">
        <v>169911</v>
      </c>
      <c r="P30" s="18" t="s">
        <v>5304</v>
      </c>
      <c r="Q30" s="18" t="s">
        <v>5305</v>
      </c>
    </row>
    <row r="31" customFormat="false" ht="15" hidden="false" customHeight="true" outlineLevel="0" collapsed="false">
      <c r="B31" s="18" t="s">
        <v>5338</v>
      </c>
      <c r="C31" s="18" t="s">
        <v>5329</v>
      </c>
      <c r="D31" s="18" t="s">
        <v>5303</v>
      </c>
      <c r="E31" s="16" t="n">
        <v>5</v>
      </c>
      <c r="F31" s="16" t="n">
        <v>26</v>
      </c>
      <c r="G31" s="16" t="n">
        <v>9</v>
      </c>
      <c r="H31" s="16" t="n">
        <v>46</v>
      </c>
      <c r="I31" s="20" t="n">
        <v>18.7525344803711</v>
      </c>
      <c r="J31" s="20" t="n">
        <v>1.93189577553608</v>
      </c>
      <c r="K31" s="20" t="n">
        <f aca="false">I31-J31</f>
        <v>16.820638704835</v>
      </c>
      <c r="L31" s="20" t="n">
        <v>2.28122145036198</v>
      </c>
      <c r="M31" s="20" t="n">
        <v>32.2943199820121</v>
      </c>
      <c r="N31" s="22" t="n">
        <v>0.0023836008263149</v>
      </c>
      <c r="O31" s="16" t="n">
        <v>169911</v>
      </c>
      <c r="P31" s="18" t="s">
        <v>5304</v>
      </c>
      <c r="Q31" s="18" t="s">
        <v>5305</v>
      </c>
    </row>
    <row r="32" customFormat="false" ht="15" hidden="false" customHeight="true" outlineLevel="0" collapsed="false">
      <c r="B32" s="18" t="s">
        <v>5339</v>
      </c>
      <c r="C32" s="18" t="s">
        <v>5329</v>
      </c>
      <c r="D32" s="14" t="s">
        <v>5321</v>
      </c>
      <c r="E32" s="16" t="n">
        <v>5</v>
      </c>
      <c r="F32" s="16" t="n">
        <v>26</v>
      </c>
      <c r="G32" s="16" t="n">
        <v>10</v>
      </c>
      <c r="H32" s="16" t="n">
        <v>50</v>
      </c>
      <c r="I32" s="20" t="n">
        <v>25.4187616075094</v>
      </c>
      <c r="J32" s="20" t="n">
        <v>2.44704443887282</v>
      </c>
      <c r="K32" s="20" t="n">
        <f aca="false">I32-J32</f>
        <v>22.9717171686366</v>
      </c>
      <c r="L32" s="20" t="n">
        <v>4.25648630897552</v>
      </c>
      <c r="M32" s="20" t="n">
        <v>41.6938241030354</v>
      </c>
      <c r="N32" s="22" t="n">
        <v>0.0022482358411168</v>
      </c>
      <c r="O32" s="16" t="n">
        <v>169911</v>
      </c>
      <c r="P32" s="18" t="s">
        <v>5304</v>
      </c>
      <c r="Q32" s="18" t="s">
        <v>5305</v>
      </c>
    </row>
    <row r="33" customFormat="false" ht="15" hidden="false" customHeight="true" outlineLevel="0" collapsed="false">
      <c r="B33" s="18" t="s">
        <v>5340</v>
      </c>
      <c r="C33" s="18" t="s">
        <v>5329</v>
      </c>
      <c r="D33" s="18" t="s">
        <v>5303</v>
      </c>
      <c r="E33" s="16" t="n">
        <v>5</v>
      </c>
      <c r="F33" s="16" t="n">
        <v>26</v>
      </c>
      <c r="G33" s="16" t="n">
        <v>10</v>
      </c>
      <c r="H33" s="16" t="n">
        <v>50</v>
      </c>
      <c r="I33" s="20" t="n">
        <v>18.5628817742569</v>
      </c>
      <c r="J33" s="20" t="n">
        <v>9.19430517770619</v>
      </c>
      <c r="K33" s="20" t="n">
        <f aca="false">I33-J33</f>
        <v>9.36857659655071</v>
      </c>
      <c r="L33" s="20" t="n">
        <v>-5.22735526481919</v>
      </c>
      <c r="M33" s="20" t="n">
        <v>25.5410539615767</v>
      </c>
      <c r="N33" s="22" t="n">
        <v>0.0542519318937561</v>
      </c>
      <c r="O33" s="16" t="n">
        <v>169911</v>
      </c>
      <c r="P33" s="18" t="s">
        <v>5304</v>
      </c>
      <c r="Q33" s="18" t="s">
        <v>5305</v>
      </c>
    </row>
    <row r="34" customFormat="false" ht="15" hidden="false" customHeight="true" outlineLevel="0" collapsed="false">
      <c r="B34" s="18" t="s">
        <v>5341</v>
      </c>
      <c r="C34" s="18" t="s">
        <v>5329</v>
      </c>
      <c r="D34" s="18" t="s">
        <v>5303</v>
      </c>
      <c r="E34" s="16" t="n">
        <v>5</v>
      </c>
      <c r="F34" s="16" t="n">
        <v>26</v>
      </c>
      <c r="G34" s="16" t="n">
        <v>10</v>
      </c>
      <c r="H34" s="16" t="n">
        <v>48</v>
      </c>
      <c r="I34" s="20" t="n">
        <v>20.1079169172673</v>
      </c>
      <c r="J34" s="20" t="n">
        <v>1.71142055273589</v>
      </c>
      <c r="K34" s="20" t="n">
        <f aca="false">I34-J34</f>
        <v>18.3964963645314</v>
      </c>
      <c r="L34" s="20" t="n">
        <v>3.07736495500471</v>
      </c>
      <c r="M34" s="20" t="n">
        <v>34.1728419538333</v>
      </c>
      <c r="N34" s="22" t="n">
        <v>0.0022600067093949</v>
      </c>
      <c r="O34" s="16" t="n">
        <v>169911</v>
      </c>
      <c r="P34" s="18" t="s">
        <v>5304</v>
      </c>
      <c r="Q34" s="18" t="s">
        <v>5305</v>
      </c>
    </row>
    <row r="35" customFormat="false" ht="15" hidden="false" customHeight="true" outlineLevel="0" collapsed="false">
      <c r="B35" s="18" t="s">
        <v>5342</v>
      </c>
      <c r="C35" s="18" t="s">
        <v>5329</v>
      </c>
      <c r="D35" s="18" t="s">
        <v>5303</v>
      </c>
      <c r="E35" s="16" t="n">
        <v>5</v>
      </c>
      <c r="F35" s="16" t="n">
        <v>26</v>
      </c>
      <c r="G35" s="16" t="n">
        <v>9</v>
      </c>
      <c r="H35" s="16" t="n">
        <v>46</v>
      </c>
      <c r="I35" s="20" t="n">
        <v>18.7525344803711</v>
      </c>
      <c r="J35" s="20" t="n">
        <v>1.9285162137081</v>
      </c>
      <c r="K35" s="20" t="n">
        <f aca="false">I35-J35</f>
        <v>16.824018266663</v>
      </c>
      <c r="L35" s="20" t="n">
        <v>2.28394188719002</v>
      </c>
      <c r="M35" s="20" t="n">
        <v>32.29769954384</v>
      </c>
      <c r="N35" s="22" t="n">
        <v>0.0023777153921759</v>
      </c>
      <c r="O35" s="16" t="n">
        <v>169911</v>
      </c>
      <c r="P35" s="18" t="s">
        <v>5304</v>
      </c>
      <c r="Q35" s="18" t="s">
        <v>5305</v>
      </c>
    </row>
    <row r="36" customFormat="false" ht="15" hidden="false" customHeight="true" outlineLevel="0" collapsed="false">
      <c r="B36" s="18" t="s">
        <v>5343</v>
      </c>
      <c r="C36" s="18" t="s">
        <v>5329</v>
      </c>
      <c r="D36" s="18" t="s">
        <v>5303</v>
      </c>
      <c r="E36" s="16" t="n">
        <v>4</v>
      </c>
      <c r="F36" s="16" t="n">
        <v>24</v>
      </c>
      <c r="G36" s="16" t="n">
        <v>7</v>
      </c>
      <c r="H36" s="16" t="n">
        <v>41</v>
      </c>
      <c r="I36" s="20" t="n">
        <v>8.98146808435408</v>
      </c>
      <c r="J36" s="20" t="n">
        <v>2.18075731848253</v>
      </c>
      <c r="K36" s="20" t="n">
        <f aca="false">I36-J36</f>
        <v>6.80071076587155</v>
      </c>
      <c r="L36" s="20" t="n">
        <v>-2.39208592680814</v>
      </c>
      <c r="M36" s="20" t="n">
        <v>18.5623385667729</v>
      </c>
      <c r="N36" s="22" t="n">
        <v>0.0601221001221001</v>
      </c>
      <c r="O36" s="16" t="n">
        <v>20475</v>
      </c>
      <c r="P36" s="18" t="s">
        <v>5304</v>
      </c>
      <c r="Q36" s="18" t="s">
        <v>5309</v>
      </c>
    </row>
    <row r="37" customFormat="false" ht="15" hidden="false" customHeight="true" outlineLevel="0" collapsed="false">
      <c r="B37" s="18" t="s">
        <v>5344</v>
      </c>
      <c r="C37" s="18" t="s">
        <v>5329</v>
      </c>
      <c r="D37" s="18" t="s">
        <v>5303</v>
      </c>
      <c r="E37" s="16" t="n">
        <v>2</v>
      </c>
      <c r="F37" s="16" t="n">
        <v>18</v>
      </c>
      <c r="G37" s="16" t="n">
        <v>2</v>
      </c>
      <c r="H37" s="16" t="n">
        <v>20</v>
      </c>
      <c r="I37" s="20" t="n">
        <v>9.39200738800101</v>
      </c>
      <c r="J37" s="20" t="n">
        <v>1.94619687988368</v>
      </c>
      <c r="K37" s="20" t="n">
        <f aca="false">I37-J37</f>
        <v>7.44581050811733</v>
      </c>
      <c r="L37" s="20" t="n">
        <v>-3.12005229101776</v>
      </c>
      <c r="M37" s="20" t="n">
        <v>17.8950855968406</v>
      </c>
      <c r="N37" s="22" t="n">
        <v>0.105263157894737</v>
      </c>
      <c r="O37" s="16" t="n">
        <v>190</v>
      </c>
      <c r="P37" s="18" t="s">
        <v>5304</v>
      </c>
      <c r="Q37" s="14" t="s">
        <v>5327</v>
      </c>
    </row>
    <row r="38" customFormat="false" ht="15" hidden="false" customHeight="true" outlineLevel="0" collapsed="false">
      <c r="B38" s="18" t="s">
        <v>5345</v>
      </c>
      <c r="C38" s="18" t="s">
        <v>5329</v>
      </c>
      <c r="D38" s="18" t="s">
        <v>5303</v>
      </c>
      <c r="E38" s="16" t="n">
        <v>5</v>
      </c>
      <c r="F38" s="16" t="n">
        <v>26</v>
      </c>
      <c r="G38" s="16" t="n">
        <v>10</v>
      </c>
      <c r="H38" s="16" t="n">
        <v>50</v>
      </c>
      <c r="I38" s="20" t="n">
        <v>21.0522077389699</v>
      </c>
      <c r="J38" s="20" t="n">
        <v>1.88479146059313</v>
      </c>
      <c r="K38" s="20" t="n">
        <f aca="false">I38-J38</f>
        <v>19.1674162783768</v>
      </c>
      <c r="L38" s="20" t="n">
        <v>2.90147493795336</v>
      </c>
      <c r="M38" s="20" t="n">
        <v>36.2097893463962</v>
      </c>
      <c r="N38" s="22" t="n">
        <v>0.002271777577673</v>
      </c>
      <c r="O38" s="16" t="n">
        <v>169911</v>
      </c>
      <c r="P38" s="18" t="s">
        <v>5304</v>
      </c>
      <c r="Q38" s="18" t="s">
        <v>5305</v>
      </c>
    </row>
    <row r="39" customFormat="false" ht="15" hidden="false" customHeight="true" outlineLevel="0" collapsed="false">
      <c r="B39" s="18" t="s">
        <v>5346</v>
      </c>
      <c r="C39" s="18" t="s">
        <v>5329</v>
      </c>
      <c r="D39" s="18" t="s">
        <v>5303</v>
      </c>
      <c r="E39" s="16" t="n">
        <v>5</v>
      </c>
      <c r="F39" s="16" t="n">
        <v>26</v>
      </c>
      <c r="G39" s="16" t="n">
        <v>10</v>
      </c>
      <c r="H39" s="16" t="n">
        <v>50</v>
      </c>
      <c r="I39" s="20" t="n">
        <v>20.1079169172673</v>
      </c>
      <c r="J39" s="20" t="n">
        <v>1.88479146059313</v>
      </c>
      <c r="K39" s="20" t="n">
        <f aca="false">I39-J39</f>
        <v>18.2231254566742</v>
      </c>
      <c r="L39" s="20" t="n">
        <v>2.90147493795336</v>
      </c>
      <c r="M39" s="20" t="n">
        <v>34.0125810758049</v>
      </c>
      <c r="N39" s="22" t="n">
        <v>0.002271777577673</v>
      </c>
      <c r="O39" s="16" t="n">
        <v>169911</v>
      </c>
      <c r="P39" s="18" t="s">
        <v>5304</v>
      </c>
      <c r="Q39" s="18" t="s">
        <v>5305</v>
      </c>
    </row>
    <row r="40" customFormat="false" ht="15" hidden="false" customHeight="true" outlineLevel="0" collapsed="false">
      <c r="B40" s="18" t="s">
        <v>5347</v>
      </c>
      <c r="C40" s="18" t="s">
        <v>5329</v>
      </c>
      <c r="D40" s="18" t="s">
        <v>5303</v>
      </c>
      <c r="E40" s="16" t="n">
        <v>4</v>
      </c>
      <c r="F40" s="16" t="n">
        <v>25</v>
      </c>
      <c r="G40" s="16" t="n">
        <v>8</v>
      </c>
      <c r="H40" s="16" t="n">
        <v>45</v>
      </c>
      <c r="I40" s="20" t="n">
        <v>13.6898804635843</v>
      </c>
      <c r="J40" s="20" t="n">
        <v>1.77987737484532</v>
      </c>
      <c r="K40" s="20" t="n">
        <f aca="false">I40-J40</f>
        <v>11.910003088739</v>
      </c>
      <c r="L40" s="20" t="n">
        <v>-1.90004710024639</v>
      </c>
      <c r="M40" s="20" t="n">
        <v>26.2049305609622</v>
      </c>
      <c r="N40" s="22" t="n">
        <v>0.0150309460654288</v>
      </c>
      <c r="O40" s="16" t="n">
        <v>23751</v>
      </c>
      <c r="P40" s="18" t="s">
        <v>5304</v>
      </c>
      <c r="Q40" s="18" t="s">
        <v>5309</v>
      </c>
    </row>
    <row r="41" customFormat="false" ht="15" hidden="false" customHeight="true" outlineLevel="0" collapsed="false">
      <c r="B41" s="18" t="s">
        <v>5348</v>
      </c>
      <c r="C41" s="18" t="s">
        <v>5329</v>
      </c>
      <c r="D41" s="18" t="s">
        <v>5303</v>
      </c>
      <c r="E41" s="16" t="n">
        <v>5</v>
      </c>
      <c r="F41" s="16" t="n">
        <v>26</v>
      </c>
      <c r="G41" s="16" t="n">
        <v>10</v>
      </c>
      <c r="H41" s="16" t="n">
        <v>50</v>
      </c>
      <c r="I41" s="20" t="n">
        <v>20.1079169172673</v>
      </c>
      <c r="J41" s="20" t="n">
        <v>1.88479146059313</v>
      </c>
      <c r="K41" s="20" t="n">
        <f aca="false">I41-J41</f>
        <v>18.2231254566742</v>
      </c>
      <c r="L41" s="20" t="n">
        <v>2.90147493795336</v>
      </c>
      <c r="M41" s="20" t="n">
        <v>34.0125810758049</v>
      </c>
      <c r="N41" s="22" t="n">
        <v>0.002271777577673</v>
      </c>
      <c r="O41" s="16" t="n">
        <v>169911</v>
      </c>
      <c r="P41" s="18" t="s">
        <v>5304</v>
      </c>
      <c r="Q41" s="18" t="s">
        <v>5305</v>
      </c>
    </row>
    <row r="42" customFormat="false" ht="15" hidden="false" customHeight="true" outlineLevel="0" collapsed="false">
      <c r="B42" s="18" t="s">
        <v>5349</v>
      </c>
      <c r="C42" s="18" t="s">
        <v>5329</v>
      </c>
      <c r="D42" s="18" t="s">
        <v>5303</v>
      </c>
      <c r="E42" s="16" t="n">
        <v>5</v>
      </c>
      <c r="F42" s="16" t="n">
        <v>26</v>
      </c>
      <c r="G42" s="16" t="n">
        <v>10</v>
      </c>
      <c r="H42" s="16" t="n">
        <v>50</v>
      </c>
      <c r="I42" s="20" t="n">
        <v>20.1079169172673</v>
      </c>
      <c r="J42" s="20" t="n">
        <v>1.88479146059313</v>
      </c>
      <c r="K42" s="20" t="n">
        <f aca="false">I42-J42</f>
        <v>18.2231254566742</v>
      </c>
      <c r="L42" s="20" t="n">
        <v>2.90147493795336</v>
      </c>
      <c r="M42" s="20" t="n">
        <v>34.0125810758049</v>
      </c>
      <c r="N42" s="22" t="n">
        <v>0.002271777577673</v>
      </c>
      <c r="O42" s="16" t="n">
        <v>169911</v>
      </c>
      <c r="P42" s="18" t="s">
        <v>5304</v>
      </c>
      <c r="Q42" s="18" t="s">
        <v>5305</v>
      </c>
    </row>
    <row r="43" customFormat="false" ht="15" hidden="false" customHeight="true" outlineLevel="0" collapsed="false">
      <c r="B43" s="18" t="s">
        <v>5350</v>
      </c>
      <c r="C43" s="18" t="s">
        <v>5329</v>
      </c>
      <c r="D43" s="18" t="s">
        <v>5303</v>
      </c>
      <c r="E43" s="16" t="n">
        <v>5</v>
      </c>
      <c r="F43" s="16" t="n">
        <v>26</v>
      </c>
      <c r="G43" s="16" t="n">
        <v>10</v>
      </c>
      <c r="H43" s="16" t="n">
        <v>50</v>
      </c>
      <c r="I43" s="20" t="n">
        <v>20.1079169172673</v>
      </c>
      <c r="J43" s="20" t="n">
        <v>1.91547373819127</v>
      </c>
      <c r="K43" s="20" t="n">
        <f aca="false">I43-J43</f>
        <v>18.192443179076</v>
      </c>
      <c r="L43" s="20" t="n">
        <v>2.86075169238092</v>
      </c>
      <c r="M43" s="20" t="n">
        <v>33.9819869320081</v>
      </c>
      <c r="N43" s="22" t="n">
        <v>0.002277663011812</v>
      </c>
      <c r="O43" s="16" t="n">
        <v>169911</v>
      </c>
      <c r="P43" s="18" t="s">
        <v>5304</v>
      </c>
      <c r="Q43" s="18" t="s">
        <v>5305</v>
      </c>
    </row>
    <row r="45" customFormat="false" ht="15" hidden="false" customHeight="true" outlineLevel="0" collapsed="false">
      <c r="B45" s="37" t="s">
        <v>5351</v>
      </c>
    </row>
    <row r="46" customFormat="false" ht="31.5" hidden="false" customHeight="true" outlineLevel="0" collapsed="false">
      <c r="B46" s="44" t="s">
        <v>5352</v>
      </c>
      <c r="C46" s="44" t="s">
        <v>5353</v>
      </c>
      <c r="D46" s="44" t="s">
        <v>5354</v>
      </c>
      <c r="E46" s="44" t="s">
        <v>5355</v>
      </c>
    </row>
    <row r="47" customFormat="false" ht="15" hidden="false" customHeight="true" outlineLevel="0" collapsed="false">
      <c r="B47" s="54" t="n">
        <v>20</v>
      </c>
      <c r="C47" s="41" t="n">
        <v>0.4</v>
      </c>
      <c r="D47" s="41" t="n">
        <v>0</v>
      </c>
      <c r="E47" s="40" t="n">
        <v>0.0022246941045606</v>
      </c>
    </row>
    <row r="48" customFormat="false" ht="15" hidden="false" customHeight="true" outlineLevel="0" collapsed="false">
      <c r="B48" s="54" t="n">
        <v>25</v>
      </c>
      <c r="C48" s="41" t="n">
        <v>0.4</v>
      </c>
      <c r="D48" s="41" t="n">
        <v>0.0192307692307692</v>
      </c>
      <c r="E48" s="40" t="n">
        <v>0.0063562688701732</v>
      </c>
    </row>
    <row r="49" customFormat="false" ht="15" hidden="false" customHeight="true" outlineLevel="0" collapsed="false">
      <c r="B49" s="54" t="n">
        <v>30</v>
      </c>
      <c r="C49" s="41" t="n">
        <v>0.4</v>
      </c>
      <c r="D49" s="41" t="n">
        <v>0.0096153846153846</v>
      </c>
      <c r="E49" s="40" t="n">
        <v>0.0022246941045606</v>
      </c>
    </row>
  </sheetData>
  <autoFilter ref="B5:Q4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5" min="2" style="1" width="11"/>
    <col collapsed="false" customWidth="true" hidden="false" outlineLevel="0" max="6" min="6" style="1" width="14.7"/>
    <col collapsed="false" customWidth="true" hidden="false" outlineLevel="0" max="7" min="7" style="1" width="19.6"/>
    <col collapsed="false" customWidth="true" hidden="false" outlineLevel="0" max="8" min="8" style="1" width="21.7"/>
    <col collapsed="false" customWidth="true" hidden="false" outlineLevel="0" max="10" min="9" style="1" width="23"/>
    <col collapsed="false" customWidth="true" hidden="false" outlineLevel="0" max="11" min="11" style="1" width="18.9"/>
    <col collapsed="false" customWidth="true" hidden="false" outlineLevel="0" max="12" min="12" style="1" width="23"/>
    <col collapsed="false" customWidth="true" hidden="false" outlineLevel="0" max="14" min="13" style="1" width="11"/>
  </cols>
  <sheetData>
    <row r="2" customFormat="false" ht="15" hidden="false" customHeight="true" outlineLevel="0" collapsed="false">
      <c r="B2" s="2" t="s">
        <v>5356</v>
      </c>
    </row>
    <row r="3" customFormat="false" ht="45" hidden="false" customHeight="true" outlineLevel="0" collapsed="false">
      <c r="B3" s="55" t="s">
        <v>172</v>
      </c>
      <c r="C3" s="55"/>
      <c r="D3" s="55"/>
      <c r="E3" s="55"/>
      <c r="F3" s="55"/>
      <c r="G3" s="55"/>
      <c r="H3" s="55"/>
      <c r="I3" s="55"/>
    </row>
    <row r="5" customFormat="false" ht="45" hidden="false" customHeight="true" outlineLevel="0" collapsed="false">
      <c r="B5" s="56" t="s">
        <v>5357</v>
      </c>
      <c r="C5" s="56" t="s">
        <v>5358</v>
      </c>
      <c r="D5" s="56" t="s">
        <v>5359</v>
      </c>
      <c r="E5" s="56" t="s">
        <v>5360</v>
      </c>
      <c r="F5" s="56" t="s">
        <v>5361</v>
      </c>
      <c r="G5" s="56" t="s">
        <v>5362</v>
      </c>
      <c r="H5" s="56" t="s">
        <v>5363</v>
      </c>
      <c r="I5" s="56" t="s">
        <v>5364</v>
      </c>
      <c r="J5" s="56" t="s">
        <v>5365</v>
      </c>
      <c r="K5" s="56" t="s">
        <v>5366</v>
      </c>
      <c r="L5" s="56" t="s">
        <v>5367</v>
      </c>
      <c r="M5" s="56" t="s">
        <v>5368</v>
      </c>
      <c r="N5" s="56" t="s">
        <v>5369</v>
      </c>
    </row>
    <row r="6" customFormat="false" ht="15" hidden="false" customHeight="true" outlineLevel="0" collapsed="false">
      <c r="B6" s="57" t="s">
        <v>255</v>
      </c>
      <c r="C6" s="57" t="s">
        <v>410</v>
      </c>
      <c r="D6" s="58" t="n">
        <v>3.5</v>
      </c>
      <c r="E6" s="57" t="s">
        <v>5370</v>
      </c>
      <c r="F6" s="58" t="n">
        <v>0.6</v>
      </c>
      <c r="G6" s="58" t="n">
        <v>0</v>
      </c>
      <c r="H6" s="58" t="n">
        <v>0.6</v>
      </c>
      <c r="I6" s="57"/>
      <c r="J6" s="57"/>
      <c r="K6" s="58" t="n">
        <v>0.5</v>
      </c>
      <c r="L6" s="58" t="n">
        <v>0</v>
      </c>
      <c r="M6" s="57" t="n">
        <v>6</v>
      </c>
      <c r="N6" s="57" t="n">
        <v>15</v>
      </c>
    </row>
    <row r="7" customFormat="false" ht="15" hidden="false" customHeight="true" outlineLevel="0" collapsed="false">
      <c r="B7" s="57" t="s">
        <v>255</v>
      </c>
      <c r="C7" s="57" t="s">
        <v>410</v>
      </c>
      <c r="D7" s="58" t="n">
        <v>3.5</v>
      </c>
      <c r="E7" s="57" t="s">
        <v>282</v>
      </c>
      <c r="F7" s="58" t="n">
        <v>0.6</v>
      </c>
      <c r="G7" s="58" t="n">
        <v>0</v>
      </c>
      <c r="H7" s="58" t="n">
        <v>0.6</v>
      </c>
      <c r="I7" s="57"/>
      <c r="J7" s="57"/>
      <c r="K7" s="58" t="n">
        <v>0.5</v>
      </c>
      <c r="L7" s="58" t="n">
        <v>0</v>
      </c>
      <c r="M7" s="57" t="n">
        <v>6</v>
      </c>
      <c r="N7" s="57" t="n">
        <v>15</v>
      </c>
    </row>
    <row r="8" customFormat="false" ht="15" hidden="false" customHeight="true" outlineLevel="0" collapsed="false">
      <c r="B8" s="57" t="s">
        <v>255</v>
      </c>
      <c r="C8" s="57" t="s">
        <v>410</v>
      </c>
      <c r="D8" s="58" t="n">
        <v>4</v>
      </c>
      <c r="E8" s="57" t="s">
        <v>5370</v>
      </c>
      <c r="F8" s="58" t="n">
        <v>0.733333333333333</v>
      </c>
      <c r="G8" s="58" t="n">
        <v>0.333333333333333</v>
      </c>
      <c r="H8" s="58" t="n">
        <v>0.4</v>
      </c>
      <c r="I8" s="57"/>
      <c r="J8" s="57"/>
      <c r="K8" s="58" t="n">
        <v>0.666666666666667</v>
      </c>
      <c r="L8" s="58" t="n">
        <v>0.5</v>
      </c>
      <c r="M8" s="57" t="n">
        <v>6</v>
      </c>
      <c r="N8" s="57" t="n">
        <v>15</v>
      </c>
    </row>
    <row r="9" customFormat="false" ht="15" hidden="false" customHeight="true" outlineLevel="0" collapsed="false">
      <c r="B9" s="57" t="s">
        <v>255</v>
      </c>
      <c r="C9" s="57" t="s">
        <v>410</v>
      </c>
      <c r="D9" s="58" t="n">
        <v>4</v>
      </c>
      <c r="E9" s="57" t="s">
        <v>282</v>
      </c>
      <c r="F9" s="58" t="n">
        <v>0.6</v>
      </c>
      <c r="G9" s="58" t="n">
        <v>0.333333333333333</v>
      </c>
      <c r="H9" s="58" t="n">
        <v>0.266666666666667</v>
      </c>
      <c r="I9" s="57" t="n">
        <v>8</v>
      </c>
      <c r="J9" s="57"/>
      <c r="K9" s="58" t="n">
        <v>0.5</v>
      </c>
      <c r="L9" s="58" t="n">
        <v>0</v>
      </c>
      <c r="M9" s="57" t="n">
        <v>6</v>
      </c>
      <c r="N9" s="57" t="n">
        <v>15</v>
      </c>
    </row>
    <row r="10" customFormat="false" ht="15" hidden="false" customHeight="true" outlineLevel="0" collapsed="false">
      <c r="B10" s="57" t="s">
        <v>255</v>
      </c>
      <c r="C10" s="57" t="s">
        <v>410</v>
      </c>
      <c r="D10" s="58" t="n">
        <v>4.5</v>
      </c>
      <c r="E10" s="57" t="s">
        <v>5370</v>
      </c>
      <c r="F10" s="58" t="n">
        <v>0.8</v>
      </c>
      <c r="G10" s="58" t="n">
        <v>0.333333333333333</v>
      </c>
      <c r="H10" s="58" t="n">
        <v>0.466666666666667</v>
      </c>
      <c r="I10" s="57"/>
      <c r="J10" s="57"/>
      <c r="K10" s="58" t="n">
        <v>0.833333333333333</v>
      </c>
      <c r="L10" s="58" t="n">
        <v>0.7</v>
      </c>
      <c r="M10" s="57" t="n">
        <v>6</v>
      </c>
      <c r="N10" s="57" t="n">
        <v>15</v>
      </c>
    </row>
    <row r="11" customFormat="false" ht="15" hidden="false" customHeight="true" outlineLevel="0" collapsed="false">
      <c r="B11" s="57" t="s">
        <v>255</v>
      </c>
      <c r="C11" s="57" t="s">
        <v>410</v>
      </c>
      <c r="D11" s="58" t="n">
        <v>4.5</v>
      </c>
      <c r="E11" s="57" t="s">
        <v>282</v>
      </c>
      <c r="F11" s="58" t="n">
        <v>0.733333333333333</v>
      </c>
      <c r="G11" s="58" t="n">
        <v>0.333333333333333</v>
      </c>
      <c r="H11" s="58" t="n">
        <v>0.4</v>
      </c>
      <c r="I11" s="57" t="n">
        <v>4</v>
      </c>
      <c r="J11" s="57"/>
      <c r="K11" s="58" t="n">
        <v>0.666666666666667</v>
      </c>
      <c r="L11" s="58" t="n">
        <v>0.5</v>
      </c>
      <c r="M11" s="57" t="n">
        <v>6</v>
      </c>
      <c r="N11" s="57" t="n">
        <v>15</v>
      </c>
    </row>
    <row r="12" customFormat="false" ht="15" hidden="false" customHeight="true" outlineLevel="0" collapsed="false">
      <c r="B12" s="57" t="s">
        <v>290</v>
      </c>
      <c r="C12" s="57" t="s">
        <v>377</v>
      </c>
      <c r="D12" s="58" t="n">
        <v>3.5</v>
      </c>
      <c r="E12" s="57" t="s">
        <v>5370</v>
      </c>
      <c r="F12" s="58" t="n">
        <v>0.833333333333333</v>
      </c>
      <c r="G12" s="58" t="n">
        <v>0.25</v>
      </c>
      <c r="H12" s="58" t="n">
        <v>0.583333333333333</v>
      </c>
      <c r="I12" s="57"/>
      <c r="J12" s="57"/>
      <c r="K12" s="58" t="n">
        <v>0.75</v>
      </c>
      <c r="L12" s="58" t="n">
        <v>0.666666666666667</v>
      </c>
      <c r="M12" s="57" t="n">
        <v>4</v>
      </c>
      <c r="N12" s="57" t="n">
        <v>6</v>
      </c>
    </row>
    <row r="13" customFormat="false" ht="15" hidden="false" customHeight="true" outlineLevel="0" collapsed="false">
      <c r="B13" s="57" t="s">
        <v>290</v>
      </c>
      <c r="C13" s="57" t="s">
        <v>377</v>
      </c>
      <c r="D13" s="58" t="n">
        <v>3.5</v>
      </c>
      <c r="E13" s="57" t="s">
        <v>282</v>
      </c>
      <c r="F13" s="58" t="n">
        <v>0.833333333333333</v>
      </c>
      <c r="G13" s="58" t="n">
        <v>0.25</v>
      </c>
      <c r="H13" s="58" t="n">
        <v>0.583333333333333</v>
      </c>
      <c r="I13" s="57"/>
      <c r="J13" s="57"/>
      <c r="K13" s="58" t="n">
        <v>0.75</v>
      </c>
      <c r="L13" s="58" t="n">
        <v>0.666666666666667</v>
      </c>
      <c r="M13" s="57" t="n">
        <v>4</v>
      </c>
      <c r="N13" s="57" t="n">
        <v>6</v>
      </c>
    </row>
    <row r="14" customFormat="false" ht="15" hidden="false" customHeight="true" outlineLevel="0" collapsed="false">
      <c r="B14" s="57" t="s">
        <v>290</v>
      </c>
      <c r="C14" s="57" t="s">
        <v>377</v>
      </c>
      <c r="D14" s="58" t="n">
        <v>4</v>
      </c>
      <c r="E14" s="57" t="s">
        <v>5370</v>
      </c>
      <c r="F14" s="58" t="n">
        <v>0.833333333333333</v>
      </c>
      <c r="G14" s="58" t="n">
        <v>0.666666666666667</v>
      </c>
      <c r="H14" s="58" t="n">
        <v>0.166666666666667</v>
      </c>
      <c r="I14" s="57" t="s">
        <v>5371</v>
      </c>
      <c r="J14" s="57"/>
      <c r="K14" s="58" t="n">
        <v>0.75</v>
      </c>
      <c r="L14" s="58" t="n">
        <v>0.666666666666667</v>
      </c>
      <c r="M14" s="57" t="n">
        <v>4</v>
      </c>
      <c r="N14" s="57" t="n">
        <v>6</v>
      </c>
    </row>
    <row r="15" customFormat="false" ht="15" hidden="false" customHeight="true" outlineLevel="0" collapsed="false">
      <c r="B15" s="57" t="s">
        <v>290</v>
      </c>
      <c r="C15" s="57" t="s">
        <v>377</v>
      </c>
      <c r="D15" s="58" t="n">
        <v>4</v>
      </c>
      <c r="E15" s="57" t="s">
        <v>282</v>
      </c>
      <c r="F15" s="58" t="n">
        <v>0.833333333333333</v>
      </c>
      <c r="G15" s="58" t="n">
        <v>0.666666666666667</v>
      </c>
      <c r="H15" s="58" t="n">
        <v>0.166666666666667</v>
      </c>
      <c r="I15" s="57" t="s">
        <v>5371</v>
      </c>
      <c r="J15" s="57"/>
      <c r="K15" s="58" t="n">
        <v>0.75</v>
      </c>
      <c r="L15" s="58" t="n">
        <v>0.666666666666667</v>
      </c>
      <c r="M15" s="57" t="n">
        <v>4</v>
      </c>
      <c r="N15" s="57" t="n">
        <v>6</v>
      </c>
    </row>
    <row r="16" customFormat="false" ht="15" hidden="false" customHeight="true" outlineLevel="0" collapsed="false">
      <c r="B16" s="57" t="s">
        <v>290</v>
      </c>
      <c r="C16" s="57" t="s">
        <v>377</v>
      </c>
      <c r="D16" s="58" t="n">
        <v>4.5</v>
      </c>
      <c r="E16" s="57" t="s">
        <v>5370</v>
      </c>
      <c r="F16" s="58" t="n">
        <v>0.5</v>
      </c>
      <c r="G16" s="58" t="n">
        <v>0.666666666666667</v>
      </c>
      <c r="H16" s="58" t="n">
        <v>-0.166666666666667</v>
      </c>
      <c r="I16" s="57" t="s">
        <v>5372</v>
      </c>
      <c r="J16" s="57" t="s">
        <v>5371</v>
      </c>
      <c r="K16" s="58" t="n">
        <v>1</v>
      </c>
      <c r="L16" s="58" t="n">
        <v>0.5</v>
      </c>
      <c r="M16" s="57" t="n">
        <v>4</v>
      </c>
      <c r="N16" s="57" t="n">
        <v>6</v>
      </c>
    </row>
    <row r="17" customFormat="false" ht="15" hidden="false" customHeight="true" outlineLevel="0" collapsed="false">
      <c r="B17" s="57" t="s">
        <v>290</v>
      </c>
      <c r="C17" s="57" t="s">
        <v>377</v>
      </c>
      <c r="D17" s="58" t="n">
        <v>4.5</v>
      </c>
      <c r="E17" s="57" t="s">
        <v>282</v>
      </c>
      <c r="F17" s="58" t="n">
        <v>0.5</v>
      </c>
      <c r="G17" s="58" t="n">
        <v>0.666666666666667</v>
      </c>
      <c r="H17" s="58" t="n">
        <v>-0.166666666666667</v>
      </c>
      <c r="I17" s="57" t="s">
        <v>5372</v>
      </c>
      <c r="J17" s="57" t="s">
        <v>5371</v>
      </c>
      <c r="K17" s="58" t="n">
        <v>1</v>
      </c>
      <c r="L17" s="58" t="n">
        <v>0.5</v>
      </c>
      <c r="M17" s="57" t="n">
        <v>4</v>
      </c>
      <c r="N17" s="57" t="n">
        <v>6</v>
      </c>
    </row>
  </sheetData>
  <autoFilter ref="B5:N17"/>
  <mergeCells count="1">
    <mergeCell ref="B3:I3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AP229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9" min="2" style="1" width="11"/>
    <col collapsed="false" customWidth="true" hidden="false" outlineLevel="0" max="10" min="10" style="1" width="11.2"/>
    <col collapsed="false" customWidth="true" hidden="false" outlineLevel="0" max="11" min="11" style="1" width="15.39"/>
    <col collapsed="false" customWidth="true" hidden="false" outlineLevel="0" max="12" min="12" style="1" width="11"/>
    <col collapsed="false" customWidth="true" hidden="false" outlineLevel="0" max="13" min="13" style="1" width="11.2"/>
    <col collapsed="false" customWidth="true" hidden="false" outlineLevel="0" max="14" min="14" style="1" width="11"/>
    <col collapsed="false" customWidth="true" hidden="false" outlineLevel="0" max="15" min="15" style="1" width="11.9"/>
    <col collapsed="false" customWidth="true" hidden="false" outlineLevel="0" max="20" min="16" style="1" width="11"/>
    <col collapsed="false" customWidth="true" hidden="false" outlineLevel="0" max="21" min="21" style="1" width="12.61"/>
    <col collapsed="false" customWidth="true" hidden="false" outlineLevel="0" max="22" min="22" style="1" width="11"/>
    <col collapsed="false" customWidth="true" hidden="false" outlineLevel="0" max="23" min="23" style="1" width="11.9"/>
    <col collapsed="false" customWidth="true" hidden="false" outlineLevel="0" max="24" min="24" style="1" width="11.2"/>
    <col collapsed="false" customWidth="true" hidden="false" outlineLevel="0" max="25" min="25" style="1" width="14"/>
    <col collapsed="false" customWidth="true" hidden="false" outlineLevel="0" max="26" min="26" style="1" width="12.61"/>
    <col collapsed="false" customWidth="true" hidden="false" outlineLevel="0" max="27" min="27" style="1" width="11"/>
    <col collapsed="false" customWidth="true" hidden="false" outlineLevel="0" max="28" min="28" style="1" width="14"/>
    <col collapsed="false" customWidth="true" hidden="false" outlineLevel="0" max="30" min="29" style="1" width="11"/>
    <col collapsed="false" customWidth="true" hidden="false" outlineLevel="0" max="31" min="31" style="1" width="16.1"/>
    <col collapsed="false" customWidth="true" hidden="false" outlineLevel="0" max="32" min="32" style="1" width="14"/>
    <col collapsed="false" customWidth="true" hidden="false" outlineLevel="0" max="33" min="33" style="1" width="11.9"/>
    <col collapsed="false" customWidth="true" hidden="false" outlineLevel="0" max="34" min="34" style="1" width="11"/>
    <col collapsed="false" customWidth="true" hidden="false" outlineLevel="0" max="35" min="35" style="1" width="11.9"/>
    <col collapsed="false" customWidth="true" hidden="false" outlineLevel="0" max="36" min="36" style="1" width="18.2"/>
    <col collapsed="false" customWidth="true" hidden="false" outlineLevel="0" max="37" min="37" style="1" width="16.1"/>
    <col collapsed="false" customWidth="true" hidden="false" outlineLevel="0" max="38" min="38" style="1" width="11"/>
    <col collapsed="false" customWidth="true" hidden="false" outlineLevel="0" max="40" min="39" style="1" width="34"/>
    <col collapsed="false" customWidth="true" hidden="false" outlineLevel="0" max="42" min="41" style="1" width="11"/>
  </cols>
  <sheetData>
    <row r="2" customFormat="false" ht="15" hidden="false" customHeight="true" outlineLevel="0" collapsed="false">
      <c r="B2" s="2" t="s">
        <v>5373</v>
      </c>
    </row>
    <row r="3" customFormat="false" ht="45" hidden="false" customHeight="true" outlineLevel="0" collapsed="false">
      <c r="B3" s="55" t="s">
        <v>174</v>
      </c>
      <c r="C3" s="55"/>
      <c r="D3" s="55"/>
      <c r="E3" s="55"/>
      <c r="F3" s="55"/>
      <c r="G3" s="55"/>
      <c r="H3" s="55"/>
      <c r="I3" s="55"/>
    </row>
    <row r="5" customFormat="false" ht="45" hidden="false" customHeight="true" outlineLevel="0" collapsed="false">
      <c r="B5" s="56" t="s">
        <v>5374</v>
      </c>
      <c r="C5" s="56" t="s">
        <v>5357</v>
      </c>
      <c r="D5" s="56" t="s">
        <v>5358</v>
      </c>
      <c r="E5" s="56" t="s">
        <v>5375</v>
      </c>
      <c r="F5" s="56" t="s">
        <v>4617</v>
      </c>
      <c r="G5" s="56" t="s">
        <v>5376</v>
      </c>
      <c r="H5" s="56" t="s">
        <v>5377</v>
      </c>
      <c r="I5" s="56" t="s">
        <v>5378</v>
      </c>
      <c r="J5" s="56" t="s">
        <v>5379</v>
      </c>
      <c r="K5" s="56" t="s">
        <v>5380</v>
      </c>
      <c r="L5" s="56" t="s">
        <v>5381</v>
      </c>
      <c r="M5" s="56" t="s">
        <v>5382</v>
      </c>
      <c r="N5" s="56" t="s">
        <v>5383</v>
      </c>
      <c r="O5" s="56" t="s">
        <v>5384</v>
      </c>
      <c r="P5" s="56" t="s">
        <v>5385</v>
      </c>
      <c r="Q5" s="56" t="s">
        <v>5386</v>
      </c>
      <c r="R5" s="56" t="s">
        <v>5387</v>
      </c>
      <c r="S5" s="56" t="s">
        <v>5388</v>
      </c>
      <c r="T5" s="56" t="s">
        <v>5389</v>
      </c>
      <c r="U5" s="56" t="s">
        <v>5390</v>
      </c>
      <c r="V5" s="56" t="s">
        <v>5391</v>
      </c>
      <c r="W5" s="56" t="s">
        <v>5392</v>
      </c>
      <c r="X5" s="56" t="s">
        <v>5393</v>
      </c>
      <c r="Y5" s="56" t="s">
        <v>5394</v>
      </c>
      <c r="Z5" s="56" t="s">
        <v>5395</v>
      </c>
      <c r="AA5" s="56" t="s">
        <v>5396</v>
      </c>
      <c r="AB5" s="56" t="s">
        <v>5397</v>
      </c>
      <c r="AC5" s="56" t="s">
        <v>5398</v>
      </c>
      <c r="AD5" s="56" t="s">
        <v>5399</v>
      </c>
      <c r="AE5" s="56" t="s">
        <v>5400</v>
      </c>
      <c r="AF5" s="56" t="s">
        <v>5401</v>
      </c>
      <c r="AG5" s="56" t="s">
        <v>5402</v>
      </c>
      <c r="AH5" s="56" t="s">
        <v>5403</v>
      </c>
      <c r="AI5" s="56" t="s">
        <v>5404</v>
      </c>
      <c r="AJ5" s="56" t="s">
        <v>5405</v>
      </c>
      <c r="AK5" s="56" t="s">
        <v>5406</v>
      </c>
      <c r="AL5" s="56" t="s">
        <v>5359</v>
      </c>
      <c r="AM5" s="56" t="s">
        <v>5407</v>
      </c>
      <c r="AN5" s="56" t="s">
        <v>5408</v>
      </c>
      <c r="AO5" s="56" t="s">
        <v>5409</v>
      </c>
      <c r="AP5" s="56" t="s">
        <v>5410</v>
      </c>
    </row>
    <row r="6" customFormat="false" ht="15" hidden="false" customHeight="true" outlineLevel="0" collapsed="false">
      <c r="B6" s="57" t="s">
        <v>4761</v>
      </c>
      <c r="C6" s="57" t="s">
        <v>290</v>
      </c>
      <c r="D6" s="57" t="s">
        <v>300</v>
      </c>
      <c r="E6" s="59" t="b">
        <f aca="false">FALSE()</f>
        <v>0</v>
      </c>
      <c r="F6" s="57" t="n">
        <v>1</v>
      </c>
      <c r="G6" s="57" t="s">
        <v>425</v>
      </c>
      <c r="H6" s="57" t="s">
        <v>4878</v>
      </c>
      <c r="I6" s="57" t="n">
        <v>2</v>
      </c>
      <c r="J6" s="57" t="s">
        <v>261</v>
      </c>
      <c r="K6" s="57" t="n">
        <v>2</v>
      </c>
      <c r="L6" s="59" t="b">
        <f aca="false">FALSE()</f>
        <v>0</v>
      </c>
      <c r="M6" s="59" t="b">
        <f aca="false">TRUE()</f>
        <v>1</v>
      </c>
      <c r="N6" s="59" t="b">
        <f aca="false">TRUE()</f>
        <v>1</v>
      </c>
      <c r="O6" s="59" t="b">
        <f aca="false">TRUE()</f>
        <v>1</v>
      </c>
      <c r="P6" s="59" t="b">
        <f aca="false">TRUE()</f>
        <v>1</v>
      </c>
      <c r="Q6" s="57" t="s">
        <v>5411</v>
      </c>
      <c r="R6" s="58" t="n">
        <v>1</v>
      </c>
      <c r="S6" s="58" t="n">
        <v>181.369995117188</v>
      </c>
      <c r="T6" s="57"/>
      <c r="U6" s="58" t="n">
        <v>54.8396137494093</v>
      </c>
      <c r="V6" s="58" t="n">
        <v>41.8639310414186</v>
      </c>
      <c r="W6" s="58" t="n">
        <v>0</v>
      </c>
      <c r="X6" s="58" t="n">
        <v>76.3388510223953</v>
      </c>
      <c r="Y6" s="58" t="n">
        <v>0</v>
      </c>
      <c r="Z6" s="58" t="n">
        <v>2.86781676541584</v>
      </c>
      <c r="AA6" s="57" t="s">
        <v>5412</v>
      </c>
      <c r="AB6" s="57" t="s">
        <v>5413</v>
      </c>
      <c r="AC6" s="57" t="s">
        <v>5414</v>
      </c>
      <c r="AD6" s="57" t="s">
        <v>4885</v>
      </c>
      <c r="AE6" s="57" t="n">
        <v>1414</v>
      </c>
      <c r="AF6" s="58" t="n">
        <v>2.86781676541584</v>
      </c>
      <c r="AG6" s="57" t="s">
        <v>5412</v>
      </c>
      <c r="AH6" s="57" t="s">
        <v>5414</v>
      </c>
      <c r="AI6" s="57" t="s">
        <v>4885</v>
      </c>
      <c r="AJ6" s="58" t="n">
        <v>14.3750847649675</v>
      </c>
      <c r="AK6" s="57" t="s">
        <v>5415</v>
      </c>
      <c r="AL6" s="58" t="n">
        <v>3.5</v>
      </c>
      <c r="AM6" s="57"/>
      <c r="AN6" s="57" t="s">
        <v>5412</v>
      </c>
      <c r="AO6" s="57" t="n">
        <v>2</v>
      </c>
      <c r="AP6" s="59" t="b">
        <f aca="false">TRUE()</f>
        <v>1</v>
      </c>
    </row>
    <row r="7" customFormat="false" ht="15" hidden="false" customHeight="true" outlineLevel="0" collapsed="false">
      <c r="B7" s="57" t="s">
        <v>4761</v>
      </c>
      <c r="C7" s="57" t="s">
        <v>290</v>
      </c>
      <c r="D7" s="57" t="s">
        <v>300</v>
      </c>
      <c r="E7" s="59" t="b">
        <f aca="false">FALSE()</f>
        <v>0</v>
      </c>
      <c r="F7" s="57" t="n">
        <v>1</v>
      </c>
      <c r="G7" s="57" t="s">
        <v>425</v>
      </c>
      <c r="H7" s="57" t="s">
        <v>4878</v>
      </c>
      <c r="I7" s="57" t="n">
        <v>2</v>
      </c>
      <c r="J7" s="57" t="s">
        <v>261</v>
      </c>
      <c r="K7" s="57" t="n">
        <v>2</v>
      </c>
      <c r="L7" s="59" t="b">
        <f aca="false">FALSE()</f>
        <v>0</v>
      </c>
      <c r="M7" s="59" t="b">
        <f aca="false">TRUE()</f>
        <v>1</v>
      </c>
      <c r="N7" s="59" t="b">
        <f aca="false">TRUE()</f>
        <v>1</v>
      </c>
      <c r="O7" s="59" t="b">
        <f aca="false">TRUE()</f>
        <v>1</v>
      </c>
      <c r="P7" s="59" t="b">
        <f aca="false">TRUE()</f>
        <v>1</v>
      </c>
      <c r="Q7" s="57" t="s">
        <v>5411</v>
      </c>
      <c r="R7" s="58" t="n">
        <v>1</v>
      </c>
      <c r="S7" s="58" t="n">
        <v>181.369995117188</v>
      </c>
      <c r="T7" s="57"/>
      <c r="U7" s="58" t="n">
        <v>54.8396137494093</v>
      </c>
      <c r="V7" s="58" t="n">
        <v>41.8639310414186</v>
      </c>
      <c r="W7" s="58" t="n">
        <v>0</v>
      </c>
      <c r="X7" s="58" t="n">
        <v>76.3388510223953</v>
      </c>
      <c r="Y7" s="58" t="n">
        <v>0</v>
      </c>
      <c r="Z7" s="58" t="n">
        <v>2.86781676541584</v>
      </c>
      <c r="AA7" s="57" t="s">
        <v>5412</v>
      </c>
      <c r="AB7" s="57" t="s">
        <v>5413</v>
      </c>
      <c r="AC7" s="57" t="s">
        <v>5414</v>
      </c>
      <c r="AD7" s="57" t="s">
        <v>4885</v>
      </c>
      <c r="AE7" s="57" t="n">
        <v>1414</v>
      </c>
      <c r="AF7" s="58" t="n">
        <v>2.86781676541584</v>
      </c>
      <c r="AG7" s="57" t="s">
        <v>5412</v>
      </c>
      <c r="AH7" s="57" t="s">
        <v>5414</v>
      </c>
      <c r="AI7" s="57" t="s">
        <v>4885</v>
      </c>
      <c r="AJ7" s="58" t="n">
        <v>14.3750847649675</v>
      </c>
      <c r="AK7" s="57" t="s">
        <v>5415</v>
      </c>
      <c r="AL7" s="58" t="n">
        <v>4</v>
      </c>
      <c r="AM7" s="57"/>
      <c r="AN7" s="57" t="s">
        <v>5412</v>
      </c>
      <c r="AO7" s="57" t="n">
        <v>4</v>
      </c>
      <c r="AP7" s="59" t="b">
        <f aca="false">TRUE()</f>
        <v>1</v>
      </c>
    </row>
    <row r="8" customFormat="false" ht="15" hidden="false" customHeight="true" outlineLevel="0" collapsed="false">
      <c r="B8" s="57" t="s">
        <v>4761</v>
      </c>
      <c r="C8" s="57" t="s">
        <v>290</v>
      </c>
      <c r="D8" s="57" t="s">
        <v>300</v>
      </c>
      <c r="E8" s="59" t="b">
        <f aca="false">FALSE()</f>
        <v>0</v>
      </c>
      <c r="F8" s="57" t="n">
        <v>1</v>
      </c>
      <c r="G8" s="57" t="s">
        <v>425</v>
      </c>
      <c r="H8" s="57" t="s">
        <v>4878</v>
      </c>
      <c r="I8" s="57" t="n">
        <v>2</v>
      </c>
      <c r="J8" s="57" t="s">
        <v>261</v>
      </c>
      <c r="K8" s="57" t="n">
        <v>2</v>
      </c>
      <c r="L8" s="59" t="b">
        <f aca="false">FALSE()</f>
        <v>0</v>
      </c>
      <c r="M8" s="59" t="b">
        <f aca="false">TRUE()</f>
        <v>1</v>
      </c>
      <c r="N8" s="59" t="b">
        <f aca="false">TRUE()</f>
        <v>1</v>
      </c>
      <c r="O8" s="59" t="b">
        <f aca="false">TRUE()</f>
        <v>1</v>
      </c>
      <c r="P8" s="59" t="b">
        <f aca="false">TRUE()</f>
        <v>1</v>
      </c>
      <c r="Q8" s="57" t="s">
        <v>5411</v>
      </c>
      <c r="R8" s="58" t="n">
        <v>1</v>
      </c>
      <c r="S8" s="58" t="n">
        <v>181.369995117188</v>
      </c>
      <c r="T8" s="57"/>
      <c r="U8" s="58" t="n">
        <v>54.8396137494093</v>
      </c>
      <c r="V8" s="58" t="n">
        <v>41.8639310414186</v>
      </c>
      <c r="W8" s="58" t="n">
        <v>0</v>
      </c>
      <c r="X8" s="58" t="n">
        <v>76.3388510223953</v>
      </c>
      <c r="Y8" s="58" t="n">
        <v>0</v>
      </c>
      <c r="Z8" s="58" t="n">
        <v>2.86781676541584</v>
      </c>
      <c r="AA8" s="57" t="s">
        <v>5412</v>
      </c>
      <c r="AB8" s="57" t="s">
        <v>5413</v>
      </c>
      <c r="AC8" s="57" t="s">
        <v>5414</v>
      </c>
      <c r="AD8" s="57" t="s">
        <v>4885</v>
      </c>
      <c r="AE8" s="57" t="n">
        <v>1414</v>
      </c>
      <c r="AF8" s="58" t="n">
        <v>2.86781676541584</v>
      </c>
      <c r="AG8" s="57" t="s">
        <v>5412</v>
      </c>
      <c r="AH8" s="57" t="s">
        <v>5414</v>
      </c>
      <c r="AI8" s="57" t="s">
        <v>4885</v>
      </c>
      <c r="AJ8" s="58" t="n">
        <v>14.3750847649675</v>
      </c>
      <c r="AK8" s="57" t="s">
        <v>5415</v>
      </c>
      <c r="AL8" s="58" t="n">
        <v>4.5</v>
      </c>
      <c r="AM8" s="57"/>
      <c r="AN8" s="57" t="s">
        <v>5412</v>
      </c>
      <c r="AO8" s="57" t="n">
        <v>9</v>
      </c>
      <c r="AP8" s="59" t="b">
        <f aca="false">TRUE()</f>
        <v>1</v>
      </c>
    </row>
    <row r="9" customFormat="false" ht="15" hidden="false" customHeight="true" outlineLevel="0" collapsed="false">
      <c r="B9" s="57" t="s">
        <v>4761</v>
      </c>
      <c r="C9" s="57" t="s">
        <v>290</v>
      </c>
      <c r="D9" s="57" t="s">
        <v>300</v>
      </c>
      <c r="E9" s="59" t="b">
        <f aca="false">FALSE()</f>
        <v>0</v>
      </c>
      <c r="F9" s="57" t="n">
        <v>1</v>
      </c>
      <c r="G9" s="57" t="s">
        <v>425</v>
      </c>
      <c r="H9" s="57" t="s">
        <v>4878</v>
      </c>
      <c r="I9" s="57" t="n">
        <v>3</v>
      </c>
      <c r="J9" s="57" t="s">
        <v>425</v>
      </c>
      <c r="K9" s="57" t="n">
        <v>2</v>
      </c>
      <c r="L9" s="59" t="b">
        <f aca="false">FALSE()</f>
        <v>0</v>
      </c>
      <c r="M9" s="59" t="b">
        <f aca="false">TRUE()</f>
        <v>1</v>
      </c>
      <c r="N9" s="59" t="b">
        <f aca="false">TRUE()</f>
        <v>1</v>
      </c>
      <c r="O9" s="59" t="b">
        <f aca="false">TRUE()</f>
        <v>1</v>
      </c>
      <c r="P9" s="59" t="b">
        <f aca="false">TRUE()</f>
        <v>1</v>
      </c>
      <c r="Q9" s="57" t="s">
        <v>5416</v>
      </c>
      <c r="R9" s="58" t="n">
        <v>1</v>
      </c>
      <c r="S9" s="58" t="n">
        <v>193.100006103516</v>
      </c>
      <c r="T9" s="57"/>
      <c r="U9" s="58" t="n">
        <v>12.4417039957277</v>
      </c>
      <c r="V9" s="58" t="n">
        <v>12.4417039957277</v>
      </c>
      <c r="W9" s="58" t="n">
        <v>0</v>
      </c>
      <c r="X9" s="58" t="n">
        <v>100</v>
      </c>
      <c r="Y9" s="58" t="n">
        <v>0</v>
      </c>
      <c r="Z9" s="58" t="n">
        <v>2.94195411249054</v>
      </c>
      <c r="AA9" s="57" t="s">
        <v>5412</v>
      </c>
      <c r="AB9" s="57" t="s">
        <v>5413</v>
      </c>
      <c r="AC9" s="57" t="s">
        <v>5414</v>
      </c>
      <c r="AD9" s="57" t="s">
        <v>4838</v>
      </c>
      <c r="AE9" s="57" t="n">
        <v>1403</v>
      </c>
      <c r="AF9" s="58" t="n">
        <v>2.94195411249054</v>
      </c>
      <c r="AG9" s="57" t="s">
        <v>5412</v>
      </c>
      <c r="AH9" s="57" t="s">
        <v>5414</v>
      </c>
      <c r="AI9" s="57" t="s">
        <v>4838</v>
      </c>
      <c r="AJ9" s="58" t="n">
        <v>16.2001242587827</v>
      </c>
      <c r="AK9" s="57" t="s">
        <v>5415</v>
      </c>
      <c r="AL9" s="58" t="n">
        <v>3.5</v>
      </c>
      <c r="AM9" s="57"/>
      <c r="AN9" s="57" t="s">
        <v>5412</v>
      </c>
      <c r="AO9" s="57" t="n">
        <v>2</v>
      </c>
      <c r="AP9" s="59" t="b">
        <f aca="false">TRUE()</f>
        <v>1</v>
      </c>
    </row>
    <row r="10" customFormat="false" ht="15" hidden="false" customHeight="true" outlineLevel="0" collapsed="false">
      <c r="B10" s="57" t="s">
        <v>4761</v>
      </c>
      <c r="C10" s="57" t="s">
        <v>290</v>
      </c>
      <c r="D10" s="57" t="s">
        <v>300</v>
      </c>
      <c r="E10" s="59" t="b">
        <f aca="false">FALSE()</f>
        <v>0</v>
      </c>
      <c r="F10" s="57" t="n">
        <v>1</v>
      </c>
      <c r="G10" s="57" t="s">
        <v>425</v>
      </c>
      <c r="H10" s="57" t="s">
        <v>4878</v>
      </c>
      <c r="I10" s="57" t="n">
        <v>3</v>
      </c>
      <c r="J10" s="57" t="s">
        <v>425</v>
      </c>
      <c r="K10" s="57" t="n">
        <v>2</v>
      </c>
      <c r="L10" s="59" t="b">
        <f aca="false">FALSE()</f>
        <v>0</v>
      </c>
      <c r="M10" s="59" t="b">
        <f aca="false">TRUE()</f>
        <v>1</v>
      </c>
      <c r="N10" s="59" t="b">
        <f aca="false">TRUE()</f>
        <v>1</v>
      </c>
      <c r="O10" s="59" t="b">
        <f aca="false">TRUE()</f>
        <v>1</v>
      </c>
      <c r="P10" s="59" t="b">
        <f aca="false">TRUE()</f>
        <v>1</v>
      </c>
      <c r="Q10" s="57" t="s">
        <v>5416</v>
      </c>
      <c r="R10" s="58" t="n">
        <v>1</v>
      </c>
      <c r="S10" s="58" t="n">
        <v>193.100006103516</v>
      </c>
      <c r="T10" s="57"/>
      <c r="U10" s="58" t="n">
        <v>12.4417039957277</v>
      </c>
      <c r="V10" s="58" t="n">
        <v>12.4417039957277</v>
      </c>
      <c r="W10" s="58" t="n">
        <v>0</v>
      </c>
      <c r="X10" s="58" t="n">
        <v>100</v>
      </c>
      <c r="Y10" s="58" t="n">
        <v>0</v>
      </c>
      <c r="Z10" s="58" t="n">
        <v>2.94195411249054</v>
      </c>
      <c r="AA10" s="57" t="s">
        <v>5412</v>
      </c>
      <c r="AB10" s="57" t="s">
        <v>5413</v>
      </c>
      <c r="AC10" s="57" t="s">
        <v>5414</v>
      </c>
      <c r="AD10" s="57" t="s">
        <v>4838</v>
      </c>
      <c r="AE10" s="57" t="n">
        <v>1403</v>
      </c>
      <c r="AF10" s="58" t="n">
        <v>2.94195411249054</v>
      </c>
      <c r="AG10" s="57" t="s">
        <v>5412</v>
      </c>
      <c r="AH10" s="57" t="s">
        <v>5414</v>
      </c>
      <c r="AI10" s="57" t="s">
        <v>4838</v>
      </c>
      <c r="AJ10" s="58" t="n">
        <v>16.2001242587827</v>
      </c>
      <c r="AK10" s="57" t="s">
        <v>5415</v>
      </c>
      <c r="AL10" s="58" t="n">
        <v>4</v>
      </c>
      <c r="AM10" s="57"/>
      <c r="AN10" s="57" t="s">
        <v>5412</v>
      </c>
      <c r="AO10" s="57" t="n">
        <v>5</v>
      </c>
      <c r="AP10" s="59" t="b">
        <f aca="false">TRUE()</f>
        <v>1</v>
      </c>
    </row>
    <row r="11" customFormat="false" ht="15" hidden="false" customHeight="true" outlineLevel="0" collapsed="false">
      <c r="B11" s="57" t="s">
        <v>4761</v>
      </c>
      <c r="C11" s="57" t="s">
        <v>290</v>
      </c>
      <c r="D11" s="57" t="s">
        <v>300</v>
      </c>
      <c r="E11" s="59" t="b">
        <f aca="false">FALSE()</f>
        <v>0</v>
      </c>
      <c r="F11" s="57" t="n">
        <v>1</v>
      </c>
      <c r="G11" s="57" t="s">
        <v>425</v>
      </c>
      <c r="H11" s="57" t="s">
        <v>4878</v>
      </c>
      <c r="I11" s="57" t="n">
        <v>3</v>
      </c>
      <c r="J11" s="57" t="s">
        <v>425</v>
      </c>
      <c r="K11" s="57" t="n">
        <v>2</v>
      </c>
      <c r="L11" s="59" t="b">
        <f aca="false">FALSE()</f>
        <v>0</v>
      </c>
      <c r="M11" s="59" t="b">
        <f aca="false">TRUE()</f>
        <v>1</v>
      </c>
      <c r="N11" s="59" t="b">
        <f aca="false">TRUE()</f>
        <v>1</v>
      </c>
      <c r="O11" s="59" t="b">
        <f aca="false">TRUE()</f>
        <v>1</v>
      </c>
      <c r="P11" s="59" t="b">
        <f aca="false">TRUE()</f>
        <v>1</v>
      </c>
      <c r="Q11" s="57" t="s">
        <v>5416</v>
      </c>
      <c r="R11" s="58" t="n">
        <v>1</v>
      </c>
      <c r="S11" s="58" t="n">
        <v>193.100006103516</v>
      </c>
      <c r="T11" s="57"/>
      <c r="U11" s="58" t="n">
        <v>12.4417039957277</v>
      </c>
      <c r="V11" s="58" t="n">
        <v>12.4417039957277</v>
      </c>
      <c r="W11" s="58" t="n">
        <v>0</v>
      </c>
      <c r="X11" s="58" t="n">
        <v>100</v>
      </c>
      <c r="Y11" s="58" t="n">
        <v>0</v>
      </c>
      <c r="Z11" s="58" t="n">
        <v>2.94195411249054</v>
      </c>
      <c r="AA11" s="57" t="s">
        <v>5412</v>
      </c>
      <c r="AB11" s="57" t="s">
        <v>5413</v>
      </c>
      <c r="AC11" s="57" t="s">
        <v>5414</v>
      </c>
      <c r="AD11" s="57" t="s">
        <v>4838</v>
      </c>
      <c r="AE11" s="57" t="n">
        <v>1403</v>
      </c>
      <c r="AF11" s="58" t="n">
        <v>2.94195411249054</v>
      </c>
      <c r="AG11" s="57" t="s">
        <v>5412</v>
      </c>
      <c r="AH11" s="57" t="s">
        <v>5414</v>
      </c>
      <c r="AI11" s="57" t="s">
        <v>4838</v>
      </c>
      <c r="AJ11" s="58" t="n">
        <v>16.2001242587827</v>
      </c>
      <c r="AK11" s="57" t="s">
        <v>5415</v>
      </c>
      <c r="AL11" s="58" t="n">
        <v>4.5</v>
      </c>
      <c r="AM11" s="57"/>
      <c r="AN11" s="57" t="s">
        <v>5412</v>
      </c>
      <c r="AO11" s="57" t="n">
        <v>7</v>
      </c>
      <c r="AP11" s="59" t="b">
        <f aca="false">TRUE()</f>
        <v>1</v>
      </c>
    </row>
    <row r="12" customFormat="false" ht="15" hidden="false" customHeight="true" outlineLevel="0" collapsed="false">
      <c r="B12" s="57" t="s">
        <v>4761</v>
      </c>
      <c r="C12" s="57" t="s">
        <v>290</v>
      </c>
      <c r="D12" s="57" t="s">
        <v>300</v>
      </c>
      <c r="E12" s="59" t="b">
        <f aca="false">FALSE()</f>
        <v>0</v>
      </c>
      <c r="F12" s="57" t="n">
        <v>1</v>
      </c>
      <c r="G12" s="57" t="s">
        <v>425</v>
      </c>
      <c r="H12" s="57" t="s">
        <v>4878</v>
      </c>
      <c r="I12" s="57" t="n">
        <v>4</v>
      </c>
      <c r="J12" s="57" t="s">
        <v>360</v>
      </c>
      <c r="K12" s="57" t="n">
        <v>2</v>
      </c>
      <c r="L12" s="59" t="b">
        <f aca="false">FALSE()</f>
        <v>0</v>
      </c>
      <c r="M12" s="59" t="b">
        <f aca="false">TRUE()</f>
        <v>1</v>
      </c>
      <c r="N12" s="59" t="b">
        <f aca="false">TRUE()</f>
        <v>1</v>
      </c>
      <c r="O12" s="59" t="b">
        <f aca="false">TRUE()</f>
        <v>1</v>
      </c>
      <c r="P12" s="59" t="b">
        <f aca="false">TRUE()</f>
        <v>1</v>
      </c>
      <c r="Q12" s="57" t="s">
        <v>5417</v>
      </c>
      <c r="R12" s="58" t="n">
        <v>1</v>
      </c>
      <c r="S12" s="58" t="n">
        <v>193.160003662109</v>
      </c>
      <c r="T12" s="57"/>
      <c r="U12" s="58" t="n">
        <v>0</v>
      </c>
      <c r="V12" s="58" t="n">
        <v>0</v>
      </c>
      <c r="W12" s="58" t="n">
        <v>0</v>
      </c>
      <c r="X12" s="57"/>
      <c r="Y12" s="57"/>
      <c r="Z12" s="58" t="n">
        <v>4.57017297265651</v>
      </c>
      <c r="AA12" s="57" t="s">
        <v>5412</v>
      </c>
      <c r="AB12" s="57" t="s">
        <v>5413</v>
      </c>
      <c r="AC12" s="57" t="s">
        <v>5414</v>
      </c>
      <c r="AD12" s="57" t="s">
        <v>4838</v>
      </c>
      <c r="AE12" s="57" t="n">
        <v>1403</v>
      </c>
      <c r="AF12" s="58" t="n">
        <v>4.57017297265651</v>
      </c>
      <c r="AG12" s="57" t="s">
        <v>5412</v>
      </c>
      <c r="AH12" s="57" t="s">
        <v>5414</v>
      </c>
      <c r="AI12" s="57" t="s">
        <v>4838</v>
      </c>
      <c r="AJ12" s="58" t="n">
        <v>18.1019376587149</v>
      </c>
      <c r="AK12" s="57" t="s">
        <v>5415</v>
      </c>
      <c r="AL12" s="58" t="n">
        <v>3.5</v>
      </c>
      <c r="AM12" s="57"/>
      <c r="AN12" s="57"/>
      <c r="AO12" s="57" t="n">
        <v>0</v>
      </c>
      <c r="AP12" s="59" t="b">
        <f aca="false">FALSE()</f>
        <v>0</v>
      </c>
    </row>
    <row r="13" customFormat="false" ht="15" hidden="false" customHeight="true" outlineLevel="0" collapsed="false">
      <c r="B13" s="57" t="s">
        <v>4761</v>
      </c>
      <c r="C13" s="57" t="s">
        <v>290</v>
      </c>
      <c r="D13" s="57" t="s">
        <v>300</v>
      </c>
      <c r="E13" s="59" t="b">
        <f aca="false">FALSE()</f>
        <v>0</v>
      </c>
      <c r="F13" s="57" t="n">
        <v>1</v>
      </c>
      <c r="G13" s="57" t="s">
        <v>425</v>
      </c>
      <c r="H13" s="57" t="s">
        <v>4878</v>
      </c>
      <c r="I13" s="57" t="n">
        <v>4</v>
      </c>
      <c r="J13" s="57" t="s">
        <v>360</v>
      </c>
      <c r="K13" s="57" t="n">
        <v>2</v>
      </c>
      <c r="L13" s="59" t="b">
        <f aca="false">FALSE()</f>
        <v>0</v>
      </c>
      <c r="M13" s="59" t="b">
        <f aca="false">TRUE()</f>
        <v>1</v>
      </c>
      <c r="N13" s="59" t="b">
        <f aca="false">TRUE()</f>
        <v>1</v>
      </c>
      <c r="O13" s="59" t="b">
        <f aca="false">TRUE()</f>
        <v>1</v>
      </c>
      <c r="P13" s="59" t="b">
        <f aca="false">TRUE()</f>
        <v>1</v>
      </c>
      <c r="Q13" s="57" t="s">
        <v>5417</v>
      </c>
      <c r="R13" s="58" t="n">
        <v>1</v>
      </c>
      <c r="S13" s="58" t="n">
        <v>193.160003662109</v>
      </c>
      <c r="T13" s="57"/>
      <c r="U13" s="58" t="n">
        <v>0</v>
      </c>
      <c r="V13" s="58" t="n">
        <v>0</v>
      </c>
      <c r="W13" s="58" t="n">
        <v>0</v>
      </c>
      <c r="X13" s="57"/>
      <c r="Y13" s="57"/>
      <c r="Z13" s="58" t="n">
        <v>4.57017297265651</v>
      </c>
      <c r="AA13" s="57" t="s">
        <v>5412</v>
      </c>
      <c r="AB13" s="57" t="s">
        <v>5413</v>
      </c>
      <c r="AC13" s="57" t="s">
        <v>5414</v>
      </c>
      <c r="AD13" s="57" t="s">
        <v>4838</v>
      </c>
      <c r="AE13" s="57" t="n">
        <v>1403</v>
      </c>
      <c r="AF13" s="58" t="n">
        <v>4.57017297265651</v>
      </c>
      <c r="AG13" s="57" t="s">
        <v>5412</v>
      </c>
      <c r="AH13" s="57" t="s">
        <v>5414</v>
      </c>
      <c r="AI13" s="57" t="s">
        <v>4838</v>
      </c>
      <c r="AJ13" s="58" t="n">
        <v>18.1019376587149</v>
      </c>
      <c r="AK13" s="57" t="s">
        <v>5415</v>
      </c>
      <c r="AL13" s="58" t="n">
        <v>4</v>
      </c>
      <c r="AM13" s="57"/>
      <c r="AN13" s="57"/>
      <c r="AO13" s="57" t="n">
        <v>0</v>
      </c>
      <c r="AP13" s="59" t="b">
        <f aca="false">FALSE()</f>
        <v>0</v>
      </c>
    </row>
    <row r="14" customFormat="false" ht="15" hidden="false" customHeight="true" outlineLevel="0" collapsed="false">
      <c r="B14" s="57" t="s">
        <v>4761</v>
      </c>
      <c r="C14" s="57" t="s">
        <v>290</v>
      </c>
      <c r="D14" s="57" t="s">
        <v>300</v>
      </c>
      <c r="E14" s="59" t="b">
        <f aca="false">FALSE()</f>
        <v>0</v>
      </c>
      <c r="F14" s="57" t="n">
        <v>1</v>
      </c>
      <c r="G14" s="57" t="s">
        <v>425</v>
      </c>
      <c r="H14" s="57" t="s">
        <v>4878</v>
      </c>
      <c r="I14" s="57" t="n">
        <v>4</v>
      </c>
      <c r="J14" s="57" t="s">
        <v>360</v>
      </c>
      <c r="K14" s="57" t="n">
        <v>2</v>
      </c>
      <c r="L14" s="59" t="b">
        <f aca="false">FALSE()</f>
        <v>0</v>
      </c>
      <c r="M14" s="59" t="b">
        <f aca="false">TRUE()</f>
        <v>1</v>
      </c>
      <c r="N14" s="59" t="b">
        <f aca="false">TRUE()</f>
        <v>1</v>
      </c>
      <c r="O14" s="59" t="b">
        <f aca="false">TRUE()</f>
        <v>1</v>
      </c>
      <c r="P14" s="59" t="b">
        <f aca="false">TRUE()</f>
        <v>1</v>
      </c>
      <c r="Q14" s="57" t="s">
        <v>5417</v>
      </c>
      <c r="R14" s="58" t="n">
        <v>1</v>
      </c>
      <c r="S14" s="58" t="n">
        <v>193.160003662109</v>
      </c>
      <c r="T14" s="57"/>
      <c r="U14" s="58" t="n">
        <v>0</v>
      </c>
      <c r="V14" s="58" t="n">
        <v>0</v>
      </c>
      <c r="W14" s="58" t="n">
        <v>0</v>
      </c>
      <c r="X14" s="57"/>
      <c r="Y14" s="57"/>
      <c r="Z14" s="58" t="n">
        <v>4.57017297265651</v>
      </c>
      <c r="AA14" s="57" t="s">
        <v>5412</v>
      </c>
      <c r="AB14" s="57" t="s">
        <v>5413</v>
      </c>
      <c r="AC14" s="57" t="s">
        <v>5414</v>
      </c>
      <c r="AD14" s="57" t="s">
        <v>4838</v>
      </c>
      <c r="AE14" s="57" t="n">
        <v>1403</v>
      </c>
      <c r="AF14" s="58" t="n">
        <v>4.57017297265651</v>
      </c>
      <c r="AG14" s="57" t="s">
        <v>5412</v>
      </c>
      <c r="AH14" s="57" t="s">
        <v>5414</v>
      </c>
      <c r="AI14" s="57" t="s">
        <v>4838</v>
      </c>
      <c r="AJ14" s="58" t="n">
        <v>18.1019376587149</v>
      </c>
      <c r="AK14" s="57" t="s">
        <v>5415</v>
      </c>
      <c r="AL14" s="58" t="n">
        <v>4.5</v>
      </c>
      <c r="AM14" s="57"/>
      <c r="AN14" s="57"/>
      <c r="AO14" s="57" t="n">
        <v>0</v>
      </c>
      <c r="AP14" s="59" t="b">
        <f aca="false">FALSE()</f>
        <v>0</v>
      </c>
    </row>
    <row r="15" customFormat="false" ht="15" hidden="false" customHeight="true" outlineLevel="0" collapsed="false">
      <c r="B15" s="57" t="s">
        <v>4761</v>
      </c>
      <c r="C15" s="57" t="s">
        <v>290</v>
      </c>
      <c r="D15" s="57" t="s">
        <v>300</v>
      </c>
      <c r="E15" s="59" t="b">
        <f aca="false">FALSE()</f>
        <v>0</v>
      </c>
      <c r="F15" s="57" t="n">
        <v>1</v>
      </c>
      <c r="G15" s="57" t="s">
        <v>425</v>
      </c>
      <c r="H15" s="57" t="s">
        <v>4878</v>
      </c>
      <c r="I15" s="57" t="n">
        <v>5</v>
      </c>
      <c r="J15" s="57" t="s">
        <v>425</v>
      </c>
      <c r="K15" s="57" t="n">
        <v>2</v>
      </c>
      <c r="L15" s="59" t="b">
        <f aca="false">FALSE()</f>
        <v>0</v>
      </c>
      <c r="M15" s="59" t="b">
        <f aca="false">TRUE()</f>
        <v>1</v>
      </c>
      <c r="N15" s="59" t="b">
        <f aca="false">TRUE()</f>
        <v>1</v>
      </c>
      <c r="O15" s="59" t="b">
        <f aca="false">TRUE()</f>
        <v>1</v>
      </c>
      <c r="P15" s="59" t="b">
        <f aca="false">TRUE()</f>
        <v>1</v>
      </c>
      <c r="Q15" s="57" t="s">
        <v>5416</v>
      </c>
      <c r="R15" s="58" t="n">
        <v>1</v>
      </c>
      <c r="S15" s="58" t="n">
        <v>194.080001831055</v>
      </c>
      <c r="T15" s="57"/>
      <c r="U15" s="58" t="n">
        <v>0.293688291744645</v>
      </c>
      <c r="V15" s="58" t="n">
        <v>0.293688291744645</v>
      </c>
      <c r="W15" s="58" t="n">
        <v>0</v>
      </c>
      <c r="X15" s="58" t="n">
        <v>100</v>
      </c>
      <c r="Y15" s="58" t="n">
        <v>0</v>
      </c>
      <c r="Z15" s="58" t="n">
        <v>3.98071111737587</v>
      </c>
      <c r="AA15" s="57" t="s">
        <v>5412</v>
      </c>
      <c r="AB15" s="57" t="s">
        <v>5413</v>
      </c>
      <c r="AC15" s="57" t="s">
        <v>5414</v>
      </c>
      <c r="AD15" s="57" t="s">
        <v>261</v>
      </c>
      <c r="AE15" s="57" t="n">
        <v>1402</v>
      </c>
      <c r="AF15" s="58" t="n">
        <v>3.98071111737587</v>
      </c>
      <c r="AG15" s="57" t="s">
        <v>5412</v>
      </c>
      <c r="AH15" s="57" t="s">
        <v>5414</v>
      </c>
      <c r="AI15" s="57" t="s">
        <v>261</v>
      </c>
      <c r="AJ15" s="58" t="n">
        <v>20.6598267659727</v>
      </c>
      <c r="AK15" s="57" t="s">
        <v>5415</v>
      </c>
      <c r="AL15" s="58" t="n">
        <v>3.5</v>
      </c>
      <c r="AM15" s="57"/>
      <c r="AN15" s="57"/>
      <c r="AO15" s="57" t="n">
        <v>0</v>
      </c>
      <c r="AP15" s="59" t="b">
        <f aca="false">FALSE()</f>
        <v>0</v>
      </c>
    </row>
    <row r="16" customFormat="false" ht="15" hidden="false" customHeight="true" outlineLevel="0" collapsed="false">
      <c r="B16" s="57" t="s">
        <v>4761</v>
      </c>
      <c r="C16" s="57" t="s">
        <v>290</v>
      </c>
      <c r="D16" s="57" t="s">
        <v>300</v>
      </c>
      <c r="E16" s="59" t="b">
        <f aca="false">FALSE()</f>
        <v>0</v>
      </c>
      <c r="F16" s="57" t="n">
        <v>1</v>
      </c>
      <c r="G16" s="57" t="s">
        <v>425</v>
      </c>
      <c r="H16" s="57" t="s">
        <v>4878</v>
      </c>
      <c r="I16" s="57" t="n">
        <v>5</v>
      </c>
      <c r="J16" s="57" t="s">
        <v>425</v>
      </c>
      <c r="K16" s="57" t="n">
        <v>2</v>
      </c>
      <c r="L16" s="59" t="b">
        <f aca="false">FALSE()</f>
        <v>0</v>
      </c>
      <c r="M16" s="59" t="b">
        <f aca="false">TRUE()</f>
        <v>1</v>
      </c>
      <c r="N16" s="59" t="b">
        <f aca="false">TRUE()</f>
        <v>1</v>
      </c>
      <c r="O16" s="59" t="b">
        <f aca="false">TRUE()</f>
        <v>1</v>
      </c>
      <c r="P16" s="59" t="b">
        <f aca="false">TRUE()</f>
        <v>1</v>
      </c>
      <c r="Q16" s="57" t="s">
        <v>5416</v>
      </c>
      <c r="R16" s="58" t="n">
        <v>1</v>
      </c>
      <c r="S16" s="58" t="n">
        <v>194.080001831055</v>
      </c>
      <c r="T16" s="57"/>
      <c r="U16" s="58" t="n">
        <v>0.293688291744645</v>
      </c>
      <c r="V16" s="58" t="n">
        <v>0.293688291744645</v>
      </c>
      <c r="W16" s="58" t="n">
        <v>0</v>
      </c>
      <c r="X16" s="58" t="n">
        <v>100</v>
      </c>
      <c r="Y16" s="58" t="n">
        <v>0</v>
      </c>
      <c r="Z16" s="58" t="n">
        <v>3.98071111737587</v>
      </c>
      <c r="AA16" s="57" t="s">
        <v>5412</v>
      </c>
      <c r="AB16" s="57" t="s">
        <v>5413</v>
      </c>
      <c r="AC16" s="57" t="s">
        <v>5414</v>
      </c>
      <c r="AD16" s="57" t="s">
        <v>261</v>
      </c>
      <c r="AE16" s="57" t="n">
        <v>1402</v>
      </c>
      <c r="AF16" s="58" t="n">
        <v>3.98071111737587</v>
      </c>
      <c r="AG16" s="57" t="s">
        <v>5412</v>
      </c>
      <c r="AH16" s="57" t="s">
        <v>5414</v>
      </c>
      <c r="AI16" s="57" t="s">
        <v>261</v>
      </c>
      <c r="AJ16" s="58" t="n">
        <v>20.6598267659727</v>
      </c>
      <c r="AK16" s="57" t="s">
        <v>5415</v>
      </c>
      <c r="AL16" s="58" t="n">
        <v>4</v>
      </c>
      <c r="AM16" s="57"/>
      <c r="AN16" s="57" t="s">
        <v>5412</v>
      </c>
      <c r="AO16" s="57" t="n">
        <v>1</v>
      </c>
      <c r="AP16" s="59" t="b">
        <f aca="false">FALSE()</f>
        <v>0</v>
      </c>
    </row>
    <row r="17" customFormat="false" ht="15" hidden="false" customHeight="true" outlineLevel="0" collapsed="false">
      <c r="B17" s="57" t="s">
        <v>4761</v>
      </c>
      <c r="C17" s="57" t="s">
        <v>290</v>
      </c>
      <c r="D17" s="57" t="s">
        <v>300</v>
      </c>
      <c r="E17" s="59" t="b">
        <f aca="false">FALSE()</f>
        <v>0</v>
      </c>
      <c r="F17" s="57" t="n">
        <v>1</v>
      </c>
      <c r="G17" s="57" t="s">
        <v>425</v>
      </c>
      <c r="H17" s="57" t="s">
        <v>4878</v>
      </c>
      <c r="I17" s="57" t="n">
        <v>5</v>
      </c>
      <c r="J17" s="57" t="s">
        <v>425</v>
      </c>
      <c r="K17" s="57" t="n">
        <v>2</v>
      </c>
      <c r="L17" s="59" t="b">
        <f aca="false">FALSE()</f>
        <v>0</v>
      </c>
      <c r="M17" s="59" t="b">
        <f aca="false">TRUE()</f>
        <v>1</v>
      </c>
      <c r="N17" s="59" t="b">
        <f aca="false">TRUE()</f>
        <v>1</v>
      </c>
      <c r="O17" s="59" t="b">
        <f aca="false">TRUE()</f>
        <v>1</v>
      </c>
      <c r="P17" s="59" t="b">
        <f aca="false">TRUE()</f>
        <v>1</v>
      </c>
      <c r="Q17" s="57" t="s">
        <v>5416</v>
      </c>
      <c r="R17" s="58" t="n">
        <v>1</v>
      </c>
      <c r="S17" s="58" t="n">
        <v>194.080001831055</v>
      </c>
      <c r="T17" s="57"/>
      <c r="U17" s="58" t="n">
        <v>0.293688291744645</v>
      </c>
      <c r="V17" s="58" t="n">
        <v>0.293688291744645</v>
      </c>
      <c r="W17" s="58" t="n">
        <v>0</v>
      </c>
      <c r="X17" s="58" t="n">
        <v>100</v>
      </c>
      <c r="Y17" s="58" t="n">
        <v>0</v>
      </c>
      <c r="Z17" s="58" t="n">
        <v>3.98071111737587</v>
      </c>
      <c r="AA17" s="57" t="s">
        <v>5412</v>
      </c>
      <c r="AB17" s="57" t="s">
        <v>5413</v>
      </c>
      <c r="AC17" s="57" t="s">
        <v>5414</v>
      </c>
      <c r="AD17" s="57" t="s">
        <v>261</v>
      </c>
      <c r="AE17" s="57" t="n">
        <v>1402</v>
      </c>
      <c r="AF17" s="58" t="n">
        <v>3.98071111737587</v>
      </c>
      <c r="AG17" s="57" t="s">
        <v>5412</v>
      </c>
      <c r="AH17" s="57" t="s">
        <v>5414</v>
      </c>
      <c r="AI17" s="57" t="s">
        <v>261</v>
      </c>
      <c r="AJ17" s="58" t="n">
        <v>20.6598267659727</v>
      </c>
      <c r="AK17" s="57" t="s">
        <v>5415</v>
      </c>
      <c r="AL17" s="58" t="n">
        <v>4.5</v>
      </c>
      <c r="AM17" s="57"/>
      <c r="AN17" s="57" t="s">
        <v>5412</v>
      </c>
      <c r="AO17" s="57" t="n">
        <v>1</v>
      </c>
      <c r="AP17" s="59" t="b">
        <f aca="false">FALSE()</f>
        <v>0</v>
      </c>
    </row>
    <row r="18" customFormat="false" ht="15" hidden="false" customHeight="true" outlineLevel="0" collapsed="false">
      <c r="B18" s="57" t="s">
        <v>4761</v>
      </c>
      <c r="C18" s="57" t="s">
        <v>290</v>
      </c>
      <c r="D18" s="57" t="s">
        <v>300</v>
      </c>
      <c r="E18" s="59" t="b">
        <f aca="false">FALSE()</f>
        <v>0</v>
      </c>
      <c r="F18" s="57" t="n">
        <v>1</v>
      </c>
      <c r="G18" s="57" t="s">
        <v>425</v>
      </c>
      <c r="H18" s="57" t="s">
        <v>4878</v>
      </c>
      <c r="I18" s="57" t="n">
        <v>6</v>
      </c>
      <c r="J18" s="57" t="s">
        <v>312</v>
      </c>
      <c r="K18" s="57" t="n">
        <v>2</v>
      </c>
      <c r="L18" s="59" t="b">
        <f aca="false">FALSE()</f>
        <v>0</v>
      </c>
      <c r="M18" s="59" t="b">
        <f aca="false">TRUE()</f>
        <v>1</v>
      </c>
      <c r="N18" s="59" t="b">
        <f aca="false">TRUE()</f>
        <v>1</v>
      </c>
      <c r="O18" s="59" t="b">
        <f aca="false">TRUE()</f>
        <v>1</v>
      </c>
      <c r="P18" s="59" t="b">
        <f aca="false">TRUE()</f>
        <v>1</v>
      </c>
      <c r="Q18" s="57" t="s">
        <v>5418</v>
      </c>
      <c r="R18" s="58" t="n">
        <v>1</v>
      </c>
      <c r="S18" s="58" t="n">
        <v>187.690002441406</v>
      </c>
      <c r="T18" s="57"/>
      <c r="U18" s="58" t="n">
        <v>4.51212011862228</v>
      </c>
      <c r="V18" s="58" t="n">
        <v>0</v>
      </c>
      <c r="W18" s="58" t="n">
        <v>0</v>
      </c>
      <c r="X18" s="58" t="n">
        <v>0</v>
      </c>
      <c r="Y18" s="58" t="n">
        <v>0</v>
      </c>
      <c r="Z18" s="58" t="n">
        <v>5.88146359335835</v>
      </c>
      <c r="AA18" s="57" t="s">
        <v>5412</v>
      </c>
      <c r="AB18" s="57" t="s">
        <v>5413</v>
      </c>
      <c r="AC18" s="57" t="s">
        <v>5419</v>
      </c>
      <c r="AD18" s="57" t="s">
        <v>252</v>
      </c>
      <c r="AE18" s="57" t="n">
        <v>1331</v>
      </c>
      <c r="AF18" s="58" t="n">
        <v>5.88146359335835</v>
      </c>
      <c r="AG18" s="57" t="s">
        <v>5412</v>
      </c>
      <c r="AH18" s="57" t="s">
        <v>5419</v>
      </c>
      <c r="AI18" s="57" t="s">
        <v>252</v>
      </c>
      <c r="AJ18" s="58" t="n">
        <v>21.0758538854301</v>
      </c>
      <c r="AK18" s="57" t="s">
        <v>5420</v>
      </c>
      <c r="AL18" s="58" t="n">
        <v>3.5</v>
      </c>
      <c r="AM18" s="57"/>
      <c r="AN18" s="57"/>
      <c r="AO18" s="57" t="n">
        <v>0</v>
      </c>
      <c r="AP18" s="59" t="b">
        <f aca="false">FALSE()</f>
        <v>0</v>
      </c>
    </row>
    <row r="19" customFormat="false" ht="15" hidden="false" customHeight="true" outlineLevel="0" collapsed="false">
      <c r="B19" s="57" t="s">
        <v>4761</v>
      </c>
      <c r="C19" s="57" t="s">
        <v>290</v>
      </c>
      <c r="D19" s="57" t="s">
        <v>300</v>
      </c>
      <c r="E19" s="59" t="b">
        <f aca="false">FALSE()</f>
        <v>0</v>
      </c>
      <c r="F19" s="57" t="n">
        <v>1</v>
      </c>
      <c r="G19" s="57" t="s">
        <v>425</v>
      </c>
      <c r="H19" s="57" t="s">
        <v>4878</v>
      </c>
      <c r="I19" s="57" t="n">
        <v>6</v>
      </c>
      <c r="J19" s="57" t="s">
        <v>312</v>
      </c>
      <c r="K19" s="57" t="n">
        <v>2</v>
      </c>
      <c r="L19" s="59" t="b">
        <f aca="false">FALSE()</f>
        <v>0</v>
      </c>
      <c r="M19" s="59" t="b">
        <f aca="false">TRUE()</f>
        <v>1</v>
      </c>
      <c r="N19" s="59" t="b">
        <f aca="false">TRUE()</f>
        <v>1</v>
      </c>
      <c r="O19" s="59" t="b">
        <f aca="false">TRUE()</f>
        <v>1</v>
      </c>
      <c r="P19" s="59" t="b">
        <f aca="false">TRUE()</f>
        <v>1</v>
      </c>
      <c r="Q19" s="57" t="s">
        <v>5418</v>
      </c>
      <c r="R19" s="58" t="n">
        <v>1</v>
      </c>
      <c r="S19" s="58" t="n">
        <v>187.690002441406</v>
      </c>
      <c r="T19" s="57"/>
      <c r="U19" s="58" t="n">
        <v>4.51212011862228</v>
      </c>
      <c r="V19" s="58" t="n">
        <v>0</v>
      </c>
      <c r="W19" s="58" t="n">
        <v>0</v>
      </c>
      <c r="X19" s="58" t="n">
        <v>0</v>
      </c>
      <c r="Y19" s="58" t="n">
        <v>0</v>
      </c>
      <c r="Z19" s="58" t="n">
        <v>5.88146359335835</v>
      </c>
      <c r="AA19" s="57" t="s">
        <v>5412</v>
      </c>
      <c r="AB19" s="57" t="s">
        <v>5413</v>
      </c>
      <c r="AC19" s="57" t="s">
        <v>5419</v>
      </c>
      <c r="AD19" s="57" t="s">
        <v>252</v>
      </c>
      <c r="AE19" s="57" t="n">
        <v>1331</v>
      </c>
      <c r="AF19" s="58" t="n">
        <v>5.88146359335835</v>
      </c>
      <c r="AG19" s="57" t="s">
        <v>5412</v>
      </c>
      <c r="AH19" s="57" t="s">
        <v>5419</v>
      </c>
      <c r="AI19" s="57" t="s">
        <v>252</v>
      </c>
      <c r="AJ19" s="58" t="n">
        <v>21.0758538854301</v>
      </c>
      <c r="AK19" s="57" t="s">
        <v>5420</v>
      </c>
      <c r="AL19" s="58" t="n">
        <v>4</v>
      </c>
      <c r="AM19" s="57"/>
      <c r="AN19" s="57"/>
      <c r="AO19" s="57" t="n">
        <v>0</v>
      </c>
      <c r="AP19" s="59" t="b">
        <f aca="false">FALSE()</f>
        <v>0</v>
      </c>
    </row>
    <row r="20" customFormat="false" ht="15" hidden="false" customHeight="true" outlineLevel="0" collapsed="false">
      <c r="B20" s="57" t="s">
        <v>4761</v>
      </c>
      <c r="C20" s="57" t="s">
        <v>290</v>
      </c>
      <c r="D20" s="57" t="s">
        <v>300</v>
      </c>
      <c r="E20" s="59" t="b">
        <f aca="false">FALSE()</f>
        <v>0</v>
      </c>
      <c r="F20" s="57" t="n">
        <v>1</v>
      </c>
      <c r="G20" s="57" t="s">
        <v>425</v>
      </c>
      <c r="H20" s="57" t="s">
        <v>4878</v>
      </c>
      <c r="I20" s="57" t="n">
        <v>6</v>
      </c>
      <c r="J20" s="57" t="s">
        <v>312</v>
      </c>
      <c r="K20" s="57" t="n">
        <v>2</v>
      </c>
      <c r="L20" s="59" t="b">
        <f aca="false">FALSE()</f>
        <v>0</v>
      </c>
      <c r="M20" s="59" t="b">
        <f aca="false">TRUE()</f>
        <v>1</v>
      </c>
      <c r="N20" s="59" t="b">
        <f aca="false">TRUE()</f>
        <v>1</v>
      </c>
      <c r="O20" s="59" t="b">
        <f aca="false">TRUE()</f>
        <v>1</v>
      </c>
      <c r="P20" s="59" t="b">
        <f aca="false">TRUE()</f>
        <v>1</v>
      </c>
      <c r="Q20" s="57" t="s">
        <v>5418</v>
      </c>
      <c r="R20" s="58" t="n">
        <v>1</v>
      </c>
      <c r="S20" s="58" t="n">
        <v>187.690002441406</v>
      </c>
      <c r="T20" s="57"/>
      <c r="U20" s="58" t="n">
        <v>4.51212011862228</v>
      </c>
      <c r="V20" s="58" t="n">
        <v>0</v>
      </c>
      <c r="W20" s="58" t="n">
        <v>0</v>
      </c>
      <c r="X20" s="58" t="n">
        <v>0</v>
      </c>
      <c r="Y20" s="58" t="n">
        <v>0</v>
      </c>
      <c r="Z20" s="58" t="n">
        <v>5.88146359335835</v>
      </c>
      <c r="AA20" s="57" t="s">
        <v>5412</v>
      </c>
      <c r="AB20" s="57" t="s">
        <v>5413</v>
      </c>
      <c r="AC20" s="57" t="s">
        <v>5419</v>
      </c>
      <c r="AD20" s="57" t="s">
        <v>252</v>
      </c>
      <c r="AE20" s="57" t="n">
        <v>1331</v>
      </c>
      <c r="AF20" s="58" t="n">
        <v>5.88146359335835</v>
      </c>
      <c r="AG20" s="57" t="s">
        <v>5412</v>
      </c>
      <c r="AH20" s="57" t="s">
        <v>5419</v>
      </c>
      <c r="AI20" s="57" t="s">
        <v>252</v>
      </c>
      <c r="AJ20" s="58" t="n">
        <v>21.0758538854301</v>
      </c>
      <c r="AK20" s="57" t="s">
        <v>5420</v>
      </c>
      <c r="AL20" s="58" t="n">
        <v>4.5</v>
      </c>
      <c r="AM20" s="57"/>
      <c r="AN20" s="57"/>
      <c r="AO20" s="57" t="n">
        <v>0</v>
      </c>
      <c r="AP20" s="59" t="b">
        <f aca="false">FALSE()</f>
        <v>0</v>
      </c>
    </row>
    <row r="21" customFormat="false" ht="15" hidden="false" customHeight="true" outlineLevel="0" collapsed="false">
      <c r="B21" s="57" t="s">
        <v>4761</v>
      </c>
      <c r="C21" s="57" t="s">
        <v>290</v>
      </c>
      <c r="D21" s="57" t="s">
        <v>300</v>
      </c>
      <c r="E21" s="59" t="b">
        <f aca="false">FALSE()</f>
        <v>0</v>
      </c>
      <c r="F21" s="57" t="n">
        <v>1</v>
      </c>
      <c r="G21" s="57" t="s">
        <v>425</v>
      </c>
      <c r="H21" s="57" t="s">
        <v>4878</v>
      </c>
      <c r="I21" s="57" t="n">
        <v>7</v>
      </c>
      <c r="J21" s="57" t="s">
        <v>327</v>
      </c>
      <c r="K21" s="57" t="n">
        <v>2</v>
      </c>
      <c r="L21" s="59" t="b">
        <f aca="false">FALSE()</f>
        <v>0</v>
      </c>
      <c r="M21" s="59" t="b">
        <f aca="false">TRUE()</f>
        <v>1</v>
      </c>
      <c r="N21" s="59" t="b">
        <f aca="false">TRUE()</f>
        <v>1</v>
      </c>
      <c r="O21" s="59" t="b">
        <f aca="false">TRUE()</f>
        <v>1</v>
      </c>
      <c r="P21" s="59" t="b">
        <f aca="false">TRUE()</f>
        <v>1</v>
      </c>
      <c r="Q21" s="57" t="s">
        <v>5421</v>
      </c>
      <c r="R21" s="58" t="n">
        <v>1</v>
      </c>
      <c r="S21" s="58" t="n">
        <v>182.880004882813</v>
      </c>
      <c r="T21" s="57"/>
      <c r="U21" s="58" t="n">
        <v>3.89804459951984</v>
      </c>
      <c r="V21" s="58" t="n">
        <v>0</v>
      </c>
      <c r="W21" s="58" t="n">
        <v>0</v>
      </c>
      <c r="X21" s="58" t="n">
        <v>0</v>
      </c>
      <c r="Y21" s="58" t="n">
        <v>0</v>
      </c>
      <c r="Z21" s="58" t="n">
        <v>6.56203413584539</v>
      </c>
      <c r="AA21" s="57" t="s">
        <v>5412</v>
      </c>
      <c r="AB21" s="57" t="s">
        <v>5413</v>
      </c>
      <c r="AC21" s="57" t="s">
        <v>5035</v>
      </c>
      <c r="AD21" s="57" t="s">
        <v>261</v>
      </c>
      <c r="AE21" s="57" t="n">
        <v>1330</v>
      </c>
      <c r="AF21" s="58" t="n">
        <v>7.31766260495796</v>
      </c>
      <c r="AG21" s="57" t="s">
        <v>5412</v>
      </c>
      <c r="AH21" s="57" t="s">
        <v>5422</v>
      </c>
      <c r="AI21" s="57" t="s">
        <v>261</v>
      </c>
      <c r="AJ21" s="58" t="n">
        <v>17.4685139608382</v>
      </c>
      <c r="AK21" s="57" t="s">
        <v>5420</v>
      </c>
      <c r="AL21" s="58" t="n">
        <v>3.5</v>
      </c>
      <c r="AM21" s="57"/>
      <c r="AN21" s="57"/>
      <c r="AO21" s="57" t="n">
        <v>0</v>
      </c>
      <c r="AP21" s="59" t="b">
        <f aca="false">FALSE()</f>
        <v>0</v>
      </c>
    </row>
    <row r="22" customFormat="false" ht="15" hidden="false" customHeight="true" outlineLevel="0" collapsed="false">
      <c r="B22" s="57" t="s">
        <v>4761</v>
      </c>
      <c r="C22" s="57" t="s">
        <v>290</v>
      </c>
      <c r="D22" s="57" t="s">
        <v>300</v>
      </c>
      <c r="E22" s="59" t="b">
        <f aca="false">FALSE()</f>
        <v>0</v>
      </c>
      <c r="F22" s="57" t="n">
        <v>1</v>
      </c>
      <c r="G22" s="57" t="s">
        <v>425</v>
      </c>
      <c r="H22" s="57" t="s">
        <v>4878</v>
      </c>
      <c r="I22" s="57" t="n">
        <v>7</v>
      </c>
      <c r="J22" s="57" t="s">
        <v>327</v>
      </c>
      <c r="K22" s="57" t="n">
        <v>2</v>
      </c>
      <c r="L22" s="59" t="b">
        <f aca="false">FALSE()</f>
        <v>0</v>
      </c>
      <c r="M22" s="59" t="b">
        <f aca="false">TRUE()</f>
        <v>1</v>
      </c>
      <c r="N22" s="59" t="b">
        <f aca="false">TRUE()</f>
        <v>1</v>
      </c>
      <c r="O22" s="59" t="b">
        <f aca="false">TRUE()</f>
        <v>1</v>
      </c>
      <c r="P22" s="59" t="b">
        <f aca="false">TRUE()</f>
        <v>1</v>
      </c>
      <c r="Q22" s="57" t="s">
        <v>5421</v>
      </c>
      <c r="R22" s="58" t="n">
        <v>1</v>
      </c>
      <c r="S22" s="58" t="n">
        <v>182.880004882813</v>
      </c>
      <c r="T22" s="57"/>
      <c r="U22" s="58" t="n">
        <v>3.89804459951984</v>
      </c>
      <c r="V22" s="58" t="n">
        <v>0</v>
      </c>
      <c r="W22" s="58" t="n">
        <v>0</v>
      </c>
      <c r="X22" s="58" t="n">
        <v>0</v>
      </c>
      <c r="Y22" s="58" t="n">
        <v>0</v>
      </c>
      <c r="Z22" s="58" t="n">
        <v>6.56203413584539</v>
      </c>
      <c r="AA22" s="57" t="s">
        <v>5412</v>
      </c>
      <c r="AB22" s="57" t="s">
        <v>5413</v>
      </c>
      <c r="AC22" s="57" t="s">
        <v>5035</v>
      </c>
      <c r="AD22" s="57" t="s">
        <v>261</v>
      </c>
      <c r="AE22" s="57" t="n">
        <v>1330</v>
      </c>
      <c r="AF22" s="58" t="n">
        <v>7.31766260495796</v>
      </c>
      <c r="AG22" s="57" t="s">
        <v>5412</v>
      </c>
      <c r="AH22" s="57" t="s">
        <v>5422</v>
      </c>
      <c r="AI22" s="57" t="s">
        <v>261</v>
      </c>
      <c r="AJ22" s="58" t="n">
        <v>17.4685139608382</v>
      </c>
      <c r="AK22" s="57" t="s">
        <v>5420</v>
      </c>
      <c r="AL22" s="58" t="n">
        <v>4</v>
      </c>
      <c r="AM22" s="57"/>
      <c r="AN22" s="57"/>
      <c r="AO22" s="57" t="n">
        <v>0</v>
      </c>
      <c r="AP22" s="59" t="b">
        <f aca="false">FALSE()</f>
        <v>0</v>
      </c>
    </row>
    <row r="23" customFormat="false" ht="15" hidden="false" customHeight="true" outlineLevel="0" collapsed="false">
      <c r="B23" s="57" t="s">
        <v>4761</v>
      </c>
      <c r="C23" s="57" t="s">
        <v>290</v>
      </c>
      <c r="D23" s="57" t="s">
        <v>300</v>
      </c>
      <c r="E23" s="59" t="b">
        <f aca="false">FALSE()</f>
        <v>0</v>
      </c>
      <c r="F23" s="57" t="n">
        <v>1</v>
      </c>
      <c r="G23" s="57" t="s">
        <v>425</v>
      </c>
      <c r="H23" s="57" t="s">
        <v>4878</v>
      </c>
      <c r="I23" s="57" t="n">
        <v>7</v>
      </c>
      <c r="J23" s="57" t="s">
        <v>327</v>
      </c>
      <c r="K23" s="57" t="n">
        <v>2</v>
      </c>
      <c r="L23" s="59" t="b">
        <f aca="false">FALSE()</f>
        <v>0</v>
      </c>
      <c r="M23" s="59" t="b">
        <f aca="false">TRUE()</f>
        <v>1</v>
      </c>
      <c r="N23" s="59" t="b">
        <f aca="false">TRUE()</f>
        <v>1</v>
      </c>
      <c r="O23" s="59" t="b">
        <f aca="false">TRUE()</f>
        <v>1</v>
      </c>
      <c r="P23" s="59" t="b">
        <f aca="false">TRUE()</f>
        <v>1</v>
      </c>
      <c r="Q23" s="57" t="s">
        <v>5421</v>
      </c>
      <c r="R23" s="58" t="n">
        <v>1</v>
      </c>
      <c r="S23" s="58" t="n">
        <v>182.880004882813</v>
      </c>
      <c r="T23" s="57"/>
      <c r="U23" s="58" t="n">
        <v>3.89804459951984</v>
      </c>
      <c r="V23" s="58" t="n">
        <v>0</v>
      </c>
      <c r="W23" s="58" t="n">
        <v>0</v>
      </c>
      <c r="X23" s="58" t="n">
        <v>0</v>
      </c>
      <c r="Y23" s="58" t="n">
        <v>0</v>
      </c>
      <c r="Z23" s="58" t="n">
        <v>6.56203413584539</v>
      </c>
      <c r="AA23" s="57" t="s">
        <v>5412</v>
      </c>
      <c r="AB23" s="57" t="s">
        <v>5413</v>
      </c>
      <c r="AC23" s="57" t="s">
        <v>5035</v>
      </c>
      <c r="AD23" s="57" t="s">
        <v>261</v>
      </c>
      <c r="AE23" s="57" t="n">
        <v>1330</v>
      </c>
      <c r="AF23" s="58" t="n">
        <v>7.31766260495796</v>
      </c>
      <c r="AG23" s="57" t="s">
        <v>5412</v>
      </c>
      <c r="AH23" s="57" t="s">
        <v>5422</v>
      </c>
      <c r="AI23" s="57" t="s">
        <v>261</v>
      </c>
      <c r="AJ23" s="58" t="n">
        <v>17.4685139608382</v>
      </c>
      <c r="AK23" s="57" t="s">
        <v>5420</v>
      </c>
      <c r="AL23" s="58" t="n">
        <v>4.5</v>
      </c>
      <c r="AM23" s="57"/>
      <c r="AN23" s="57"/>
      <c r="AO23" s="57" t="n">
        <v>0</v>
      </c>
      <c r="AP23" s="59" t="b">
        <f aca="false">FALSE()</f>
        <v>0</v>
      </c>
    </row>
    <row r="24" customFormat="false" ht="15" hidden="false" customHeight="true" outlineLevel="0" collapsed="false">
      <c r="B24" s="57" t="s">
        <v>4761</v>
      </c>
      <c r="C24" s="57" t="s">
        <v>290</v>
      </c>
      <c r="D24" s="57" t="s">
        <v>300</v>
      </c>
      <c r="E24" s="59" t="b">
        <f aca="false">FALSE()</f>
        <v>0</v>
      </c>
      <c r="F24" s="57" t="n">
        <v>1</v>
      </c>
      <c r="G24" s="57" t="s">
        <v>425</v>
      </c>
      <c r="H24" s="57" t="s">
        <v>4878</v>
      </c>
      <c r="I24" s="57" t="n">
        <v>8</v>
      </c>
      <c r="J24" s="57" t="s">
        <v>312</v>
      </c>
      <c r="K24" s="57" t="n">
        <v>2</v>
      </c>
      <c r="L24" s="59" t="b">
        <f aca="false">FALSE()</f>
        <v>0</v>
      </c>
      <c r="M24" s="59" t="b">
        <f aca="false">TRUE()</f>
        <v>1</v>
      </c>
      <c r="N24" s="59" t="b">
        <f aca="false">TRUE()</f>
        <v>1</v>
      </c>
      <c r="O24" s="59" t="b">
        <f aca="false">TRUE()</f>
        <v>1</v>
      </c>
      <c r="P24" s="59" t="b">
        <f aca="false">TRUE()</f>
        <v>1</v>
      </c>
      <c r="Q24" s="57" t="s">
        <v>5418</v>
      </c>
      <c r="R24" s="58" t="n">
        <v>1</v>
      </c>
      <c r="S24" s="58" t="n">
        <v>177.990005493164</v>
      </c>
      <c r="T24" s="57"/>
      <c r="U24" s="58" t="n">
        <v>0</v>
      </c>
      <c r="V24" s="58" t="n">
        <v>0</v>
      </c>
      <c r="W24" s="58" t="n">
        <v>0</v>
      </c>
      <c r="X24" s="57"/>
      <c r="Y24" s="57"/>
      <c r="Z24" s="58" t="n">
        <v>7.95421881770924</v>
      </c>
      <c r="AA24" s="57" t="s">
        <v>5412</v>
      </c>
      <c r="AB24" s="57" t="s">
        <v>5413</v>
      </c>
      <c r="AC24" s="57" t="s">
        <v>5422</v>
      </c>
      <c r="AD24" s="57" t="s">
        <v>252</v>
      </c>
      <c r="AE24" s="57" t="n">
        <v>1331</v>
      </c>
      <c r="AF24" s="58" t="n">
        <v>7.95421881770924</v>
      </c>
      <c r="AG24" s="57" t="s">
        <v>5412</v>
      </c>
      <c r="AH24" s="57" t="s">
        <v>5422</v>
      </c>
      <c r="AI24" s="57" t="s">
        <v>252</v>
      </c>
      <c r="AJ24" s="58" t="n">
        <v>16.6726032760334</v>
      </c>
      <c r="AK24" s="57" t="s">
        <v>5420</v>
      </c>
      <c r="AL24" s="58" t="n">
        <v>3.5</v>
      </c>
      <c r="AM24" s="57"/>
      <c r="AN24" s="57"/>
      <c r="AO24" s="57" t="n">
        <v>0</v>
      </c>
      <c r="AP24" s="59" t="b">
        <f aca="false">FALSE()</f>
        <v>0</v>
      </c>
    </row>
    <row r="25" customFormat="false" ht="15" hidden="false" customHeight="true" outlineLevel="0" collapsed="false">
      <c r="B25" s="57" t="s">
        <v>4761</v>
      </c>
      <c r="C25" s="57" t="s">
        <v>290</v>
      </c>
      <c r="D25" s="57" t="s">
        <v>300</v>
      </c>
      <c r="E25" s="59" t="b">
        <f aca="false">FALSE()</f>
        <v>0</v>
      </c>
      <c r="F25" s="57" t="n">
        <v>1</v>
      </c>
      <c r="G25" s="57" t="s">
        <v>425</v>
      </c>
      <c r="H25" s="57" t="s">
        <v>4878</v>
      </c>
      <c r="I25" s="57" t="n">
        <v>8</v>
      </c>
      <c r="J25" s="57" t="s">
        <v>312</v>
      </c>
      <c r="K25" s="57" t="n">
        <v>2</v>
      </c>
      <c r="L25" s="59" t="b">
        <f aca="false">FALSE()</f>
        <v>0</v>
      </c>
      <c r="M25" s="59" t="b">
        <f aca="false">TRUE()</f>
        <v>1</v>
      </c>
      <c r="N25" s="59" t="b">
        <f aca="false">TRUE()</f>
        <v>1</v>
      </c>
      <c r="O25" s="59" t="b">
        <f aca="false">TRUE()</f>
        <v>1</v>
      </c>
      <c r="P25" s="59" t="b">
        <f aca="false">TRUE()</f>
        <v>1</v>
      </c>
      <c r="Q25" s="57" t="s">
        <v>5418</v>
      </c>
      <c r="R25" s="58" t="n">
        <v>1</v>
      </c>
      <c r="S25" s="58" t="n">
        <v>177.990005493164</v>
      </c>
      <c r="T25" s="57"/>
      <c r="U25" s="58" t="n">
        <v>0</v>
      </c>
      <c r="V25" s="58" t="n">
        <v>0</v>
      </c>
      <c r="W25" s="58" t="n">
        <v>0</v>
      </c>
      <c r="X25" s="57"/>
      <c r="Y25" s="57"/>
      <c r="Z25" s="58" t="n">
        <v>7.95421881770924</v>
      </c>
      <c r="AA25" s="57" t="s">
        <v>5412</v>
      </c>
      <c r="AB25" s="57" t="s">
        <v>5413</v>
      </c>
      <c r="AC25" s="57" t="s">
        <v>5422</v>
      </c>
      <c r="AD25" s="57" t="s">
        <v>252</v>
      </c>
      <c r="AE25" s="57" t="n">
        <v>1331</v>
      </c>
      <c r="AF25" s="58" t="n">
        <v>7.95421881770924</v>
      </c>
      <c r="AG25" s="57" t="s">
        <v>5412</v>
      </c>
      <c r="AH25" s="57" t="s">
        <v>5422</v>
      </c>
      <c r="AI25" s="57" t="s">
        <v>252</v>
      </c>
      <c r="AJ25" s="58" t="n">
        <v>16.6726032760334</v>
      </c>
      <c r="AK25" s="57" t="s">
        <v>5420</v>
      </c>
      <c r="AL25" s="58" t="n">
        <v>4</v>
      </c>
      <c r="AM25" s="57"/>
      <c r="AN25" s="57"/>
      <c r="AO25" s="57" t="n">
        <v>0</v>
      </c>
      <c r="AP25" s="59" t="b">
        <f aca="false">FALSE()</f>
        <v>0</v>
      </c>
    </row>
    <row r="26" customFormat="false" ht="15" hidden="false" customHeight="true" outlineLevel="0" collapsed="false">
      <c r="B26" s="57" t="s">
        <v>4761</v>
      </c>
      <c r="C26" s="57" t="s">
        <v>290</v>
      </c>
      <c r="D26" s="57" t="s">
        <v>300</v>
      </c>
      <c r="E26" s="59" t="b">
        <f aca="false">FALSE()</f>
        <v>0</v>
      </c>
      <c r="F26" s="57" t="n">
        <v>1</v>
      </c>
      <c r="G26" s="57" t="s">
        <v>425</v>
      </c>
      <c r="H26" s="57" t="s">
        <v>4878</v>
      </c>
      <c r="I26" s="57" t="n">
        <v>8</v>
      </c>
      <c r="J26" s="57" t="s">
        <v>312</v>
      </c>
      <c r="K26" s="57" t="n">
        <v>2</v>
      </c>
      <c r="L26" s="59" t="b">
        <f aca="false">FALSE()</f>
        <v>0</v>
      </c>
      <c r="M26" s="59" t="b">
        <f aca="false">TRUE()</f>
        <v>1</v>
      </c>
      <c r="N26" s="59" t="b">
        <f aca="false">TRUE()</f>
        <v>1</v>
      </c>
      <c r="O26" s="59" t="b">
        <f aca="false">TRUE()</f>
        <v>1</v>
      </c>
      <c r="P26" s="59" t="b">
        <f aca="false">TRUE()</f>
        <v>1</v>
      </c>
      <c r="Q26" s="57" t="s">
        <v>5418</v>
      </c>
      <c r="R26" s="58" t="n">
        <v>1</v>
      </c>
      <c r="S26" s="58" t="n">
        <v>177.990005493164</v>
      </c>
      <c r="T26" s="57"/>
      <c r="U26" s="58" t="n">
        <v>0</v>
      </c>
      <c r="V26" s="58" t="n">
        <v>0</v>
      </c>
      <c r="W26" s="58" t="n">
        <v>0</v>
      </c>
      <c r="X26" s="57"/>
      <c r="Y26" s="57"/>
      <c r="Z26" s="58" t="n">
        <v>7.95421881770924</v>
      </c>
      <c r="AA26" s="57" t="s">
        <v>5412</v>
      </c>
      <c r="AB26" s="57" t="s">
        <v>5413</v>
      </c>
      <c r="AC26" s="57" t="s">
        <v>5422</v>
      </c>
      <c r="AD26" s="57" t="s">
        <v>252</v>
      </c>
      <c r="AE26" s="57" t="n">
        <v>1331</v>
      </c>
      <c r="AF26" s="58" t="n">
        <v>7.95421881770924</v>
      </c>
      <c r="AG26" s="57" t="s">
        <v>5412</v>
      </c>
      <c r="AH26" s="57" t="s">
        <v>5422</v>
      </c>
      <c r="AI26" s="57" t="s">
        <v>252</v>
      </c>
      <c r="AJ26" s="58" t="n">
        <v>16.6726032760334</v>
      </c>
      <c r="AK26" s="57" t="s">
        <v>5420</v>
      </c>
      <c r="AL26" s="58" t="n">
        <v>4.5</v>
      </c>
      <c r="AM26" s="57"/>
      <c r="AN26" s="57"/>
      <c r="AO26" s="57" t="n">
        <v>0</v>
      </c>
      <c r="AP26" s="59" t="b">
        <f aca="false">FALSE()</f>
        <v>0</v>
      </c>
    </row>
    <row r="27" customFormat="false" ht="15" hidden="false" customHeight="true" outlineLevel="0" collapsed="false">
      <c r="B27" s="57" t="s">
        <v>4761</v>
      </c>
      <c r="C27" s="57" t="s">
        <v>290</v>
      </c>
      <c r="D27" s="57" t="s">
        <v>377</v>
      </c>
      <c r="E27" s="59" t="b">
        <f aca="false">TRUE()</f>
        <v>1</v>
      </c>
      <c r="F27" s="57" t="n">
        <v>1</v>
      </c>
      <c r="G27" s="57" t="s">
        <v>334</v>
      </c>
      <c r="H27" s="57" t="s">
        <v>4840</v>
      </c>
      <c r="I27" s="57" t="n">
        <v>2</v>
      </c>
      <c r="J27" s="57" t="s">
        <v>334</v>
      </c>
      <c r="K27" s="57" t="n">
        <v>2</v>
      </c>
      <c r="L27" s="59" t="b">
        <f aca="false">FALSE()</f>
        <v>0</v>
      </c>
      <c r="M27" s="59" t="b">
        <f aca="false">TRUE()</f>
        <v>1</v>
      </c>
      <c r="N27" s="59" t="b">
        <f aca="false">TRUE()</f>
        <v>1</v>
      </c>
      <c r="O27" s="59" t="b">
        <f aca="false">TRUE()</f>
        <v>1</v>
      </c>
      <c r="P27" s="59" t="b">
        <f aca="false">TRUE()</f>
        <v>1</v>
      </c>
      <c r="Q27" s="57" t="s">
        <v>5423</v>
      </c>
      <c r="R27" s="58" t="n">
        <v>1</v>
      </c>
      <c r="S27" s="58" t="n">
        <v>172.539993286133</v>
      </c>
      <c r="T27" s="57"/>
      <c r="U27" s="58" t="n">
        <v>45.5750830916463</v>
      </c>
      <c r="V27" s="58" t="n">
        <v>39.5411236430745</v>
      </c>
      <c r="W27" s="58" t="n">
        <v>38.6600587678406</v>
      </c>
      <c r="X27" s="58" t="n">
        <v>86.7603983596954</v>
      </c>
      <c r="Y27" s="58" t="n">
        <v>84.8271821909783</v>
      </c>
      <c r="Z27" s="58" t="n">
        <v>3.23332970790175</v>
      </c>
      <c r="AA27" s="57" t="s">
        <v>598</v>
      </c>
      <c r="AB27" s="57" t="s">
        <v>282</v>
      </c>
      <c r="AC27" s="57" t="s">
        <v>5028</v>
      </c>
      <c r="AD27" s="57" t="s">
        <v>5416</v>
      </c>
      <c r="AE27" s="57" t="n">
        <v>81</v>
      </c>
      <c r="AF27" s="58" t="n">
        <v>4.0397209062013</v>
      </c>
      <c r="AG27" s="57" t="s">
        <v>598</v>
      </c>
      <c r="AH27" s="57" t="s">
        <v>4866</v>
      </c>
      <c r="AI27" s="57" t="s">
        <v>5424</v>
      </c>
      <c r="AJ27" s="58" t="n">
        <v>3.23332970790175</v>
      </c>
      <c r="AK27" s="57" t="s">
        <v>598</v>
      </c>
      <c r="AL27" s="58" t="n">
        <v>3.5</v>
      </c>
      <c r="AM27" s="57" t="s">
        <v>598</v>
      </c>
      <c r="AN27" s="57" t="s">
        <v>598</v>
      </c>
      <c r="AO27" s="57" t="n">
        <v>2</v>
      </c>
      <c r="AP27" s="59" t="b">
        <f aca="false">FALSE()</f>
        <v>0</v>
      </c>
    </row>
    <row r="28" customFormat="false" ht="15" hidden="false" customHeight="true" outlineLevel="0" collapsed="false">
      <c r="B28" s="57" t="s">
        <v>4761</v>
      </c>
      <c r="C28" s="57" t="s">
        <v>290</v>
      </c>
      <c r="D28" s="57" t="s">
        <v>377</v>
      </c>
      <c r="E28" s="59" t="b">
        <f aca="false">TRUE()</f>
        <v>1</v>
      </c>
      <c r="F28" s="57" t="n">
        <v>1</v>
      </c>
      <c r="G28" s="57" t="s">
        <v>334</v>
      </c>
      <c r="H28" s="57" t="s">
        <v>4840</v>
      </c>
      <c r="I28" s="57" t="n">
        <v>2</v>
      </c>
      <c r="J28" s="57" t="s">
        <v>334</v>
      </c>
      <c r="K28" s="57" t="n">
        <v>2</v>
      </c>
      <c r="L28" s="59" t="b">
        <f aca="false">FALSE()</f>
        <v>0</v>
      </c>
      <c r="M28" s="59" t="b">
        <f aca="false">TRUE()</f>
        <v>1</v>
      </c>
      <c r="N28" s="59" t="b">
        <f aca="false">TRUE()</f>
        <v>1</v>
      </c>
      <c r="O28" s="59" t="b">
        <f aca="false">TRUE()</f>
        <v>1</v>
      </c>
      <c r="P28" s="59" t="b">
        <f aca="false">TRUE()</f>
        <v>1</v>
      </c>
      <c r="Q28" s="57" t="s">
        <v>5423</v>
      </c>
      <c r="R28" s="58" t="n">
        <v>1</v>
      </c>
      <c r="S28" s="58" t="n">
        <v>172.539993286133</v>
      </c>
      <c r="T28" s="57"/>
      <c r="U28" s="58" t="n">
        <v>45.5750830916463</v>
      </c>
      <c r="V28" s="58" t="n">
        <v>39.5411236430745</v>
      </c>
      <c r="W28" s="58" t="n">
        <v>38.6600587678406</v>
      </c>
      <c r="X28" s="58" t="n">
        <v>86.7603983596954</v>
      </c>
      <c r="Y28" s="58" t="n">
        <v>84.8271821909783</v>
      </c>
      <c r="Z28" s="58" t="n">
        <v>3.23332970790175</v>
      </c>
      <c r="AA28" s="57" t="s">
        <v>598</v>
      </c>
      <c r="AB28" s="57" t="s">
        <v>282</v>
      </c>
      <c r="AC28" s="57" t="s">
        <v>5028</v>
      </c>
      <c r="AD28" s="57" t="s">
        <v>5416</v>
      </c>
      <c r="AE28" s="57" t="n">
        <v>81</v>
      </c>
      <c r="AF28" s="58" t="n">
        <v>4.0397209062013</v>
      </c>
      <c r="AG28" s="57" t="s">
        <v>598</v>
      </c>
      <c r="AH28" s="57" t="s">
        <v>4866</v>
      </c>
      <c r="AI28" s="57" t="s">
        <v>5424</v>
      </c>
      <c r="AJ28" s="58" t="n">
        <v>3.23332970790175</v>
      </c>
      <c r="AK28" s="57" t="s">
        <v>598</v>
      </c>
      <c r="AL28" s="58" t="n">
        <v>4</v>
      </c>
      <c r="AM28" s="57" t="s">
        <v>598</v>
      </c>
      <c r="AN28" s="57" t="s">
        <v>598</v>
      </c>
      <c r="AO28" s="57" t="n">
        <v>5</v>
      </c>
      <c r="AP28" s="59" t="b">
        <f aca="false">FALSE()</f>
        <v>0</v>
      </c>
    </row>
    <row r="29" customFormat="false" ht="15" hidden="false" customHeight="true" outlineLevel="0" collapsed="false">
      <c r="B29" s="57" t="s">
        <v>4761</v>
      </c>
      <c r="C29" s="57" t="s">
        <v>290</v>
      </c>
      <c r="D29" s="57" t="s">
        <v>377</v>
      </c>
      <c r="E29" s="59" t="b">
        <f aca="false">TRUE()</f>
        <v>1</v>
      </c>
      <c r="F29" s="57" t="n">
        <v>1</v>
      </c>
      <c r="G29" s="57" t="s">
        <v>334</v>
      </c>
      <c r="H29" s="57" t="s">
        <v>4840</v>
      </c>
      <c r="I29" s="57" t="n">
        <v>2</v>
      </c>
      <c r="J29" s="57" t="s">
        <v>334</v>
      </c>
      <c r="K29" s="57" t="n">
        <v>2</v>
      </c>
      <c r="L29" s="59" t="b">
        <f aca="false">FALSE()</f>
        <v>0</v>
      </c>
      <c r="M29" s="59" t="b">
        <f aca="false">TRUE()</f>
        <v>1</v>
      </c>
      <c r="N29" s="59" t="b">
        <f aca="false">TRUE()</f>
        <v>1</v>
      </c>
      <c r="O29" s="59" t="b">
        <f aca="false">TRUE()</f>
        <v>1</v>
      </c>
      <c r="P29" s="59" t="b">
        <f aca="false">TRUE()</f>
        <v>1</v>
      </c>
      <c r="Q29" s="57" t="s">
        <v>5423</v>
      </c>
      <c r="R29" s="58" t="n">
        <v>1</v>
      </c>
      <c r="S29" s="58" t="n">
        <v>172.539993286133</v>
      </c>
      <c r="T29" s="57"/>
      <c r="U29" s="58" t="n">
        <v>45.5750830916463</v>
      </c>
      <c r="V29" s="58" t="n">
        <v>39.5411236430745</v>
      </c>
      <c r="W29" s="58" t="n">
        <v>38.6600587678406</v>
      </c>
      <c r="X29" s="58" t="n">
        <v>86.7603983596954</v>
      </c>
      <c r="Y29" s="58" t="n">
        <v>84.8271821909783</v>
      </c>
      <c r="Z29" s="58" t="n">
        <v>3.23332970790175</v>
      </c>
      <c r="AA29" s="57" t="s">
        <v>598</v>
      </c>
      <c r="AB29" s="57" t="s">
        <v>282</v>
      </c>
      <c r="AC29" s="57" t="s">
        <v>5028</v>
      </c>
      <c r="AD29" s="57" t="s">
        <v>5416</v>
      </c>
      <c r="AE29" s="57" t="n">
        <v>81</v>
      </c>
      <c r="AF29" s="58" t="n">
        <v>4.0397209062013</v>
      </c>
      <c r="AG29" s="57" t="s">
        <v>598</v>
      </c>
      <c r="AH29" s="57" t="s">
        <v>4866</v>
      </c>
      <c r="AI29" s="57" t="s">
        <v>5424</v>
      </c>
      <c r="AJ29" s="58" t="n">
        <v>3.23332970790175</v>
      </c>
      <c r="AK29" s="57" t="s">
        <v>598</v>
      </c>
      <c r="AL29" s="58" t="n">
        <v>4.5</v>
      </c>
      <c r="AM29" s="57" t="s">
        <v>598</v>
      </c>
      <c r="AN29" s="57" t="s">
        <v>598</v>
      </c>
      <c r="AO29" s="57" t="n">
        <v>9</v>
      </c>
      <c r="AP29" s="59" t="b">
        <f aca="false">FALSE()</f>
        <v>0</v>
      </c>
    </row>
    <row r="30" customFormat="false" ht="15" hidden="false" customHeight="true" outlineLevel="0" collapsed="false">
      <c r="B30" s="57" t="s">
        <v>4761</v>
      </c>
      <c r="C30" s="57" t="s">
        <v>290</v>
      </c>
      <c r="D30" s="57" t="s">
        <v>377</v>
      </c>
      <c r="E30" s="59" t="b">
        <f aca="false">TRUE()</f>
        <v>1</v>
      </c>
      <c r="F30" s="57" t="n">
        <v>1</v>
      </c>
      <c r="G30" s="57" t="s">
        <v>334</v>
      </c>
      <c r="H30" s="57" t="s">
        <v>4840</v>
      </c>
      <c r="I30" s="57" t="n">
        <v>3</v>
      </c>
      <c r="J30" s="57" t="s">
        <v>428</v>
      </c>
      <c r="K30" s="57" t="n">
        <v>2</v>
      </c>
      <c r="L30" s="59" t="b">
        <f aca="false">FALSE()</f>
        <v>0</v>
      </c>
      <c r="M30" s="59" t="b">
        <f aca="false">TRUE()</f>
        <v>1</v>
      </c>
      <c r="N30" s="59" t="b">
        <f aca="false">TRUE()</f>
        <v>1</v>
      </c>
      <c r="O30" s="59" t="b">
        <f aca="false">TRUE()</f>
        <v>1</v>
      </c>
      <c r="P30" s="59" t="b">
        <f aca="false">TRUE()</f>
        <v>1</v>
      </c>
      <c r="Q30" s="57" t="s">
        <v>5425</v>
      </c>
      <c r="R30" s="58" t="n">
        <v>1</v>
      </c>
      <c r="S30" s="58" t="n">
        <v>180.770004272461</v>
      </c>
      <c r="T30" s="57"/>
      <c r="U30" s="58" t="n">
        <v>0.186892549292047</v>
      </c>
      <c r="V30" s="58" t="n">
        <v>0</v>
      </c>
      <c r="W30" s="58" t="n">
        <v>0</v>
      </c>
      <c r="X30" s="58" t="n">
        <v>0</v>
      </c>
      <c r="Y30" s="58" t="n">
        <v>0</v>
      </c>
      <c r="Z30" s="58" t="n">
        <v>3.60282125562732</v>
      </c>
      <c r="AA30" s="57" t="s">
        <v>598</v>
      </c>
      <c r="AB30" s="57" t="s">
        <v>282</v>
      </c>
      <c r="AC30" s="57" t="s">
        <v>5426</v>
      </c>
      <c r="AD30" s="57" t="s">
        <v>5424</v>
      </c>
      <c r="AE30" s="57" t="n">
        <v>78</v>
      </c>
      <c r="AF30" s="58" t="n">
        <v>5.03476454265737</v>
      </c>
      <c r="AG30" s="57" t="s">
        <v>598</v>
      </c>
      <c r="AH30" s="57" t="s">
        <v>4866</v>
      </c>
      <c r="AI30" s="57" t="s">
        <v>5424</v>
      </c>
      <c r="AJ30" s="58" t="n">
        <v>3.60282125562732</v>
      </c>
      <c r="AK30" s="57" t="s">
        <v>598</v>
      </c>
      <c r="AL30" s="58" t="n">
        <v>3.5</v>
      </c>
      <c r="AM30" s="57"/>
      <c r="AN30" s="57"/>
      <c r="AO30" s="57" t="n">
        <v>0</v>
      </c>
      <c r="AP30" s="59" t="b">
        <f aca="false">FALSE()</f>
        <v>0</v>
      </c>
    </row>
    <row r="31" customFormat="false" ht="15" hidden="false" customHeight="true" outlineLevel="0" collapsed="false">
      <c r="B31" s="57" t="s">
        <v>4761</v>
      </c>
      <c r="C31" s="57" t="s">
        <v>290</v>
      </c>
      <c r="D31" s="57" t="s">
        <v>377</v>
      </c>
      <c r="E31" s="59" t="b">
        <f aca="false">TRUE()</f>
        <v>1</v>
      </c>
      <c r="F31" s="57" t="n">
        <v>1</v>
      </c>
      <c r="G31" s="57" t="s">
        <v>334</v>
      </c>
      <c r="H31" s="57" t="s">
        <v>4840</v>
      </c>
      <c r="I31" s="57" t="n">
        <v>3</v>
      </c>
      <c r="J31" s="57" t="s">
        <v>428</v>
      </c>
      <c r="K31" s="57" t="n">
        <v>2</v>
      </c>
      <c r="L31" s="59" t="b">
        <f aca="false">FALSE()</f>
        <v>0</v>
      </c>
      <c r="M31" s="59" t="b">
        <f aca="false">TRUE()</f>
        <v>1</v>
      </c>
      <c r="N31" s="59" t="b">
        <f aca="false">TRUE()</f>
        <v>1</v>
      </c>
      <c r="O31" s="59" t="b">
        <f aca="false">TRUE()</f>
        <v>1</v>
      </c>
      <c r="P31" s="59" t="b">
        <f aca="false">TRUE()</f>
        <v>1</v>
      </c>
      <c r="Q31" s="57" t="s">
        <v>5425</v>
      </c>
      <c r="R31" s="58" t="n">
        <v>1</v>
      </c>
      <c r="S31" s="58" t="n">
        <v>180.770004272461</v>
      </c>
      <c r="T31" s="57"/>
      <c r="U31" s="58" t="n">
        <v>0.186892549292047</v>
      </c>
      <c r="V31" s="58" t="n">
        <v>0</v>
      </c>
      <c r="W31" s="58" t="n">
        <v>0</v>
      </c>
      <c r="X31" s="58" t="n">
        <v>0</v>
      </c>
      <c r="Y31" s="58" t="n">
        <v>0</v>
      </c>
      <c r="Z31" s="58" t="n">
        <v>3.60282125562732</v>
      </c>
      <c r="AA31" s="57" t="s">
        <v>598</v>
      </c>
      <c r="AB31" s="57" t="s">
        <v>282</v>
      </c>
      <c r="AC31" s="57" t="s">
        <v>5426</v>
      </c>
      <c r="AD31" s="57" t="s">
        <v>5424</v>
      </c>
      <c r="AE31" s="57" t="n">
        <v>78</v>
      </c>
      <c r="AF31" s="58" t="n">
        <v>5.03476454265737</v>
      </c>
      <c r="AG31" s="57" t="s">
        <v>598</v>
      </c>
      <c r="AH31" s="57" t="s">
        <v>4866</v>
      </c>
      <c r="AI31" s="57" t="s">
        <v>5424</v>
      </c>
      <c r="AJ31" s="58" t="n">
        <v>3.60282125562732</v>
      </c>
      <c r="AK31" s="57" t="s">
        <v>598</v>
      </c>
      <c r="AL31" s="58" t="n">
        <v>4</v>
      </c>
      <c r="AM31" s="57" t="s">
        <v>598</v>
      </c>
      <c r="AN31" s="57" t="s">
        <v>598</v>
      </c>
      <c r="AO31" s="57" t="n">
        <v>1</v>
      </c>
      <c r="AP31" s="59" t="b">
        <f aca="false">FALSE()</f>
        <v>0</v>
      </c>
    </row>
    <row r="32" customFormat="false" ht="15" hidden="false" customHeight="true" outlineLevel="0" collapsed="false">
      <c r="B32" s="57" t="s">
        <v>4761</v>
      </c>
      <c r="C32" s="57" t="s">
        <v>290</v>
      </c>
      <c r="D32" s="57" t="s">
        <v>377</v>
      </c>
      <c r="E32" s="59" t="b">
        <f aca="false">TRUE()</f>
        <v>1</v>
      </c>
      <c r="F32" s="57" t="n">
        <v>1</v>
      </c>
      <c r="G32" s="57" t="s">
        <v>334</v>
      </c>
      <c r="H32" s="57" t="s">
        <v>4840</v>
      </c>
      <c r="I32" s="57" t="n">
        <v>3</v>
      </c>
      <c r="J32" s="57" t="s">
        <v>428</v>
      </c>
      <c r="K32" s="57" t="n">
        <v>2</v>
      </c>
      <c r="L32" s="59" t="b">
        <f aca="false">FALSE()</f>
        <v>0</v>
      </c>
      <c r="M32" s="59" t="b">
        <f aca="false">TRUE()</f>
        <v>1</v>
      </c>
      <c r="N32" s="59" t="b">
        <f aca="false">TRUE()</f>
        <v>1</v>
      </c>
      <c r="O32" s="59" t="b">
        <f aca="false">TRUE()</f>
        <v>1</v>
      </c>
      <c r="P32" s="59" t="b">
        <f aca="false">TRUE()</f>
        <v>1</v>
      </c>
      <c r="Q32" s="57" t="s">
        <v>5425</v>
      </c>
      <c r="R32" s="58" t="n">
        <v>1</v>
      </c>
      <c r="S32" s="58" t="n">
        <v>180.770004272461</v>
      </c>
      <c r="T32" s="57"/>
      <c r="U32" s="58" t="n">
        <v>0.186892549292047</v>
      </c>
      <c r="V32" s="58" t="n">
        <v>0</v>
      </c>
      <c r="W32" s="58" t="n">
        <v>0</v>
      </c>
      <c r="X32" s="58" t="n">
        <v>0</v>
      </c>
      <c r="Y32" s="58" t="n">
        <v>0</v>
      </c>
      <c r="Z32" s="58" t="n">
        <v>3.60282125562732</v>
      </c>
      <c r="AA32" s="57" t="s">
        <v>598</v>
      </c>
      <c r="AB32" s="57" t="s">
        <v>282</v>
      </c>
      <c r="AC32" s="57" t="s">
        <v>5426</v>
      </c>
      <c r="AD32" s="57" t="s">
        <v>5424</v>
      </c>
      <c r="AE32" s="57" t="n">
        <v>78</v>
      </c>
      <c r="AF32" s="58" t="n">
        <v>5.03476454265737</v>
      </c>
      <c r="AG32" s="57" t="s">
        <v>598</v>
      </c>
      <c r="AH32" s="57" t="s">
        <v>4866</v>
      </c>
      <c r="AI32" s="57" t="s">
        <v>5424</v>
      </c>
      <c r="AJ32" s="58" t="n">
        <v>3.60282125562732</v>
      </c>
      <c r="AK32" s="57" t="s">
        <v>598</v>
      </c>
      <c r="AL32" s="58" t="n">
        <v>4.5</v>
      </c>
      <c r="AM32" s="57" t="s">
        <v>598</v>
      </c>
      <c r="AN32" s="57" t="s">
        <v>598</v>
      </c>
      <c r="AO32" s="57" t="n">
        <v>2</v>
      </c>
      <c r="AP32" s="59" t="b">
        <f aca="false">FALSE()</f>
        <v>0</v>
      </c>
    </row>
    <row r="33" customFormat="false" ht="15" hidden="false" customHeight="true" outlineLevel="0" collapsed="false">
      <c r="B33" s="57" t="s">
        <v>4761</v>
      </c>
      <c r="C33" s="57" t="s">
        <v>290</v>
      </c>
      <c r="D33" s="57" t="s">
        <v>377</v>
      </c>
      <c r="E33" s="59" t="b">
        <f aca="false">TRUE()</f>
        <v>1</v>
      </c>
      <c r="F33" s="57" t="n">
        <v>1</v>
      </c>
      <c r="G33" s="57" t="s">
        <v>334</v>
      </c>
      <c r="H33" s="57" t="s">
        <v>4840</v>
      </c>
      <c r="I33" s="57" t="n">
        <v>4</v>
      </c>
      <c r="J33" s="57" t="s">
        <v>360</v>
      </c>
      <c r="K33" s="57" t="n">
        <v>2</v>
      </c>
      <c r="L33" s="59" t="b">
        <f aca="false">FALSE()</f>
        <v>0</v>
      </c>
      <c r="M33" s="59" t="b">
        <f aca="false">TRUE()</f>
        <v>1</v>
      </c>
      <c r="N33" s="59" t="b">
        <f aca="false">TRUE()</f>
        <v>1</v>
      </c>
      <c r="O33" s="59" t="b">
        <f aca="false">TRUE()</f>
        <v>1</v>
      </c>
      <c r="P33" s="59" t="b">
        <f aca="false">TRUE()</f>
        <v>1</v>
      </c>
      <c r="Q33" s="57" t="s">
        <v>5417</v>
      </c>
      <c r="R33" s="58" t="n">
        <v>1</v>
      </c>
      <c r="S33" s="58" t="n">
        <v>175.940002441406</v>
      </c>
      <c r="T33" s="57"/>
      <c r="U33" s="58" t="n">
        <v>6.96842219503204</v>
      </c>
      <c r="V33" s="58" t="n">
        <v>6.5145402896085</v>
      </c>
      <c r="W33" s="58" t="n">
        <v>6.5145402896085</v>
      </c>
      <c r="X33" s="58" t="n">
        <v>93.4865900383142</v>
      </c>
      <c r="Y33" s="58" t="n">
        <v>93.4865900383142</v>
      </c>
      <c r="Z33" s="58" t="n">
        <v>3.68397299121479</v>
      </c>
      <c r="AA33" s="57" t="s">
        <v>598</v>
      </c>
      <c r="AB33" s="57" t="s">
        <v>282</v>
      </c>
      <c r="AC33" s="57" t="s">
        <v>5426</v>
      </c>
      <c r="AD33" s="57" t="s">
        <v>5424</v>
      </c>
      <c r="AE33" s="57" t="n">
        <v>78</v>
      </c>
      <c r="AF33" s="58" t="n">
        <v>4.74683642018554</v>
      </c>
      <c r="AG33" s="57" t="s">
        <v>598</v>
      </c>
      <c r="AH33" s="57" t="s">
        <v>4866</v>
      </c>
      <c r="AI33" s="57" t="s">
        <v>5424</v>
      </c>
      <c r="AJ33" s="58" t="n">
        <v>3.68397299121479</v>
      </c>
      <c r="AK33" s="57" t="s">
        <v>598</v>
      </c>
      <c r="AL33" s="58" t="n">
        <v>3.5</v>
      </c>
      <c r="AM33" s="57"/>
      <c r="AN33" s="57"/>
      <c r="AO33" s="57" t="n">
        <v>0</v>
      </c>
      <c r="AP33" s="59" t="b">
        <f aca="false">FALSE()</f>
        <v>0</v>
      </c>
    </row>
    <row r="34" customFormat="false" ht="15" hidden="false" customHeight="true" outlineLevel="0" collapsed="false">
      <c r="B34" s="57" t="s">
        <v>4761</v>
      </c>
      <c r="C34" s="57" t="s">
        <v>290</v>
      </c>
      <c r="D34" s="57" t="s">
        <v>377</v>
      </c>
      <c r="E34" s="59" t="b">
        <f aca="false">TRUE()</f>
        <v>1</v>
      </c>
      <c r="F34" s="57" t="n">
        <v>1</v>
      </c>
      <c r="G34" s="57" t="s">
        <v>334</v>
      </c>
      <c r="H34" s="57" t="s">
        <v>4840</v>
      </c>
      <c r="I34" s="57" t="n">
        <v>4</v>
      </c>
      <c r="J34" s="57" t="s">
        <v>360</v>
      </c>
      <c r="K34" s="57" t="n">
        <v>2</v>
      </c>
      <c r="L34" s="59" t="b">
        <f aca="false">FALSE()</f>
        <v>0</v>
      </c>
      <c r="M34" s="59" t="b">
        <f aca="false">TRUE()</f>
        <v>1</v>
      </c>
      <c r="N34" s="59" t="b">
        <f aca="false">TRUE()</f>
        <v>1</v>
      </c>
      <c r="O34" s="59" t="b">
        <f aca="false">TRUE()</f>
        <v>1</v>
      </c>
      <c r="P34" s="59" t="b">
        <f aca="false">TRUE()</f>
        <v>1</v>
      </c>
      <c r="Q34" s="57" t="s">
        <v>5417</v>
      </c>
      <c r="R34" s="58" t="n">
        <v>1</v>
      </c>
      <c r="S34" s="58" t="n">
        <v>175.940002441406</v>
      </c>
      <c r="T34" s="57"/>
      <c r="U34" s="58" t="n">
        <v>6.96842219503204</v>
      </c>
      <c r="V34" s="58" t="n">
        <v>6.5145402896085</v>
      </c>
      <c r="W34" s="58" t="n">
        <v>6.5145402896085</v>
      </c>
      <c r="X34" s="58" t="n">
        <v>93.4865900383142</v>
      </c>
      <c r="Y34" s="58" t="n">
        <v>93.4865900383142</v>
      </c>
      <c r="Z34" s="58" t="n">
        <v>3.68397299121479</v>
      </c>
      <c r="AA34" s="57" t="s">
        <v>598</v>
      </c>
      <c r="AB34" s="57" t="s">
        <v>282</v>
      </c>
      <c r="AC34" s="57" t="s">
        <v>5426</v>
      </c>
      <c r="AD34" s="57" t="s">
        <v>5424</v>
      </c>
      <c r="AE34" s="57" t="n">
        <v>78</v>
      </c>
      <c r="AF34" s="58" t="n">
        <v>4.74683642018554</v>
      </c>
      <c r="AG34" s="57" t="s">
        <v>598</v>
      </c>
      <c r="AH34" s="57" t="s">
        <v>4866</v>
      </c>
      <c r="AI34" s="57" t="s">
        <v>5424</v>
      </c>
      <c r="AJ34" s="58" t="n">
        <v>3.68397299121479</v>
      </c>
      <c r="AK34" s="57" t="s">
        <v>598</v>
      </c>
      <c r="AL34" s="58" t="n">
        <v>4</v>
      </c>
      <c r="AM34" s="57" t="s">
        <v>598</v>
      </c>
      <c r="AN34" s="57" t="s">
        <v>598</v>
      </c>
      <c r="AO34" s="57" t="n">
        <v>2</v>
      </c>
      <c r="AP34" s="59" t="b">
        <f aca="false">FALSE()</f>
        <v>0</v>
      </c>
    </row>
    <row r="35" customFormat="false" ht="15" hidden="false" customHeight="true" outlineLevel="0" collapsed="false">
      <c r="B35" s="57" t="s">
        <v>4761</v>
      </c>
      <c r="C35" s="57" t="s">
        <v>290</v>
      </c>
      <c r="D35" s="57" t="s">
        <v>377</v>
      </c>
      <c r="E35" s="59" t="b">
        <f aca="false">TRUE()</f>
        <v>1</v>
      </c>
      <c r="F35" s="57" t="n">
        <v>1</v>
      </c>
      <c r="G35" s="57" t="s">
        <v>334</v>
      </c>
      <c r="H35" s="57" t="s">
        <v>4840</v>
      </c>
      <c r="I35" s="57" t="n">
        <v>4</v>
      </c>
      <c r="J35" s="57" t="s">
        <v>360</v>
      </c>
      <c r="K35" s="57" t="n">
        <v>2</v>
      </c>
      <c r="L35" s="59" t="b">
        <f aca="false">FALSE()</f>
        <v>0</v>
      </c>
      <c r="M35" s="59" t="b">
        <f aca="false">TRUE()</f>
        <v>1</v>
      </c>
      <c r="N35" s="59" t="b">
        <f aca="false">TRUE()</f>
        <v>1</v>
      </c>
      <c r="O35" s="59" t="b">
        <f aca="false">TRUE()</f>
        <v>1</v>
      </c>
      <c r="P35" s="59" t="b">
        <f aca="false">TRUE()</f>
        <v>1</v>
      </c>
      <c r="Q35" s="57" t="s">
        <v>5417</v>
      </c>
      <c r="R35" s="58" t="n">
        <v>1</v>
      </c>
      <c r="S35" s="58" t="n">
        <v>175.940002441406</v>
      </c>
      <c r="T35" s="57"/>
      <c r="U35" s="58" t="n">
        <v>6.96842219503204</v>
      </c>
      <c r="V35" s="58" t="n">
        <v>6.5145402896085</v>
      </c>
      <c r="W35" s="58" t="n">
        <v>6.5145402896085</v>
      </c>
      <c r="X35" s="58" t="n">
        <v>93.4865900383142</v>
      </c>
      <c r="Y35" s="58" t="n">
        <v>93.4865900383142</v>
      </c>
      <c r="Z35" s="58" t="n">
        <v>3.68397299121479</v>
      </c>
      <c r="AA35" s="57" t="s">
        <v>598</v>
      </c>
      <c r="AB35" s="57" t="s">
        <v>282</v>
      </c>
      <c r="AC35" s="57" t="s">
        <v>5426</v>
      </c>
      <c r="AD35" s="57" t="s">
        <v>5424</v>
      </c>
      <c r="AE35" s="57" t="n">
        <v>78</v>
      </c>
      <c r="AF35" s="58" t="n">
        <v>4.74683642018554</v>
      </c>
      <c r="AG35" s="57" t="s">
        <v>598</v>
      </c>
      <c r="AH35" s="57" t="s">
        <v>4866</v>
      </c>
      <c r="AI35" s="57" t="s">
        <v>5424</v>
      </c>
      <c r="AJ35" s="58" t="n">
        <v>3.68397299121479</v>
      </c>
      <c r="AK35" s="57" t="s">
        <v>598</v>
      </c>
      <c r="AL35" s="58" t="n">
        <v>4.5</v>
      </c>
      <c r="AM35" s="57" t="s">
        <v>598</v>
      </c>
      <c r="AN35" s="57" t="s">
        <v>598</v>
      </c>
      <c r="AO35" s="57" t="n">
        <v>5</v>
      </c>
      <c r="AP35" s="59" t="b">
        <f aca="false">FALSE()</f>
        <v>0</v>
      </c>
    </row>
    <row r="36" customFormat="false" ht="15" hidden="false" customHeight="true" outlineLevel="0" collapsed="false">
      <c r="B36" s="57" t="s">
        <v>4761</v>
      </c>
      <c r="C36" s="57" t="s">
        <v>290</v>
      </c>
      <c r="D36" s="57" t="s">
        <v>377</v>
      </c>
      <c r="E36" s="59" t="b">
        <f aca="false">TRUE()</f>
        <v>1</v>
      </c>
      <c r="F36" s="57" t="n">
        <v>1</v>
      </c>
      <c r="G36" s="57" t="s">
        <v>334</v>
      </c>
      <c r="H36" s="57" t="s">
        <v>4840</v>
      </c>
      <c r="I36" s="57" t="n">
        <v>5</v>
      </c>
      <c r="J36" s="57" t="s">
        <v>360</v>
      </c>
      <c r="K36" s="57" t="n">
        <v>2</v>
      </c>
      <c r="L36" s="59" t="b">
        <f aca="false">FALSE()</f>
        <v>0</v>
      </c>
      <c r="M36" s="59" t="b">
        <f aca="false">TRUE()</f>
        <v>1</v>
      </c>
      <c r="N36" s="59" t="b">
        <f aca="false">TRUE()</f>
        <v>1</v>
      </c>
      <c r="O36" s="59" t="b">
        <f aca="false">TRUE()</f>
        <v>1</v>
      </c>
      <c r="P36" s="59" t="b">
        <f aca="false">TRUE()</f>
        <v>1</v>
      </c>
      <c r="Q36" s="57" t="s">
        <v>5417</v>
      </c>
      <c r="R36" s="58" t="n">
        <v>1</v>
      </c>
      <c r="S36" s="58" t="n">
        <v>177.369995117188</v>
      </c>
      <c r="T36" s="57"/>
      <c r="U36" s="58" t="n">
        <v>1.17475316697858</v>
      </c>
      <c r="V36" s="58" t="n">
        <v>0</v>
      </c>
      <c r="W36" s="58" t="n">
        <v>0</v>
      </c>
      <c r="X36" s="58" t="n">
        <v>0</v>
      </c>
      <c r="Y36" s="58" t="n">
        <v>0</v>
      </c>
      <c r="Z36" s="58" t="n">
        <v>5.62389660289021</v>
      </c>
      <c r="AA36" s="57" t="s">
        <v>598</v>
      </c>
      <c r="AB36" s="57" t="s">
        <v>282</v>
      </c>
      <c r="AC36" s="57" t="s">
        <v>5426</v>
      </c>
      <c r="AD36" s="57" t="s">
        <v>5424</v>
      </c>
      <c r="AE36" s="57" t="n">
        <v>78</v>
      </c>
      <c r="AF36" s="58" t="n">
        <v>7.51178833567614</v>
      </c>
      <c r="AG36" s="57" t="s">
        <v>598</v>
      </c>
      <c r="AH36" s="57" t="s">
        <v>4866</v>
      </c>
      <c r="AI36" s="57" t="s">
        <v>5424</v>
      </c>
      <c r="AJ36" s="58" t="n">
        <v>5.62389660289021</v>
      </c>
      <c r="AK36" s="57" t="s">
        <v>598</v>
      </c>
      <c r="AL36" s="58" t="n">
        <v>3.5</v>
      </c>
      <c r="AM36" s="57"/>
      <c r="AN36" s="57"/>
      <c r="AO36" s="57" t="n">
        <v>0</v>
      </c>
      <c r="AP36" s="59" t="b">
        <f aca="false">FALSE()</f>
        <v>0</v>
      </c>
    </row>
    <row r="37" customFormat="false" ht="15" hidden="false" customHeight="true" outlineLevel="0" collapsed="false">
      <c r="B37" s="57" t="s">
        <v>4761</v>
      </c>
      <c r="C37" s="57" t="s">
        <v>290</v>
      </c>
      <c r="D37" s="57" t="s">
        <v>377</v>
      </c>
      <c r="E37" s="59" t="b">
        <f aca="false">TRUE()</f>
        <v>1</v>
      </c>
      <c r="F37" s="57" t="n">
        <v>1</v>
      </c>
      <c r="G37" s="57" t="s">
        <v>334</v>
      </c>
      <c r="H37" s="57" t="s">
        <v>4840</v>
      </c>
      <c r="I37" s="57" t="n">
        <v>5</v>
      </c>
      <c r="J37" s="57" t="s">
        <v>360</v>
      </c>
      <c r="K37" s="57" t="n">
        <v>2</v>
      </c>
      <c r="L37" s="59" t="b">
        <f aca="false">FALSE()</f>
        <v>0</v>
      </c>
      <c r="M37" s="59" t="b">
        <f aca="false">TRUE()</f>
        <v>1</v>
      </c>
      <c r="N37" s="59" t="b">
        <f aca="false">TRUE()</f>
        <v>1</v>
      </c>
      <c r="O37" s="59" t="b">
        <f aca="false">TRUE()</f>
        <v>1</v>
      </c>
      <c r="P37" s="59" t="b">
        <f aca="false">TRUE()</f>
        <v>1</v>
      </c>
      <c r="Q37" s="57" t="s">
        <v>5417</v>
      </c>
      <c r="R37" s="58" t="n">
        <v>1</v>
      </c>
      <c r="S37" s="58" t="n">
        <v>177.369995117188</v>
      </c>
      <c r="T37" s="57"/>
      <c r="U37" s="58" t="n">
        <v>1.17475316697858</v>
      </c>
      <c r="V37" s="58" t="n">
        <v>0</v>
      </c>
      <c r="W37" s="58" t="n">
        <v>0</v>
      </c>
      <c r="X37" s="58" t="n">
        <v>0</v>
      </c>
      <c r="Y37" s="58" t="n">
        <v>0</v>
      </c>
      <c r="Z37" s="58" t="n">
        <v>5.62389660289021</v>
      </c>
      <c r="AA37" s="57" t="s">
        <v>598</v>
      </c>
      <c r="AB37" s="57" t="s">
        <v>282</v>
      </c>
      <c r="AC37" s="57" t="s">
        <v>5426</v>
      </c>
      <c r="AD37" s="57" t="s">
        <v>5424</v>
      </c>
      <c r="AE37" s="57" t="n">
        <v>78</v>
      </c>
      <c r="AF37" s="58" t="n">
        <v>7.51178833567614</v>
      </c>
      <c r="AG37" s="57" t="s">
        <v>598</v>
      </c>
      <c r="AH37" s="57" t="s">
        <v>4866</v>
      </c>
      <c r="AI37" s="57" t="s">
        <v>5424</v>
      </c>
      <c r="AJ37" s="58" t="n">
        <v>5.62389660289021</v>
      </c>
      <c r="AK37" s="57" t="s">
        <v>598</v>
      </c>
      <c r="AL37" s="58" t="n">
        <v>4</v>
      </c>
      <c r="AM37" s="57"/>
      <c r="AN37" s="57"/>
      <c r="AO37" s="57" t="n">
        <v>0</v>
      </c>
      <c r="AP37" s="59" t="b">
        <f aca="false">FALSE()</f>
        <v>0</v>
      </c>
    </row>
    <row r="38" customFormat="false" ht="15" hidden="false" customHeight="true" outlineLevel="0" collapsed="false">
      <c r="B38" s="57" t="s">
        <v>4761</v>
      </c>
      <c r="C38" s="57" t="s">
        <v>290</v>
      </c>
      <c r="D38" s="57" t="s">
        <v>377</v>
      </c>
      <c r="E38" s="59" t="b">
        <f aca="false">TRUE()</f>
        <v>1</v>
      </c>
      <c r="F38" s="57" t="n">
        <v>1</v>
      </c>
      <c r="G38" s="57" t="s">
        <v>334</v>
      </c>
      <c r="H38" s="57" t="s">
        <v>4840</v>
      </c>
      <c r="I38" s="57" t="n">
        <v>5</v>
      </c>
      <c r="J38" s="57" t="s">
        <v>360</v>
      </c>
      <c r="K38" s="57" t="n">
        <v>2</v>
      </c>
      <c r="L38" s="59" t="b">
        <f aca="false">FALSE()</f>
        <v>0</v>
      </c>
      <c r="M38" s="59" t="b">
        <f aca="false">TRUE()</f>
        <v>1</v>
      </c>
      <c r="N38" s="59" t="b">
        <f aca="false">TRUE()</f>
        <v>1</v>
      </c>
      <c r="O38" s="59" t="b">
        <f aca="false">TRUE()</f>
        <v>1</v>
      </c>
      <c r="P38" s="59" t="b">
        <f aca="false">TRUE()</f>
        <v>1</v>
      </c>
      <c r="Q38" s="57" t="s">
        <v>5417</v>
      </c>
      <c r="R38" s="58" t="n">
        <v>1</v>
      </c>
      <c r="S38" s="58" t="n">
        <v>177.369995117188</v>
      </c>
      <c r="T38" s="57"/>
      <c r="U38" s="58" t="n">
        <v>1.17475316697858</v>
      </c>
      <c r="V38" s="58" t="n">
        <v>0</v>
      </c>
      <c r="W38" s="58" t="n">
        <v>0</v>
      </c>
      <c r="X38" s="58" t="n">
        <v>0</v>
      </c>
      <c r="Y38" s="58" t="n">
        <v>0</v>
      </c>
      <c r="Z38" s="58" t="n">
        <v>5.62389660289021</v>
      </c>
      <c r="AA38" s="57" t="s">
        <v>598</v>
      </c>
      <c r="AB38" s="57" t="s">
        <v>282</v>
      </c>
      <c r="AC38" s="57" t="s">
        <v>5426</v>
      </c>
      <c r="AD38" s="57" t="s">
        <v>5424</v>
      </c>
      <c r="AE38" s="57" t="n">
        <v>78</v>
      </c>
      <c r="AF38" s="58" t="n">
        <v>7.51178833567614</v>
      </c>
      <c r="AG38" s="57" t="s">
        <v>598</v>
      </c>
      <c r="AH38" s="57" t="s">
        <v>4866</v>
      </c>
      <c r="AI38" s="57" t="s">
        <v>5424</v>
      </c>
      <c r="AJ38" s="58" t="n">
        <v>5.62389660289021</v>
      </c>
      <c r="AK38" s="57" t="s">
        <v>598</v>
      </c>
      <c r="AL38" s="58" t="n">
        <v>4.5</v>
      </c>
      <c r="AM38" s="57"/>
      <c r="AN38" s="57"/>
      <c r="AO38" s="57" t="n">
        <v>0</v>
      </c>
      <c r="AP38" s="59" t="b">
        <f aca="false">FALSE()</f>
        <v>0</v>
      </c>
    </row>
    <row r="39" customFormat="false" ht="15" hidden="false" customHeight="true" outlineLevel="0" collapsed="false">
      <c r="B39" s="57" t="s">
        <v>4761</v>
      </c>
      <c r="C39" s="57" t="s">
        <v>290</v>
      </c>
      <c r="D39" s="57" t="s">
        <v>377</v>
      </c>
      <c r="E39" s="59" t="b">
        <f aca="false">TRUE()</f>
        <v>1</v>
      </c>
      <c r="F39" s="57" t="n">
        <v>1</v>
      </c>
      <c r="G39" s="57" t="s">
        <v>334</v>
      </c>
      <c r="H39" s="57" t="s">
        <v>4840</v>
      </c>
      <c r="I39" s="57" t="n">
        <v>6</v>
      </c>
      <c r="J39" s="57" t="s">
        <v>583</v>
      </c>
      <c r="K39" s="57" t="n">
        <v>2</v>
      </c>
      <c r="L39" s="59" t="b">
        <f aca="false">FALSE()</f>
        <v>0</v>
      </c>
      <c r="M39" s="59" t="b">
        <f aca="false">TRUE()</f>
        <v>1</v>
      </c>
      <c r="N39" s="59" t="b">
        <f aca="false">TRUE()</f>
        <v>1</v>
      </c>
      <c r="O39" s="59" t="b">
        <f aca="false">TRUE()</f>
        <v>1</v>
      </c>
      <c r="P39" s="59" t="b">
        <f aca="false">TRUE()</f>
        <v>1</v>
      </c>
      <c r="Q39" s="57" t="s">
        <v>5427</v>
      </c>
      <c r="R39" s="58" t="n">
        <v>1</v>
      </c>
      <c r="S39" s="58" t="n">
        <v>174.600006103516</v>
      </c>
      <c r="T39" s="57"/>
      <c r="U39" s="58" t="n">
        <v>4.77910947475378</v>
      </c>
      <c r="V39" s="58" t="n">
        <v>0</v>
      </c>
      <c r="W39" s="58" t="n">
        <v>0</v>
      </c>
      <c r="X39" s="58" t="n">
        <v>0</v>
      </c>
      <c r="Y39" s="58" t="n">
        <v>0</v>
      </c>
      <c r="Z39" s="58" t="n">
        <v>5.22084590847117</v>
      </c>
      <c r="AA39" s="57" t="s">
        <v>598</v>
      </c>
      <c r="AB39" s="57" t="s">
        <v>282</v>
      </c>
      <c r="AC39" s="57" t="s">
        <v>5028</v>
      </c>
      <c r="AD39" s="57" t="s">
        <v>5428</v>
      </c>
      <c r="AE39" s="57" t="n">
        <v>43</v>
      </c>
      <c r="AF39" s="58" t="n">
        <v>5.27063810178616</v>
      </c>
      <c r="AG39" s="57" t="s">
        <v>598</v>
      </c>
      <c r="AH39" s="57" t="s">
        <v>5429</v>
      </c>
      <c r="AI39" s="57" t="s">
        <v>5428</v>
      </c>
      <c r="AJ39" s="58" t="n">
        <v>5.22084590847117</v>
      </c>
      <c r="AK39" s="57" t="s">
        <v>598</v>
      </c>
      <c r="AL39" s="58" t="n">
        <v>3.5</v>
      </c>
      <c r="AM39" s="57"/>
      <c r="AN39" s="57"/>
      <c r="AO39" s="57" t="n">
        <v>0</v>
      </c>
      <c r="AP39" s="59" t="b">
        <f aca="false">FALSE()</f>
        <v>0</v>
      </c>
    </row>
    <row r="40" customFormat="false" ht="15" hidden="false" customHeight="true" outlineLevel="0" collapsed="false">
      <c r="B40" s="57" t="s">
        <v>4761</v>
      </c>
      <c r="C40" s="57" t="s">
        <v>290</v>
      </c>
      <c r="D40" s="57" t="s">
        <v>377</v>
      </c>
      <c r="E40" s="59" t="b">
        <f aca="false">TRUE()</f>
        <v>1</v>
      </c>
      <c r="F40" s="57" t="n">
        <v>1</v>
      </c>
      <c r="G40" s="57" t="s">
        <v>334</v>
      </c>
      <c r="H40" s="57" t="s">
        <v>4840</v>
      </c>
      <c r="I40" s="57" t="n">
        <v>6</v>
      </c>
      <c r="J40" s="57" t="s">
        <v>583</v>
      </c>
      <c r="K40" s="57" t="n">
        <v>2</v>
      </c>
      <c r="L40" s="59" t="b">
        <f aca="false">FALSE()</f>
        <v>0</v>
      </c>
      <c r="M40" s="59" t="b">
        <f aca="false">TRUE()</f>
        <v>1</v>
      </c>
      <c r="N40" s="59" t="b">
        <f aca="false">TRUE()</f>
        <v>1</v>
      </c>
      <c r="O40" s="59" t="b">
        <f aca="false">TRUE()</f>
        <v>1</v>
      </c>
      <c r="P40" s="59" t="b">
        <f aca="false">TRUE()</f>
        <v>1</v>
      </c>
      <c r="Q40" s="57" t="s">
        <v>5427</v>
      </c>
      <c r="R40" s="58" t="n">
        <v>1</v>
      </c>
      <c r="S40" s="58" t="n">
        <v>174.600006103516</v>
      </c>
      <c r="T40" s="57"/>
      <c r="U40" s="58" t="n">
        <v>4.77910947475378</v>
      </c>
      <c r="V40" s="58" t="n">
        <v>0</v>
      </c>
      <c r="W40" s="58" t="n">
        <v>0</v>
      </c>
      <c r="X40" s="58" t="n">
        <v>0</v>
      </c>
      <c r="Y40" s="58" t="n">
        <v>0</v>
      </c>
      <c r="Z40" s="58" t="n">
        <v>5.22084590847117</v>
      </c>
      <c r="AA40" s="57" t="s">
        <v>598</v>
      </c>
      <c r="AB40" s="57" t="s">
        <v>282</v>
      </c>
      <c r="AC40" s="57" t="s">
        <v>5028</v>
      </c>
      <c r="AD40" s="57" t="s">
        <v>5428</v>
      </c>
      <c r="AE40" s="57" t="n">
        <v>43</v>
      </c>
      <c r="AF40" s="58" t="n">
        <v>5.27063810178616</v>
      </c>
      <c r="AG40" s="57" t="s">
        <v>598</v>
      </c>
      <c r="AH40" s="57" t="s">
        <v>5429</v>
      </c>
      <c r="AI40" s="57" t="s">
        <v>5428</v>
      </c>
      <c r="AJ40" s="58" t="n">
        <v>5.22084590847117</v>
      </c>
      <c r="AK40" s="57" t="s">
        <v>598</v>
      </c>
      <c r="AL40" s="58" t="n">
        <v>4</v>
      </c>
      <c r="AM40" s="57"/>
      <c r="AN40" s="57"/>
      <c r="AO40" s="57" t="n">
        <v>0</v>
      </c>
      <c r="AP40" s="59" t="b">
        <f aca="false">FALSE()</f>
        <v>0</v>
      </c>
    </row>
    <row r="41" customFormat="false" ht="15" hidden="false" customHeight="true" outlineLevel="0" collapsed="false">
      <c r="B41" s="57" t="s">
        <v>4761</v>
      </c>
      <c r="C41" s="57" t="s">
        <v>290</v>
      </c>
      <c r="D41" s="57" t="s">
        <v>377</v>
      </c>
      <c r="E41" s="59" t="b">
        <f aca="false">TRUE()</f>
        <v>1</v>
      </c>
      <c r="F41" s="57" t="n">
        <v>1</v>
      </c>
      <c r="G41" s="57" t="s">
        <v>334</v>
      </c>
      <c r="H41" s="57" t="s">
        <v>4840</v>
      </c>
      <c r="I41" s="57" t="n">
        <v>6</v>
      </c>
      <c r="J41" s="57" t="s">
        <v>583</v>
      </c>
      <c r="K41" s="57" t="n">
        <v>2</v>
      </c>
      <c r="L41" s="59" t="b">
        <f aca="false">FALSE()</f>
        <v>0</v>
      </c>
      <c r="M41" s="59" t="b">
        <f aca="false">TRUE()</f>
        <v>1</v>
      </c>
      <c r="N41" s="59" t="b">
        <f aca="false">TRUE()</f>
        <v>1</v>
      </c>
      <c r="O41" s="59" t="b">
        <f aca="false">TRUE()</f>
        <v>1</v>
      </c>
      <c r="P41" s="59" t="b">
        <f aca="false">TRUE()</f>
        <v>1</v>
      </c>
      <c r="Q41" s="57" t="s">
        <v>5427</v>
      </c>
      <c r="R41" s="58" t="n">
        <v>1</v>
      </c>
      <c r="S41" s="58" t="n">
        <v>174.600006103516</v>
      </c>
      <c r="T41" s="57"/>
      <c r="U41" s="58" t="n">
        <v>4.77910947475378</v>
      </c>
      <c r="V41" s="58" t="n">
        <v>0</v>
      </c>
      <c r="W41" s="58" t="n">
        <v>0</v>
      </c>
      <c r="X41" s="58" t="n">
        <v>0</v>
      </c>
      <c r="Y41" s="58" t="n">
        <v>0</v>
      </c>
      <c r="Z41" s="58" t="n">
        <v>5.22084590847117</v>
      </c>
      <c r="AA41" s="57" t="s">
        <v>598</v>
      </c>
      <c r="AB41" s="57" t="s">
        <v>282</v>
      </c>
      <c r="AC41" s="57" t="s">
        <v>5028</v>
      </c>
      <c r="AD41" s="57" t="s">
        <v>5428</v>
      </c>
      <c r="AE41" s="57" t="n">
        <v>43</v>
      </c>
      <c r="AF41" s="58" t="n">
        <v>5.27063810178616</v>
      </c>
      <c r="AG41" s="57" t="s">
        <v>598</v>
      </c>
      <c r="AH41" s="57" t="s">
        <v>5429</v>
      </c>
      <c r="AI41" s="57" t="s">
        <v>5428</v>
      </c>
      <c r="AJ41" s="58" t="n">
        <v>5.22084590847117</v>
      </c>
      <c r="AK41" s="57" t="s">
        <v>598</v>
      </c>
      <c r="AL41" s="58" t="n">
        <v>4.5</v>
      </c>
      <c r="AM41" s="57"/>
      <c r="AN41" s="57"/>
      <c r="AO41" s="57" t="n">
        <v>0</v>
      </c>
      <c r="AP41" s="59" t="b">
        <f aca="false">FALSE()</f>
        <v>0</v>
      </c>
    </row>
    <row r="42" customFormat="false" ht="15" hidden="false" customHeight="true" outlineLevel="0" collapsed="false">
      <c r="B42" s="57" t="s">
        <v>4761</v>
      </c>
      <c r="C42" s="57" t="s">
        <v>290</v>
      </c>
      <c r="D42" s="57" t="s">
        <v>377</v>
      </c>
      <c r="E42" s="59" t="b">
        <f aca="false">TRUE()</f>
        <v>1</v>
      </c>
      <c r="F42" s="57" t="n">
        <v>1</v>
      </c>
      <c r="G42" s="57" t="s">
        <v>334</v>
      </c>
      <c r="H42" s="57" t="s">
        <v>4840</v>
      </c>
      <c r="I42" s="57" t="n">
        <v>7</v>
      </c>
      <c r="J42" s="57" t="s">
        <v>4590</v>
      </c>
      <c r="K42" s="57" t="n">
        <v>2</v>
      </c>
      <c r="L42" s="59" t="b">
        <f aca="false">FALSE()</f>
        <v>0</v>
      </c>
      <c r="M42" s="59" t="b">
        <f aca="false">TRUE()</f>
        <v>1</v>
      </c>
      <c r="N42" s="59" t="b">
        <f aca="false">TRUE()</f>
        <v>1</v>
      </c>
      <c r="O42" s="59" t="b">
        <f aca="false">TRUE()</f>
        <v>1</v>
      </c>
      <c r="P42" s="59" t="b">
        <f aca="false">TRUE()</f>
        <v>1</v>
      </c>
      <c r="Q42" s="57" t="s">
        <v>5430</v>
      </c>
      <c r="R42" s="58" t="n">
        <v>1</v>
      </c>
      <c r="S42" s="58" t="n">
        <v>168.009994506836</v>
      </c>
      <c r="T42" s="57"/>
      <c r="U42" s="58" t="n">
        <v>4.37862544055653</v>
      </c>
      <c r="V42" s="58" t="n">
        <v>0.0800968068394488</v>
      </c>
      <c r="W42" s="58" t="n">
        <v>0.0800968068394488</v>
      </c>
      <c r="X42" s="58" t="n">
        <v>1.82926829268293</v>
      </c>
      <c r="Y42" s="58" t="n">
        <v>1.82926829268293</v>
      </c>
      <c r="Z42" s="58" t="n">
        <v>3.34241619191866</v>
      </c>
      <c r="AA42" s="57" t="s">
        <v>598</v>
      </c>
      <c r="AB42" s="57" t="s">
        <v>282</v>
      </c>
      <c r="AC42" s="57" t="s">
        <v>5028</v>
      </c>
      <c r="AD42" s="57" t="s">
        <v>5428</v>
      </c>
      <c r="AE42" s="57" t="n">
        <v>43</v>
      </c>
      <c r="AF42" s="58" t="n">
        <v>4.0743293926731</v>
      </c>
      <c r="AG42" s="57" t="s">
        <v>598</v>
      </c>
      <c r="AH42" s="57" t="s">
        <v>5429</v>
      </c>
      <c r="AI42" s="57" t="s">
        <v>5428</v>
      </c>
      <c r="AJ42" s="58" t="n">
        <v>3.34241619191866</v>
      </c>
      <c r="AK42" s="57" t="s">
        <v>598</v>
      </c>
      <c r="AL42" s="58" t="n">
        <v>3.5</v>
      </c>
      <c r="AM42" s="57" t="s">
        <v>598</v>
      </c>
      <c r="AN42" s="57" t="s">
        <v>598</v>
      </c>
      <c r="AO42" s="57" t="n">
        <v>1</v>
      </c>
      <c r="AP42" s="59" t="b">
        <f aca="false">FALSE()</f>
        <v>0</v>
      </c>
    </row>
    <row r="43" customFormat="false" ht="15" hidden="false" customHeight="true" outlineLevel="0" collapsed="false">
      <c r="B43" s="57" t="s">
        <v>4761</v>
      </c>
      <c r="C43" s="57" t="s">
        <v>290</v>
      </c>
      <c r="D43" s="57" t="s">
        <v>377</v>
      </c>
      <c r="E43" s="59" t="b">
        <f aca="false">TRUE()</f>
        <v>1</v>
      </c>
      <c r="F43" s="57" t="n">
        <v>1</v>
      </c>
      <c r="G43" s="57" t="s">
        <v>334</v>
      </c>
      <c r="H43" s="57" t="s">
        <v>4840</v>
      </c>
      <c r="I43" s="57" t="n">
        <v>7</v>
      </c>
      <c r="J43" s="57" t="s">
        <v>4590</v>
      </c>
      <c r="K43" s="57" t="n">
        <v>2</v>
      </c>
      <c r="L43" s="59" t="b">
        <f aca="false">FALSE()</f>
        <v>0</v>
      </c>
      <c r="M43" s="59" t="b">
        <f aca="false">TRUE()</f>
        <v>1</v>
      </c>
      <c r="N43" s="59" t="b">
        <f aca="false">TRUE()</f>
        <v>1</v>
      </c>
      <c r="O43" s="59" t="b">
        <f aca="false">TRUE()</f>
        <v>1</v>
      </c>
      <c r="P43" s="59" t="b">
        <f aca="false">TRUE()</f>
        <v>1</v>
      </c>
      <c r="Q43" s="57" t="s">
        <v>5430</v>
      </c>
      <c r="R43" s="58" t="n">
        <v>1</v>
      </c>
      <c r="S43" s="58" t="n">
        <v>168.009994506836</v>
      </c>
      <c r="T43" s="57"/>
      <c r="U43" s="58" t="n">
        <v>4.37862544055653</v>
      </c>
      <c r="V43" s="58" t="n">
        <v>0.0800968068394488</v>
      </c>
      <c r="W43" s="58" t="n">
        <v>0.0800968068394488</v>
      </c>
      <c r="X43" s="58" t="n">
        <v>1.82926829268293</v>
      </c>
      <c r="Y43" s="58" t="n">
        <v>1.82926829268293</v>
      </c>
      <c r="Z43" s="58" t="n">
        <v>3.34241619191866</v>
      </c>
      <c r="AA43" s="57" t="s">
        <v>598</v>
      </c>
      <c r="AB43" s="57" t="s">
        <v>282</v>
      </c>
      <c r="AC43" s="57" t="s">
        <v>5028</v>
      </c>
      <c r="AD43" s="57" t="s">
        <v>5428</v>
      </c>
      <c r="AE43" s="57" t="n">
        <v>43</v>
      </c>
      <c r="AF43" s="58" t="n">
        <v>4.0743293926731</v>
      </c>
      <c r="AG43" s="57" t="s">
        <v>598</v>
      </c>
      <c r="AH43" s="57" t="s">
        <v>5429</v>
      </c>
      <c r="AI43" s="57" t="s">
        <v>5428</v>
      </c>
      <c r="AJ43" s="58" t="n">
        <v>3.34241619191866</v>
      </c>
      <c r="AK43" s="57" t="s">
        <v>598</v>
      </c>
      <c r="AL43" s="58" t="n">
        <v>4</v>
      </c>
      <c r="AM43" s="57" t="s">
        <v>598</v>
      </c>
      <c r="AN43" s="57" t="s">
        <v>598</v>
      </c>
      <c r="AO43" s="57" t="n">
        <v>1</v>
      </c>
      <c r="AP43" s="59" t="b">
        <f aca="false">FALSE()</f>
        <v>0</v>
      </c>
    </row>
    <row r="44" customFormat="false" ht="15" hidden="false" customHeight="true" outlineLevel="0" collapsed="false">
      <c r="B44" s="57" t="s">
        <v>4761</v>
      </c>
      <c r="C44" s="57" t="s">
        <v>290</v>
      </c>
      <c r="D44" s="57" t="s">
        <v>377</v>
      </c>
      <c r="E44" s="59" t="b">
        <f aca="false">TRUE()</f>
        <v>1</v>
      </c>
      <c r="F44" s="57" t="n">
        <v>1</v>
      </c>
      <c r="G44" s="57" t="s">
        <v>334</v>
      </c>
      <c r="H44" s="57" t="s">
        <v>4840</v>
      </c>
      <c r="I44" s="57" t="n">
        <v>7</v>
      </c>
      <c r="J44" s="57" t="s">
        <v>4590</v>
      </c>
      <c r="K44" s="57" t="n">
        <v>2</v>
      </c>
      <c r="L44" s="59" t="b">
        <f aca="false">FALSE()</f>
        <v>0</v>
      </c>
      <c r="M44" s="59" t="b">
        <f aca="false">TRUE()</f>
        <v>1</v>
      </c>
      <c r="N44" s="59" t="b">
        <f aca="false">TRUE()</f>
        <v>1</v>
      </c>
      <c r="O44" s="59" t="b">
        <f aca="false">TRUE()</f>
        <v>1</v>
      </c>
      <c r="P44" s="59" t="b">
        <f aca="false">TRUE()</f>
        <v>1</v>
      </c>
      <c r="Q44" s="57" t="s">
        <v>5430</v>
      </c>
      <c r="R44" s="58" t="n">
        <v>1</v>
      </c>
      <c r="S44" s="58" t="n">
        <v>168.009994506836</v>
      </c>
      <c r="T44" s="57"/>
      <c r="U44" s="58" t="n">
        <v>4.37862544055653</v>
      </c>
      <c r="V44" s="58" t="n">
        <v>0.0800968068394488</v>
      </c>
      <c r="W44" s="58" t="n">
        <v>0.0800968068394488</v>
      </c>
      <c r="X44" s="58" t="n">
        <v>1.82926829268293</v>
      </c>
      <c r="Y44" s="58" t="n">
        <v>1.82926829268293</v>
      </c>
      <c r="Z44" s="58" t="n">
        <v>3.34241619191866</v>
      </c>
      <c r="AA44" s="57" t="s">
        <v>598</v>
      </c>
      <c r="AB44" s="57" t="s">
        <v>282</v>
      </c>
      <c r="AC44" s="57" t="s">
        <v>5028</v>
      </c>
      <c r="AD44" s="57" t="s">
        <v>5428</v>
      </c>
      <c r="AE44" s="57" t="n">
        <v>43</v>
      </c>
      <c r="AF44" s="58" t="n">
        <v>4.0743293926731</v>
      </c>
      <c r="AG44" s="57" t="s">
        <v>598</v>
      </c>
      <c r="AH44" s="57" t="s">
        <v>5429</v>
      </c>
      <c r="AI44" s="57" t="s">
        <v>5428</v>
      </c>
      <c r="AJ44" s="58" t="n">
        <v>3.34241619191866</v>
      </c>
      <c r="AK44" s="57" t="s">
        <v>598</v>
      </c>
      <c r="AL44" s="58" t="n">
        <v>4.5</v>
      </c>
      <c r="AM44" s="57" t="s">
        <v>598</v>
      </c>
      <c r="AN44" s="57" t="s">
        <v>598</v>
      </c>
      <c r="AO44" s="57" t="n">
        <v>3</v>
      </c>
      <c r="AP44" s="59" t="b">
        <f aca="false">FALSE()</f>
        <v>0</v>
      </c>
    </row>
    <row r="45" customFormat="false" ht="15" hidden="false" customHeight="true" outlineLevel="0" collapsed="false">
      <c r="B45" s="57" t="s">
        <v>4761</v>
      </c>
      <c r="C45" s="57" t="s">
        <v>290</v>
      </c>
      <c r="D45" s="57" t="s">
        <v>377</v>
      </c>
      <c r="E45" s="59" t="b">
        <f aca="false">TRUE()</f>
        <v>1</v>
      </c>
      <c r="F45" s="57" t="n">
        <v>1</v>
      </c>
      <c r="G45" s="57" t="s">
        <v>334</v>
      </c>
      <c r="H45" s="57" t="s">
        <v>4840</v>
      </c>
      <c r="I45" s="57" t="n">
        <v>8</v>
      </c>
      <c r="J45" s="57" t="s">
        <v>583</v>
      </c>
      <c r="K45" s="57" t="n">
        <v>2</v>
      </c>
      <c r="L45" s="59" t="b">
        <f aca="false">FALSE()</f>
        <v>0</v>
      </c>
      <c r="M45" s="59" t="b">
        <f aca="false">TRUE()</f>
        <v>1</v>
      </c>
      <c r="N45" s="59" t="b">
        <f aca="false">TRUE()</f>
        <v>1</v>
      </c>
      <c r="O45" s="59" t="b">
        <f aca="false">TRUE()</f>
        <v>1</v>
      </c>
      <c r="P45" s="59" t="b">
        <f aca="false">TRUE()</f>
        <v>1</v>
      </c>
      <c r="Q45" s="57" t="s">
        <v>5427</v>
      </c>
      <c r="R45" s="58" t="n">
        <v>1</v>
      </c>
      <c r="S45" s="58" t="n">
        <v>166.460006713867</v>
      </c>
      <c r="T45" s="57"/>
      <c r="U45" s="58" t="n">
        <v>10.5994774384204</v>
      </c>
      <c r="V45" s="58" t="n">
        <v>4.03153927758559</v>
      </c>
      <c r="W45" s="58" t="n">
        <v>4.03153927758559</v>
      </c>
      <c r="X45" s="58" t="n">
        <v>38.0352644836272</v>
      </c>
      <c r="Y45" s="58" t="n">
        <v>38.0352644836272</v>
      </c>
      <c r="Z45" s="58" t="n">
        <v>3.45705843167281</v>
      </c>
      <c r="AA45" s="57" t="s">
        <v>598</v>
      </c>
      <c r="AB45" s="57" t="s">
        <v>282</v>
      </c>
      <c r="AC45" s="57" t="s">
        <v>5028</v>
      </c>
      <c r="AD45" s="57" t="s">
        <v>5428</v>
      </c>
      <c r="AE45" s="57" t="n">
        <v>43</v>
      </c>
      <c r="AF45" s="58" t="n">
        <v>3.83725357514982</v>
      </c>
      <c r="AG45" s="57" t="s">
        <v>598</v>
      </c>
      <c r="AH45" s="57" t="s">
        <v>5431</v>
      </c>
      <c r="AI45" s="57" t="s">
        <v>5428</v>
      </c>
      <c r="AJ45" s="58" t="n">
        <v>3.45705843167281</v>
      </c>
      <c r="AK45" s="57" t="s">
        <v>598</v>
      </c>
      <c r="AL45" s="58" t="n">
        <v>3.5</v>
      </c>
      <c r="AM45" s="57" t="s">
        <v>598</v>
      </c>
      <c r="AN45" s="57" t="s">
        <v>598</v>
      </c>
      <c r="AO45" s="57" t="n">
        <v>1</v>
      </c>
      <c r="AP45" s="59" t="b">
        <f aca="false">FALSE()</f>
        <v>0</v>
      </c>
    </row>
    <row r="46" customFormat="false" ht="15" hidden="false" customHeight="true" outlineLevel="0" collapsed="false">
      <c r="B46" s="57" t="s">
        <v>4761</v>
      </c>
      <c r="C46" s="57" t="s">
        <v>290</v>
      </c>
      <c r="D46" s="57" t="s">
        <v>377</v>
      </c>
      <c r="E46" s="59" t="b">
        <f aca="false">TRUE()</f>
        <v>1</v>
      </c>
      <c r="F46" s="57" t="n">
        <v>1</v>
      </c>
      <c r="G46" s="57" t="s">
        <v>334</v>
      </c>
      <c r="H46" s="57" t="s">
        <v>4840</v>
      </c>
      <c r="I46" s="57" t="n">
        <v>8</v>
      </c>
      <c r="J46" s="57" t="s">
        <v>583</v>
      </c>
      <c r="K46" s="57" t="n">
        <v>2</v>
      </c>
      <c r="L46" s="59" t="b">
        <f aca="false">FALSE()</f>
        <v>0</v>
      </c>
      <c r="M46" s="59" t="b">
        <f aca="false">TRUE()</f>
        <v>1</v>
      </c>
      <c r="N46" s="59" t="b">
        <f aca="false">TRUE()</f>
        <v>1</v>
      </c>
      <c r="O46" s="59" t="b">
        <f aca="false">TRUE()</f>
        <v>1</v>
      </c>
      <c r="P46" s="59" t="b">
        <f aca="false">TRUE()</f>
        <v>1</v>
      </c>
      <c r="Q46" s="57" t="s">
        <v>5427</v>
      </c>
      <c r="R46" s="58" t="n">
        <v>1</v>
      </c>
      <c r="S46" s="58" t="n">
        <v>166.460006713867</v>
      </c>
      <c r="T46" s="57"/>
      <c r="U46" s="58" t="n">
        <v>10.5994774384204</v>
      </c>
      <c r="V46" s="58" t="n">
        <v>4.03153927758559</v>
      </c>
      <c r="W46" s="58" t="n">
        <v>4.03153927758559</v>
      </c>
      <c r="X46" s="58" t="n">
        <v>38.0352644836272</v>
      </c>
      <c r="Y46" s="58" t="n">
        <v>38.0352644836272</v>
      </c>
      <c r="Z46" s="58" t="n">
        <v>3.45705843167281</v>
      </c>
      <c r="AA46" s="57" t="s">
        <v>598</v>
      </c>
      <c r="AB46" s="57" t="s">
        <v>282</v>
      </c>
      <c r="AC46" s="57" t="s">
        <v>5028</v>
      </c>
      <c r="AD46" s="57" t="s">
        <v>5428</v>
      </c>
      <c r="AE46" s="57" t="n">
        <v>43</v>
      </c>
      <c r="AF46" s="58" t="n">
        <v>3.83725357514982</v>
      </c>
      <c r="AG46" s="57" t="s">
        <v>598</v>
      </c>
      <c r="AH46" s="57" t="s">
        <v>5431</v>
      </c>
      <c r="AI46" s="57" t="s">
        <v>5428</v>
      </c>
      <c r="AJ46" s="58" t="n">
        <v>3.45705843167281</v>
      </c>
      <c r="AK46" s="57" t="s">
        <v>598</v>
      </c>
      <c r="AL46" s="58" t="n">
        <v>4</v>
      </c>
      <c r="AM46" s="57" t="s">
        <v>598</v>
      </c>
      <c r="AN46" s="57" t="s">
        <v>598</v>
      </c>
      <c r="AO46" s="57" t="n">
        <v>4</v>
      </c>
      <c r="AP46" s="59" t="b">
        <f aca="false">FALSE()</f>
        <v>0</v>
      </c>
    </row>
    <row r="47" customFormat="false" ht="15" hidden="false" customHeight="true" outlineLevel="0" collapsed="false">
      <c r="B47" s="57" t="s">
        <v>4761</v>
      </c>
      <c r="C47" s="57" t="s">
        <v>290</v>
      </c>
      <c r="D47" s="57" t="s">
        <v>377</v>
      </c>
      <c r="E47" s="59" t="b">
        <f aca="false">TRUE()</f>
        <v>1</v>
      </c>
      <c r="F47" s="57" t="n">
        <v>1</v>
      </c>
      <c r="G47" s="57" t="s">
        <v>334</v>
      </c>
      <c r="H47" s="57" t="s">
        <v>4840</v>
      </c>
      <c r="I47" s="57" t="n">
        <v>8</v>
      </c>
      <c r="J47" s="57" t="s">
        <v>583</v>
      </c>
      <c r="K47" s="57" t="n">
        <v>2</v>
      </c>
      <c r="L47" s="59" t="b">
        <f aca="false">FALSE()</f>
        <v>0</v>
      </c>
      <c r="M47" s="59" t="b">
        <f aca="false">TRUE()</f>
        <v>1</v>
      </c>
      <c r="N47" s="59" t="b">
        <f aca="false">TRUE()</f>
        <v>1</v>
      </c>
      <c r="O47" s="59" t="b">
        <f aca="false">TRUE()</f>
        <v>1</v>
      </c>
      <c r="P47" s="59" t="b">
        <f aca="false">TRUE()</f>
        <v>1</v>
      </c>
      <c r="Q47" s="57" t="s">
        <v>5427</v>
      </c>
      <c r="R47" s="58" t="n">
        <v>1</v>
      </c>
      <c r="S47" s="58" t="n">
        <v>166.460006713867</v>
      </c>
      <c r="T47" s="57"/>
      <c r="U47" s="58" t="n">
        <v>10.5994774384204</v>
      </c>
      <c r="V47" s="58" t="n">
        <v>4.03153927758559</v>
      </c>
      <c r="W47" s="58" t="n">
        <v>4.03153927758559</v>
      </c>
      <c r="X47" s="58" t="n">
        <v>38.0352644836272</v>
      </c>
      <c r="Y47" s="58" t="n">
        <v>38.0352644836272</v>
      </c>
      <c r="Z47" s="58" t="n">
        <v>3.45705843167281</v>
      </c>
      <c r="AA47" s="57" t="s">
        <v>598</v>
      </c>
      <c r="AB47" s="57" t="s">
        <v>282</v>
      </c>
      <c r="AC47" s="57" t="s">
        <v>5028</v>
      </c>
      <c r="AD47" s="57" t="s">
        <v>5428</v>
      </c>
      <c r="AE47" s="57" t="n">
        <v>43</v>
      </c>
      <c r="AF47" s="58" t="n">
        <v>3.83725357514982</v>
      </c>
      <c r="AG47" s="57" t="s">
        <v>598</v>
      </c>
      <c r="AH47" s="57" t="s">
        <v>5431</v>
      </c>
      <c r="AI47" s="57" t="s">
        <v>5428</v>
      </c>
      <c r="AJ47" s="58" t="n">
        <v>3.45705843167281</v>
      </c>
      <c r="AK47" s="57" t="s">
        <v>598</v>
      </c>
      <c r="AL47" s="58" t="n">
        <v>4.5</v>
      </c>
      <c r="AM47" s="57" t="s">
        <v>598</v>
      </c>
      <c r="AN47" s="57" t="s">
        <v>598</v>
      </c>
      <c r="AO47" s="57" t="n">
        <v>4</v>
      </c>
      <c r="AP47" s="59" t="b">
        <f aca="false">FALSE()</f>
        <v>0</v>
      </c>
    </row>
    <row r="48" customFormat="false" ht="15" hidden="false" customHeight="true" outlineLevel="0" collapsed="false">
      <c r="B48" s="57" t="s">
        <v>4761</v>
      </c>
      <c r="C48" s="57" t="s">
        <v>290</v>
      </c>
      <c r="D48" s="57" t="s">
        <v>337</v>
      </c>
      <c r="E48" s="59" t="b">
        <f aca="false">FALSE()</f>
        <v>0</v>
      </c>
      <c r="F48" s="57" t="n">
        <v>1</v>
      </c>
      <c r="G48" s="57" t="s">
        <v>312</v>
      </c>
      <c r="H48" s="57" t="s">
        <v>4976</v>
      </c>
      <c r="I48" s="57" t="n">
        <v>2</v>
      </c>
      <c r="J48" s="57" t="s">
        <v>281</v>
      </c>
      <c r="K48" s="57" t="n">
        <v>2</v>
      </c>
      <c r="L48" s="59" t="b">
        <f aca="false">FALSE()</f>
        <v>0</v>
      </c>
      <c r="M48" s="59" t="b">
        <f aca="false">TRUE()</f>
        <v>1</v>
      </c>
      <c r="N48" s="59" t="b">
        <f aca="false">TRUE()</f>
        <v>1</v>
      </c>
      <c r="O48" s="59" t="b">
        <f aca="false">TRUE()</f>
        <v>1</v>
      </c>
      <c r="P48" s="59" t="b">
        <f aca="false">TRUE()</f>
        <v>1</v>
      </c>
      <c r="Q48" s="57" t="s">
        <v>5432</v>
      </c>
      <c r="R48" s="58" t="n">
        <v>1</v>
      </c>
      <c r="S48" s="58" t="n">
        <v>198.029998779297</v>
      </c>
      <c r="T48" s="57"/>
      <c r="U48" s="58" t="n">
        <v>20.5848793577383</v>
      </c>
      <c r="V48" s="58" t="n">
        <v>20.4246857440594</v>
      </c>
      <c r="W48" s="58" t="n">
        <v>0</v>
      </c>
      <c r="X48" s="58" t="n">
        <v>99.2217898832685</v>
      </c>
      <c r="Y48" s="58" t="n">
        <v>0</v>
      </c>
      <c r="Z48" s="58" t="n">
        <v>3.1298605400241</v>
      </c>
      <c r="AA48" s="57" t="s">
        <v>5412</v>
      </c>
      <c r="AB48" s="57" t="s">
        <v>5413</v>
      </c>
      <c r="AC48" s="57" t="s">
        <v>5433</v>
      </c>
      <c r="AD48" s="57" t="s">
        <v>261</v>
      </c>
      <c r="AE48" s="57" t="n">
        <v>1364</v>
      </c>
      <c r="AF48" s="58" t="n">
        <v>4.01953144035471</v>
      </c>
      <c r="AG48" s="57" t="s">
        <v>5412</v>
      </c>
      <c r="AH48" s="57" t="s">
        <v>5422</v>
      </c>
      <c r="AI48" s="57" t="s">
        <v>261</v>
      </c>
      <c r="AJ48" s="58" t="n">
        <v>6.4703824461928</v>
      </c>
      <c r="AK48" s="57" t="s">
        <v>5415</v>
      </c>
      <c r="AL48" s="58" t="n">
        <v>3.5</v>
      </c>
      <c r="AM48" s="57"/>
      <c r="AN48" s="57" t="s">
        <v>5412</v>
      </c>
      <c r="AO48" s="57" t="n">
        <v>1</v>
      </c>
      <c r="AP48" s="59" t="b">
        <f aca="false">FALSE()</f>
        <v>0</v>
      </c>
    </row>
    <row r="49" customFormat="false" ht="15" hidden="false" customHeight="true" outlineLevel="0" collapsed="false">
      <c r="B49" s="57" t="s">
        <v>4761</v>
      </c>
      <c r="C49" s="57" t="s">
        <v>290</v>
      </c>
      <c r="D49" s="57" t="s">
        <v>337</v>
      </c>
      <c r="E49" s="59" t="b">
        <f aca="false">FALSE()</f>
        <v>0</v>
      </c>
      <c r="F49" s="57" t="n">
        <v>1</v>
      </c>
      <c r="G49" s="57" t="s">
        <v>312</v>
      </c>
      <c r="H49" s="57" t="s">
        <v>4976</v>
      </c>
      <c r="I49" s="57" t="n">
        <v>2</v>
      </c>
      <c r="J49" s="57" t="s">
        <v>281</v>
      </c>
      <c r="K49" s="57" t="n">
        <v>2</v>
      </c>
      <c r="L49" s="59" t="b">
        <f aca="false">FALSE()</f>
        <v>0</v>
      </c>
      <c r="M49" s="59" t="b">
        <f aca="false">TRUE()</f>
        <v>1</v>
      </c>
      <c r="N49" s="59" t="b">
        <f aca="false">TRUE()</f>
        <v>1</v>
      </c>
      <c r="O49" s="59" t="b">
        <f aca="false">TRUE()</f>
        <v>1</v>
      </c>
      <c r="P49" s="59" t="b">
        <f aca="false">TRUE()</f>
        <v>1</v>
      </c>
      <c r="Q49" s="57" t="s">
        <v>5432</v>
      </c>
      <c r="R49" s="58" t="n">
        <v>1</v>
      </c>
      <c r="S49" s="58" t="n">
        <v>198.029998779297</v>
      </c>
      <c r="T49" s="57"/>
      <c r="U49" s="58" t="n">
        <v>20.5848793577383</v>
      </c>
      <c r="V49" s="58" t="n">
        <v>20.4246857440594</v>
      </c>
      <c r="W49" s="58" t="n">
        <v>0</v>
      </c>
      <c r="X49" s="58" t="n">
        <v>99.2217898832685</v>
      </c>
      <c r="Y49" s="58" t="n">
        <v>0</v>
      </c>
      <c r="Z49" s="58" t="n">
        <v>3.1298605400241</v>
      </c>
      <c r="AA49" s="57" t="s">
        <v>5412</v>
      </c>
      <c r="AB49" s="57" t="s">
        <v>5413</v>
      </c>
      <c r="AC49" s="57" t="s">
        <v>5433</v>
      </c>
      <c r="AD49" s="57" t="s">
        <v>261</v>
      </c>
      <c r="AE49" s="57" t="n">
        <v>1364</v>
      </c>
      <c r="AF49" s="58" t="n">
        <v>4.01953144035471</v>
      </c>
      <c r="AG49" s="57" t="s">
        <v>5412</v>
      </c>
      <c r="AH49" s="57" t="s">
        <v>5422</v>
      </c>
      <c r="AI49" s="57" t="s">
        <v>261</v>
      </c>
      <c r="AJ49" s="58" t="n">
        <v>6.4703824461928</v>
      </c>
      <c r="AK49" s="57" t="s">
        <v>5415</v>
      </c>
      <c r="AL49" s="58" t="n">
        <v>4</v>
      </c>
      <c r="AM49" s="57"/>
      <c r="AN49" s="57" t="s">
        <v>5412</v>
      </c>
      <c r="AO49" s="57" t="n">
        <v>5</v>
      </c>
      <c r="AP49" s="59" t="b">
        <f aca="false">FALSE()</f>
        <v>0</v>
      </c>
    </row>
    <row r="50" customFormat="false" ht="15" hidden="false" customHeight="true" outlineLevel="0" collapsed="false">
      <c r="B50" s="57" t="s">
        <v>4761</v>
      </c>
      <c r="C50" s="57" t="s">
        <v>290</v>
      </c>
      <c r="D50" s="57" t="s">
        <v>337</v>
      </c>
      <c r="E50" s="59" t="b">
        <f aca="false">FALSE()</f>
        <v>0</v>
      </c>
      <c r="F50" s="57" t="n">
        <v>1</v>
      </c>
      <c r="G50" s="57" t="s">
        <v>312</v>
      </c>
      <c r="H50" s="57" t="s">
        <v>4976</v>
      </c>
      <c r="I50" s="57" t="n">
        <v>2</v>
      </c>
      <c r="J50" s="57" t="s">
        <v>281</v>
      </c>
      <c r="K50" s="57" t="n">
        <v>2</v>
      </c>
      <c r="L50" s="59" t="b">
        <f aca="false">FALSE()</f>
        <v>0</v>
      </c>
      <c r="M50" s="59" t="b">
        <f aca="false">TRUE()</f>
        <v>1</v>
      </c>
      <c r="N50" s="59" t="b">
        <f aca="false">TRUE()</f>
        <v>1</v>
      </c>
      <c r="O50" s="59" t="b">
        <f aca="false">TRUE()</f>
        <v>1</v>
      </c>
      <c r="P50" s="59" t="b">
        <f aca="false">TRUE()</f>
        <v>1</v>
      </c>
      <c r="Q50" s="57" t="s">
        <v>5432</v>
      </c>
      <c r="R50" s="58" t="n">
        <v>1</v>
      </c>
      <c r="S50" s="58" t="n">
        <v>198.029998779297</v>
      </c>
      <c r="T50" s="57"/>
      <c r="U50" s="58" t="n">
        <v>20.5848793577383</v>
      </c>
      <c r="V50" s="58" t="n">
        <v>20.4246857440594</v>
      </c>
      <c r="W50" s="58" t="n">
        <v>0</v>
      </c>
      <c r="X50" s="58" t="n">
        <v>99.2217898832685</v>
      </c>
      <c r="Y50" s="58" t="n">
        <v>0</v>
      </c>
      <c r="Z50" s="58" t="n">
        <v>3.1298605400241</v>
      </c>
      <c r="AA50" s="57" t="s">
        <v>5412</v>
      </c>
      <c r="AB50" s="57" t="s">
        <v>5413</v>
      </c>
      <c r="AC50" s="57" t="s">
        <v>5433</v>
      </c>
      <c r="AD50" s="57" t="s">
        <v>261</v>
      </c>
      <c r="AE50" s="57" t="n">
        <v>1364</v>
      </c>
      <c r="AF50" s="58" t="n">
        <v>4.01953144035471</v>
      </c>
      <c r="AG50" s="57" t="s">
        <v>5412</v>
      </c>
      <c r="AH50" s="57" t="s">
        <v>5422</v>
      </c>
      <c r="AI50" s="57" t="s">
        <v>261</v>
      </c>
      <c r="AJ50" s="58" t="n">
        <v>6.4703824461928</v>
      </c>
      <c r="AK50" s="57" t="s">
        <v>5415</v>
      </c>
      <c r="AL50" s="58" t="n">
        <v>4.5</v>
      </c>
      <c r="AM50" s="57"/>
      <c r="AN50" s="57" t="s">
        <v>5412</v>
      </c>
      <c r="AO50" s="57" t="n">
        <v>9</v>
      </c>
      <c r="AP50" s="59" t="b">
        <f aca="false">FALSE()</f>
        <v>0</v>
      </c>
    </row>
    <row r="51" customFormat="false" ht="15" hidden="false" customHeight="true" outlineLevel="0" collapsed="false">
      <c r="B51" s="57" t="s">
        <v>4761</v>
      </c>
      <c r="C51" s="57" t="s">
        <v>290</v>
      </c>
      <c r="D51" s="57" t="s">
        <v>337</v>
      </c>
      <c r="E51" s="59" t="b">
        <f aca="false">FALSE()</f>
        <v>0</v>
      </c>
      <c r="F51" s="57" t="n">
        <v>1</v>
      </c>
      <c r="G51" s="57" t="s">
        <v>312</v>
      </c>
      <c r="H51" s="57" t="s">
        <v>4976</v>
      </c>
      <c r="I51" s="57" t="n">
        <v>3</v>
      </c>
      <c r="J51" s="57" t="s">
        <v>261</v>
      </c>
      <c r="K51" s="57" t="n">
        <v>2</v>
      </c>
      <c r="L51" s="59" t="b">
        <f aca="false">FALSE()</f>
        <v>0</v>
      </c>
      <c r="M51" s="59" t="b">
        <f aca="false">TRUE()</f>
        <v>1</v>
      </c>
      <c r="N51" s="59" t="b">
        <f aca="false">TRUE()</f>
        <v>1</v>
      </c>
      <c r="O51" s="59" t="b">
        <f aca="false">TRUE()</f>
        <v>1</v>
      </c>
      <c r="P51" s="59" t="b">
        <f aca="false">TRUE()</f>
        <v>1</v>
      </c>
      <c r="Q51" s="57" t="s">
        <v>5411</v>
      </c>
      <c r="R51" s="58" t="n">
        <v>1</v>
      </c>
      <c r="S51" s="58" t="n">
        <v>189.850006103516</v>
      </c>
      <c r="T51" s="57"/>
      <c r="U51" s="58" t="n">
        <v>9.9587029837048</v>
      </c>
      <c r="V51" s="58" t="n">
        <v>7.90288494149228</v>
      </c>
      <c r="W51" s="58" t="n">
        <v>0</v>
      </c>
      <c r="X51" s="58" t="n">
        <v>79.3565683646113</v>
      </c>
      <c r="Y51" s="58" t="n">
        <v>0</v>
      </c>
      <c r="Z51" s="58" t="n">
        <v>3.27230209485615</v>
      </c>
      <c r="AA51" s="57" t="s">
        <v>5412</v>
      </c>
      <c r="AB51" s="57" t="s">
        <v>5413</v>
      </c>
      <c r="AC51" s="57" t="s">
        <v>5422</v>
      </c>
      <c r="AD51" s="57" t="s">
        <v>252</v>
      </c>
      <c r="AE51" s="57" t="n">
        <v>1360</v>
      </c>
      <c r="AF51" s="58" t="n">
        <v>3.27230209485615</v>
      </c>
      <c r="AG51" s="57" t="s">
        <v>5412</v>
      </c>
      <c r="AH51" s="57" t="s">
        <v>5422</v>
      </c>
      <c r="AI51" s="57" t="s">
        <v>252</v>
      </c>
      <c r="AJ51" s="58" t="n">
        <v>7.73507285033569</v>
      </c>
      <c r="AK51" s="57" t="s">
        <v>5434</v>
      </c>
      <c r="AL51" s="58" t="n">
        <v>3.5</v>
      </c>
      <c r="AM51" s="57"/>
      <c r="AN51" s="57" t="s">
        <v>5412</v>
      </c>
      <c r="AO51" s="57" t="n">
        <v>2</v>
      </c>
      <c r="AP51" s="59" t="b">
        <f aca="false">TRUE()</f>
        <v>1</v>
      </c>
    </row>
    <row r="52" customFormat="false" ht="15" hidden="false" customHeight="true" outlineLevel="0" collapsed="false">
      <c r="B52" s="57" t="s">
        <v>4761</v>
      </c>
      <c r="C52" s="57" t="s">
        <v>290</v>
      </c>
      <c r="D52" s="57" t="s">
        <v>337</v>
      </c>
      <c r="E52" s="59" t="b">
        <f aca="false">FALSE()</f>
        <v>0</v>
      </c>
      <c r="F52" s="57" t="n">
        <v>1</v>
      </c>
      <c r="G52" s="57" t="s">
        <v>312</v>
      </c>
      <c r="H52" s="57" t="s">
        <v>4976</v>
      </c>
      <c r="I52" s="57" t="n">
        <v>3</v>
      </c>
      <c r="J52" s="57" t="s">
        <v>261</v>
      </c>
      <c r="K52" s="57" t="n">
        <v>2</v>
      </c>
      <c r="L52" s="59" t="b">
        <f aca="false">FALSE()</f>
        <v>0</v>
      </c>
      <c r="M52" s="59" t="b">
        <f aca="false">TRUE()</f>
        <v>1</v>
      </c>
      <c r="N52" s="59" t="b">
        <f aca="false">TRUE()</f>
        <v>1</v>
      </c>
      <c r="O52" s="59" t="b">
        <f aca="false">TRUE()</f>
        <v>1</v>
      </c>
      <c r="P52" s="59" t="b">
        <f aca="false">TRUE()</f>
        <v>1</v>
      </c>
      <c r="Q52" s="57" t="s">
        <v>5411</v>
      </c>
      <c r="R52" s="58" t="n">
        <v>1</v>
      </c>
      <c r="S52" s="58" t="n">
        <v>189.850006103516</v>
      </c>
      <c r="T52" s="57"/>
      <c r="U52" s="58" t="n">
        <v>9.9587029837048</v>
      </c>
      <c r="V52" s="58" t="n">
        <v>7.90288494149228</v>
      </c>
      <c r="W52" s="58" t="n">
        <v>0</v>
      </c>
      <c r="X52" s="58" t="n">
        <v>79.3565683646113</v>
      </c>
      <c r="Y52" s="58" t="n">
        <v>0</v>
      </c>
      <c r="Z52" s="58" t="n">
        <v>3.27230209485615</v>
      </c>
      <c r="AA52" s="57" t="s">
        <v>5412</v>
      </c>
      <c r="AB52" s="57" t="s">
        <v>5413</v>
      </c>
      <c r="AC52" s="57" t="s">
        <v>5422</v>
      </c>
      <c r="AD52" s="57" t="s">
        <v>252</v>
      </c>
      <c r="AE52" s="57" t="n">
        <v>1360</v>
      </c>
      <c r="AF52" s="58" t="n">
        <v>3.27230209485615</v>
      </c>
      <c r="AG52" s="57" t="s">
        <v>5412</v>
      </c>
      <c r="AH52" s="57" t="s">
        <v>5422</v>
      </c>
      <c r="AI52" s="57" t="s">
        <v>252</v>
      </c>
      <c r="AJ52" s="58" t="n">
        <v>7.73507285033569</v>
      </c>
      <c r="AK52" s="57" t="s">
        <v>5434</v>
      </c>
      <c r="AL52" s="58" t="n">
        <v>4</v>
      </c>
      <c r="AM52" s="57"/>
      <c r="AN52" s="57" t="s">
        <v>5412</v>
      </c>
      <c r="AO52" s="57" t="n">
        <v>2</v>
      </c>
      <c r="AP52" s="59" t="b">
        <f aca="false">TRUE()</f>
        <v>1</v>
      </c>
    </row>
    <row r="53" customFormat="false" ht="15" hidden="false" customHeight="true" outlineLevel="0" collapsed="false">
      <c r="B53" s="57" t="s">
        <v>4761</v>
      </c>
      <c r="C53" s="57" t="s">
        <v>290</v>
      </c>
      <c r="D53" s="57" t="s">
        <v>337</v>
      </c>
      <c r="E53" s="59" t="b">
        <f aca="false">FALSE()</f>
        <v>0</v>
      </c>
      <c r="F53" s="57" t="n">
        <v>1</v>
      </c>
      <c r="G53" s="57" t="s">
        <v>312</v>
      </c>
      <c r="H53" s="57" t="s">
        <v>4976</v>
      </c>
      <c r="I53" s="57" t="n">
        <v>3</v>
      </c>
      <c r="J53" s="57" t="s">
        <v>261</v>
      </c>
      <c r="K53" s="57" t="n">
        <v>2</v>
      </c>
      <c r="L53" s="59" t="b">
        <f aca="false">FALSE()</f>
        <v>0</v>
      </c>
      <c r="M53" s="59" t="b">
        <f aca="false">TRUE()</f>
        <v>1</v>
      </c>
      <c r="N53" s="59" t="b">
        <f aca="false">TRUE()</f>
        <v>1</v>
      </c>
      <c r="O53" s="59" t="b">
        <f aca="false">TRUE()</f>
        <v>1</v>
      </c>
      <c r="P53" s="59" t="b">
        <f aca="false">TRUE()</f>
        <v>1</v>
      </c>
      <c r="Q53" s="57" t="s">
        <v>5411</v>
      </c>
      <c r="R53" s="58" t="n">
        <v>1</v>
      </c>
      <c r="S53" s="58" t="n">
        <v>189.850006103516</v>
      </c>
      <c r="T53" s="57"/>
      <c r="U53" s="58" t="n">
        <v>9.9587029837048</v>
      </c>
      <c r="V53" s="58" t="n">
        <v>7.90288494149228</v>
      </c>
      <c r="W53" s="58" t="n">
        <v>0</v>
      </c>
      <c r="X53" s="58" t="n">
        <v>79.3565683646113</v>
      </c>
      <c r="Y53" s="58" t="n">
        <v>0</v>
      </c>
      <c r="Z53" s="58" t="n">
        <v>3.27230209485615</v>
      </c>
      <c r="AA53" s="57" t="s">
        <v>5412</v>
      </c>
      <c r="AB53" s="57" t="s">
        <v>5413</v>
      </c>
      <c r="AC53" s="57" t="s">
        <v>5422</v>
      </c>
      <c r="AD53" s="57" t="s">
        <v>252</v>
      </c>
      <c r="AE53" s="57" t="n">
        <v>1360</v>
      </c>
      <c r="AF53" s="58" t="n">
        <v>3.27230209485615</v>
      </c>
      <c r="AG53" s="57" t="s">
        <v>5412</v>
      </c>
      <c r="AH53" s="57" t="s">
        <v>5422</v>
      </c>
      <c r="AI53" s="57" t="s">
        <v>252</v>
      </c>
      <c r="AJ53" s="58" t="n">
        <v>7.73507285033569</v>
      </c>
      <c r="AK53" s="57" t="s">
        <v>5434</v>
      </c>
      <c r="AL53" s="58" t="n">
        <v>4.5</v>
      </c>
      <c r="AM53" s="57"/>
      <c r="AN53" s="57" t="s">
        <v>5412</v>
      </c>
      <c r="AO53" s="57" t="n">
        <v>6</v>
      </c>
      <c r="AP53" s="59" t="b">
        <f aca="false">TRUE()</f>
        <v>1</v>
      </c>
    </row>
    <row r="54" customFormat="false" ht="15" hidden="false" customHeight="true" outlineLevel="0" collapsed="false">
      <c r="B54" s="57" t="s">
        <v>4761</v>
      </c>
      <c r="C54" s="57" t="s">
        <v>290</v>
      </c>
      <c r="D54" s="57" t="s">
        <v>337</v>
      </c>
      <c r="E54" s="59" t="b">
        <f aca="false">FALSE()</f>
        <v>0</v>
      </c>
      <c r="F54" s="57" t="n">
        <v>1</v>
      </c>
      <c r="G54" s="57" t="s">
        <v>312</v>
      </c>
      <c r="H54" s="57" t="s">
        <v>4976</v>
      </c>
      <c r="I54" s="57" t="n">
        <v>4</v>
      </c>
      <c r="J54" s="57" t="s">
        <v>360</v>
      </c>
      <c r="K54" s="57" t="n">
        <v>2</v>
      </c>
      <c r="L54" s="59" t="b">
        <f aca="false">FALSE()</f>
        <v>0</v>
      </c>
      <c r="M54" s="59" t="b">
        <f aca="false">TRUE()</f>
        <v>1</v>
      </c>
      <c r="N54" s="59" t="b">
        <f aca="false">TRUE()</f>
        <v>1</v>
      </c>
      <c r="O54" s="59" t="b">
        <f aca="false">TRUE()</f>
        <v>1</v>
      </c>
      <c r="P54" s="59" t="b">
        <f aca="false">TRUE()</f>
        <v>1</v>
      </c>
      <c r="Q54" s="57" t="s">
        <v>5417</v>
      </c>
      <c r="R54" s="58" t="n">
        <v>1</v>
      </c>
      <c r="S54" s="58" t="n">
        <v>187.029998779297</v>
      </c>
      <c r="T54" s="57"/>
      <c r="U54" s="58" t="n">
        <v>2.50969994763606</v>
      </c>
      <c r="V54" s="58" t="n">
        <v>1.52183932994953</v>
      </c>
      <c r="W54" s="58" t="n">
        <v>0</v>
      </c>
      <c r="X54" s="58" t="n">
        <v>60.6382978723404</v>
      </c>
      <c r="Y54" s="58" t="n">
        <v>0</v>
      </c>
      <c r="Z54" s="58" t="n">
        <v>3.69181703230265</v>
      </c>
      <c r="AA54" s="57" t="s">
        <v>5412</v>
      </c>
      <c r="AB54" s="57" t="s">
        <v>5413</v>
      </c>
      <c r="AC54" s="57" t="s">
        <v>5422</v>
      </c>
      <c r="AD54" s="57" t="s">
        <v>4838</v>
      </c>
      <c r="AE54" s="57" t="n">
        <v>1359</v>
      </c>
      <c r="AF54" s="58" t="n">
        <v>3.69181703230265</v>
      </c>
      <c r="AG54" s="57" t="s">
        <v>5412</v>
      </c>
      <c r="AH54" s="57" t="s">
        <v>5422</v>
      </c>
      <c r="AI54" s="57" t="s">
        <v>4838</v>
      </c>
      <c r="AJ54" s="58" t="n">
        <v>9.47073883073542</v>
      </c>
      <c r="AK54" s="57" t="s">
        <v>5415</v>
      </c>
      <c r="AL54" s="58" t="n">
        <v>3.5</v>
      </c>
      <c r="AM54" s="57"/>
      <c r="AN54" s="57"/>
      <c r="AO54" s="57" t="n">
        <v>0</v>
      </c>
      <c r="AP54" s="59" t="b">
        <f aca="false">FALSE()</f>
        <v>0</v>
      </c>
    </row>
    <row r="55" customFormat="false" ht="15" hidden="false" customHeight="true" outlineLevel="0" collapsed="false">
      <c r="B55" s="57" t="s">
        <v>4761</v>
      </c>
      <c r="C55" s="57" t="s">
        <v>290</v>
      </c>
      <c r="D55" s="57" t="s">
        <v>337</v>
      </c>
      <c r="E55" s="59" t="b">
        <f aca="false">FALSE()</f>
        <v>0</v>
      </c>
      <c r="F55" s="57" t="n">
        <v>1</v>
      </c>
      <c r="G55" s="57" t="s">
        <v>312</v>
      </c>
      <c r="H55" s="57" t="s">
        <v>4976</v>
      </c>
      <c r="I55" s="57" t="n">
        <v>4</v>
      </c>
      <c r="J55" s="57" t="s">
        <v>360</v>
      </c>
      <c r="K55" s="57" t="n">
        <v>2</v>
      </c>
      <c r="L55" s="59" t="b">
        <f aca="false">FALSE()</f>
        <v>0</v>
      </c>
      <c r="M55" s="59" t="b">
        <f aca="false">TRUE()</f>
        <v>1</v>
      </c>
      <c r="N55" s="59" t="b">
        <f aca="false">TRUE()</f>
        <v>1</v>
      </c>
      <c r="O55" s="59" t="b">
        <f aca="false">TRUE()</f>
        <v>1</v>
      </c>
      <c r="P55" s="59" t="b">
        <f aca="false">TRUE()</f>
        <v>1</v>
      </c>
      <c r="Q55" s="57" t="s">
        <v>5417</v>
      </c>
      <c r="R55" s="58" t="n">
        <v>1</v>
      </c>
      <c r="S55" s="58" t="n">
        <v>187.029998779297</v>
      </c>
      <c r="T55" s="57"/>
      <c r="U55" s="58" t="n">
        <v>2.50969994763606</v>
      </c>
      <c r="V55" s="58" t="n">
        <v>1.52183932994953</v>
      </c>
      <c r="W55" s="58" t="n">
        <v>0</v>
      </c>
      <c r="X55" s="58" t="n">
        <v>60.6382978723404</v>
      </c>
      <c r="Y55" s="58" t="n">
        <v>0</v>
      </c>
      <c r="Z55" s="58" t="n">
        <v>3.69181703230265</v>
      </c>
      <c r="AA55" s="57" t="s">
        <v>5412</v>
      </c>
      <c r="AB55" s="57" t="s">
        <v>5413</v>
      </c>
      <c r="AC55" s="57" t="s">
        <v>5422</v>
      </c>
      <c r="AD55" s="57" t="s">
        <v>4838</v>
      </c>
      <c r="AE55" s="57" t="n">
        <v>1359</v>
      </c>
      <c r="AF55" s="58" t="n">
        <v>3.69181703230265</v>
      </c>
      <c r="AG55" s="57" t="s">
        <v>5412</v>
      </c>
      <c r="AH55" s="57" t="s">
        <v>5422</v>
      </c>
      <c r="AI55" s="57" t="s">
        <v>4838</v>
      </c>
      <c r="AJ55" s="58" t="n">
        <v>9.47073883073542</v>
      </c>
      <c r="AK55" s="57" t="s">
        <v>5415</v>
      </c>
      <c r="AL55" s="58" t="n">
        <v>4</v>
      </c>
      <c r="AM55" s="57"/>
      <c r="AN55" s="57" t="s">
        <v>5412</v>
      </c>
      <c r="AO55" s="57" t="n">
        <v>1</v>
      </c>
      <c r="AP55" s="59" t="b">
        <f aca="false">FALSE()</f>
        <v>0</v>
      </c>
    </row>
    <row r="56" customFormat="false" ht="15" hidden="false" customHeight="true" outlineLevel="0" collapsed="false">
      <c r="B56" s="57" t="s">
        <v>4761</v>
      </c>
      <c r="C56" s="57" t="s">
        <v>290</v>
      </c>
      <c r="D56" s="57" t="s">
        <v>337</v>
      </c>
      <c r="E56" s="59" t="b">
        <f aca="false">FALSE()</f>
        <v>0</v>
      </c>
      <c r="F56" s="57" t="n">
        <v>1</v>
      </c>
      <c r="G56" s="57" t="s">
        <v>312</v>
      </c>
      <c r="H56" s="57" t="s">
        <v>4976</v>
      </c>
      <c r="I56" s="57" t="n">
        <v>4</v>
      </c>
      <c r="J56" s="57" t="s">
        <v>360</v>
      </c>
      <c r="K56" s="57" t="n">
        <v>2</v>
      </c>
      <c r="L56" s="59" t="b">
        <f aca="false">FALSE()</f>
        <v>0</v>
      </c>
      <c r="M56" s="59" t="b">
        <f aca="false">TRUE()</f>
        <v>1</v>
      </c>
      <c r="N56" s="59" t="b">
        <f aca="false">TRUE()</f>
        <v>1</v>
      </c>
      <c r="O56" s="59" t="b">
        <f aca="false">TRUE()</f>
        <v>1</v>
      </c>
      <c r="P56" s="59" t="b">
        <f aca="false">TRUE()</f>
        <v>1</v>
      </c>
      <c r="Q56" s="57" t="s">
        <v>5417</v>
      </c>
      <c r="R56" s="58" t="n">
        <v>1</v>
      </c>
      <c r="S56" s="58" t="n">
        <v>187.029998779297</v>
      </c>
      <c r="T56" s="57"/>
      <c r="U56" s="58" t="n">
        <v>2.50969994763606</v>
      </c>
      <c r="V56" s="58" t="n">
        <v>1.52183932994953</v>
      </c>
      <c r="W56" s="58" t="n">
        <v>0</v>
      </c>
      <c r="X56" s="58" t="n">
        <v>60.6382978723404</v>
      </c>
      <c r="Y56" s="58" t="n">
        <v>0</v>
      </c>
      <c r="Z56" s="58" t="n">
        <v>3.69181703230265</v>
      </c>
      <c r="AA56" s="57" t="s">
        <v>5412</v>
      </c>
      <c r="AB56" s="57" t="s">
        <v>5413</v>
      </c>
      <c r="AC56" s="57" t="s">
        <v>5422</v>
      </c>
      <c r="AD56" s="57" t="s">
        <v>4838</v>
      </c>
      <c r="AE56" s="57" t="n">
        <v>1359</v>
      </c>
      <c r="AF56" s="58" t="n">
        <v>3.69181703230265</v>
      </c>
      <c r="AG56" s="57" t="s">
        <v>5412</v>
      </c>
      <c r="AH56" s="57" t="s">
        <v>5422</v>
      </c>
      <c r="AI56" s="57" t="s">
        <v>4838</v>
      </c>
      <c r="AJ56" s="58" t="n">
        <v>9.47073883073542</v>
      </c>
      <c r="AK56" s="57" t="s">
        <v>5415</v>
      </c>
      <c r="AL56" s="58" t="n">
        <v>4.5</v>
      </c>
      <c r="AM56" s="57"/>
      <c r="AN56" s="57" t="s">
        <v>5412</v>
      </c>
      <c r="AO56" s="57" t="n">
        <v>2</v>
      </c>
      <c r="AP56" s="59" t="b">
        <f aca="false">FALSE()</f>
        <v>0</v>
      </c>
    </row>
    <row r="57" customFormat="false" ht="15" hidden="false" customHeight="true" outlineLevel="0" collapsed="false">
      <c r="B57" s="57" t="s">
        <v>4761</v>
      </c>
      <c r="C57" s="57" t="s">
        <v>290</v>
      </c>
      <c r="D57" s="57" t="s">
        <v>337</v>
      </c>
      <c r="E57" s="59" t="b">
        <f aca="false">FALSE()</f>
        <v>0</v>
      </c>
      <c r="F57" s="57" t="n">
        <v>1</v>
      </c>
      <c r="G57" s="57" t="s">
        <v>312</v>
      </c>
      <c r="H57" s="57" t="s">
        <v>4976</v>
      </c>
      <c r="I57" s="57" t="n">
        <v>5</v>
      </c>
      <c r="J57" s="57" t="s">
        <v>334</v>
      </c>
      <c r="K57" s="57" t="n">
        <v>2</v>
      </c>
      <c r="L57" s="59" t="b">
        <f aca="false">FALSE()</f>
        <v>0</v>
      </c>
      <c r="M57" s="59" t="b">
        <f aca="false">TRUE()</f>
        <v>1</v>
      </c>
      <c r="N57" s="59" t="b">
        <f aca="false">TRUE()</f>
        <v>1</v>
      </c>
      <c r="O57" s="59" t="b">
        <f aca="false">TRUE()</f>
        <v>1</v>
      </c>
      <c r="P57" s="59" t="b">
        <f aca="false">TRUE()</f>
        <v>1</v>
      </c>
      <c r="Q57" s="57" t="s">
        <v>5423</v>
      </c>
      <c r="R57" s="58" t="n">
        <v>1</v>
      </c>
      <c r="S57" s="58" t="n">
        <v>182.179992675781</v>
      </c>
      <c r="T57" s="57"/>
      <c r="U57" s="58" t="n">
        <v>0</v>
      </c>
      <c r="V57" s="58" t="n">
        <v>0</v>
      </c>
      <c r="W57" s="58" t="n">
        <v>0</v>
      </c>
      <c r="X57" s="57"/>
      <c r="Y57" s="57"/>
      <c r="Z57" s="58" t="n">
        <v>4.68498943435311</v>
      </c>
      <c r="AA57" s="57" t="s">
        <v>5412</v>
      </c>
      <c r="AB57" s="57" t="s">
        <v>5413</v>
      </c>
      <c r="AC57" s="57" t="s">
        <v>5422</v>
      </c>
      <c r="AD57" s="57" t="s">
        <v>4838</v>
      </c>
      <c r="AE57" s="57" t="n">
        <v>1359</v>
      </c>
      <c r="AF57" s="58" t="n">
        <v>4.68498943435311</v>
      </c>
      <c r="AG57" s="57" t="s">
        <v>5412</v>
      </c>
      <c r="AH57" s="57" t="s">
        <v>5422</v>
      </c>
      <c r="AI57" s="57" t="s">
        <v>4838</v>
      </c>
      <c r="AJ57" s="58" t="n">
        <v>8.16281477187861</v>
      </c>
      <c r="AK57" s="57" t="s">
        <v>5415</v>
      </c>
      <c r="AL57" s="58" t="n">
        <v>3.5</v>
      </c>
      <c r="AM57" s="57"/>
      <c r="AN57" s="57"/>
      <c r="AO57" s="57" t="n">
        <v>0</v>
      </c>
      <c r="AP57" s="59" t="b">
        <f aca="false">FALSE()</f>
        <v>0</v>
      </c>
    </row>
    <row r="58" customFormat="false" ht="15" hidden="false" customHeight="true" outlineLevel="0" collapsed="false">
      <c r="B58" s="57" t="s">
        <v>4761</v>
      </c>
      <c r="C58" s="57" t="s">
        <v>290</v>
      </c>
      <c r="D58" s="57" t="s">
        <v>337</v>
      </c>
      <c r="E58" s="59" t="b">
        <f aca="false">FALSE()</f>
        <v>0</v>
      </c>
      <c r="F58" s="57" t="n">
        <v>1</v>
      </c>
      <c r="G58" s="57" t="s">
        <v>312</v>
      </c>
      <c r="H58" s="57" t="s">
        <v>4976</v>
      </c>
      <c r="I58" s="57" t="n">
        <v>5</v>
      </c>
      <c r="J58" s="57" t="s">
        <v>334</v>
      </c>
      <c r="K58" s="57" t="n">
        <v>2</v>
      </c>
      <c r="L58" s="59" t="b">
        <f aca="false">FALSE()</f>
        <v>0</v>
      </c>
      <c r="M58" s="59" t="b">
        <f aca="false">TRUE()</f>
        <v>1</v>
      </c>
      <c r="N58" s="59" t="b">
        <f aca="false">TRUE()</f>
        <v>1</v>
      </c>
      <c r="O58" s="59" t="b">
        <f aca="false">TRUE()</f>
        <v>1</v>
      </c>
      <c r="P58" s="59" t="b">
        <f aca="false">TRUE()</f>
        <v>1</v>
      </c>
      <c r="Q58" s="57" t="s">
        <v>5423</v>
      </c>
      <c r="R58" s="58" t="n">
        <v>1</v>
      </c>
      <c r="S58" s="58" t="n">
        <v>182.179992675781</v>
      </c>
      <c r="T58" s="57"/>
      <c r="U58" s="58" t="n">
        <v>0</v>
      </c>
      <c r="V58" s="58" t="n">
        <v>0</v>
      </c>
      <c r="W58" s="58" t="n">
        <v>0</v>
      </c>
      <c r="X58" s="57"/>
      <c r="Y58" s="57"/>
      <c r="Z58" s="58" t="n">
        <v>4.68498943435311</v>
      </c>
      <c r="AA58" s="57" t="s">
        <v>5412</v>
      </c>
      <c r="AB58" s="57" t="s">
        <v>5413</v>
      </c>
      <c r="AC58" s="57" t="s">
        <v>5422</v>
      </c>
      <c r="AD58" s="57" t="s">
        <v>4838</v>
      </c>
      <c r="AE58" s="57" t="n">
        <v>1359</v>
      </c>
      <c r="AF58" s="58" t="n">
        <v>4.68498943435311</v>
      </c>
      <c r="AG58" s="57" t="s">
        <v>5412</v>
      </c>
      <c r="AH58" s="57" t="s">
        <v>5422</v>
      </c>
      <c r="AI58" s="57" t="s">
        <v>4838</v>
      </c>
      <c r="AJ58" s="58" t="n">
        <v>8.16281477187861</v>
      </c>
      <c r="AK58" s="57" t="s">
        <v>5415</v>
      </c>
      <c r="AL58" s="58" t="n">
        <v>4</v>
      </c>
      <c r="AM58" s="57"/>
      <c r="AN58" s="57"/>
      <c r="AO58" s="57" t="n">
        <v>0</v>
      </c>
      <c r="AP58" s="59" t="b">
        <f aca="false">FALSE()</f>
        <v>0</v>
      </c>
    </row>
    <row r="59" customFormat="false" ht="15" hidden="false" customHeight="true" outlineLevel="0" collapsed="false">
      <c r="B59" s="57" t="s">
        <v>4761</v>
      </c>
      <c r="C59" s="57" t="s">
        <v>290</v>
      </c>
      <c r="D59" s="57" t="s">
        <v>337</v>
      </c>
      <c r="E59" s="59" t="b">
        <f aca="false">FALSE()</f>
        <v>0</v>
      </c>
      <c r="F59" s="57" t="n">
        <v>1</v>
      </c>
      <c r="G59" s="57" t="s">
        <v>312</v>
      </c>
      <c r="H59" s="57" t="s">
        <v>4976</v>
      </c>
      <c r="I59" s="57" t="n">
        <v>5</v>
      </c>
      <c r="J59" s="57" t="s">
        <v>334</v>
      </c>
      <c r="K59" s="57" t="n">
        <v>2</v>
      </c>
      <c r="L59" s="59" t="b">
        <f aca="false">FALSE()</f>
        <v>0</v>
      </c>
      <c r="M59" s="59" t="b">
        <f aca="false">TRUE()</f>
        <v>1</v>
      </c>
      <c r="N59" s="59" t="b">
        <f aca="false">TRUE()</f>
        <v>1</v>
      </c>
      <c r="O59" s="59" t="b">
        <f aca="false">TRUE()</f>
        <v>1</v>
      </c>
      <c r="P59" s="59" t="b">
        <f aca="false">TRUE()</f>
        <v>1</v>
      </c>
      <c r="Q59" s="57" t="s">
        <v>5423</v>
      </c>
      <c r="R59" s="58" t="n">
        <v>1</v>
      </c>
      <c r="S59" s="58" t="n">
        <v>182.179992675781</v>
      </c>
      <c r="T59" s="57"/>
      <c r="U59" s="58" t="n">
        <v>0</v>
      </c>
      <c r="V59" s="58" t="n">
        <v>0</v>
      </c>
      <c r="W59" s="58" t="n">
        <v>0</v>
      </c>
      <c r="X59" s="57"/>
      <c r="Y59" s="57"/>
      <c r="Z59" s="58" t="n">
        <v>4.68498943435311</v>
      </c>
      <c r="AA59" s="57" t="s">
        <v>5412</v>
      </c>
      <c r="AB59" s="57" t="s">
        <v>5413</v>
      </c>
      <c r="AC59" s="57" t="s">
        <v>5422</v>
      </c>
      <c r="AD59" s="57" t="s">
        <v>4838</v>
      </c>
      <c r="AE59" s="57" t="n">
        <v>1359</v>
      </c>
      <c r="AF59" s="58" t="n">
        <v>4.68498943435311</v>
      </c>
      <c r="AG59" s="57" t="s">
        <v>5412</v>
      </c>
      <c r="AH59" s="57" t="s">
        <v>5422</v>
      </c>
      <c r="AI59" s="57" t="s">
        <v>4838</v>
      </c>
      <c r="AJ59" s="58" t="n">
        <v>8.16281477187861</v>
      </c>
      <c r="AK59" s="57" t="s">
        <v>5415</v>
      </c>
      <c r="AL59" s="58" t="n">
        <v>4.5</v>
      </c>
      <c r="AM59" s="57"/>
      <c r="AN59" s="57"/>
      <c r="AO59" s="57" t="n">
        <v>0</v>
      </c>
      <c r="AP59" s="59" t="b">
        <f aca="false">FALSE()</f>
        <v>0</v>
      </c>
    </row>
    <row r="60" customFormat="false" ht="15" hidden="false" customHeight="true" outlineLevel="0" collapsed="false">
      <c r="B60" s="57" t="s">
        <v>4761</v>
      </c>
      <c r="C60" s="57" t="s">
        <v>290</v>
      </c>
      <c r="D60" s="57" t="s">
        <v>337</v>
      </c>
      <c r="E60" s="59" t="b">
        <f aca="false">FALSE()</f>
        <v>0</v>
      </c>
      <c r="F60" s="57" t="n">
        <v>1</v>
      </c>
      <c r="G60" s="57" t="s">
        <v>312</v>
      </c>
      <c r="H60" s="57" t="s">
        <v>4976</v>
      </c>
      <c r="I60" s="57" t="n">
        <v>6</v>
      </c>
      <c r="J60" s="57" t="s">
        <v>360</v>
      </c>
      <c r="K60" s="57" t="n">
        <v>2</v>
      </c>
      <c r="L60" s="59" t="b">
        <f aca="false">FALSE()</f>
        <v>0</v>
      </c>
      <c r="M60" s="59" t="b">
        <f aca="false">TRUE()</f>
        <v>1</v>
      </c>
      <c r="N60" s="59" t="b">
        <f aca="false">TRUE()</f>
        <v>1</v>
      </c>
      <c r="O60" s="59" t="b">
        <f aca="false">TRUE()</f>
        <v>1</v>
      </c>
      <c r="P60" s="59" t="b">
        <f aca="false">TRUE()</f>
        <v>1</v>
      </c>
      <c r="Q60" s="57" t="s">
        <v>5417</v>
      </c>
      <c r="R60" s="58" t="n">
        <v>1</v>
      </c>
      <c r="S60" s="58" t="n">
        <v>181.139999389648</v>
      </c>
      <c r="T60" s="57"/>
      <c r="U60" s="58" t="n">
        <v>0</v>
      </c>
      <c r="V60" s="58" t="n">
        <v>0</v>
      </c>
      <c r="W60" s="58" t="n">
        <v>0</v>
      </c>
      <c r="X60" s="57"/>
      <c r="Y60" s="57"/>
      <c r="Z60" s="58" t="n">
        <v>7.21534683851026</v>
      </c>
      <c r="AA60" s="57" t="s">
        <v>5412</v>
      </c>
      <c r="AB60" s="57" t="s">
        <v>5413</v>
      </c>
      <c r="AC60" s="57" t="s">
        <v>5422</v>
      </c>
      <c r="AD60" s="57" t="s">
        <v>4838</v>
      </c>
      <c r="AE60" s="57" t="n">
        <v>1359</v>
      </c>
      <c r="AF60" s="58" t="n">
        <v>7.21534683851026</v>
      </c>
      <c r="AG60" s="57" t="s">
        <v>5412</v>
      </c>
      <c r="AH60" s="57" t="s">
        <v>5422</v>
      </c>
      <c r="AI60" s="57" t="s">
        <v>4838</v>
      </c>
      <c r="AJ60" s="58" t="n">
        <v>8.39938979926517</v>
      </c>
      <c r="AK60" s="57" t="s">
        <v>5415</v>
      </c>
      <c r="AL60" s="58" t="n">
        <v>3.5</v>
      </c>
      <c r="AM60" s="57"/>
      <c r="AN60" s="57"/>
      <c r="AO60" s="57" t="n">
        <v>0</v>
      </c>
      <c r="AP60" s="59" t="b">
        <f aca="false">FALSE()</f>
        <v>0</v>
      </c>
    </row>
    <row r="61" customFormat="false" ht="15" hidden="false" customHeight="true" outlineLevel="0" collapsed="false">
      <c r="B61" s="57" t="s">
        <v>4761</v>
      </c>
      <c r="C61" s="57" t="s">
        <v>290</v>
      </c>
      <c r="D61" s="57" t="s">
        <v>337</v>
      </c>
      <c r="E61" s="59" t="b">
        <f aca="false">FALSE()</f>
        <v>0</v>
      </c>
      <c r="F61" s="57" t="n">
        <v>1</v>
      </c>
      <c r="G61" s="57" t="s">
        <v>312</v>
      </c>
      <c r="H61" s="57" t="s">
        <v>4976</v>
      </c>
      <c r="I61" s="57" t="n">
        <v>6</v>
      </c>
      <c r="J61" s="57" t="s">
        <v>360</v>
      </c>
      <c r="K61" s="57" t="n">
        <v>2</v>
      </c>
      <c r="L61" s="59" t="b">
        <f aca="false">FALSE()</f>
        <v>0</v>
      </c>
      <c r="M61" s="59" t="b">
        <f aca="false">TRUE()</f>
        <v>1</v>
      </c>
      <c r="N61" s="59" t="b">
        <f aca="false">TRUE()</f>
        <v>1</v>
      </c>
      <c r="O61" s="59" t="b">
        <f aca="false">TRUE()</f>
        <v>1</v>
      </c>
      <c r="P61" s="59" t="b">
        <f aca="false">TRUE()</f>
        <v>1</v>
      </c>
      <c r="Q61" s="57" t="s">
        <v>5417</v>
      </c>
      <c r="R61" s="58" t="n">
        <v>1</v>
      </c>
      <c r="S61" s="58" t="n">
        <v>181.139999389648</v>
      </c>
      <c r="T61" s="57"/>
      <c r="U61" s="58" t="n">
        <v>0</v>
      </c>
      <c r="V61" s="58" t="n">
        <v>0</v>
      </c>
      <c r="W61" s="58" t="n">
        <v>0</v>
      </c>
      <c r="X61" s="57"/>
      <c r="Y61" s="57"/>
      <c r="Z61" s="58" t="n">
        <v>7.21534683851026</v>
      </c>
      <c r="AA61" s="57" t="s">
        <v>5412</v>
      </c>
      <c r="AB61" s="57" t="s">
        <v>5413</v>
      </c>
      <c r="AC61" s="57" t="s">
        <v>5422</v>
      </c>
      <c r="AD61" s="57" t="s">
        <v>4838</v>
      </c>
      <c r="AE61" s="57" t="n">
        <v>1359</v>
      </c>
      <c r="AF61" s="58" t="n">
        <v>7.21534683851026</v>
      </c>
      <c r="AG61" s="57" t="s">
        <v>5412</v>
      </c>
      <c r="AH61" s="57" t="s">
        <v>5422</v>
      </c>
      <c r="AI61" s="57" t="s">
        <v>4838</v>
      </c>
      <c r="AJ61" s="58" t="n">
        <v>8.39938979926517</v>
      </c>
      <c r="AK61" s="57" t="s">
        <v>5415</v>
      </c>
      <c r="AL61" s="58" t="n">
        <v>4</v>
      </c>
      <c r="AM61" s="57"/>
      <c r="AN61" s="57"/>
      <c r="AO61" s="57" t="n">
        <v>0</v>
      </c>
      <c r="AP61" s="59" t="b">
        <f aca="false">FALSE()</f>
        <v>0</v>
      </c>
    </row>
    <row r="62" customFormat="false" ht="15" hidden="false" customHeight="true" outlineLevel="0" collapsed="false">
      <c r="B62" s="57" t="s">
        <v>4761</v>
      </c>
      <c r="C62" s="57" t="s">
        <v>290</v>
      </c>
      <c r="D62" s="57" t="s">
        <v>337</v>
      </c>
      <c r="E62" s="59" t="b">
        <f aca="false">FALSE()</f>
        <v>0</v>
      </c>
      <c r="F62" s="57" t="n">
        <v>1</v>
      </c>
      <c r="G62" s="57" t="s">
        <v>312</v>
      </c>
      <c r="H62" s="57" t="s">
        <v>4976</v>
      </c>
      <c r="I62" s="57" t="n">
        <v>6</v>
      </c>
      <c r="J62" s="57" t="s">
        <v>360</v>
      </c>
      <c r="K62" s="57" t="n">
        <v>2</v>
      </c>
      <c r="L62" s="59" t="b">
        <f aca="false">FALSE()</f>
        <v>0</v>
      </c>
      <c r="M62" s="59" t="b">
        <f aca="false">TRUE()</f>
        <v>1</v>
      </c>
      <c r="N62" s="59" t="b">
        <f aca="false">TRUE()</f>
        <v>1</v>
      </c>
      <c r="O62" s="59" t="b">
        <f aca="false">TRUE()</f>
        <v>1</v>
      </c>
      <c r="P62" s="59" t="b">
        <f aca="false">TRUE()</f>
        <v>1</v>
      </c>
      <c r="Q62" s="57" t="s">
        <v>5417</v>
      </c>
      <c r="R62" s="58" t="n">
        <v>1</v>
      </c>
      <c r="S62" s="58" t="n">
        <v>181.139999389648</v>
      </c>
      <c r="T62" s="57"/>
      <c r="U62" s="58" t="n">
        <v>0</v>
      </c>
      <c r="V62" s="58" t="n">
        <v>0</v>
      </c>
      <c r="W62" s="58" t="n">
        <v>0</v>
      </c>
      <c r="X62" s="57"/>
      <c r="Y62" s="57"/>
      <c r="Z62" s="58" t="n">
        <v>7.21534683851026</v>
      </c>
      <c r="AA62" s="57" t="s">
        <v>5412</v>
      </c>
      <c r="AB62" s="57" t="s">
        <v>5413</v>
      </c>
      <c r="AC62" s="57" t="s">
        <v>5422</v>
      </c>
      <c r="AD62" s="57" t="s">
        <v>4838</v>
      </c>
      <c r="AE62" s="57" t="n">
        <v>1359</v>
      </c>
      <c r="AF62" s="58" t="n">
        <v>7.21534683851026</v>
      </c>
      <c r="AG62" s="57" t="s">
        <v>5412</v>
      </c>
      <c r="AH62" s="57" t="s">
        <v>5422</v>
      </c>
      <c r="AI62" s="57" t="s">
        <v>4838</v>
      </c>
      <c r="AJ62" s="58" t="n">
        <v>8.39938979926517</v>
      </c>
      <c r="AK62" s="57" t="s">
        <v>5415</v>
      </c>
      <c r="AL62" s="58" t="n">
        <v>4.5</v>
      </c>
      <c r="AM62" s="57"/>
      <c r="AN62" s="57"/>
      <c r="AO62" s="57" t="n">
        <v>0</v>
      </c>
      <c r="AP62" s="59" t="b">
        <f aca="false">FALSE()</f>
        <v>0</v>
      </c>
    </row>
    <row r="63" customFormat="false" ht="15" hidden="false" customHeight="true" outlineLevel="0" collapsed="false">
      <c r="B63" s="57" t="s">
        <v>4761</v>
      </c>
      <c r="C63" s="57" t="s">
        <v>290</v>
      </c>
      <c r="D63" s="57" t="s">
        <v>337</v>
      </c>
      <c r="E63" s="59" t="b">
        <f aca="false">FALSE()</f>
        <v>0</v>
      </c>
      <c r="F63" s="57" t="n">
        <v>1</v>
      </c>
      <c r="G63" s="57" t="s">
        <v>312</v>
      </c>
      <c r="H63" s="57" t="s">
        <v>4976</v>
      </c>
      <c r="I63" s="57" t="n">
        <v>7</v>
      </c>
      <c r="J63" s="57" t="s">
        <v>425</v>
      </c>
      <c r="K63" s="57" t="n">
        <v>2</v>
      </c>
      <c r="L63" s="59" t="b">
        <f aca="false">FALSE()</f>
        <v>0</v>
      </c>
      <c r="M63" s="59" t="b">
        <f aca="false">TRUE()</f>
        <v>1</v>
      </c>
      <c r="N63" s="59" t="b">
        <f aca="false">TRUE()</f>
        <v>1</v>
      </c>
      <c r="O63" s="59" t="b">
        <f aca="false">TRUE()</f>
        <v>1</v>
      </c>
      <c r="P63" s="59" t="b">
        <f aca="false">TRUE()</f>
        <v>1</v>
      </c>
      <c r="Q63" s="57" t="s">
        <v>5416</v>
      </c>
      <c r="R63" s="58" t="n">
        <v>1</v>
      </c>
      <c r="S63" s="58" t="n">
        <v>177.669998168945</v>
      </c>
      <c r="T63" s="57"/>
      <c r="U63" s="58" t="n">
        <v>0</v>
      </c>
      <c r="V63" s="58" t="n">
        <v>0</v>
      </c>
      <c r="W63" s="58" t="n">
        <v>0</v>
      </c>
      <c r="X63" s="57"/>
      <c r="Y63" s="57"/>
      <c r="Z63" s="58" t="n">
        <v>6.10245737387818</v>
      </c>
      <c r="AA63" s="57" t="s">
        <v>5415</v>
      </c>
      <c r="AB63" s="57" t="s">
        <v>282</v>
      </c>
      <c r="AC63" s="57" t="s">
        <v>4866</v>
      </c>
      <c r="AD63" s="57" t="s">
        <v>5411</v>
      </c>
      <c r="AE63" s="57" t="n">
        <v>33</v>
      </c>
      <c r="AF63" s="58" t="n">
        <v>6.10245737387818</v>
      </c>
      <c r="AG63" s="57" t="s">
        <v>5415</v>
      </c>
      <c r="AH63" s="57" t="s">
        <v>4866</v>
      </c>
      <c r="AI63" s="57" t="s">
        <v>5411</v>
      </c>
      <c r="AJ63" s="58" t="n">
        <v>6.10245737387818</v>
      </c>
      <c r="AK63" s="57" t="s">
        <v>5415</v>
      </c>
      <c r="AL63" s="58" t="n">
        <v>3.5</v>
      </c>
      <c r="AM63" s="57"/>
      <c r="AN63" s="57"/>
      <c r="AO63" s="57" t="n">
        <v>0</v>
      </c>
      <c r="AP63" s="59" t="b">
        <f aca="false">FALSE()</f>
        <v>0</v>
      </c>
    </row>
    <row r="64" customFormat="false" ht="15" hidden="false" customHeight="true" outlineLevel="0" collapsed="false">
      <c r="B64" s="57" t="s">
        <v>4761</v>
      </c>
      <c r="C64" s="57" t="s">
        <v>290</v>
      </c>
      <c r="D64" s="57" t="s">
        <v>337</v>
      </c>
      <c r="E64" s="59" t="b">
        <f aca="false">FALSE()</f>
        <v>0</v>
      </c>
      <c r="F64" s="57" t="n">
        <v>1</v>
      </c>
      <c r="G64" s="57" t="s">
        <v>312</v>
      </c>
      <c r="H64" s="57" t="s">
        <v>4976</v>
      </c>
      <c r="I64" s="57" t="n">
        <v>7</v>
      </c>
      <c r="J64" s="57" t="s">
        <v>425</v>
      </c>
      <c r="K64" s="57" t="n">
        <v>2</v>
      </c>
      <c r="L64" s="59" t="b">
        <f aca="false">FALSE()</f>
        <v>0</v>
      </c>
      <c r="M64" s="59" t="b">
        <f aca="false">TRUE()</f>
        <v>1</v>
      </c>
      <c r="N64" s="59" t="b">
        <f aca="false">TRUE()</f>
        <v>1</v>
      </c>
      <c r="O64" s="59" t="b">
        <f aca="false">TRUE()</f>
        <v>1</v>
      </c>
      <c r="P64" s="59" t="b">
        <f aca="false">TRUE()</f>
        <v>1</v>
      </c>
      <c r="Q64" s="57" t="s">
        <v>5416</v>
      </c>
      <c r="R64" s="58" t="n">
        <v>1</v>
      </c>
      <c r="S64" s="58" t="n">
        <v>177.669998168945</v>
      </c>
      <c r="T64" s="57"/>
      <c r="U64" s="58" t="n">
        <v>0</v>
      </c>
      <c r="V64" s="58" t="n">
        <v>0</v>
      </c>
      <c r="W64" s="58" t="n">
        <v>0</v>
      </c>
      <c r="X64" s="57"/>
      <c r="Y64" s="57"/>
      <c r="Z64" s="58" t="n">
        <v>6.10245737387818</v>
      </c>
      <c r="AA64" s="57" t="s">
        <v>5415</v>
      </c>
      <c r="AB64" s="57" t="s">
        <v>282</v>
      </c>
      <c r="AC64" s="57" t="s">
        <v>4866</v>
      </c>
      <c r="AD64" s="57" t="s">
        <v>5411</v>
      </c>
      <c r="AE64" s="57" t="n">
        <v>33</v>
      </c>
      <c r="AF64" s="58" t="n">
        <v>6.10245737387818</v>
      </c>
      <c r="AG64" s="57" t="s">
        <v>5415</v>
      </c>
      <c r="AH64" s="57" t="s">
        <v>4866</v>
      </c>
      <c r="AI64" s="57" t="s">
        <v>5411</v>
      </c>
      <c r="AJ64" s="58" t="n">
        <v>6.10245737387818</v>
      </c>
      <c r="AK64" s="57" t="s">
        <v>5415</v>
      </c>
      <c r="AL64" s="58" t="n">
        <v>4</v>
      </c>
      <c r="AM64" s="57"/>
      <c r="AN64" s="57"/>
      <c r="AO64" s="57" t="n">
        <v>0</v>
      </c>
      <c r="AP64" s="59" t="b">
        <f aca="false">FALSE()</f>
        <v>0</v>
      </c>
    </row>
    <row r="65" customFormat="false" ht="15" hidden="false" customHeight="true" outlineLevel="0" collapsed="false">
      <c r="B65" s="57" t="s">
        <v>4761</v>
      </c>
      <c r="C65" s="57" t="s">
        <v>290</v>
      </c>
      <c r="D65" s="57" t="s">
        <v>337</v>
      </c>
      <c r="E65" s="59" t="b">
        <f aca="false">FALSE()</f>
        <v>0</v>
      </c>
      <c r="F65" s="57" t="n">
        <v>1</v>
      </c>
      <c r="G65" s="57" t="s">
        <v>312</v>
      </c>
      <c r="H65" s="57" t="s">
        <v>4976</v>
      </c>
      <c r="I65" s="57" t="n">
        <v>7</v>
      </c>
      <c r="J65" s="57" t="s">
        <v>425</v>
      </c>
      <c r="K65" s="57" t="n">
        <v>2</v>
      </c>
      <c r="L65" s="59" t="b">
        <f aca="false">FALSE()</f>
        <v>0</v>
      </c>
      <c r="M65" s="59" t="b">
        <f aca="false">TRUE()</f>
        <v>1</v>
      </c>
      <c r="N65" s="59" t="b">
        <f aca="false">TRUE()</f>
        <v>1</v>
      </c>
      <c r="O65" s="59" t="b">
        <f aca="false">TRUE()</f>
        <v>1</v>
      </c>
      <c r="P65" s="59" t="b">
        <f aca="false">TRUE()</f>
        <v>1</v>
      </c>
      <c r="Q65" s="57" t="s">
        <v>5416</v>
      </c>
      <c r="R65" s="58" t="n">
        <v>1</v>
      </c>
      <c r="S65" s="58" t="n">
        <v>177.669998168945</v>
      </c>
      <c r="T65" s="57"/>
      <c r="U65" s="58" t="n">
        <v>0</v>
      </c>
      <c r="V65" s="58" t="n">
        <v>0</v>
      </c>
      <c r="W65" s="58" t="n">
        <v>0</v>
      </c>
      <c r="X65" s="57"/>
      <c r="Y65" s="57"/>
      <c r="Z65" s="58" t="n">
        <v>6.10245737387818</v>
      </c>
      <c r="AA65" s="57" t="s">
        <v>5415</v>
      </c>
      <c r="AB65" s="57" t="s">
        <v>282</v>
      </c>
      <c r="AC65" s="57" t="s">
        <v>4866</v>
      </c>
      <c r="AD65" s="57" t="s">
        <v>5411</v>
      </c>
      <c r="AE65" s="57" t="n">
        <v>33</v>
      </c>
      <c r="AF65" s="58" t="n">
        <v>6.10245737387818</v>
      </c>
      <c r="AG65" s="57" t="s">
        <v>5415</v>
      </c>
      <c r="AH65" s="57" t="s">
        <v>4866</v>
      </c>
      <c r="AI65" s="57" t="s">
        <v>5411</v>
      </c>
      <c r="AJ65" s="58" t="n">
        <v>6.10245737387818</v>
      </c>
      <c r="AK65" s="57" t="s">
        <v>5415</v>
      </c>
      <c r="AL65" s="58" t="n">
        <v>4.5</v>
      </c>
      <c r="AM65" s="57"/>
      <c r="AN65" s="57"/>
      <c r="AO65" s="57" t="n">
        <v>0</v>
      </c>
      <c r="AP65" s="59" t="b">
        <f aca="false">FALSE()</f>
        <v>0</v>
      </c>
    </row>
    <row r="66" customFormat="false" ht="15" hidden="false" customHeight="true" outlineLevel="0" collapsed="false">
      <c r="B66" s="57" t="s">
        <v>4761</v>
      </c>
      <c r="C66" s="57" t="s">
        <v>290</v>
      </c>
      <c r="D66" s="57" t="s">
        <v>337</v>
      </c>
      <c r="E66" s="59" t="b">
        <f aca="false">FALSE()</f>
        <v>0</v>
      </c>
      <c r="F66" s="57" t="n">
        <v>1</v>
      </c>
      <c r="G66" s="57" t="s">
        <v>312</v>
      </c>
      <c r="H66" s="57" t="s">
        <v>4976</v>
      </c>
      <c r="I66" s="57" t="n">
        <v>8</v>
      </c>
      <c r="J66" s="57" t="s">
        <v>4588</v>
      </c>
      <c r="K66" s="57" t="n">
        <v>2</v>
      </c>
      <c r="L66" s="59" t="b">
        <f aca="false">FALSE()</f>
        <v>0</v>
      </c>
      <c r="M66" s="59" t="b">
        <f aca="false">TRUE()</f>
        <v>1</v>
      </c>
      <c r="N66" s="59" t="b">
        <f aca="false">TRUE()</f>
        <v>1</v>
      </c>
      <c r="O66" s="59" t="b">
        <f aca="false">TRUE()</f>
        <v>1</v>
      </c>
      <c r="P66" s="59" t="b">
        <f aca="false">TRUE()</f>
        <v>1</v>
      </c>
      <c r="Q66" s="57" t="s">
        <v>5428</v>
      </c>
      <c r="R66" s="58" t="n">
        <v>1</v>
      </c>
      <c r="S66" s="58" t="n">
        <v>179.770004272461</v>
      </c>
      <c r="T66" s="57"/>
      <c r="U66" s="58" t="n">
        <v>0</v>
      </c>
      <c r="V66" s="58" t="n">
        <v>0</v>
      </c>
      <c r="W66" s="58" t="n">
        <v>0</v>
      </c>
      <c r="X66" s="57"/>
      <c r="Y66" s="57"/>
      <c r="Z66" s="58" t="n">
        <v>4.84761652773812</v>
      </c>
      <c r="AA66" s="57" t="s">
        <v>5415</v>
      </c>
      <c r="AB66" s="57" t="s">
        <v>282</v>
      </c>
      <c r="AC66" s="57" t="s">
        <v>5016</v>
      </c>
      <c r="AD66" s="57" t="s">
        <v>5432</v>
      </c>
      <c r="AE66" s="57" t="n">
        <v>35</v>
      </c>
      <c r="AF66" s="58" t="n">
        <v>6.28956795018544</v>
      </c>
      <c r="AG66" s="57" t="s">
        <v>5415</v>
      </c>
      <c r="AH66" s="57" t="s">
        <v>4866</v>
      </c>
      <c r="AI66" s="57" t="s">
        <v>5411</v>
      </c>
      <c r="AJ66" s="58" t="n">
        <v>4.84761652773812</v>
      </c>
      <c r="AK66" s="57" t="s">
        <v>5415</v>
      </c>
      <c r="AL66" s="58" t="n">
        <v>3.5</v>
      </c>
      <c r="AM66" s="57"/>
      <c r="AN66" s="57"/>
      <c r="AO66" s="57" t="n">
        <v>0</v>
      </c>
      <c r="AP66" s="59" t="b">
        <f aca="false">FALSE()</f>
        <v>0</v>
      </c>
    </row>
    <row r="67" customFormat="false" ht="15" hidden="false" customHeight="true" outlineLevel="0" collapsed="false">
      <c r="B67" s="57" t="s">
        <v>4761</v>
      </c>
      <c r="C67" s="57" t="s">
        <v>290</v>
      </c>
      <c r="D67" s="57" t="s">
        <v>337</v>
      </c>
      <c r="E67" s="59" t="b">
        <f aca="false">FALSE()</f>
        <v>0</v>
      </c>
      <c r="F67" s="57" t="n">
        <v>1</v>
      </c>
      <c r="G67" s="57" t="s">
        <v>312</v>
      </c>
      <c r="H67" s="57" t="s">
        <v>4976</v>
      </c>
      <c r="I67" s="57" t="n">
        <v>8</v>
      </c>
      <c r="J67" s="57" t="s">
        <v>4588</v>
      </c>
      <c r="K67" s="57" t="n">
        <v>2</v>
      </c>
      <c r="L67" s="59" t="b">
        <f aca="false">FALSE()</f>
        <v>0</v>
      </c>
      <c r="M67" s="59" t="b">
        <f aca="false">TRUE()</f>
        <v>1</v>
      </c>
      <c r="N67" s="59" t="b">
        <f aca="false">TRUE()</f>
        <v>1</v>
      </c>
      <c r="O67" s="59" t="b">
        <f aca="false">TRUE()</f>
        <v>1</v>
      </c>
      <c r="P67" s="59" t="b">
        <f aca="false">TRUE()</f>
        <v>1</v>
      </c>
      <c r="Q67" s="57" t="s">
        <v>5428</v>
      </c>
      <c r="R67" s="58" t="n">
        <v>1</v>
      </c>
      <c r="S67" s="58" t="n">
        <v>179.770004272461</v>
      </c>
      <c r="T67" s="57"/>
      <c r="U67" s="58" t="n">
        <v>0</v>
      </c>
      <c r="V67" s="58" t="n">
        <v>0</v>
      </c>
      <c r="W67" s="58" t="n">
        <v>0</v>
      </c>
      <c r="X67" s="57"/>
      <c r="Y67" s="57"/>
      <c r="Z67" s="58" t="n">
        <v>4.84761652773812</v>
      </c>
      <c r="AA67" s="57" t="s">
        <v>5415</v>
      </c>
      <c r="AB67" s="57" t="s">
        <v>282</v>
      </c>
      <c r="AC67" s="57" t="s">
        <v>5016</v>
      </c>
      <c r="AD67" s="57" t="s">
        <v>5432</v>
      </c>
      <c r="AE67" s="57" t="n">
        <v>35</v>
      </c>
      <c r="AF67" s="58" t="n">
        <v>6.28956795018544</v>
      </c>
      <c r="AG67" s="57" t="s">
        <v>5415</v>
      </c>
      <c r="AH67" s="57" t="s">
        <v>4866</v>
      </c>
      <c r="AI67" s="57" t="s">
        <v>5411</v>
      </c>
      <c r="AJ67" s="58" t="n">
        <v>4.84761652773812</v>
      </c>
      <c r="AK67" s="57" t="s">
        <v>5415</v>
      </c>
      <c r="AL67" s="58" t="n">
        <v>4</v>
      </c>
      <c r="AM67" s="57"/>
      <c r="AN67" s="57"/>
      <c r="AO67" s="57" t="n">
        <v>0</v>
      </c>
      <c r="AP67" s="59" t="b">
        <f aca="false">FALSE()</f>
        <v>0</v>
      </c>
    </row>
    <row r="68" customFormat="false" ht="15" hidden="false" customHeight="true" outlineLevel="0" collapsed="false">
      <c r="B68" s="57" t="s">
        <v>4761</v>
      </c>
      <c r="C68" s="57" t="s">
        <v>290</v>
      </c>
      <c r="D68" s="57" t="s">
        <v>337</v>
      </c>
      <c r="E68" s="59" t="b">
        <f aca="false">FALSE()</f>
        <v>0</v>
      </c>
      <c r="F68" s="57" t="n">
        <v>1</v>
      </c>
      <c r="G68" s="57" t="s">
        <v>312</v>
      </c>
      <c r="H68" s="57" t="s">
        <v>4976</v>
      </c>
      <c r="I68" s="57" t="n">
        <v>8</v>
      </c>
      <c r="J68" s="57" t="s">
        <v>4588</v>
      </c>
      <c r="K68" s="57" t="n">
        <v>2</v>
      </c>
      <c r="L68" s="59" t="b">
        <f aca="false">FALSE()</f>
        <v>0</v>
      </c>
      <c r="M68" s="59" t="b">
        <f aca="false">TRUE()</f>
        <v>1</v>
      </c>
      <c r="N68" s="59" t="b">
        <f aca="false">TRUE()</f>
        <v>1</v>
      </c>
      <c r="O68" s="59" t="b">
        <f aca="false">TRUE()</f>
        <v>1</v>
      </c>
      <c r="P68" s="59" t="b">
        <f aca="false">TRUE()</f>
        <v>1</v>
      </c>
      <c r="Q68" s="57" t="s">
        <v>5428</v>
      </c>
      <c r="R68" s="58" t="n">
        <v>1</v>
      </c>
      <c r="S68" s="58" t="n">
        <v>179.770004272461</v>
      </c>
      <c r="T68" s="57"/>
      <c r="U68" s="58" t="n">
        <v>0</v>
      </c>
      <c r="V68" s="58" t="n">
        <v>0</v>
      </c>
      <c r="W68" s="58" t="n">
        <v>0</v>
      </c>
      <c r="X68" s="57"/>
      <c r="Y68" s="57"/>
      <c r="Z68" s="58" t="n">
        <v>4.84761652773812</v>
      </c>
      <c r="AA68" s="57" t="s">
        <v>5415</v>
      </c>
      <c r="AB68" s="57" t="s">
        <v>282</v>
      </c>
      <c r="AC68" s="57" t="s">
        <v>5016</v>
      </c>
      <c r="AD68" s="57" t="s">
        <v>5432</v>
      </c>
      <c r="AE68" s="57" t="n">
        <v>35</v>
      </c>
      <c r="AF68" s="58" t="n">
        <v>6.28956795018544</v>
      </c>
      <c r="AG68" s="57" t="s">
        <v>5415</v>
      </c>
      <c r="AH68" s="57" t="s">
        <v>4866</v>
      </c>
      <c r="AI68" s="57" t="s">
        <v>5411</v>
      </c>
      <c r="AJ68" s="58" t="n">
        <v>4.84761652773812</v>
      </c>
      <c r="AK68" s="57" t="s">
        <v>5415</v>
      </c>
      <c r="AL68" s="58" t="n">
        <v>4.5</v>
      </c>
      <c r="AM68" s="57"/>
      <c r="AN68" s="57"/>
      <c r="AO68" s="57" t="n">
        <v>0</v>
      </c>
      <c r="AP68" s="59" t="b">
        <f aca="false">FALSE()</f>
        <v>0</v>
      </c>
    </row>
    <row r="69" customFormat="false" ht="15" hidden="false" customHeight="true" outlineLevel="0" collapsed="false">
      <c r="B69" s="57" t="s">
        <v>4761</v>
      </c>
      <c r="C69" s="57" t="s">
        <v>290</v>
      </c>
      <c r="D69" s="57" t="s">
        <v>265</v>
      </c>
      <c r="E69" s="59" t="b">
        <f aca="false">FALSE()</f>
        <v>0</v>
      </c>
      <c r="F69" s="57" t="n">
        <v>1</v>
      </c>
      <c r="G69" s="57" t="s">
        <v>4881</v>
      </c>
      <c r="H69" s="57" t="s">
        <v>4856</v>
      </c>
      <c r="I69" s="57" t="n">
        <v>2</v>
      </c>
      <c r="J69" s="57" t="s">
        <v>261</v>
      </c>
      <c r="K69" s="57" t="n">
        <v>2</v>
      </c>
      <c r="L69" s="59" t="b">
        <f aca="false">FALSE()</f>
        <v>0</v>
      </c>
      <c r="M69" s="59" t="b">
        <f aca="false">TRUE()</f>
        <v>1</v>
      </c>
      <c r="N69" s="59" t="b">
        <f aca="false">TRUE()</f>
        <v>1</v>
      </c>
      <c r="O69" s="59" t="b">
        <f aca="false">TRUE()</f>
        <v>1</v>
      </c>
      <c r="P69" s="59" t="b">
        <f aca="false">TRUE()</f>
        <v>1</v>
      </c>
      <c r="Q69" s="57" t="s">
        <v>5411</v>
      </c>
      <c r="R69" s="58" t="n">
        <v>1</v>
      </c>
      <c r="S69" s="58" t="n">
        <v>24.6299991607666</v>
      </c>
      <c r="T69" s="57"/>
      <c r="U69" s="58" t="n">
        <v>51.4755478621524</v>
      </c>
      <c r="V69" s="58" t="n">
        <v>29.3955281100777</v>
      </c>
      <c r="W69" s="58" t="n">
        <v>0</v>
      </c>
      <c r="X69" s="58" t="n">
        <v>57.1058091286307</v>
      </c>
      <c r="Y69" s="58" t="n">
        <v>0</v>
      </c>
      <c r="Z69" s="58" t="n">
        <v>3.36242724828362</v>
      </c>
      <c r="AA69" s="57" t="s">
        <v>5412</v>
      </c>
      <c r="AB69" s="57" t="s">
        <v>5413</v>
      </c>
      <c r="AC69" s="57" t="s">
        <v>5435</v>
      </c>
      <c r="AD69" s="57" t="s">
        <v>4885</v>
      </c>
      <c r="AE69" s="57" t="n">
        <v>1103</v>
      </c>
      <c r="AF69" s="58" t="n">
        <v>3.36242724828362</v>
      </c>
      <c r="AG69" s="57" t="s">
        <v>5412</v>
      </c>
      <c r="AH69" s="57" t="s">
        <v>5435</v>
      </c>
      <c r="AI69" s="57" t="s">
        <v>4885</v>
      </c>
      <c r="AJ69" s="58" t="n">
        <v>10.6177474541449</v>
      </c>
      <c r="AK69" s="57" t="s">
        <v>5436</v>
      </c>
      <c r="AL69" s="58" t="n">
        <v>3.5</v>
      </c>
      <c r="AM69" s="57"/>
      <c r="AN69" s="57" t="s">
        <v>5412</v>
      </c>
      <c r="AO69" s="57" t="n">
        <v>1</v>
      </c>
      <c r="AP69" s="59" t="b">
        <f aca="false">TRUE()</f>
        <v>1</v>
      </c>
    </row>
    <row r="70" customFormat="false" ht="15" hidden="false" customHeight="true" outlineLevel="0" collapsed="false">
      <c r="B70" s="57" t="s">
        <v>4761</v>
      </c>
      <c r="C70" s="57" t="s">
        <v>290</v>
      </c>
      <c r="D70" s="57" t="s">
        <v>265</v>
      </c>
      <c r="E70" s="59" t="b">
        <f aca="false">FALSE()</f>
        <v>0</v>
      </c>
      <c r="F70" s="57" t="n">
        <v>1</v>
      </c>
      <c r="G70" s="57" t="s">
        <v>4881</v>
      </c>
      <c r="H70" s="57" t="s">
        <v>4856</v>
      </c>
      <c r="I70" s="57" t="n">
        <v>2</v>
      </c>
      <c r="J70" s="57" t="s">
        <v>261</v>
      </c>
      <c r="K70" s="57" t="n">
        <v>2</v>
      </c>
      <c r="L70" s="59" t="b">
        <f aca="false">FALSE()</f>
        <v>0</v>
      </c>
      <c r="M70" s="59" t="b">
        <f aca="false">TRUE()</f>
        <v>1</v>
      </c>
      <c r="N70" s="59" t="b">
        <f aca="false">TRUE()</f>
        <v>1</v>
      </c>
      <c r="O70" s="59" t="b">
        <f aca="false">TRUE()</f>
        <v>1</v>
      </c>
      <c r="P70" s="59" t="b">
        <f aca="false">TRUE()</f>
        <v>1</v>
      </c>
      <c r="Q70" s="57" t="s">
        <v>5411</v>
      </c>
      <c r="R70" s="58" t="n">
        <v>1</v>
      </c>
      <c r="S70" s="58" t="n">
        <v>24.6299991607666</v>
      </c>
      <c r="T70" s="57"/>
      <c r="U70" s="58" t="n">
        <v>51.4755478621524</v>
      </c>
      <c r="V70" s="58" t="n">
        <v>29.3955281100777</v>
      </c>
      <c r="W70" s="58" t="n">
        <v>0</v>
      </c>
      <c r="X70" s="58" t="n">
        <v>57.1058091286307</v>
      </c>
      <c r="Y70" s="58" t="n">
        <v>0</v>
      </c>
      <c r="Z70" s="58" t="n">
        <v>3.36242724828362</v>
      </c>
      <c r="AA70" s="57" t="s">
        <v>5412</v>
      </c>
      <c r="AB70" s="57" t="s">
        <v>5413</v>
      </c>
      <c r="AC70" s="57" t="s">
        <v>5435</v>
      </c>
      <c r="AD70" s="57" t="s">
        <v>4885</v>
      </c>
      <c r="AE70" s="57" t="n">
        <v>1103</v>
      </c>
      <c r="AF70" s="58" t="n">
        <v>3.36242724828362</v>
      </c>
      <c r="AG70" s="57" t="s">
        <v>5412</v>
      </c>
      <c r="AH70" s="57" t="s">
        <v>5435</v>
      </c>
      <c r="AI70" s="57" t="s">
        <v>4885</v>
      </c>
      <c r="AJ70" s="58" t="n">
        <v>10.6177474541449</v>
      </c>
      <c r="AK70" s="57" t="s">
        <v>5436</v>
      </c>
      <c r="AL70" s="58" t="n">
        <v>4</v>
      </c>
      <c r="AM70" s="57"/>
      <c r="AN70" s="57" t="s">
        <v>5412</v>
      </c>
      <c r="AO70" s="57" t="n">
        <v>2</v>
      </c>
      <c r="AP70" s="59" t="b">
        <f aca="false">TRUE()</f>
        <v>1</v>
      </c>
    </row>
    <row r="71" customFormat="false" ht="15" hidden="false" customHeight="true" outlineLevel="0" collapsed="false">
      <c r="B71" s="57" t="s">
        <v>4761</v>
      </c>
      <c r="C71" s="57" t="s">
        <v>290</v>
      </c>
      <c r="D71" s="57" t="s">
        <v>265</v>
      </c>
      <c r="E71" s="59" t="b">
        <f aca="false">FALSE()</f>
        <v>0</v>
      </c>
      <c r="F71" s="57" t="n">
        <v>1</v>
      </c>
      <c r="G71" s="57" t="s">
        <v>4881</v>
      </c>
      <c r="H71" s="57" t="s">
        <v>4856</v>
      </c>
      <c r="I71" s="57" t="n">
        <v>2</v>
      </c>
      <c r="J71" s="57" t="s">
        <v>261</v>
      </c>
      <c r="K71" s="57" t="n">
        <v>2</v>
      </c>
      <c r="L71" s="59" t="b">
        <f aca="false">FALSE()</f>
        <v>0</v>
      </c>
      <c r="M71" s="59" t="b">
        <f aca="false">TRUE()</f>
        <v>1</v>
      </c>
      <c r="N71" s="59" t="b">
        <f aca="false">TRUE()</f>
        <v>1</v>
      </c>
      <c r="O71" s="59" t="b">
        <f aca="false">TRUE()</f>
        <v>1</v>
      </c>
      <c r="P71" s="59" t="b">
        <f aca="false">TRUE()</f>
        <v>1</v>
      </c>
      <c r="Q71" s="57" t="s">
        <v>5411</v>
      </c>
      <c r="R71" s="58" t="n">
        <v>1</v>
      </c>
      <c r="S71" s="58" t="n">
        <v>24.6299991607666</v>
      </c>
      <c r="T71" s="57"/>
      <c r="U71" s="58" t="n">
        <v>51.4755478621524</v>
      </c>
      <c r="V71" s="58" t="n">
        <v>29.3955281100777</v>
      </c>
      <c r="W71" s="58" t="n">
        <v>0</v>
      </c>
      <c r="X71" s="58" t="n">
        <v>57.1058091286307</v>
      </c>
      <c r="Y71" s="58" t="n">
        <v>0</v>
      </c>
      <c r="Z71" s="58" t="n">
        <v>3.36242724828362</v>
      </c>
      <c r="AA71" s="57" t="s">
        <v>5412</v>
      </c>
      <c r="AB71" s="57" t="s">
        <v>5413</v>
      </c>
      <c r="AC71" s="57" t="s">
        <v>5435</v>
      </c>
      <c r="AD71" s="57" t="s">
        <v>4885</v>
      </c>
      <c r="AE71" s="57" t="n">
        <v>1103</v>
      </c>
      <c r="AF71" s="58" t="n">
        <v>3.36242724828362</v>
      </c>
      <c r="AG71" s="57" t="s">
        <v>5412</v>
      </c>
      <c r="AH71" s="57" t="s">
        <v>5435</v>
      </c>
      <c r="AI71" s="57" t="s">
        <v>4885</v>
      </c>
      <c r="AJ71" s="58" t="n">
        <v>10.6177474541449</v>
      </c>
      <c r="AK71" s="57" t="s">
        <v>5436</v>
      </c>
      <c r="AL71" s="58" t="n">
        <v>4.5</v>
      </c>
      <c r="AM71" s="57"/>
      <c r="AN71" s="57" t="s">
        <v>5412</v>
      </c>
      <c r="AO71" s="57" t="n">
        <v>5</v>
      </c>
      <c r="AP71" s="59" t="b">
        <f aca="false">TRUE()</f>
        <v>1</v>
      </c>
    </row>
    <row r="72" customFormat="false" ht="15" hidden="false" customHeight="true" outlineLevel="0" collapsed="false">
      <c r="B72" s="57" t="s">
        <v>4761</v>
      </c>
      <c r="C72" s="57" t="s">
        <v>290</v>
      </c>
      <c r="D72" s="57" t="s">
        <v>265</v>
      </c>
      <c r="E72" s="59" t="b">
        <f aca="false">FALSE()</f>
        <v>0</v>
      </c>
      <c r="F72" s="57" t="n">
        <v>1</v>
      </c>
      <c r="G72" s="57" t="s">
        <v>4881</v>
      </c>
      <c r="H72" s="57" t="s">
        <v>4856</v>
      </c>
      <c r="I72" s="57" t="n">
        <v>3</v>
      </c>
      <c r="J72" s="57" t="s">
        <v>327</v>
      </c>
      <c r="K72" s="57" t="n">
        <v>2</v>
      </c>
      <c r="L72" s="59" t="b">
        <f aca="false">FALSE()</f>
        <v>0</v>
      </c>
      <c r="M72" s="59" t="b">
        <f aca="false">TRUE()</f>
        <v>1</v>
      </c>
      <c r="N72" s="59" t="b">
        <f aca="false">TRUE()</f>
        <v>1</v>
      </c>
      <c r="O72" s="59" t="b">
        <f aca="false">TRUE()</f>
        <v>1</v>
      </c>
      <c r="P72" s="59" t="b">
        <f aca="false">TRUE()</f>
        <v>1</v>
      </c>
      <c r="Q72" s="57" t="s">
        <v>5421</v>
      </c>
      <c r="R72" s="58" t="n">
        <v>1</v>
      </c>
      <c r="S72" s="58" t="n">
        <v>36.189998626709</v>
      </c>
      <c r="T72" s="57"/>
      <c r="U72" s="58" t="n">
        <v>8.75725088111306</v>
      </c>
      <c r="V72" s="58" t="n">
        <v>0</v>
      </c>
      <c r="W72" s="58" t="n">
        <v>0</v>
      </c>
      <c r="X72" s="58" t="n">
        <v>0</v>
      </c>
      <c r="Y72" s="58" t="n">
        <v>0</v>
      </c>
      <c r="Z72" s="58" t="n">
        <v>4.0299148874387</v>
      </c>
      <c r="AA72" s="57" t="s">
        <v>5412</v>
      </c>
      <c r="AB72" s="57" t="s">
        <v>5413</v>
      </c>
      <c r="AC72" s="57" t="s">
        <v>5435</v>
      </c>
      <c r="AD72" s="57" t="s">
        <v>4885</v>
      </c>
      <c r="AE72" s="57" t="n">
        <v>1103</v>
      </c>
      <c r="AF72" s="58" t="n">
        <v>4.0299148874387</v>
      </c>
      <c r="AG72" s="57" t="s">
        <v>5412</v>
      </c>
      <c r="AH72" s="57" t="s">
        <v>5435</v>
      </c>
      <c r="AI72" s="57" t="s">
        <v>4885</v>
      </c>
      <c r="AJ72" s="58" t="n">
        <v>10.6906024152056</v>
      </c>
      <c r="AK72" s="57" t="s">
        <v>5436</v>
      </c>
      <c r="AL72" s="58" t="n">
        <v>3.5</v>
      </c>
      <c r="AM72" s="57"/>
      <c r="AN72" s="57"/>
      <c r="AO72" s="57" t="n">
        <v>0</v>
      </c>
      <c r="AP72" s="59" t="b">
        <f aca="false">FALSE()</f>
        <v>0</v>
      </c>
    </row>
    <row r="73" customFormat="false" ht="15" hidden="false" customHeight="true" outlineLevel="0" collapsed="false">
      <c r="B73" s="57" t="s">
        <v>4761</v>
      </c>
      <c r="C73" s="57" t="s">
        <v>290</v>
      </c>
      <c r="D73" s="57" t="s">
        <v>265</v>
      </c>
      <c r="E73" s="59" t="b">
        <f aca="false">FALSE()</f>
        <v>0</v>
      </c>
      <c r="F73" s="57" t="n">
        <v>1</v>
      </c>
      <c r="G73" s="57" t="s">
        <v>4881</v>
      </c>
      <c r="H73" s="57" t="s">
        <v>4856</v>
      </c>
      <c r="I73" s="57" t="n">
        <v>3</v>
      </c>
      <c r="J73" s="57" t="s">
        <v>327</v>
      </c>
      <c r="K73" s="57" t="n">
        <v>2</v>
      </c>
      <c r="L73" s="59" t="b">
        <f aca="false">FALSE()</f>
        <v>0</v>
      </c>
      <c r="M73" s="59" t="b">
        <f aca="false">TRUE()</f>
        <v>1</v>
      </c>
      <c r="N73" s="59" t="b">
        <f aca="false">TRUE()</f>
        <v>1</v>
      </c>
      <c r="O73" s="59" t="b">
        <f aca="false">TRUE()</f>
        <v>1</v>
      </c>
      <c r="P73" s="59" t="b">
        <f aca="false">TRUE()</f>
        <v>1</v>
      </c>
      <c r="Q73" s="57" t="s">
        <v>5421</v>
      </c>
      <c r="R73" s="58" t="n">
        <v>1</v>
      </c>
      <c r="S73" s="58" t="n">
        <v>36.189998626709</v>
      </c>
      <c r="T73" s="57"/>
      <c r="U73" s="58" t="n">
        <v>8.75725088111306</v>
      </c>
      <c r="V73" s="58" t="n">
        <v>0</v>
      </c>
      <c r="W73" s="58" t="n">
        <v>0</v>
      </c>
      <c r="X73" s="58" t="n">
        <v>0</v>
      </c>
      <c r="Y73" s="58" t="n">
        <v>0</v>
      </c>
      <c r="Z73" s="58" t="n">
        <v>4.0299148874387</v>
      </c>
      <c r="AA73" s="57" t="s">
        <v>5412</v>
      </c>
      <c r="AB73" s="57" t="s">
        <v>5413</v>
      </c>
      <c r="AC73" s="57" t="s">
        <v>5435</v>
      </c>
      <c r="AD73" s="57" t="s">
        <v>4885</v>
      </c>
      <c r="AE73" s="57" t="n">
        <v>1103</v>
      </c>
      <c r="AF73" s="58" t="n">
        <v>4.0299148874387</v>
      </c>
      <c r="AG73" s="57" t="s">
        <v>5412</v>
      </c>
      <c r="AH73" s="57" t="s">
        <v>5435</v>
      </c>
      <c r="AI73" s="57" t="s">
        <v>4885</v>
      </c>
      <c r="AJ73" s="58" t="n">
        <v>10.6906024152056</v>
      </c>
      <c r="AK73" s="57" t="s">
        <v>5436</v>
      </c>
      <c r="AL73" s="58" t="n">
        <v>4</v>
      </c>
      <c r="AM73" s="57"/>
      <c r="AN73" s="57"/>
      <c r="AO73" s="57" t="n">
        <v>0</v>
      </c>
      <c r="AP73" s="59" t="b">
        <f aca="false">FALSE()</f>
        <v>0</v>
      </c>
    </row>
    <row r="74" customFormat="false" ht="15" hidden="false" customHeight="true" outlineLevel="0" collapsed="false">
      <c r="B74" s="57" t="s">
        <v>4761</v>
      </c>
      <c r="C74" s="57" t="s">
        <v>290</v>
      </c>
      <c r="D74" s="57" t="s">
        <v>265</v>
      </c>
      <c r="E74" s="59" t="b">
        <f aca="false">FALSE()</f>
        <v>0</v>
      </c>
      <c r="F74" s="57" t="n">
        <v>1</v>
      </c>
      <c r="G74" s="57" t="s">
        <v>4881</v>
      </c>
      <c r="H74" s="57" t="s">
        <v>4856</v>
      </c>
      <c r="I74" s="57" t="n">
        <v>3</v>
      </c>
      <c r="J74" s="57" t="s">
        <v>327</v>
      </c>
      <c r="K74" s="57" t="n">
        <v>2</v>
      </c>
      <c r="L74" s="59" t="b">
        <f aca="false">FALSE()</f>
        <v>0</v>
      </c>
      <c r="M74" s="59" t="b">
        <f aca="false">TRUE()</f>
        <v>1</v>
      </c>
      <c r="N74" s="59" t="b">
        <f aca="false">TRUE()</f>
        <v>1</v>
      </c>
      <c r="O74" s="59" t="b">
        <f aca="false">TRUE()</f>
        <v>1</v>
      </c>
      <c r="P74" s="59" t="b">
        <f aca="false">TRUE()</f>
        <v>1</v>
      </c>
      <c r="Q74" s="57" t="s">
        <v>5421</v>
      </c>
      <c r="R74" s="58" t="n">
        <v>1</v>
      </c>
      <c r="S74" s="58" t="n">
        <v>36.189998626709</v>
      </c>
      <c r="T74" s="57"/>
      <c r="U74" s="58" t="n">
        <v>8.75725088111306</v>
      </c>
      <c r="V74" s="58" t="n">
        <v>0</v>
      </c>
      <c r="W74" s="58" t="n">
        <v>0</v>
      </c>
      <c r="X74" s="58" t="n">
        <v>0</v>
      </c>
      <c r="Y74" s="58" t="n">
        <v>0</v>
      </c>
      <c r="Z74" s="58" t="n">
        <v>4.0299148874387</v>
      </c>
      <c r="AA74" s="57" t="s">
        <v>5412</v>
      </c>
      <c r="AB74" s="57" t="s">
        <v>5413</v>
      </c>
      <c r="AC74" s="57" t="s">
        <v>5435</v>
      </c>
      <c r="AD74" s="57" t="s">
        <v>4885</v>
      </c>
      <c r="AE74" s="57" t="n">
        <v>1103</v>
      </c>
      <c r="AF74" s="58" t="n">
        <v>4.0299148874387</v>
      </c>
      <c r="AG74" s="57" t="s">
        <v>5412</v>
      </c>
      <c r="AH74" s="57" t="s">
        <v>5435</v>
      </c>
      <c r="AI74" s="57" t="s">
        <v>4885</v>
      </c>
      <c r="AJ74" s="58" t="n">
        <v>10.6906024152056</v>
      </c>
      <c r="AK74" s="57" t="s">
        <v>5436</v>
      </c>
      <c r="AL74" s="58" t="n">
        <v>4.5</v>
      </c>
      <c r="AM74" s="57"/>
      <c r="AN74" s="57" t="s">
        <v>5412</v>
      </c>
      <c r="AO74" s="57" t="n">
        <v>1</v>
      </c>
      <c r="AP74" s="59" t="b">
        <f aca="false">FALSE()</f>
        <v>0</v>
      </c>
    </row>
    <row r="75" customFormat="false" ht="15" hidden="false" customHeight="true" outlineLevel="0" collapsed="false">
      <c r="B75" s="57" t="s">
        <v>4761</v>
      </c>
      <c r="C75" s="57" t="s">
        <v>290</v>
      </c>
      <c r="D75" s="57" t="s">
        <v>265</v>
      </c>
      <c r="E75" s="59" t="b">
        <f aca="false">FALSE()</f>
        <v>0</v>
      </c>
      <c r="F75" s="57" t="n">
        <v>1</v>
      </c>
      <c r="G75" s="57" t="s">
        <v>4881</v>
      </c>
      <c r="H75" s="57" t="s">
        <v>4856</v>
      </c>
      <c r="I75" s="57" t="n">
        <v>4</v>
      </c>
      <c r="J75" s="57" t="s">
        <v>261</v>
      </c>
      <c r="K75" s="57" t="n">
        <v>2</v>
      </c>
      <c r="L75" s="59" t="b">
        <f aca="false">FALSE()</f>
        <v>0</v>
      </c>
      <c r="M75" s="59" t="b">
        <f aca="false">TRUE()</f>
        <v>1</v>
      </c>
      <c r="N75" s="59" t="b">
        <f aca="false">TRUE()</f>
        <v>1</v>
      </c>
      <c r="O75" s="59" t="b">
        <f aca="false">TRUE()</f>
        <v>1</v>
      </c>
      <c r="P75" s="59" t="b">
        <f aca="false">TRUE()</f>
        <v>1</v>
      </c>
      <c r="Q75" s="57" t="s">
        <v>5411</v>
      </c>
      <c r="R75" s="58" t="n">
        <v>1</v>
      </c>
      <c r="S75" s="58" t="n">
        <v>30.1800003051758</v>
      </c>
      <c r="T75" s="57"/>
      <c r="U75" s="58" t="n">
        <v>6.11405625541126</v>
      </c>
      <c r="V75" s="58" t="n">
        <v>1.97572123537307</v>
      </c>
      <c r="W75" s="58" t="n">
        <v>0</v>
      </c>
      <c r="X75" s="58" t="n">
        <v>32.3144104803494</v>
      </c>
      <c r="Y75" s="58" t="n">
        <v>0</v>
      </c>
      <c r="Z75" s="58" t="n">
        <v>3.34351626285862</v>
      </c>
      <c r="AA75" s="57" t="s">
        <v>5412</v>
      </c>
      <c r="AB75" s="57" t="s">
        <v>5413</v>
      </c>
      <c r="AC75" s="57" t="s">
        <v>5435</v>
      </c>
      <c r="AD75" s="57" t="s">
        <v>4885</v>
      </c>
      <c r="AE75" s="57" t="n">
        <v>1103</v>
      </c>
      <c r="AF75" s="58" t="n">
        <v>3.34351626285862</v>
      </c>
      <c r="AG75" s="57" t="s">
        <v>5412</v>
      </c>
      <c r="AH75" s="57" t="s">
        <v>5435</v>
      </c>
      <c r="AI75" s="57" t="s">
        <v>4885</v>
      </c>
      <c r="AJ75" s="58" t="n">
        <v>11.1198176693685</v>
      </c>
      <c r="AK75" s="57" t="s">
        <v>5437</v>
      </c>
      <c r="AL75" s="58" t="n">
        <v>3.5</v>
      </c>
      <c r="AM75" s="57"/>
      <c r="AN75" s="57" t="s">
        <v>5412</v>
      </c>
      <c r="AO75" s="57" t="n">
        <v>1</v>
      </c>
      <c r="AP75" s="59" t="b">
        <f aca="false">TRUE()</f>
        <v>1</v>
      </c>
    </row>
    <row r="76" customFormat="false" ht="15" hidden="false" customHeight="true" outlineLevel="0" collapsed="false">
      <c r="B76" s="57" t="s">
        <v>4761</v>
      </c>
      <c r="C76" s="57" t="s">
        <v>290</v>
      </c>
      <c r="D76" s="57" t="s">
        <v>265</v>
      </c>
      <c r="E76" s="59" t="b">
        <f aca="false">FALSE()</f>
        <v>0</v>
      </c>
      <c r="F76" s="57" t="n">
        <v>1</v>
      </c>
      <c r="G76" s="57" t="s">
        <v>4881</v>
      </c>
      <c r="H76" s="57" t="s">
        <v>4856</v>
      </c>
      <c r="I76" s="57" t="n">
        <v>4</v>
      </c>
      <c r="J76" s="57" t="s">
        <v>261</v>
      </c>
      <c r="K76" s="57" t="n">
        <v>2</v>
      </c>
      <c r="L76" s="59" t="b">
        <f aca="false">FALSE()</f>
        <v>0</v>
      </c>
      <c r="M76" s="59" t="b">
        <f aca="false">TRUE()</f>
        <v>1</v>
      </c>
      <c r="N76" s="59" t="b">
        <f aca="false">TRUE()</f>
        <v>1</v>
      </c>
      <c r="O76" s="59" t="b">
        <f aca="false">TRUE()</f>
        <v>1</v>
      </c>
      <c r="P76" s="59" t="b">
        <f aca="false">TRUE()</f>
        <v>1</v>
      </c>
      <c r="Q76" s="57" t="s">
        <v>5411</v>
      </c>
      <c r="R76" s="58" t="n">
        <v>1</v>
      </c>
      <c r="S76" s="58" t="n">
        <v>30.1800003051758</v>
      </c>
      <c r="T76" s="57"/>
      <c r="U76" s="58" t="n">
        <v>6.11405625541126</v>
      </c>
      <c r="V76" s="58" t="n">
        <v>1.97572123537307</v>
      </c>
      <c r="W76" s="58" t="n">
        <v>0</v>
      </c>
      <c r="X76" s="58" t="n">
        <v>32.3144104803494</v>
      </c>
      <c r="Y76" s="58" t="n">
        <v>0</v>
      </c>
      <c r="Z76" s="58" t="n">
        <v>3.34351626285862</v>
      </c>
      <c r="AA76" s="57" t="s">
        <v>5412</v>
      </c>
      <c r="AB76" s="57" t="s">
        <v>5413</v>
      </c>
      <c r="AC76" s="57" t="s">
        <v>5435</v>
      </c>
      <c r="AD76" s="57" t="s">
        <v>4885</v>
      </c>
      <c r="AE76" s="57" t="n">
        <v>1103</v>
      </c>
      <c r="AF76" s="58" t="n">
        <v>3.34351626285862</v>
      </c>
      <c r="AG76" s="57" t="s">
        <v>5412</v>
      </c>
      <c r="AH76" s="57" t="s">
        <v>5435</v>
      </c>
      <c r="AI76" s="57" t="s">
        <v>4885</v>
      </c>
      <c r="AJ76" s="58" t="n">
        <v>11.1198176693685</v>
      </c>
      <c r="AK76" s="57" t="s">
        <v>5437</v>
      </c>
      <c r="AL76" s="58" t="n">
        <v>4</v>
      </c>
      <c r="AM76" s="57"/>
      <c r="AN76" s="57" t="s">
        <v>5412</v>
      </c>
      <c r="AO76" s="57" t="n">
        <v>1</v>
      </c>
      <c r="AP76" s="59" t="b">
        <f aca="false">TRUE()</f>
        <v>1</v>
      </c>
    </row>
    <row r="77" customFormat="false" ht="15" hidden="false" customHeight="true" outlineLevel="0" collapsed="false">
      <c r="B77" s="57" t="s">
        <v>4761</v>
      </c>
      <c r="C77" s="57" t="s">
        <v>290</v>
      </c>
      <c r="D77" s="57" t="s">
        <v>265</v>
      </c>
      <c r="E77" s="59" t="b">
        <f aca="false">FALSE()</f>
        <v>0</v>
      </c>
      <c r="F77" s="57" t="n">
        <v>1</v>
      </c>
      <c r="G77" s="57" t="s">
        <v>4881</v>
      </c>
      <c r="H77" s="57" t="s">
        <v>4856</v>
      </c>
      <c r="I77" s="57" t="n">
        <v>4</v>
      </c>
      <c r="J77" s="57" t="s">
        <v>261</v>
      </c>
      <c r="K77" s="57" t="n">
        <v>2</v>
      </c>
      <c r="L77" s="59" t="b">
        <f aca="false">FALSE()</f>
        <v>0</v>
      </c>
      <c r="M77" s="59" t="b">
        <f aca="false">TRUE()</f>
        <v>1</v>
      </c>
      <c r="N77" s="59" t="b">
        <f aca="false">TRUE()</f>
        <v>1</v>
      </c>
      <c r="O77" s="59" t="b">
        <f aca="false">TRUE()</f>
        <v>1</v>
      </c>
      <c r="P77" s="59" t="b">
        <f aca="false">TRUE()</f>
        <v>1</v>
      </c>
      <c r="Q77" s="57" t="s">
        <v>5411</v>
      </c>
      <c r="R77" s="58" t="n">
        <v>1</v>
      </c>
      <c r="S77" s="58" t="n">
        <v>30.1800003051758</v>
      </c>
      <c r="T77" s="57"/>
      <c r="U77" s="58" t="n">
        <v>6.11405625541126</v>
      </c>
      <c r="V77" s="58" t="n">
        <v>1.97572123537307</v>
      </c>
      <c r="W77" s="58" t="n">
        <v>0</v>
      </c>
      <c r="X77" s="58" t="n">
        <v>32.3144104803494</v>
      </c>
      <c r="Y77" s="58" t="n">
        <v>0</v>
      </c>
      <c r="Z77" s="58" t="n">
        <v>3.34351626285862</v>
      </c>
      <c r="AA77" s="57" t="s">
        <v>5412</v>
      </c>
      <c r="AB77" s="57" t="s">
        <v>5413</v>
      </c>
      <c r="AC77" s="57" t="s">
        <v>5435</v>
      </c>
      <c r="AD77" s="57" t="s">
        <v>4885</v>
      </c>
      <c r="AE77" s="57" t="n">
        <v>1103</v>
      </c>
      <c r="AF77" s="58" t="n">
        <v>3.34351626285862</v>
      </c>
      <c r="AG77" s="57" t="s">
        <v>5412</v>
      </c>
      <c r="AH77" s="57" t="s">
        <v>5435</v>
      </c>
      <c r="AI77" s="57" t="s">
        <v>4885</v>
      </c>
      <c r="AJ77" s="58" t="n">
        <v>11.1198176693685</v>
      </c>
      <c r="AK77" s="57" t="s">
        <v>5437</v>
      </c>
      <c r="AL77" s="58" t="n">
        <v>4.5</v>
      </c>
      <c r="AM77" s="57"/>
      <c r="AN77" s="57" t="s">
        <v>5412</v>
      </c>
      <c r="AO77" s="57" t="n">
        <v>2</v>
      </c>
      <c r="AP77" s="59" t="b">
        <f aca="false">TRUE()</f>
        <v>1</v>
      </c>
    </row>
    <row r="78" customFormat="false" ht="15" hidden="false" customHeight="true" outlineLevel="0" collapsed="false">
      <c r="B78" s="57" t="s">
        <v>4761</v>
      </c>
      <c r="C78" s="57" t="s">
        <v>290</v>
      </c>
      <c r="D78" s="57" t="s">
        <v>265</v>
      </c>
      <c r="E78" s="59" t="b">
        <f aca="false">FALSE()</f>
        <v>0</v>
      </c>
      <c r="F78" s="57" t="n">
        <v>1</v>
      </c>
      <c r="G78" s="57" t="s">
        <v>4881</v>
      </c>
      <c r="H78" s="57" t="s">
        <v>4856</v>
      </c>
      <c r="I78" s="57" t="n">
        <v>5</v>
      </c>
      <c r="J78" s="57" t="s">
        <v>327</v>
      </c>
      <c r="K78" s="57" t="n">
        <v>2</v>
      </c>
      <c r="L78" s="59" t="b">
        <f aca="false">FALSE()</f>
        <v>0</v>
      </c>
      <c r="M78" s="59" t="b">
        <f aca="false">TRUE()</f>
        <v>1</v>
      </c>
      <c r="N78" s="59" t="b">
        <f aca="false">TRUE()</f>
        <v>1</v>
      </c>
      <c r="O78" s="59" t="b">
        <f aca="false">TRUE()</f>
        <v>1</v>
      </c>
      <c r="P78" s="59" t="b">
        <f aca="false">TRUE()</f>
        <v>1</v>
      </c>
      <c r="Q78" s="57" t="s">
        <v>5421</v>
      </c>
      <c r="R78" s="58" t="n">
        <v>1</v>
      </c>
      <c r="S78" s="58" t="n">
        <v>26.0200004577637</v>
      </c>
      <c r="T78" s="57"/>
      <c r="U78" s="58" t="n">
        <v>0.160193613678898</v>
      </c>
      <c r="V78" s="58" t="n">
        <v>0.160193613678898</v>
      </c>
      <c r="W78" s="58" t="n">
        <v>0</v>
      </c>
      <c r="X78" s="58" t="n">
        <v>100</v>
      </c>
      <c r="Y78" s="58" t="n">
        <v>0</v>
      </c>
      <c r="Z78" s="58" t="n">
        <v>4.57074709429433</v>
      </c>
      <c r="AA78" s="57" t="s">
        <v>5412</v>
      </c>
      <c r="AB78" s="57" t="s">
        <v>5413</v>
      </c>
      <c r="AC78" s="57" t="s">
        <v>5435</v>
      </c>
      <c r="AD78" s="57" t="s">
        <v>4885</v>
      </c>
      <c r="AE78" s="57" t="n">
        <v>1103</v>
      </c>
      <c r="AF78" s="58" t="n">
        <v>4.57074709429433</v>
      </c>
      <c r="AG78" s="57" t="s">
        <v>5412</v>
      </c>
      <c r="AH78" s="57" t="s">
        <v>5435</v>
      </c>
      <c r="AI78" s="57" t="s">
        <v>4885</v>
      </c>
      <c r="AJ78" s="58" t="n">
        <v>9.01392406224946</v>
      </c>
      <c r="AK78" s="57" t="s">
        <v>5437</v>
      </c>
      <c r="AL78" s="58" t="n">
        <v>3.5</v>
      </c>
      <c r="AM78" s="57"/>
      <c r="AN78" s="57"/>
      <c r="AO78" s="57" t="n">
        <v>0</v>
      </c>
      <c r="AP78" s="59" t="b">
        <f aca="false">FALSE()</f>
        <v>0</v>
      </c>
    </row>
    <row r="79" customFormat="false" ht="15" hidden="false" customHeight="true" outlineLevel="0" collapsed="false">
      <c r="B79" s="57" t="s">
        <v>4761</v>
      </c>
      <c r="C79" s="57" t="s">
        <v>290</v>
      </c>
      <c r="D79" s="57" t="s">
        <v>265</v>
      </c>
      <c r="E79" s="59" t="b">
        <f aca="false">FALSE()</f>
        <v>0</v>
      </c>
      <c r="F79" s="57" t="n">
        <v>1</v>
      </c>
      <c r="G79" s="57" t="s">
        <v>4881</v>
      </c>
      <c r="H79" s="57" t="s">
        <v>4856</v>
      </c>
      <c r="I79" s="57" t="n">
        <v>5</v>
      </c>
      <c r="J79" s="57" t="s">
        <v>327</v>
      </c>
      <c r="K79" s="57" t="n">
        <v>2</v>
      </c>
      <c r="L79" s="59" t="b">
        <f aca="false">FALSE()</f>
        <v>0</v>
      </c>
      <c r="M79" s="59" t="b">
        <f aca="false">TRUE()</f>
        <v>1</v>
      </c>
      <c r="N79" s="59" t="b">
        <f aca="false">TRUE()</f>
        <v>1</v>
      </c>
      <c r="O79" s="59" t="b">
        <f aca="false">TRUE()</f>
        <v>1</v>
      </c>
      <c r="P79" s="59" t="b">
        <f aca="false">TRUE()</f>
        <v>1</v>
      </c>
      <c r="Q79" s="57" t="s">
        <v>5421</v>
      </c>
      <c r="R79" s="58" t="n">
        <v>1</v>
      </c>
      <c r="S79" s="58" t="n">
        <v>26.0200004577637</v>
      </c>
      <c r="T79" s="57"/>
      <c r="U79" s="58" t="n">
        <v>0.160193613678898</v>
      </c>
      <c r="V79" s="58" t="n">
        <v>0.160193613678898</v>
      </c>
      <c r="W79" s="58" t="n">
        <v>0</v>
      </c>
      <c r="X79" s="58" t="n">
        <v>100</v>
      </c>
      <c r="Y79" s="58" t="n">
        <v>0</v>
      </c>
      <c r="Z79" s="58" t="n">
        <v>4.57074709429433</v>
      </c>
      <c r="AA79" s="57" t="s">
        <v>5412</v>
      </c>
      <c r="AB79" s="57" t="s">
        <v>5413</v>
      </c>
      <c r="AC79" s="57" t="s">
        <v>5435</v>
      </c>
      <c r="AD79" s="57" t="s">
        <v>4885</v>
      </c>
      <c r="AE79" s="57" t="n">
        <v>1103</v>
      </c>
      <c r="AF79" s="58" t="n">
        <v>4.57074709429433</v>
      </c>
      <c r="AG79" s="57" t="s">
        <v>5412</v>
      </c>
      <c r="AH79" s="57" t="s">
        <v>5435</v>
      </c>
      <c r="AI79" s="57" t="s">
        <v>4885</v>
      </c>
      <c r="AJ79" s="58" t="n">
        <v>9.01392406224946</v>
      </c>
      <c r="AK79" s="57" t="s">
        <v>5437</v>
      </c>
      <c r="AL79" s="58" t="n">
        <v>4</v>
      </c>
      <c r="AM79" s="57"/>
      <c r="AN79" s="57"/>
      <c r="AO79" s="57" t="n">
        <v>0</v>
      </c>
      <c r="AP79" s="59" t="b">
        <f aca="false">FALSE()</f>
        <v>0</v>
      </c>
    </row>
    <row r="80" customFormat="false" ht="15" hidden="false" customHeight="true" outlineLevel="0" collapsed="false">
      <c r="B80" s="57" t="s">
        <v>4761</v>
      </c>
      <c r="C80" s="57" t="s">
        <v>290</v>
      </c>
      <c r="D80" s="57" t="s">
        <v>265</v>
      </c>
      <c r="E80" s="59" t="b">
        <f aca="false">FALSE()</f>
        <v>0</v>
      </c>
      <c r="F80" s="57" t="n">
        <v>1</v>
      </c>
      <c r="G80" s="57" t="s">
        <v>4881</v>
      </c>
      <c r="H80" s="57" t="s">
        <v>4856</v>
      </c>
      <c r="I80" s="57" t="n">
        <v>5</v>
      </c>
      <c r="J80" s="57" t="s">
        <v>327</v>
      </c>
      <c r="K80" s="57" t="n">
        <v>2</v>
      </c>
      <c r="L80" s="59" t="b">
        <f aca="false">FALSE()</f>
        <v>0</v>
      </c>
      <c r="M80" s="59" t="b">
        <f aca="false">TRUE()</f>
        <v>1</v>
      </c>
      <c r="N80" s="59" t="b">
        <f aca="false">TRUE()</f>
        <v>1</v>
      </c>
      <c r="O80" s="59" t="b">
        <f aca="false">TRUE()</f>
        <v>1</v>
      </c>
      <c r="P80" s="59" t="b">
        <f aca="false">TRUE()</f>
        <v>1</v>
      </c>
      <c r="Q80" s="57" t="s">
        <v>5421</v>
      </c>
      <c r="R80" s="58" t="n">
        <v>1</v>
      </c>
      <c r="S80" s="58" t="n">
        <v>26.0200004577637</v>
      </c>
      <c r="T80" s="57"/>
      <c r="U80" s="58" t="n">
        <v>0.160193613678898</v>
      </c>
      <c r="V80" s="58" t="n">
        <v>0.160193613678898</v>
      </c>
      <c r="W80" s="58" t="n">
        <v>0</v>
      </c>
      <c r="X80" s="58" t="n">
        <v>100</v>
      </c>
      <c r="Y80" s="58" t="n">
        <v>0</v>
      </c>
      <c r="Z80" s="58" t="n">
        <v>4.57074709429433</v>
      </c>
      <c r="AA80" s="57" t="s">
        <v>5412</v>
      </c>
      <c r="AB80" s="57" t="s">
        <v>5413</v>
      </c>
      <c r="AC80" s="57" t="s">
        <v>5435</v>
      </c>
      <c r="AD80" s="57" t="s">
        <v>4885</v>
      </c>
      <c r="AE80" s="57" t="n">
        <v>1103</v>
      </c>
      <c r="AF80" s="58" t="n">
        <v>4.57074709429433</v>
      </c>
      <c r="AG80" s="57" t="s">
        <v>5412</v>
      </c>
      <c r="AH80" s="57" t="s">
        <v>5435</v>
      </c>
      <c r="AI80" s="57" t="s">
        <v>4885</v>
      </c>
      <c r="AJ80" s="58" t="n">
        <v>9.01392406224946</v>
      </c>
      <c r="AK80" s="57" t="s">
        <v>5437</v>
      </c>
      <c r="AL80" s="58" t="n">
        <v>4.5</v>
      </c>
      <c r="AM80" s="57"/>
      <c r="AN80" s="57"/>
      <c r="AO80" s="57" t="n">
        <v>0</v>
      </c>
      <c r="AP80" s="59" t="b">
        <f aca="false">FALSE()</f>
        <v>0</v>
      </c>
    </row>
    <row r="81" customFormat="false" ht="15" hidden="false" customHeight="true" outlineLevel="0" collapsed="false">
      <c r="B81" s="57" t="s">
        <v>4761</v>
      </c>
      <c r="C81" s="57" t="s">
        <v>290</v>
      </c>
      <c r="D81" s="57" t="s">
        <v>265</v>
      </c>
      <c r="E81" s="59" t="b">
        <f aca="false">FALSE()</f>
        <v>0</v>
      </c>
      <c r="F81" s="57" t="n">
        <v>1</v>
      </c>
      <c r="G81" s="57" t="s">
        <v>4881</v>
      </c>
      <c r="H81" s="57" t="s">
        <v>4856</v>
      </c>
      <c r="I81" s="57" t="n">
        <v>6</v>
      </c>
      <c r="J81" s="57" t="s">
        <v>281</v>
      </c>
      <c r="K81" s="57" t="n">
        <v>2</v>
      </c>
      <c r="L81" s="59" t="b">
        <f aca="false">FALSE()</f>
        <v>0</v>
      </c>
      <c r="M81" s="59" t="b">
        <f aca="false">TRUE()</f>
        <v>1</v>
      </c>
      <c r="N81" s="59" t="b">
        <f aca="false">TRUE()</f>
        <v>1</v>
      </c>
      <c r="O81" s="59" t="b">
        <f aca="false">TRUE()</f>
        <v>1</v>
      </c>
      <c r="P81" s="59" t="b">
        <f aca="false">TRUE()</f>
        <v>1</v>
      </c>
      <c r="Q81" s="57" t="s">
        <v>5432</v>
      </c>
      <c r="R81" s="58" t="n">
        <v>1</v>
      </c>
      <c r="S81" s="58" t="n">
        <v>17.7900009155273</v>
      </c>
      <c r="T81" s="57"/>
      <c r="U81" s="58" t="n">
        <v>1.06795742452598</v>
      </c>
      <c r="V81" s="58" t="n">
        <v>1.06795742452598</v>
      </c>
      <c r="W81" s="58" t="n">
        <v>0</v>
      </c>
      <c r="X81" s="58" t="n">
        <v>100</v>
      </c>
      <c r="Y81" s="58" t="n">
        <v>0</v>
      </c>
      <c r="Z81" s="58" t="n">
        <v>3.62980564217976</v>
      </c>
      <c r="AA81" s="57" t="s">
        <v>5412</v>
      </c>
      <c r="AB81" s="57" t="s">
        <v>5413</v>
      </c>
      <c r="AC81" s="57" t="s">
        <v>5438</v>
      </c>
      <c r="AD81" s="57" t="s">
        <v>4885</v>
      </c>
      <c r="AE81" s="57" t="n">
        <v>1104</v>
      </c>
      <c r="AF81" s="58" t="n">
        <v>3.62980564217976</v>
      </c>
      <c r="AG81" s="57" t="s">
        <v>5412</v>
      </c>
      <c r="AH81" s="57" t="s">
        <v>5438</v>
      </c>
      <c r="AI81" s="57" t="s">
        <v>4885</v>
      </c>
      <c r="AJ81" s="58" t="n">
        <v>6.68018338071642</v>
      </c>
      <c r="AK81" s="57" t="s">
        <v>5437</v>
      </c>
      <c r="AL81" s="58" t="n">
        <v>3.5</v>
      </c>
      <c r="AM81" s="57"/>
      <c r="AN81" s="57"/>
      <c r="AO81" s="57" t="n">
        <v>0</v>
      </c>
      <c r="AP81" s="59" t="b">
        <f aca="false">FALSE()</f>
        <v>0</v>
      </c>
    </row>
    <row r="82" customFormat="false" ht="15" hidden="false" customHeight="true" outlineLevel="0" collapsed="false">
      <c r="B82" s="57" t="s">
        <v>4761</v>
      </c>
      <c r="C82" s="57" t="s">
        <v>290</v>
      </c>
      <c r="D82" s="57" t="s">
        <v>265</v>
      </c>
      <c r="E82" s="59" t="b">
        <f aca="false">FALSE()</f>
        <v>0</v>
      </c>
      <c r="F82" s="57" t="n">
        <v>1</v>
      </c>
      <c r="G82" s="57" t="s">
        <v>4881</v>
      </c>
      <c r="H82" s="57" t="s">
        <v>4856</v>
      </c>
      <c r="I82" s="57" t="n">
        <v>6</v>
      </c>
      <c r="J82" s="57" t="s">
        <v>281</v>
      </c>
      <c r="K82" s="57" t="n">
        <v>2</v>
      </c>
      <c r="L82" s="59" t="b">
        <f aca="false">FALSE()</f>
        <v>0</v>
      </c>
      <c r="M82" s="59" t="b">
        <f aca="false">TRUE()</f>
        <v>1</v>
      </c>
      <c r="N82" s="59" t="b">
        <f aca="false">TRUE()</f>
        <v>1</v>
      </c>
      <c r="O82" s="59" t="b">
        <f aca="false">TRUE()</f>
        <v>1</v>
      </c>
      <c r="P82" s="59" t="b">
        <f aca="false">TRUE()</f>
        <v>1</v>
      </c>
      <c r="Q82" s="57" t="s">
        <v>5432</v>
      </c>
      <c r="R82" s="58" t="n">
        <v>1</v>
      </c>
      <c r="S82" s="58" t="n">
        <v>17.7900009155273</v>
      </c>
      <c r="T82" s="57"/>
      <c r="U82" s="58" t="n">
        <v>1.06795742452598</v>
      </c>
      <c r="V82" s="58" t="n">
        <v>1.06795742452598</v>
      </c>
      <c r="W82" s="58" t="n">
        <v>0</v>
      </c>
      <c r="X82" s="58" t="n">
        <v>100</v>
      </c>
      <c r="Y82" s="58" t="n">
        <v>0</v>
      </c>
      <c r="Z82" s="58" t="n">
        <v>3.62980564217976</v>
      </c>
      <c r="AA82" s="57" t="s">
        <v>5412</v>
      </c>
      <c r="AB82" s="57" t="s">
        <v>5413</v>
      </c>
      <c r="AC82" s="57" t="s">
        <v>5438</v>
      </c>
      <c r="AD82" s="57" t="s">
        <v>4885</v>
      </c>
      <c r="AE82" s="57" t="n">
        <v>1104</v>
      </c>
      <c r="AF82" s="58" t="n">
        <v>3.62980564217976</v>
      </c>
      <c r="AG82" s="57" t="s">
        <v>5412</v>
      </c>
      <c r="AH82" s="57" t="s">
        <v>5438</v>
      </c>
      <c r="AI82" s="57" t="s">
        <v>4885</v>
      </c>
      <c r="AJ82" s="58" t="n">
        <v>6.68018338071642</v>
      </c>
      <c r="AK82" s="57" t="s">
        <v>5437</v>
      </c>
      <c r="AL82" s="58" t="n">
        <v>4</v>
      </c>
      <c r="AM82" s="57"/>
      <c r="AN82" s="57" t="s">
        <v>5412</v>
      </c>
      <c r="AO82" s="57" t="n">
        <v>1</v>
      </c>
      <c r="AP82" s="59" t="b">
        <f aca="false">FALSE()</f>
        <v>0</v>
      </c>
    </row>
    <row r="83" customFormat="false" ht="15" hidden="false" customHeight="true" outlineLevel="0" collapsed="false">
      <c r="B83" s="57" t="s">
        <v>4761</v>
      </c>
      <c r="C83" s="57" t="s">
        <v>290</v>
      </c>
      <c r="D83" s="57" t="s">
        <v>265</v>
      </c>
      <c r="E83" s="59" t="b">
        <f aca="false">FALSE()</f>
        <v>0</v>
      </c>
      <c r="F83" s="57" t="n">
        <v>1</v>
      </c>
      <c r="G83" s="57" t="s">
        <v>4881</v>
      </c>
      <c r="H83" s="57" t="s">
        <v>4856</v>
      </c>
      <c r="I83" s="57" t="n">
        <v>6</v>
      </c>
      <c r="J83" s="57" t="s">
        <v>281</v>
      </c>
      <c r="K83" s="57" t="n">
        <v>2</v>
      </c>
      <c r="L83" s="59" t="b">
        <f aca="false">FALSE()</f>
        <v>0</v>
      </c>
      <c r="M83" s="59" t="b">
        <f aca="false">TRUE()</f>
        <v>1</v>
      </c>
      <c r="N83" s="59" t="b">
        <f aca="false">TRUE()</f>
        <v>1</v>
      </c>
      <c r="O83" s="59" t="b">
        <f aca="false">TRUE()</f>
        <v>1</v>
      </c>
      <c r="P83" s="59" t="b">
        <f aca="false">TRUE()</f>
        <v>1</v>
      </c>
      <c r="Q83" s="57" t="s">
        <v>5432</v>
      </c>
      <c r="R83" s="58" t="n">
        <v>1</v>
      </c>
      <c r="S83" s="58" t="n">
        <v>17.7900009155273</v>
      </c>
      <c r="T83" s="57"/>
      <c r="U83" s="58" t="n">
        <v>1.06795742452598</v>
      </c>
      <c r="V83" s="58" t="n">
        <v>1.06795742452598</v>
      </c>
      <c r="W83" s="58" t="n">
        <v>0</v>
      </c>
      <c r="X83" s="58" t="n">
        <v>100</v>
      </c>
      <c r="Y83" s="58" t="n">
        <v>0</v>
      </c>
      <c r="Z83" s="58" t="n">
        <v>3.62980564217976</v>
      </c>
      <c r="AA83" s="57" t="s">
        <v>5412</v>
      </c>
      <c r="AB83" s="57" t="s">
        <v>5413</v>
      </c>
      <c r="AC83" s="57" t="s">
        <v>5438</v>
      </c>
      <c r="AD83" s="57" t="s">
        <v>4885</v>
      </c>
      <c r="AE83" s="57" t="n">
        <v>1104</v>
      </c>
      <c r="AF83" s="58" t="n">
        <v>3.62980564217976</v>
      </c>
      <c r="AG83" s="57" t="s">
        <v>5412</v>
      </c>
      <c r="AH83" s="57" t="s">
        <v>5438</v>
      </c>
      <c r="AI83" s="57" t="s">
        <v>4885</v>
      </c>
      <c r="AJ83" s="58" t="n">
        <v>6.68018338071642</v>
      </c>
      <c r="AK83" s="57" t="s">
        <v>5437</v>
      </c>
      <c r="AL83" s="58" t="n">
        <v>4.5</v>
      </c>
      <c r="AM83" s="57"/>
      <c r="AN83" s="57" t="s">
        <v>5412</v>
      </c>
      <c r="AO83" s="57" t="n">
        <v>1</v>
      </c>
      <c r="AP83" s="59" t="b">
        <f aca="false">FALSE()</f>
        <v>0</v>
      </c>
    </row>
    <row r="84" customFormat="false" ht="15" hidden="false" customHeight="true" outlineLevel="0" collapsed="false">
      <c r="B84" s="57" t="s">
        <v>4761</v>
      </c>
      <c r="C84" s="57" t="s">
        <v>290</v>
      </c>
      <c r="D84" s="57" t="s">
        <v>265</v>
      </c>
      <c r="E84" s="59" t="b">
        <f aca="false">FALSE()</f>
        <v>0</v>
      </c>
      <c r="F84" s="57" t="n">
        <v>1</v>
      </c>
      <c r="G84" s="57" t="s">
        <v>4881</v>
      </c>
      <c r="H84" s="57" t="s">
        <v>4856</v>
      </c>
      <c r="I84" s="57" t="n">
        <v>7</v>
      </c>
      <c r="J84" s="57" t="s">
        <v>425</v>
      </c>
      <c r="K84" s="57" t="n">
        <v>2</v>
      </c>
      <c r="L84" s="59" t="b">
        <f aca="false">FALSE()</f>
        <v>0</v>
      </c>
      <c r="M84" s="59" t="b">
        <f aca="false">TRUE()</f>
        <v>1</v>
      </c>
      <c r="N84" s="59" t="b">
        <f aca="false">TRUE()</f>
        <v>1</v>
      </c>
      <c r="O84" s="59" t="b">
        <f aca="false">TRUE()</f>
        <v>1</v>
      </c>
      <c r="P84" s="59" t="b">
        <f aca="false">TRUE()</f>
        <v>1</v>
      </c>
      <c r="Q84" s="57" t="s">
        <v>5416</v>
      </c>
      <c r="R84" s="58" t="n">
        <v>1</v>
      </c>
      <c r="S84" s="58" t="n">
        <v>15.6800003051758</v>
      </c>
      <c r="T84" s="57"/>
      <c r="U84" s="58" t="n">
        <v>5.58007754314826</v>
      </c>
      <c r="V84" s="58" t="n">
        <v>5.58007754314826</v>
      </c>
      <c r="W84" s="58" t="n">
        <v>0</v>
      </c>
      <c r="X84" s="58" t="n">
        <v>100</v>
      </c>
      <c r="Y84" s="58" t="n">
        <v>0</v>
      </c>
      <c r="Z84" s="58" t="n">
        <v>2.75104089391634</v>
      </c>
      <c r="AA84" s="57" t="s">
        <v>5412</v>
      </c>
      <c r="AB84" s="57" t="s">
        <v>5413</v>
      </c>
      <c r="AC84" s="57" t="s">
        <v>5438</v>
      </c>
      <c r="AD84" s="57" t="s">
        <v>4885</v>
      </c>
      <c r="AE84" s="57" t="n">
        <v>1103</v>
      </c>
      <c r="AF84" s="58" t="n">
        <v>2.75104089391634</v>
      </c>
      <c r="AG84" s="57" t="s">
        <v>5412</v>
      </c>
      <c r="AH84" s="57" t="s">
        <v>5438</v>
      </c>
      <c r="AI84" s="57" t="s">
        <v>4885</v>
      </c>
      <c r="AJ84" s="58" t="n">
        <v>4.30245429958297</v>
      </c>
      <c r="AK84" s="57" t="s">
        <v>5437</v>
      </c>
      <c r="AL84" s="58" t="n">
        <v>3.5</v>
      </c>
      <c r="AM84" s="57"/>
      <c r="AN84" s="57" t="s">
        <v>5412</v>
      </c>
      <c r="AO84" s="57" t="n">
        <v>1</v>
      </c>
      <c r="AP84" s="59" t="b">
        <f aca="false">TRUE()</f>
        <v>1</v>
      </c>
    </row>
    <row r="85" customFormat="false" ht="15" hidden="false" customHeight="true" outlineLevel="0" collapsed="false">
      <c r="B85" s="57" t="s">
        <v>4761</v>
      </c>
      <c r="C85" s="57" t="s">
        <v>290</v>
      </c>
      <c r="D85" s="57" t="s">
        <v>265</v>
      </c>
      <c r="E85" s="59" t="b">
        <f aca="false">FALSE()</f>
        <v>0</v>
      </c>
      <c r="F85" s="57" t="n">
        <v>1</v>
      </c>
      <c r="G85" s="57" t="s">
        <v>4881</v>
      </c>
      <c r="H85" s="57" t="s">
        <v>4856</v>
      </c>
      <c r="I85" s="57" t="n">
        <v>7</v>
      </c>
      <c r="J85" s="57" t="s">
        <v>425</v>
      </c>
      <c r="K85" s="57" t="n">
        <v>2</v>
      </c>
      <c r="L85" s="59" t="b">
        <f aca="false">FALSE()</f>
        <v>0</v>
      </c>
      <c r="M85" s="59" t="b">
        <f aca="false">TRUE()</f>
        <v>1</v>
      </c>
      <c r="N85" s="59" t="b">
        <f aca="false">TRUE()</f>
        <v>1</v>
      </c>
      <c r="O85" s="59" t="b">
        <f aca="false">TRUE()</f>
        <v>1</v>
      </c>
      <c r="P85" s="59" t="b">
        <f aca="false">TRUE()</f>
        <v>1</v>
      </c>
      <c r="Q85" s="57" t="s">
        <v>5416</v>
      </c>
      <c r="R85" s="58" t="n">
        <v>1</v>
      </c>
      <c r="S85" s="58" t="n">
        <v>15.6800003051758</v>
      </c>
      <c r="T85" s="57"/>
      <c r="U85" s="58" t="n">
        <v>5.58007754314826</v>
      </c>
      <c r="V85" s="58" t="n">
        <v>5.58007754314826</v>
      </c>
      <c r="W85" s="58" t="n">
        <v>0</v>
      </c>
      <c r="X85" s="58" t="n">
        <v>100</v>
      </c>
      <c r="Y85" s="58" t="n">
        <v>0</v>
      </c>
      <c r="Z85" s="58" t="n">
        <v>2.75104089391634</v>
      </c>
      <c r="AA85" s="57" t="s">
        <v>5412</v>
      </c>
      <c r="AB85" s="57" t="s">
        <v>5413</v>
      </c>
      <c r="AC85" s="57" t="s">
        <v>5438</v>
      </c>
      <c r="AD85" s="57" t="s">
        <v>4885</v>
      </c>
      <c r="AE85" s="57" t="n">
        <v>1103</v>
      </c>
      <c r="AF85" s="58" t="n">
        <v>2.75104089391634</v>
      </c>
      <c r="AG85" s="57" t="s">
        <v>5412</v>
      </c>
      <c r="AH85" s="57" t="s">
        <v>5438</v>
      </c>
      <c r="AI85" s="57" t="s">
        <v>4885</v>
      </c>
      <c r="AJ85" s="58" t="n">
        <v>4.30245429958297</v>
      </c>
      <c r="AK85" s="57" t="s">
        <v>5437</v>
      </c>
      <c r="AL85" s="58" t="n">
        <v>4</v>
      </c>
      <c r="AM85" s="57"/>
      <c r="AN85" s="57" t="s">
        <v>5412</v>
      </c>
      <c r="AO85" s="57" t="n">
        <v>3</v>
      </c>
      <c r="AP85" s="59" t="b">
        <f aca="false">TRUE()</f>
        <v>1</v>
      </c>
    </row>
    <row r="86" customFormat="false" ht="15" hidden="false" customHeight="true" outlineLevel="0" collapsed="false">
      <c r="B86" s="57" t="s">
        <v>4761</v>
      </c>
      <c r="C86" s="57" t="s">
        <v>290</v>
      </c>
      <c r="D86" s="57" t="s">
        <v>265</v>
      </c>
      <c r="E86" s="59" t="b">
        <f aca="false">FALSE()</f>
        <v>0</v>
      </c>
      <c r="F86" s="57" t="n">
        <v>1</v>
      </c>
      <c r="G86" s="57" t="s">
        <v>4881</v>
      </c>
      <c r="H86" s="57" t="s">
        <v>4856</v>
      </c>
      <c r="I86" s="57" t="n">
        <v>7</v>
      </c>
      <c r="J86" s="57" t="s">
        <v>425</v>
      </c>
      <c r="K86" s="57" t="n">
        <v>2</v>
      </c>
      <c r="L86" s="59" t="b">
        <f aca="false">FALSE()</f>
        <v>0</v>
      </c>
      <c r="M86" s="59" t="b">
        <f aca="false">TRUE()</f>
        <v>1</v>
      </c>
      <c r="N86" s="59" t="b">
        <f aca="false">TRUE()</f>
        <v>1</v>
      </c>
      <c r="O86" s="59" t="b">
        <f aca="false">TRUE()</f>
        <v>1</v>
      </c>
      <c r="P86" s="59" t="b">
        <f aca="false">TRUE()</f>
        <v>1</v>
      </c>
      <c r="Q86" s="57" t="s">
        <v>5416</v>
      </c>
      <c r="R86" s="58" t="n">
        <v>1</v>
      </c>
      <c r="S86" s="58" t="n">
        <v>15.6800003051758</v>
      </c>
      <c r="T86" s="57"/>
      <c r="U86" s="58" t="n">
        <v>5.58007754314826</v>
      </c>
      <c r="V86" s="58" t="n">
        <v>5.58007754314826</v>
      </c>
      <c r="W86" s="58" t="n">
        <v>0</v>
      </c>
      <c r="X86" s="58" t="n">
        <v>100</v>
      </c>
      <c r="Y86" s="58" t="n">
        <v>0</v>
      </c>
      <c r="Z86" s="58" t="n">
        <v>2.75104089391634</v>
      </c>
      <c r="AA86" s="57" t="s">
        <v>5412</v>
      </c>
      <c r="AB86" s="57" t="s">
        <v>5413</v>
      </c>
      <c r="AC86" s="57" t="s">
        <v>5438</v>
      </c>
      <c r="AD86" s="57" t="s">
        <v>4885</v>
      </c>
      <c r="AE86" s="57" t="n">
        <v>1103</v>
      </c>
      <c r="AF86" s="58" t="n">
        <v>2.75104089391634</v>
      </c>
      <c r="AG86" s="57" t="s">
        <v>5412</v>
      </c>
      <c r="AH86" s="57" t="s">
        <v>5438</v>
      </c>
      <c r="AI86" s="57" t="s">
        <v>4885</v>
      </c>
      <c r="AJ86" s="58" t="n">
        <v>4.30245429958297</v>
      </c>
      <c r="AK86" s="57" t="s">
        <v>5437</v>
      </c>
      <c r="AL86" s="58" t="n">
        <v>4.5</v>
      </c>
      <c r="AM86" s="57" t="s">
        <v>5437</v>
      </c>
      <c r="AN86" s="57" t="s">
        <v>5439</v>
      </c>
      <c r="AO86" s="57" t="n">
        <v>4</v>
      </c>
      <c r="AP86" s="59" t="b">
        <f aca="false">TRUE()</f>
        <v>1</v>
      </c>
    </row>
    <row r="87" customFormat="false" ht="15" hidden="false" customHeight="true" outlineLevel="0" collapsed="false">
      <c r="B87" s="57" t="s">
        <v>4761</v>
      </c>
      <c r="C87" s="57" t="s">
        <v>290</v>
      </c>
      <c r="D87" s="57" t="s">
        <v>265</v>
      </c>
      <c r="E87" s="59" t="b">
        <f aca="false">FALSE()</f>
        <v>0</v>
      </c>
      <c r="F87" s="57" t="n">
        <v>1</v>
      </c>
      <c r="G87" s="57" t="s">
        <v>4881</v>
      </c>
      <c r="H87" s="57" t="s">
        <v>4856</v>
      </c>
      <c r="I87" s="57" t="n">
        <v>8</v>
      </c>
      <c r="J87" s="57" t="s">
        <v>261</v>
      </c>
      <c r="K87" s="57" t="n">
        <v>2</v>
      </c>
      <c r="L87" s="59" t="b">
        <f aca="false">FALSE()</f>
        <v>0</v>
      </c>
      <c r="M87" s="59" t="b">
        <f aca="false">TRUE()</f>
        <v>1</v>
      </c>
      <c r="N87" s="59" t="b">
        <f aca="false">TRUE()</f>
        <v>1</v>
      </c>
      <c r="O87" s="59" t="b">
        <f aca="false">TRUE()</f>
        <v>1</v>
      </c>
      <c r="P87" s="59" t="b">
        <f aca="false">TRUE()</f>
        <v>1</v>
      </c>
      <c r="Q87" s="57" t="s">
        <v>5411</v>
      </c>
      <c r="R87" s="58" t="n">
        <v>1</v>
      </c>
      <c r="S87" s="58" t="n">
        <v>14.8299999237061</v>
      </c>
      <c r="T87" s="57"/>
      <c r="U87" s="58" t="n">
        <v>4.75241053914063</v>
      </c>
      <c r="V87" s="58" t="n">
        <v>4.75241053914063</v>
      </c>
      <c r="W87" s="58" t="n">
        <v>0</v>
      </c>
      <c r="X87" s="58" t="n">
        <v>100</v>
      </c>
      <c r="Y87" s="58" t="n">
        <v>0</v>
      </c>
      <c r="Z87" s="58" t="n">
        <v>3.20855123069584</v>
      </c>
      <c r="AA87" s="57" t="s">
        <v>5412</v>
      </c>
      <c r="AB87" s="57" t="s">
        <v>5413</v>
      </c>
      <c r="AC87" s="57" t="s">
        <v>5414</v>
      </c>
      <c r="AD87" s="57" t="s">
        <v>4885</v>
      </c>
      <c r="AE87" s="57" t="n">
        <v>1103</v>
      </c>
      <c r="AF87" s="58" t="n">
        <v>3.20855123069584</v>
      </c>
      <c r="AG87" s="57" t="s">
        <v>5412</v>
      </c>
      <c r="AH87" s="57" t="s">
        <v>5414</v>
      </c>
      <c r="AI87" s="57" t="s">
        <v>4885</v>
      </c>
      <c r="AJ87" s="58" t="n">
        <v>3.86260093719247</v>
      </c>
      <c r="AK87" s="57" t="s">
        <v>5437</v>
      </c>
      <c r="AL87" s="58" t="n">
        <v>3.5</v>
      </c>
      <c r="AM87" s="57"/>
      <c r="AN87" s="57" t="s">
        <v>5412</v>
      </c>
      <c r="AO87" s="57" t="n">
        <v>1</v>
      </c>
      <c r="AP87" s="59" t="b">
        <f aca="false">TRUE()</f>
        <v>1</v>
      </c>
    </row>
    <row r="88" customFormat="false" ht="15" hidden="false" customHeight="true" outlineLevel="0" collapsed="false">
      <c r="B88" s="57" t="s">
        <v>4761</v>
      </c>
      <c r="C88" s="57" t="s">
        <v>290</v>
      </c>
      <c r="D88" s="57" t="s">
        <v>265</v>
      </c>
      <c r="E88" s="59" t="b">
        <f aca="false">FALSE()</f>
        <v>0</v>
      </c>
      <c r="F88" s="57" t="n">
        <v>1</v>
      </c>
      <c r="G88" s="57" t="s">
        <v>4881</v>
      </c>
      <c r="H88" s="57" t="s">
        <v>4856</v>
      </c>
      <c r="I88" s="57" t="n">
        <v>8</v>
      </c>
      <c r="J88" s="57" t="s">
        <v>261</v>
      </c>
      <c r="K88" s="57" t="n">
        <v>2</v>
      </c>
      <c r="L88" s="59" t="b">
        <f aca="false">FALSE()</f>
        <v>0</v>
      </c>
      <c r="M88" s="59" t="b">
        <f aca="false">TRUE()</f>
        <v>1</v>
      </c>
      <c r="N88" s="59" t="b">
        <f aca="false">TRUE()</f>
        <v>1</v>
      </c>
      <c r="O88" s="59" t="b">
        <f aca="false">TRUE()</f>
        <v>1</v>
      </c>
      <c r="P88" s="59" t="b">
        <f aca="false">TRUE()</f>
        <v>1</v>
      </c>
      <c r="Q88" s="57" t="s">
        <v>5411</v>
      </c>
      <c r="R88" s="58" t="n">
        <v>1</v>
      </c>
      <c r="S88" s="58" t="n">
        <v>14.8299999237061</v>
      </c>
      <c r="T88" s="57"/>
      <c r="U88" s="58" t="n">
        <v>4.75241053914063</v>
      </c>
      <c r="V88" s="58" t="n">
        <v>4.75241053914063</v>
      </c>
      <c r="W88" s="58" t="n">
        <v>0</v>
      </c>
      <c r="X88" s="58" t="n">
        <v>100</v>
      </c>
      <c r="Y88" s="58" t="n">
        <v>0</v>
      </c>
      <c r="Z88" s="58" t="n">
        <v>3.20855123069584</v>
      </c>
      <c r="AA88" s="57" t="s">
        <v>5412</v>
      </c>
      <c r="AB88" s="57" t="s">
        <v>5413</v>
      </c>
      <c r="AC88" s="57" t="s">
        <v>5414</v>
      </c>
      <c r="AD88" s="57" t="s">
        <v>4885</v>
      </c>
      <c r="AE88" s="57" t="n">
        <v>1103</v>
      </c>
      <c r="AF88" s="58" t="n">
        <v>3.20855123069584</v>
      </c>
      <c r="AG88" s="57" t="s">
        <v>5412</v>
      </c>
      <c r="AH88" s="57" t="s">
        <v>5414</v>
      </c>
      <c r="AI88" s="57" t="s">
        <v>4885</v>
      </c>
      <c r="AJ88" s="58" t="n">
        <v>3.86260093719247</v>
      </c>
      <c r="AK88" s="57" t="s">
        <v>5437</v>
      </c>
      <c r="AL88" s="58" t="n">
        <v>4</v>
      </c>
      <c r="AM88" s="57" t="s">
        <v>5437</v>
      </c>
      <c r="AN88" s="57" t="s">
        <v>5439</v>
      </c>
      <c r="AO88" s="57" t="n">
        <v>4</v>
      </c>
      <c r="AP88" s="59" t="b">
        <f aca="false">TRUE()</f>
        <v>1</v>
      </c>
    </row>
    <row r="89" customFormat="false" ht="15" hidden="false" customHeight="true" outlineLevel="0" collapsed="false">
      <c r="B89" s="57" t="s">
        <v>4761</v>
      </c>
      <c r="C89" s="57" t="s">
        <v>290</v>
      </c>
      <c r="D89" s="57" t="s">
        <v>265</v>
      </c>
      <c r="E89" s="59" t="b">
        <f aca="false">FALSE()</f>
        <v>0</v>
      </c>
      <c r="F89" s="57" t="n">
        <v>1</v>
      </c>
      <c r="G89" s="57" t="s">
        <v>4881</v>
      </c>
      <c r="H89" s="57" t="s">
        <v>4856</v>
      </c>
      <c r="I89" s="57" t="n">
        <v>8</v>
      </c>
      <c r="J89" s="57" t="s">
        <v>261</v>
      </c>
      <c r="K89" s="57" t="n">
        <v>2</v>
      </c>
      <c r="L89" s="59" t="b">
        <f aca="false">FALSE()</f>
        <v>0</v>
      </c>
      <c r="M89" s="59" t="b">
        <f aca="false">TRUE()</f>
        <v>1</v>
      </c>
      <c r="N89" s="59" t="b">
        <f aca="false">TRUE()</f>
        <v>1</v>
      </c>
      <c r="O89" s="59" t="b">
        <f aca="false">TRUE()</f>
        <v>1</v>
      </c>
      <c r="P89" s="59" t="b">
        <f aca="false">TRUE()</f>
        <v>1</v>
      </c>
      <c r="Q89" s="57" t="s">
        <v>5411</v>
      </c>
      <c r="R89" s="58" t="n">
        <v>1</v>
      </c>
      <c r="S89" s="58" t="n">
        <v>14.8299999237061</v>
      </c>
      <c r="T89" s="57"/>
      <c r="U89" s="58" t="n">
        <v>4.75241053914063</v>
      </c>
      <c r="V89" s="58" t="n">
        <v>4.75241053914063</v>
      </c>
      <c r="W89" s="58" t="n">
        <v>0</v>
      </c>
      <c r="X89" s="58" t="n">
        <v>100</v>
      </c>
      <c r="Y89" s="58" t="n">
        <v>0</v>
      </c>
      <c r="Z89" s="58" t="n">
        <v>3.20855123069584</v>
      </c>
      <c r="AA89" s="57" t="s">
        <v>5412</v>
      </c>
      <c r="AB89" s="57" t="s">
        <v>5413</v>
      </c>
      <c r="AC89" s="57" t="s">
        <v>5414</v>
      </c>
      <c r="AD89" s="57" t="s">
        <v>4885</v>
      </c>
      <c r="AE89" s="57" t="n">
        <v>1103</v>
      </c>
      <c r="AF89" s="58" t="n">
        <v>3.20855123069584</v>
      </c>
      <c r="AG89" s="57" t="s">
        <v>5412</v>
      </c>
      <c r="AH89" s="57" t="s">
        <v>5414</v>
      </c>
      <c r="AI89" s="57" t="s">
        <v>4885</v>
      </c>
      <c r="AJ89" s="58" t="n">
        <v>3.86260093719247</v>
      </c>
      <c r="AK89" s="57" t="s">
        <v>5437</v>
      </c>
      <c r="AL89" s="58" t="n">
        <v>4.5</v>
      </c>
      <c r="AM89" s="57" t="s">
        <v>5437</v>
      </c>
      <c r="AN89" s="57" t="s">
        <v>5439</v>
      </c>
      <c r="AO89" s="57" t="n">
        <v>4</v>
      </c>
      <c r="AP89" s="59" t="b">
        <f aca="false">TRUE()</f>
        <v>1</v>
      </c>
    </row>
    <row r="90" customFormat="false" ht="15" hidden="false" customHeight="true" outlineLevel="0" collapsed="false">
      <c r="B90" s="57" t="s">
        <v>4761</v>
      </c>
      <c r="C90" s="57" t="s">
        <v>290</v>
      </c>
      <c r="D90" s="57" t="s">
        <v>350</v>
      </c>
      <c r="E90" s="59" t="b">
        <f aca="false">FALSE()</f>
        <v>0</v>
      </c>
      <c r="F90" s="57" t="n">
        <v>1</v>
      </c>
      <c r="G90" s="57" t="s">
        <v>4590</v>
      </c>
      <c r="H90" s="57" t="s">
        <v>281</v>
      </c>
      <c r="I90" s="57" t="n">
        <v>2</v>
      </c>
      <c r="J90" s="57" t="s">
        <v>252</v>
      </c>
      <c r="K90" s="57" t="n">
        <v>2</v>
      </c>
      <c r="L90" s="59" t="b">
        <f aca="false">FALSE()</f>
        <v>0</v>
      </c>
      <c r="M90" s="59" t="b">
        <f aca="false">TRUE()</f>
        <v>1</v>
      </c>
      <c r="N90" s="59" t="b">
        <f aca="false">TRUE()</f>
        <v>1</v>
      </c>
      <c r="O90" s="59" t="b">
        <f aca="false">TRUE()</f>
        <v>1</v>
      </c>
      <c r="P90" s="59" t="b">
        <f aca="false">TRUE()</f>
        <v>1</v>
      </c>
      <c r="Q90" s="57" t="s">
        <v>5440</v>
      </c>
      <c r="R90" s="58" t="n">
        <v>1</v>
      </c>
      <c r="S90" s="58" t="n">
        <v>29.420000076294</v>
      </c>
      <c r="T90" s="57"/>
      <c r="U90" s="58" t="n">
        <v>47.0435245503696</v>
      </c>
      <c r="V90" s="58" t="n">
        <v>32.9464865466266</v>
      </c>
      <c r="W90" s="58" t="n">
        <v>0</v>
      </c>
      <c r="X90" s="58" t="n">
        <v>70.0340522133939</v>
      </c>
      <c r="Y90" s="58" t="n">
        <v>0</v>
      </c>
      <c r="Z90" s="58" t="n">
        <v>4.02438206436715</v>
      </c>
      <c r="AA90" s="57" t="s">
        <v>5412</v>
      </c>
      <c r="AB90" s="57" t="s">
        <v>5413</v>
      </c>
      <c r="AC90" s="57" t="s">
        <v>5414</v>
      </c>
      <c r="AD90" s="57" t="s">
        <v>261</v>
      </c>
      <c r="AE90" s="57" t="n">
        <v>384</v>
      </c>
      <c r="AF90" s="58" t="n">
        <v>4.02438206436715</v>
      </c>
      <c r="AG90" s="57" t="s">
        <v>5412</v>
      </c>
      <c r="AH90" s="57" t="s">
        <v>5414</v>
      </c>
      <c r="AI90" s="57" t="s">
        <v>261</v>
      </c>
      <c r="AJ90" s="58" t="n">
        <v>7.14028892972827</v>
      </c>
      <c r="AK90" s="57" t="s">
        <v>548</v>
      </c>
      <c r="AL90" s="58" t="n">
        <v>3.5</v>
      </c>
      <c r="AM90" s="57"/>
      <c r="AN90" s="57"/>
      <c r="AO90" s="57" t="n">
        <v>0</v>
      </c>
      <c r="AP90" s="59" t="b">
        <f aca="false">FALSE()</f>
        <v>0</v>
      </c>
    </row>
    <row r="91" customFormat="false" ht="15" hidden="false" customHeight="true" outlineLevel="0" collapsed="false">
      <c r="B91" s="57" t="s">
        <v>4761</v>
      </c>
      <c r="C91" s="57" t="s">
        <v>290</v>
      </c>
      <c r="D91" s="57" t="s">
        <v>350</v>
      </c>
      <c r="E91" s="59" t="b">
        <f aca="false">FALSE()</f>
        <v>0</v>
      </c>
      <c r="F91" s="57" t="n">
        <v>1</v>
      </c>
      <c r="G91" s="57" t="s">
        <v>4590</v>
      </c>
      <c r="H91" s="57" t="s">
        <v>281</v>
      </c>
      <c r="I91" s="57" t="n">
        <v>2</v>
      </c>
      <c r="J91" s="57" t="s">
        <v>252</v>
      </c>
      <c r="K91" s="57" t="n">
        <v>2</v>
      </c>
      <c r="L91" s="59" t="b">
        <f aca="false">FALSE()</f>
        <v>0</v>
      </c>
      <c r="M91" s="59" t="b">
        <f aca="false">TRUE()</f>
        <v>1</v>
      </c>
      <c r="N91" s="59" t="b">
        <f aca="false">TRUE()</f>
        <v>1</v>
      </c>
      <c r="O91" s="59" t="b">
        <f aca="false">TRUE()</f>
        <v>1</v>
      </c>
      <c r="P91" s="59" t="b">
        <f aca="false">TRUE()</f>
        <v>1</v>
      </c>
      <c r="Q91" s="57" t="s">
        <v>5440</v>
      </c>
      <c r="R91" s="58" t="n">
        <v>1</v>
      </c>
      <c r="S91" s="58" t="n">
        <v>29.420000076294</v>
      </c>
      <c r="T91" s="57"/>
      <c r="U91" s="58" t="n">
        <v>47.0435245503696</v>
      </c>
      <c r="V91" s="58" t="n">
        <v>32.9464865466266</v>
      </c>
      <c r="W91" s="58" t="n">
        <v>0</v>
      </c>
      <c r="X91" s="58" t="n">
        <v>70.0340522133939</v>
      </c>
      <c r="Y91" s="58" t="n">
        <v>0</v>
      </c>
      <c r="Z91" s="58" t="n">
        <v>4.02438206436715</v>
      </c>
      <c r="AA91" s="57" t="s">
        <v>5412</v>
      </c>
      <c r="AB91" s="57" t="s">
        <v>5413</v>
      </c>
      <c r="AC91" s="57" t="s">
        <v>5414</v>
      </c>
      <c r="AD91" s="57" t="s">
        <v>261</v>
      </c>
      <c r="AE91" s="57" t="n">
        <v>384</v>
      </c>
      <c r="AF91" s="58" t="n">
        <v>4.02438206436715</v>
      </c>
      <c r="AG91" s="57" t="s">
        <v>5412</v>
      </c>
      <c r="AH91" s="57" t="s">
        <v>5414</v>
      </c>
      <c r="AI91" s="57" t="s">
        <v>261</v>
      </c>
      <c r="AJ91" s="58" t="n">
        <v>7.14028892972827</v>
      </c>
      <c r="AK91" s="57" t="s">
        <v>548</v>
      </c>
      <c r="AL91" s="58" t="n">
        <v>4</v>
      </c>
      <c r="AM91" s="57"/>
      <c r="AN91" s="57"/>
      <c r="AO91" s="57" t="n">
        <v>0</v>
      </c>
      <c r="AP91" s="59" t="b">
        <f aca="false">FALSE()</f>
        <v>0</v>
      </c>
    </row>
    <row r="92" customFormat="false" ht="15" hidden="false" customHeight="true" outlineLevel="0" collapsed="false">
      <c r="B92" s="57" t="s">
        <v>4761</v>
      </c>
      <c r="C92" s="57" t="s">
        <v>290</v>
      </c>
      <c r="D92" s="57" t="s">
        <v>350</v>
      </c>
      <c r="E92" s="59" t="b">
        <f aca="false">FALSE()</f>
        <v>0</v>
      </c>
      <c r="F92" s="57" t="n">
        <v>1</v>
      </c>
      <c r="G92" s="57" t="s">
        <v>4590</v>
      </c>
      <c r="H92" s="57" t="s">
        <v>281</v>
      </c>
      <c r="I92" s="57" t="n">
        <v>2</v>
      </c>
      <c r="J92" s="57" t="s">
        <v>252</v>
      </c>
      <c r="K92" s="57" t="n">
        <v>2</v>
      </c>
      <c r="L92" s="59" t="b">
        <f aca="false">FALSE()</f>
        <v>0</v>
      </c>
      <c r="M92" s="59" t="b">
        <f aca="false">TRUE()</f>
        <v>1</v>
      </c>
      <c r="N92" s="59" t="b">
        <f aca="false">TRUE()</f>
        <v>1</v>
      </c>
      <c r="O92" s="59" t="b">
        <f aca="false">TRUE()</f>
        <v>1</v>
      </c>
      <c r="P92" s="59" t="b">
        <f aca="false">TRUE()</f>
        <v>1</v>
      </c>
      <c r="Q92" s="57" t="s">
        <v>5440</v>
      </c>
      <c r="R92" s="58" t="n">
        <v>1</v>
      </c>
      <c r="S92" s="58" t="n">
        <v>29.420000076294</v>
      </c>
      <c r="T92" s="57"/>
      <c r="U92" s="58" t="n">
        <v>47.0435245503696</v>
      </c>
      <c r="V92" s="58" t="n">
        <v>32.9464865466266</v>
      </c>
      <c r="W92" s="58" t="n">
        <v>0</v>
      </c>
      <c r="X92" s="58" t="n">
        <v>70.0340522133939</v>
      </c>
      <c r="Y92" s="58" t="n">
        <v>0</v>
      </c>
      <c r="Z92" s="58" t="n">
        <v>4.02438206436715</v>
      </c>
      <c r="AA92" s="57" t="s">
        <v>5412</v>
      </c>
      <c r="AB92" s="57" t="s">
        <v>5413</v>
      </c>
      <c r="AC92" s="57" t="s">
        <v>5414</v>
      </c>
      <c r="AD92" s="57" t="s">
        <v>261</v>
      </c>
      <c r="AE92" s="57" t="n">
        <v>384</v>
      </c>
      <c r="AF92" s="58" t="n">
        <v>4.02438206436715</v>
      </c>
      <c r="AG92" s="57" t="s">
        <v>5412</v>
      </c>
      <c r="AH92" s="57" t="s">
        <v>5414</v>
      </c>
      <c r="AI92" s="57" t="s">
        <v>261</v>
      </c>
      <c r="AJ92" s="58" t="n">
        <v>7.14028892972827</v>
      </c>
      <c r="AK92" s="57" t="s">
        <v>548</v>
      </c>
      <c r="AL92" s="58" t="n">
        <v>4.5</v>
      </c>
      <c r="AM92" s="57"/>
      <c r="AN92" s="57" t="s">
        <v>5412</v>
      </c>
      <c r="AO92" s="57" t="n">
        <v>3</v>
      </c>
      <c r="AP92" s="59" t="b">
        <f aca="false">FALSE()</f>
        <v>0</v>
      </c>
    </row>
    <row r="93" customFormat="false" ht="15" hidden="false" customHeight="true" outlineLevel="0" collapsed="false">
      <c r="B93" s="57" t="s">
        <v>4761</v>
      </c>
      <c r="C93" s="57" t="s">
        <v>290</v>
      </c>
      <c r="D93" s="57" t="s">
        <v>350</v>
      </c>
      <c r="E93" s="59" t="b">
        <f aca="false">FALSE()</f>
        <v>0</v>
      </c>
      <c r="F93" s="57" t="n">
        <v>1</v>
      </c>
      <c r="G93" s="57" t="s">
        <v>4590</v>
      </c>
      <c r="H93" s="57" t="s">
        <v>281</v>
      </c>
      <c r="I93" s="57" t="n">
        <v>3</v>
      </c>
      <c r="J93" s="57" t="s">
        <v>425</v>
      </c>
      <c r="K93" s="57" t="n">
        <v>2</v>
      </c>
      <c r="L93" s="59" t="b">
        <f aca="false">FALSE()</f>
        <v>0</v>
      </c>
      <c r="M93" s="59" t="b">
        <f aca="false">TRUE()</f>
        <v>1</v>
      </c>
      <c r="N93" s="59" t="b">
        <f aca="false">TRUE()</f>
        <v>1</v>
      </c>
      <c r="O93" s="59" t="b">
        <f aca="false">TRUE()</f>
        <v>1</v>
      </c>
      <c r="P93" s="59" t="b">
        <f aca="false">TRUE()</f>
        <v>1</v>
      </c>
      <c r="Q93" s="57" t="s">
        <v>5416</v>
      </c>
      <c r="R93" s="58" t="n">
        <v>1</v>
      </c>
      <c r="S93" s="58" t="n">
        <v>25.0799999237061</v>
      </c>
      <c r="T93" s="57"/>
      <c r="U93" s="58" t="n">
        <v>1.49514039433638</v>
      </c>
      <c r="V93" s="58" t="n">
        <v>1.49514039433638</v>
      </c>
      <c r="W93" s="58" t="n">
        <v>0</v>
      </c>
      <c r="X93" s="58" t="n">
        <v>100</v>
      </c>
      <c r="Y93" s="58" t="n">
        <v>0</v>
      </c>
      <c r="Z93" s="58" t="n">
        <v>3.28904667038947</v>
      </c>
      <c r="AA93" s="57" t="s">
        <v>5412</v>
      </c>
      <c r="AB93" s="57" t="s">
        <v>5413</v>
      </c>
      <c r="AC93" s="57" t="s">
        <v>5414</v>
      </c>
      <c r="AD93" s="57" t="s">
        <v>4885</v>
      </c>
      <c r="AE93" s="57" t="n">
        <v>94</v>
      </c>
      <c r="AF93" s="58" t="n">
        <v>3.28904667038947</v>
      </c>
      <c r="AG93" s="57" t="s">
        <v>5412</v>
      </c>
      <c r="AH93" s="57" t="s">
        <v>5414</v>
      </c>
      <c r="AI93" s="57" t="s">
        <v>4885</v>
      </c>
      <c r="AJ93" s="58" t="n">
        <v>7.79640083628337</v>
      </c>
      <c r="AK93" s="57" t="s">
        <v>548</v>
      </c>
      <c r="AL93" s="58" t="n">
        <v>3.5</v>
      </c>
      <c r="AM93" s="57"/>
      <c r="AN93" s="57" t="s">
        <v>5412</v>
      </c>
      <c r="AO93" s="57" t="n">
        <v>1</v>
      </c>
      <c r="AP93" s="59" t="b">
        <f aca="false">TRUE()</f>
        <v>1</v>
      </c>
    </row>
    <row r="94" customFormat="false" ht="15" hidden="false" customHeight="true" outlineLevel="0" collapsed="false">
      <c r="B94" s="57" t="s">
        <v>4761</v>
      </c>
      <c r="C94" s="57" t="s">
        <v>290</v>
      </c>
      <c r="D94" s="57" t="s">
        <v>350</v>
      </c>
      <c r="E94" s="59" t="b">
        <f aca="false">FALSE()</f>
        <v>0</v>
      </c>
      <c r="F94" s="57" t="n">
        <v>1</v>
      </c>
      <c r="G94" s="57" t="s">
        <v>4590</v>
      </c>
      <c r="H94" s="57" t="s">
        <v>281</v>
      </c>
      <c r="I94" s="57" t="n">
        <v>3</v>
      </c>
      <c r="J94" s="57" t="s">
        <v>425</v>
      </c>
      <c r="K94" s="57" t="n">
        <v>2</v>
      </c>
      <c r="L94" s="59" t="b">
        <f aca="false">FALSE()</f>
        <v>0</v>
      </c>
      <c r="M94" s="59" t="b">
        <f aca="false">TRUE()</f>
        <v>1</v>
      </c>
      <c r="N94" s="59" t="b">
        <f aca="false">TRUE()</f>
        <v>1</v>
      </c>
      <c r="O94" s="59" t="b">
        <f aca="false">TRUE()</f>
        <v>1</v>
      </c>
      <c r="P94" s="59" t="b">
        <f aca="false">TRUE()</f>
        <v>1</v>
      </c>
      <c r="Q94" s="57" t="s">
        <v>5416</v>
      </c>
      <c r="R94" s="58" t="n">
        <v>1</v>
      </c>
      <c r="S94" s="58" t="n">
        <v>25.0799999237061</v>
      </c>
      <c r="T94" s="57"/>
      <c r="U94" s="58" t="n">
        <v>1.49514039433638</v>
      </c>
      <c r="V94" s="58" t="n">
        <v>1.49514039433638</v>
      </c>
      <c r="W94" s="58" t="n">
        <v>0</v>
      </c>
      <c r="X94" s="58" t="n">
        <v>100</v>
      </c>
      <c r="Y94" s="58" t="n">
        <v>0</v>
      </c>
      <c r="Z94" s="58" t="n">
        <v>3.28904667038947</v>
      </c>
      <c r="AA94" s="57" t="s">
        <v>5412</v>
      </c>
      <c r="AB94" s="57" t="s">
        <v>5413</v>
      </c>
      <c r="AC94" s="57" t="s">
        <v>5414</v>
      </c>
      <c r="AD94" s="57" t="s">
        <v>4885</v>
      </c>
      <c r="AE94" s="57" t="n">
        <v>94</v>
      </c>
      <c r="AF94" s="58" t="n">
        <v>3.28904667038947</v>
      </c>
      <c r="AG94" s="57" t="s">
        <v>5412</v>
      </c>
      <c r="AH94" s="57" t="s">
        <v>5414</v>
      </c>
      <c r="AI94" s="57" t="s">
        <v>4885</v>
      </c>
      <c r="AJ94" s="58" t="n">
        <v>7.79640083628337</v>
      </c>
      <c r="AK94" s="57" t="s">
        <v>548</v>
      </c>
      <c r="AL94" s="58" t="n">
        <v>4</v>
      </c>
      <c r="AM94" s="57"/>
      <c r="AN94" s="57" t="s">
        <v>5412</v>
      </c>
      <c r="AO94" s="57" t="n">
        <v>1</v>
      </c>
      <c r="AP94" s="59" t="b">
        <f aca="false">TRUE()</f>
        <v>1</v>
      </c>
    </row>
    <row r="95" customFormat="false" ht="15" hidden="false" customHeight="true" outlineLevel="0" collapsed="false">
      <c r="B95" s="57" t="s">
        <v>4761</v>
      </c>
      <c r="C95" s="57" t="s">
        <v>290</v>
      </c>
      <c r="D95" s="57" t="s">
        <v>350</v>
      </c>
      <c r="E95" s="59" t="b">
        <f aca="false">FALSE()</f>
        <v>0</v>
      </c>
      <c r="F95" s="57" t="n">
        <v>1</v>
      </c>
      <c r="G95" s="57" t="s">
        <v>4590</v>
      </c>
      <c r="H95" s="57" t="s">
        <v>281</v>
      </c>
      <c r="I95" s="57" t="n">
        <v>3</v>
      </c>
      <c r="J95" s="57" t="s">
        <v>425</v>
      </c>
      <c r="K95" s="57" t="n">
        <v>2</v>
      </c>
      <c r="L95" s="59" t="b">
        <f aca="false">FALSE()</f>
        <v>0</v>
      </c>
      <c r="M95" s="59" t="b">
        <f aca="false">TRUE()</f>
        <v>1</v>
      </c>
      <c r="N95" s="59" t="b">
        <f aca="false">TRUE()</f>
        <v>1</v>
      </c>
      <c r="O95" s="59" t="b">
        <f aca="false">TRUE()</f>
        <v>1</v>
      </c>
      <c r="P95" s="59" t="b">
        <f aca="false">TRUE()</f>
        <v>1</v>
      </c>
      <c r="Q95" s="57" t="s">
        <v>5416</v>
      </c>
      <c r="R95" s="58" t="n">
        <v>1</v>
      </c>
      <c r="S95" s="58" t="n">
        <v>25.0799999237061</v>
      </c>
      <c r="T95" s="57"/>
      <c r="U95" s="58" t="n">
        <v>1.49514039433638</v>
      </c>
      <c r="V95" s="58" t="n">
        <v>1.49514039433638</v>
      </c>
      <c r="W95" s="58" t="n">
        <v>0</v>
      </c>
      <c r="X95" s="58" t="n">
        <v>100</v>
      </c>
      <c r="Y95" s="58" t="n">
        <v>0</v>
      </c>
      <c r="Z95" s="58" t="n">
        <v>3.28904667038947</v>
      </c>
      <c r="AA95" s="57" t="s">
        <v>5412</v>
      </c>
      <c r="AB95" s="57" t="s">
        <v>5413</v>
      </c>
      <c r="AC95" s="57" t="s">
        <v>5414</v>
      </c>
      <c r="AD95" s="57" t="s">
        <v>4885</v>
      </c>
      <c r="AE95" s="57" t="n">
        <v>94</v>
      </c>
      <c r="AF95" s="58" t="n">
        <v>3.28904667038947</v>
      </c>
      <c r="AG95" s="57" t="s">
        <v>5412</v>
      </c>
      <c r="AH95" s="57" t="s">
        <v>5414</v>
      </c>
      <c r="AI95" s="57" t="s">
        <v>4885</v>
      </c>
      <c r="AJ95" s="58" t="n">
        <v>7.79640083628337</v>
      </c>
      <c r="AK95" s="57" t="s">
        <v>548</v>
      </c>
      <c r="AL95" s="58" t="n">
        <v>4.5</v>
      </c>
      <c r="AM95" s="57"/>
      <c r="AN95" s="57" t="s">
        <v>5412</v>
      </c>
      <c r="AO95" s="57" t="n">
        <v>3</v>
      </c>
      <c r="AP95" s="59" t="b">
        <f aca="false">TRUE()</f>
        <v>1</v>
      </c>
    </row>
    <row r="96" customFormat="false" ht="15" hidden="false" customHeight="true" outlineLevel="0" collapsed="false">
      <c r="B96" s="57" t="s">
        <v>4761</v>
      </c>
      <c r="C96" s="57" t="s">
        <v>290</v>
      </c>
      <c r="D96" s="57" t="s">
        <v>350</v>
      </c>
      <c r="E96" s="59" t="b">
        <f aca="false">FALSE()</f>
        <v>0</v>
      </c>
      <c r="F96" s="57" t="n">
        <v>1</v>
      </c>
      <c r="G96" s="57" t="s">
        <v>4590</v>
      </c>
      <c r="H96" s="57" t="s">
        <v>281</v>
      </c>
      <c r="I96" s="57" t="n">
        <v>4</v>
      </c>
      <c r="J96" s="57" t="s">
        <v>261</v>
      </c>
      <c r="K96" s="57" t="n">
        <v>2</v>
      </c>
      <c r="L96" s="59" t="b">
        <f aca="false">FALSE()</f>
        <v>0</v>
      </c>
      <c r="M96" s="59" t="b">
        <f aca="false">TRUE()</f>
        <v>1</v>
      </c>
      <c r="N96" s="59" t="b">
        <f aca="false">TRUE()</f>
        <v>1</v>
      </c>
      <c r="O96" s="59" t="b">
        <f aca="false">TRUE()</f>
        <v>1</v>
      </c>
      <c r="P96" s="59" t="b">
        <f aca="false">TRUE()</f>
        <v>1</v>
      </c>
      <c r="Q96" s="57" t="s">
        <v>5411</v>
      </c>
      <c r="R96" s="58" t="n">
        <v>1</v>
      </c>
      <c r="S96" s="58" t="n">
        <v>19.5699996948242</v>
      </c>
      <c r="T96" s="57"/>
      <c r="U96" s="58" t="n">
        <v>8.62375620304732</v>
      </c>
      <c r="V96" s="58" t="n">
        <v>8.62375620304732</v>
      </c>
      <c r="W96" s="58" t="n">
        <v>0</v>
      </c>
      <c r="X96" s="58" t="n">
        <v>100</v>
      </c>
      <c r="Y96" s="58" t="n">
        <v>0</v>
      </c>
      <c r="Z96" s="58" t="n">
        <v>2.99568790096702</v>
      </c>
      <c r="AA96" s="57" t="s">
        <v>5412</v>
      </c>
      <c r="AB96" s="57" t="s">
        <v>5413</v>
      </c>
      <c r="AC96" s="57" t="s">
        <v>5422</v>
      </c>
      <c r="AD96" s="57" t="s">
        <v>252</v>
      </c>
      <c r="AE96" s="57" t="n">
        <v>93</v>
      </c>
      <c r="AF96" s="58" t="n">
        <v>2.99568790096702</v>
      </c>
      <c r="AG96" s="57" t="s">
        <v>5412</v>
      </c>
      <c r="AH96" s="57" t="s">
        <v>5422</v>
      </c>
      <c r="AI96" s="57" t="s">
        <v>252</v>
      </c>
      <c r="AJ96" s="58" t="n">
        <v>8.54659616455581</v>
      </c>
      <c r="AK96" s="57" t="s">
        <v>548</v>
      </c>
      <c r="AL96" s="58" t="n">
        <v>3.5</v>
      </c>
      <c r="AM96" s="57"/>
      <c r="AN96" s="57" t="s">
        <v>5412</v>
      </c>
      <c r="AO96" s="57" t="n">
        <v>1</v>
      </c>
      <c r="AP96" s="59" t="b">
        <f aca="false">TRUE()</f>
        <v>1</v>
      </c>
    </row>
    <row r="97" customFormat="false" ht="15" hidden="false" customHeight="true" outlineLevel="0" collapsed="false">
      <c r="B97" s="57" t="s">
        <v>4761</v>
      </c>
      <c r="C97" s="57" t="s">
        <v>290</v>
      </c>
      <c r="D97" s="57" t="s">
        <v>350</v>
      </c>
      <c r="E97" s="59" t="b">
        <f aca="false">FALSE()</f>
        <v>0</v>
      </c>
      <c r="F97" s="57" t="n">
        <v>1</v>
      </c>
      <c r="G97" s="57" t="s">
        <v>4590</v>
      </c>
      <c r="H97" s="57" t="s">
        <v>281</v>
      </c>
      <c r="I97" s="57" t="n">
        <v>4</v>
      </c>
      <c r="J97" s="57" t="s">
        <v>261</v>
      </c>
      <c r="K97" s="57" t="n">
        <v>2</v>
      </c>
      <c r="L97" s="59" t="b">
        <f aca="false">FALSE()</f>
        <v>0</v>
      </c>
      <c r="M97" s="59" t="b">
        <f aca="false">TRUE()</f>
        <v>1</v>
      </c>
      <c r="N97" s="59" t="b">
        <f aca="false">TRUE()</f>
        <v>1</v>
      </c>
      <c r="O97" s="59" t="b">
        <f aca="false">TRUE()</f>
        <v>1</v>
      </c>
      <c r="P97" s="59" t="b">
        <f aca="false">TRUE()</f>
        <v>1</v>
      </c>
      <c r="Q97" s="57" t="s">
        <v>5411</v>
      </c>
      <c r="R97" s="58" t="n">
        <v>1</v>
      </c>
      <c r="S97" s="58" t="n">
        <v>19.5699996948242</v>
      </c>
      <c r="T97" s="57"/>
      <c r="U97" s="58" t="n">
        <v>8.62375620304732</v>
      </c>
      <c r="V97" s="58" t="n">
        <v>8.62375620304732</v>
      </c>
      <c r="W97" s="58" t="n">
        <v>0</v>
      </c>
      <c r="X97" s="58" t="n">
        <v>100</v>
      </c>
      <c r="Y97" s="58" t="n">
        <v>0</v>
      </c>
      <c r="Z97" s="58" t="n">
        <v>2.99568790096702</v>
      </c>
      <c r="AA97" s="57" t="s">
        <v>5412</v>
      </c>
      <c r="AB97" s="57" t="s">
        <v>5413</v>
      </c>
      <c r="AC97" s="57" t="s">
        <v>5422</v>
      </c>
      <c r="AD97" s="57" t="s">
        <v>252</v>
      </c>
      <c r="AE97" s="57" t="n">
        <v>93</v>
      </c>
      <c r="AF97" s="58" t="n">
        <v>2.99568790096702</v>
      </c>
      <c r="AG97" s="57" t="s">
        <v>5412</v>
      </c>
      <c r="AH97" s="57" t="s">
        <v>5422</v>
      </c>
      <c r="AI97" s="57" t="s">
        <v>252</v>
      </c>
      <c r="AJ97" s="58" t="n">
        <v>8.54659616455581</v>
      </c>
      <c r="AK97" s="57" t="s">
        <v>548</v>
      </c>
      <c r="AL97" s="58" t="n">
        <v>4</v>
      </c>
      <c r="AM97" s="57"/>
      <c r="AN97" s="57" t="s">
        <v>5412</v>
      </c>
      <c r="AO97" s="57" t="n">
        <v>2</v>
      </c>
      <c r="AP97" s="59" t="b">
        <f aca="false">TRUE()</f>
        <v>1</v>
      </c>
    </row>
    <row r="98" customFormat="false" ht="15" hidden="false" customHeight="true" outlineLevel="0" collapsed="false">
      <c r="B98" s="57" t="s">
        <v>4761</v>
      </c>
      <c r="C98" s="57" t="s">
        <v>290</v>
      </c>
      <c r="D98" s="57" t="s">
        <v>350</v>
      </c>
      <c r="E98" s="59" t="b">
        <f aca="false">FALSE()</f>
        <v>0</v>
      </c>
      <c r="F98" s="57" t="n">
        <v>1</v>
      </c>
      <c r="G98" s="57" t="s">
        <v>4590</v>
      </c>
      <c r="H98" s="57" t="s">
        <v>281</v>
      </c>
      <c r="I98" s="57" t="n">
        <v>4</v>
      </c>
      <c r="J98" s="57" t="s">
        <v>261</v>
      </c>
      <c r="K98" s="57" t="n">
        <v>2</v>
      </c>
      <c r="L98" s="59" t="b">
        <f aca="false">FALSE()</f>
        <v>0</v>
      </c>
      <c r="M98" s="59" t="b">
        <f aca="false">TRUE()</f>
        <v>1</v>
      </c>
      <c r="N98" s="59" t="b">
        <f aca="false">TRUE()</f>
        <v>1</v>
      </c>
      <c r="O98" s="59" t="b">
        <f aca="false">TRUE()</f>
        <v>1</v>
      </c>
      <c r="P98" s="59" t="b">
        <f aca="false">TRUE()</f>
        <v>1</v>
      </c>
      <c r="Q98" s="57" t="s">
        <v>5411</v>
      </c>
      <c r="R98" s="58" t="n">
        <v>1</v>
      </c>
      <c r="S98" s="58" t="n">
        <v>19.5699996948242</v>
      </c>
      <c r="T98" s="57"/>
      <c r="U98" s="58" t="n">
        <v>8.62375620304732</v>
      </c>
      <c r="V98" s="58" t="n">
        <v>8.62375620304732</v>
      </c>
      <c r="W98" s="58" t="n">
        <v>0</v>
      </c>
      <c r="X98" s="58" t="n">
        <v>100</v>
      </c>
      <c r="Y98" s="58" t="n">
        <v>0</v>
      </c>
      <c r="Z98" s="58" t="n">
        <v>2.99568790096702</v>
      </c>
      <c r="AA98" s="57" t="s">
        <v>5412</v>
      </c>
      <c r="AB98" s="57" t="s">
        <v>5413</v>
      </c>
      <c r="AC98" s="57" t="s">
        <v>5422</v>
      </c>
      <c r="AD98" s="57" t="s">
        <v>252</v>
      </c>
      <c r="AE98" s="57" t="n">
        <v>93</v>
      </c>
      <c r="AF98" s="58" t="n">
        <v>2.99568790096702</v>
      </c>
      <c r="AG98" s="57" t="s">
        <v>5412</v>
      </c>
      <c r="AH98" s="57" t="s">
        <v>5422</v>
      </c>
      <c r="AI98" s="57" t="s">
        <v>252</v>
      </c>
      <c r="AJ98" s="58" t="n">
        <v>8.54659616455581</v>
      </c>
      <c r="AK98" s="57" t="s">
        <v>548</v>
      </c>
      <c r="AL98" s="58" t="n">
        <v>4.5</v>
      </c>
      <c r="AM98" s="57"/>
      <c r="AN98" s="57" t="s">
        <v>5412</v>
      </c>
      <c r="AO98" s="57" t="n">
        <v>6</v>
      </c>
      <c r="AP98" s="59" t="b">
        <f aca="false">TRUE()</f>
        <v>1</v>
      </c>
    </row>
    <row r="99" customFormat="false" ht="15" hidden="false" customHeight="true" outlineLevel="0" collapsed="false">
      <c r="B99" s="57" t="s">
        <v>4761</v>
      </c>
      <c r="C99" s="57" t="s">
        <v>290</v>
      </c>
      <c r="D99" s="57" t="s">
        <v>350</v>
      </c>
      <c r="E99" s="59" t="b">
        <f aca="false">FALSE()</f>
        <v>0</v>
      </c>
      <c r="F99" s="57" t="n">
        <v>1</v>
      </c>
      <c r="G99" s="57" t="s">
        <v>4590</v>
      </c>
      <c r="H99" s="57" t="s">
        <v>281</v>
      </c>
      <c r="I99" s="57" t="n">
        <v>5</v>
      </c>
      <c r="J99" s="57" t="s">
        <v>281</v>
      </c>
      <c r="K99" s="57" t="n">
        <v>2</v>
      </c>
      <c r="L99" s="59" t="b">
        <f aca="false">FALSE()</f>
        <v>0</v>
      </c>
      <c r="M99" s="59" t="b">
        <f aca="false">TRUE()</f>
        <v>1</v>
      </c>
      <c r="N99" s="59" t="b">
        <f aca="false">TRUE()</f>
        <v>1</v>
      </c>
      <c r="O99" s="59" t="b">
        <f aca="false">TRUE()</f>
        <v>1</v>
      </c>
      <c r="P99" s="59" t="b">
        <f aca="false">TRUE()</f>
        <v>1</v>
      </c>
      <c r="Q99" s="57" t="s">
        <v>5432</v>
      </c>
      <c r="R99" s="58" t="n">
        <v>1</v>
      </c>
      <c r="S99" s="58" t="n">
        <v>19.9799995422363</v>
      </c>
      <c r="T99" s="57"/>
      <c r="U99" s="58" t="n">
        <v>0.427182969810393</v>
      </c>
      <c r="V99" s="58" t="n">
        <v>0.427182969810393</v>
      </c>
      <c r="W99" s="58" t="n">
        <v>0</v>
      </c>
      <c r="X99" s="58" t="n">
        <v>100</v>
      </c>
      <c r="Y99" s="58" t="n">
        <v>0</v>
      </c>
      <c r="Z99" s="58" t="n">
        <v>4.05305131968495</v>
      </c>
      <c r="AA99" s="57" t="s">
        <v>5412</v>
      </c>
      <c r="AB99" s="57" t="s">
        <v>5413</v>
      </c>
      <c r="AC99" s="57" t="s">
        <v>5422</v>
      </c>
      <c r="AD99" s="57" t="s">
        <v>252</v>
      </c>
      <c r="AE99" s="57" t="n">
        <v>299</v>
      </c>
      <c r="AF99" s="58" t="n">
        <v>4.05305131968495</v>
      </c>
      <c r="AG99" s="57" t="s">
        <v>5412</v>
      </c>
      <c r="AH99" s="57" t="s">
        <v>5422</v>
      </c>
      <c r="AI99" s="57" t="s">
        <v>252</v>
      </c>
      <c r="AJ99" s="58" t="n">
        <v>9.31929895432057</v>
      </c>
      <c r="AK99" s="57" t="s">
        <v>548</v>
      </c>
      <c r="AL99" s="58" t="n">
        <v>3.5</v>
      </c>
      <c r="AM99" s="57"/>
      <c r="AN99" s="57"/>
      <c r="AO99" s="57" t="n">
        <v>0</v>
      </c>
      <c r="AP99" s="59" t="b">
        <f aca="false">FALSE()</f>
        <v>0</v>
      </c>
    </row>
    <row r="100" customFormat="false" ht="15" hidden="false" customHeight="true" outlineLevel="0" collapsed="false">
      <c r="B100" s="57" t="s">
        <v>4761</v>
      </c>
      <c r="C100" s="57" t="s">
        <v>290</v>
      </c>
      <c r="D100" s="57" t="s">
        <v>350</v>
      </c>
      <c r="E100" s="59" t="b">
        <f aca="false">FALSE()</f>
        <v>0</v>
      </c>
      <c r="F100" s="57" t="n">
        <v>1</v>
      </c>
      <c r="G100" s="57" t="s">
        <v>4590</v>
      </c>
      <c r="H100" s="57" t="s">
        <v>281</v>
      </c>
      <c r="I100" s="57" t="n">
        <v>5</v>
      </c>
      <c r="J100" s="57" t="s">
        <v>281</v>
      </c>
      <c r="K100" s="57" t="n">
        <v>2</v>
      </c>
      <c r="L100" s="59" t="b">
        <f aca="false">FALSE()</f>
        <v>0</v>
      </c>
      <c r="M100" s="59" t="b">
        <f aca="false">TRUE()</f>
        <v>1</v>
      </c>
      <c r="N100" s="59" t="b">
        <f aca="false">TRUE()</f>
        <v>1</v>
      </c>
      <c r="O100" s="59" t="b">
        <f aca="false">TRUE()</f>
        <v>1</v>
      </c>
      <c r="P100" s="59" t="b">
        <f aca="false">TRUE()</f>
        <v>1</v>
      </c>
      <c r="Q100" s="57" t="s">
        <v>5432</v>
      </c>
      <c r="R100" s="58" t="n">
        <v>1</v>
      </c>
      <c r="S100" s="58" t="n">
        <v>19.9799995422363</v>
      </c>
      <c r="T100" s="57"/>
      <c r="U100" s="58" t="n">
        <v>0.427182969810393</v>
      </c>
      <c r="V100" s="58" t="n">
        <v>0.427182969810393</v>
      </c>
      <c r="W100" s="58" t="n">
        <v>0</v>
      </c>
      <c r="X100" s="58" t="n">
        <v>100</v>
      </c>
      <c r="Y100" s="58" t="n">
        <v>0</v>
      </c>
      <c r="Z100" s="58" t="n">
        <v>4.05305131968495</v>
      </c>
      <c r="AA100" s="57" t="s">
        <v>5412</v>
      </c>
      <c r="AB100" s="57" t="s">
        <v>5413</v>
      </c>
      <c r="AC100" s="57" t="s">
        <v>5422</v>
      </c>
      <c r="AD100" s="57" t="s">
        <v>252</v>
      </c>
      <c r="AE100" s="57" t="n">
        <v>299</v>
      </c>
      <c r="AF100" s="58" t="n">
        <v>4.05305131968495</v>
      </c>
      <c r="AG100" s="57" t="s">
        <v>5412</v>
      </c>
      <c r="AH100" s="57" t="s">
        <v>5422</v>
      </c>
      <c r="AI100" s="57" t="s">
        <v>252</v>
      </c>
      <c r="AJ100" s="58" t="n">
        <v>9.31929895432057</v>
      </c>
      <c r="AK100" s="57" t="s">
        <v>548</v>
      </c>
      <c r="AL100" s="58" t="n">
        <v>4</v>
      </c>
      <c r="AM100" s="57"/>
      <c r="AN100" s="57"/>
      <c r="AO100" s="57" t="n">
        <v>0</v>
      </c>
      <c r="AP100" s="59" t="b">
        <f aca="false">FALSE()</f>
        <v>0</v>
      </c>
    </row>
    <row r="101" customFormat="false" ht="15" hidden="false" customHeight="true" outlineLevel="0" collapsed="false">
      <c r="B101" s="57" t="s">
        <v>4761</v>
      </c>
      <c r="C101" s="57" t="s">
        <v>290</v>
      </c>
      <c r="D101" s="57" t="s">
        <v>350</v>
      </c>
      <c r="E101" s="59" t="b">
        <f aca="false">FALSE()</f>
        <v>0</v>
      </c>
      <c r="F101" s="57" t="n">
        <v>1</v>
      </c>
      <c r="G101" s="57" t="s">
        <v>4590</v>
      </c>
      <c r="H101" s="57" t="s">
        <v>281</v>
      </c>
      <c r="I101" s="57" t="n">
        <v>5</v>
      </c>
      <c r="J101" s="57" t="s">
        <v>281</v>
      </c>
      <c r="K101" s="57" t="n">
        <v>2</v>
      </c>
      <c r="L101" s="59" t="b">
        <f aca="false">FALSE()</f>
        <v>0</v>
      </c>
      <c r="M101" s="59" t="b">
        <f aca="false">TRUE()</f>
        <v>1</v>
      </c>
      <c r="N101" s="59" t="b">
        <f aca="false">TRUE()</f>
        <v>1</v>
      </c>
      <c r="O101" s="59" t="b">
        <f aca="false">TRUE()</f>
        <v>1</v>
      </c>
      <c r="P101" s="59" t="b">
        <f aca="false">TRUE()</f>
        <v>1</v>
      </c>
      <c r="Q101" s="57" t="s">
        <v>5432</v>
      </c>
      <c r="R101" s="58" t="n">
        <v>1</v>
      </c>
      <c r="S101" s="58" t="n">
        <v>19.9799995422363</v>
      </c>
      <c r="T101" s="57"/>
      <c r="U101" s="58" t="n">
        <v>0.427182969810393</v>
      </c>
      <c r="V101" s="58" t="n">
        <v>0.427182969810393</v>
      </c>
      <c r="W101" s="58" t="n">
        <v>0</v>
      </c>
      <c r="X101" s="58" t="n">
        <v>100</v>
      </c>
      <c r="Y101" s="58" t="n">
        <v>0</v>
      </c>
      <c r="Z101" s="58" t="n">
        <v>4.05305131968495</v>
      </c>
      <c r="AA101" s="57" t="s">
        <v>5412</v>
      </c>
      <c r="AB101" s="57" t="s">
        <v>5413</v>
      </c>
      <c r="AC101" s="57" t="s">
        <v>5422</v>
      </c>
      <c r="AD101" s="57" t="s">
        <v>252</v>
      </c>
      <c r="AE101" s="57" t="n">
        <v>299</v>
      </c>
      <c r="AF101" s="58" t="n">
        <v>4.05305131968495</v>
      </c>
      <c r="AG101" s="57" t="s">
        <v>5412</v>
      </c>
      <c r="AH101" s="57" t="s">
        <v>5422</v>
      </c>
      <c r="AI101" s="57" t="s">
        <v>252</v>
      </c>
      <c r="AJ101" s="58" t="n">
        <v>9.31929895432057</v>
      </c>
      <c r="AK101" s="57" t="s">
        <v>548</v>
      </c>
      <c r="AL101" s="58" t="n">
        <v>4.5</v>
      </c>
      <c r="AM101" s="57"/>
      <c r="AN101" s="57" t="s">
        <v>5412</v>
      </c>
      <c r="AO101" s="57" t="n">
        <v>2</v>
      </c>
      <c r="AP101" s="59" t="b">
        <f aca="false">FALSE()</f>
        <v>0</v>
      </c>
    </row>
    <row r="102" customFormat="false" ht="15" hidden="false" customHeight="true" outlineLevel="0" collapsed="false">
      <c r="B102" s="57" t="s">
        <v>4761</v>
      </c>
      <c r="C102" s="57" t="s">
        <v>290</v>
      </c>
      <c r="D102" s="57" t="s">
        <v>350</v>
      </c>
      <c r="E102" s="59" t="b">
        <f aca="false">FALSE()</f>
        <v>0</v>
      </c>
      <c r="F102" s="57" t="n">
        <v>1</v>
      </c>
      <c r="G102" s="57" t="s">
        <v>4590</v>
      </c>
      <c r="H102" s="57" t="s">
        <v>281</v>
      </c>
      <c r="I102" s="57" t="n">
        <v>6</v>
      </c>
      <c r="J102" s="57" t="s">
        <v>327</v>
      </c>
      <c r="K102" s="57" t="n">
        <v>2</v>
      </c>
      <c r="L102" s="59" t="b">
        <f aca="false">FALSE()</f>
        <v>0</v>
      </c>
      <c r="M102" s="59" t="b">
        <f aca="false">TRUE()</f>
        <v>1</v>
      </c>
      <c r="N102" s="59" t="b">
        <f aca="false">TRUE()</f>
        <v>1</v>
      </c>
      <c r="O102" s="59" t="b">
        <f aca="false">TRUE()</f>
        <v>1</v>
      </c>
      <c r="P102" s="59" t="b">
        <f aca="false">TRUE()</f>
        <v>1</v>
      </c>
      <c r="Q102" s="57" t="s">
        <v>5421</v>
      </c>
      <c r="R102" s="58" t="n">
        <v>1</v>
      </c>
      <c r="S102" s="58" t="n">
        <v>26.1900005340576</v>
      </c>
      <c r="T102" s="57"/>
      <c r="U102" s="58" t="n">
        <v>3.31066801603055</v>
      </c>
      <c r="V102" s="58" t="n">
        <v>0.827667004007637</v>
      </c>
      <c r="W102" s="58" t="n">
        <v>0</v>
      </c>
      <c r="X102" s="58" t="n">
        <v>25</v>
      </c>
      <c r="Y102" s="58" t="n">
        <v>0</v>
      </c>
      <c r="Z102" s="58" t="n">
        <v>4.947443986545</v>
      </c>
      <c r="AA102" s="57" t="s">
        <v>5412</v>
      </c>
      <c r="AB102" s="57" t="s">
        <v>5413</v>
      </c>
      <c r="AC102" s="57" t="s">
        <v>5441</v>
      </c>
      <c r="AD102" s="57" t="s">
        <v>4885</v>
      </c>
      <c r="AE102" s="57" t="n">
        <v>94</v>
      </c>
      <c r="AF102" s="58" t="n">
        <v>5.41381907713955</v>
      </c>
      <c r="AG102" s="57" t="s">
        <v>5412</v>
      </c>
      <c r="AH102" s="57" t="s">
        <v>5442</v>
      </c>
      <c r="AI102" s="57" t="s">
        <v>4885</v>
      </c>
      <c r="AJ102" s="58" t="n">
        <v>12.5048910031236</v>
      </c>
      <c r="AK102" s="57" t="s">
        <v>548</v>
      </c>
      <c r="AL102" s="58" t="n">
        <v>3.5</v>
      </c>
      <c r="AM102" s="57"/>
      <c r="AN102" s="57"/>
      <c r="AO102" s="57" t="n">
        <v>0</v>
      </c>
      <c r="AP102" s="59" t="b">
        <f aca="false">FALSE()</f>
        <v>0</v>
      </c>
    </row>
    <row r="103" customFormat="false" ht="15" hidden="false" customHeight="true" outlineLevel="0" collapsed="false">
      <c r="B103" s="57" t="s">
        <v>4761</v>
      </c>
      <c r="C103" s="57" t="s">
        <v>290</v>
      </c>
      <c r="D103" s="57" t="s">
        <v>350</v>
      </c>
      <c r="E103" s="59" t="b">
        <f aca="false">FALSE()</f>
        <v>0</v>
      </c>
      <c r="F103" s="57" t="n">
        <v>1</v>
      </c>
      <c r="G103" s="57" t="s">
        <v>4590</v>
      </c>
      <c r="H103" s="57" t="s">
        <v>281</v>
      </c>
      <c r="I103" s="57" t="n">
        <v>6</v>
      </c>
      <c r="J103" s="57" t="s">
        <v>327</v>
      </c>
      <c r="K103" s="57" t="n">
        <v>2</v>
      </c>
      <c r="L103" s="59" t="b">
        <f aca="false">FALSE()</f>
        <v>0</v>
      </c>
      <c r="M103" s="59" t="b">
        <f aca="false">TRUE()</f>
        <v>1</v>
      </c>
      <c r="N103" s="59" t="b">
        <f aca="false">TRUE()</f>
        <v>1</v>
      </c>
      <c r="O103" s="59" t="b">
        <f aca="false">TRUE()</f>
        <v>1</v>
      </c>
      <c r="P103" s="59" t="b">
        <f aca="false">TRUE()</f>
        <v>1</v>
      </c>
      <c r="Q103" s="57" t="s">
        <v>5421</v>
      </c>
      <c r="R103" s="58" t="n">
        <v>1</v>
      </c>
      <c r="S103" s="58" t="n">
        <v>26.1900005340576</v>
      </c>
      <c r="T103" s="57"/>
      <c r="U103" s="58" t="n">
        <v>3.31066801603055</v>
      </c>
      <c r="V103" s="58" t="n">
        <v>0.827667004007637</v>
      </c>
      <c r="W103" s="58" t="n">
        <v>0</v>
      </c>
      <c r="X103" s="58" t="n">
        <v>25</v>
      </c>
      <c r="Y103" s="58" t="n">
        <v>0</v>
      </c>
      <c r="Z103" s="58" t="n">
        <v>4.947443986545</v>
      </c>
      <c r="AA103" s="57" t="s">
        <v>5412</v>
      </c>
      <c r="AB103" s="57" t="s">
        <v>5413</v>
      </c>
      <c r="AC103" s="57" t="s">
        <v>5441</v>
      </c>
      <c r="AD103" s="57" t="s">
        <v>4885</v>
      </c>
      <c r="AE103" s="57" t="n">
        <v>94</v>
      </c>
      <c r="AF103" s="58" t="n">
        <v>5.41381907713955</v>
      </c>
      <c r="AG103" s="57" t="s">
        <v>5412</v>
      </c>
      <c r="AH103" s="57" t="s">
        <v>5442</v>
      </c>
      <c r="AI103" s="57" t="s">
        <v>4885</v>
      </c>
      <c r="AJ103" s="58" t="n">
        <v>12.5048910031236</v>
      </c>
      <c r="AK103" s="57" t="s">
        <v>548</v>
      </c>
      <c r="AL103" s="58" t="n">
        <v>4</v>
      </c>
      <c r="AM103" s="57"/>
      <c r="AN103" s="57"/>
      <c r="AO103" s="57" t="n">
        <v>0</v>
      </c>
      <c r="AP103" s="59" t="b">
        <f aca="false">FALSE()</f>
        <v>0</v>
      </c>
    </row>
    <row r="104" customFormat="false" ht="15" hidden="false" customHeight="true" outlineLevel="0" collapsed="false">
      <c r="B104" s="57" t="s">
        <v>4761</v>
      </c>
      <c r="C104" s="57" t="s">
        <v>290</v>
      </c>
      <c r="D104" s="57" t="s">
        <v>350</v>
      </c>
      <c r="E104" s="59" t="b">
        <f aca="false">FALSE()</f>
        <v>0</v>
      </c>
      <c r="F104" s="57" t="n">
        <v>1</v>
      </c>
      <c r="G104" s="57" t="s">
        <v>4590</v>
      </c>
      <c r="H104" s="57" t="s">
        <v>281</v>
      </c>
      <c r="I104" s="57" t="n">
        <v>6</v>
      </c>
      <c r="J104" s="57" t="s">
        <v>327</v>
      </c>
      <c r="K104" s="57" t="n">
        <v>2</v>
      </c>
      <c r="L104" s="59" t="b">
        <f aca="false">FALSE()</f>
        <v>0</v>
      </c>
      <c r="M104" s="59" t="b">
        <f aca="false">TRUE()</f>
        <v>1</v>
      </c>
      <c r="N104" s="59" t="b">
        <f aca="false">TRUE()</f>
        <v>1</v>
      </c>
      <c r="O104" s="59" t="b">
        <f aca="false">TRUE()</f>
        <v>1</v>
      </c>
      <c r="P104" s="59" t="b">
        <f aca="false">TRUE()</f>
        <v>1</v>
      </c>
      <c r="Q104" s="57" t="s">
        <v>5421</v>
      </c>
      <c r="R104" s="58" t="n">
        <v>1</v>
      </c>
      <c r="S104" s="58" t="n">
        <v>26.1900005340576</v>
      </c>
      <c r="T104" s="57"/>
      <c r="U104" s="58" t="n">
        <v>3.31066801603055</v>
      </c>
      <c r="V104" s="58" t="n">
        <v>0.827667004007637</v>
      </c>
      <c r="W104" s="58" t="n">
        <v>0</v>
      </c>
      <c r="X104" s="58" t="n">
        <v>25</v>
      </c>
      <c r="Y104" s="58" t="n">
        <v>0</v>
      </c>
      <c r="Z104" s="58" t="n">
        <v>4.947443986545</v>
      </c>
      <c r="AA104" s="57" t="s">
        <v>5412</v>
      </c>
      <c r="AB104" s="57" t="s">
        <v>5413</v>
      </c>
      <c r="AC104" s="57" t="s">
        <v>5441</v>
      </c>
      <c r="AD104" s="57" t="s">
        <v>4885</v>
      </c>
      <c r="AE104" s="57" t="n">
        <v>94</v>
      </c>
      <c r="AF104" s="58" t="n">
        <v>5.41381907713955</v>
      </c>
      <c r="AG104" s="57" t="s">
        <v>5412</v>
      </c>
      <c r="AH104" s="57" t="s">
        <v>5442</v>
      </c>
      <c r="AI104" s="57" t="s">
        <v>4885</v>
      </c>
      <c r="AJ104" s="58" t="n">
        <v>12.5048910031236</v>
      </c>
      <c r="AK104" s="57" t="s">
        <v>548</v>
      </c>
      <c r="AL104" s="58" t="n">
        <v>4.5</v>
      </c>
      <c r="AM104" s="57"/>
      <c r="AN104" s="57"/>
      <c r="AO104" s="57" t="n">
        <v>0</v>
      </c>
      <c r="AP104" s="59" t="b">
        <f aca="false">FALSE()</f>
        <v>0</v>
      </c>
    </row>
    <row r="105" customFormat="false" ht="15" hidden="false" customHeight="true" outlineLevel="0" collapsed="false">
      <c r="B105" s="57" t="s">
        <v>4761</v>
      </c>
      <c r="C105" s="57" t="s">
        <v>290</v>
      </c>
      <c r="D105" s="57" t="s">
        <v>350</v>
      </c>
      <c r="E105" s="59" t="b">
        <f aca="false">FALSE()</f>
        <v>0</v>
      </c>
      <c r="F105" s="57" t="n">
        <v>1</v>
      </c>
      <c r="G105" s="57" t="s">
        <v>4590</v>
      </c>
      <c r="H105" s="57" t="s">
        <v>281</v>
      </c>
      <c r="I105" s="57" t="n">
        <v>7</v>
      </c>
      <c r="J105" s="57" t="s">
        <v>327</v>
      </c>
      <c r="K105" s="57" t="n">
        <v>2</v>
      </c>
      <c r="L105" s="59" t="b">
        <f aca="false">FALSE()</f>
        <v>0</v>
      </c>
      <c r="M105" s="59" t="b">
        <f aca="false">TRUE()</f>
        <v>1</v>
      </c>
      <c r="N105" s="59" t="b">
        <f aca="false">TRUE()</f>
        <v>1</v>
      </c>
      <c r="O105" s="59" t="b">
        <f aca="false">TRUE()</f>
        <v>1</v>
      </c>
      <c r="P105" s="59" t="b">
        <f aca="false">TRUE()</f>
        <v>1</v>
      </c>
      <c r="Q105" s="57" t="s">
        <v>5421</v>
      </c>
      <c r="R105" s="58" t="n">
        <v>1</v>
      </c>
      <c r="S105" s="58" t="n">
        <v>24.0300006866455</v>
      </c>
      <c r="T105" s="57"/>
      <c r="U105" s="58" t="n">
        <v>5.60677647876141</v>
      </c>
      <c r="V105" s="58" t="n">
        <v>5.60677647876141</v>
      </c>
      <c r="W105" s="58" t="n">
        <v>0</v>
      </c>
      <c r="X105" s="58" t="n">
        <v>100</v>
      </c>
      <c r="Y105" s="58" t="n">
        <v>0</v>
      </c>
      <c r="Z105" s="58" t="n">
        <v>2.89205013787798</v>
      </c>
      <c r="AA105" s="57" t="s">
        <v>5412</v>
      </c>
      <c r="AB105" s="57" t="s">
        <v>5413</v>
      </c>
      <c r="AC105" s="57" t="s">
        <v>5422</v>
      </c>
      <c r="AD105" s="57" t="s">
        <v>4885</v>
      </c>
      <c r="AE105" s="57" t="n">
        <v>94</v>
      </c>
      <c r="AF105" s="58" t="n">
        <v>2.89205013787798</v>
      </c>
      <c r="AG105" s="57" t="s">
        <v>5412</v>
      </c>
      <c r="AH105" s="57" t="s">
        <v>5422</v>
      </c>
      <c r="AI105" s="57" t="s">
        <v>4885</v>
      </c>
      <c r="AJ105" s="58" t="n">
        <v>14.8752313931582</v>
      </c>
      <c r="AK105" s="57" t="s">
        <v>278</v>
      </c>
      <c r="AL105" s="58" t="n">
        <v>3.5</v>
      </c>
      <c r="AM105" s="57"/>
      <c r="AN105" s="57" t="s">
        <v>5412</v>
      </c>
      <c r="AO105" s="57" t="n">
        <v>1</v>
      </c>
      <c r="AP105" s="59" t="b">
        <f aca="false">TRUE()</f>
        <v>1</v>
      </c>
    </row>
    <row r="106" customFormat="false" ht="15" hidden="false" customHeight="true" outlineLevel="0" collapsed="false">
      <c r="B106" s="57" t="s">
        <v>4761</v>
      </c>
      <c r="C106" s="57" t="s">
        <v>290</v>
      </c>
      <c r="D106" s="57" t="s">
        <v>350</v>
      </c>
      <c r="E106" s="59" t="b">
        <f aca="false">FALSE()</f>
        <v>0</v>
      </c>
      <c r="F106" s="57" t="n">
        <v>1</v>
      </c>
      <c r="G106" s="57" t="s">
        <v>4590</v>
      </c>
      <c r="H106" s="57" t="s">
        <v>281</v>
      </c>
      <c r="I106" s="57" t="n">
        <v>7</v>
      </c>
      <c r="J106" s="57" t="s">
        <v>327</v>
      </c>
      <c r="K106" s="57" t="n">
        <v>2</v>
      </c>
      <c r="L106" s="59" t="b">
        <f aca="false">FALSE()</f>
        <v>0</v>
      </c>
      <c r="M106" s="59" t="b">
        <f aca="false">TRUE()</f>
        <v>1</v>
      </c>
      <c r="N106" s="59" t="b">
        <f aca="false">TRUE()</f>
        <v>1</v>
      </c>
      <c r="O106" s="59" t="b">
        <f aca="false">TRUE()</f>
        <v>1</v>
      </c>
      <c r="P106" s="59" t="b">
        <f aca="false">TRUE()</f>
        <v>1</v>
      </c>
      <c r="Q106" s="57" t="s">
        <v>5421</v>
      </c>
      <c r="R106" s="58" t="n">
        <v>1</v>
      </c>
      <c r="S106" s="58" t="n">
        <v>24.0300006866455</v>
      </c>
      <c r="T106" s="57"/>
      <c r="U106" s="58" t="n">
        <v>5.60677647876141</v>
      </c>
      <c r="V106" s="58" t="n">
        <v>5.60677647876141</v>
      </c>
      <c r="W106" s="58" t="n">
        <v>0</v>
      </c>
      <c r="X106" s="58" t="n">
        <v>100</v>
      </c>
      <c r="Y106" s="58" t="n">
        <v>0</v>
      </c>
      <c r="Z106" s="58" t="n">
        <v>2.89205013787798</v>
      </c>
      <c r="AA106" s="57" t="s">
        <v>5412</v>
      </c>
      <c r="AB106" s="57" t="s">
        <v>5413</v>
      </c>
      <c r="AC106" s="57" t="s">
        <v>5422</v>
      </c>
      <c r="AD106" s="57" t="s">
        <v>4885</v>
      </c>
      <c r="AE106" s="57" t="n">
        <v>94</v>
      </c>
      <c r="AF106" s="58" t="n">
        <v>2.89205013787798</v>
      </c>
      <c r="AG106" s="57" t="s">
        <v>5412</v>
      </c>
      <c r="AH106" s="57" t="s">
        <v>5422</v>
      </c>
      <c r="AI106" s="57" t="s">
        <v>4885</v>
      </c>
      <c r="AJ106" s="58" t="n">
        <v>14.8752313931582</v>
      </c>
      <c r="AK106" s="57" t="s">
        <v>278</v>
      </c>
      <c r="AL106" s="58" t="n">
        <v>4</v>
      </c>
      <c r="AM106" s="57"/>
      <c r="AN106" s="57" t="s">
        <v>5412</v>
      </c>
      <c r="AO106" s="57" t="n">
        <v>1</v>
      </c>
      <c r="AP106" s="59" t="b">
        <f aca="false">TRUE()</f>
        <v>1</v>
      </c>
    </row>
    <row r="107" customFormat="false" ht="15" hidden="false" customHeight="true" outlineLevel="0" collapsed="false">
      <c r="B107" s="57" t="s">
        <v>4761</v>
      </c>
      <c r="C107" s="57" t="s">
        <v>290</v>
      </c>
      <c r="D107" s="57" t="s">
        <v>350</v>
      </c>
      <c r="E107" s="59" t="b">
        <f aca="false">FALSE()</f>
        <v>0</v>
      </c>
      <c r="F107" s="57" t="n">
        <v>1</v>
      </c>
      <c r="G107" s="57" t="s">
        <v>4590</v>
      </c>
      <c r="H107" s="57" t="s">
        <v>281</v>
      </c>
      <c r="I107" s="57" t="n">
        <v>7</v>
      </c>
      <c r="J107" s="57" t="s">
        <v>327</v>
      </c>
      <c r="K107" s="57" t="n">
        <v>2</v>
      </c>
      <c r="L107" s="59" t="b">
        <f aca="false">FALSE()</f>
        <v>0</v>
      </c>
      <c r="M107" s="59" t="b">
        <f aca="false">TRUE()</f>
        <v>1</v>
      </c>
      <c r="N107" s="59" t="b">
        <f aca="false">TRUE()</f>
        <v>1</v>
      </c>
      <c r="O107" s="59" t="b">
        <f aca="false">TRUE()</f>
        <v>1</v>
      </c>
      <c r="P107" s="59" t="b">
        <f aca="false">TRUE()</f>
        <v>1</v>
      </c>
      <c r="Q107" s="57" t="s">
        <v>5421</v>
      </c>
      <c r="R107" s="58" t="n">
        <v>1</v>
      </c>
      <c r="S107" s="58" t="n">
        <v>24.0300006866455</v>
      </c>
      <c r="T107" s="57"/>
      <c r="U107" s="58" t="n">
        <v>5.60677647876141</v>
      </c>
      <c r="V107" s="58" t="n">
        <v>5.60677647876141</v>
      </c>
      <c r="W107" s="58" t="n">
        <v>0</v>
      </c>
      <c r="X107" s="58" t="n">
        <v>100</v>
      </c>
      <c r="Y107" s="58" t="n">
        <v>0</v>
      </c>
      <c r="Z107" s="58" t="n">
        <v>2.89205013787798</v>
      </c>
      <c r="AA107" s="57" t="s">
        <v>5412</v>
      </c>
      <c r="AB107" s="57" t="s">
        <v>5413</v>
      </c>
      <c r="AC107" s="57" t="s">
        <v>5422</v>
      </c>
      <c r="AD107" s="57" t="s">
        <v>4885</v>
      </c>
      <c r="AE107" s="57" t="n">
        <v>94</v>
      </c>
      <c r="AF107" s="58" t="n">
        <v>2.89205013787798</v>
      </c>
      <c r="AG107" s="57" t="s">
        <v>5412</v>
      </c>
      <c r="AH107" s="57" t="s">
        <v>5422</v>
      </c>
      <c r="AI107" s="57" t="s">
        <v>4885</v>
      </c>
      <c r="AJ107" s="58" t="n">
        <v>14.8752313931582</v>
      </c>
      <c r="AK107" s="57" t="s">
        <v>278</v>
      </c>
      <c r="AL107" s="58" t="n">
        <v>4.5</v>
      </c>
      <c r="AM107" s="57"/>
      <c r="AN107" s="57" t="s">
        <v>5412</v>
      </c>
      <c r="AO107" s="57" t="n">
        <v>4</v>
      </c>
      <c r="AP107" s="59" t="b">
        <f aca="false">TRUE()</f>
        <v>1</v>
      </c>
    </row>
    <row r="108" customFormat="false" ht="15" hidden="false" customHeight="true" outlineLevel="0" collapsed="false">
      <c r="B108" s="57" t="s">
        <v>4761</v>
      </c>
      <c r="C108" s="57" t="s">
        <v>290</v>
      </c>
      <c r="D108" s="57" t="s">
        <v>350</v>
      </c>
      <c r="E108" s="59" t="b">
        <f aca="false">FALSE()</f>
        <v>0</v>
      </c>
      <c r="F108" s="57" t="n">
        <v>1</v>
      </c>
      <c r="G108" s="57" t="s">
        <v>4590</v>
      </c>
      <c r="H108" s="57" t="s">
        <v>281</v>
      </c>
      <c r="I108" s="57" t="n">
        <v>8</v>
      </c>
      <c r="J108" s="57" t="s">
        <v>4853</v>
      </c>
      <c r="K108" s="57" t="n">
        <v>2</v>
      </c>
      <c r="L108" s="59" t="b">
        <f aca="false">FALSE()</f>
        <v>0</v>
      </c>
      <c r="M108" s="59" t="b">
        <f aca="false">TRUE()</f>
        <v>1</v>
      </c>
      <c r="N108" s="59" t="b">
        <f aca="false">TRUE()</f>
        <v>1</v>
      </c>
      <c r="O108" s="59" t="b">
        <f aca="false">TRUE()</f>
        <v>1</v>
      </c>
      <c r="P108" s="59" t="b">
        <f aca="false">TRUE()</f>
        <v>1</v>
      </c>
      <c r="Q108" s="57" t="s">
        <v>5443</v>
      </c>
      <c r="R108" s="58" t="n">
        <v>1</v>
      </c>
      <c r="S108" s="58" t="n">
        <v>24.6800003051758</v>
      </c>
      <c r="T108" s="57"/>
      <c r="U108" s="58" t="n">
        <v>1.33494678065748</v>
      </c>
      <c r="V108" s="58" t="n">
        <v>1.12135529575228</v>
      </c>
      <c r="W108" s="58" t="n">
        <v>0</v>
      </c>
      <c r="X108" s="58" t="n">
        <v>84</v>
      </c>
      <c r="Y108" s="58" t="n">
        <v>0</v>
      </c>
      <c r="Z108" s="58" t="n">
        <v>3.59487092953282</v>
      </c>
      <c r="AA108" s="57" t="s">
        <v>5412</v>
      </c>
      <c r="AB108" s="57" t="s">
        <v>5413</v>
      </c>
      <c r="AC108" s="57" t="s">
        <v>5422</v>
      </c>
      <c r="AD108" s="57" t="s">
        <v>4885</v>
      </c>
      <c r="AE108" s="57" t="n">
        <v>94</v>
      </c>
      <c r="AF108" s="58" t="n">
        <v>3.59487092953282</v>
      </c>
      <c r="AG108" s="57" t="s">
        <v>5412</v>
      </c>
      <c r="AH108" s="57" t="s">
        <v>5422</v>
      </c>
      <c r="AI108" s="57" t="s">
        <v>4885</v>
      </c>
      <c r="AJ108" s="58" t="n">
        <v>12.8500529959997</v>
      </c>
      <c r="AK108" s="57" t="s">
        <v>278</v>
      </c>
      <c r="AL108" s="58" t="n">
        <v>3.5</v>
      </c>
      <c r="AM108" s="57"/>
      <c r="AN108" s="57"/>
      <c r="AO108" s="57" t="n">
        <v>0</v>
      </c>
      <c r="AP108" s="59" t="b">
        <f aca="false">FALSE()</f>
        <v>0</v>
      </c>
    </row>
    <row r="109" customFormat="false" ht="15" hidden="false" customHeight="true" outlineLevel="0" collapsed="false">
      <c r="B109" s="57" t="s">
        <v>4761</v>
      </c>
      <c r="C109" s="57" t="s">
        <v>290</v>
      </c>
      <c r="D109" s="57" t="s">
        <v>350</v>
      </c>
      <c r="E109" s="59" t="b">
        <f aca="false">FALSE()</f>
        <v>0</v>
      </c>
      <c r="F109" s="57" t="n">
        <v>1</v>
      </c>
      <c r="G109" s="57" t="s">
        <v>4590</v>
      </c>
      <c r="H109" s="57" t="s">
        <v>281</v>
      </c>
      <c r="I109" s="57" t="n">
        <v>8</v>
      </c>
      <c r="J109" s="57" t="s">
        <v>4853</v>
      </c>
      <c r="K109" s="57" t="n">
        <v>2</v>
      </c>
      <c r="L109" s="59" t="b">
        <f aca="false">FALSE()</f>
        <v>0</v>
      </c>
      <c r="M109" s="59" t="b">
        <f aca="false">TRUE()</f>
        <v>1</v>
      </c>
      <c r="N109" s="59" t="b">
        <f aca="false">TRUE()</f>
        <v>1</v>
      </c>
      <c r="O109" s="59" t="b">
        <f aca="false">TRUE()</f>
        <v>1</v>
      </c>
      <c r="P109" s="59" t="b">
        <f aca="false">TRUE()</f>
        <v>1</v>
      </c>
      <c r="Q109" s="57" t="s">
        <v>5443</v>
      </c>
      <c r="R109" s="58" t="n">
        <v>1</v>
      </c>
      <c r="S109" s="58" t="n">
        <v>24.6800003051758</v>
      </c>
      <c r="T109" s="57"/>
      <c r="U109" s="58" t="n">
        <v>1.33494678065748</v>
      </c>
      <c r="V109" s="58" t="n">
        <v>1.12135529575228</v>
      </c>
      <c r="W109" s="58" t="n">
        <v>0</v>
      </c>
      <c r="X109" s="58" t="n">
        <v>84</v>
      </c>
      <c r="Y109" s="58" t="n">
        <v>0</v>
      </c>
      <c r="Z109" s="58" t="n">
        <v>3.59487092953282</v>
      </c>
      <c r="AA109" s="57" t="s">
        <v>5412</v>
      </c>
      <c r="AB109" s="57" t="s">
        <v>5413</v>
      </c>
      <c r="AC109" s="57" t="s">
        <v>5422</v>
      </c>
      <c r="AD109" s="57" t="s">
        <v>4885</v>
      </c>
      <c r="AE109" s="57" t="n">
        <v>94</v>
      </c>
      <c r="AF109" s="58" t="n">
        <v>3.59487092953282</v>
      </c>
      <c r="AG109" s="57" t="s">
        <v>5412</v>
      </c>
      <c r="AH109" s="57" t="s">
        <v>5422</v>
      </c>
      <c r="AI109" s="57" t="s">
        <v>4885</v>
      </c>
      <c r="AJ109" s="58" t="n">
        <v>12.8500529959997</v>
      </c>
      <c r="AK109" s="57" t="s">
        <v>278</v>
      </c>
      <c r="AL109" s="58" t="n">
        <v>4</v>
      </c>
      <c r="AM109" s="57"/>
      <c r="AN109" s="57" t="s">
        <v>5412</v>
      </c>
      <c r="AO109" s="57" t="n">
        <v>1</v>
      </c>
      <c r="AP109" s="59" t="b">
        <f aca="false">FALSE()</f>
        <v>0</v>
      </c>
    </row>
    <row r="110" customFormat="false" ht="15" hidden="false" customHeight="true" outlineLevel="0" collapsed="false">
      <c r="B110" s="57" t="s">
        <v>4761</v>
      </c>
      <c r="C110" s="57" t="s">
        <v>290</v>
      </c>
      <c r="D110" s="57" t="s">
        <v>350</v>
      </c>
      <c r="E110" s="59" t="b">
        <f aca="false">FALSE()</f>
        <v>0</v>
      </c>
      <c r="F110" s="57" t="n">
        <v>1</v>
      </c>
      <c r="G110" s="57" t="s">
        <v>4590</v>
      </c>
      <c r="H110" s="57" t="s">
        <v>281</v>
      </c>
      <c r="I110" s="57" t="n">
        <v>8</v>
      </c>
      <c r="J110" s="57" t="s">
        <v>4853</v>
      </c>
      <c r="K110" s="57" t="n">
        <v>2</v>
      </c>
      <c r="L110" s="59" t="b">
        <f aca="false">FALSE()</f>
        <v>0</v>
      </c>
      <c r="M110" s="59" t="b">
        <f aca="false">TRUE()</f>
        <v>1</v>
      </c>
      <c r="N110" s="59" t="b">
        <f aca="false">TRUE()</f>
        <v>1</v>
      </c>
      <c r="O110" s="59" t="b">
        <f aca="false">TRUE()</f>
        <v>1</v>
      </c>
      <c r="P110" s="59" t="b">
        <f aca="false">TRUE()</f>
        <v>1</v>
      </c>
      <c r="Q110" s="57" t="s">
        <v>5443</v>
      </c>
      <c r="R110" s="58" t="n">
        <v>1</v>
      </c>
      <c r="S110" s="58" t="n">
        <v>24.6800003051758</v>
      </c>
      <c r="T110" s="57"/>
      <c r="U110" s="58" t="n">
        <v>1.33494678065748</v>
      </c>
      <c r="V110" s="58" t="n">
        <v>1.12135529575228</v>
      </c>
      <c r="W110" s="58" t="n">
        <v>0</v>
      </c>
      <c r="X110" s="58" t="n">
        <v>84</v>
      </c>
      <c r="Y110" s="58" t="n">
        <v>0</v>
      </c>
      <c r="Z110" s="58" t="n">
        <v>3.59487092953282</v>
      </c>
      <c r="AA110" s="57" t="s">
        <v>5412</v>
      </c>
      <c r="AB110" s="57" t="s">
        <v>5413</v>
      </c>
      <c r="AC110" s="57" t="s">
        <v>5422</v>
      </c>
      <c r="AD110" s="57" t="s">
        <v>4885</v>
      </c>
      <c r="AE110" s="57" t="n">
        <v>94</v>
      </c>
      <c r="AF110" s="58" t="n">
        <v>3.59487092953282</v>
      </c>
      <c r="AG110" s="57" t="s">
        <v>5412</v>
      </c>
      <c r="AH110" s="57" t="s">
        <v>5422</v>
      </c>
      <c r="AI110" s="57" t="s">
        <v>4885</v>
      </c>
      <c r="AJ110" s="58" t="n">
        <v>12.8500529959997</v>
      </c>
      <c r="AK110" s="57" t="s">
        <v>278</v>
      </c>
      <c r="AL110" s="58" t="n">
        <v>4.5</v>
      </c>
      <c r="AM110" s="57"/>
      <c r="AN110" s="57" t="s">
        <v>5412</v>
      </c>
      <c r="AO110" s="57" t="n">
        <v>1</v>
      </c>
      <c r="AP110" s="59" t="b">
        <f aca="false">FALSE()</f>
        <v>0</v>
      </c>
    </row>
    <row r="111" customFormat="false" ht="15" hidden="false" customHeight="true" outlineLevel="0" collapsed="false">
      <c r="B111" s="57" t="s">
        <v>4761</v>
      </c>
      <c r="C111" s="57" t="s">
        <v>290</v>
      </c>
      <c r="D111" s="57" t="s">
        <v>278</v>
      </c>
      <c r="E111" s="59" t="b">
        <f aca="false">FALSE()</f>
        <v>0</v>
      </c>
      <c r="F111" s="57" t="n">
        <v>1</v>
      </c>
      <c r="G111" s="57" t="s">
        <v>4861</v>
      </c>
      <c r="H111" s="57" t="s">
        <v>4885</v>
      </c>
      <c r="I111" s="57" t="n">
        <v>2</v>
      </c>
      <c r="J111" s="57" t="s">
        <v>281</v>
      </c>
      <c r="K111" s="57" t="n">
        <v>2</v>
      </c>
      <c r="L111" s="59" t="b">
        <f aca="false">FALSE()</f>
        <v>0</v>
      </c>
      <c r="M111" s="59" t="b">
        <f aca="false">TRUE()</f>
        <v>1</v>
      </c>
      <c r="N111" s="59" t="b">
        <f aca="false">TRUE()</f>
        <v>1</v>
      </c>
      <c r="O111" s="59" t="b">
        <f aca="false">TRUE()</f>
        <v>1</v>
      </c>
      <c r="P111" s="59" t="b">
        <f aca="false">TRUE()</f>
        <v>1</v>
      </c>
      <c r="Q111" s="57" t="s">
        <v>5432</v>
      </c>
      <c r="R111" s="58" t="n">
        <v>1</v>
      </c>
      <c r="S111" s="58" t="n">
        <v>49.1800003051758</v>
      </c>
      <c r="T111" s="57"/>
      <c r="U111" s="58" t="n">
        <v>5.95386264173236</v>
      </c>
      <c r="V111" s="58" t="n">
        <v>4.29852863371708</v>
      </c>
      <c r="W111" s="58" t="n">
        <v>0</v>
      </c>
      <c r="X111" s="58" t="n">
        <v>72.1973094170404</v>
      </c>
      <c r="Y111" s="58" t="n">
        <v>0</v>
      </c>
      <c r="Z111" s="58" t="n">
        <v>3.91491481388804</v>
      </c>
      <c r="AA111" s="57" t="s">
        <v>5412</v>
      </c>
      <c r="AB111" s="57" t="s">
        <v>5413</v>
      </c>
      <c r="AC111" s="57" t="s">
        <v>5444</v>
      </c>
      <c r="AD111" s="57" t="s">
        <v>4885</v>
      </c>
      <c r="AE111" s="57" t="n">
        <v>380</v>
      </c>
      <c r="AF111" s="58" t="n">
        <v>3.91491481388804</v>
      </c>
      <c r="AG111" s="57" t="s">
        <v>5412</v>
      </c>
      <c r="AH111" s="57" t="s">
        <v>5444</v>
      </c>
      <c r="AI111" s="57" t="s">
        <v>4885</v>
      </c>
      <c r="AJ111" s="58" t="n">
        <v>5.23749711217108</v>
      </c>
      <c r="AK111" s="57" t="s">
        <v>350</v>
      </c>
      <c r="AL111" s="58" t="n">
        <v>3.5</v>
      </c>
      <c r="AM111" s="57"/>
      <c r="AN111" s="57"/>
      <c r="AO111" s="57" t="n">
        <v>0</v>
      </c>
      <c r="AP111" s="59" t="b">
        <f aca="false">FALSE()</f>
        <v>0</v>
      </c>
    </row>
    <row r="112" customFormat="false" ht="15" hidden="false" customHeight="true" outlineLevel="0" collapsed="false">
      <c r="B112" s="57" t="s">
        <v>4761</v>
      </c>
      <c r="C112" s="57" t="s">
        <v>290</v>
      </c>
      <c r="D112" s="57" t="s">
        <v>278</v>
      </c>
      <c r="E112" s="59" t="b">
        <f aca="false">FALSE()</f>
        <v>0</v>
      </c>
      <c r="F112" s="57" t="n">
        <v>1</v>
      </c>
      <c r="G112" s="57" t="s">
        <v>4861</v>
      </c>
      <c r="H112" s="57" t="s">
        <v>4885</v>
      </c>
      <c r="I112" s="57" t="n">
        <v>2</v>
      </c>
      <c r="J112" s="57" t="s">
        <v>281</v>
      </c>
      <c r="K112" s="57" t="n">
        <v>2</v>
      </c>
      <c r="L112" s="59" t="b">
        <f aca="false">FALSE()</f>
        <v>0</v>
      </c>
      <c r="M112" s="59" t="b">
        <f aca="false">TRUE()</f>
        <v>1</v>
      </c>
      <c r="N112" s="59" t="b">
        <f aca="false">TRUE()</f>
        <v>1</v>
      </c>
      <c r="O112" s="59" t="b">
        <f aca="false">TRUE()</f>
        <v>1</v>
      </c>
      <c r="P112" s="59" t="b">
        <f aca="false">TRUE()</f>
        <v>1</v>
      </c>
      <c r="Q112" s="57" t="s">
        <v>5432</v>
      </c>
      <c r="R112" s="58" t="n">
        <v>1</v>
      </c>
      <c r="S112" s="58" t="n">
        <v>49.1800003051758</v>
      </c>
      <c r="T112" s="57"/>
      <c r="U112" s="58" t="n">
        <v>5.95386264173236</v>
      </c>
      <c r="V112" s="58" t="n">
        <v>4.29852863371708</v>
      </c>
      <c r="W112" s="58" t="n">
        <v>0</v>
      </c>
      <c r="X112" s="58" t="n">
        <v>72.1973094170404</v>
      </c>
      <c r="Y112" s="58" t="n">
        <v>0</v>
      </c>
      <c r="Z112" s="58" t="n">
        <v>3.91491481388804</v>
      </c>
      <c r="AA112" s="57" t="s">
        <v>5412</v>
      </c>
      <c r="AB112" s="57" t="s">
        <v>5413</v>
      </c>
      <c r="AC112" s="57" t="s">
        <v>5444</v>
      </c>
      <c r="AD112" s="57" t="s">
        <v>4885</v>
      </c>
      <c r="AE112" s="57" t="n">
        <v>380</v>
      </c>
      <c r="AF112" s="58" t="n">
        <v>3.91491481388804</v>
      </c>
      <c r="AG112" s="57" t="s">
        <v>5412</v>
      </c>
      <c r="AH112" s="57" t="s">
        <v>5444</v>
      </c>
      <c r="AI112" s="57" t="s">
        <v>4885</v>
      </c>
      <c r="AJ112" s="58" t="n">
        <v>5.23749711217108</v>
      </c>
      <c r="AK112" s="57" t="s">
        <v>350</v>
      </c>
      <c r="AL112" s="58" t="n">
        <v>4</v>
      </c>
      <c r="AM112" s="57"/>
      <c r="AN112" s="57" t="s">
        <v>5412</v>
      </c>
      <c r="AO112" s="57" t="n">
        <v>1</v>
      </c>
      <c r="AP112" s="59" t="b">
        <f aca="false">FALSE()</f>
        <v>0</v>
      </c>
    </row>
    <row r="113" customFormat="false" ht="15" hidden="false" customHeight="true" outlineLevel="0" collapsed="false">
      <c r="B113" s="57" t="s">
        <v>4761</v>
      </c>
      <c r="C113" s="57" t="s">
        <v>290</v>
      </c>
      <c r="D113" s="57" t="s">
        <v>278</v>
      </c>
      <c r="E113" s="59" t="b">
        <f aca="false">FALSE()</f>
        <v>0</v>
      </c>
      <c r="F113" s="57" t="n">
        <v>1</v>
      </c>
      <c r="G113" s="57" t="s">
        <v>4861</v>
      </c>
      <c r="H113" s="57" t="s">
        <v>4885</v>
      </c>
      <c r="I113" s="57" t="n">
        <v>2</v>
      </c>
      <c r="J113" s="57" t="s">
        <v>281</v>
      </c>
      <c r="K113" s="57" t="n">
        <v>2</v>
      </c>
      <c r="L113" s="59" t="b">
        <f aca="false">FALSE()</f>
        <v>0</v>
      </c>
      <c r="M113" s="59" t="b">
        <f aca="false">TRUE()</f>
        <v>1</v>
      </c>
      <c r="N113" s="59" t="b">
        <f aca="false">TRUE()</f>
        <v>1</v>
      </c>
      <c r="O113" s="59" t="b">
        <f aca="false">TRUE()</f>
        <v>1</v>
      </c>
      <c r="P113" s="59" t="b">
        <f aca="false">TRUE()</f>
        <v>1</v>
      </c>
      <c r="Q113" s="57" t="s">
        <v>5432</v>
      </c>
      <c r="R113" s="58" t="n">
        <v>1</v>
      </c>
      <c r="S113" s="58" t="n">
        <v>49.1800003051758</v>
      </c>
      <c r="T113" s="57"/>
      <c r="U113" s="58" t="n">
        <v>5.95386264173236</v>
      </c>
      <c r="V113" s="58" t="n">
        <v>4.29852863371708</v>
      </c>
      <c r="W113" s="58" t="n">
        <v>0</v>
      </c>
      <c r="X113" s="58" t="n">
        <v>72.1973094170404</v>
      </c>
      <c r="Y113" s="58" t="n">
        <v>0</v>
      </c>
      <c r="Z113" s="58" t="n">
        <v>3.91491481388804</v>
      </c>
      <c r="AA113" s="57" t="s">
        <v>5412</v>
      </c>
      <c r="AB113" s="57" t="s">
        <v>5413</v>
      </c>
      <c r="AC113" s="57" t="s">
        <v>5444</v>
      </c>
      <c r="AD113" s="57" t="s">
        <v>4885</v>
      </c>
      <c r="AE113" s="57" t="n">
        <v>380</v>
      </c>
      <c r="AF113" s="58" t="n">
        <v>3.91491481388804</v>
      </c>
      <c r="AG113" s="57" t="s">
        <v>5412</v>
      </c>
      <c r="AH113" s="57" t="s">
        <v>5444</v>
      </c>
      <c r="AI113" s="57" t="s">
        <v>4885</v>
      </c>
      <c r="AJ113" s="58" t="n">
        <v>5.23749711217108</v>
      </c>
      <c r="AK113" s="57" t="s">
        <v>350</v>
      </c>
      <c r="AL113" s="58" t="n">
        <v>4.5</v>
      </c>
      <c r="AM113" s="57"/>
      <c r="AN113" s="57" t="s">
        <v>5412</v>
      </c>
      <c r="AO113" s="57" t="n">
        <v>2</v>
      </c>
      <c r="AP113" s="59" t="b">
        <f aca="false">FALSE()</f>
        <v>0</v>
      </c>
    </row>
    <row r="114" customFormat="false" ht="15" hidden="false" customHeight="true" outlineLevel="0" collapsed="false">
      <c r="B114" s="57" t="s">
        <v>4761</v>
      </c>
      <c r="C114" s="57" t="s">
        <v>290</v>
      </c>
      <c r="D114" s="57" t="s">
        <v>278</v>
      </c>
      <c r="E114" s="59" t="b">
        <f aca="false">FALSE()</f>
        <v>0</v>
      </c>
      <c r="F114" s="57" t="n">
        <v>1</v>
      </c>
      <c r="G114" s="57" t="s">
        <v>4861</v>
      </c>
      <c r="H114" s="57" t="s">
        <v>4885</v>
      </c>
      <c r="I114" s="57" t="n">
        <v>3</v>
      </c>
      <c r="J114" s="57" t="s">
        <v>425</v>
      </c>
      <c r="K114" s="57" t="n">
        <v>2</v>
      </c>
      <c r="L114" s="59" t="b">
        <f aca="false">FALSE()</f>
        <v>0</v>
      </c>
      <c r="M114" s="59" t="b">
        <f aca="false">TRUE()</f>
        <v>1</v>
      </c>
      <c r="N114" s="59" t="b">
        <f aca="false">TRUE()</f>
        <v>1</v>
      </c>
      <c r="O114" s="59" t="b">
        <f aca="false">TRUE()</f>
        <v>1</v>
      </c>
      <c r="P114" s="59" t="b">
        <f aca="false">TRUE()</f>
        <v>1</v>
      </c>
      <c r="Q114" s="57" t="s">
        <v>5416</v>
      </c>
      <c r="R114" s="58" t="n">
        <v>1</v>
      </c>
      <c r="S114" s="58" t="n">
        <v>64.0800018310547</v>
      </c>
      <c r="T114" s="57"/>
      <c r="U114" s="58" t="n">
        <v>2.32280739834401</v>
      </c>
      <c r="V114" s="58" t="n">
        <v>2.32280739834401</v>
      </c>
      <c r="W114" s="58" t="n">
        <v>0</v>
      </c>
      <c r="X114" s="58" t="n">
        <v>100</v>
      </c>
      <c r="Y114" s="58" t="n">
        <v>0</v>
      </c>
      <c r="Z114" s="58" t="n">
        <v>3.91547570545393</v>
      </c>
      <c r="AA114" s="57" t="s">
        <v>5412</v>
      </c>
      <c r="AB114" s="57" t="s">
        <v>5413</v>
      </c>
      <c r="AC114" s="57" t="s">
        <v>5445</v>
      </c>
      <c r="AD114" s="57" t="s">
        <v>4885</v>
      </c>
      <c r="AE114" s="57" t="n">
        <v>380</v>
      </c>
      <c r="AF114" s="58" t="n">
        <v>3.91547570545393</v>
      </c>
      <c r="AG114" s="57" t="s">
        <v>5412</v>
      </c>
      <c r="AH114" s="57" t="s">
        <v>5445</v>
      </c>
      <c r="AI114" s="57" t="s">
        <v>4885</v>
      </c>
      <c r="AJ114" s="58" t="n">
        <v>4.15197374750854</v>
      </c>
      <c r="AK114" s="57" t="s">
        <v>350</v>
      </c>
      <c r="AL114" s="58" t="n">
        <v>3.5</v>
      </c>
      <c r="AM114" s="57"/>
      <c r="AN114" s="57"/>
      <c r="AO114" s="57" t="n">
        <v>0</v>
      </c>
      <c r="AP114" s="59" t="b">
        <f aca="false">FALSE()</f>
        <v>0</v>
      </c>
    </row>
    <row r="115" customFormat="false" ht="15" hidden="false" customHeight="true" outlineLevel="0" collapsed="false">
      <c r="B115" s="57" t="s">
        <v>4761</v>
      </c>
      <c r="C115" s="57" t="s">
        <v>290</v>
      </c>
      <c r="D115" s="57" t="s">
        <v>278</v>
      </c>
      <c r="E115" s="59" t="b">
        <f aca="false">FALSE()</f>
        <v>0</v>
      </c>
      <c r="F115" s="57" t="n">
        <v>1</v>
      </c>
      <c r="G115" s="57" t="s">
        <v>4861</v>
      </c>
      <c r="H115" s="57" t="s">
        <v>4885</v>
      </c>
      <c r="I115" s="57" t="n">
        <v>3</v>
      </c>
      <c r="J115" s="57" t="s">
        <v>425</v>
      </c>
      <c r="K115" s="57" t="n">
        <v>2</v>
      </c>
      <c r="L115" s="59" t="b">
        <f aca="false">FALSE()</f>
        <v>0</v>
      </c>
      <c r="M115" s="59" t="b">
        <f aca="false">TRUE()</f>
        <v>1</v>
      </c>
      <c r="N115" s="59" t="b">
        <f aca="false">TRUE()</f>
        <v>1</v>
      </c>
      <c r="O115" s="59" t="b">
        <f aca="false">TRUE()</f>
        <v>1</v>
      </c>
      <c r="P115" s="59" t="b">
        <f aca="false">TRUE()</f>
        <v>1</v>
      </c>
      <c r="Q115" s="57" t="s">
        <v>5416</v>
      </c>
      <c r="R115" s="58" t="n">
        <v>1</v>
      </c>
      <c r="S115" s="58" t="n">
        <v>64.0800018310547</v>
      </c>
      <c r="T115" s="57"/>
      <c r="U115" s="58" t="n">
        <v>2.32280739834401</v>
      </c>
      <c r="V115" s="58" t="n">
        <v>2.32280739834401</v>
      </c>
      <c r="W115" s="58" t="n">
        <v>0</v>
      </c>
      <c r="X115" s="58" t="n">
        <v>100</v>
      </c>
      <c r="Y115" s="58" t="n">
        <v>0</v>
      </c>
      <c r="Z115" s="58" t="n">
        <v>3.91547570545393</v>
      </c>
      <c r="AA115" s="57" t="s">
        <v>5412</v>
      </c>
      <c r="AB115" s="57" t="s">
        <v>5413</v>
      </c>
      <c r="AC115" s="57" t="s">
        <v>5445</v>
      </c>
      <c r="AD115" s="57" t="s">
        <v>4885</v>
      </c>
      <c r="AE115" s="57" t="n">
        <v>380</v>
      </c>
      <c r="AF115" s="58" t="n">
        <v>3.91547570545393</v>
      </c>
      <c r="AG115" s="57" t="s">
        <v>5412</v>
      </c>
      <c r="AH115" s="57" t="s">
        <v>5445</v>
      </c>
      <c r="AI115" s="57" t="s">
        <v>4885</v>
      </c>
      <c r="AJ115" s="58" t="n">
        <v>4.15197374750854</v>
      </c>
      <c r="AK115" s="57" t="s">
        <v>350</v>
      </c>
      <c r="AL115" s="58" t="n">
        <v>4</v>
      </c>
      <c r="AM115" s="57"/>
      <c r="AN115" s="57" t="s">
        <v>5412</v>
      </c>
      <c r="AO115" s="57" t="n">
        <v>1</v>
      </c>
      <c r="AP115" s="59" t="b">
        <f aca="false">FALSE()</f>
        <v>0</v>
      </c>
    </row>
    <row r="116" customFormat="false" ht="15" hidden="false" customHeight="true" outlineLevel="0" collapsed="false">
      <c r="B116" s="57" t="s">
        <v>4761</v>
      </c>
      <c r="C116" s="57" t="s">
        <v>290</v>
      </c>
      <c r="D116" s="57" t="s">
        <v>278</v>
      </c>
      <c r="E116" s="59" t="b">
        <f aca="false">FALSE()</f>
        <v>0</v>
      </c>
      <c r="F116" s="57" t="n">
        <v>1</v>
      </c>
      <c r="G116" s="57" t="s">
        <v>4861</v>
      </c>
      <c r="H116" s="57" t="s">
        <v>4885</v>
      </c>
      <c r="I116" s="57" t="n">
        <v>3</v>
      </c>
      <c r="J116" s="57" t="s">
        <v>425</v>
      </c>
      <c r="K116" s="57" t="n">
        <v>2</v>
      </c>
      <c r="L116" s="59" t="b">
        <f aca="false">FALSE()</f>
        <v>0</v>
      </c>
      <c r="M116" s="59" t="b">
        <f aca="false">TRUE()</f>
        <v>1</v>
      </c>
      <c r="N116" s="59" t="b">
        <f aca="false">TRUE()</f>
        <v>1</v>
      </c>
      <c r="O116" s="59" t="b">
        <f aca="false">TRUE()</f>
        <v>1</v>
      </c>
      <c r="P116" s="59" t="b">
        <f aca="false">TRUE()</f>
        <v>1</v>
      </c>
      <c r="Q116" s="57" t="s">
        <v>5416</v>
      </c>
      <c r="R116" s="58" t="n">
        <v>1</v>
      </c>
      <c r="S116" s="58" t="n">
        <v>64.0800018310547</v>
      </c>
      <c r="T116" s="57"/>
      <c r="U116" s="58" t="n">
        <v>2.32280739834401</v>
      </c>
      <c r="V116" s="58" t="n">
        <v>2.32280739834401</v>
      </c>
      <c r="W116" s="58" t="n">
        <v>0</v>
      </c>
      <c r="X116" s="58" t="n">
        <v>100</v>
      </c>
      <c r="Y116" s="58" t="n">
        <v>0</v>
      </c>
      <c r="Z116" s="58" t="n">
        <v>3.91547570545393</v>
      </c>
      <c r="AA116" s="57" t="s">
        <v>5412</v>
      </c>
      <c r="AB116" s="57" t="s">
        <v>5413</v>
      </c>
      <c r="AC116" s="57" t="s">
        <v>5445</v>
      </c>
      <c r="AD116" s="57" t="s">
        <v>4885</v>
      </c>
      <c r="AE116" s="57" t="n">
        <v>380</v>
      </c>
      <c r="AF116" s="58" t="n">
        <v>3.91547570545393</v>
      </c>
      <c r="AG116" s="57" t="s">
        <v>5412</v>
      </c>
      <c r="AH116" s="57" t="s">
        <v>5445</v>
      </c>
      <c r="AI116" s="57" t="s">
        <v>4885</v>
      </c>
      <c r="AJ116" s="58" t="n">
        <v>4.15197374750854</v>
      </c>
      <c r="AK116" s="57" t="s">
        <v>350</v>
      </c>
      <c r="AL116" s="58" t="n">
        <v>4.5</v>
      </c>
      <c r="AM116" s="57" t="s">
        <v>350</v>
      </c>
      <c r="AN116" s="57" t="s">
        <v>5446</v>
      </c>
      <c r="AO116" s="57" t="n">
        <v>2</v>
      </c>
      <c r="AP116" s="59" t="b">
        <f aca="false">FALSE()</f>
        <v>0</v>
      </c>
    </row>
    <row r="117" customFormat="false" ht="15" hidden="false" customHeight="true" outlineLevel="0" collapsed="false">
      <c r="B117" s="57" t="s">
        <v>4761</v>
      </c>
      <c r="C117" s="57" t="s">
        <v>290</v>
      </c>
      <c r="D117" s="57" t="s">
        <v>278</v>
      </c>
      <c r="E117" s="59" t="b">
        <f aca="false">FALSE()</f>
        <v>0</v>
      </c>
      <c r="F117" s="57" t="n">
        <v>1</v>
      </c>
      <c r="G117" s="57" t="s">
        <v>4861</v>
      </c>
      <c r="H117" s="57" t="s">
        <v>4885</v>
      </c>
      <c r="I117" s="57" t="n">
        <v>4</v>
      </c>
      <c r="J117" s="57" t="s">
        <v>252</v>
      </c>
      <c r="K117" s="57" t="n">
        <v>2</v>
      </c>
      <c r="L117" s="59" t="b">
        <f aca="false">FALSE()</f>
        <v>0</v>
      </c>
      <c r="M117" s="59" t="b">
        <f aca="false">TRUE()</f>
        <v>1</v>
      </c>
      <c r="N117" s="59" t="b">
        <f aca="false">TRUE()</f>
        <v>1</v>
      </c>
      <c r="O117" s="59" t="b">
        <f aca="false">TRUE()</f>
        <v>1</v>
      </c>
      <c r="P117" s="59" t="b">
        <f aca="false">TRUE()</f>
        <v>1</v>
      </c>
      <c r="Q117" s="57" t="s">
        <v>5440</v>
      </c>
      <c r="R117" s="58" t="n">
        <v>1</v>
      </c>
      <c r="S117" s="58" t="n">
        <v>66</v>
      </c>
      <c r="T117" s="57"/>
      <c r="U117" s="58" t="n">
        <v>10.0387997905442</v>
      </c>
      <c r="V117" s="58" t="n">
        <v>7.07521793748464</v>
      </c>
      <c r="W117" s="58" t="n">
        <v>7.07521793748464</v>
      </c>
      <c r="X117" s="58" t="n">
        <v>70.4787234042553</v>
      </c>
      <c r="Y117" s="58" t="n">
        <v>70.4787234042553</v>
      </c>
      <c r="Z117" s="58" t="n">
        <v>4.488929716536</v>
      </c>
      <c r="AA117" s="57" t="s">
        <v>350</v>
      </c>
      <c r="AB117" s="57" t="s">
        <v>282</v>
      </c>
      <c r="AC117" s="57" t="s">
        <v>4866</v>
      </c>
      <c r="AD117" s="57" t="s">
        <v>5421</v>
      </c>
      <c r="AE117" s="57" t="n">
        <v>22</v>
      </c>
      <c r="AF117" s="58" t="n">
        <v>4.488929716536</v>
      </c>
      <c r="AG117" s="57" t="s">
        <v>350</v>
      </c>
      <c r="AH117" s="57" t="s">
        <v>4866</v>
      </c>
      <c r="AI117" s="57" t="s">
        <v>5421</v>
      </c>
      <c r="AJ117" s="58" t="n">
        <v>4.488929716536</v>
      </c>
      <c r="AK117" s="57" t="s">
        <v>350</v>
      </c>
      <c r="AL117" s="58" t="n">
        <v>3.5</v>
      </c>
      <c r="AM117" s="57"/>
      <c r="AN117" s="57"/>
      <c r="AO117" s="57" t="n">
        <v>0</v>
      </c>
      <c r="AP117" s="59" t="b">
        <f aca="false">FALSE()</f>
        <v>0</v>
      </c>
    </row>
    <row r="118" customFormat="false" ht="15" hidden="false" customHeight="true" outlineLevel="0" collapsed="false">
      <c r="B118" s="57" t="s">
        <v>4761</v>
      </c>
      <c r="C118" s="57" t="s">
        <v>290</v>
      </c>
      <c r="D118" s="57" t="s">
        <v>278</v>
      </c>
      <c r="E118" s="59" t="b">
        <f aca="false">FALSE()</f>
        <v>0</v>
      </c>
      <c r="F118" s="57" t="n">
        <v>1</v>
      </c>
      <c r="G118" s="57" t="s">
        <v>4861</v>
      </c>
      <c r="H118" s="57" t="s">
        <v>4885</v>
      </c>
      <c r="I118" s="57" t="n">
        <v>4</v>
      </c>
      <c r="J118" s="57" t="s">
        <v>252</v>
      </c>
      <c r="K118" s="57" t="n">
        <v>2</v>
      </c>
      <c r="L118" s="59" t="b">
        <f aca="false">FALSE()</f>
        <v>0</v>
      </c>
      <c r="M118" s="59" t="b">
        <f aca="false">TRUE()</f>
        <v>1</v>
      </c>
      <c r="N118" s="59" t="b">
        <f aca="false">TRUE()</f>
        <v>1</v>
      </c>
      <c r="O118" s="59" t="b">
        <f aca="false">TRUE()</f>
        <v>1</v>
      </c>
      <c r="P118" s="59" t="b">
        <f aca="false">TRUE()</f>
        <v>1</v>
      </c>
      <c r="Q118" s="57" t="s">
        <v>5440</v>
      </c>
      <c r="R118" s="58" t="n">
        <v>1</v>
      </c>
      <c r="S118" s="58" t="n">
        <v>66</v>
      </c>
      <c r="T118" s="57"/>
      <c r="U118" s="58" t="n">
        <v>10.0387997905442</v>
      </c>
      <c r="V118" s="58" t="n">
        <v>7.07521793748464</v>
      </c>
      <c r="W118" s="58" t="n">
        <v>7.07521793748464</v>
      </c>
      <c r="X118" s="58" t="n">
        <v>70.4787234042553</v>
      </c>
      <c r="Y118" s="58" t="n">
        <v>70.4787234042553</v>
      </c>
      <c r="Z118" s="58" t="n">
        <v>4.488929716536</v>
      </c>
      <c r="AA118" s="57" t="s">
        <v>350</v>
      </c>
      <c r="AB118" s="57" t="s">
        <v>282</v>
      </c>
      <c r="AC118" s="57" t="s">
        <v>4866</v>
      </c>
      <c r="AD118" s="57" t="s">
        <v>5421</v>
      </c>
      <c r="AE118" s="57" t="n">
        <v>22</v>
      </c>
      <c r="AF118" s="58" t="n">
        <v>4.488929716536</v>
      </c>
      <c r="AG118" s="57" t="s">
        <v>350</v>
      </c>
      <c r="AH118" s="57" t="s">
        <v>4866</v>
      </c>
      <c r="AI118" s="57" t="s">
        <v>5421</v>
      </c>
      <c r="AJ118" s="58" t="n">
        <v>4.488929716536</v>
      </c>
      <c r="AK118" s="57" t="s">
        <v>350</v>
      </c>
      <c r="AL118" s="58" t="n">
        <v>4</v>
      </c>
      <c r="AM118" s="57"/>
      <c r="AN118" s="57"/>
      <c r="AO118" s="57" t="n">
        <v>0</v>
      </c>
      <c r="AP118" s="59" t="b">
        <f aca="false">FALSE()</f>
        <v>0</v>
      </c>
    </row>
    <row r="119" customFormat="false" ht="15" hidden="false" customHeight="true" outlineLevel="0" collapsed="false">
      <c r="B119" s="57" t="s">
        <v>4761</v>
      </c>
      <c r="C119" s="57" t="s">
        <v>290</v>
      </c>
      <c r="D119" s="57" t="s">
        <v>278</v>
      </c>
      <c r="E119" s="59" t="b">
        <f aca="false">FALSE()</f>
        <v>0</v>
      </c>
      <c r="F119" s="57" t="n">
        <v>1</v>
      </c>
      <c r="G119" s="57" t="s">
        <v>4861</v>
      </c>
      <c r="H119" s="57" t="s">
        <v>4885</v>
      </c>
      <c r="I119" s="57" t="n">
        <v>4</v>
      </c>
      <c r="J119" s="57" t="s">
        <v>252</v>
      </c>
      <c r="K119" s="57" t="n">
        <v>2</v>
      </c>
      <c r="L119" s="59" t="b">
        <f aca="false">FALSE()</f>
        <v>0</v>
      </c>
      <c r="M119" s="59" t="b">
        <f aca="false">TRUE()</f>
        <v>1</v>
      </c>
      <c r="N119" s="59" t="b">
        <f aca="false">TRUE()</f>
        <v>1</v>
      </c>
      <c r="O119" s="59" t="b">
        <f aca="false">TRUE()</f>
        <v>1</v>
      </c>
      <c r="P119" s="59" t="b">
        <f aca="false">TRUE()</f>
        <v>1</v>
      </c>
      <c r="Q119" s="57" t="s">
        <v>5440</v>
      </c>
      <c r="R119" s="58" t="n">
        <v>1</v>
      </c>
      <c r="S119" s="58" t="n">
        <v>66</v>
      </c>
      <c r="T119" s="57"/>
      <c r="U119" s="58" t="n">
        <v>10.0387997905442</v>
      </c>
      <c r="V119" s="58" t="n">
        <v>7.07521793748464</v>
      </c>
      <c r="W119" s="58" t="n">
        <v>7.07521793748464</v>
      </c>
      <c r="X119" s="58" t="n">
        <v>70.4787234042553</v>
      </c>
      <c r="Y119" s="58" t="n">
        <v>70.4787234042553</v>
      </c>
      <c r="Z119" s="58" t="n">
        <v>4.488929716536</v>
      </c>
      <c r="AA119" s="57" t="s">
        <v>350</v>
      </c>
      <c r="AB119" s="57" t="s">
        <v>282</v>
      </c>
      <c r="AC119" s="57" t="s">
        <v>4866</v>
      </c>
      <c r="AD119" s="57" t="s">
        <v>5421</v>
      </c>
      <c r="AE119" s="57" t="n">
        <v>22</v>
      </c>
      <c r="AF119" s="58" t="n">
        <v>4.488929716536</v>
      </c>
      <c r="AG119" s="57" t="s">
        <v>350</v>
      </c>
      <c r="AH119" s="57" t="s">
        <v>4866</v>
      </c>
      <c r="AI119" s="57" t="s">
        <v>5421</v>
      </c>
      <c r="AJ119" s="58" t="n">
        <v>4.488929716536</v>
      </c>
      <c r="AK119" s="57" t="s">
        <v>350</v>
      </c>
      <c r="AL119" s="58" t="n">
        <v>4.5</v>
      </c>
      <c r="AM119" s="57" t="s">
        <v>350</v>
      </c>
      <c r="AN119" s="57" t="s">
        <v>350</v>
      </c>
      <c r="AO119" s="57" t="n">
        <v>1</v>
      </c>
      <c r="AP119" s="59" t="b">
        <f aca="false">FALSE()</f>
        <v>0</v>
      </c>
    </row>
    <row r="120" customFormat="false" ht="15" hidden="false" customHeight="true" outlineLevel="0" collapsed="false">
      <c r="B120" s="57" t="s">
        <v>4761</v>
      </c>
      <c r="C120" s="57" t="s">
        <v>290</v>
      </c>
      <c r="D120" s="57" t="s">
        <v>278</v>
      </c>
      <c r="E120" s="59" t="b">
        <f aca="false">FALSE()</f>
        <v>0</v>
      </c>
      <c r="F120" s="57" t="n">
        <v>1</v>
      </c>
      <c r="G120" s="57" t="s">
        <v>4861</v>
      </c>
      <c r="H120" s="57" t="s">
        <v>4885</v>
      </c>
      <c r="I120" s="57" t="n">
        <v>5</v>
      </c>
      <c r="J120" s="57" t="s">
        <v>281</v>
      </c>
      <c r="K120" s="57" t="n">
        <v>2</v>
      </c>
      <c r="L120" s="59" t="b">
        <f aca="false">FALSE()</f>
        <v>0</v>
      </c>
      <c r="M120" s="59" t="b">
        <f aca="false">TRUE()</f>
        <v>1</v>
      </c>
      <c r="N120" s="59" t="b">
        <f aca="false">TRUE()</f>
        <v>1</v>
      </c>
      <c r="O120" s="59" t="b">
        <f aca="false">TRUE()</f>
        <v>1</v>
      </c>
      <c r="P120" s="59" t="b">
        <f aca="false">TRUE()</f>
        <v>1</v>
      </c>
      <c r="Q120" s="57" t="s">
        <v>5432</v>
      </c>
      <c r="R120" s="58" t="n">
        <v>1</v>
      </c>
      <c r="S120" s="58" t="n">
        <v>52.0800018310547</v>
      </c>
      <c r="T120" s="57"/>
      <c r="U120" s="58" t="n">
        <v>0.213591484905197</v>
      </c>
      <c r="V120" s="58" t="n">
        <v>0.213591484905197</v>
      </c>
      <c r="W120" s="58" t="n">
        <v>0</v>
      </c>
      <c r="X120" s="58" t="n">
        <v>100</v>
      </c>
      <c r="Y120" s="58" t="n">
        <v>0</v>
      </c>
      <c r="Z120" s="58" t="n">
        <v>3.71841068199841</v>
      </c>
      <c r="AA120" s="57" t="s">
        <v>5412</v>
      </c>
      <c r="AB120" s="57" t="s">
        <v>5413</v>
      </c>
      <c r="AC120" s="57" t="s">
        <v>5445</v>
      </c>
      <c r="AD120" s="57" t="s">
        <v>4885</v>
      </c>
      <c r="AE120" s="57" t="n">
        <v>380</v>
      </c>
      <c r="AF120" s="58" t="n">
        <v>3.71841068199841</v>
      </c>
      <c r="AG120" s="57" t="s">
        <v>5412</v>
      </c>
      <c r="AH120" s="57" t="s">
        <v>5445</v>
      </c>
      <c r="AI120" s="57" t="s">
        <v>4885</v>
      </c>
      <c r="AJ120" s="58" t="n">
        <v>5.33791223232454</v>
      </c>
      <c r="AK120" s="57" t="s">
        <v>350</v>
      </c>
      <c r="AL120" s="58" t="n">
        <v>3.5</v>
      </c>
      <c r="AM120" s="57"/>
      <c r="AN120" s="57"/>
      <c r="AO120" s="57" t="n">
        <v>0</v>
      </c>
      <c r="AP120" s="59" t="b">
        <f aca="false">FALSE()</f>
        <v>0</v>
      </c>
    </row>
    <row r="121" customFormat="false" ht="15" hidden="false" customHeight="true" outlineLevel="0" collapsed="false">
      <c r="B121" s="57" t="s">
        <v>4761</v>
      </c>
      <c r="C121" s="57" t="s">
        <v>290</v>
      </c>
      <c r="D121" s="57" t="s">
        <v>278</v>
      </c>
      <c r="E121" s="59" t="b">
        <f aca="false">FALSE()</f>
        <v>0</v>
      </c>
      <c r="F121" s="57" t="n">
        <v>1</v>
      </c>
      <c r="G121" s="57" t="s">
        <v>4861</v>
      </c>
      <c r="H121" s="57" t="s">
        <v>4885</v>
      </c>
      <c r="I121" s="57" t="n">
        <v>5</v>
      </c>
      <c r="J121" s="57" t="s">
        <v>281</v>
      </c>
      <c r="K121" s="57" t="n">
        <v>2</v>
      </c>
      <c r="L121" s="59" t="b">
        <f aca="false">FALSE()</f>
        <v>0</v>
      </c>
      <c r="M121" s="59" t="b">
        <f aca="false">TRUE()</f>
        <v>1</v>
      </c>
      <c r="N121" s="59" t="b">
        <f aca="false">TRUE()</f>
        <v>1</v>
      </c>
      <c r="O121" s="59" t="b">
        <f aca="false">TRUE()</f>
        <v>1</v>
      </c>
      <c r="P121" s="59" t="b">
        <f aca="false">TRUE()</f>
        <v>1</v>
      </c>
      <c r="Q121" s="57" t="s">
        <v>5432</v>
      </c>
      <c r="R121" s="58" t="n">
        <v>1</v>
      </c>
      <c r="S121" s="58" t="n">
        <v>52.0800018310547</v>
      </c>
      <c r="T121" s="57"/>
      <c r="U121" s="58" t="n">
        <v>0.213591484905197</v>
      </c>
      <c r="V121" s="58" t="n">
        <v>0.213591484905197</v>
      </c>
      <c r="W121" s="58" t="n">
        <v>0</v>
      </c>
      <c r="X121" s="58" t="n">
        <v>100</v>
      </c>
      <c r="Y121" s="58" t="n">
        <v>0</v>
      </c>
      <c r="Z121" s="58" t="n">
        <v>3.71841068199841</v>
      </c>
      <c r="AA121" s="57" t="s">
        <v>5412</v>
      </c>
      <c r="AB121" s="57" t="s">
        <v>5413</v>
      </c>
      <c r="AC121" s="57" t="s">
        <v>5445</v>
      </c>
      <c r="AD121" s="57" t="s">
        <v>4885</v>
      </c>
      <c r="AE121" s="57" t="n">
        <v>380</v>
      </c>
      <c r="AF121" s="58" t="n">
        <v>3.71841068199841</v>
      </c>
      <c r="AG121" s="57" t="s">
        <v>5412</v>
      </c>
      <c r="AH121" s="57" t="s">
        <v>5445</v>
      </c>
      <c r="AI121" s="57" t="s">
        <v>4885</v>
      </c>
      <c r="AJ121" s="58" t="n">
        <v>5.33791223232454</v>
      </c>
      <c r="AK121" s="57" t="s">
        <v>350</v>
      </c>
      <c r="AL121" s="58" t="n">
        <v>4</v>
      </c>
      <c r="AM121" s="57"/>
      <c r="AN121" s="57" t="s">
        <v>5412</v>
      </c>
      <c r="AO121" s="57" t="n">
        <v>1</v>
      </c>
      <c r="AP121" s="59" t="b">
        <f aca="false">FALSE()</f>
        <v>0</v>
      </c>
    </row>
    <row r="122" customFormat="false" ht="15" hidden="false" customHeight="true" outlineLevel="0" collapsed="false">
      <c r="B122" s="57" t="s">
        <v>4761</v>
      </c>
      <c r="C122" s="57" t="s">
        <v>290</v>
      </c>
      <c r="D122" s="57" t="s">
        <v>278</v>
      </c>
      <c r="E122" s="59" t="b">
        <f aca="false">FALSE()</f>
        <v>0</v>
      </c>
      <c r="F122" s="57" t="n">
        <v>1</v>
      </c>
      <c r="G122" s="57" t="s">
        <v>4861</v>
      </c>
      <c r="H122" s="57" t="s">
        <v>4885</v>
      </c>
      <c r="I122" s="57" t="n">
        <v>5</v>
      </c>
      <c r="J122" s="57" t="s">
        <v>281</v>
      </c>
      <c r="K122" s="57" t="n">
        <v>2</v>
      </c>
      <c r="L122" s="59" t="b">
        <f aca="false">FALSE()</f>
        <v>0</v>
      </c>
      <c r="M122" s="59" t="b">
        <f aca="false">TRUE()</f>
        <v>1</v>
      </c>
      <c r="N122" s="59" t="b">
        <f aca="false">TRUE()</f>
        <v>1</v>
      </c>
      <c r="O122" s="59" t="b">
        <f aca="false">TRUE()</f>
        <v>1</v>
      </c>
      <c r="P122" s="59" t="b">
        <f aca="false">TRUE()</f>
        <v>1</v>
      </c>
      <c r="Q122" s="57" t="s">
        <v>5432</v>
      </c>
      <c r="R122" s="58" t="n">
        <v>1</v>
      </c>
      <c r="S122" s="58" t="n">
        <v>52.0800018310547</v>
      </c>
      <c r="T122" s="57"/>
      <c r="U122" s="58" t="n">
        <v>0.213591484905197</v>
      </c>
      <c r="V122" s="58" t="n">
        <v>0.213591484905197</v>
      </c>
      <c r="W122" s="58" t="n">
        <v>0</v>
      </c>
      <c r="X122" s="58" t="n">
        <v>100</v>
      </c>
      <c r="Y122" s="58" t="n">
        <v>0</v>
      </c>
      <c r="Z122" s="58" t="n">
        <v>3.71841068199841</v>
      </c>
      <c r="AA122" s="57" t="s">
        <v>5412</v>
      </c>
      <c r="AB122" s="57" t="s">
        <v>5413</v>
      </c>
      <c r="AC122" s="57" t="s">
        <v>5445</v>
      </c>
      <c r="AD122" s="57" t="s">
        <v>4885</v>
      </c>
      <c r="AE122" s="57" t="n">
        <v>380</v>
      </c>
      <c r="AF122" s="58" t="n">
        <v>3.71841068199841</v>
      </c>
      <c r="AG122" s="57" t="s">
        <v>5412</v>
      </c>
      <c r="AH122" s="57" t="s">
        <v>5445</v>
      </c>
      <c r="AI122" s="57" t="s">
        <v>4885</v>
      </c>
      <c r="AJ122" s="58" t="n">
        <v>5.33791223232454</v>
      </c>
      <c r="AK122" s="57" t="s">
        <v>350</v>
      </c>
      <c r="AL122" s="58" t="n">
        <v>4.5</v>
      </c>
      <c r="AM122" s="57"/>
      <c r="AN122" s="57" t="s">
        <v>5412</v>
      </c>
      <c r="AO122" s="57" t="n">
        <v>3</v>
      </c>
      <c r="AP122" s="59" t="b">
        <f aca="false">FALSE()</f>
        <v>0</v>
      </c>
    </row>
    <row r="123" customFormat="false" ht="15" hidden="false" customHeight="true" outlineLevel="0" collapsed="false">
      <c r="B123" s="57" t="s">
        <v>4761</v>
      </c>
      <c r="C123" s="57" t="s">
        <v>290</v>
      </c>
      <c r="D123" s="57" t="s">
        <v>278</v>
      </c>
      <c r="E123" s="59" t="b">
        <f aca="false">FALSE()</f>
        <v>0</v>
      </c>
      <c r="F123" s="57" t="n">
        <v>1</v>
      </c>
      <c r="G123" s="57" t="s">
        <v>4861</v>
      </c>
      <c r="H123" s="57" t="s">
        <v>4885</v>
      </c>
      <c r="I123" s="57" t="n">
        <v>6</v>
      </c>
      <c r="J123" s="57" t="s">
        <v>425</v>
      </c>
      <c r="K123" s="57" t="n">
        <v>2</v>
      </c>
      <c r="L123" s="59" t="b">
        <f aca="false">FALSE()</f>
        <v>0</v>
      </c>
      <c r="M123" s="59" t="b">
        <f aca="false">TRUE()</f>
        <v>1</v>
      </c>
      <c r="N123" s="59" t="b">
        <f aca="false">TRUE()</f>
        <v>1</v>
      </c>
      <c r="O123" s="59" t="b">
        <f aca="false">TRUE()</f>
        <v>1</v>
      </c>
      <c r="P123" s="59" t="b">
        <f aca="false">TRUE()</f>
        <v>1</v>
      </c>
      <c r="Q123" s="57" t="s">
        <v>5416</v>
      </c>
      <c r="R123" s="58" t="n">
        <v>1</v>
      </c>
      <c r="S123" s="58" t="n">
        <v>53.5099983215332</v>
      </c>
      <c r="T123" s="57"/>
      <c r="U123" s="58" t="n">
        <v>5.52667967192197</v>
      </c>
      <c r="V123" s="58" t="n">
        <v>0.266989356131496</v>
      </c>
      <c r="W123" s="58" t="n">
        <v>0.0266989356131502</v>
      </c>
      <c r="X123" s="58" t="n">
        <v>4.83091787439615</v>
      </c>
      <c r="Y123" s="58" t="n">
        <v>0.483091787439624</v>
      </c>
      <c r="Z123" s="58" t="n">
        <v>5.3347926857564</v>
      </c>
      <c r="AA123" s="57" t="s">
        <v>5412</v>
      </c>
      <c r="AB123" s="57" t="s">
        <v>5413</v>
      </c>
      <c r="AC123" s="57" t="s">
        <v>5433</v>
      </c>
      <c r="AD123" s="57" t="s">
        <v>4885</v>
      </c>
      <c r="AE123" s="57" t="n">
        <v>380</v>
      </c>
      <c r="AF123" s="58" t="n">
        <v>5.46457592133185</v>
      </c>
      <c r="AG123" s="57" t="s">
        <v>5412</v>
      </c>
      <c r="AH123" s="57" t="s">
        <v>5445</v>
      </c>
      <c r="AI123" s="57" t="s">
        <v>4885</v>
      </c>
      <c r="AJ123" s="58" t="n">
        <v>5.70776970453433</v>
      </c>
      <c r="AK123" s="57" t="s">
        <v>350</v>
      </c>
      <c r="AL123" s="58" t="n">
        <v>3.5</v>
      </c>
      <c r="AM123" s="57"/>
      <c r="AN123" s="57"/>
      <c r="AO123" s="57" t="n">
        <v>0</v>
      </c>
      <c r="AP123" s="59" t="b">
        <f aca="false">FALSE()</f>
        <v>0</v>
      </c>
    </row>
    <row r="124" customFormat="false" ht="15" hidden="false" customHeight="true" outlineLevel="0" collapsed="false">
      <c r="B124" s="57" t="s">
        <v>4761</v>
      </c>
      <c r="C124" s="57" t="s">
        <v>290</v>
      </c>
      <c r="D124" s="57" t="s">
        <v>278</v>
      </c>
      <c r="E124" s="59" t="b">
        <f aca="false">FALSE()</f>
        <v>0</v>
      </c>
      <c r="F124" s="57" t="n">
        <v>1</v>
      </c>
      <c r="G124" s="57" t="s">
        <v>4861</v>
      </c>
      <c r="H124" s="57" t="s">
        <v>4885</v>
      </c>
      <c r="I124" s="57" t="n">
        <v>6</v>
      </c>
      <c r="J124" s="57" t="s">
        <v>425</v>
      </c>
      <c r="K124" s="57" t="n">
        <v>2</v>
      </c>
      <c r="L124" s="59" t="b">
        <f aca="false">FALSE()</f>
        <v>0</v>
      </c>
      <c r="M124" s="59" t="b">
        <f aca="false">TRUE()</f>
        <v>1</v>
      </c>
      <c r="N124" s="59" t="b">
        <f aca="false">TRUE()</f>
        <v>1</v>
      </c>
      <c r="O124" s="59" t="b">
        <f aca="false">TRUE()</f>
        <v>1</v>
      </c>
      <c r="P124" s="59" t="b">
        <f aca="false">TRUE()</f>
        <v>1</v>
      </c>
      <c r="Q124" s="57" t="s">
        <v>5416</v>
      </c>
      <c r="R124" s="58" t="n">
        <v>1</v>
      </c>
      <c r="S124" s="58" t="n">
        <v>53.5099983215332</v>
      </c>
      <c r="T124" s="57"/>
      <c r="U124" s="58" t="n">
        <v>5.52667967192197</v>
      </c>
      <c r="V124" s="58" t="n">
        <v>0.266989356131496</v>
      </c>
      <c r="W124" s="58" t="n">
        <v>0.0266989356131502</v>
      </c>
      <c r="X124" s="58" t="n">
        <v>4.83091787439615</v>
      </c>
      <c r="Y124" s="58" t="n">
        <v>0.483091787439624</v>
      </c>
      <c r="Z124" s="58" t="n">
        <v>5.3347926857564</v>
      </c>
      <c r="AA124" s="57" t="s">
        <v>5412</v>
      </c>
      <c r="AB124" s="57" t="s">
        <v>5413</v>
      </c>
      <c r="AC124" s="57" t="s">
        <v>5433</v>
      </c>
      <c r="AD124" s="57" t="s">
        <v>4885</v>
      </c>
      <c r="AE124" s="57" t="n">
        <v>380</v>
      </c>
      <c r="AF124" s="58" t="n">
        <v>5.46457592133185</v>
      </c>
      <c r="AG124" s="57" t="s">
        <v>5412</v>
      </c>
      <c r="AH124" s="57" t="s">
        <v>5445</v>
      </c>
      <c r="AI124" s="57" t="s">
        <v>4885</v>
      </c>
      <c r="AJ124" s="58" t="n">
        <v>5.70776970453433</v>
      </c>
      <c r="AK124" s="57" t="s">
        <v>350</v>
      </c>
      <c r="AL124" s="58" t="n">
        <v>4</v>
      </c>
      <c r="AM124" s="57"/>
      <c r="AN124" s="57"/>
      <c r="AO124" s="57" t="n">
        <v>0</v>
      </c>
      <c r="AP124" s="59" t="b">
        <f aca="false">FALSE()</f>
        <v>0</v>
      </c>
    </row>
    <row r="125" customFormat="false" ht="15" hidden="false" customHeight="true" outlineLevel="0" collapsed="false">
      <c r="B125" s="57" t="s">
        <v>4761</v>
      </c>
      <c r="C125" s="57" t="s">
        <v>290</v>
      </c>
      <c r="D125" s="57" t="s">
        <v>278</v>
      </c>
      <c r="E125" s="59" t="b">
        <f aca="false">FALSE()</f>
        <v>0</v>
      </c>
      <c r="F125" s="57" t="n">
        <v>1</v>
      </c>
      <c r="G125" s="57" t="s">
        <v>4861</v>
      </c>
      <c r="H125" s="57" t="s">
        <v>4885</v>
      </c>
      <c r="I125" s="57" t="n">
        <v>6</v>
      </c>
      <c r="J125" s="57" t="s">
        <v>425</v>
      </c>
      <c r="K125" s="57" t="n">
        <v>2</v>
      </c>
      <c r="L125" s="59" t="b">
        <f aca="false">FALSE()</f>
        <v>0</v>
      </c>
      <c r="M125" s="59" t="b">
        <f aca="false">TRUE()</f>
        <v>1</v>
      </c>
      <c r="N125" s="59" t="b">
        <f aca="false">TRUE()</f>
        <v>1</v>
      </c>
      <c r="O125" s="59" t="b">
        <f aca="false">TRUE()</f>
        <v>1</v>
      </c>
      <c r="P125" s="59" t="b">
        <f aca="false">TRUE()</f>
        <v>1</v>
      </c>
      <c r="Q125" s="57" t="s">
        <v>5416</v>
      </c>
      <c r="R125" s="58" t="n">
        <v>1</v>
      </c>
      <c r="S125" s="58" t="n">
        <v>53.5099983215332</v>
      </c>
      <c r="T125" s="57"/>
      <c r="U125" s="58" t="n">
        <v>5.52667967192197</v>
      </c>
      <c r="V125" s="58" t="n">
        <v>0.266989356131496</v>
      </c>
      <c r="W125" s="58" t="n">
        <v>0.0266989356131502</v>
      </c>
      <c r="X125" s="58" t="n">
        <v>4.83091787439615</v>
      </c>
      <c r="Y125" s="58" t="n">
        <v>0.483091787439624</v>
      </c>
      <c r="Z125" s="58" t="n">
        <v>5.3347926857564</v>
      </c>
      <c r="AA125" s="57" t="s">
        <v>5412</v>
      </c>
      <c r="AB125" s="57" t="s">
        <v>5413</v>
      </c>
      <c r="AC125" s="57" t="s">
        <v>5433</v>
      </c>
      <c r="AD125" s="57" t="s">
        <v>4885</v>
      </c>
      <c r="AE125" s="57" t="n">
        <v>380</v>
      </c>
      <c r="AF125" s="58" t="n">
        <v>5.46457592133185</v>
      </c>
      <c r="AG125" s="57" t="s">
        <v>5412</v>
      </c>
      <c r="AH125" s="57" t="s">
        <v>5445</v>
      </c>
      <c r="AI125" s="57" t="s">
        <v>4885</v>
      </c>
      <c r="AJ125" s="58" t="n">
        <v>5.70776970453433</v>
      </c>
      <c r="AK125" s="57" t="s">
        <v>350</v>
      </c>
      <c r="AL125" s="58" t="n">
        <v>4.5</v>
      </c>
      <c r="AM125" s="57"/>
      <c r="AN125" s="57"/>
      <c r="AO125" s="57" t="n">
        <v>0</v>
      </c>
      <c r="AP125" s="59" t="b">
        <f aca="false">FALSE()</f>
        <v>0</v>
      </c>
    </row>
    <row r="126" customFormat="false" ht="15" hidden="false" customHeight="true" outlineLevel="0" collapsed="false">
      <c r="B126" s="57" t="s">
        <v>4761</v>
      </c>
      <c r="C126" s="57" t="s">
        <v>290</v>
      </c>
      <c r="D126" s="57" t="s">
        <v>278</v>
      </c>
      <c r="E126" s="59" t="b">
        <f aca="false">FALSE()</f>
        <v>0</v>
      </c>
      <c r="F126" s="57" t="n">
        <v>1</v>
      </c>
      <c r="G126" s="57" t="s">
        <v>4861</v>
      </c>
      <c r="H126" s="57" t="s">
        <v>4885</v>
      </c>
      <c r="I126" s="57" t="n">
        <v>7</v>
      </c>
      <c r="J126" s="57" t="s">
        <v>312</v>
      </c>
      <c r="K126" s="57" t="n">
        <v>2</v>
      </c>
      <c r="L126" s="59" t="b">
        <f aca="false">FALSE()</f>
        <v>0</v>
      </c>
      <c r="M126" s="59" t="b">
        <f aca="false">TRUE()</f>
        <v>1</v>
      </c>
      <c r="N126" s="59" t="b">
        <f aca="false">TRUE()</f>
        <v>1</v>
      </c>
      <c r="O126" s="59" t="b">
        <f aca="false">TRUE()</f>
        <v>1</v>
      </c>
      <c r="P126" s="59" t="b">
        <f aca="false">TRUE()</f>
        <v>1</v>
      </c>
      <c r="Q126" s="57" t="s">
        <v>5418</v>
      </c>
      <c r="R126" s="58" t="n">
        <v>1</v>
      </c>
      <c r="S126" s="58" t="n">
        <v>39.6599998474121</v>
      </c>
      <c r="T126" s="57"/>
      <c r="U126" s="58" t="n">
        <v>0.614075519102441</v>
      </c>
      <c r="V126" s="58" t="n">
        <v>0.614075519102441</v>
      </c>
      <c r="W126" s="58" t="n">
        <v>0.133494678065748</v>
      </c>
      <c r="X126" s="58" t="n">
        <v>100</v>
      </c>
      <c r="Y126" s="58" t="n">
        <v>21.7391304347826</v>
      </c>
      <c r="Z126" s="58" t="n">
        <v>4.35835358822572</v>
      </c>
      <c r="AA126" s="57" t="s">
        <v>5412</v>
      </c>
      <c r="AB126" s="57" t="s">
        <v>5413</v>
      </c>
      <c r="AC126" s="57" t="s">
        <v>5414</v>
      </c>
      <c r="AD126" s="57" t="s">
        <v>261</v>
      </c>
      <c r="AE126" s="57" t="n">
        <v>772</v>
      </c>
      <c r="AF126" s="58" t="n">
        <v>4.35835358822572</v>
      </c>
      <c r="AG126" s="57" t="s">
        <v>5412</v>
      </c>
      <c r="AH126" s="57" t="s">
        <v>5414</v>
      </c>
      <c r="AI126" s="57" t="s">
        <v>261</v>
      </c>
      <c r="AJ126" s="58" t="n">
        <v>5.32821865166963</v>
      </c>
      <c r="AK126" s="57" t="s">
        <v>350</v>
      </c>
      <c r="AL126" s="58" t="n">
        <v>3.5</v>
      </c>
      <c r="AM126" s="57"/>
      <c r="AN126" s="57"/>
      <c r="AO126" s="57" t="n">
        <v>0</v>
      </c>
      <c r="AP126" s="59" t="b">
        <f aca="false">FALSE()</f>
        <v>0</v>
      </c>
    </row>
    <row r="127" customFormat="false" ht="15" hidden="false" customHeight="true" outlineLevel="0" collapsed="false">
      <c r="B127" s="57" t="s">
        <v>4761</v>
      </c>
      <c r="C127" s="57" t="s">
        <v>290</v>
      </c>
      <c r="D127" s="57" t="s">
        <v>278</v>
      </c>
      <c r="E127" s="59" t="b">
        <f aca="false">FALSE()</f>
        <v>0</v>
      </c>
      <c r="F127" s="57" t="n">
        <v>1</v>
      </c>
      <c r="G127" s="57" t="s">
        <v>4861</v>
      </c>
      <c r="H127" s="57" t="s">
        <v>4885</v>
      </c>
      <c r="I127" s="57" t="n">
        <v>7</v>
      </c>
      <c r="J127" s="57" t="s">
        <v>312</v>
      </c>
      <c r="K127" s="57" t="n">
        <v>2</v>
      </c>
      <c r="L127" s="59" t="b">
        <f aca="false">FALSE()</f>
        <v>0</v>
      </c>
      <c r="M127" s="59" t="b">
        <f aca="false">TRUE()</f>
        <v>1</v>
      </c>
      <c r="N127" s="59" t="b">
        <f aca="false">TRUE()</f>
        <v>1</v>
      </c>
      <c r="O127" s="59" t="b">
        <f aca="false">TRUE()</f>
        <v>1</v>
      </c>
      <c r="P127" s="59" t="b">
        <f aca="false">TRUE()</f>
        <v>1</v>
      </c>
      <c r="Q127" s="57" t="s">
        <v>5418</v>
      </c>
      <c r="R127" s="58" t="n">
        <v>1</v>
      </c>
      <c r="S127" s="58" t="n">
        <v>39.6599998474121</v>
      </c>
      <c r="T127" s="57"/>
      <c r="U127" s="58" t="n">
        <v>0.614075519102441</v>
      </c>
      <c r="V127" s="58" t="n">
        <v>0.614075519102441</v>
      </c>
      <c r="W127" s="58" t="n">
        <v>0.133494678065748</v>
      </c>
      <c r="X127" s="58" t="n">
        <v>100</v>
      </c>
      <c r="Y127" s="58" t="n">
        <v>21.7391304347826</v>
      </c>
      <c r="Z127" s="58" t="n">
        <v>4.35835358822572</v>
      </c>
      <c r="AA127" s="57" t="s">
        <v>5412</v>
      </c>
      <c r="AB127" s="57" t="s">
        <v>5413</v>
      </c>
      <c r="AC127" s="57" t="s">
        <v>5414</v>
      </c>
      <c r="AD127" s="57" t="s">
        <v>261</v>
      </c>
      <c r="AE127" s="57" t="n">
        <v>772</v>
      </c>
      <c r="AF127" s="58" t="n">
        <v>4.35835358822572</v>
      </c>
      <c r="AG127" s="57" t="s">
        <v>5412</v>
      </c>
      <c r="AH127" s="57" t="s">
        <v>5414</v>
      </c>
      <c r="AI127" s="57" t="s">
        <v>261</v>
      </c>
      <c r="AJ127" s="58" t="n">
        <v>5.32821865166963</v>
      </c>
      <c r="AK127" s="57" t="s">
        <v>350</v>
      </c>
      <c r="AL127" s="58" t="n">
        <v>4</v>
      </c>
      <c r="AM127" s="57"/>
      <c r="AN127" s="57"/>
      <c r="AO127" s="57" t="n">
        <v>0</v>
      </c>
      <c r="AP127" s="59" t="b">
        <f aca="false">FALSE()</f>
        <v>0</v>
      </c>
    </row>
    <row r="128" customFormat="false" ht="15" hidden="false" customHeight="true" outlineLevel="0" collapsed="false">
      <c r="B128" s="57" t="s">
        <v>4761</v>
      </c>
      <c r="C128" s="57" t="s">
        <v>290</v>
      </c>
      <c r="D128" s="57" t="s">
        <v>278</v>
      </c>
      <c r="E128" s="59" t="b">
        <f aca="false">FALSE()</f>
        <v>0</v>
      </c>
      <c r="F128" s="57" t="n">
        <v>1</v>
      </c>
      <c r="G128" s="57" t="s">
        <v>4861</v>
      </c>
      <c r="H128" s="57" t="s">
        <v>4885</v>
      </c>
      <c r="I128" s="57" t="n">
        <v>7</v>
      </c>
      <c r="J128" s="57" t="s">
        <v>312</v>
      </c>
      <c r="K128" s="57" t="n">
        <v>2</v>
      </c>
      <c r="L128" s="59" t="b">
        <f aca="false">FALSE()</f>
        <v>0</v>
      </c>
      <c r="M128" s="59" t="b">
        <f aca="false">TRUE()</f>
        <v>1</v>
      </c>
      <c r="N128" s="59" t="b">
        <f aca="false">TRUE()</f>
        <v>1</v>
      </c>
      <c r="O128" s="59" t="b">
        <f aca="false">TRUE()</f>
        <v>1</v>
      </c>
      <c r="P128" s="59" t="b">
        <f aca="false">TRUE()</f>
        <v>1</v>
      </c>
      <c r="Q128" s="57" t="s">
        <v>5418</v>
      </c>
      <c r="R128" s="58" t="n">
        <v>1</v>
      </c>
      <c r="S128" s="58" t="n">
        <v>39.6599998474121</v>
      </c>
      <c r="T128" s="57"/>
      <c r="U128" s="58" t="n">
        <v>0.614075519102441</v>
      </c>
      <c r="V128" s="58" t="n">
        <v>0.614075519102441</v>
      </c>
      <c r="W128" s="58" t="n">
        <v>0.133494678065748</v>
      </c>
      <c r="X128" s="58" t="n">
        <v>100</v>
      </c>
      <c r="Y128" s="58" t="n">
        <v>21.7391304347826</v>
      </c>
      <c r="Z128" s="58" t="n">
        <v>4.35835358822572</v>
      </c>
      <c r="AA128" s="57" t="s">
        <v>5412</v>
      </c>
      <c r="AB128" s="57" t="s">
        <v>5413</v>
      </c>
      <c r="AC128" s="57" t="s">
        <v>5414</v>
      </c>
      <c r="AD128" s="57" t="s">
        <v>261</v>
      </c>
      <c r="AE128" s="57" t="n">
        <v>772</v>
      </c>
      <c r="AF128" s="58" t="n">
        <v>4.35835358822572</v>
      </c>
      <c r="AG128" s="57" t="s">
        <v>5412</v>
      </c>
      <c r="AH128" s="57" t="s">
        <v>5414</v>
      </c>
      <c r="AI128" s="57" t="s">
        <v>261</v>
      </c>
      <c r="AJ128" s="58" t="n">
        <v>5.32821865166963</v>
      </c>
      <c r="AK128" s="57" t="s">
        <v>350</v>
      </c>
      <c r="AL128" s="58" t="n">
        <v>4.5</v>
      </c>
      <c r="AM128" s="57"/>
      <c r="AN128" s="57" t="s">
        <v>5412</v>
      </c>
      <c r="AO128" s="57" t="n">
        <v>1</v>
      </c>
      <c r="AP128" s="59" t="b">
        <f aca="false">FALSE()</f>
        <v>0</v>
      </c>
    </row>
    <row r="129" customFormat="false" ht="15" hidden="false" customHeight="true" outlineLevel="0" collapsed="false">
      <c r="B129" s="57" t="s">
        <v>4761</v>
      </c>
      <c r="C129" s="57" t="s">
        <v>290</v>
      </c>
      <c r="D129" s="57" t="s">
        <v>278</v>
      </c>
      <c r="E129" s="59" t="b">
        <f aca="false">FALSE()</f>
        <v>0</v>
      </c>
      <c r="F129" s="57" t="n">
        <v>1</v>
      </c>
      <c r="G129" s="57" t="s">
        <v>4861</v>
      </c>
      <c r="H129" s="57" t="s">
        <v>4885</v>
      </c>
      <c r="I129" s="57" t="n">
        <v>8</v>
      </c>
      <c r="J129" s="57" t="s">
        <v>4570</v>
      </c>
      <c r="K129" s="57" t="n">
        <v>2</v>
      </c>
      <c r="L129" s="59" t="b">
        <f aca="false">FALSE()</f>
        <v>0</v>
      </c>
      <c r="M129" s="59" t="b">
        <f aca="false">TRUE()</f>
        <v>1</v>
      </c>
      <c r="N129" s="59" t="b">
        <f aca="false">TRUE()</f>
        <v>1</v>
      </c>
      <c r="O129" s="59" t="b">
        <f aca="false">TRUE()</f>
        <v>1</v>
      </c>
      <c r="P129" s="59" t="b">
        <f aca="false">TRUE()</f>
        <v>1</v>
      </c>
      <c r="Q129" s="57" t="s">
        <v>5447</v>
      </c>
      <c r="R129" s="58" t="n">
        <v>1</v>
      </c>
      <c r="S129" s="58" t="n">
        <v>28.5200004577637</v>
      </c>
      <c r="T129" s="57"/>
      <c r="U129" s="58" t="n">
        <v>0.694172325941889</v>
      </c>
      <c r="V129" s="58" t="n">
        <v>0</v>
      </c>
      <c r="W129" s="58" t="n">
        <v>0</v>
      </c>
      <c r="X129" s="58" t="n">
        <v>0</v>
      </c>
      <c r="Y129" s="58" t="n">
        <v>0</v>
      </c>
      <c r="Z129" s="58" t="n">
        <v>4.08461234390732</v>
      </c>
      <c r="AA129" s="57" t="s">
        <v>5412</v>
      </c>
      <c r="AB129" s="57" t="s">
        <v>5413</v>
      </c>
      <c r="AC129" s="57" t="s">
        <v>5419</v>
      </c>
      <c r="AD129" s="57" t="s">
        <v>252</v>
      </c>
      <c r="AE129" s="57" t="n">
        <v>771</v>
      </c>
      <c r="AF129" s="58" t="n">
        <v>4.08461234390732</v>
      </c>
      <c r="AG129" s="57" t="s">
        <v>5412</v>
      </c>
      <c r="AH129" s="57" t="s">
        <v>5419</v>
      </c>
      <c r="AI129" s="57" t="s">
        <v>252</v>
      </c>
      <c r="AJ129" s="58" t="n">
        <v>8.1767105855595</v>
      </c>
      <c r="AK129" s="57" t="s">
        <v>350</v>
      </c>
      <c r="AL129" s="58" t="n">
        <v>3.5</v>
      </c>
      <c r="AM129" s="57"/>
      <c r="AN129" s="57"/>
      <c r="AO129" s="57" t="n">
        <v>0</v>
      </c>
      <c r="AP129" s="59" t="b">
        <f aca="false">FALSE()</f>
        <v>0</v>
      </c>
    </row>
    <row r="130" customFormat="false" ht="15" hidden="false" customHeight="true" outlineLevel="0" collapsed="false">
      <c r="B130" s="57" t="s">
        <v>4761</v>
      </c>
      <c r="C130" s="57" t="s">
        <v>290</v>
      </c>
      <c r="D130" s="57" t="s">
        <v>278</v>
      </c>
      <c r="E130" s="59" t="b">
        <f aca="false">FALSE()</f>
        <v>0</v>
      </c>
      <c r="F130" s="57" t="n">
        <v>1</v>
      </c>
      <c r="G130" s="57" t="s">
        <v>4861</v>
      </c>
      <c r="H130" s="57" t="s">
        <v>4885</v>
      </c>
      <c r="I130" s="57" t="n">
        <v>8</v>
      </c>
      <c r="J130" s="57" t="s">
        <v>4570</v>
      </c>
      <c r="K130" s="57" t="n">
        <v>2</v>
      </c>
      <c r="L130" s="59" t="b">
        <f aca="false">FALSE()</f>
        <v>0</v>
      </c>
      <c r="M130" s="59" t="b">
        <f aca="false">TRUE()</f>
        <v>1</v>
      </c>
      <c r="N130" s="59" t="b">
        <f aca="false">TRUE()</f>
        <v>1</v>
      </c>
      <c r="O130" s="59" t="b">
        <f aca="false">TRUE()</f>
        <v>1</v>
      </c>
      <c r="P130" s="59" t="b">
        <f aca="false">TRUE()</f>
        <v>1</v>
      </c>
      <c r="Q130" s="57" t="s">
        <v>5447</v>
      </c>
      <c r="R130" s="58" t="n">
        <v>1</v>
      </c>
      <c r="S130" s="58" t="n">
        <v>28.5200004577637</v>
      </c>
      <c r="T130" s="57"/>
      <c r="U130" s="58" t="n">
        <v>0.694172325941889</v>
      </c>
      <c r="V130" s="58" t="n">
        <v>0</v>
      </c>
      <c r="W130" s="58" t="n">
        <v>0</v>
      </c>
      <c r="X130" s="58" t="n">
        <v>0</v>
      </c>
      <c r="Y130" s="58" t="n">
        <v>0</v>
      </c>
      <c r="Z130" s="58" t="n">
        <v>4.08461234390732</v>
      </c>
      <c r="AA130" s="57" t="s">
        <v>5412</v>
      </c>
      <c r="AB130" s="57" t="s">
        <v>5413</v>
      </c>
      <c r="AC130" s="57" t="s">
        <v>5419</v>
      </c>
      <c r="AD130" s="57" t="s">
        <v>252</v>
      </c>
      <c r="AE130" s="57" t="n">
        <v>771</v>
      </c>
      <c r="AF130" s="58" t="n">
        <v>4.08461234390732</v>
      </c>
      <c r="AG130" s="57" t="s">
        <v>5412</v>
      </c>
      <c r="AH130" s="57" t="s">
        <v>5419</v>
      </c>
      <c r="AI130" s="57" t="s">
        <v>252</v>
      </c>
      <c r="AJ130" s="58" t="n">
        <v>8.1767105855595</v>
      </c>
      <c r="AK130" s="57" t="s">
        <v>350</v>
      </c>
      <c r="AL130" s="58" t="n">
        <v>4</v>
      </c>
      <c r="AM130" s="57"/>
      <c r="AN130" s="57"/>
      <c r="AO130" s="57" t="n">
        <v>0</v>
      </c>
      <c r="AP130" s="59" t="b">
        <f aca="false">FALSE()</f>
        <v>0</v>
      </c>
    </row>
    <row r="131" customFormat="false" ht="15" hidden="false" customHeight="true" outlineLevel="0" collapsed="false">
      <c r="B131" s="57" t="s">
        <v>4761</v>
      </c>
      <c r="C131" s="57" t="s">
        <v>290</v>
      </c>
      <c r="D131" s="57" t="s">
        <v>278</v>
      </c>
      <c r="E131" s="59" t="b">
        <f aca="false">FALSE()</f>
        <v>0</v>
      </c>
      <c r="F131" s="57" t="n">
        <v>1</v>
      </c>
      <c r="G131" s="57" t="s">
        <v>4861</v>
      </c>
      <c r="H131" s="57" t="s">
        <v>4885</v>
      </c>
      <c r="I131" s="57" t="n">
        <v>8</v>
      </c>
      <c r="J131" s="57" t="s">
        <v>4570</v>
      </c>
      <c r="K131" s="57" t="n">
        <v>2</v>
      </c>
      <c r="L131" s="59" t="b">
        <f aca="false">FALSE()</f>
        <v>0</v>
      </c>
      <c r="M131" s="59" t="b">
        <f aca="false">TRUE()</f>
        <v>1</v>
      </c>
      <c r="N131" s="59" t="b">
        <f aca="false">TRUE()</f>
        <v>1</v>
      </c>
      <c r="O131" s="59" t="b">
        <f aca="false">TRUE()</f>
        <v>1</v>
      </c>
      <c r="P131" s="59" t="b">
        <f aca="false">TRUE()</f>
        <v>1</v>
      </c>
      <c r="Q131" s="57" t="s">
        <v>5447</v>
      </c>
      <c r="R131" s="58" t="n">
        <v>1</v>
      </c>
      <c r="S131" s="58" t="n">
        <v>28.5200004577637</v>
      </c>
      <c r="T131" s="57"/>
      <c r="U131" s="58" t="n">
        <v>0.694172325941889</v>
      </c>
      <c r="V131" s="58" t="n">
        <v>0</v>
      </c>
      <c r="W131" s="58" t="n">
        <v>0</v>
      </c>
      <c r="X131" s="58" t="n">
        <v>0</v>
      </c>
      <c r="Y131" s="58" t="n">
        <v>0</v>
      </c>
      <c r="Z131" s="58" t="n">
        <v>4.08461234390732</v>
      </c>
      <c r="AA131" s="57" t="s">
        <v>5412</v>
      </c>
      <c r="AB131" s="57" t="s">
        <v>5413</v>
      </c>
      <c r="AC131" s="57" t="s">
        <v>5419</v>
      </c>
      <c r="AD131" s="57" t="s">
        <v>252</v>
      </c>
      <c r="AE131" s="57" t="n">
        <v>771</v>
      </c>
      <c r="AF131" s="58" t="n">
        <v>4.08461234390732</v>
      </c>
      <c r="AG131" s="57" t="s">
        <v>5412</v>
      </c>
      <c r="AH131" s="57" t="s">
        <v>5419</v>
      </c>
      <c r="AI131" s="57" t="s">
        <v>252</v>
      </c>
      <c r="AJ131" s="58" t="n">
        <v>8.1767105855595</v>
      </c>
      <c r="AK131" s="57" t="s">
        <v>350</v>
      </c>
      <c r="AL131" s="58" t="n">
        <v>4.5</v>
      </c>
      <c r="AM131" s="57"/>
      <c r="AN131" s="57" t="s">
        <v>5412</v>
      </c>
      <c r="AO131" s="57" t="n">
        <v>2</v>
      </c>
      <c r="AP131" s="59" t="b">
        <f aca="false">FALSE()</f>
        <v>0</v>
      </c>
    </row>
    <row r="132" customFormat="false" ht="15" hidden="false" customHeight="true" outlineLevel="0" collapsed="false">
      <c r="B132" s="57" t="s">
        <v>4770</v>
      </c>
      <c r="C132" s="57" t="s">
        <v>290</v>
      </c>
      <c r="D132" s="57" t="s">
        <v>377</v>
      </c>
      <c r="E132" s="59" t="b">
        <f aca="false">TRUE()</f>
        <v>1</v>
      </c>
      <c r="F132" s="57" t="n">
        <v>1</v>
      </c>
      <c r="G132" s="57" t="s">
        <v>4855</v>
      </c>
      <c r="H132" s="57" t="s">
        <v>281</v>
      </c>
      <c r="I132" s="57" t="n">
        <v>2</v>
      </c>
      <c r="J132" s="57" t="s">
        <v>334</v>
      </c>
      <c r="K132" s="57" t="n">
        <v>2</v>
      </c>
      <c r="L132" s="59" t="b">
        <f aca="false">FALSE()</f>
        <v>0</v>
      </c>
      <c r="M132" s="59" t="b">
        <f aca="false">TRUE()</f>
        <v>1</v>
      </c>
      <c r="N132" s="59" t="b">
        <f aca="false">TRUE()</f>
        <v>1</v>
      </c>
      <c r="O132" s="59" t="b">
        <f aca="false">TRUE()</f>
        <v>1</v>
      </c>
      <c r="P132" s="59" t="b">
        <f aca="false">TRUE()</f>
        <v>1</v>
      </c>
      <c r="Q132" s="57" t="s">
        <v>5423</v>
      </c>
      <c r="R132" s="58" t="n">
        <v>1</v>
      </c>
      <c r="S132" s="58" t="n">
        <v>66.0599975585938</v>
      </c>
      <c r="T132" s="57"/>
      <c r="U132" s="58" t="n">
        <v>44.3736309890546</v>
      </c>
      <c r="V132" s="58" t="n">
        <v>44.3469320534415</v>
      </c>
      <c r="W132" s="58" t="n">
        <v>44.3469320534415</v>
      </c>
      <c r="X132" s="58" t="n">
        <v>99.9398315282792</v>
      </c>
      <c r="Y132" s="58" t="n">
        <v>99.9398315282792</v>
      </c>
      <c r="Z132" s="58" t="n">
        <v>2.35216899903049</v>
      </c>
      <c r="AA132" s="57" t="s">
        <v>5448</v>
      </c>
      <c r="AB132" s="57" t="s">
        <v>282</v>
      </c>
      <c r="AC132" s="57" t="s">
        <v>4866</v>
      </c>
      <c r="AD132" s="57" t="s">
        <v>5443</v>
      </c>
      <c r="AE132" s="57" t="n">
        <v>370</v>
      </c>
      <c r="AF132" s="58" t="n">
        <v>2.35216899903049</v>
      </c>
      <c r="AG132" s="57" t="s">
        <v>5448</v>
      </c>
      <c r="AH132" s="57" t="s">
        <v>4866</v>
      </c>
      <c r="AI132" s="57" t="s">
        <v>5443</v>
      </c>
      <c r="AJ132" s="58" t="n">
        <v>2.35216899903049</v>
      </c>
      <c r="AK132" s="57" t="s">
        <v>5448</v>
      </c>
      <c r="AL132" s="58" t="n">
        <v>3.5</v>
      </c>
      <c r="AM132" s="57" t="s">
        <v>5448</v>
      </c>
      <c r="AN132" s="57" t="s">
        <v>5448</v>
      </c>
      <c r="AO132" s="57" t="n">
        <v>2</v>
      </c>
      <c r="AP132" s="59" t="b">
        <f aca="false">TRUE()</f>
        <v>1</v>
      </c>
    </row>
    <row r="133" customFormat="false" ht="15" hidden="false" customHeight="true" outlineLevel="0" collapsed="false">
      <c r="B133" s="57" t="s">
        <v>4770</v>
      </c>
      <c r="C133" s="57" t="s">
        <v>290</v>
      </c>
      <c r="D133" s="57" t="s">
        <v>377</v>
      </c>
      <c r="E133" s="59" t="b">
        <f aca="false">TRUE()</f>
        <v>1</v>
      </c>
      <c r="F133" s="57" t="n">
        <v>1</v>
      </c>
      <c r="G133" s="57" t="s">
        <v>4855</v>
      </c>
      <c r="H133" s="57" t="s">
        <v>281</v>
      </c>
      <c r="I133" s="57" t="n">
        <v>2</v>
      </c>
      <c r="J133" s="57" t="s">
        <v>334</v>
      </c>
      <c r="K133" s="57" t="n">
        <v>2</v>
      </c>
      <c r="L133" s="59" t="b">
        <f aca="false">FALSE()</f>
        <v>0</v>
      </c>
      <c r="M133" s="59" t="b">
        <f aca="false">TRUE()</f>
        <v>1</v>
      </c>
      <c r="N133" s="59" t="b">
        <f aca="false">TRUE()</f>
        <v>1</v>
      </c>
      <c r="O133" s="59" t="b">
        <f aca="false">TRUE()</f>
        <v>1</v>
      </c>
      <c r="P133" s="59" t="b">
        <f aca="false">TRUE()</f>
        <v>1</v>
      </c>
      <c r="Q133" s="57" t="s">
        <v>5423</v>
      </c>
      <c r="R133" s="58" t="n">
        <v>1</v>
      </c>
      <c r="S133" s="58" t="n">
        <v>66.0599975585938</v>
      </c>
      <c r="T133" s="57"/>
      <c r="U133" s="58" t="n">
        <v>44.3736309890546</v>
      </c>
      <c r="V133" s="58" t="n">
        <v>44.3469320534415</v>
      </c>
      <c r="W133" s="58" t="n">
        <v>44.3469320534415</v>
      </c>
      <c r="X133" s="58" t="n">
        <v>99.9398315282792</v>
      </c>
      <c r="Y133" s="58" t="n">
        <v>99.9398315282792</v>
      </c>
      <c r="Z133" s="58" t="n">
        <v>2.35216899903049</v>
      </c>
      <c r="AA133" s="57" t="s">
        <v>5448</v>
      </c>
      <c r="AB133" s="57" t="s">
        <v>282</v>
      </c>
      <c r="AC133" s="57" t="s">
        <v>4866</v>
      </c>
      <c r="AD133" s="57" t="s">
        <v>5443</v>
      </c>
      <c r="AE133" s="57" t="n">
        <v>370</v>
      </c>
      <c r="AF133" s="58" t="n">
        <v>2.35216899903049</v>
      </c>
      <c r="AG133" s="57" t="s">
        <v>5448</v>
      </c>
      <c r="AH133" s="57" t="s">
        <v>4866</v>
      </c>
      <c r="AI133" s="57" t="s">
        <v>5443</v>
      </c>
      <c r="AJ133" s="58" t="n">
        <v>2.35216899903049</v>
      </c>
      <c r="AK133" s="57" t="s">
        <v>5448</v>
      </c>
      <c r="AL133" s="58" t="n">
        <v>4</v>
      </c>
      <c r="AM133" s="57" t="s">
        <v>5448</v>
      </c>
      <c r="AN133" s="57" t="s">
        <v>5448</v>
      </c>
      <c r="AO133" s="57" t="n">
        <v>4</v>
      </c>
      <c r="AP133" s="59" t="b">
        <f aca="false">TRUE()</f>
        <v>1</v>
      </c>
    </row>
    <row r="134" customFormat="false" ht="15" hidden="false" customHeight="true" outlineLevel="0" collapsed="false">
      <c r="B134" s="57" t="s">
        <v>4770</v>
      </c>
      <c r="C134" s="57" t="s">
        <v>290</v>
      </c>
      <c r="D134" s="57" t="s">
        <v>377</v>
      </c>
      <c r="E134" s="59" t="b">
        <f aca="false">TRUE()</f>
        <v>1</v>
      </c>
      <c r="F134" s="57" t="n">
        <v>1</v>
      </c>
      <c r="G134" s="57" t="s">
        <v>4855</v>
      </c>
      <c r="H134" s="57" t="s">
        <v>281</v>
      </c>
      <c r="I134" s="57" t="n">
        <v>2</v>
      </c>
      <c r="J134" s="57" t="s">
        <v>334</v>
      </c>
      <c r="K134" s="57" t="n">
        <v>2</v>
      </c>
      <c r="L134" s="59" t="b">
        <f aca="false">FALSE()</f>
        <v>0</v>
      </c>
      <c r="M134" s="59" t="b">
        <f aca="false">TRUE()</f>
        <v>1</v>
      </c>
      <c r="N134" s="59" t="b">
        <f aca="false">TRUE()</f>
        <v>1</v>
      </c>
      <c r="O134" s="59" t="b">
        <f aca="false">TRUE()</f>
        <v>1</v>
      </c>
      <c r="P134" s="59" t="b">
        <f aca="false">TRUE()</f>
        <v>1</v>
      </c>
      <c r="Q134" s="57" t="s">
        <v>5423</v>
      </c>
      <c r="R134" s="58" t="n">
        <v>1</v>
      </c>
      <c r="S134" s="58" t="n">
        <v>66.0599975585938</v>
      </c>
      <c r="T134" s="57"/>
      <c r="U134" s="58" t="n">
        <v>44.3736309890546</v>
      </c>
      <c r="V134" s="58" t="n">
        <v>44.3469320534415</v>
      </c>
      <c r="W134" s="58" t="n">
        <v>44.3469320534415</v>
      </c>
      <c r="X134" s="58" t="n">
        <v>99.9398315282792</v>
      </c>
      <c r="Y134" s="58" t="n">
        <v>99.9398315282792</v>
      </c>
      <c r="Z134" s="58" t="n">
        <v>2.35216899903049</v>
      </c>
      <c r="AA134" s="57" t="s">
        <v>5448</v>
      </c>
      <c r="AB134" s="57" t="s">
        <v>282</v>
      </c>
      <c r="AC134" s="57" t="s">
        <v>4866</v>
      </c>
      <c r="AD134" s="57" t="s">
        <v>5443</v>
      </c>
      <c r="AE134" s="57" t="n">
        <v>370</v>
      </c>
      <c r="AF134" s="58" t="n">
        <v>2.35216899903049</v>
      </c>
      <c r="AG134" s="57" t="s">
        <v>5448</v>
      </c>
      <c r="AH134" s="57" t="s">
        <v>4866</v>
      </c>
      <c r="AI134" s="57" t="s">
        <v>5443</v>
      </c>
      <c r="AJ134" s="58" t="n">
        <v>2.35216899903049</v>
      </c>
      <c r="AK134" s="57" t="s">
        <v>5448</v>
      </c>
      <c r="AL134" s="58" t="n">
        <v>4.5</v>
      </c>
      <c r="AM134" s="57" t="s">
        <v>5449</v>
      </c>
      <c r="AN134" s="57" t="s">
        <v>5449</v>
      </c>
      <c r="AO134" s="57" t="n">
        <v>9</v>
      </c>
      <c r="AP134" s="59" t="b">
        <f aca="false">TRUE()</f>
        <v>1</v>
      </c>
    </row>
    <row r="135" customFormat="false" ht="15" hidden="false" customHeight="true" outlineLevel="0" collapsed="false">
      <c r="B135" s="57" t="s">
        <v>4770</v>
      </c>
      <c r="C135" s="57" t="s">
        <v>290</v>
      </c>
      <c r="D135" s="57" t="s">
        <v>377</v>
      </c>
      <c r="E135" s="59" t="b">
        <f aca="false">TRUE()</f>
        <v>1</v>
      </c>
      <c r="F135" s="57" t="n">
        <v>1</v>
      </c>
      <c r="G135" s="57" t="s">
        <v>4855</v>
      </c>
      <c r="H135" s="57" t="s">
        <v>281</v>
      </c>
      <c r="I135" s="57" t="n">
        <v>3</v>
      </c>
      <c r="J135" s="57" t="s">
        <v>428</v>
      </c>
      <c r="K135" s="57" t="n">
        <v>2</v>
      </c>
      <c r="L135" s="59" t="b">
        <f aca="false">FALSE()</f>
        <v>0</v>
      </c>
      <c r="M135" s="59" t="b">
        <f aca="false">TRUE()</f>
        <v>1</v>
      </c>
      <c r="N135" s="59" t="b">
        <f aca="false">TRUE()</f>
        <v>1</v>
      </c>
      <c r="O135" s="59" t="b">
        <f aca="false">TRUE()</f>
        <v>1</v>
      </c>
      <c r="P135" s="59" t="b">
        <f aca="false">TRUE()</f>
        <v>1</v>
      </c>
      <c r="Q135" s="57" t="s">
        <v>5425</v>
      </c>
      <c r="R135" s="58" t="n">
        <v>1</v>
      </c>
      <c r="S135" s="58" t="n">
        <v>60.9199981689453</v>
      </c>
      <c r="T135" s="57"/>
      <c r="U135" s="58" t="n">
        <v>2.32280739834401</v>
      </c>
      <c r="V135" s="58" t="n">
        <v>2.32280739834401</v>
      </c>
      <c r="W135" s="58" t="n">
        <v>2.32280739834401</v>
      </c>
      <c r="X135" s="58" t="n">
        <v>100</v>
      </c>
      <c r="Y135" s="58" t="n">
        <v>100</v>
      </c>
      <c r="Z135" s="58" t="n">
        <v>3.83407720318724</v>
      </c>
      <c r="AA135" s="57" t="s">
        <v>5448</v>
      </c>
      <c r="AB135" s="57" t="s">
        <v>282</v>
      </c>
      <c r="AC135" s="57" t="s">
        <v>4866</v>
      </c>
      <c r="AD135" s="57" t="s">
        <v>5443</v>
      </c>
      <c r="AE135" s="57" t="n">
        <v>370</v>
      </c>
      <c r="AF135" s="58" t="n">
        <v>3.83407720318724</v>
      </c>
      <c r="AG135" s="57" t="s">
        <v>5448</v>
      </c>
      <c r="AH135" s="57" t="s">
        <v>4866</v>
      </c>
      <c r="AI135" s="57" t="s">
        <v>5443</v>
      </c>
      <c r="AJ135" s="58" t="n">
        <v>3.83407720318724</v>
      </c>
      <c r="AK135" s="57" t="s">
        <v>5448</v>
      </c>
      <c r="AL135" s="58" t="n">
        <v>3.5</v>
      </c>
      <c r="AM135" s="57"/>
      <c r="AN135" s="57"/>
      <c r="AO135" s="57" t="n">
        <v>0</v>
      </c>
      <c r="AP135" s="59" t="b">
        <f aca="false">FALSE()</f>
        <v>0</v>
      </c>
    </row>
    <row r="136" customFormat="false" ht="15" hidden="false" customHeight="true" outlineLevel="0" collapsed="false">
      <c r="B136" s="57" t="s">
        <v>4770</v>
      </c>
      <c r="C136" s="57" t="s">
        <v>290</v>
      </c>
      <c r="D136" s="57" t="s">
        <v>377</v>
      </c>
      <c r="E136" s="59" t="b">
        <f aca="false">TRUE()</f>
        <v>1</v>
      </c>
      <c r="F136" s="57" t="n">
        <v>1</v>
      </c>
      <c r="G136" s="57" t="s">
        <v>4855</v>
      </c>
      <c r="H136" s="57" t="s">
        <v>281</v>
      </c>
      <c r="I136" s="57" t="n">
        <v>3</v>
      </c>
      <c r="J136" s="57" t="s">
        <v>428</v>
      </c>
      <c r="K136" s="57" t="n">
        <v>2</v>
      </c>
      <c r="L136" s="59" t="b">
        <f aca="false">FALSE()</f>
        <v>0</v>
      </c>
      <c r="M136" s="59" t="b">
        <f aca="false">TRUE()</f>
        <v>1</v>
      </c>
      <c r="N136" s="59" t="b">
        <f aca="false">TRUE()</f>
        <v>1</v>
      </c>
      <c r="O136" s="59" t="b">
        <f aca="false">TRUE()</f>
        <v>1</v>
      </c>
      <c r="P136" s="59" t="b">
        <f aca="false">TRUE()</f>
        <v>1</v>
      </c>
      <c r="Q136" s="57" t="s">
        <v>5425</v>
      </c>
      <c r="R136" s="58" t="n">
        <v>1</v>
      </c>
      <c r="S136" s="58" t="n">
        <v>60.9199981689453</v>
      </c>
      <c r="T136" s="57"/>
      <c r="U136" s="58" t="n">
        <v>2.32280739834401</v>
      </c>
      <c r="V136" s="58" t="n">
        <v>2.32280739834401</v>
      </c>
      <c r="W136" s="58" t="n">
        <v>2.32280739834401</v>
      </c>
      <c r="X136" s="58" t="n">
        <v>100</v>
      </c>
      <c r="Y136" s="58" t="n">
        <v>100</v>
      </c>
      <c r="Z136" s="58" t="n">
        <v>3.83407720318724</v>
      </c>
      <c r="AA136" s="57" t="s">
        <v>5448</v>
      </c>
      <c r="AB136" s="57" t="s">
        <v>282</v>
      </c>
      <c r="AC136" s="57" t="s">
        <v>4866</v>
      </c>
      <c r="AD136" s="57" t="s">
        <v>5443</v>
      </c>
      <c r="AE136" s="57" t="n">
        <v>370</v>
      </c>
      <c r="AF136" s="58" t="n">
        <v>3.83407720318724</v>
      </c>
      <c r="AG136" s="57" t="s">
        <v>5448</v>
      </c>
      <c r="AH136" s="57" t="s">
        <v>4866</v>
      </c>
      <c r="AI136" s="57" t="s">
        <v>5443</v>
      </c>
      <c r="AJ136" s="58" t="n">
        <v>3.83407720318724</v>
      </c>
      <c r="AK136" s="57" t="s">
        <v>5448</v>
      </c>
      <c r="AL136" s="58" t="n">
        <v>4</v>
      </c>
      <c r="AM136" s="57" t="s">
        <v>5448</v>
      </c>
      <c r="AN136" s="57" t="s">
        <v>5448</v>
      </c>
      <c r="AO136" s="57" t="n">
        <v>1</v>
      </c>
      <c r="AP136" s="59" t="b">
        <f aca="false">FALSE()</f>
        <v>0</v>
      </c>
    </row>
    <row r="137" customFormat="false" ht="15" hidden="false" customHeight="true" outlineLevel="0" collapsed="false">
      <c r="B137" s="57" t="s">
        <v>4770</v>
      </c>
      <c r="C137" s="57" t="s">
        <v>290</v>
      </c>
      <c r="D137" s="57" t="s">
        <v>377</v>
      </c>
      <c r="E137" s="59" t="b">
        <f aca="false">TRUE()</f>
        <v>1</v>
      </c>
      <c r="F137" s="57" t="n">
        <v>1</v>
      </c>
      <c r="G137" s="57" t="s">
        <v>4855</v>
      </c>
      <c r="H137" s="57" t="s">
        <v>281</v>
      </c>
      <c r="I137" s="57" t="n">
        <v>3</v>
      </c>
      <c r="J137" s="57" t="s">
        <v>428</v>
      </c>
      <c r="K137" s="57" t="n">
        <v>2</v>
      </c>
      <c r="L137" s="59" t="b">
        <f aca="false">FALSE()</f>
        <v>0</v>
      </c>
      <c r="M137" s="59" t="b">
        <f aca="false">TRUE()</f>
        <v>1</v>
      </c>
      <c r="N137" s="59" t="b">
        <f aca="false">TRUE()</f>
        <v>1</v>
      </c>
      <c r="O137" s="59" t="b">
        <f aca="false">TRUE()</f>
        <v>1</v>
      </c>
      <c r="P137" s="59" t="b">
        <f aca="false">TRUE()</f>
        <v>1</v>
      </c>
      <c r="Q137" s="57" t="s">
        <v>5425</v>
      </c>
      <c r="R137" s="58" t="n">
        <v>1</v>
      </c>
      <c r="S137" s="58" t="n">
        <v>60.9199981689453</v>
      </c>
      <c r="T137" s="57"/>
      <c r="U137" s="58" t="n">
        <v>2.32280739834401</v>
      </c>
      <c r="V137" s="58" t="n">
        <v>2.32280739834401</v>
      </c>
      <c r="W137" s="58" t="n">
        <v>2.32280739834401</v>
      </c>
      <c r="X137" s="58" t="n">
        <v>100</v>
      </c>
      <c r="Y137" s="58" t="n">
        <v>100</v>
      </c>
      <c r="Z137" s="58" t="n">
        <v>3.83407720318724</v>
      </c>
      <c r="AA137" s="57" t="s">
        <v>5448</v>
      </c>
      <c r="AB137" s="57" t="s">
        <v>282</v>
      </c>
      <c r="AC137" s="57" t="s">
        <v>4866</v>
      </c>
      <c r="AD137" s="57" t="s">
        <v>5443</v>
      </c>
      <c r="AE137" s="57" t="n">
        <v>370</v>
      </c>
      <c r="AF137" s="58" t="n">
        <v>3.83407720318724</v>
      </c>
      <c r="AG137" s="57" t="s">
        <v>5448</v>
      </c>
      <c r="AH137" s="57" t="s">
        <v>4866</v>
      </c>
      <c r="AI137" s="57" t="s">
        <v>5443</v>
      </c>
      <c r="AJ137" s="58" t="n">
        <v>3.83407720318724</v>
      </c>
      <c r="AK137" s="57" t="s">
        <v>5448</v>
      </c>
      <c r="AL137" s="58" t="n">
        <v>4.5</v>
      </c>
      <c r="AM137" s="57" t="s">
        <v>5448</v>
      </c>
      <c r="AN137" s="57" t="s">
        <v>5448</v>
      </c>
      <c r="AO137" s="57" t="n">
        <v>3</v>
      </c>
      <c r="AP137" s="59" t="b">
        <f aca="false">FALSE()</f>
        <v>0</v>
      </c>
    </row>
    <row r="138" customFormat="false" ht="15" hidden="false" customHeight="true" outlineLevel="0" collapsed="false">
      <c r="B138" s="57" t="s">
        <v>4770</v>
      </c>
      <c r="C138" s="57" t="s">
        <v>290</v>
      </c>
      <c r="D138" s="57" t="s">
        <v>377</v>
      </c>
      <c r="E138" s="59" t="b">
        <f aca="false">TRUE()</f>
        <v>1</v>
      </c>
      <c r="F138" s="57" t="n">
        <v>1</v>
      </c>
      <c r="G138" s="57" t="s">
        <v>4855</v>
      </c>
      <c r="H138" s="57" t="s">
        <v>281</v>
      </c>
      <c r="I138" s="57" t="n">
        <v>4</v>
      </c>
      <c r="J138" s="57" t="s">
        <v>360</v>
      </c>
      <c r="K138" s="57" t="n">
        <v>2</v>
      </c>
      <c r="L138" s="59" t="b">
        <f aca="false">FALSE()</f>
        <v>0</v>
      </c>
      <c r="M138" s="59" t="b">
        <f aca="false">TRUE()</f>
        <v>1</v>
      </c>
      <c r="N138" s="59" t="b">
        <f aca="false">TRUE()</f>
        <v>1</v>
      </c>
      <c r="O138" s="59" t="b">
        <f aca="false">TRUE()</f>
        <v>1</v>
      </c>
      <c r="P138" s="59" t="b">
        <f aca="false">TRUE()</f>
        <v>1</v>
      </c>
      <c r="Q138" s="57" t="s">
        <v>5417</v>
      </c>
      <c r="R138" s="58" t="n">
        <v>1</v>
      </c>
      <c r="S138" s="58" t="n">
        <v>56.8300018310547</v>
      </c>
      <c r="T138" s="57"/>
      <c r="U138" s="58" t="n">
        <v>3.57765737216205</v>
      </c>
      <c r="V138" s="58" t="n">
        <v>3.20387227357795</v>
      </c>
      <c r="W138" s="58" t="n">
        <v>3.20387227357795</v>
      </c>
      <c r="X138" s="58" t="n">
        <v>89.5522388059702</v>
      </c>
      <c r="Y138" s="58" t="n">
        <v>89.5522388059702</v>
      </c>
      <c r="Z138" s="58" t="n">
        <v>3.8897488350792</v>
      </c>
      <c r="AA138" s="57" t="s">
        <v>5448</v>
      </c>
      <c r="AB138" s="57" t="s">
        <v>282</v>
      </c>
      <c r="AC138" s="57" t="s">
        <v>5450</v>
      </c>
      <c r="AD138" s="57" t="s">
        <v>5447</v>
      </c>
      <c r="AE138" s="57" t="n">
        <v>338</v>
      </c>
      <c r="AF138" s="58" t="n">
        <v>4.39266855112017</v>
      </c>
      <c r="AG138" s="57" t="s">
        <v>5448</v>
      </c>
      <c r="AH138" s="57" t="s">
        <v>5451</v>
      </c>
      <c r="AI138" s="57" t="s">
        <v>5447</v>
      </c>
      <c r="AJ138" s="58" t="n">
        <v>3.8897488350792</v>
      </c>
      <c r="AK138" s="57" t="s">
        <v>5448</v>
      </c>
      <c r="AL138" s="58" t="n">
        <v>3.5</v>
      </c>
      <c r="AM138" s="57"/>
      <c r="AN138" s="57"/>
      <c r="AO138" s="57" t="n">
        <v>0</v>
      </c>
      <c r="AP138" s="59" t="b">
        <f aca="false">FALSE()</f>
        <v>0</v>
      </c>
    </row>
    <row r="139" customFormat="false" ht="15" hidden="false" customHeight="true" outlineLevel="0" collapsed="false">
      <c r="B139" s="57" t="s">
        <v>4770</v>
      </c>
      <c r="C139" s="57" t="s">
        <v>290</v>
      </c>
      <c r="D139" s="57" t="s">
        <v>377</v>
      </c>
      <c r="E139" s="59" t="b">
        <f aca="false">TRUE()</f>
        <v>1</v>
      </c>
      <c r="F139" s="57" t="n">
        <v>1</v>
      </c>
      <c r="G139" s="57" t="s">
        <v>4855</v>
      </c>
      <c r="H139" s="57" t="s">
        <v>281</v>
      </c>
      <c r="I139" s="57" t="n">
        <v>4</v>
      </c>
      <c r="J139" s="57" t="s">
        <v>360</v>
      </c>
      <c r="K139" s="57" t="n">
        <v>2</v>
      </c>
      <c r="L139" s="59" t="b">
        <f aca="false">FALSE()</f>
        <v>0</v>
      </c>
      <c r="M139" s="59" t="b">
        <f aca="false">TRUE()</f>
        <v>1</v>
      </c>
      <c r="N139" s="59" t="b">
        <f aca="false">TRUE()</f>
        <v>1</v>
      </c>
      <c r="O139" s="59" t="b">
        <f aca="false">TRUE()</f>
        <v>1</v>
      </c>
      <c r="P139" s="59" t="b">
        <f aca="false">TRUE()</f>
        <v>1</v>
      </c>
      <c r="Q139" s="57" t="s">
        <v>5417</v>
      </c>
      <c r="R139" s="58" t="n">
        <v>1</v>
      </c>
      <c r="S139" s="58" t="n">
        <v>56.8300018310547</v>
      </c>
      <c r="T139" s="57"/>
      <c r="U139" s="58" t="n">
        <v>3.57765737216205</v>
      </c>
      <c r="V139" s="58" t="n">
        <v>3.20387227357795</v>
      </c>
      <c r="W139" s="58" t="n">
        <v>3.20387227357795</v>
      </c>
      <c r="X139" s="58" t="n">
        <v>89.5522388059702</v>
      </c>
      <c r="Y139" s="58" t="n">
        <v>89.5522388059702</v>
      </c>
      <c r="Z139" s="58" t="n">
        <v>3.8897488350792</v>
      </c>
      <c r="AA139" s="57" t="s">
        <v>5448</v>
      </c>
      <c r="AB139" s="57" t="s">
        <v>282</v>
      </c>
      <c r="AC139" s="57" t="s">
        <v>5450</v>
      </c>
      <c r="AD139" s="57" t="s">
        <v>5447</v>
      </c>
      <c r="AE139" s="57" t="n">
        <v>338</v>
      </c>
      <c r="AF139" s="58" t="n">
        <v>4.39266855112017</v>
      </c>
      <c r="AG139" s="57" t="s">
        <v>5448</v>
      </c>
      <c r="AH139" s="57" t="s">
        <v>5451</v>
      </c>
      <c r="AI139" s="57" t="s">
        <v>5447</v>
      </c>
      <c r="AJ139" s="58" t="n">
        <v>3.8897488350792</v>
      </c>
      <c r="AK139" s="57" t="s">
        <v>5448</v>
      </c>
      <c r="AL139" s="58" t="n">
        <v>4</v>
      </c>
      <c r="AM139" s="57" t="s">
        <v>5448</v>
      </c>
      <c r="AN139" s="57" t="s">
        <v>5448</v>
      </c>
      <c r="AO139" s="57" t="n">
        <v>1</v>
      </c>
      <c r="AP139" s="59" t="b">
        <f aca="false">FALSE()</f>
        <v>0</v>
      </c>
    </row>
    <row r="140" customFormat="false" ht="15" hidden="false" customHeight="true" outlineLevel="0" collapsed="false">
      <c r="B140" s="57" t="s">
        <v>4770</v>
      </c>
      <c r="C140" s="57" t="s">
        <v>290</v>
      </c>
      <c r="D140" s="57" t="s">
        <v>377</v>
      </c>
      <c r="E140" s="59" t="b">
        <f aca="false">TRUE()</f>
        <v>1</v>
      </c>
      <c r="F140" s="57" t="n">
        <v>1</v>
      </c>
      <c r="G140" s="57" t="s">
        <v>4855</v>
      </c>
      <c r="H140" s="57" t="s">
        <v>281</v>
      </c>
      <c r="I140" s="57" t="n">
        <v>4</v>
      </c>
      <c r="J140" s="57" t="s">
        <v>360</v>
      </c>
      <c r="K140" s="57" t="n">
        <v>2</v>
      </c>
      <c r="L140" s="59" t="b">
        <f aca="false">FALSE()</f>
        <v>0</v>
      </c>
      <c r="M140" s="59" t="b">
        <f aca="false">TRUE()</f>
        <v>1</v>
      </c>
      <c r="N140" s="59" t="b">
        <f aca="false">TRUE()</f>
        <v>1</v>
      </c>
      <c r="O140" s="59" t="b">
        <f aca="false">TRUE()</f>
        <v>1</v>
      </c>
      <c r="P140" s="59" t="b">
        <f aca="false">TRUE()</f>
        <v>1</v>
      </c>
      <c r="Q140" s="57" t="s">
        <v>5417</v>
      </c>
      <c r="R140" s="58" t="n">
        <v>1</v>
      </c>
      <c r="S140" s="58" t="n">
        <v>56.8300018310547</v>
      </c>
      <c r="T140" s="57"/>
      <c r="U140" s="58" t="n">
        <v>3.57765737216205</v>
      </c>
      <c r="V140" s="58" t="n">
        <v>3.20387227357795</v>
      </c>
      <c r="W140" s="58" t="n">
        <v>3.20387227357795</v>
      </c>
      <c r="X140" s="58" t="n">
        <v>89.5522388059702</v>
      </c>
      <c r="Y140" s="58" t="n">
        <v>89.5522388059702</v>
      </c>
      <c r="Z140" s="58" t="n">
        <v>3.8897488350792</v>
      </c>
      <c r="AA140" s="57" t="s">
        <v>5448</v>
      </c>
      <c r="AB140" s="57" t="s">
        <v>282</v>
      </c>
      <c r="AC140" s="57" t="s">
        <v>5450</v>
      </c>
      <c r="AD140" s="57" t="s">
        <v>5447</v>
      </c>
      <c r="AE140" s="57" t="n">
        <v>338</v>
      </c>
      <c r="AF140" s="58" t="n">
        <v>4.39266855112017</v>
      </c>
      <c r="AG140" s="57" t="s">
        <v>5448</v>
      </c>
      <c r="AH140" s="57" t="s">
        <v>5451</v>
      </c>
      <c r="AI140" s="57" t="s">
        <v>5447</v>
      </c>
      <c r="AJ140" s="58" t="n">
        <v>3.8897488350792</v>
      </c>
      <c r="AK140" s="57" t="s">
        <v>5448</v>
      </c>
      <c r="AL140" s="58" t="n">
        <v>4.5</v>
      </c>
      <c r="AM140" s="57" t="s">
        <v>5448</v>
      </c>
      <c r="AN140" s="57" t="s">
        <v>5448</v>
      </c>
      <c r="AO140" s="57" t="n">
        <v>2</v>
      </c>
      <c r="AP140" s="59" t="b">
        <f aca="false">FALSE()</f>
        <v>0</v>
      </c>
    </row>
    <row r="141" customFormat="false" ht="15" hidden="false" customHeight="true" outlineLevel="0" collapsed="false">
      <c r="B141" s="57" t="s">
        <v>4770</v>
      </c>
      <c r="C141" s="57" t="s">
        <v>290</v>
      </c>
      <c r="D141" s="57" t="s">
        <v>377</v>
      </c>
      <c r="E141" s="59" t="b">
        <f aca="false">TRUE()</f>
        <v>1</v>
      </c>
      <c r="F141" s="57" t="n">
        <v>1</v>
      </c>
      <c r="G141" s="57" t="s">
        <v>4855</v>
      </c>
      <c r="H141" s="57" t="s">
        <v>281</v>
      </c>
      <c r="I141" s="57" t="n">
        <v>5</v>
      </c>
      <c r="J141" s="57" t="s">
        <v>360</v>
      </c>
      <c r="K141" s="57" t="n">
        <v>2</v>
      </c>
      <c r="L141" s="59" t="b">
        <f aca="false">FALSE()</f>
        <v>0</v>
      </c>
      <c r="M141" s="59" t="b">
        <f aca="false">TRUE()</f>
        <v>1</v>
      </c>
      <c r="N141" s="59" t="b">
        <f aca="false">TRUE()</f>
        <v>1</v>
      </c>
      <c r="O141" s="59" t="b">
        <f aca="false">TRUE()</f>
        <v>1</v>
      </c>
      <c r="P141" s="59" t="b">
        <f aca="false">TRUE()</f>
        <v>1</v>
      </c>
      <c r="Q141" s="57" t="s">
        <v>5417</v>
      </c>
      <c r="R141" s="58" t="n">
        <v>1</v>
      </c>
      <c r="S141" s="58" t="n">
        <v>59.0699996948242</v>
      </c>
      <c r="T141" s="57"/>
      <c r="U141" s="58" t="n">
        <v>1.97572123537307</v>
      </c>
      <c r="V141" s="58" t="n">
        <v>1.97572123537307</v>
      </c>
      <c r="W141" s="58" t="n">
        <v>1.97572123537307</v>
      </c>
      <c r="X141" s="58" t="n">
        <v>100</v>
      </c>
      <c r="Y141" s="58" t="n">
        <v>100</v>
      </c>
      <c r="Z141" s="58" t="n">
        <v>2.55226389701382</v>
      </c>
      <c r="AA141" s="57" t="s">
        <v>5448</v>
      </c>
      <c r="AB141" s="57" t="s">
        <v>282</v>
      </c>
      <c r="AC141" s="57" t="s">
        <v>5452</v>
      </c>
      <c r="AD141" s="57" t="s">
        <v>5423</v>
      </c>
      <c r="AE141" s="57" t="n">
        <v>368</v>
      </c>
      <c r="AF141" s="58" t="n">
        <v>2.55226389701382</v>
      </c>
      <c r="AG141" s="57" t="s">
        <v>5448</v>
      </c>
      <c r="AH141" s="57" t="s">
        <v>5452</v>
      </c>
      <c r="AI141" s="57" t="s">
        <v>5423</v>
      </c>
      <c r="AJ141" s="58" t="n">
        <v>2.55226389701382</v>
      </c>
      <c r="AK141" s="57" t="s">
        <v>5448</v>
      </c>
      <c r="AL141" s="58" t="n">
        <v>3.5</v>
      </c>
      <c r="AM141" s="57" t="s">
        <v>5448</v>
      </c>
      <c r="AN141" s="57" t="s">
        <v>5448</v>
      </c>
      <c r="AO141" s="57" t="n">
        <v>1</v>
      </c>
      <c r="AP141" s="59" t="b">
        <f aca="false">TRUE()</f>
        <v>1</v>
      </c>
    </row>
    <row r="142" customFormat="false" ht="15" hidden="false" customHeight="true" outlineLevel="0" collapsed="false">
      <c r="B142" s="57" t="s">
        <v>4770</v>
      </c>
      <c r="C142" s="57" t="s">
        <v>290</v>
      </c>
      <c r="D142" s="57" t="s">
        <v>377</v>
      </c>
      <c r="E142" s="59" t="b">
        <f aca="false">TRUE()</f>
        <v>1</v>
      </c>
      <c r="F142" s="57" t="n">
        <v>1</v>
      </c>
      <c r="G142" s="57" t="s">
        <v>4855</v>
      </c>
      <c r="H142" s="57" t="s">
        <v>281</v>
      </c>
      <c r="I142" s="57" t="n">
        <v>5</v>
      </c>
      <c r="J142" s="57" t="s">
        <v>360</v>
      </c>
      <c r="K142" s="57" t="n">
        <v>2</v>
      </c>
      <c r="L142" s="59" t="b">
        <f aca="false">FALSE()</f>
        <v>0</v>
      </c>
      <c r="M142" s="59" t="b">
        <f aca="false">TRUE()</f>
        <v>1</v>
      </c>
      <c r="N142" s="59" t="b">
        <f aca="false">TRUE()</f>
        <v>1</v>
      </c>
      <c r="O142" s="59" t="b">
        <f aca="false">TRUE()</f>
        <v>1</v>
      </c>
      <c r="P142" s="59" t="b">
        <f aca="false">TRUE()</f>
        <v>1</v>
      </c>
      <c r="Q142" s="57" t="s">
        <v>5417</v>
      </c>
      <c r="R142" s="58" t="n">
        <v>1</v>
      </c>
      <c r="S142" s="58" t="n">
        <v>59.0699996948242</v>
      </c>
      <c r="T142" s="57"/>
      <c r="U142" s="58" t="n">
        <v>1.97572123537307</v>
      </c>
      <c r="V142" s="58" t="n">
        <v>1.97572123537307</v>
      </c>
      <c r="W142" s="58" t="n">
        <v>1.97572123537307</v>
      </c>
      <c r="X142" s="58" t="n">
        <v>100</v>
      </c>
      <c r="Y142" s="58" t="n">
        <v>100</v>
      </c>
      <c r="Z142" s="58" t="n">
        <v>2.55226389701382</v>
      </c>
      <c r="AA142" s="57" t="s">
        <v>5448</v>
      </c>
      <c r="AB142" s="57" t="s">
        <v>282</v>
      </c>
      <c r="AC142" s="57" t="s">
        <v>5452</v>
      </c>
      <c r="AD142" s="57" t="s">
        <v>5423</v>
      </c>
      <c r="AE142" s="57" t="n">
        <v>368</v>
      </c>
      <c r="AF142" s="58" t="n">
        <v>2.55226389701382</v>
      </c>
      <c r="AG142" s="57" t="s">
        <v>5448</v>
      </c>
      <c r="AH142" s="57" t="s">
        <v>5452</v>
      </c>
      <c r="AI142" s="57" t="s">
        <v>5423</v>
      </c>
      <c r="AJ142" s="58" t="n">
        <v>2.55226389701382</v>
      </c>
      <c r="AK142" s="57" t="s">
        <v>5448</v>
      </c>
      <c r="AL142" s="58" t="n">
        <v>4</v>
      </c>
      <c r="AM142" s="57" t="s">
        <v>5448</v>
      </c>
      <c r="AN142" s="57" t="s">
        <v>5448</v>
      </c>
      <c r="AO142" s="57" t="n">
        <v>2</v>
      </c>
      <c r="AP142" s="59" t="b">
        <f aca="false">TRUE()</f>
        <v>1</v>
      </c>
    </row>
    <row r="143" customFormat="false" ht="15" hidden="false" customHeight="true" outlineLevel="0" collapsed="false">
      <c r="B143" s="57" t="s">
        <v>4770</v>
      </c>
      <c r="C143" s="57" t="s">
        <v>290</v>
      </c>
      <c r="D143" s="57" t="s">
        <v>377</v>
      </c>
      <c r="E143" s="59" t="b">
        <f aca="false">TRUE()</f>
        <v>1</v>
      </c>
      <c r="F143" s="57" t="n">
        <v>1</v>
      </c>
      <c r="G143" s="57" t="s">
        <v>4855</v>
      </c>
      <c r="H143" s="57" t="s">
        <v>281</v>
      </c>
      <c r="I143" s="57" t="n">
        <v>5</v>
      </c>
      <c r="J143" s="57" t="s">
        <v>360</v>
      </c>
      <c r="K143" s="57" t="n">
        <v>2</v>
      </c>
      <c r="L143" s="59" t="b">
        <f aca="false">FALSE()</f>
        <v>0</v>
      </c>
      <c r="M143" s="59" t="b">
        <f aca="false">TRUE()</f>
        <v>1</v>
      </c>
      <c r="N143" s="59" t="b">
        <f aca="false">TRUE()</f>
        <v>1</v>
      </c>
      <c r="O143" s="59" t="b">
        <f aca="false">TRUE()</f>
        <v>1</v>
      </c>
      <c r="P143" s="59" t="b">
        <f aca="false">TRUE()</f>
        <v>1</v>
      </c>
      <c r="Q143" s="57" t="s">
        <v>5417</v>
      </c>
      <c r="R143" s="58" t="n">
        <v>1</v>
      </c>
      <c r="S143" s="58" t="n">
        <v>59.0699996948242</v>
      </c>
      <c r="T143" s="57"/>
      <c r="U143" s="58" t="n">
        <v>1.97572123537307</v>
      </c>
      <c r="V143" s="58" t="n">
        <v>1.97572123537307</v>
      </c>
      <c r="W143" s="58" t="n">
        <v>1.97572123537307</v>
      </c>
      <c r="X143" s="58" t="n">
        <v>100</v>
      </c>
      <c r="Y143" s="58" t="n">
        <v>100</v>
      </c>
      <c r="Z143" s="58" t="n">
        <v>2.55226389701382</v>
      </c>
      <c r="AA143" s="57" t="s">
        <v>5448</v>
      </c>
      <c r="AB143" s="57" t="s">
        <v>282</v>
      </c>
      <c r="AC143" s="57" t="s">
        <v>5452</v>
      </c>
      <c r="AD143" s="57" t="s">
        <v>5423</v>
      </c>
      <c r="AE143" s="57" t="n">
        <v>368</v>
      </c>
      <c r="AF143" s="58" t="n">
        <v>2.55226389701382</v>
      </c>
      <c r="AG143" s="57" t="s">
        <v>5448</v>
      </c>
      <c r="AH143" s="57" t="s">
        <v>5452</v>
      </c>
      <c r="AI143" s="57" t="s">
        <v>5423</v>
      </c>
      <c r="AJ143" s="58" t="n">
        <v>2.55226389701382</v>
      </c>
      <c r="AK143" s="57" t="s">
        <v>5448</v>
      </c>
      <c r="AL143" s="58" t="n">
        <v>4.5</v>
      </c>
      <c r="AM143" s="57" t="s">
        <v>5448</v>
      </c>
      <c r="AN143" s="57" t="s">
        <v>5448</v>
      </c>
      <c r="AO143" s="57" t="n">
        <v>2</v>
      </c>
      <c r="AP143" s="59" t="b">
        <f aca="false">TRUE()</f>
        <v>1</v>
      </c>
    </row>
    <row r="144" customFormat="false" ht="15" hidden="false" customHeight="true" outlineLevel="0" collapsed="false">
      <c r="B144" s="57" t="s">
        <v>4770</v>
      </c>
      <c r="C144" s="57" t="s">
        <v>290</v>
      </c>
      <c r="D144" s="57" t="s">
        <v>377</v>
      </c>
      <c r="E144" s="59" t="b">
        <f aca="false">TRUE()</f>
        <v>1</v>
      </c>
      <c r="F144" s="57" t="n">
        <v>1</v>
      </c>
      <c r="G144" s="57" t="s">
        <v>4855</v>
      </c>
      <c r="H144" s="57" t="s">
        <v>281</v>
      </c>
      <c r="I144" s="57" t="n">
        <v>6</v>
      </c>
      <c r="J144" s="57" t="s">
        <v>583</v>
      </c>
      <c r="K144" s="57" t="n">
        <v>2</v>
      </c>
      <c r="L144" s="59" t="b">
        <f aca="false">FALSE()</f>
        <v>0</v>
      </c>
      <c r="M144" s="59" t="b">
        <f aca="false">TRUE()</f>
        <v>1</v>
      </c>
      <c r="N144" s="59" t="b">
        <f aca="false">TRUE()</f>
        <v>1</v>
      </c>
      <c r="O144" s="59" t="b">
        <f aca="false">TRUE()</f>
        <v>1</v>
      </c>
      <c r="P144" s="59" t="b">
        <f aca="false">TRUE()</f>
        <v>1</v>
      </c>
      <c r="Q144" s="57" t="s">
        <v>5427</v>
      </c>
      <c r="R144" s="58" t="n">
        <v>1</v>
      </c>
      <c r="S144" s="58" t="n">
        <v>59.9799995422363</v>
      </c>
      <c r="T144" s="57"/>
      <c r="U144" s="58" t="n">
        <v>2.50969994763606</v>
      </c>
      <c r="V144" s="58" t="n">
        <v>2.48300101202291</v>
      </c>
      <c r="W144" s="58" t="n">
        <v>2.48300101202291</v>
      </c>
      <c r="X144" s="58" t="n">
        <v>98.9361702127659</v>
      </c>
      <c r="Y144" s="58" t="n">
        <v>98.9361702127659</v>
      </c>
      <c r="Z144" s="58" t="n">
        <v>4.6409315875156</v>
      </c>
      <c r="AA144" s="57" t="s">
        <v>5453</v>
      </c>
      <c r="AB144" s="57" t="s">
        <v>282</v>
      </c>
      <c r="AC144" s="57" t="s">
        <v>5452</v>
      </c>
      <c r="AD144" s="57" t="s">
        <v>5423</v>
      </c>
      <c r="AE144" s="57" t="n">
        <v>323</v>
      </c>
      <c r="AF144" s="58" t="n">
        <v>4.6409315875156</v>
      </c>
      <c r="AG144" s="57" t="s">
        <v>5453</v>
      </c>
      <c r="AH144" s="57" t="s">
        <v>5452</v>
      </c>
      <c r="AI144" s="57" t="s">
        <v>5423</v>
      </c>
      <c r="AJ144" s="58" t="n">
        <v>4.6409315875156</v>
      </c>
      <c r="AK144" s="57" t="s">
        <v>5453</v>
      </c>
      <c r="AL144" s="58" t="n">
        <v>3.5</v>
      </c>
      <c r="AM144" s="57"/>
      <c r="AN144" s="57"/>
      <c r="AO144" s="57" t="n">
        <v>0</v>
      </c>
      <c r="AP144" s="59" t="b">
        <f aca="false">FALSE()</f>
        <v>0</v>
      </c>
    </row>
    <row r="145" customFormat="false" ht="15" hidden="false" customHeight="true" outlineLevel="0" collapsed="false">
      <c r="B145" s="57" t="s">
        <v>4770</v>
      </c>
      <c r="C145" s="57" t="s">
        <v>290</v>
      </c>
      <c r="D145" s="57" t="s">
        <v>377</v>
      </c>
      <c r="E145" s="59" t="b">
        <f aca="false">TRUE()</f>
        <v>1</v>
      </c>
      <c r="F145" s="57" t="n">
        <v>1</v>
      </c>
      <c r="G145" s="57" t="s">
        <v>4855</v>
      </c>
      <c r="H145" s="57" t="s">
        <v>281</v>
      </c>
      <c r="I145" s="57" t="n">
        <v>6</v>
      </c>
      <c r="J145" s="57" t="s">
        <v>583</v>
      </c>
      <c r="K145" s="57" t="n">
        <v>2</v>
      </c>
      <c r="L145" s="59" t="b">
        <f aca="false">FALSE()</f>
        <v>0</v>
      </c>
      <c r="M145" s="59" t="b">
        <f aca="false">TRUE()</f>
        <v>1</v>
      </c>
      <c r="N145" s="59" t="b">
        <f aca="false">TRUE()</f>
        <v>1</v>
      </c>
      <c r="O145" s="59" t="b">
        <f aca="false">TRUE()</f>
        <v>1</v>
      </c>
      <c r="P145" s="59" t="b">
        <f aca="false">TRUE()</f>
        <v>1</v>
      </c>
      <c r="Q145" s="57" t="s">
        <v>5427</v>
      </c>
      <c r="R145" s="58" t="n">
        <v>1</v>
      </c>
      <c r="S145" s="58" t="n">
        <v>59.9799995422363</v>
      </c>
      <c r="T145" s="57"/>
      <c r="U145" s="58" t="n">
        <v>2.50969994763606</v>
      </c>
      <c r="V145" s="58" t="n">
        <v>2.48300101202291</v>
      </c>
      <c r="W145" s="58" t="n">
        <v>2.48300101202291</v>
      </c>
      <c r="X145" s="58" t="n">
        <v>98.9361702127659</v>
      </c>
      <c r="Y145" s="58" t="n">
        <v>98.9361702127659</v>
      </c>
      <c r="Z145" s="58" t="n">
        <v>4.6409315875156</v>
      </c>
      <c r="AA145" s="57" t="s">
        <v>5453</v>
      </c>
      <c r="AB145" s="57" t="s">
        <v>282</v>
      </c>
      <c r="AC145" s="57" t="s">
        <v>5452</v>
      </c>
      <c r="AD145" s="57" t="s">
        <v>5423</v>
      </c>
      <c r="AE145" s="57" t="n">
        <v>323</v>
      </c>
      <c r="AF145" s="58" t="n">
        <v>4.6409315875156</v>
      </c>
      <c r="AG145" s="57" t="s">
        <v>5453</v>
      </c>
      <c r="AH145" s="57" t="s">
        <v>5452</v>
      </c>
      <c r="AI145" s="57" t="s">
        <v>5423</v>
      </c>
      <c r="AJ145" s="58" t="n">
        <v>4.6409315875156</v>
      </c>
      <c r="AK145" s="57" t="s">
        <v>5453</v>
      </c>
      <c r="AL145" s="58" t="n">
        <v>4</v>
      </c>
      <c r="AM145" s="57"/>
      <c r="AN145" s="57"/>
      <c r="AO145" s="57" t="n">
        <v>0</v>
      </c>
      <c r="AP145" s="59" t="b">
        <f aca="false">FALSE()</f>
        <v>0</v>
      </c>
    </row>
    <row r="146" customFormat="false" ht="15" hidden="false" customHeight="true" outlineLevel="0" collapsed="false">
      <c r="B146" s="57" t="s">
        <v>4770</v>
      </c>
      <c r="C146" s="57" t="s">
        <v>290</v>
      </c>
      <c r="D146" s="57" t="s">
        <v>377</v>
      </c>
      <c r="E146" s="59" t="b">
        <f aca="false">TRUE()</f>
        <v>1</v>
      </c>
      <c r="F146" s="57" t="n">
        <v>1</v>
      </c>
      <c r="G146" s="57" t="s">
        <v>4855</v>
      </c>
      <c r="H146" s="57" t="s">
        <v>281</v>
      </c>
      <c r="I146" s="57" t="n">
        <v>6</v>
      </c>
      <c r="J146" s="57" t="s">
        <v>583</v>
      </c>
      <c r="K146" s="57" t="n">
        <v>2</v>
      </c>
      <c r="L146" s="59" t="b">
        <f aca="false">FALSE()</f>
        <v>0</v>
      </c>
      <c r="M146" s="59" t="b">
        <f aca="false">TRUE()</f>
        <v>1</v>
      </c>
      <c r="N146" s="59" t="b">
        <f aca="false">TRUE()</f>
        <v>1</v>
      </c>
      <c r="O146" s="59" t="b">
        <f aca="false">TRUE()</f>
        <v>1</v>
      </c>
      <c r="P146" s="59" t="b">
        <f aca="false">TRUE()</f>
        <v>1</v>
      </c>
      <c r="Q146" s="57" t="s">
        <v>5427</v>
      </c>
      <c r="R146" s="58" t="n">
        <v>1</v>
      </c>
      <c r="S146" s="58" t="n">
        <v>59.9799995422363</v>
      </c>
      <c r="T146" s="57"/>
      <c r="U146" s="58" t="n">
        <v>2.50969994763606</v>
      </c>
      <c r="V146" s="58" t="n">
        <v>2.48300101202291</v>
      </c>
      <c r="W146" s="58" t="n">
        <v>2.48300101202291</v>
      </c>
      <c r="X146" s="58" t="n">
        <v>98.9361702127659</v>
      </c>
      <c r="Y146" s="58" t="n">
        <v>98.9361702127659</v>
      </c>
      <c r="Z146" s="58" t="n">
        <v>4.6409315875156</v>
      </c>
      <c r="AA146" s="57" t="s">
        <v>5453</v>
      </c>
      <c r="AB146" s="57" t="s">
        <v>282</v>
      </c>
      <c r="AC146" s="57" t="s">
        <v>5452</v>
      </c>
      <c r="AD146" s="57" t="s">
        <v>5423</v>
      </c>
      <c r="AE146" s="57" t="n">
        <v>323</v>
      </c>
      <c r="AF146" s="58" t="n">
        <v>4.6409315875156</v>
      </c>
      <c r="AG146" s="57" t="s">
        <v>5453</v>
      </c>
      <c r="AH146" s="57" t="s">
        <v>5452</v>
      </c>
      <c r="AI146" s="57" t="s">
        <v>5423</v>
      </c>
      <c r="AJ146" s="58" t="n">
        <v>4.6409315875156</v>
      </c>
      <c r="AK146" s="57" t="s">
        <v>5453</v>
      </c>
      <c r="AL146" s="58" t="n">
        <v>4.5</v>
      </c>
      <c r="AM146" s="57"/>
      <c r="AN146" s="57"/>
      <c r="AO146" s="57" t="n">
        <v>0</v>
      </c>
      <c r="AP146" s="59" t="b">
        <f aca="false">FALSE()</f>
        <v>0</v>
      </c>
    </row>
    <row r="147" customFormat="false" ht="15" hidden="false" customHeight="true" outlineLevel="0" collapsed="false">
      <c r="B147" s="57" t="s">
        <v>4770</v>
      </c>
      <c r="C147" s="57" t="s">
        <v>290</v>
      </c>
      <c r="D147" s="57" t="s">
        <v>377</v>
      </c>
      <c r="E147" s="59" t="b">
        <f aca="false">TRUE()</f>
        <v>1</v>
      </c>
      <c r="F147" s="57" t="n">
        <v>1</v>
      </c>
      <c r="G147" s="57" t="s">
        <v>4855</v>
      </c>
      <c r="H147" s="57" t="s">
        <v>281</v>
      </c>
      <c r="I147" s="57" t="n">
        <v>7</v>
      </c>
      <c r="J147" s="57" t="s">
        <v>4590</v>
      </c>
      <c r="K147" s="57" t="n">
        <v>2</v>
      </c>
      <c r="L147" s="59" t="b">
        <f aca="false">FALSE()</f>
        <v>0</v>
      </c>
      <c r="M147" s="59" t="b">
        <f aca="false">TRUE()</f>
        <v>1</v>
      </c>
      <c r="N147" s="59" t="b">
        <f aca="false">TRUE()</f>
        <v>1</v>
      </c>
      <c r="O147" s="59" t="b">
        <f aca="false">TRUE()</f>
        <v>1</v>
      </c>
      <c r="P147" s="59" t="b">
        <f aca="false">TRUE()</f>
        <v>1</v>
      </c>
      <c r="Q147" s="57" t="s">
        <v>5430</v>
      </c>
      <c r="R147" s="58" t="n">
        <v>1</v>
      </c>
      <c r="S147" s="58" t="n">
        <v>62.1100006103516</v>
      </c>
      <c r="T147" s="57"/>
      <c r="U147" s="58" t="n">
        <v>5.09949670211157</v>
      </c>
      <c r="V147" s="58" t="n">
        <v>0.133494678065748</v>
      </c>
      <c r="W147" s="58" t="n">
        <v>0.133494678065748</v>
      </c>
      <c r="X147" s="58" t="n">
        <v>2.61780104712042</v>
      </c>
      <c r="Y147" s="58" t="n">
        <v>2.61780104712042</v>
      </c>
      <c r="Z147" s="58" t="n">
        <v>5.46592435000704</v>
      </c>
      <c r="AA147" s="57" t="s">
        <v>5448</v>
      </c>
      <c r="AB147" s="57" t="s">
        <v>282</v>
      </c>
      <c r="AC147" s="57" t="s">
        <v>4866</v>
      </c>
      <c r="AD147" s="57" t="s">
        <v>5423</v>
      </c>
      <c r="AE147" s="57" t="n">
        <v>367</v>
      </c>
      <c r="AF147" s="58" t="n">
        <v>5.46592435000704</v>
      </c>
      <c r="AG147" s="57" t="s">
        <v>5448</v>
      </c>
      <c r="AH147" s="57" t="s">
        <v>4866</v>
      </c>
      <c r="AI147" s="57" t="s">
        <v>5423</v>
      </c>
      <c r="AJ147" s="58" t="n">
        <v>5.46592435000704</v>
      </c>
      <c r="AK147" s="57" t="s">
        <v>5448</v>
      </c>
      <c r="AL147" s="58" t="n">
        <v>3.5</v>
      </c>
      <c r="AM147" s="57"/>
      <c r="AN147" s="57"/>
      <c r="AO147" s="57" t="n">
        <v>0</v>
      </c>
      <c r="AP147" s="59" t="b">
        <f aca="false">FALSE()</f>
        <v>0</v>
      </c>
    </row>
    <row r="148" customFormat="false" ht="15" hidden="false" customHeight="true" outlineLevel="0" collapsed="false">
      <c r="B148" s="57" t="s">
        <v>4770</v>
      </c>
      <c r="C148" s="57" t="s">
        <v>290</v>
      </c>
      <c r="D148" s="57" t="s">
        <v>377</v>
      </c>
      <c r="E148" s="59" t="b">
        <f aca="false">TRUE()</f>
        <v>1</v>
      </c>
      <c r="F148" s="57" t="n">
        <v>1</v>
      </c>
      <c r="G148" s="57" t="s">
        <v>4855</v>
      </c>
      <c r="H148" s="57" t="s">
        <v>281</v>
      </c>
      <c r="I148" s="57" t="n">
        <v>7</v>
      </c>
      <c r="J148" s="57" t="s">
        <v>4590</v>
      </c>
      <c r="K148" s="57" t="n">
        <v>2</v>
      </c>
      <c r="L148" s="59" t="b">
        <f aca="false">FALSE()</f>
        <v>0</v>
      </c>
      <c r="M148" s="59" t="b">
        <f aca="false">TRUE()</f>
        <v>1</v>
      </c>
      <c r="N148" s="59" t="b">
        <f aca="false">TRUE()</f>
        <v>1</v>
      </c>
      <c r="O148" s="59" t="b">
        <f aca="false">TRUE()</f>
        <v>1</v>
      </c>
      <c r="P148" s="59" t="b">
        <f aca="false">TRUE()</f>
        <v>1</v>
      </c>
      <c r="Q148" s="57" t="s">
        <v>5430</v>
      </c>
      <c r="R148" s="58" t="n">
        <v>1</v>
      </c>
      <c r="S148" s="58" t="n">
        <v>62.1100006103516</v>
      </c>
      <c r="T148" s="57"/>
      <c r="U148" s="58" t="n">
        <v>5.09949670211157</v>
      </c>
      <c r="V148" s="58" t="n">
        <v>0.133494678065748</v>
      </c>
      <c r="W148" s="58" t="n">
        <v>0.133494678065748</v>
      </c>
      <c r="X148" s="58" t="n">
        <v>2.61780104712042</v>
      </c>
      <c r="Y148" s="58" t="n">
        <v>2.61780104712042</v>
      </c>
      <c r="Z148" s="58" t="n">
        <v>5.46592435000704</v>
      </c>
      <c r="AA148" s="57" t="s">
        <v>5448</v>
      </c>
      <c r="AB148" s="57" t="s">
        <v>282</v>
      </c>
      <c r="AC148" s="57" t="s">
        <v>4866</v>
      </c>
      <c r="AD148" s="57" t="s">
        <v>5423</v>
      </c>
      <c r="AE148" s="57" t="n">
        <v>367</v>
      </c>
      <c r="AF148" s="58" t="n">
        <v>5.46592435000704</v>
      </c>
      <c r="AG148" s="57" t="s">
        <v>5448</v>
      </c>
      <c r="AH148" s="57" t="s">
        <v>4866</v>
      </c>
      <c r="AI148" s="57" t="s">
        <v>5423</v>
      </c>
      <c r="AJ148" s="58" t="n">
        <v>5.46592435000704</v>
      </c>
      <c r="AK148" s="57" t="s">
        <v>5448</v>
      </c>
      <c r="AL148" s="58" t="n">
        <v>4</v>
      </c>
      <c r="AM148" s="57"/>
      <c r="AN148" s="57"/>
      <c r="AO148" s="57" t="n">
        <v>0</v>
      </c>
      <c r="AP148" s="59" t="b">
        <f aca="false">FALSE()</f>
        <v>0</v>
      </c>
    </row>
    <row r="149" customFormat="false" ht="15" hidden="false" customHeight="true" outlineLevel="0" collapsed="false">
      <c r="B149" s="57" t="s">
        <v>4770</v>
      </c>
      <c r="C149" s="57" t="s">
        <v>290</v>
      </c>
      <c r="D149" s="57" t="s">
        <v>377</v>
      </c>
      <c r="E149" s="59" t="b">
        <f aca="false">TRUE()</f>
        <v>1</v>
      </c>
      <c r="F149" s="57" t="n">
        <v>1</v>
      </c>
      <c r="G149" s="57" t="s">
        <v>4855</v>
      </c>
      <c r="H149" s="57" t="s">
        <v>281</v>
      </c>
      <c r="I149" s="57" t="n">
        <v>7</v>
      </c>
      <c r="J149" s="57" t="s">
        <v>4590</v>
      </c>
      <c r="K149" s="57" t="n">
        <v>2</v>
      </c>
      <c r="L149" s="59" t="b">
        <f aca="false">FALSE()</f>
        <v>0</v>
      </c>
      <c r="M149" s="59" t="b">
        <f aca="false">TRUE()</f>
        <v>1</v>
      </c>
      <c r="N149" s="59" t="b">
        <f aca="false">TRUE()</f>
        <v>1</v>
      </c>
      <c r="O149" s="59" t="b">
        <f aca="false">TRUE()</f>
        <v>1</v>
      </c>
      <c r="P149" s="59" t="b">
        <f aca="false">TRUE()</f>
        <v>1</v>
      </c>
      <c r="Q149" s="57" t="s">
        <v>5430</v>
      </c>
      <c r="R149" s="58" t="n">
        <v>1</v>
      </c>
      <c r="S149" s="58" t="n">
        <v>62.1100006103516</v>
      </c>
      <c r="T149" s="57"/>
      <c r="U149" s="58" t="n">
        <v>5.09949670211157</v>
      </c>
      <c r="V149" s="58" t="n">
        <v>0.133494678065748</v>
      </c>
      <c r="W149" s="58" t="n">
        <v>0.133494678065748</v>
      </c>
      <c r="X149" s="58" t="n">
        <v>2.61780104712042</v>
      </c>
      <c r="Y149" s="58" t="n">
        <v>2.61780104712042</v>
      </c>
      <c r="Z149" s="58" t="n">
        <v>5.46592435000704</v>
      </c>
      <c r="AA149" s="57" t="s">
        <v>5448</v>
      </c>
      <c r="AB149" s="57" t="s">
        <v>282</v>
      </c>
      <c r="AC149" s="57" t="s">
        <v>4866</v>
      </c>
      <c r="AD149" s="57" t="s">
        <v>5423</v>
      </c>
      <c r="AE149" s="57" t="n">
        <v>367</v>
      </c>
      <c r="AF149" s="58" t="n">
        <v>5.46592435000704</v>
      </c>
      <c r="AG149" s="57" t="s">
        <v>5448</v>
      </c>
      <c r="AH149" s="57" t="s">
        <v>4866</v>
      </c>
      <c r="AI149" s="57" t="s">
        <v>5423</v>
      </c>
      <c r="AJ149" s="58" t="n">
        <v>5.46592435000704</v>
      </c>
      <c r="AK149" s="57" t="s">
        <v>5448</v>
      </c>
      <c r="AL149" s="58" t="n">
        <v>4.5</v>
      </c>
      <c r="AM149" s="57"/>
      <c r="AN149" s="57"/>
      <c r="AO149" s="57" t="n">
        <v>0</v>
      </c>
      <c r="AP149" s="59" t="b">
        <f aca="false">FALSE()</f>
        <v>0</v>
      </c>
    </row>
    <row r="150" customFormat="false" ht="15" hidden="false" customHeight="true" outlineLevel="0" collapsed="false">
      <c r="B150" s="57" t="s">
        <v>4770</v>
      </c>
      <c r="C150" s="57" t="s">
        <v>290</v>
      </c>
      <c r="D150" s="57" t="s">
        <v>377</v>
      </c>
      <c r="E150" s="59" t="b">
        <f aca="false">TRUE()</f>
        <v>1</v>
      </c>
      <c r="F150" s="57" t="n">
        <v>1</v>
      </c>
      <c r="G150" s="57" t="s">
        <v>4855</v>
      </c>
      <c r="H150" s="57" t="s">
        <v>281</v>
      </c>
      <c r="I150" s="57" t="n">
        <v>8</v>
      </c>
      <c r="J150" s="57" t="s">
        <v>583</v>
      </c>
      <c r="K150" s="57" t="n">
        <v>2</v>
      </c>
      <c r="L150" s="59" t="b">
        <f aca="false">FALSE()</f>
        <v>0</v>
      </c>
      <c r="M150" s="59" t="b">
        <f aca="false">TRUE()</f>
        <v>1</v>
      </c>
      <c r="N150" s="59" t="b">
        <f aca="false">TRUE()</f>
        <v>1</v>
      </c>
      <c r="O150" s="59" t="b">
        <f aca="false">TRUE()</f>
        <v>1</v>
      </c>
      <c r="P150" s="59" t="b">
        <f aca="false">TRUE()</f>
        <v>1</v>
      </c>
      <c r="Q150" s="57" t="s">
        <v>5427</v>
      </c>
      <c r="R150" s="58" t="n">
        <v>1</v>
      </c>
      <c r="S150" s="58" t="n">
        <v>63.4099998474121</v>
      </c>
      <c r="T150" s="57"/>
      <c r="U150" s="58" t="n">
        <v>7.39560516484244</v>
      </c>
      <c r="V150" s="58" t="n">
        <v>6.11405625541126</v>
      </c>
      <c r="W150" s="58" t="n">
        <v>6.11405625541126</v>
      </c>
      <c r="X150" s="58" t="n">
        <v>82.6714801444043</v>
      </c>
      <c r="Y150" s="58" t="n">
        <v>82.6714801444043</v>
      </c>
      <c r="Z150" s="58" t="n">
        <v>3.95226998065668</v>
      </c>
      <c r="AA150" s="57" t="s">
        <v>5453</v>
      </c>
      <c r="AB150" s="57" t="s">
        <v>282</v>
      </c>
      <c r="AC150" s="57" t="s">
        <v>5431</v>
      </c>
      <c r="AD150" s="57" t="s">
        <v>5454</v>
      </c>
      <c r="AE150" s="57" t="n">
        <v>40</v>
      </c>
      <c r="AF150" s="58" t="n">
        <v>3.95226998065668</v>
      </c>
      <c r="AG150" s="57" t="s">
        <v>5453</v>
      </c>
      <c r="AH150" s="57" t="s">
        <v>5431</v>
      </c>
      <c r="AI150" s="57" t="s">
        <v>5454</v>
      </c>
      <c r="AJ150" s="58" t="n">
        <v>3.95226998065668</v>
      </c>
      <c r="AK150" s="57" t="s">
        <v>5453</v>
      </c>
      <c r="AL150" s="58" t="n">
        <v>3.5</v>
      </c>
      <c r="AM150" s="57"/>
      <c r="AN150" s="57"/>
      <c r="AO150" s="57" t="n">
        <v>0</v>
      </c>
      <c r="AP150" s="59" t="b">
        <f aca="false">FALSE()</f>
        <v>0</v>
      </c>
    </row>
    <row r="151" customFormat="false" ht="15" hidden="false" customHeight="true" outlineLevel="0" collapsed="false">
      <c r="B151" s="57" t="s">
        <v>4770</v>
      </c>
      <c r="C151" s="57" t="s">
        <v>290</v>
      </c>
      <c r="D151" s="57" t="s">
        <v>377</v>
      </c>
      <c r="E151" s="59" t="b">
        <f aca="false">TRUE()</f>
        <v>1</v>
      </c>
      <c r="F151" s="57" t="n">
        <v>1</v>
      </c>
      <c r="G151" s="57" t="s">
        <v>4855</v>
      </c>
      <c r="H151" s="57" t="s">
        <v>281</v>
      </c>
      <c r="I151" s="57" t="n">
        <v>8</v>
      </c>
      <c r="J151" s="57" t="s">
        <v>583</v>
      </c>
      <c r="K151" s="57" t="n">
        <v>2</v>
      </c>
      <c r="L151" s="59" t="b">
        <f aca="false">FALSE()</f>
        <v>0</v>
      </c>
      <c r="M151" s="59" t="b">
        <f aca="false">TRUE()</f>
        <v>1</v>
      </c>
      <c r="N151" s="59" t="b">
        <f aca="false">TRUE()</f>
        <v>1</v>
      </c>
      <c r="O151" s="59" t="b">
        <f aca="false">TRUE()</f>
        <v>1</v>
      </c>
      <c r="P151" s="59" t="b">
        <f aca="false">TRUE()</f>
        <v>1</v>
      </c>
      <c r="Q151" s="57" t="s">
        <v>5427</v>
      </c>
      <c r="R151" s="58" t="n">
        <v>1</v>
      </c>
      <c r="S151" s="58" t="n">
        <v>63.4099998474121</v>
      </c>
      <c r="T151" s="57"/>
      <c r="U151" s="58" t="n">
        <v>7.39560516484244</v>
      </c>
      <c r="V151" s="58" t="n">
        <v>6.11405625541126</v>
      </c>
      <c r="W151" s="58" t="n">
        <v>6.11405625541126</v>
      </c>
      <c r="X151" s="58" t="n">
        <v>82.6714801444043</v>
      </c>
      <c r="Y151" s="58" t="n">
        <v>82.6714801444043</v>
      </c>
      <c r="Z151" s="58" t="n">
        <v>3.95226998065668</v>
      </c>
      <c r="AA151" s="57" t="s">
        <v>5453</v>
      </c>
      <c r="AB151" s="57" t="s">
        <v>282</v>
      </c>
      <c r="AC151" s="57" t="s">
        <v>5431</v>
      </c>
      <c r="AD151" s="57" t="s">
        <v>5454</v>
      </c>
      <c r="AE151" s="57" t="n">
        <v>40</v>
      </c>
      <c r="AF151" s="58" t="n">
        <v>3.95226998065668</v>
      </c>
      <c r="AG151" s="57" t="s">
        <v>5453</v>
      </c>
      <c r="AH151" s="57" t="s">
        <v>5431</v>
      </c>
      <c r="AI151" s="57" t="s">
        <v>5454</v>
      </c>
      <c r="AJ151" s="58" t="n">
        <v>3.95226998065668</v>
      </c>
      <c r="AK151" s="57" t="s">
        <v>5453</v>
      </c>
      <c r="AL151" s="58" t="n">
        <v>4</v>
      </c>
      <c r="AM151" s="57" t="s">
        <v>5453</v>
      </c>
      <c r="AN151" s="57" t="s">
        <v>5453</v>
      </c>
      <c r="AO151" s="57" t="n">
        <v>1</v>
      </c>
      <c r="AP151" s="59" t="b">
        <f aca="false">FALSE()</f>
        <v>0</v>
      </c>
    </row>
    <row r="152" customFormat="false" ht="15" hidden="false" customHeight="true" outlineLevel="0" collapsed="false">
      <c r="B152" s="57" t="s">
        <v>4770</v>
      </c>
      <c r="C152" s="57" t="s">
        <v>290</v>
      </c>
      <c r="D152" s="57" t="s">
        <v>377</v>
      </c>
      <c r="E152" s="59" t="b">
        <f aca="false">TRUE()</f>
        <v>1</v>
      </c>
      <c r="F152" s="57" t="n">
        <v>1</v>
      </c>
      <c r="G152" s="57" t="s">
        <v>4855</v>
      </c>
      <c r="H152" s="57" t="s">
        <v>281</v>
      </c>
      <c r="I152" s="57" t="n">
        <v>8</v>
      </c>
      <c r="J152" s="57" t="s">
        <v>583</v>
      </c>
      <c r="K152" s="57" t="n">
        <v>2</v>
      </c>
      <c r="L152" s="59" t="b">
        <f aca="false">FALSE()</f>
        <v>0</v>
      </c>
      <c r="M152" s="59" t="b">
        <f aca="false">TRUE()</f>
        <v>1</v>
      </c>
      <c r="N152" s="59" t="b">
        <f aca="false">TRUE()</f>
        <v>1</v>
      </c>
      <c r="O152" s="59" t="b">
        <f aca="false">TRUE()</f>
        <v>1</v>
      </c>
      <c r="P152" s="59" t="b">
        <f aca="false">TRUE()</f>
        <v>1</v>
      </c>
      <c r="Q152" s="57" t="s">
        <v>5427</v>
      </c>
      <c r="R152" s="58" t="n">
        <v>1</v>
      </c>
      <c r="S152" s="58" t="n">
        <v>63.4099998474121</v>
      </c>
      <c r="T152" s="57"/>
      <c r="U152" s="58" t="n">
        <v>7.39560516484244</v>
      </c>
      <c r="V152" s="58" t="n">
        <v>6.11405625541126</v>
      </c>
      <c r="W152" s="58" t="n">
        <v>6.11405625541126</v>
      </c>
      <c r="X152" s="58" t="n">
        <v>82.6714801444043</v>
      </c>
      <c r="Y152" s="58" t="n">
        <v>82.6714801444043</v>
      </c>
      <c r="Z152" s="58" t="n">
        <v>3.95226998065668</v>
      </c>
      <c r="AA152" s="57" t="s">
        <v>5453</v>
      </c>
      <c r="AB152" s="57" t="s">
        <v>282</v>
      </c>
      <c r="AC152" s="57" t="s">
        <v>5431</v>
      </c>
      <c r="AD152" s="57" t="s">
        <v>5454</v>
      </c>
      <c r="AE152" s="57" t="n">
        <v>40</v>
      </c>
      <c r="AF152" s="58" t="n">
        <v>3.95226998065668</v>
      </c>
      <c r="AG152" s="57" t="s">
        <v>5453</v>
      </c>
      <c r="AH152" s="57" t="s">
        <v>5431</v>
      </c>
      <c r="AI152" s="57" t="s">
        <v>5454</v>
      </c>
      <c r="AJ152" s="58" t="n">
        <v>3.95226998065668</v>
      </c>
      <c r="AK152" s="57" t="s">
        <v>5453</v>
      </c>
      <c r="AL152" s="58" t="n">
        <v>4.5</v>
      </c>
      <c r="AM152" s="57" t="s">
        <v>5453</v>
      </c>
      <c r="AN152" s="57" t="s">
        <v>5453</v>
      </c>
      <c r="AO152" s="57" t="n">
        <v>1</v>
      </c>
      <c r="AP152" s="59" t="b">
        <f aca="false">FALSE()</f>
        <v>0</v>
      </c>
    </row>
    <row r="153" customFormat="false" ht="15" hidden="false" customHeight="true" outlineLevel="0" collapsed="false">
      <c r="B153" s="57" t="s">
        <v>4679</v>
      </c>
      <c r="C153" s="57" t="s">
        <v>255</v>
      </c>
      <c r="D153" s="57" t="s">
        <v>350</v>
      </c>
      <c r="E153" s="59" t="b">
        <f aca="false">FALSE()</f>
        <v>0</v>
      </c>
      <c r="F153" s="57" t="n">
        <v>1</v>
      </c>
      <c r="G153" s="57" t="s">
        <v>4837</v>
      </c>
      <c r="H153" s="57" t="s">
        <v>4954</v>
      </c>
      <c r="I153" s="57" t="n">
        <v>2</v>
      </c>
      <c r="J153" s="57" t="s">
        <v>252</v>
      </c>
      <c r="K153" s="57" t="n">
        <v>2</v>
      </c>
      <c r="L153" s="59" t="b">
        <f aca="false">FALSE()</f>
        <v>0</v>
      </c>
      <c r="M153" s="59" t="b">
        <f aca="false">TRUE()</f>
        <v>1</v>
      </c>
      <c r="N153" s="59" t="b">
        <f aca="false">TRUE()</f>
        <v>1</v>
      </c>
      <c r="O153" s="59" t="b">
        <f aca="false">TRUE()</f>
        <v>1</v>
      </c>
      <c r="P153" s="59" t="b">
        <f aca="false">TRUE()</f>
        <v>1</v>
      </c>
      <c r="Q153" s="57" t="s">
        <v>5440</v>
      </c>
      <c r="R153" s="58" t="n">
        <v>1</v>
      </c>
      <c r="S153" s="58" t="n">
        <v>23.670000076294</v>
      </c>
      <c r="T153" s="57"/>
      <c r="U153" s="58" t="n">
        <v>48.2182777173482</v>
      </c>
      <c r="V153" s="58" t="n">
        <v>25.5775803173973</v>
      </c>
      <c r="W153" s="58" t="n">
        <v>0</v>
      </c>
      <c r="X153" s="58" t="n">
        <v>53.0454042081949</v>
      </c>
      <c r="Y153" s="58" t="n">
        <v>0</v>
      </c>
      <c r="Z153" s="58" t="n">
        <v>4.17555852551487</v>
      </c>
      <c r="AA153" s="57" t="s">
        <v>5412</v>
      </c>
      <c r="AB153" s="57" t="s">
        <v>5413</v>
      </c>
      <c r="AC153" s="57" t="s">
        <v>5438</v>
      </c>
      <c r="AD153" s="57" t="s">
        <v>261</v>
      </c>
      <c r="AE153" s="57" t="n">
        <v>432</v>
      </c>
      <c r="AF153" s="58" t="n">
        <v>4.17555852551487</v>
      </c>
      <c r="AG153" s="57" t="s">
        <v>5412</v>
      </c>
      <c r="AH153" s="57" t="s">
        <v>5438</v>
      </c>
      <c r="AI153" s="57" t="s">
        <v>261</v>
      </c>
      <c r="AJ153" s="58" t="n">
        <v>7.63048320881449</v>
      </c>
      <c r="AK153" s="57" t="s">
        <v>548</v>
      </c>
      <c r="AL153" s="58" t="n">
        <v>3.5</v>
      </c>
      <c r="AM153" s="57"/>
      <c r="AN153" s="57"/>
      <c r="AO153" s="57" t="n">
        <v>0</v>
      </c>
      <c r="AP153" s="59" t="b">
        <f aca="false">FALSE()</f>
        <v>0</v>
      </c>
    </row>
    <row r="154" customFormat="false" ht="15" hidden="false" customHeight="true" outlineLevel="0" collapsed="false">
      <c r="B154" s="57" t="s">
        <v>4679</v>
      </c>
      <c r="C154" s="57" t="s">
        <v>255</v>
      </c>
      <c r="D154" s="57" t="s">
        <v>350</v>
      </c>
      <c r="E154" s="59" t="b">
        <f aca="false">FALSE()</f>
        <v>0</v>
      </c>
      <c r="F154" s="57" t="n">
        <v>1</v>
      </c>
      <c r="G154" s="57" t="s">
        <v>4837</v>
      </c>
      <c r="H154" s="57" t="s">
        <v>4954</v>
      </c>
      <c r="I154" s="57" t="n">
        <v>2</v>
      </c>
      <c r="J154" s="57" t="s">
        <v>252</v>
      </c>
      <c r="K154" s="57" t="n">
        <v>2</v>
      </c>
      <c r="L154" s="59" t="b">
        <f aca="false">FALSE()</f>
        <v>0</v>
      </c>
      <c r="M154" s="59" t="b">
        <f aca="false">TRUE()</f>
        <v>1</v>
      </c>
      <c r="N154" s="59" t="b">
        <f aca="false">TRUE()</f>
        <v>1</v>
      </c>
      <c r="O154" s="59" t="b">
        <f aca="false">TRUE()</f>
        <v>1</v>
      </c>
      <c r="P154" s="59" t="b">
        <f aca="false">TRUE()</f>
        <v>1</v>
      </c>
      <c r="Q154" s="57" t="s">
        <v>5440</v>
      </c>
      <c r="R154" s="58" t="n">
        <v>1</v>
      </c>
      <c r="S154" s="58" t="n">
        <v>23.670000076294</v>
      </c>
      <c r="T154" s="57"/>
      <c r="U154" s="58" t="n">
        <v>48.2182777173482</v>
      </c>
      <c r="V154" s="58" t="n">
        <v>25.5775803173973</v>
      </c>
      <c r="W154" s="58" t="n">
        <v>0</v>
      </c>
      <c r="X154" s="58" t="n">
        <v>53.0454042081949</v>
      </c>
      <c r="Y154" s="58" t="n">
        <v>0</v>
      </c>
      <c r="Z154" s="58" t="n">
        <v>4.17555852551487</v>
      </c>
      <c r="AA154" s="57" t="s">
        <v>5412</v>
      </c>
      <c r="AB154" s="57" t="s">
        <v>5413</v>
      </c>
      <c r="AC154" s="57" t="s">
        <v>5438</v>
      </c>
      <c r="AD154" s="57" t="s">
        <v>261</v>
      </c>
      <c r="AE154" s="57" t="n">
        <v>432</v>
      </c>
      <c r="AF154" s="58" t="n">
        <v>4.17555852551487</v>
      </c>
      <c r="AG154" s="57" t="s">
        <v>5412</v>
      </c>
      <c r="AH154" s="57" t="s">
        <v>5438</v>
      </c>
      <c r="AI154" s="57" t="s">
        <v>261</v>
      </c>
      <c r="AJ154" s="58" t="n">
        <v>7.63048320881449</v>
      </c>
      <c r="AK154" s="57" t="s">
        <v>548</v>
      </c>
      <c r="AL154" s="58" t="n">
        <v>4</v>
      </c>
      <c r="AM154" s="57"/>
      <c r="AN154" s="57"/>
      <c r="AO154" s="57" t="n">
        <v>0</v>
      </c>
      <c r="AP154" s="59" t="b">
        <f aca="false">FALSE()</f>
        <v>0</v>
      </c>
    </row>
    <row r="155" customFormat="false" ht="15" hidden="false" customHeight="true" outlineLevel="0" collapsed="false">
      <c r="B155" s="57" t="s">
        <v>4679</v>
      </c>
      <c r="C155" s="57" t="s">
        <v>255</v>
      </c>
      <c r="D155" s="57" t="s">
        <v>350</v>
      </c>
      <c r="E155" s="59" t="b">
        <f aca="false">FALSE()</f>
        <v>0</v>
      </c>
      <c r="F155" s="57" t="n">
        <v>1</v>
      </c>
      <c r="G155" s="57" t="s">
        <v>4837</v>
      </c>
      <c r="H155" s="57" t="s">
        <v>4954</v>
      </c>
      <c r="I155" s="57" t="n">
        <v>2</v>
      </c>
      <c r="J155" s="57" t="s">
        <v>252</v>
      </c>
      <c r="K155" s="57" t="n">
        <v>2</v>
      </c>
      <c r="L155" s="59" t="b">
        <f aca="false">FALSE()</f>
        <v>0</v>
      </c>
      <c r="M155" s="59" t="b">
        <f aca="false">TRUE()</f>
        <v>1</v>
      </c>
      <c r="N155" s="59" t="b">
        <f aca="false">TRUE()</f>
        <v>1</v>
      </c>
      <c r="O155" s="59" t="b">
        <f aca="false">TRUE()</f>
        <v>1</v>
      </c>
      <c r="P155" s="59" t="b">
        <f aca="false">TRUE()</f>
        <v>1</v>
      </c>
      <c r="Q155" s="57" t="s">
        <v>5440</v>
      </c>
      <c r="R155" s="58" t="n">
        <v>1</v>
      </c>
      <c r="S155" s="58" t="n">
        <v>23.670000076294</v>
      </c>
      <c r="T155" s="57"/>
      <c r="U155" s="58" t="n">
        <v>48.2182777173482</v>
      </c>
      <c r="V155" s="58" t="n">
        <v>25.5775803173973</v>
      </c>
      <c r="W155" s="58" t="n">
        <v>0</v>
      </c>
      <c r="X155" s="58" t="n">
        <v>53.0454042081949</v>
      </c>
      <c r="Y155" s="58" t="n">
        <v>0</v>
      </c>
      <c r="Z155" s="58" t="n">
        <v>4.17555852551487</v>
      </c>
      <c r="AA155" s="57" t="s">
        <v>5412</v>
      </c>
      <c r="AB155" s="57" t="s">
        <v>5413</v>
      </c>
      <c r="AC155" s="57" t="s">
        <v>5438</v>
      </c>
      <c r="AD155" s="57" t="s">
        <v>261</v>
      </c>
      <c r="AE155" s="57" t="n">
        <v>432</v>
      </c>
      <c r="AF155" s="58" t="n">
        <v>4.17555852551487</v>
      </c>
      <c r="AG155" s="57" t="s">
        <v>5412</v>
      </c>
      <c r="AH155" s="57" t="s">
        <v>5438</v>
      </c>
      <c r="AI155" s="57" t="s">
        <v>261</v>
      </c>
      <c r="AJ155" s="58" t="n">
        <v>7.63048320881449</v>
      </c>
      <c r="AK155" s="57" t="s">
        <v>548</v>
      </c>
      <c r="AL155" s="58" t="n">
        <v>4.5</v>
      </c>
      <c r="AM155" s="57"/>
      <c r="AN155" s="57" t="s">
        <v>5412</v>
      </c>
      <c r="AO155" s="57" t="n">
        <v>1</v>
      </c>
      <c r="AP155" s="59" t="b">
        <f aca="false">FALSE()</f>
        <v>0</v>
      </c>
    </row>
    <row r="156" customFormat="false" ht="15" hidden="false" customHeight="true" outlineLevel="0" collapsed="false">
      <c r="B156" s="57" t="s">
        <v>4679</v>
      </c>
      <c r="C156" s="57" t="s">
        <v>255</v>
      </c>
      <c r="D156" s="57" t="s">
        <v>350</v>
      </c>
      <c r="E156" s="59" t="b">
        <f aca="false">FALSE()</f>
        <v>0</v>
      </c>
      <c r="F156" s="57" t="n">
        <v>1</v>
      </c>
      <c r="G156" s="57" t="s">
        <v>4837</v>
      </c>
      <c r="H156" s="57" t="s">
        <v>4954</v>
      </c>
      <c r="I156" s="57" t="n">
        <v>3</v>
      </c>
      <c r="J156" s="57" t="s">
        <v>425</v>
      </c>
      <c r="K156" s="57" t="n">
        <v>2</v>
      </c>
      <c r="L156" s="59" t="b">
        <f aca="false">FALSE()</f>
        <v>0</v>
      </c>
      <c r="M156" s="59" t="b">
        <f aca="false">TRUE()</f>
        <v>1</v>
      </c>
      <c r="N156" s="59" t="b">
        <f aca="false">TRUE()</f>
        <v>1</v>
      </c>
      <c r="O156" s="59" t="b">
        <f aca="false">TRUE()</f>
        <v>1</v>
      </c>
      <c r="P156" s="59" t="b">
        <f aca="false">TRUE()</f>
        <v>1</v>
      </c>
      <c r="Q156" s="57" t="s">
        <v>5416</v>
      </c>
      <c r="R156" s="58" t="n">
        <v>1</v>
      </c>
      <c r="S156" s="58" t="n">
        <v>32.7900009155273</v>
      </c>
      <c r="T156" s="57"/>
      <c r="U156" s="58" t="n">
        <v>7.71599239220023</v>
      </c>
      <c r="V156" s="58" t="n">
        <v>7.31550835800299</v>
      </c>
      <c r="W156" s="58" t="n">
        <v>0</v>
      </c>
      <c r="X156" s="58" t="n">
        <v>94.8096885813149</v>
      </c>
      <c r="Y156" s="58" t="n">
        <v>0</v>
      </c>
      <c r="Z156" s="58" t="n">
        <v>2.9803920882998</v>
      </c>
      <c r="AA156" s="57" t="s">
        <v>5412</v>
      </c>
      <c r="AB156" s="57" t="s">
        <v>5413</v>
      </c>
      <c r="AC156" s="57" t="s">
        <v>5414</v>
      </c>
      <c r="AD156" s="57" t="s">
        <v>4885</v>
      </c>
      <c r="AE156" s="57" t="n">
        <v>93</v>
      </c>
      <c r="AF156" s="58" t="n">
        <v>2.9803920882998</v>
      </c>
      <c r="AG156" s="57" t="s">
        <v>5412</v>
      </c>
      <c r="AH156" s="57" t="s">
        <v>5414</v>
      </c>
      <c r="AI156" s="57" t="s">
        <v>4885</v>
      </c>
      <c r="AJ156" s="58" t="n">
        <v>8.35842156151506</v>
      </c>
      <c r="AK156" s="57" t="s">
        <v>548</v>
      </c>
      <c r="AL156" s="58" t="n">
        <v>3.5</v>
      </c>
      <c r="AM156" s="57"/>
      <c r="AN156" s="57" t="s">
        <v>5412</v>
      </c>
      <c r="AO156" s="57" t="n">
        <v>1</v>
      </c>
      <c r="AP156" s="59" t="b">
        <f aca="false">TRUE()</f>
        <v>1</v>
      </c>
    </row>
    <row r="157" customFormat="false" ht="15" hidden="false" customHeight="true" outlineLevel="0" collapsed="false">
      <c r="B157" s="57" t="s">
        <v>4679</v>
      </c>
      <c r="C157" s="57" t="s">
        <v>255</v>
      </c>
      <c r="D157" s="57" t="s">
        <v>350</v>
      </c>
      <c r="E157" s="59" t="b">
        <f aca="false">FALSE()</f>
        <v>0</v>
      </c>
      <c r="F157" s="57" t="n">
        <v>1</v>
      </c>
      <c r="G157" s="57" t="s">
        <v>4837</v>
      </c>
      <c r="H157" s="57" t="s">
        <v>4954</v>
      </c>
      <c r="I157" s="57" t="n">
        <v>3</v>
      </c>
      <c r="J157" s="57" t="s">
        <v>425</v>
      </c>
      <c r="K157" s="57" t="n">
        <v>2</v>
      </c>
      <c r="L157" s="59" t="b">
        <f aca="false">FALSE()</f>
        <v>0</v>
      </c>
      <c r="M157" s="59" t="b">
        <f aca="false">TRUE()</f>
        <v>1</v>
      </c>
      <c r="N157" s="59" t="b">
        <f aca="false">TRUE()</f>
        <v>1</v>
      </c>
      <c r="O157" s="59" t="b">
        <f aca="false">TRUE()</f>
        <v>1</v>
      </c>
      <c r="P157" s="59" t="b">
        <f aca="false">TRUE()</f>
        <v>1</v>
      </c>
      <c r="Q157" s="57" t="s">
        <v>5416</v>
      </c>
      <c r="R157" s="58" t="n">
        <v>1</v>
      </c>
      <c r="S157" s="58" t="n">
        <v>32.7900009155273</v>
      </c>
      <c r="T157" s="57"/>
      <c r="U157" s="58" t="n">
        <v>7.71599239220023</v>
      </c>
      <c r="V157" s="58" t="n">
        <v>7.31550835800299</v>
      </c>
      <c r="W157" s="58" t="n">
        <v>0</v>
      </c>
      <c r="X157" s="58" t="n">
        <v>94.8096885813149</v>
      </c>
      <c r="Y157" s="58" t="n">
        <v>0</v>
      </c>
      <c r="Z157" s="58" t="n">
        <v>2.9803920882998</v>
      </c>
      <c r="AA157" s="57" t="s">
        <v>5412</v>
      </c>
      <c r="AB157" s="57" t="s">
        <v>5413</v>
      </c>
      <c r="AC157" s="57" t="s">
        <v>5414</v>
      </c>
      <c r="AD157" s="57" t="s">
        <v>4885</v>
      </c>
      <c r="AE157" s="57" t="n">
        <v>93</v>
      </c>
      <c r="AF157" s="58" t="n">
        <v>2.9803920882998</v>
      </c>
      <c r="AG157" s="57" t="s">
        <v>5412</v>
      </c>
      <c r="AH157" s="57" t="s">
        <v>5414</v>
      </c>
      <c r="AI157" s="57" t="s">
        <v>4885</v>
      </c>
      <c r="AJ157" s="58" t="n">
        <v>8.35842156151506</v>
      </c>
      <c r="AK157" s="57" t="s">
        <v>548</v>
      </c>
      <c r="AL157" s="58" t="n">
        <v>4</v>
      </c>
      <c r="AM157" s="57"/>
      <c r="AN157" s="57" t="s">
        <v>5412</v>
      </c>
      <c r="AO157" s="57" t="n">
        <v>3</v>
      </c>
      <c r="AP157" s="59" t="b">
        <f aca="false">TRUE()</f>
        <v>1</v>
      </c>
    </row>
    <row r="158" customFormat="false" ht="15" hidden="false" customHeight="true" outlineLevel="0" collapsed="false">
      <c r="B158" s="57" t="s">
        <v>4679</v>
      </c>
      <c r="C158" s="57" t="s">
        <v>255</v>
      </c>
      <c r="D158" s="57" t="s">
        <v>350</v>
      </c>
      <c r="E158" s="59" t="b">
        <f aca="false">FALSE()</f>
        <v>0</v>
      </c>
      <c r="F158" s="57" t="n">
        <v>1</v>
      </c>
      <c r="G158" s="57" t="s">
        <v>4837</v>
      </c>
      <c r="H158" s="57" t="s">
        <v>4954</v>
      </c>
      <c r="I158" s="57" t="n">
        <v>3</v>
      </c>
      <c r="J158" s="57" t="s">
        <v>425</v>
      </c>
      <c r="K158" s="57" t="n">
        <v>2</v>
      </c>
      <c r="L158" s="59" t="b">
        <f aca="false">FALSE()</f>
        <v>0</v>
      </c>
      <c r="M158" s="59" t="b">
        <f aca="false">TRUE()</f>
        <v>1</v>
      </c>
      <c r="N158" s="59" t="b">
        <f aca="false">TRUE()</f>
        <v>1</v>
      </c>
      <c r="O158" s="59" t="b">
        <f aca="false">TRUE()</f>
        <v>1</v>
      </c>
      <c r="P158" s="59" t="b">
        <f aca="false">TRUE()</f>
        <v>1</v>
      </c>
      <c r="Q158" s="57" t="s">
        <v>5416</v>
      </c>
      <c r="R158" s="58" t="n">
        <v>1</v>
      </c>
      <c r="S158" s="58" t="n">
        <v>32.7900009155273</v>
      </c>
      <c r="T158" s="57"/>
      <c r="U158" s="58" t="n">
        <v>7.71599239220023</v>
      </c>
      <c r="V158" s="58" t="n">
        <v>7.31550835800299</v>
      </c>
      <c r="W158" s="58" t="n">
        <v>0</v>
      </c>
      <c r="X158" s="58" t="n">
        <v>94.8096885813149</v>
      </c>
      <c r="Y158" s="58" t="n">
        <v>0</v>
      </c>
      <c r="Z158" s="58" t="n">
        <v>2.9803920882998</v>
      </c>
      <c r="AA158" s="57" t="s">
        <v>5412</v>
      </c>
      <c r="AB158" s="57" t="s">
        <v>5413</v>
      </c>
      <c r="AC158" s="57" t="s">
        <v>5414</v>
      </c>
      <c r="AD158" s="57" t="s">
        <v>4885</v>
      </c>
      <c r="AE158" s="57" t="n">
        <v>93</v>
      </c>
      <c r="AF158" s="58" t="n">
        <v>2.9803920882998</v>
      </c>
      <c r="AG158" s="57" t="s">
        <v>5412</v>
      </c>
      <c r="AH158" s="57" t="s">
        <v>5414</v>
      </c>
      <c r="AI158" s="57" t="s">
        <v>4885</v>
      </c>
      <c r="AJ158" s="58" t="n">
        <v>8.35842156151506</v>
      </c>
      <c r="AK158" s="57" t="s">
        <v>548</v>
      </c>
      <c r="AL158" s="58" t="n">
        <v>4.5</v>
      </c>
      <c r="AM158" s="57"/>
      <c r="AN158" s="57" t="s">
        <v>5412</v>
      </c>
      <c r="AO158" s="57" t="n">
        <v>3</v>
      </c>
      <c r="AP158" s="59" t="b">
        <f aca="false">TRUE()</f>
        <v>1</v>
      </c>
    </row>
    <row r="159" customFormat="false" ht="15" hidden="false" customHeight="true" outlineLevel="0" collapsed="false">
      <c r="B159" s="57" t="s">
        <v>4679</v>
      </c>
      <c r="C159" s="57" t="s">
        <v>255</v>
      </c>
      <c r="D159" s="57" t="s">
        <v>350</v>
      </c>
      <c r="E159" s="59" t="b">
        <f aca="false">FALSE()</f>
        <v>0</v>
      </c>
      <c r="F159" s="57" t="n">
        <v>1</v>
      </c>
      <c r="G159" s="57" t="s">
        <v>4837</v>
      </c>
      <c r="H159" s="57" t="s">
        <v>4954</v>
      </c>
      <c r="I159" s="57" t="n">
        <v>4</v>
      </c>
      <c r="J159" s="57" t="s">
        <v>261</v>
      </c>
      <c r="K159" s="57" t="n">
        <v>2</v>
      </c>
      <c r="L159" s="59" t="b">
        <f aca="false">FALSE()</f>
        <v>0</v>
      </c>
      <c r="M159" s="59" t="b">
        <f aca="false">TRUE()</f>
        <v>1</v>
      </c>
      <c r="N159" s="59" t="b">
        <f aca="false">TRUE()</f>
        <v>1</v>
      </c>
      <c r="O159" s="59" t="b">
        <f aca="false">TRUE()</f>
        <v>1</v>
      </c>
      <c r="P159" s="59" t="b">
        <f aca="false">TRUE()</f>
        <v>1</v>
      </c>
      <c r="Q159" s="57" t="s">
        <v>5411</v>
      </c>
      <c r="R159" s="58" t="n">
        <v>1</v>
      </c>
      <c r="S159" s="58" t="n">
        <v>23.5699996948242</v>
      </c>
      <c r="T159" s="57"/>
      <c r="U159" s="58" t="n">
        <v>5.79366902805346</v>
      </c>
      <c r="V159" s="58" t="n">
        <v>5.23299138017732</v>
      </c>
      <c r="W159" s="58" t="n">
        <v>0</v>
      </c>
      <c r="X159" s="58" t="n">
        <v>90.3225806451613</v>
      </c>
      <c r="Y159" s="58" t="n">
        <v>0</v>
      </c>
      <c r="Z159" s="58" t="n">
        <v>3.38457707845455</v>
      </c>
      <c r="AA159" s="57" t="s">
        <v>5412</v>
      </c>
      <c r="AB159" s="57" t="s">
        <v>5413</v>
      </c>
      <c r="AC159" s="57" t="s">
        <v>5422</v>
      </c>
      <c r="AD159" s="57" t="s">
        <v>252</v>
      </c>
      <c r="AE159" s="57" t="n">
        <v>92</v>
      </c>
      <c r="AF159" s="58" t="n">
        <v>3.38457707845455</v>
      </c>
      <c r="AG159" s="57" t="s">
        <v>5412</v>
      </c>
      <c r="AH159" s="57" t="s">
        <v>5422</v>
      </c>
      <c r="AI159" s="57" t="s">
        <v>252</v>
      </c>
      <c r="AJ159" s="58" t="n">
        <v>9.02315404944413</v>
      </c>
      <c r="AK159" s="57" t="s">
        <v>548</v>
      </c>
      <c r="AL159" s="58" t="n">
        <v>3.5</v>
      </c>
      <c r="AM159" s="57"/>
      <c r="AN159" s="57" t="s">
        <v>5412</v>
      </c>
      <c r="AO159" s="57" t="n">
        <v>1</v>
      </c>
      <c r="AP159" s="59" t="b">
        <f aca="false">TRUE()</f>
        <v>1</v>
      </c>
    </row>
    <row r="160" customFormat="false" ht="15" hidden="false" customHeight="true" outlineLevel="0" collapsed="false">
      <c r="B160" s="57" t="s">
        <v>4679</v>
      </c>
      <c r="C160" s="57" t="s">
        <v>255</v>
      </c>
      <c r="D160" s="57" t="s">
        <v>350</v>
      </c>
      <c r="E160" s="59" t="b">
        <f aca="false">FALSE()</f>
        <v>0</v>
      </c>
      <c r="F160" s="57" t="n">
        <v>1</v>
      </c>
      <c r="G160" s="57" t="s">
        <v>4837</v>
      </c>
      <c r="H160" s="57" t="s">
        <v>4954</v>
      </c>
      <c r="I160" s="57" t="n">
        <v>4</v>
      </c>
      <c r="J160" s="57" t="s">
        <v>261</v>
      </c>
      <c r="K160" s="57" t="n">
        <v>2</v>
      </c>
      <c r="L160" s="59" t="b">
        <f aca="false">FALSE()</f>
        <v>0</v>
      </c>
      <c r="M160" s="59" t="b">
        <f aca="false">TRUE()</f>
        <v>1</v>
      </c>
      <c r="N160" s="59" t="b">
        <f aca="false">TRUE()</f>
        <v>1</v>
      </c>
      <c r="O160" s="59" t="b">
        <f aca="false">TRUE()</f>
        <v>1</v>
      </c>
      <c r="P160" s="59" t="b">
        <f aca="false">TRUE()</f>
        <v>1</v>
      </c>
      <c r="Q160" s="57" t="s">
        <v>5411</v>
      </c>
      <c r="R160" s="58" t="n">
        <v>1</v>
      </c>
      <c r="S160" s="58" t="n">
        <v>23.5699996948242</v>
      </c>
      <c r="T160" s="57"/>
      <c r="U160" s="58" t="n">
        <v>5.79366902805346</v>
      </c>
      <c r="V160" s="58" t="n">
        <v>5.23299138017732</v>
      </c>
      <c r="W160" s="58" t="n">
        <v>0</v>
      </c>
      <c r="X160" s="58" t="n">
        <v>90.3225806451613</v>
      </c>
      <c r="Y160" s="58" t="n">
        <v>0</v>
      </c>
      <c r="Z160" s="58" t="n">
        <v>3.38457707845455</v>
      </c>
      <c r="AA160" s="57" t="s">
        <v>5412</v>
      </c>
      <c r="AB160" s="57" t="s">
        <v>5413</v>
      </c>
      <c r="AC160" s="57" t="s">
        <v>5422</v>
      </c>
      <c r="AD160" s="57" t="s">
        <v>252</v>
      </c>
      <c r="AE160" s="57" t="n">
        <v>92</v>
      </c>
      <c r="AF160" s="58" t="n">
        <v>3.38457707845455</v>
      </c>
      <c r="AG160" s="57" t="s">
        <v>5412</v>
      </c>
      <c r="AH160" s="57" t="s">
        <v>5422</v>
      </c>
      <c r="AI160" s="57" t="s">
        <v>252</v>
      </c>
      <c r="AJ160" s="58" t="n">
        <v>9.02315404944413</v>
      </c>
      <c r="AK160" s="57" t="s">
        <v>548</v>
      </c>
      <c r="AL160" s="58" t="n">
        <v>4</v>
      </c>
      <c r="AM160" s="57"/>
      <c r="AN160" s="57" t="s">
        <v>5412</v>
      </c>
      <c r="AO160" s="57" t="n">
        <v>2</v>
      </c>
      <c r="AP160" s="59" t="b">
        <f aca="false">TRUE()</f>
        <v>1</v>
      </c>
    </row>
    <row r="161" customFormat="false" ht="15" hidden="false" customHeight="true" outlineLevel="0" collapsed="false">
      <c r="B161" s="57" t="s">
        <v>4679</v>
      </c>
      <c r="C161" s="57" t="s">
        <v>255</v>
      </c>
      <c r="D161" s="57" t="s">
        <v>350</v>
      </c>
      <c r="E161" s="59" t="b">
        <f aca="false">FALSE()</f>
        <v>0</v>
      </c>
      <c r="F161" s="57" t="n">
        <v>1</v>
      </c>
      <c r="G161" s="57" t="s">
        <v>4837</v>
      </c>
      <c r="H161" s="57" t="s">
        <v>4954</v>
      </c>
      <c r="I161" s="57" t="n">
        <v>4</v>
      </c>
      <c r="J161" s="57" t="s">
        <v>261</v>
      </c>
      <c r="K161" s="57" t="n">
        <v>2</v>
      </c>
      <c r="L161" s="59" t="b">
        <f aca="false">FALSE()</f>
        <v>0</v>
      </c>
      <c r="M161" s="59" t="b">
        <f aca="false">TRUE()</f>
        <v>1</v>
      </c>
      <c r="N161" s="59" t="b">
        <f aca="false">TRUE()</f>
        <v>1</v>
      </c>
      <c r="O161" s="59" t="b">
        <f aca="false">TRUE()</f>
        <v>1</v>
      </c>
      <c r="P161" s="59" t="b">
        <f aca="false">TRUE()</f>
        <v>1</v>
      </c>
      <c r="Q161" s="57" t="s">
        <v>5411</v>
      </c>
      <c r="R161" s="58" t="n">
        <v>1</v>
      </c>
      <c r="S161" s="58" t="n">
        <v>23.5699996948242</v>
      </c>
      <c r="T161" s="57"/>
      <c r="U161" s="58" t="n">
        <v>5.79366902805346</v>
      </c>
      <c r="V161" s="58" t="n">
        <v>5.23299138017732</v>
      </c>
      <c r="W161" s="58" t="n">
        <v>0</v>
      </c>
      <c r="X161" s="58" t="n">
        <v>90.3225806451613</v>
      </c>
      <c r="Y161" s="58" t="n">
        <v>0</v>
      </c>
      <c r="Z161" s="58" t="n">
        <v>3.38457707845455</v>
      </c>
      <c r="AA161" s="57" t="s">
        <v>5412</v>
      </c>
      <c r="AB161" s="57" t="s">
        <v>5413</v>
      </c>
      <c r="AC161" s="57" t="s">
        <v>5422</v>
      </c>
      <c r="AD161" s="57" t="s">
        <v>252</v>
      </c>
      <c r="AE161" s="57" t="n">
        <v>92</v>
      </c>
      <c r="AF161" s="58" t="n">
        <v>3.38457707845455</v>
      </c>
      <c r="AG161" s="57" t="s">
        <v>5412</v>
      </c>
      <c r="AH161" s="57" t="s">
        <v>5422</v>
      </c>
      <c r="AI161" s="57" t="s">
        <v>252</v>
      </c>
      <c r="AJ161" s="58" t="n">
        <v>9.02315404944413</v>
      </c>
      <c r="AK161" s="57" t="s">
        <v>548</v>
      </c>
      <c r="AL161" s="58" t="n">
        <v>4.5</v>
      </c>
      <c r="AM161" s="57"/>
      <c r="AN161" s="57" t="s">
        <v>5412</v>
      </c>
      <c r="AO161" s="57" t="n">
        <v>6</v>
      </c>
      <c r="AP161" s="59" t="b">
        <f aca="false">TRUE()</f>
        <v>1</v>
      </c>
    </row>
    <row r="162" customFormat="false" ht="15" hidden="false" customHeight="true" outlineLevel="0" collapsed="false">
      <c r="B162" s="57" t="s">
        <v>4679</v>
      </c>
      <c r="C162" s="57" t="s">
        <v>255</v>
      </c>
      <c r="D162" s="57" t="s">
        <v>350</v>
      </c>
      <c r="E162" s="59" t="b">
        <f aca="false">FALSE()</f>
        <v>0</v>
      </c>
      <c r="F162" s="57" t="n">
        <v>1</v>
      </c>
      <c r="G162" s="57" t="s">
        <v>4837</v>
      </c>
      <c r="H162" s="57" t="s">
        <v>4954</v>
      </c>
      <c r="I162" s="57" t="n">
        <v>5</v>
      </c>
      <c r="J162" s="57" t="s">
        <v>281</v>
      </c>
      <c r="K162" s="57" t="n">
        <v>2</v>
      </c>
      <c r="L162" s="59" t="b">
        <f aca="false">FALSE()</f>
        <v>0</v>
      </c>
      <c r="M162" s="59" t="b">
        <f aca="false">TRUE()</f>
        <v>1</v>
      </c>
      <c r="N162" s="59" t="b">
        <f aca="false">TRUE()</f>
        <v>1</v>
      </c>
      <c r="O162" s="59" t="b">
        <f aca="false">TRUE()</f>
        <v>1</v>
      </c>
      <c r="P162" s="59" t="b">
        <f aca="false">TRUE()</f>
        <v>1</v>
      </c>
      <c r="Q162" s="57" t="s">
        <v>5432</v>
      </c>
      <c r="R162" s="58" t="n">
        <v>1</v>
      </c>
      <c r="S162" s="58" t="n">
        <v>18.9300003051758</v>
      </c>
      <c r="T162" s="57"/>
      <c r="U162" s="58" t="n">
        <v>0.400484034197244</v>
      </c>
      <c r="V162" s="58" t="n">
        <v>0.0800968068394488</v>
      </c>
      <c r="W162" s="58" t="n">
        <v>0</v>
      </c>
      <c r="X162" s="58" t="n">
        <v>20</v>
      </c>
      <c r="Y162" s="58" t="n">
        <v>0</v>
      </c>
      <c r="Z162" s="58" t="n">
        <v>4.28415359201789</v>
      </c>
      <c r="AA162" s="57" t="s">
        <v>5412</v>
      </c>
      <c r="AB162" s="57" t="s">
        <v>5413</v>
      </c>
      <c r="AC162" s="57" t="s">
        <v>5422</v>
      </c>
      <c r="AD162" s="57" t="s">
        <v>252</v>
      </c>
      <c r="AE162" s="57" t="n">
        <v>92</v>
      </c>
      <c r="AF162" s="58" t="n">
        <v>4.28415359201789</v>
      </c>
      <c r="AG162" s="57" t="s">
        <v>5412</v>
      </c>
      <c r="AH162" s="57" t="s">
        <v>5422</v>
      </c>
      <c r="AI162" s="57" t="s">
        <v>252</v>
      </c>
      <c r="AJ162" s="58" t="n">
        <v>10.3852884890118</v>
      </c>
      <c r="AK162" s="57" t="s">
        <v>548</v>
      </c>
      <c r="AL162" s="58" t="n">
        <v>3.5</v>
      </c>
      <c r="AM162" s="57"/>
      <c r="AN162" s="57"/>
      <c r="AO162" s="57" t="n">
        <v>0</v>
      </c>
      <c r="AP162" s="59" t="b">
        <f aca="false">FALSE()</f>
        <v>0</v>
      </c>
    </row>
    <row r="163" customFormat="false" ht="15" hidden="false" customHeight="true" outlineLevel="0" collapsed="false">
      <c r="B163" s="57" t="s">
        <v>4679</v>
      </c>
      <c r="C163" s="57" t="s">
        <v>255</v>
      </c>
      <c r="D163" s="57" t="s">
        <v>350</v>
      </c>
      <c r="E163" s="59" t="b">
        <f aca="false">FALSE()</f>
        <v>0</v>
      </c>
      <c r="F163" s="57" t="n">
        <v>1</v>
      </c>
      <c r="G163" s="57" t="s">
        <v>4837</v>
      </c>
      <c r="H163" s="57" t="s">
        <v>4954</v>
      </c>
      <c r="I163" s="57" t="n">
        <v>5</v>
      </c>
      <c r="J163" s="57" t="s">
        <v>281</v>
      </c>
      <c r="K163" s="57" t="n">
        <v>2</v>
      </c>
      <c r="L163" s="59" t="b">
        <f aca="false">FALSE()</f>
        <v>0</v>
      </c>
      <c r="M163" s="59" t="b">
        <f aca="false">TRUE()</f>
        <v>1</v>
      </c>
      <c r="N163" s="59" t="b">
        <f aca="false">TRUE()</f>
        <v>1</v>
      </c>
      <c r="O163" s="59" t="b">
        <f aca="false">TRUE()</f>
        <v>1</v>
      </c>
      <c r="P163" s="59" t="b">
        <f aca="false">TRUE()</f>
        <v>1</v>
      </c>
      <c r="Q163" s="57" t="s">
        <v>5432</v>
      </c>
      <c r="R163" s="58" t="n">
        <v>1</v>
      </c>
      <c r="S163" s="58" t="n">
        <v>18.9300003051758</v>
      </c>
      <c r="T163" s="57"/>
      <c r="U163" s="58" t="n">
        <v>0.400484034197244</v>
      </c>
      <c r="V163" s="58" t="n">
        <v>0.0800968068394488</v>
      </c>
      <c r="W163" s="58" t="n">
        <v>0</v>
      </c>
      <c r="X163" s="58" t="n">
        <v>20</v>
      </c>
      <c r="Y163" s="58" t="n">
        <v>0</v>
      </c>
      <c r="Z163" s="58" t="n">
        <v>4.28415359201789</v>
      </c>
      <c r="AA163" s="57" t="s">
        <v>5412</v>
      </c>
      <c r="AB163" s="57" t="s">
        <v>5413</v>
      </c>
      <c r="AC163" s="57" t="s">
        <v>5422</v>
      </c>
      <c r="AD163" s="57" t="s">
        <v>252</v>
      </c>
      <c r="AE163" s="57" t="n">
        <v>92</v>
      </c>
      <c r="AF163" s="58" t="n">
        <v>4.28415359201789</v>
      </c>
      <c r="AG163" s="57" t="s">
        <v>5412</v>
      </c>
      <c r="AH163" s="57" t="s">
        <v>5422</v>
      </c>
      <c r="AI163" s="57" t="s">
        <v>252</v>
      </c>
      <c r="AJ163" s="58" t="n">
        <v>10.3852884890118</v>
      </c>
      <c r="AK163" s="57" t="s">
        <v>548</v>
      </c>
      <c r="AL163" s="58" t="n">
        <v>4</v>
      </c>
      <c r="AM163" s="57"/>
      <c r="AN163" s="57"/>
      <c r="AO163" s="57" t="n">
        <v>0</v>
      </c>
      <c r="AP163" s="59" t="b">
        <f aca="false">FALSE()</f>
        <v>0</v>
      </c>
    </row>
    <row r="164" customFormat="false" ht="15" hidden="false" customHeight="true" outlineLevel="0" collapsed="false">
      <c r="B164" s="57" t="s">
        <v>4679</v>
      </c>
      <c r="C164" s="57" t="s">
        <v>255</v>
      </c>
      <c r="D164" s="57" t="s">
        <v>350</v>
      </c>
      <c r="E164" s="59" t="b">
        <f aca="false">FALSE()</f>
        <v>0</v>
      </c>
      <c r="F164" s="57" t="n">
        <v>1</v>
      </c>
      <c r="G164" s="57" t="s">
        <v>4837</v>
      </c>
      <c r="H164" s="57" t="s">
        <v>4954</v>
      </c>
      <c r="I164" s="57" t="n">
        <v>5</v>
      </c>
      <c r="J164" s="57" t="s">
        <v>281</v>
      </c>
      <c r="K164" s="57" t="n">
        <v>2</v>
      </c>
      <c r="L164" s="59" t="b">
        <f aca="false">FALSE()</f>
        <v>0</v>
      </c>
      <c r="M164" s="59" t="b">
        <f aca="false">TRUE()</f>
        <v>1</v>
      </c>
      <c r="N164" s="59" t="b">
        <f aca="false">TRUE()</f>
        <v>1</v>
      </c>
      <c r="O164" s="59" t="b">
        <f aca="false">TRUE()</f>
        <v>1</v>
      </c>
      <c r="P164" s="59" t="b">
        <f aca="false">TRUE()</f>
        <v>1</v>
      </c>
      <c r="Q164" s="57" t="s">
        <v>5432</v>
      </c>
      <c r="R164" s="58" t="n">
        <v>1</v>
      </c>
      <c r="S164" s="58" t="n">
        <v>18.9300003051758</v>
      </c>
      <c r="T164" s="57"/>
      <c r="U164" s="58" t="n">
        <v>0.400484034197244</v>
      </c>
      <c r="V164" s="58" t="n">
        <v>0.0800968068394488</v>
      </c>
      <c r="W164" s="58" t="n">
        <v>0</v>
      </c>
      <c r="X164" s="58" t="n">
        <v>20</v>
      </c>
      <c r="Y164" s="58" t="n">
        <v>0</v>
      </c>
      <c r="Z164" s="58" t="n">
        <v>4.28415359201789</v>
      </c>
      <c r="AA164" s="57" t="s">
        <v>5412</v>
      </c>
      <c r="AB164" s="57" t="s">
        <v>5413</v>
      </c>
      <c r="AC164" s="57" t="s">
        <v>5422</v>
      </c>
      <c r="AD164" s="57" t="s">
        <v>252</v>
      </c>
      <c r="AE164" s="57" t="n">
        <v>92</v>
      </c>
      <c r="AF164" s="58" t="n">
        <v>4.28415359201789</v>
      </c>
      <c r="AG164" s="57" t="s">
        <v>5412</v>
      </c>
      <c r="AH164" s="57" t="s">
        <v>5422</v>
      </c>
      <c r="AI164" s="57" t="s">
        <v>252</v>
      </c>
      <c r="AJ164" s="58" t="n">
        <v>10.3852884890118</v>
      </c>
      <c r="AK164" s="57" t="s">
        <v>548</v>
      </c>
      <c r="AL164" s="58" t="n">
        <v>4.5</v>
      </c>
      <c r="AM164" s="57"/>
      <c r="AN164" s="57" t="s">
        <v>5412</v>
      </c>
      <c r="AO164" s="57" t="n">
        <v>1</v>
      </c>
      <c r="AP164" s="59" t="b">
        <f aca="false">FALSE()</f>
        <v>0</v>
      </c>
    </row>
    <row r="165" customFormat="false" ht="15" hidden="false" customHeight="true" outlineLevel="0" collapsed="false">
      <c r="B165" s="57" t="s">
        <v>4679</v>
      </c>
      <c r="C165" s="57" t="s">
        <v>255</v>
      </c>
      <c r="D165" s="57" t="s">
        <v>350</v>
      </c>
      <c r="E165" s="59" t="b">
        <f aca="false">FALSE()</f>
        <v>0</v>
      </c>
      <c r="F165" s="57" t="n">
        <v>1</v>
      </c>
      <c r="G165" s="57" t="s">
        <v>4837</v>
      </c>
      <c r="H165" s="57" t="s">
        <v>4954</v>
      </c>
      <c r="I165" s="57" t="n">
        <v>6</v>
      </c>
      <c r="J165" s="57" t="s">
        <v>327</v>
      </c>
      <c r="K165" s="57" t="n">
        <v>2</v>
      </c>
      <c r="L165" s="59" t="b">
        <f aca="false">FALSE()</f>
        <v>0</v>
      </c>
      <c r="M165" s="59" t="b">
        <f aca="false">TRUE()</f>
        <v>1</v>
      </c>
      <c r="N165" s="59" t="b">
        <f aca="false">TRUE()</f>
        <v>1</v>
      </c>
      <c r="O165" s="59" t="b">
        <f aca="false">TRUE()</f>
        <v>1</v>
      </c>
      <c r="P165" s="59" t="b">
        <f aca="false">TRUE()</f>
        <v>1</v>
      </c>
      <c r="Q165" s="57" t="s">
        <v>5421</v>
      </c>
      <c r="R165" s="58" t="n">
        <v>1</v>
      </c>
      <c r="S165" s="58" t="n">
        <v>17.9799995422363</v>
      </c>
      <c r="T165" s="57"/>
      <c r="U165" s="58" t="n">
        <v>5.71357222121401</v>
      </c>
      <c r="V165" s="58" t="n">
        <v>3.0169797242859</v>
      </c>
      <c r="W165" s="58" t="n">
        <v>0</v>
      </c>
      <c r="X165" s="58" t="n">
        <v>52.803738317757</v>
      </c>
      <c r="Y165" s="58" t="n">
        <v>0</v>
      </c>
      <c r="Z165" s="58" t="n">
        <v>4.9879110858154</v>
      </c>
      <c r="AA165" s="57" t="s">
        <v>5412</v>
      </c>
      <c r="AB165" s="57" t="s">
        <v>5413</v>
      </c>
      <c r="AC165" s="57" t="s">
        <v>5441</v>
      </c>
      <c r="AD165" s="57" t="s">
        <v>4885</v>
      </c>
      <c r="AE165" s="57" t="n">
        <v>93</v>
      </c>
      <c r="AF165" s="58" t="n">
        <v>4.99666548810305</v>
      </c>
      <c r="AG165" s="57" t="s">
        <v>5412</v>
      </c>
      <c r="AH165" s="57" t="s">
        <v>5422</v>
      </c>
      <c r="AI165" s="57" t="s">
        <v>4838</v>
      </c>
      <c r="AJ165" s="58" t="n">
        <v>13.6843116743226</v>
      </c>
      <c r="AK165" s="57" t="s">
        <v>548</v>
      </c>
      <c r="AL165" s="58" t="n">
        <v>3.5</v>
      </c>
      <c r="AM165" s="57"/>
      <c r="AN165" s="57"/>
      <c r="AO165" s="57" t="n">
        <v>0</v>
      </c>
      <c r="AP165" s="59" t="b">
        <f aca="false">FALSE()</f>
        <v>0</v>
      </c>
    </row>
    <row r="166" customFormat="false" ht="15" hidden="false" customHeight="true" outlineLevel="0" collapsed="false">
      <c r="B166" s="57" t="s">
        <v>4679</v>
      </c>
      <c r="C166" s="57" t="s">
        <v>255</v>
      </c>
      <c r="D166" s="57" t="s">
        <v>350</v>
      </c>
      <c r="E166" s="59" t="b">
        <f aca="false">FALSE()</f>
        <v>0</v>
      </c>
      <c r="F166" s="57" t="n">
        <v>1</v>
      </c>
      <c r="G166" s="57" t="s">
        <v>4837</v>
      </c>
      <c r="H166" s="57" t="s">
        <v>4954</v>
      </c>
      <c r="I166" s="57" t="n">
        <v>6</v>
      </c>
      <c r="J166" s="57" t="s">
        <v>327</v>
      </c>
      <c r="K166" s="57" t="n">
        <v>2</v>
      </c>
      <c r="L166" s="59" t="b">
        <f aca="false">FALSE()</f>
        <v>0</v>
      </c>
      <c r="M166" s="59" t="b">
        <f aca="false">TRUE()</f>
        <v>1</v>
      </c>
      <c r="N166" s="59" t="b">
        <f aca="false">TRUE()</f>
        <v>1</v>
      </c>
      <c r="O166" s="59" t="b">
        <f aca="false">TRUE()</f>
        <v>1</v>
      </c>
      <c r="P166" s="59" t="b">
        <f aca="false">TRUE()</f>
        <v>1</v>
      </c>
      <c r="Q166" s="57" t="s">
        <v>5421</v>
      </c>
      <c r="R166" s="58" t="n">
        <v>1</v>
      </c>
      <c r="S166" s="58" t="n">
        <v>17.9799995422363</v>
      </c>
      <c r="T166" s="57"/>
      <c r="U166" s="58" t="n">
        <v>5.71357222121401</v>
      </c>
      <c r="V166" s="58" t="n">
        <v>3.0169797242859</v>
      </c>
      <c r="W166" s="58" t="n">
        <v>0</v>
      </c>
      <c r="X166" s="58" t="n">
        <v>52.803738317757</v>
      </c>
      <c r="Y166" s="58" t="n">
        <v>0</v>
      </c>
      <c r="Z166" s="58" t="n">
        <v>4.9879110858154</v>
      </c>
      <c r="AA166" s="57" t="s">
        <v>5412</v>
      </c>
      <c r="AB166" s="57" t="s">
        <v>5413</v>
      </c>
      <c r="AC166" s="57" t="s">
        <v>5441</v>
      </c>
      <c r="AD166" s="57" t="s">
        <v>4885</v>
      </c>
      <c r="AE166" s="57" t="n">
        <v>93</v>
      </c>
      <c r="AF166" s="58" t="n">
        <v>4.99666548810305</v>
      </c>
      <c r="AG166" s="57" t="s">
        <v>5412</v>
      </c>
      <c r="AH166" s="57" t="s">
        <v>5422</v>
      </c>
      <c r="AI166" s="57" t="s">
        <v>4838</v>
      </c>
      <c r="AJ166" s="58" t="n">
        <v>13.6843116743226</v>
      </c>
      <c r="AK166" s="57" t="s">
        <v>548</v>
      </c>
      <c r="AL166" s="58" t="n">
        <v>4</v>
      </c>
      <c r="AM166" s="57"/>
      <c r="AN166" s="57"/>
      <c r="AO166" s="57" t="n">
        <v>0</v>
      </c>
      <c r="AP166" s="59" t="b">
        <f aca="false">FALSE()</f>
        <v>0</v>
      </c>
    </row>
    <row r="167" customFormat="false" ht="15" hidden="false" customHeight="true" outlineLevel="0" collapsed="false">
      <c r="B167" s="57" t="s">
        <v>4679</v>
      </c>
      <c r="C167" s="57" t="s">
        <v>255</v>
      </c>
      <c r="D167" s="57" t="s">
        <v>350</v>
      </c>
      <c r="E167" s="59" t="b">
        <f aca="false">FALSE()</f>
        <v>0</v>
      </c>
      <c r="F167" s="57" t="n">
        <v>1</v>
      </c>
      <c r="G167" s="57" t="s">
        <v>4837</v>
      </c>
      <c r="H167" s="57" t="s">
        <v>4954</v>
      </c>
      <c r="I167" s="57" t="n">
        <v>6</v>
      </c>
      <c r="J167" s="57" t="s">
        <v>327</v>
      </c>
      <c r="K167" s="57" t="n">
        <v>2</v>
      </c>
      <c r="L167" s="59" t="b">
        <f aca="false">FALSE()</f>
        <v>0</v>
      </c>
      <c r="M167" s="59" t="b">
        <f aca="false">TRUE()</f>
        <v>1</v>
      </c>
      <c r="N167" s="59" t="b">
        <f aca="false">TRUE()</f>
        <v>1</v>
      </c>
      <c r="O167" s="59" t="b">
        <f aca="false">TRUE()</f>
        <v>1</v>
      </c>
      <c r="P167" s="59" t="b">
        <f aca="false">TRUE()</f>
        <v>1</v>
      </c>
      <c r="Q167" s="57" t="s">
        <v>5421</v>
      </c>
      <c r="R167" s="58" t="n">
        <v>1</v>
      </c>
      <c r="S167" s="58" t="n">
        <v>17.9799995422363</v>
      </c>
      <c r="T167" s="57"/>
      <c r="U167" s="58" t="n">
        <v>5.71357222121401</v>
      </c>
      <c r="V167" s="58" t="n">
        <v>3.0169797242859</v>
      </c>
      <c r="W167" s="58" t="n">
        <v>0</v>
      </c>
      <c r="X167" s="58" t="n">
        <v>52.803738317757</v>
      </c>
      <c r="Y167" s="58" t="n">
        <v>0</v>
      </c>
      <c r="Z167" s="58" t="n">
        <v>4.9879110858154</v>
      </c>
      <c r="AA167" s="57" t="s">
        <v>5412</v>
      </c>
      <c r="AB167" s="57" t="s">
        <v>5413</v>
      </c>
      <c r="AC167" s="57" t="s">
        <v>5441</v>
      </c>
      <c r="AD167" s="57" t="s">
        <v>4885</v>
      </c>
      <c r="AE167" s="57" t="n">
        <v>93</v>
      </c>
      <c r="AF167" s="58" t="n">
        <v>4.99666548810305</v>
      </c>
      <c r="AG167" s="57" t="s">
        <v>5412</v>
      </c>
      <c r="AH167" s="57" t="s">
        <v>5422</v>
      </c>
      <c r="AI167" s="57" t="s">
        <v>4838</v>
      </c>
      <c r="AJ167" s="58" t="n">
        <v>13.6843116743226</v>
      </c>
      <c r="AK167" s="57" t="s">
        <v>548</v>
      </c>
      <c r="AL167" s="58" t="n">
        <v>4.5</v>
      </c>
      <c r="AM167" s="57"/>
      <c r="AN167" s="57"/>
      <c r="AO167" s="57" t="n">
        <v>0</v>
      </c>
      <c r="AP167" s="59" t="b">
        <f aca="false">FALSE()</f>
        <v>0</v>
      </c>
    </row>
    <row r="168" customFormat="false" ht="15" hidden="false" customHeight="true" outlineLevel="0" collapsed="false">
      <c r="B168" s="57" t="s">
        <v>4679</v>
      </c>
      <c r="C168" s="57" t="s">
        <v>255</v>
      </c>
      <c r="D168" s="57" t="s">
        <v>350</v>
      </c>
      <c r="E168" s="59" t="b">
        <f aca="false">FALSE()</f>
        <v>0</v>
      </c>
      <c r="F168" s="57" t="n">
        <v>1</v>
      </c>
      <c r="G168" s="57" t="s">
        <v>4837</v>
      </c>
      <c r="H168" s="57" t="s">
        <v>4954</v>
      </c>
      <c r="I168" s="57" t="n">
        <v>7</v>
      </c>
      <c r="J168" s="57" t="s">
        <v>327</v>
      </c>
      <c r="K168" s="57" t="n">
        <v>2</v>
      </c>
      <c r="L168" s="59" t="b">
        <f aca="false">FALSE()</f>
        <v>0</v>
      </c>
      <c r="M168" s="59" t="b">
        <f aca="false">TRUE()</f>
        <v>1</v>
      </c>
      <c r="N168" s="59" t="b">
        <f aca="false">TRUE()</f>
        <v>1</v>
      </c>
      <c r="O168" s="59" t="b">
        <f aca="false">TRUE()</f>
        <v>1</v>
      </c>
      <c r="P168" s="59" t="b">
        <f aca="false">TRUE()</f>
        <v>1</v>
      </c>
      <c r="Q168" s="57" t="s">
        <v>5421</v>
      </c>
      <c r="R168" s="58" t="n">
        <v>1</v>
      </c>
      <c r="S168" s="58" t="n">
        <v>18.6599998474121</v>
      </c>
      <c r="T168" s="57"/>
      <c r="U168" s="58" t="n">
        <v>4.83250734598008</v>
      </c>
      <c r="V168" s="58" t="n">
        <v>4.83250734598008</v>
      </c>
      <c r="W168" s="58" t="n">
        <v>0</v>
      </c>
      <c r="X168" s="58" t="n">
        <v>100</v>
      </c>
      <c r="Y168" s="58" t="n">
        <v>0</v>
      </c>
      <c r="Z168" s="58" t="n">
        <v>3.24506456022063</v>
      </c>
      <c r="AA168" s="57" t="s">
        <v>5412</v>
      </c>
      <c r="AB168" s="57" t="s">
        <v>5413</v>
      </c>
      <c r="AC168" s="57" t="s">
        <v>5422</v>
      </c>
      <c r="AD168" s="57" t="s">
        <v>4885</v>
      </c>
      <c r="AE168" s="57" t="n">
        <v>93</v>
      </c>
      <c r="AF168" s="58" t="n">
        <v>3.24506456022063</v>
      </c>
      <c r="AG168" s="57" t="s">
        <v>5412</v>
      </c>
      <c r="AH168" s="57" t="s">
        <v>5422</v>
      </c>
      <c r="AI168" s="57" t="s">
        <v>4885</v>
      </c>
      <c r="AJ168" s="58" t="n">
        <v>14.6078413189629</v>
      </c>
      <c r="AK168" s="57" t="s">
        <v>278</v>
      </c>
      <c r="AL168" s="58" t="n">
        <v>3.5</v>
      </c>
      <c r="AM168" s="57"/>
      <c r="AN168" s="57" t="s">
        <v>5412</v>
      </c>
      <c r="AO168" s="57" t="n">
        <v>1</v>
      </c>
      <c r="AP168" s="59" t="b">
        <f aca="false">TRUE()</f>
        <v>1</v>
      </c>
    </row>
    <row r="169" customFormat="false" ht="15" hidden="false" customHeight="true" outlineLevel="0" collapsed="false">
      <c r="B169" s="57" t="s">
        <v>4679</v>
      </c>
      <c r="C169" s="57" t="s">
        <v>255</v>
      </c>
      <c r="D169" s="57" t="s">
        <v>350</v>
      </c>
      <c r="E169" s="59" t="b">
        <f aca="false">FALSE()</f>
        <v>0</v>
      </c>
      <c r="F169" s="57" t="n">
        <v>1</v>
      </c>
      <c r="G169" s="57" t="s">
        <v>4837</v>
      </c>
      <c r="H169" s="57" t="s">
        <v>4954</v>
      </c>
      <c r="I169" s="57" t="n">
        <v>7</v>
      </c>
      <c r="J169" s="57" t="s">
        <v>327</v>
      </c>
      <c r="K169" s="57" t="n">
        <v>2</v>
      </c>
      <c r="L169" s="59" t="b">
        <f aca="false">FALSE()</f>
        <v>0</v>
      </c>
      <c r="M169" s="59" t="b">
        <f aca="false">TRUE()</f>
        <v>1</v>
      </c>
      <c r="N169" s="59" t="b">
        <f aca="false">TRUE()</f>
        <v>1</v>
      </c>
      <c r="O169" s="59" t="b">
        <f aca="false">TRUE()</f>
        <v>1</v>
      </c>
      <c r="P169" s="59" t="b">
        <f aca="false">TRUE()</f>
        <v>1</v>
      </c>
      <c r="Q169" s="57" t="s">
        <v>5421</v>
      </c>
      <c r="R169" s="58" t="n">
        <v>1</v>
      </c>
      <c r="S169" s="58" t="n">
        <v>18.6599998474121</v>
      </c>
      <c r="T169" s="57"/>
      <c r="U169" s="58" t="n">
        <v>4.83250734598008</v>
      </c>
      <c r="V169" s="58" t="n">
        <v>4.83250734598008</v>
      </c>
      <c r="W169" s="58" t="n">
        <v>0</v>
      </c>
      <c r="X169" s="58" t="n">
        <v>100</v>
      </c>
      <c r="Y169" s="58" t="n">
        <v>0</v>
      </c>
      <c r="Z169" s="58" t="n">
        <v>3.24506456022063</v>
      </c>
      <c r="AA169" s="57" t="s">
        <v>5412</v>
      </c>
      <c r="AB169" s="57" t="s">
        <v>5413</v>
      </c>
      <c r="AC169" s="57" t="s">
        <v>5422</v>
      </c>
      <c r="AD169" s="57" t="s">
        <v>4885</v>
      </c>
      <c r="AE169" s="57" t="n">
        <v>93</v>
      </c>
      <c r="AF169" s="58" t="n">
        <v>3.24506456022063</v>
      </c>
      <c r="AG169" s="57" t="s">
        <v>5412</v>
      </c>
      <c r="AH169" s="57" t="s">
        <v>5422</v>
      </c>
      <c r="AI169" s="57" t="s">
        <v>4885</v>
      </c>
      <c r="AJ169" s="58" t="n">
        <v>14.6078413189629</v>
      </c>
      <c r="AK169" s="57" t="s">
        <v>278</v>
      </c>
      <c r="AL169" s="58" t="n">
        <v>4</v>
      </c>
      <c r="AM169" s="57"/>
      <c r="AN169" s="57" t="s">
        <v>5412</v>
      </c>
      <c r="AO169" s="57" t="n">
        <v>1</v>
      </c>
      <c r="AP169" s="59" t="b">
        <f aca="false">TRUE()</f>
        <v>1</v>
      </c>
    </row>
    <row r="170" customFormat="false" ht="15" hidden="false" customHeight="true" outlineLevel="0" collapsed="false">
      <c r="B170" s="57" t="s">
        <v>4679</v>
      </c>
      <c r="C170" s="57" t="s">
        <v>255</v>
      </c>
      <c r="D170" s="57" t="s">
        <v>350</v>
      </c>
      <c r="E170" s="59" t="b">
        <f aca="false">FALSE()</f>
        <v>0</v>
      </c>
      <c r="F170" s="57" t="n">
        <v>1</v>
      </c>
      <c r="G170" s="57" t="s">
        <v>4837</v>
      </c>
      <c r="H170" s="57" t="s">
        <v>4954</v>
      </c>
      <c r="I170" s="57" t="n">
        <v>7</v>
      </c>
      <c r="J170" s="57" t="s">
        <v>327</v>
      </c>
      <c r="K170" s="57" t="n">
        <v>2</v>
      </c>
      <c r="L170" s="59" t="b">
        <f aca="false">FALSE()</f>
        <v>0</v>
      </c>
      <c r="M170" s="59" t="b">
        <f aca="false">TRUE()</f>
        <v>1</v>
      </c>
      <c r="N170" s="59" t="b">
        <f aca="false">TRUE()</f>
        <v>1</v>
      </c>
      <c r="O170" s="59" t="b">
        <f aca="false">TRUE()</f>
        <v>1</v>
      </c>
      <c r="P170" s="59" t="b">
        <f aca="false">TRUE()</f>
        <v>1</v>
      </c>
      <c r="Q170" s="57" t="s">
        <v>5421</v>
      </c>
      <c r="R170" s="58" t="n">
        <v>1</v>
      </c>
      <c r="S170" s="58" t="n">
        <v>18.6599998474121</v>
      </c>
      <c r="T170" s="57"/>
      <c r="U170" s="58" t="n">
        <v>4.83250734598008</v>
      </c>
      <c r="V170" s="58" t="n">
        <v>4.83250734598008</v>
      </c>
      <c r="W170" s="58" t="n">
        <v>0</v>
      </c>
      <c r="X170" s="58" t="n">
        <v>100</v>
      </c>
      <c r="Y170" s="58" t="n">
        <v>0</v>
      </c>
      <c r="Z170" s="58" t="n">
        <v>3.24506456022063</v>
      </c>
      <c r="AA170" s="57" t="s">
        <v>5412</v>
      </c>
      <c r="AB170" s="57" t="s">
        <v>5413</v>
      </c>
      <c r="AC170" s="57" t="s">
        <v>5422</v>
      </c>
      <c r="AD170" s="57" t="s">
        <v>4885</v>
      </c>
      <c r="AE170" s="57" t="n">
        <v>93</v>
      </c>
      <c r="AF170" s="58" t="n">
        <v>3.24506456022063</v>
      </c>
      <c r="AG170" s="57" t="s">
        <v>5412</v>
      </c>
      <c r="AH170" s="57" t="s">
        <v>5422</v>
      </c>
      <c r="AI170" s="57" t="s">
        <v>4885</v>
      </c>
      <c r="AJ170" s="58" t="n">
        <v>14.6078413189629</v>
      </c>
      <c r="AK170" s="57" t="s">
        <v>278</v>
      </c>
      <c r="AL170" s="58" t="n">
        <v>4.5</v>
      </c>
      <c r="AM170" s="57"/>
      <c r="AN170" s="57" t="s">
        <v>5412</v>
      </c>
      <c r="AO170" s="57" t="n">
        <v>1</v>
      </c>
      <c r="AP170" s="59" t="b">
        <f aca="false">TRUE()</f>
        <v>1</v>
      </c>
    </row>
    <row r="171" customFormat="false" ht="15" hidden="false" customHeight="true" outlineLevel="0" collapsed="false">
      <c r="B171" s="57" t="s">
        <v>4679</v>
      </c>
      <c r="C171" s="57" t="s">
        <v>255</v>
      </c>
      <c r="D171" s="57" t="s">
        <v>350</v>
      </c>
      <c r="E171" s="59" t="b">
        <f aca="false">FALSE()</f>
        <v>0</v>
      </c>
      <c r="F171" s="57" t="n">
        <v>1</v>
      </c>
      <c r="G171" s="57" t="s">
        <v>4837</v>
      </c>
      <c r="H171" s="57" t="s">
        <v>4954</v>
      </c>
      <c r="I171" s="57" t="n">
        <v>8</v>
      </c>
      <c r="J171" s="57" t="s">
        <v>4853</v>
      </c>
      <c r="K171" s="57" t="n">
        <v>2</v>
      </c>
      <c r="L171" s="59" t="b">
        <f aca="false">FALSE()</f>
        <v>0</v>
      </c>
      <c r="M171" s="59" t="b">
        <f aca="false">TRUE()</f>
        <v>1</v>
      </c>
      <c r="N171" s="59" t="b">
        <f aca="false">TRUE()</f>
        <v>1</v>
      </c>
      <c r="O171" s="59" t="b">
        <f aca="false">TRUE()</f>
        <v>1</v>
      </c>
      <c r="P171" s="59" t="b">
        <f aca="false">TRUE()</f>
        <v>1</v>
      </c>
      <c r="Q171" s="57" t="s">
        <v>5443</v>
      </c>
      <c r="R171" s="58" t="n">
        <v>1</v>
      </c>
      <c r="S171" s="58" t="n">
        <v>18.7299995422363</v>
      </c>
      <c r="T171" s="57"/>
      <c r="U171" s="58" t="n">
        <v>1.30824784504433</v>
      </c>
      <c r="V171" s="58" t="n">
        <v>0.614075519102441</v>
      </c>
      <c r="W171" s="58" t="n">
        <v>0</v>
      </c>
      <c r="X171" s="58" t="n">
        <v>46.9387755102041</v>
      </c>
      <c r="Y171" s="58" t="n">
        <v>0</v>
      </c>
      <c r="Z171" s="58" t="n">
        <v>3.87782013507589</v>
      </c>
      <c r="AA171" s="57" t="s">
        <v>5412</v>
      </c>
      <c r="AB171" s="57" t="s">
        <v>5413</v>
      </c>
      <c r="AC171" s="57" t="s">
        <v>5422</v>
      </c>
      <c r="AD171" s="57" t="s">
        <v>4885</v>
      </c>
      <c r="AE171" s="57" t="n">
        <v>93</v>
      </c>
      <c r="AF171" s="58" t="n">
        <v>3.87782013507589</v>
      </c>
      <c r="AG171" s="57" t="s">
        <v>5412</v>
      </c>
      <c r="AH171" s="57" t="s">
        <v>5422</v>
      </c>
      <c r="AI171" s="57" t="s">
        <v>4885</v>
      </c>
      <c r="AJ171" s="58" t="n">
        <v>12.7428311218504</v>
      </c>
      <c r="AK171" s="57" t="s">
        <v>278</v>
      </c>
      <c r="AL171" s="58" t="n">
        <v>3.5</v>
      </c>
      <c r="AM171" s="57"/>
      <c r="AN171" s="57"/>
      <c r="AO171" s="57" t="n">
        <v>0</v>
      </c>
      <c r="AP171" s="59" t="b">
        <f aca="false">FALSE()</f>
        <v>0</v>
      </c>
    </row>
    <row r="172" customFormat="false" ht="15" hidden="false" customHeight="true" outlineLevel="0" collapsed="false">
      <c r="B172" s="57" t="s">
        <v>4679</v>
      </c>
      <c r="C172" s="57" t="s">
        <v>255</v>
      </c>
      <c r="D172" s="57" t="s">
        <v>350</v>
      </c>
      <c r="E172" s="59" t="b">
        <f aca="false">FALSE()</f>
        <v>0</v>
      </c>
      <c r="F172" s="57" t="n">
        <v>1</v>
      </c>
      <c r="G172" s="57" t="s">
        <v>4837</v>
      </c>
      <c r="H172" s="57" t="s">
        <v>4954</v>
      </c>
      <c r="I172" s="57" t="n">
        <v>8</v>
      </c>
      <c r="J172" s="57" t="s">
        <v>4853</v>
      </c>
      <c r="K172" s="57" t="n">
        <v>2</v>
      </c>
      <c r="L172" s="59" t="b">
        <f aca="false">FALSE()</f>
        <v>0</v>
      </c>
      <c r="M172" s="59" t="b">
        <f aca="false">TRUE()</f>
        <v>1</v>
      </c>
      <c r="N172" s="59" t="b">
        <f aca="false">TRUE()</f>
        <v>1</v>
      </c>
      <c r="O172" s="59" t="b">
        <f aca="false">TRUE()</f>
        <v>1</v>
      </c>
      <c r="P172" s="59" t="b">
        <f aca="false">TRUE()</f>
        <v>1</v>
      </c>
      <c r="Q172" s="57" t="s">
        <v>5443</v>
      </c>
      <c r="R172" s="58" t="n">
        <v>1</v>
      </c>
      <c r="S172" s="58" t="n">
        <v>18.7299995422363</v>
      </c>
      <c r="T172" s="57"/>
      <c r="U172" s="58" t="n">
        <v>1.30824784504433</v>
      </c>
      <c r="V172" s="58" t="n">
        <v>0.614075519102441</v>
      </c>
      <c r="W172" s="58" t="n">
        <v>0</v>
      </c>
      <c r="X172" s="58" t="n">
        <v>46.9387755102041</v>
      </c>
      <c r="Y172" s="58" t="n">
        <v>0</v>
      </c>
      <c r="Z172" s="58" t="n">
        <v>3.87782013507589</v>
      </c>
      <c r="AA172" s="57" t="s">
        <v>5412</v>
      </c>
      <c r="AB172" s="57" t="s">
        <v>5413</v>
      </c>
      <c r="AC172" s="57" t="s">
        <v>5422</v>
      </c>
      <c r="AD172" s="57" t="s">
        <v>4885</v>
      </c>
      <c r="AE172" s="57" t="n">
        <v>93</v>
      </c>
      <c r="AF172" s="58" t="n">
        <v>3.87782013507589</v>
      </c>
      <c r="AG172" s="57" t="s">
        <v>5412</v>
      </c>
      <c r="AH172" s="57" t="s">
        <v>5422</v>
      </c>
      <c r="AI172" s="57" t="s">
        <v>4885</v>
      </c>
      <c r="AJ172" s="58" t="n">
        <v>12.7428311218504</v>
      </c>
      <c r="AK172" s="57" t="s">
        <v>278</v>
      </c>
      <c r="AL172" s="58" t="n">
        <v>4</v>
      </c>
      <c r="AM172" s="57"/>
      <c r="AN172" s="57" t="s">
        <v>5412</v>
      </c>
      <c r="AO172" s="57" t="n">
        <v>1</v>
      </c>
      <c r="AP172" s="59" t="b">
        <f aca="false">FALSE()</f>
        <v>0</v>
      </c>
    </row>
    <row r="173" customFormat="false" ht="15" hidden="false" customHeight="true" outlineLevel="0" collapsed="false">
      <c r="B173" s="57" t="s">
        <v>4679</v>
      </c>
      <c r="C173" s="57" t="s">
        <v>255</v>
      </c>
      <c r="D173" s="57" t="s">
        <v>350</v>
      </c>
      <c r="E173" s="59" t="b">
        <f aca="false">FALSE()</f>
        <v>0</v>
      </c>
      <c r="F173" s="57" t="n">
        <v>1</v>
      </c>
      <c r="G173" s="57" t="s">
        <v>4837</v>
      </c>
      <c r="H173" s="57" t="s">
        <v>4954</v>
      </c>
      <c r="I173" s="57" t="n">
        <v>8</v>
      </c>
      <c r="J173" s="57" t="s">
        <v>4853</v>
      </c>
      <c r="K173" s="57" t="n">
        <v>2</v>
      </c>
      <c r="L173" s="59" t="b">
        <f aca="false">FALSE()</f>
        <v>0</v>
      </c>
      <c r="M173" s="59" t="b">
        <f aca="false">TRUE()</f>
        <v>1</v>
      </c>
      <c r="N173" s="59" t="b">
        <f aca="false">TRUE()</f>
        <v>1</v>
      </c>
      <c r="O173" s="59" t="b">
        <f aca="false">TRUE()</f>
        <v>1</v>
      </c>
      <c r="P173" s="59" t="b">
        <f aca="false">TRUE()</f>
        <v>1</v>
      </c>
      <c r="Q173" s="57" t="s">
        <v>5443</v>
      </c>
      <c r="R173" s="58" t="n">
        <v>1</v>
      </c>
      <c r="S173" s="58" t="n">
        <v>18.7299995422363</v>
      </c>
      <c r="T173" s="57"/>
      <c r="U173" s="58" t="n">
        <v>1.30824784504433</v>
      </c>
      <c r="V173" s="58" t="n">
        <v>0.614075519102441</v>
      </c>
      <c r="W173" s="58" t="n">
        <v>0</v>
      </c>
      <c r="X173" s="58" t="n">
        <v>46.9387755102041</v>
      </c>
      <c r="Y173" s="58" t="n">
        <v>0</v>
      </c>
      <c r="Z173" s="58" t="n">
        <v>3.87782013507589</v>
      </c>
      <c r="AA173" s="57" t="s">
        <v>5412</v>
      </c>
      <c r="AB173" s="57" t="s">
        <v>5413</v>
      </c>
      <c r="AC173" s="57" t="s">
        <v>5422</v>
      </c>
      <c r="AD173" s="57" t="s">
        <v>4885</v>
      </c>
      <c r="AE173" s="57" t="n">
        <v>93</v>
      </c>
      <c r="AF173" s="58" t="n">
        <v>3.87782013507589</v>
      </c>
      <c r="AG173" s="57" t="s">
        <v>5412</v>
      </c>
      <c r="AH173" s="57" t="s">
        <v>5422</v>
      </c>
      <c r="AI173" s="57" t="s">
        <v>4885</v>
      </c>
      <c r="AJ173" s="58" t="n">
        <v>12.7428311218504</v>
      </c>
      <c r="AK173" s="57" t="s">
        <v>278</v>
      </c>
      <c r="AL173" s="58" t="n">
        <v>4.5</v>
      </c>
      <c r="AM173" s="57"/>
      <c r="AN173" s="57" t="s">
        <v>5412</v>
      </c>
      <c r="AO173" s="57" t="n">
        <v>1</v>
      </c>
      <c r="AP173" s="59" t="b">
        <f aca="false">FALSE()</f>
        <v>0</v>
      </c>
    </row>
    <row r="174" customFormat="false" ht="15" hidden="false" customHeight="true" outlineLevel="0" collapsed="false">
      <c r="B174" s="57" t="s">
        <v>4679</v>
      </c>
      <c r="C174" s="57" t="s">
        <v>255</v>
      </c>
      <c r="D174" s="57" t="s">
        <v>357</v>
      </c>
      <c r="E174" s="59" t="b">
        <f aca="false">FALSE()</f>
        <v>0</v>
      </c>
      <c r="F174" s="57" t="n">
        <v>1</v>
      </c>
      <c r="G174" s="57" t="s">
        <v>5165</v>
      </c>
      <c r="H174" s="57" t="s">
        <v>4883</v>
      </c>
      <c r="I174" s="57" t="n">
        <v>2</v>
      </c>
      <c r="J174" s="57" t="s">
        <v>360</v>
      </c>
      <c r="K174" s="57" t="n">
        <v>2</v>
      </c>
      <c r="L174" s="59" t="b">
        <f aca="false">FALSE()</f>
        <v>0</v>
      </c>
      <c r="M174" s="59" t="b">
        <f aca="false">TRUE()</f>
        <v>1</v>
      </c>
      <c r="N174" s="59" t="b">
        <f aca="false">TRUE()</f>
        <v>1</v>
      </c>
      <c r="O174" s="59" t="b">
        <f aca="false">TRUE()</f>
        <v>1</v>
      </c>
      <c r="P174" s="59" t="b">
        <f aca="false">TRUE()</f>
        <v>1</v>
      </c>
      <c r="Q174" s="57" t="s">
        <v>5417</v>
      </c>
      <c r="R174" s="58" t="n">
        <v>1</v>
      </c>
      <c r="S174" s="58" t="n">
        <v>24.1000003814697</v>
      </c>
      <c r="T174" s="57"/>
      <c r="U174" s="58" t="n">
        <v>44.9076097013176</v>
      </c>
      <c r="V174" s="58" t="n">
        <v>12.3349082532751</v>
      </c>
      <c r="W174" s="58" t="n">
        <v>0</v>
      </c>
      <c r="X174" s="58" t="n">
        <v>27.4673008323425</v>
      </c>
      <c r="Y174" s="58" t="n">
        <v>0</v>
      </c>
      <c r="Z174" s="58" t="n">
        <v>3.84304371559835</v>
      </c>
      <c r="AA174" s="57" t="s">
        <v>5455</v>
      </c>
      <c r="AB174" s="57" t="s">
        <v>5413</v>
      </c>
      <c r="AC174" s="57" t="s">
        <v>5414</v>
      </c>
      <c r="AD174" s="57" t="s">
        <v>4838</v>
      </c>
      <c r="AE174" s="57" t="n">
        <v>2614</v>
      </c>
      <c r="AF174" s="58" t="n">
        <v>3.84304371559835</v>
      </c>
      <c r="AG174" s="57" t="s">
        <v>5455</v>
      </c>
      <c r="AH174" s="57" t="s">
        <v>5414</v>
      </c>
      <c r="AI174" s="57" t="s">
        <v>4838</v>
      </c>
      <c r="AJ174" s="58" t="n">
        <v>11.2772387577811</v>
      </c>
      <c r="AK174" s="57" t="s">
        <v>506</v>
      </c>
      <c r="AL174" s="58" t="n">
        <v>3.5</v>
      </c>
      <c r="AM174" s="57"/>
      <c r="AN174" s="57"/>
      <c r="AO174" s="57" t="n">
        <v>0</v>
      </c>
      <c r="AP174" s="59" t="b">
        <f aca="false">FALSE()</f>
        <v>0</v>
      </c>
    </row>
    <row r="175" customFormat="false" ht="15" hidden="false" customHeight="true" outlineLevel="0" collapsed="false">
      <c r="B175" s="57" t="s">
        <v>4679</v>
      </c>
      <c r="C175" s="57" t="s">
        <v>255</v>
      </c>
      <c r="D175" s="57" t="s">
        <v>357</v>
      </c>
      <c r="E175" s="59" t="b">
        <f aca="false">FALSE()</f>
        <v>0</v>
      </c>
      <c r="F175" s="57" t="n">
        <v>1</v>
      </c>
      <c r="G175" s="57" t="s">
        <v>5165</v>
      </c>
      <c r="H175" s="57" t="s">
        <v>4883</v>
      </c>
      <c r="I175" s="57" t="n">
        <v>2</v>
      </c>
      <c r="J175" s="57" t="s">
        <v>360</v>
      </c>
      <c r="K175" s="57" t="n">
        <v>2</v>
      </c>
      <c r="L175" s="59" t="b">
        <f aca="false">FALSE()</f>
        <v>0</v>
      </c>
      <c r="M175" s="59" t="b">
        <f aca="false">TRUE()</f>
        <v>1</v>
      </c>
      <c r="N175" s="59" t="b">
        <f aca="false">TRUE()</f>
        <v>1</v>
      </c>
      <c r="O175" s="59" t="b">
        <f aca="false">TRUE()</f>
        <v>1</v>
      </c>
      <c r="P175" s="59" t="b">
        <f aca="false">TRUE()</f>
        <v>1</v>
      </c>
      <c r="Q175" s="57" t="s">
        <v>5417</v>
      </c>
      <c r="R175" s="58" t="n">
        <v>1</v>
      </c>
      <c r="S175" s="58" t="n">
        <v>24.1000003814697</v>
      </c>
      <c r="T175" s="57"/>
      <c r="U175" s="58" t="n">
        <v>44.9076097013176</v>
      </c>
      <c r="V175" s="58" t="n">
        <v>12.3349082532751</v>
      </c>
      <c r="W175" s="58" t="n">
        <v>0</v>
      </c>
      <c r="X175" s="58" t="n">
        <v>27.4673008323425</v>
      </c>
      <c r="Y175" s="58" t="n">
        <v>0</v>
      </c>
      <c r="Z175" s="58" t="n">
        <v>3.84304371559835</v>
      </c>
      <c r="AA175" s="57" t="s">
        <v>5455</v>
      </c>
      <c r="AB175" s="57" t="s">
        <v>5413</v>
      </c>
      <c r="AC175" s="57" t="s">
        <v>5414</v>
      </c>
      <c r="AD175" s="57" t="s">
        <v>4838</v>
      </c>
      <c r="AE175" s="57" t="n">
        <v>2614</v>
      </c>
      <c r="AF175" s="58" t="n">
        <v>3.84304371559835</v>
      </c>
      <c r="AG175" s="57" t="s">
        <v>5455</v>
      </c>
      <c r="AH175" s="57" t="s">
        <v>5414</v>
      </c>
      <c r="AI175" s="57" t="s">
        <v>4838</v>
      </c>
      <c r="AJ175" s="58" t="n">
        <v>11.2772387577811</v>
      </c>
      <c r="AK175" s="57" t="s">
        <v>506</v>
      </c>
      <c r="AL175" s="58" t="n">
        <v>4</v>
      </c>
      <c r="AM175" s="57"/>
      <c r="AN175" s="57" t="s">
        <v>5455</v>
      </c>
      <c r="AO175" s="57" t="n">
        <v>1</v>
      </c>
      <c r="AP175" s="59" t="b">
        <f aca="false">FALSE()</f>
        <v>0</v>
      </c>
    </row>
    <row r="176" customFormat="false" ht="15" hidden="false" customHeight="true" outlineLevel="0" collapsed="false">
      <c r="B176" s="57" t="s">
        <v>4679</v>
      </c>
      <c r="C176" s="57" t="s">
        <v>255</v>
      </c>
      <c r="D176" s="57" t="s">
        <v>357</v>
      </c>
      <c r="E176" s="59" t="b">
        <f aca="false">FALSE()</f>
        <v>0</v>
      </c>
      <c r="F176" s="57" t="n">
        <v>1</v>
      </c>
      <c r="G176" s="57" t="s">
        <v>5165</v>
      </c>
      <c r="H176" s="57" t="s">
        <v>4883</v>
      </c>
      <c r="I176" s="57" t="n">
        <v>2</v>
      </c>
      <c r="J176" s="57" t="s">
        <v>360</v>
      </c>
      <c r="K176" s="57" t="n">
        <v>2</v>
      </c>
      <c r="L176" s="59" t="b">
        <f aca="false">FALSE()</f>
        <v>0</v>
      </c>
      <c r="M176" s="59" t="b">
        <f aca="false">TRUE()</f>
        <v>1</v>
      </c>
      <c r="N176" s="59" t="b">
        <f aca="false">TRUE()</f>
        <v>1</v>
      </c>
      <c r="O176" s="59" t="b">
        <f aca="false">TRUE()</f>
        <v>1</v>
      </c>
      <c r="P176" s="59" t="b">
        <f aca="false">TRUE()</f>
        <v>1</v>
      </c>
      <c r="Q176" s="57" t="s">
        <v>5417</v>
      </c>
      <c r="R176" s="58" t="n">
        <v>1</v>
      </c>
      <c r="S176" s="58" t="n">
        <v>24.1000003814697</v>
      </c>
      <c r="T176" s="57"/>
      <c r="U176" s="58" t="n">
        <v>44.9076097013176</v>
      </c>
      <c r="V176" s="58" t="n">
        <v>12.3349082532751</v>
      </c>
      <c r="W176" s="58" t="n">
        <v>0</v>
      </c>
      <c r="X176" s="58" t="n">
        <v>27.4673008323425</v>
      </c>
      <c r="Y176" s="58" t="n">
        <v>0</v>
      </c>
      <c r="Z176" s="58" t="n">
        <v>3.84304371559835</v>
      </c>
      <c r="AA176" s="57" t="s">
        <v>5455</v>
      </c>
      <c r="AB176" s="57" t="s">
        <v>5413</v>
      </c>
      <c r="AC176" s="57" t="s">
        <v>5414</v>
      </c>
      <c r="AD176" s="57" t="s">
        <v>4838</v>
      </c>
      <c r="AE176" s="57" t="n">
        <v>2614</v>
      </c>
      <c r="AF176" s="58" t="n">
        <v>3.84304371559835</v>
      </c>
      <c r="AG176" s="57" t="s">
        <v>5455</v>
      </c>
      <c r="AH176" s="57" t="s">
        <v>5414</v>
      </c>
      <c r="AI176" s="57" t="s">
        <v>4838</v>
      </c>
      <c r="AJ176" s="58" t="n">
        <v>11.2772387577811</v>
      </c>
      <c r="AK176" s="57" t="s">
        <v>506</v>
      </c>
      <c r="AL176" s="58" t="n">
        <v>4.5</v>
      </c>
      <c r="AM176" s="57"/>
      <c r="AN176" s="57" t="s">
        <v>5455</v>
      </c>
      <c r="AO176" s="57" t="n">
        <v>2</v>
      </c>
      <c r="AP176" s="59" t="b">
        <f aca="false">FALSE()</f>
        <v>0</v>
      </c>
    </row>
    <row r="177" customFormat="false" ht="15" hidden="false" customHeight="true" outlineLevel="0" collapsed="false">
      <c r="B177" s="57" t="s">
        <v>4679</v>
      </c>
      <c r="C177" s="57" t="s">
        <v>255</v>
      </c>
      <c r="D177" s="57" t="s">
        <v>357</v>
      </c>
      <c r="E177" s="59" t="b">
        <f aca="false">FALSE()</f>
        <v>0</v>
      </c>
      <c r="F177" s="57" t="n">
        <v>1</v>
      </c>
      <c r="G177" s="57" t="s">
        <v>5165</v>
      </c>
      <c r="H177" s="57" t="s">
        <v>4883</v>
      </c>
      <c r="I177" s="57" t="n">
        <v>3</v>
      </c>
      <c r="J177" s="57" t="s">
        <v>583</v>
      </c>
      <c r="K177" s="57" t="n">
        <v>2</v>
      </c>
      <c r="L177" s="59" t="b">
        <f aca="false">FALSE()</f>
        <v>0</v>
      </c>
      <c r="M177" s="59" t="b">
        <f aca="false">TRUE()</f>
        <v>1</v>
      </c>
      <c r="N177" s="59" t="b">
        <f aca="false">TRUE()</f>
        <v>1</v>
      </c>
      <c r="O177" s="59" t="b">
        <f aca="false">TRUE()</f>
        <v>1</v>
      </c>
      <c r="P177" s="59" t="b">
        <f aca="false">TRUE()</f>
        <v>1</v>
      </c>
      <c r="Q177" s="57" t="s">
        <v>5427</v>
      </c>
      <c r="R177" s="58" t="n">
        <v>1</v>
      </c>
      <c r="S177" s="58" t="n">
        <v>24.2800006866455</v>
      </c>
      <c r="T177" s="57"/>
      <c r="U177" s="58" t="n">
        <v>2.66989356131496</v>
      </c>
      <c r="V177" s="58" t="n">
        <v>0</v>
      </c>
      <c r="W177" s="58" t="n">
        <v>0</v>
      </c>
      <c r="X177" s="58" t="n">
        <v>0</v>
      </c>
      <c r="Y177" s="58" t="n">
        <v>0</v>
      </c>
      <c r="Z177" s="58" t="n">
        <v>5.86316586836838</v>
      </c>
      <c r="AA177" s="57" t="s">
        <v>5455</v>
      </c>
      <c r="AB177" s="57" t="s">
        <v>5413</v>
      </c>
      <c r="AC177" s="57" t="s">
        <v>5456</v>
      </c>
      <c r="AD177" s="57" t="s">
        <v>4838</v>
      </c>
      <c r="AE177" s="57" t="n">
        <v>2613</v>
      </c>
      <c r="AF177" s="58" t="n">
        <v>6.16537200824087</v>
      </c>
      <c r="AG177" s="57" t="s">
        <v>5455</v>
      </c>
      <c r="AH177" s="57" t="s">
        <v>5442</v>
      </c>
      <c r="AI177" s="57" t="s">
        <v>4838</v>
      </c>
      <c r="AJ177" s="58" t="n">
        <v>11.7702829617643</v>
      </c>
      <c r="AK177" s="57" t="s">
        <v>506</v>
      </c>
      <c r="AL177" s="58" t="n">
        <v>3.5</v>
      </c>
      <c r="AM177" s="57"/>
      <c r="AN177" s="57"/>
      <c r="AO177" s="57" t="n">
        <v>0</v>
      </c>
      <c r="AP177" s="59" t="b">
        <f aca="false">FALSE()</f>
        <v>0</v>
      </c>
    </row>
    <row r="178" customFormat="false" ht="15" hidden="false" customHeight="true" outlineLevel="0" collapsed="false">
      <c r="B178" s="57" t="s">
        <v>4679</v>
      </c>
      <c r="C178" s="57" t="s">
        <v>255</v>
      </c>
      <c r="D178" s="57" t="s">
        <v>357</v>
      </c>
      <c r="E178" s="59" t="b">
        <f aca="false">FALSE()</f>
        <v>0</v>
      </c>
      <c r="F178" s="57" t="n">
        <v>1</v>
      </c>
      <c r="G178" s="57" t="s">
        <v>5165</v>
      </c>
      <c r="H178" s="57" t="s">
        <v>4883</v>
      </c>
      <c r="I178" s="57" t="n">
        <v>3</v>
      </c>
      <c r="J178" s="57" t="s">
        <v>583</v>
      </c>
      <c r="K178" s="57" t="n">
        <v>2</v>
      </c>
      <c r="L178" s="59" t="b">
        <f aca="false">FALSE()</f>
        <v>0</v>
      </c>
      <c r="M178" s="59" t="b">
        <f aca="false">TRUE()</f>
        <v>1</v>
      </c>
      <c r="N178" s="59" t="b">
        <f aca="false">TRUE()</f>
        <v>1</v>
      </c>
      <c r="O178" s="59" t="b">
        <f aca="false">TRUE()</f>
        <v>1</v>
      </c>
      <c r="P178" s="59" t="b">
        <f aca="false">TRUE()</f>
        <v>1</v>
      </c>
      <c r="Q178" s="57" t="s">
        <v>5427</v>
      </c>
      <c r="R178" s="58" t="n">
        <v>1</v>
      </c>
      <c r="S178" s="58" t="n">
        <v>24.2800006866455</v>
      </c>
      <c r="T178" s="57"/>
      <c r="U178" s="58" t="n">
        <v>2.66989356131496</v>
      </c>
      <c r="V178" s="58" t="n">
        <v>0</v>
      </c>
      <c r="W178" s="58" t="n">
        <v>0</v>
      </c>
      <c r="X178" s="58" t="n">
        <v>0</v>
      </c>
      <c r="Y178" s="58" t="n">
        <v>0</v>
      </c>
      <c r="Z178" s="58" t="n">
        <v>5.86316586836838</v>
      </c>
      <c r="AA178" s="57" t="s">
        <v>5455</v>
      </c>
      <c r="AB178" s="57" t="s">
        <v>5413</v>
      </c>
      <c r="AC178" s="57" t="s">
        <v>5456</v>
      </c>
      <c r="AD178" s="57" t="s">
        <v>4838</v>
      </c>
      <c r="AE178" s="57" t="n">
        <v>2613</v>
      </c>
      <c r="AF178" s="58" t="n">
        <v>6.16537200824087</v>
      </c>
      <c r="AG178" s="57" t="s">
        <v>5455</v>
      </c>
      <c r="AH178" s="57" t="s">
        <v>5442</v>
      </c>
      <c r="AI178" s="57" t="s">
        <v>4838</v>
      </c>
      <c r="AJ178" s="58" t="n">
        <v>11.7702829617643</v>
      </c>
      <c r="AK178" s="57" t="s">
        <v>506</v>
      </c>
      <c r="AL178" s="58" t="n">
        <v>4</v>
      </c>
      <c r="AM178" s="57"/>
      <c r="AN178" s="57"/>
      <c r="AO178" s="57" t="n">
        <v>0</v>
      </c>
      <c r="AP178" s="59" t="b">
        <f aca="false">FALSE()</f>
        <v>0</v>
      </c>
    </row>
    <row r="179" customFormat="false" ht="15" hidden="false" customHeight="true" outlineLevel="0" collapsed="false">
      <c r="B179" s="57" t="s">
        <v>4679</v>
      </c>
      <c r="C179" s="57" t="s">
        <v>255</v>
      </c>
      <c r="D179" s="57" t="s">
        <v>357</v>
      </c>
      <c r="E179" s="59" t="b">
        <f aca="false">FALSE()</f>
        <v>0</v>
      </c>
      <c r="F179" s="57" t="n">
        <v>1</v>
      </c>
      <c r="G179" s="57" t="s">
        <v>5165</v>
      </c>
      <c r="H179" s="57" t="s">
        <v>4883</v>
      </c>
      <c r="I179" s="57" t="n">
        <v>3</v>
      </c>
      <c r="J179" s="57" t="s">
        <v>583</v>
      </c>
      <c r="K179" s="57" t="n">
        <v>2</v>
      </c>
      <c r="L179" s="59" t="b">
        <f aca="false">FALSE()</f>
        <v>0</v>
      </c>
      <c r="M179" s="59" t="b">
        <f aca="false">TRUE()</f>
        <v>1</v>
      </c>
      <c r="N179" s="59" t="b">
        <f aca="false">TRUE()</f>
        <v>1</v>
      </c>
      <c r="O179" s="59" t="b">
        <f aca="false">TRUE()</f>
        <v>1</v>
      </c>
      <c r="P179" s="59" t="b">
        <f aca="false">TRUE()</f>
        <v>1</v>
      </c>
      <c r="Q179" s="57" t="s">
        <v>5427</v>
      </c>
      <c r="R179" s="58" t="n">
        <v>1</v>
      </c>
      <c r="S179" s="58" t="n">
        <v>24.2800006866455</v>
      </c>
      <c r="T179" s="57"/>
      <c r="U179" s="58" t="n">
        <v>2.66989356131496</v>
      </c>
      <c r="V179" s="58" t="n">
        <v>0</v>
      </c>
      <c r="W179" s="58" t="n">
        <v>0</v>
      </c>
      <c r="X179" s="58" t="n">
        <v>0</v>
      </c>
      <c r="Y179" s="58" t="n">
        <v>0</v>
      </c>
      <c r="Z179" s="58" t="n">
        <v>5.86316586836838</v>
      </c>
      <c r="AA179" s="57" t="s">
        <v>5455</v>
      </c>
      <c r="AB179" s="57" t="s">
        <v>5413</v>
      </c>
      <c r="AC179" s="57" t="s">
        <v>5456</v>
      </c>
      <c r="AD179" s="57" t="s">
        <v>4838</v>
      </c>
      <c r="AE179" s="57" t="n">
        <v>2613</v>
      </c>
      <c r="AF179" s="58" t="n">
        <v>6.16537200824087</v>
      </c>
      <c r="AG179" s="57" t="s">
        <v>5455</v>
      </c>
      <c r="AH179" s="57" t="s">
        <v>5442</v>
      </c>
      <c r="AI179" s="57" t="s">
        <v>4838</v>
      </c>
      <c r="AJ179" s="58" t="n">
        <v>11.7702829617643</v>
      </c>
      <c r="AK179" s="57" t="s">
        <v>506</v>
      </c>
      <c r="AL179" s="58" t="n">
        <v>4.5</v>
      </c>
      <c r="AM179" s="57"/>
      <c r="AN179" s="57"/>
      <c r="AO179" s="57" t="n">
        <v>0</v>
      </c>
      <c r="AP179" s="59" t="b">
        <f aca="false">FALSE()</f>
        <v>0</v>
      </c>
    </row>
    <row r="180" customFormat="false" ht="15" hidden="false" customHeight="true" outlineLevel="0" collapsed="false">
      <c r="B180" s="57" t="s">
        <v>4679</v>
      </c>
      <c r="C180" s="57" t="s">
        <v>255</v>
      </c>
      <c r="D180" s="57" t="s">
        <v>357</v>
      </c>
      <c r="E180" s="59" t="b">
        <f aca="false">FALSE()</f>
        <v>0</v>
      </c>
      <c r="F180" s="57" t="n">
        <v>1</v>
      </c>
      <c r="G180" s="57" t="s">
        <v>5165</v>
      </c>
      <c r="H180" s="57" t="s">
        <v>4883</v>
      </c>
      <c r="I180" s="57" t="n">
        <v>4</v>
      </c>
      <c r="J180" s="57" t="s">
        <v>425</v>
      </c>
      <c r="K180" s="57" t="n">
        <v>2</v>
      </c>
      <c r="L180" s="59" t="b">
        <f aca="false">FALSE()</f>
        <v>0</v>
      </c>
      <c r="M180" s="59" t="b">
        <f aca="false">TRUE()</f>
        <v>1</v>
      </c>
      <c r="N180" s="59" t="b">
        <f aca="false">TRUE()</f>
        <v>1</v>
      </c>
      <c r="O180" s="59" t="b">
        <f aca="false">TRUE()</f>
        <v>1</v>
      </c>
      <c r="P180" s="59" t="b">
        <f aca="false">TRUE()</f>
        <v>1</v>
      </c>
      <c r="Q180" s="57" t="s">
        <v>5416</v>
      </c>
      <c r="R180" s="58" t="n">
        <v>1</v>
      </c>
      <c r="S180" s="58" t="n">
        <v>32.7900009155273</v>
      </c>
      <c r="T180" s="57"/>
      <c r="U180" s="58" t="n">
        <v>5.55337860753511</v>
      </c>
      <c r="V180" s="58" t="n">
        <v>0</v>
      </c>
      <c r="W180" s="58" t="n">
        <v>0</v>
      </c>
      <c r="X180" s="58" t="n">
        <v>0</v>
      </c>
      <c r="Y180" s="58" t="n">
        <v>0</v>
      </c>
      <c r="Z180" s="58" t="n">
        <v>4.8064596118141</v>
      </c>
      <c r="AA180" s="57" t="s">
        <v>5455</v>
      </c>
      <c r="AB180" s="57" t="s">
        <v>5413</v>
      </c>
      <c r="AC180" s="57" t="s">
        <v>5422</v>
      </c>
      <c r="AD180" s="57" t="s">
        <v>4838</v>
      </c>
      <c r="AE180" s="57" t="n">
        <v>2805</v>
      </c>
      <c r="AF180" s="58" t="n">
        <v>4.8064596118141</v>
      </c>
      <c r="AG180" s="57" t="s">
        <v>5455</v>
      </c>
      <c r="AH180" s="57" t="s">
        <v>5422</v>
      </c>
      <c r="AI180" s="57" t="s">
        <v>4838</v>
      </c>
      <c r="AJ180" s="58" t="n">
        <v>12.3458454955503</v>
      </c>
      <c r="AK180" s="57" t="s">
        <v>506</v>
      </c>
      <c r="AL180" s="58" t="n">
        <v>3.5</v>
      </c>
      <c r="AM180" s="57"/>
      <c r="AN180" s="57"/>
      <c r="AO180" s="57" t="n">
        <v>0</v>
      </c>
      <c r="AP180" s="59" t="b">
        <f aca="false">FALSE()</f>
        <v>0</v>
      </c>
    </row>
    <row r="181" customFormat="false" ht="15" hidden="false" customHeight="true" outlineLevel="0" collapsed="false">
      <c r="B181" s="57" t="s">
        <v>4679</v>
      </c>
      <c r="C181" s="57" t="s">
        <v>255</v>
      </c>
      <c r="D181" s="57" t="s">
        <v>357</v>
      </c>
      <c r="E181" s="59" t="b">
        <f aca="false">FALSE()</f>
        <v>0</v>
      </c>
      <c r="F181" s="57" t="n">
        <v>1</v>
      </c>
      <c r="G181" s="57" t="s">
        <v>5165</v>
      </c>
      <c r="H181" s="57" t="s">
        <v>4883</v>
      </c>
      <c r="I181" s="57" t="n">
        <v>4</v>
      </c>
      <c r="J181" s="57" t="s">
        <v>425</v>
      </c>
      <c r="K181" s="57" t="n">
        <v>2</v>
      </c>
      <c r="L181" s="59" t="b">
        <f aca="false">FALSE()</f>
        <v>0</v>
      </c>
      <c r="M181" s="59" t="b">
        <f aca="false">TRUE()</f>
        <v>1</v>
      </c>
      <c r="N181" s="59" t="b">
        <f aca="false">TRUE()</f>
        <v>1</v>
      </c>
      <c r="O181" s="59" t="b">
        <f aca="false">TRUE()</f>
        <v>1</v>
      </c>
      <c r="P181" s="59" t="b">
        <f aca="false">TRUE()</f>
        <v>1</v>
      </c>
      <c r="Q181" s="57" t="s">
        <v>5416</v>
      </c>
      <c r="R181" s="58" t="n">
        <v>1</v>
      </c>
      <c r="S181" s="58" t="n">
        <v>32.7900009155273</v>
      </c>
      <c r="T181" s="57"/>
      <c r="U181" s="58" t="n">
        <v>5.55337860753511</v>
      </c>
      <c r="V181" s="58" t="n">
        <v>0</v>
      </c>
      <c r="W181" s="58" t="n">
        <v>0</v>
      </c>
      <c r="X181" s="58" t="n">
        <v>0</v>
      </c>
      <c r="Y181" s="58" t="n">
        <v>0</v>
      </c>
      <c r="Z181" s="58" t="n">
        <v>4.8064596118141</v>
      </c>
      <c r="AA181" s="57" t="s">
        <v>5455</v>
      </c>
      <c r="AB181" s="57" t="s">
        <v>5413</v>
      </c>
      <c r="AC181" s="57" t="s">
        <v>5422</v>
      </c>
      <c r="AD181" s="57" t="s">
        <v>4838</v>
      </c>
      <c r="AE181" s="57" t="n">
        <v>2805</v>
      </c>
      <c r="AF181" s="58" t="n">
        <v>4.8064596118141</v>
      </c>
      <c r="AG181" s="57" t="s">
        <v>5455</v>
      </c>
      <c r="AH181" s="57" t="s">
        <v>5422</v>
      </c>
      <c r="AI181" s="57" t="s">
        <v>4838</v>
      </c>
      <c r="AJ181" s="58" t="n">
        <v>12.3458454955503</v>
      </c>
      <c r="AK181" s="57" t="s">
        <v>506</v>
      </c>
      <c r="AL181" s="58" t="n">
        <v>4</v>
      </c>
      <c r="AM181" s="57"/>
      <c r="AN181" s="57"/>
      <c r="AO181" s="57" t="n">
        <v>0</v>
      </c>
      <c r="AP181" s="59" t="b">
        <f aca="false">FALSE()</f>
        <v>0</v>
      </c>
    </row>
    <row r="182" customFormat="false" ht="15" hidden="false" customHeight="true" outlineLevel="0" collapsed="false">
      <c r="B182" s="57" t="s">
        <v>4679</v>
      </c>
      <c r="C182" s="57" t="s">
        <v>255</v>
      </c>
      <c r="D182" s="57" t="s">
        <v>357</v>
      </c>
      <c r="E182" s="59" t="b">
        <f aca="false">FALSE()</f>
        <v>0</v>
      </c>
      <c r="F182" s="57" t="n">
        <v>1</v>
      </c>
      <c r="G182" s="57" t="s">
        <v>5165</v>
      </c>
      <c r="H182" s="57" t="s">
        <v>4883</v>
      </c>
      <c r="I182" s="57" t="n">
        <v>4</v>
      </c>
      <c r="J182" s="57" t="s">
        <v>425</v>
      </c>
      <c r="K182" s="57" t="n">
        <v>2</v>
      </c>
      <c r="L182" s="59" t="b">
        <f aca="false">FALSE()</f>
        <v>0</v>
      </c>
      <c r="M182" s="59" t="b">
        <f aca="false">TRUE()</f>
        <v>1</v>
      </c>
      <c r="N182" s="59" t="b">
        <f aca="false">TRUE()</f>
        <v>1</v>
      </c>
      <c r="O182" s="59" t="b">
        <f aca="false">TRUE()</f>
        <v>1</v>
      </c>
      <c r="P182" s="59" t="b">
        <f aca="false">TRUE()</f>
        <v>1</v>
      </c>
      <c r="Q182" s="57" t="s">
        <v>5416</v>
      </c>
      <c r="R182" s="58" t="n">
        <v>1</v>
      </c>
      <c r="S182" s="58" t="n">
        <v>32.7900009155273</v>
      </c>
      <c r="T182" s="57"/>
      <c r="U182" s="58" t="n">
        <v>5.55337860753511</v>
      </c>
      <c r="V182" s="58" t="n">
        <v>0</v>
      </c>
      <c r="W182" s="58" t="n">
        <v>0</v>
      </c>
      <c r="X182" s="58" t="n">
        <v>0</v>
      </c>
      <c r="Y182" s="58" t="n">
        <v>0</v>
      </c>
      <c r="Z182" s="58" t="n">
        <v>4.8064596118141</v>
      </c>
      <c r="AA182" s="57" t="s">
        <v>5455</v>
      </c>
      <c r="AB182" s="57" t="s">
        <v>5413</v>
      </c>
      <c r="AC182" s="57" t="s">
        <v>5422</v>
      </c>
      <c r="AD182" s="57" t="s">
        <v>4838</v>
      </c>
      <c r="AE182" s="57" t="n">
        <v>2805</v>
      </c>
      <c r="AF182" s="58" t="n">
        <v>4.8064596118141</v>
      </c>
      <c r="AG182" s="57" t="s">
        <v>5455</v>
      </c>
      <c r="AH182" s="57" t="s">
        <v>5422</v>
      </c>
      <c r="AI182" s="57" t="s">
        <v>4838</v>
      </c>
      <c r="AJ182" s="58" t="n">
        <v>12.3458454955503</v>
      </c>
      <c r="AK182" s="57" t="s">
        <v>506</v>
      </c>
      <c r="AL182" s="58" t="n">
        <v>4.5</v>
      </c>
      <c r="AM182" s="57"/>
      <c r="AN182" s="57"/>
      <c r="AO182" s="57" t="n">
        <v>0</v>
      </c>
      <c r="AP182" s="59" t="b">
        <f aca="false">FALSE()</f>
        <v>0</v>
      </c>
    </row>
    <row r="183" customFormat="false" ht="15" hidden="false" customHeight="true" outlineLevel="0" collapsed="false">
      <c r="B183" s="57" t="s">
        <v>4679</v>
      </c>
      <c r="C183" s="57" t="s">
        <v>255</v>
      </c>
      <c r="D183" s="57" t="s">
        <v>357</v>
      </c>
      <c r="E183" s="59" t="b">
        <f aca="false">FALSE()</f>
        <v>0</v>
      </c>
      <c r="F183" s="57" t="n">
        <v>1</v>
      </c>
      <c r="G183" s="57" t="s">
        <v>5165</v>
      </c>
      <c r="H183" s="57" t="s">
        <v>4883</v>
      </c>
      <c r="I183" s="57" t="n">
        <v>5</v>
      </c>
      <c r="J183" s="57" t="s">
        <v>428</v>
      </c>
      <c r="K183" s="57" t="n">
        <v>2</v>
      </c>
      <c r="L183" s="59" t="b">
        <f aca="false">FALSE()</f>
        <v>0</v>
      </c>
      <c r="M183" s="59" t="b">
        <f aca="false">TRUE()</f>
        <v>1</v>
      </c>
      <c r="N183" s="59" t="b">
        <f aca="false">TRUE()</f>
        <v>1</v>
      </c>
      <c r="O183" s="59" t="b">
        <f aca="false">TRUE()</f>
        <v>1</v>
      </c>
      <c r="P183" s="59" t="b">
        <f aca="false">TRUE()</f>
        <v>1</v>
      </c>
      <c r="Q183" s="57" t="s">
        <v>5425</v>
      </c>
      <c r="R183" s="58" t="n">
        <v>1</v>
      </c>
      <c r="S183" s="58" t="n">
        <v>20.4799995422363</v>
      </c>
      <c r="T183" s="57"/>
      <c r="U183" s="58" t="n">
        <v>5.33978712262992</v>
      </c>
      <c r="V183" s="58" t="n">
        <v>5.33978712262992</v>
      </c>
      <c r="W183" s="58" t="n">
        <v>0</v>
      </c>
      <c r="X183" s="58" t="n">
        <v>100</v>
      </c>
      <c r="Y183" s="58" t="n">
        <v>0</v>
      </c>
      <c r="Z183" s="58" t="n">
        <v>3.25624937619957</v>
      </c>
      <c r="AA183" s="57" t="s">
        <v>5455</v>
      </c>
      <c r="AB183" s="57" t="s">
        <v>5413</v>
      </c>
      <c r="AC183" s="57" t="s">
        <v>5422</v>
      </c>
      <c r="AD183" s="57" t="s">
        <v>4838</v>
      </c>
      <c r="AE183" s="57" t="n">
        <v>2805</v>
      </c>
      <c r="AF183" s="58" t="n">
        <v>3.25624937619957</v>
      </c>
      <c r="AG183" s="57" t="s">
        <v>5455</v>
      </c>
      <c r="AH183" s="57" t="s">
        <v>5422</v>
      </c>
      <c r="AI183" s="57" t="s">
        <v>4838</v>
      </c>
      <c r="AJ183" s="58" t="n">
        <v>14.6385050124663</v>
      </c>
      <c r="AK183" s="57" t="s">
        <v>506</v>
      </c>
      <c r="AL183" s="58" t="n">
        <v>3.5</v>
      </c>
      <c r="AM183" s="57"/>
      <c r="AN183" s="57" t="s">
        <v>5455</v>
      </c>
      <c r="AO183" s="57" t="n">
        <v>1</v>
      </c>
      <c r="AP183" s="59" t="b">
        <f aca="false">TRUE()</f>
        <v>1</v>
      </c>
    </row>
    <row r="184" customFormat="false" ht="15" hidden="false" customHeight="true" outlineLevel="0" collapsed="false">
      <c r="B184" s="57" t="s">
        <v>4679</v>
      </c>
      <c r="C184" s="57" t="s">
        <v>255</v>
      </c>
      <c r="D184" s="57" t="s">
        <v>357</v>
      </c>
      <c r="E184" s="59" t="b">
        <f aca="false">FALSE()</f>
        <v>0</v>
      </c>
      <c r="F184" s="57" t="n">
        <v>1</v>
      </c>
      <c r="G184" s="57" t="s">
        <v>5165</v>
      </c>
      <c r="H184" s="57" t="s">
        <v>4883</v>
      </c>
      <c r="I184" s="57" t="n">
        <v>5</v>
      </c>
      <c r="J184" s="57" t="s">
        <v>428</v>
      </c>
      <c r="K184" s="57" t="n">
        <v>2</v>
      </c>
      <c r="L184" s="59" t="b">
        <f aca="false">FALSE()</f>
        <v>0</v>
      </c>
      <c r="M184" s="59" t="b">
        <f aca="false">TRUE()</f>
        <v>1</v>
      </c>
      <c r="N184" s="59" t="b">
        <f aca="false">TRUE()</f>
        <v>1</v>
      </c>
      <c r="O184" s="59" t="b">
        <f aca="false">TRUE()</f>
        <v>1</v>
      </c>
      <c r="P184" s="59" t="b">
        <f aca="false">TRUE()</f>
        <v>1</v>
      </c>
      <c r="Q184" s="57" t="s">
        <v>5425</v>
      </c>
      <c r="R184" s="58" t="n">
        <v>1</v>
      </c>
      <c r="S184" s="58" t="n">
        <v>20.4799995422363</v>
      </c>
      <c r="T184" s="57"/>
      <c r="U184" s="58" t="n">
        <v>5.33978712262992</v>
      </c>
      <c r="V184" s="58" t="n">
        <v>5.33978712262992</v>
      </c>
      <c r="W184" s="58" t="n">
        <v>0</v>
      </c>
      <c r="X184" s="58" t="n">
        <v>100</v>
      </c>
      <c r="Y184" s="58" t="n">
        <v>0</v>
      </c>
      <c r="Z184" s="58" t="n">
        <v>3.25624937619957</v>
      </c>
      <c r="AA184" s="57" t="s">
        <v>5455</v>
      </c>
      <c r="AB184" s="57" t="s">
        <v>5413</v>
      </c>
      <c r="AC184" s="57" t="s">
        <v>5422</v>
      </c>
      <c r="AD184" s="57" t="s">
        <v>4838</v>
      </c>
      <c r="AE184" s="57" t="n">
        <v>2805</v>
      </c>
      <c r="AF184" s="58" t="n">
        <v>3.25624937619957</v>
      </c>
      <c r="AG184" s="57" t="s">
        <v>5455</v>
      </c>
      <c r="AH184" s="57" t="s">
        <v>5422</v>
      </c>
      <c r="AI184" s="57" t="s">
        <v>4838</v>
      </c>
      <c r="AJ184" s="58" t="n">
        <v>14.6385050124663</v>
      </c>
      <c r="AK184" s="57" t="s">
        <v>506</v>
      </c>
      <c r="AL184" s="58" t="n">
        <v>4</v>
      </c>
      <c r="AM184" s="57"/>
      <c r="AN184" s="57" t="s">
        <v>5455</v>
      </c>
      <c r="AO184" s="57" t="n">
        <v>2</v>
      </c>
      <c r="AP184" s="59" t="b">
        <f aca="false">TRUE()</f>
        <v>1</v>
      </c>
    </row>
    <row r="185" customFormat="false" ht="15" hidden="false" customHeight="true" outlineLevel="0" collapsed="false">
      <c r="B185" s="57" t="s">
        <v>4679</v>
      </c>
      <c r="C185" s="57" t="s">
        <v>255</v>
      </c>
      <c r="D185" s="57" t="s">
        <v>357</v>
      </c>
      <c r="E185" s="59" t="b">
        <f aca="false">FALSE()</f>
        <v>0</v>
      </c>
      <c r="F185" s="57" t="n">
        <v>1</v>
      </c>
      <c r="G185" s="57" t="s">
        <v>5165</v>
      </c>
      <c r="H185" s="57" t="s">
        <v>4883</v>
      </c>
      <c r="I185" s="57" t="n">
        <v>5</v>
      </c>
      <c r="J185" s="57" t="s">
        <v>428</v>
      </c>
      <c r="K185" s="57" t="n">
        <v>2</v>
      </c>
      <c r="L185" s="59" t="b">
        <f aca="false">FALSE()</f>
        <v>0</v>
      </c>
      <c r="M185" s="59" t="b">
        <f aca="false">TRUE()</f>
        <v>1</v>
      </c>
      <c r="N185" s="59" t="b">
        <f aca="false">TRUE()</f>
        <v>1</v>
      </c>
      <c r="O185" s="59" t="b">
        <f aca="false">TRUE()</f>
        <v>1</v>
      </c>
      <c r="P185" s="59" t="b">
        <f aca="false">TRUE()</f>
        <v>1</v>
      </c>
      <c r="Q185" s="57" t="s">
        <v>5425</v>
      </c>
      <c r="R185" s="58" t="n">
        <v>1</v>
      </c>
      <c r="S185" s="58" t="n">
        <v>20.4799995422363</v>
      </c>
      <c r="T185" s="57"/>
      <c r="U185" s="58" t="n">
        <v>5.33978712262992</v>
      </c>
      <c r="V185" s="58" t="n">
        <v>5.33978712262992</v>
      </c>
      <c r="W185" s="58" t="n">
        <v>0</v>
      </c>
      <c r="X185" s="58" t="n">
        <v>100</v>
      </c>
      <c r="Y185" s="58" t="n">
        <v>0</v>
      </c>
      <c r="Z185" s="58" t="n">
        <v>3.25624937619957</v>
      </c>
      <c r="AA185" s="57" t="s">
        <v>5455</v>
      </c>
      <c r="AB185" s="57" t="s">
        <v>5413</v>
      </c>
      <c r="AC185" s="57" t="s">
        <v>5422</v>
      </c>
      <c r="AD185" s="57" t="s">
        <v>4838</v>
      </c>
      <c r="AE185" s="57" t="n">
        <v>2805</v>
      </c>
      <c r="AF185" s="58" t="n">
        <v>3.25624937619957</v>
      </c>
      <c r="AG185" s="57" t="s">
        <v>5455</v>
      </c>
      <c r="AH185" s="57" t="s">
        <v>5422</v>
      </c>
      <c r="AI185" s="57" t="s">
        <v>4838</v>
      </c>
      <c r="AJ185" s="58" t="n">
        <v>14.6385050124663</v>
      </c>
      <c r="AK185" s="57" t="s">
        <v>506</v>
      </c>
      <c r="AL185" s="58" t="n">
        <v>4.5</v>
      </c>
      <c r="AM185" s="57"/>
      <c r="AN185" s="57" t="s">
        <v>5455</v>
      </c>
      <c r="AO185" s="57" t="n">
        <v>4</v>
      </c>
      <c r="AP185" s="59" t="b">
        <f aca="false">TRUE()</f>
        <v>1</v>
      </c>
    </row>
    <row r="186" customFormat="false" ht="15" hidden="false" customHeight="true" outlineLevel="0" collapsed="false">
      <c r="B186" s="57" t="s">
        <v>4679</v>
      </c>
      <c r="C186" s="57" t="s">
        <v>255</v>
      </c>
      <c r="D186" s="57" t="s">
        <v>357</v>
      </c>
      <c r="E186" s="59" t="b">
        <f aca="false">FALSE()</f>
        <v>0</v>
      </c>
      <c r="F186" s="57" t="n">
        <v>1</v>
      </c>
      <c r="G186" s="57" t="s">
        <v>5165</v>
      </c>
      <c r="H186" s="57" t="s">
        <v>4883</v>
      </c>
      <c r="I186" s="57" t="n">
        <v>6</v>
      </c>
      <c r="J186" s="57" t="s">
        <v>312</v>
      </c>
      <c r="K186" s="57" t="n">
        <v>2</v>
      </c>
      <c r="L186" s="59" t="b">
        <f aca="false">FALSE()</f>
        <v>0</v>
      </c>
      <c r="M186" s="59" t="b">
        <f aca="false">TRUE()</f>
        <v>1</v>
      </c>
      <c r="N186" s="59" t="b">
        <f aca="false">TRUE()</f>
        <v>1</v>
      </c>
      <c r="O186" s="59" t="b">
        <f aca="false">TRUE()</f>
        <v>1</v>
      </c>
      <c r="P186" s="59" t="b">
        <f aca="false">TRUE()</f>
        <v>1</v>
      </c>
      <c r="Q186" s="57" t="s">
        <v>5418</v>
      </c>
      <c r="R186" s="58" t="n">
        <v>1</v>
      </c>
      <c r="S186" s="58" t="n">
        <v>20.170000076294</v>
      </c>
      <c r="T186" s="57"/>
      <c r="U186" s="58" t="n">
        <v>1.65533400801527</v>
      </c>
      <c r="V186" s="58" t="n">
        <v>0</v>
      </c>
      <c r="W186" s="58" t="n">
        <v>0</v>
      </c>
      <c r="X186" s="58" t="n">
        <v>0</v>
      </c>
      <c r="Y186" s="58" t="n">
        <v>0</v>
      </c>
      <c r="Z186" s="58" t="n">
        <v>4.58798005662625</v>
      </c>
      <c r="AA186" s="57" t="s">
        <v>5455</v>
      </c>
      <c r="AB186" s="57" t="s">
        <v>5413</v>
      </c>
      <c r="AC186" s="57" t="s">
        <v>5457</v>
      </c>
      <c r="AD186" s="57" t="s">
        <v>261</v>
      </c>
      <c r="AE186" s="57" t="n">
        <v>2400</v>
      </c>
      <c r="AF186" s="58" t="n">
        <v>5.4411213917721</v>
      </c>
      <c r="AG186" s="57" t="s">
        <v>5455</v>
      </c>
      <c r="AH186" s="57" t="s">
        <v>5444</v>
      </c>
      <c r="AI186" s="57" t="s">
        <v>4838</v>
      </c>
      <c r="AJ186" s="58" t="n">
        <v>15.2664932777636</v>
      </c>
      <c r="AK186" s="57" t="s">
        <v>506</v>
      </c>
      <c r="AL186" s="58" t="n">
        <v>3.5</v>
      </c>
      <c r="AM186" s="57"/>
      <c r="AN186" s="57"/>
      <c r="AO186" s="57" t="n">
        <v>0</v>
      </c>
      <c r="AP186" s="59" t="b">
        <f aca="false">FALSE()</f>
        <v>0</v>
      </c>
    </row>
    <row r="187" customFormat="false" ht="15" hidden="false" customHeight="true" outlineLevel="0" collapsed="false">
      <c r="B187" s="57" t="s">
        <v>4679</v>
      </c>
      <c r="C187" s="57" t="s">
        <v>255</v>
      </c>
      <c r="D187" s="57" t="s">
        <v>357</v>
      </c>
      <c r="E187" s="59" t="b">
        <f aca="false">FALSE()</f>
        <v>0</v>
      </c>
      <c r="F187" s="57" t="n">
        <v>1</v>
      </c>
      <c r="G187" s="57" t="s">
        <v>5165</v>
      </c>
      <c r="H187" s="57" t="s">
        <v>4883</v>
      </c>
      <c r="I187" s="57" t="n">
        <v>6</v>
      </c>
      <c r="J187" s="57" t="s">
        <v>312</v>
      </c>
      <c r="K187" s="57" t="n">
        <v>2</v>
      </c>
      <c r="L187" s="59" t="b">
        <f aca="false">FALSE()</f>
        <v>0</v>
      </c>
      <c r="M187" s="59" t="b">
        <f aca="false">TRUE()</f>
        <v>1</v>
      </c>
      <c r="N187" s="59" t="b">
        <f aca="false">TRUE()</f>
        <v>1</v>
      </c>
      <c r="O187" s="59" t="b">
        <f aca="false">TRUE()</f>
        <v>1</v>
      </c>
      <c r="P187" s="59" t="b">
        <f aca="false">TRUE()</f>
        <v>1</v>
      </c>
      <c r="Q187" s="57" t="s">
        <v>5418</v>
      </c>
      <c r="R187" s="58" t="n">
        <v>1</v>
      </c>
      <c r="S187" s="58" t="n">
        <v>20.170000076294</v>
      </c>
      <c r="T187" s="57"/>
      <c r="U187" s="58" t="n">
        <v>1.65533400801527</v>
      </c>
      <c r="V187" s="58" t="n">
        <v>0</v>
      </c>
      <c r="W187" s="58" t="n">
        <v>0</v>
      </c>
      <c r="X187" s="58" t="n">
        <v>0</v>
      </c>
      <c r="Y187" s="58" t="n">
        <v>0</v>
      </c>
      <c r="Z187" s="58" t="n">
        <v>4.58798005662625</v>
      </c>
      <c r="AA187" s="57" t="s">
        <v>5455</v>
      </c>
      <c r="AB187" s="57" t="s">
        <v>5413</v>
      </c>
      <c r="AC187" s="57" t="s">
        <v>5457</v>
      </c>
      <c r="AD187" s="57" t="s">
        <v>261</v>
      </c>
      <c r="AE187" s="57" t="n">
        <v>2400</v>
      </c>
      <c r="AF187" s="58" t="n">
        <v>5.4411213917721</v>
      </c>
      <c r="AG187" s="57" t="s">
        <v>5455</v>
      </c>
      <c r="AH187" s="57" t="s">
        <v>5444</v>
      </c>
      <c r="AI187" s="57" t="s">
        <v>4838</v>
      </c>
      <c r="AJ187" s="58" t="n">
        <v>15.2664932777636</v>
      </c>
      <c r="AK187" s="57" t="s">
        <v>506</v>
      </c>
      <c r="AL187" s="58" t="n">
        <v>4</v>
      </c>
      <c r="AM187" s="57"/>
      <c r="AN187" s="57"/>
      <c r="AO187" s="57" t="n">
        <v>0</v>
      </c>
      <c r="AP187" s="59" t="b">
        <f aca="false">FALSE()</f>
        <v>0</v>
      </c>
    </row>
    <row r="188" customFormat="false" ht="15" hidden="false" customHeight="true" outlineLevel="0" collapsed="false">
      <c r="B188" s="57" t="s">
        <v>4679</v>
      </c>
      <c r="C188" s="57" t="s">
        <v>255</v>
      </c>
      <c r="D188" s="57" t="s">
        <v>357</v>
      </c>
      <c r="E188" s="59" t="b">
        <f aca="false">FALSE()</f>
        <v>0</v>
      </c>
      <c r="F188" s="57" t="n">
        <v>1</v>
      </c>
      <c r="G188" s="57" t="s">
        <v>5165</v>
      </c>
      <c r="H188" s="57" t="s">
        <v>4883</v>
      </c>
      <c r="I188" s="57" t="n">
        <v>6</v>
      </c>
      <c r="J188" s="57" t="s">
        <v>312</v>
      </c>
      <c r="K188" s="57" t="n">
        <v>2</v>
      </c>
      <c r="L188" s="59" t="b">
        <f aca="false">FALSE()</f>
        <v>0</v>
      </c>
      <c r="M188" s="59" t="b">
        <f aca="false">TRUE()</f>
        <v>1</v>
      </c>
      <c r="N188" s="59" t="b">
        <f aca="false">TRUE()</f>
        <v>1</v>
      </c>
      <c r="O188" s="59" t="b">
        <f aca="false">TRUE()</f>
        <v>1</v>
      </c>
      <c r="P188" s="59" t="b">
        <f aca="false">TRUE()</f>
        <v>1</v>
      </c>
      <c r="Q188" s="57" t="s">
        <v>5418</v>
      </c>
      <c r="R188" s="58" t="n">
        <v>1</v>
      </c>
      <c r="S188" s="58" t="n">
        <v>20.170000076294</v>
      </c>
      <c r="T188" s="57"/>
      <c r="U188" s="58" t="n">
        <v>1.65533400801527</v>
      </c>
      <c r="V188" s="58" t="n">
        <v>0</v>
      </c>
      <c r="W188" s="58" t="n">
        <v>0</v>
      </c>
      <c r="X188" s="58" t="n">
        <v>0</v>
      </c>
      <c r="Y188" s="58" t="n">
        <v>0</v>
      </c>
      <c r="Z188" s="58" t="n">
        <v>4.58798005662625</v>
      </c>
      <c r="AA188" s="57" t="s">
        <v>5455</v>
      </c>
      <c r="AB188" s="57" t="s">
        <v>5413</v>
      </c>
      <c r="AC188" s="57" t="s">
        <v>5457</v>
      </c>
      <c r="AD188" s="57" t="s">
        <v>261</v>
      </c>
      <c r="AE188" s="57" t="n">
        <v>2400</v>
      </c>
      <c r="AF188" s="58" t="n">
        <v>5.4411213917721</v>
      </c>
      <c r="AG188" s="57" t="s">
        <v>5455</v>
      </c>
      <c r="AH188" s="57" t="s">
        <v>5444</v>
      </c>
      <c r="AI188" s="57" t="s">
        <v>4838</v>
      </c>
      <c r="AJ188" s="58" t="n">
        <v>15.2664932777636</v>
      </c>
      <c r="AK188" s="57" t="s">
        <v>506</v>
      </c>
      <c r="AL188" s="58" t="n">
        <v>4.5</v>
      </c>
      <c r="AM188" s="57"/>
      <c r="AN188" s="57"/>
      <c r="AO188" s="57" t="n">
        <v>0</v>
      </c>
      <c r="AP188" s="59" t="b">
        <f aca="false">FALSE()</f>
        <v>0</v>
      </c>
    </row>
    <row r="189" customFormat="false" ht="15" hidden="false" customHeight="true" outlineLevel="0" collapsed="false">
      <c r="B189" s="57" t="s">
        <v>4679</v>
      </c>
      <c r="C189" s="57" t="s">
        <v>255</v>
      </c>
      <c r="D189" s="57" t="s">
        <v>357</v>
      </c>
      <c r="E189" s="59" t="b">
        <f aca="false">FALSE()</f>
        <v>0</v>
      </c>
      <c r="F189" s="57" t="n">
        <v>1</v>
      </c>
      <c r="G189" s="57" t="s">
        <v>5165</v>
      </c>
      <c r="H189" s="57" t="s">
        <v>4883</v>
      </c>
      <c r="I189" s="57" t="n">
        <v>7</v>
      </c>
      <c r="J189" s="57" t="s">
        <v>4570</v>
      </c>
      <c r="K189" s="57" t="n">
        <v>2</v>
      </c>
      <c r="L189" s="59" t="b">
        <f aca="false">FALSE()</f>
        <v>0</v>
      </c>
      <c r="M189" s="59" t="b">
        <f aca="false">TRUE()</f>
        <v>1</v>
      </c>
      <c r="N189" s="59" t="b">
        <f aca="false">TRUE()</f>
        <v>1</v>
      </c>
      <c r="O189" s="59" t="b">
        <f aca="false">TRUE()</f>
        <v>1</v>
      </c>
      <c r="P189" s="59" t="b">
        <f aca="false">TRUE()</f>
        <v>1</v>
      </c>
      <c r="Q189" s="57" t="s">
        <v>5447</v>
      </c>
      <c r="R189" s="58" t="n">
        <v>1</v>
      </c>
      <c r="S189" s="58" t="n">
        <v>19</v>
      </c>
      <c r="T189" s="57"/>
      <c r="U189" s="58" t="n">
        <v>7.52909984290818</v>
      </c>
      <c r="V189" s="58" t="n">
        <v>5.41988392946937</v>
      </c>
      <c r="W189" s="58" t="n">
        <v>0</v>
      </c>
      <c r="X189" s="58" t="n">
        <v>71.9858156028369</v>
      </c>
      <c r="Y189" s="58" t="n">
        <v>0</v>
      </c>
      <c r="Z189" s="58" t="n">
        <v>4.66993040633369</v>
      </c>
      <c r="AA189" s="57" t="s">
        <v>5455</v>
      </c>
      <c r="AB189" s="57" t="s">
        <v>5413</v>
      </c>
      <c r="AC189" s="57" t="s">
        <v>5422</v>
      </c>
      <c r="AD189" s="57" t="s">
        <v>252</v>
      </c>
      <c r="AE189" s="57" t="n">
        <v>2401</v>
      </c>
      <c r="AF189" s="58" t="n">
        <v>4.66993040633369</v>
      </c>
      <c r="AG189" s="57" t="s">
        <v>5455</v>
      </c>
      <c r="AH189" s="57" t="s">
        <v>5422</v>
      </c>
      <c r="AI189" s="57" t="s">
        <v>252</v>
      </c>
      <c r="AJ189" s="58" t="n">
        <v>14.2958009918997</v>
      </c>
      <c r="AK189" s="57" t="s">
        <v>331</v>
      </c>
      <c r="AL189" s="58" t="n">
        <v>3.5</v>
      </c>
      <c r="AM189" s="57"/>
      <c r="AN189" s="57"/>
      <c r="AO189" s="57" t="n">
        <v>0</v>
      </c>
      <c r="AP189" s="59" t="b">
        <f aca="false">FALSE()</f>
        <v>0</v>
      </c>
    </row>
    <row r="190" customFormat="false" ht="15" hidden="false" customHeight="true" outlineLevel="0" collapsed="false">
      <c r="B190" s="57" t="s">
        <v>4679</v>
      </c>
      <c r="C190" s="57" t="s">
        <v>255</v>
      </c>
      <c r="D190" s="57" t="s">
        <v>357</v>
      </c>
      <c r="E190" s="59" t="b">
        <f aca="false">FALSE()</f>
        <v>0</v>
      </c>
      <c r="F190" s="57" t="n">
        <v>1</v>
      </c>
      <c r="G190" s="57" t="s">
        <v>5165</v>
      </c>
      <c r="H190" s="57" t="s">
        <v>4883</v>
      </c>
      <c r="I190" s="57" t="n">
        <v>7</v>
      </c>
      <c r="J190" s="57" t="s">
        <v>4570</v>
      </c>
      <c r="K190" s="57" t="n">
        <v>2</v>
      </c>
      <c r="L190" s="59" t="b">
        <f aca="false">FALSE()</f>
        <v>0</v>
      </c>
      <c r="M190" s="59" t="b">
        <f aca="false">TRUE()</f>
        <v>1</v>
      </c>
      <c r="N190" s="59" t="b">
        <f aca="false">TRUE()</f>
        <v>1</v>
      </c>
      <c r="O190" s="59" t="b">
        <f aca="false">TRUE()</f>
        <v>1</v>
      </c>
      <c r="P190" s="59" t="b">
        <f aca="false">TRUE()</f>
        <v>1</v>
      </c>
      <c r="Q190" s="57" t="s">
        <v>5447</v>
      </c>
      <c r="R190" s="58" t="n">
        <v>1</v>
      </c>
      <c r="S190" s="58" t="n">
        <v>19</v>
      </c>
      <c r="T190" s="57"/>
      <c r="U190" s="58" t="n">
        <v>7.52909984290818</v>
      </c>
      <c r="V190" s="58" t="n">
        <v>5.41988392946937</v>
      </c>
      <c r="W190" s="58" t="n">
        <v>0</v>
      </c>
      <c r="X190" s="58" t="n">
        <v>71.9858156028369</v>
      </c>
      <c r="Y190" s="58" t="n">
        <v>0</v>
      </c>
      <c r="Z190" s="58" t="n">
        <v>4.66993040633369</v>
      </c>
      <c r="AA190" s="57" t="s">
        <v>5455</v>
      </c>
      <c r="AB190" s="57" t="s">
        <v>5413</v>
      </c>
      <c r="AC190" s="57" t="s">
        <v>5422</v>
      </c>
      <c r="AD190" s="57" t="s">
        <v>252</v>
      </c>
      <c r="AE190" s="57" t="n">
        <v>2401</v>
      </c>
      <c r="AF190" s="58" t="n">
        <v>4.66993040633369</v>
      </c>
      <c r="AG190" s="57" t="s">
        <v>5455</v>
      </c>
      <c r="AH190" s="57" t="s">
        <v>5422</v>
      </c>
      <c r="AI190" s="57" t="s">
        <v>252</v>
      </c>
      <c r="AJ190" s="58" t="n">
        <v>14.2958009918997</v>
      </c>
      <c r="AK190" s="57" t="s">
        <v>331</v>
      </c>
      <c r="AL190" s="58" t="n">
        <v>4</v>
      </c>
      <c r="AM190" s="57"/>
      <c r="AN190" s="57"/>
      <c r="AO190" s="57" t="n">
        <v>0</v>
      </c>
      <c r="AP190" s="59" t="b">
        <f aca="false">FALSE()</f>
        <v>0</v>
      </c>
    </row>
    <row r="191" customFormat="false" ht="15" hidden="false" customHeight="true" outlineLevel="0" collapsed="false">
      <c r="B191" s="57" t="s">
        <v>4679</v>
      </c>
      <c r="C191" s="57" t="s">
        <v>255</v>
      </c>
      <c r="D191" s="57" t="s">
        <v>357</v>
      </c>
      <c r="E191" s="59" t="b">
        <f aca="false">FALSE()</f>
        <v>0</v>
      </c>
      <c r="F191" s="57" t="n">
        <v>1</v>
      </c>
      <c r="G191" s="57" t="s">
        <v>5165</v>
      </c>
      <c r="H191" s="57" t="s">
        <v>4883</v>
      </c>
      <c r="I191" s="57" t="n">
        <v>7</v>
      </c>
      <c r="J191" s="57" t="s">
        <v>4570</v>
      </c>
      <c r="K191" s="57" t="n">
        <v>2</v>
      </c>
      <c r="L191" s="59" t="b">
        <f aca="false">FALSE()</f>
        <v>0</v>
      </c>
      <c r="M191" s="59" t="b">
        <f aca="false">TRUE()</f>
        <v>1</v>
      </c>
      <c r="N191" s="59" t="b">
        <f aca="false">TRUE()</f>
        <v>1</v>
      </c>
      <c r="O191" s="59" t="b">
        <f aca="false">TRUE()</f>
        <v>1</v>
      </c>
      <c r="P191" s="59" t="b">
        <f aca="false">TRUE()</f>
        <v>1</v>
      </c>
      <c r="Q191" s="57" t="s">
        <v>5447</v>
      </c>
      <c r="R191" s="58" t="n">
        <v>1</v>
      </c>
      <c r="S191" s="58" t="n">
        <v>19</v>
      </c>
      <c r="T191" s="57"/>
      <c r="U191" s="58" t="n">
        <v>7.52909984290818</v>
      </c>
      <c r="V191" s="58" t="n">
        <v>5.41988392946937</v>
      </c>
      <c r="W191" s="58" t="n">
        <v>0</v>
      </c>
      <c r="X191" s="58" t="n">
        <v>71.9858156028369</v>
      </c>
      <c r="Y191" s="58" t="n">
        <v>0</v>
      </c>
      <c r="Z191" s="58" t="n">
        <v>4.66993040633369</v>
      </c>
      <c r="AA191" s="57" t="s">
        <v>5455</v>
      </c>
      <c r="AB191" s="57" t="s">
        <v>5413</v>
      </c>
      <c r="AC191" s="57" t="s">
        <v>5422</v>
      </c>
      <c r="AD191" s="57" t="s">
        <v>252</v>
      </c>
      <c r="AE191" s="57" t="n">
        <v>2401</v>
      </c>
      <c r="AF191" s="58" t="n">
        <v>4.66993040633369</v>
      </c>
      <c r="AG191" s="57" t="s">
        <v>5455</v>
      </c>
      <c r="AH191" s="57" t="s">
        <v>5422</v>
      </c>
      <c r="AI191" s="57" t="s">
        <v>252</v>
      </c>
      <c r="AJ191" s="58" t="n">
        <v>14.2958009918997</v>
      </c>
      <c r="AK191" s="57" t="s">
        <v>331</v>
      </c>
      <c r="AL191" s="58" t="n">
        <v>4.5</v>
      </c>
      <c r="AM191" s="57"/>
      <c r="AN191" s="57"/>
      <c r="AO191" s="57" t="n">
        <v>0</v>
      </c>
      <c r="AP191" s="59" t="b">
        <f aca="false">FALSE()</f>
        <v>0</v>
      </c>
    </row>
    <row r="192" customFormat="false" ht="15" hidden="false" customHeight="true" outlineLevel="0" collapsed="false">
      <c r="B192" s="57" t="s">
        <v>4679</v>
      </c>
      <c r="C192" s="57" t="s">
        <v>255</v>
      </c>
      <c r="D192" s="57" t="s">
        <v>357</v>
      </c>
      <c r="E192" s="59" t="b">
        <f aca="false">FALSE()</f>
        <v>0</v>
      </c>
      <c r="F192" s="57" t="n">
        <v>1</v>
      </c>
      <c r="G192" s="57" t="s">
        <v>5165</v>
      </c>
      <c r="H192" s="57" t="s">
        <v>4883</v>
      </c>
      <c r="I192" s="57" t="n">
        <v>8</v>
      </c>
      <c r="J192" s="57" t="s">
        <v>425</v>
      </c>
      <c r="K192" s="57" t="n">
        <v>2</v>
      </c>
      <c r="L192" s="59" t="b">
        <f aca="false">FALSE()</f>
        <v>0</v>
      </c>
      <c r="M192" s="59" t="b">
        <f aca="false">TRUE()</f>
        <v>1</v>
      </c>
      <c r="N192" s="59" t="b">
        <f aca="false">TRUE()</f>
        <v>1</v>
      </c>
      <c r="O192" s="59" t="b">
        <f aca="false">TRUE()</f>
        <v>1</v>
      </c>
      <c r="P192" s="59" t="b">
        <f aca="false">TRUE()</f>
        <v>1</v>
      </c>
      <c r="Q192" s="57" t="s">
        <v>5416</v>
      </c>
      <c r="R192" s="58" t="n">
        <v>1</v>
      </c>
      <c r="S192" s="58" t="n">
        <v>23.6900005340576</v>
      </c>
      <c r="T192" s="57"/>
      <c r="U192" s="58" t="n">
        <v>0</v>
      </c>
      <c r="V192" s="58" t="n">
        <v>0</v>
      </c>
      <c r="W192" s="58" t="n">
        <v>0</v>
      </c>
      <c r="X192" s="57"/>
      <c r="Y192" s="57"/>
      <c r="Z192" s="58" t="n">
        <v>5.78762179137509</v>
      </c>
      <c r="AA192" s="57" t="s">
        <v>5455</v>
      </c>
      <c r="AB192" s="57" t="s">
        <v>5413</v>
      </c>
      <c r="AC192" s="57" t="s">
        <v>5435</v>
      </c>
      <c r="AD192" s="57" t="s">
        <v>4885</v>
      </c>
      <c r="AE192" s="57" t="n">
        <v>2530</v>
      </c>
      <c r="AF192" s="58" t="n">
        <v>5.78762179137509</v>
      </c>
      <c r="AG192" s="57" t="s">
        <v>5455</v>
      </c>
      <c r="AH192" s="57" t="s">
        <v>5435</v>
      </c>
      <c r="AI192" s="57" t="s">
        <v>4885</v>
      </c>
      <c r="AJ192" s="58" t="n">
        <v>12.8476849665611</v>
      </c>
      <c r="AK192" s="57" t="s">
        <v>331</v>
      </c>
      <c r="AL192" s="58" t="n">
        <v>3.5</v>
      </c>
      <c r="AM192" s="57"/>
      <c r="AN192" s="57"/>
      <c r="AO192" s="57" t="n">
        <v>0</v>
      </c>
      <c r="AP192" s="59" t="b">
        <f aca="false">FALSE()</f>
        <v>0</v>
      </c>
    </row>
    <row r="193" customFormat="false" ht="15" hidden="false" customHeight="true" outlineLevel="0" collapsed="false">
      <c r="B193" s="57" t="s">
        <v>4679</v>
      </c>
      <c r="C193" s="57" t="s">
        <v>255</v>
      </c>
      <c r="D193" s="57" t="s">
        <v>357</v>
      </c>
      <c r="E193" s="59" t="b">
        <f aca="false">FALSE()</f>
        <v>0</v>
      </c>
      <c r="F193" s="57" t="n">
        <v>1</v>
      </c>
      <c r="G193" s="57" t="s">
        <v>5165</v>
      </c>
      <c r="H193" s="57" t="s">
        <v>4883</v>
      </c>
      <c r="I193" s="57" t="n">
        <v>8</v>
      </c>
      <c r="J193" s="57" t="s">
        <v>425</v>
      </c>
      <c r="K193" s="57" t="n">
        <v>2</v>
      </c>
      <c r="L193" s="59" t="b">
        <f aca="false">FALSE()</f>
        <v>0</v>
      </c>
      <c r="M193" s="59" t="b">
        <f aca="false">TRUE()</f>
        <v>1</v>
      </c>
      <c r="N193" s="59" t="b">
        <f aca="false">TRUE()</f>
        <v>1</v>
      </c>
      <c r="O193" s="59" t="b">
        <f aca="false">TRUE()</f>
        <v>1</v>
      </c>
      <c r="P193" s="59" t="b">
        <f aca="false">TRUE()</f>
        <v>1</v>
      </c>
      <c r="Q193" s="57" t="s">
        <v>5416</v>
      </c>
      <c r="R193" s="58" t="n">
        <v>1</v>
      </c>
      <c r="S193" s="58" t="n">
        <v>23.6900005340576</v>
      </c>
      <c r="T193" s="57"/>
      <c r="U193" s="58" t="n">
        <v>0</v>
      </c>
      <c r="V193" s="58" t="n">
        <v>0</v>
      </c>
      <c r="W193" s="58" t="n">
        <v>0</v>
      </c>
      <c r="X193" s="57"/>
      <c r="Y193" s="57"/>
      <c r="Z193" s="58" t="n">
        <v>5.78762179137509</v>
      </c>
      <c r="AA193" s="57" t="s">
        <v>5455</v>
      </c>
      <c r="AB193" s="57" t="s">
        <v>5413</v>
      </c>
      <c r="AC193" s="57" t="s">
        <v>5435</v>
      </c>
      <c r="AD193" s="57" t="s">
        <v>4885</v>
      </c>
      <c r="AE193" s="57" t="n">
        <v>2530</v>
      </c>
      <c r="AF193" s="58" t="n">
        <v>5.78762179137509</v>
      </c>
      <c r="AG193" s="57" t="s">
        <v>5455</v>
      </c>
      <c r="AH193" s="57" t="s">
        <v>5435</v>
      </c>
      <c r="AI193" s="57" t="s">
        <v>4885</v>
      </c>
      <c r="AJ193" s="58" t="n">
        <v>12.8476849665611</v>
      </c>
      <c r="AK193" s="57" t="s">
        <v>331</v>
      </c>
      <c r="AL193" s="58" t="n">
        <v>4</v>
      </c>
      <c r="AM193" s="57"/>
      <c r="AN193" s="57"/>
      <c r="AO193" s="57" t="n">
        <v>0</v>
      </c>
      <c r="AP193" s="59" t="b">
        <f aca="false">FALSE()</f>
        <v>0</v>
      </c>
    </row>
    <row r="194" customFormat="false" ht="15" hidden="false" customHeight="true" outlineLevel="0" collapsed="false">
      <c r="B194" s="57" t="s">
        <v>4679</v>
      </c>
      <c r="C194" s="57" t="s">
        <v>255</v>
      </c>
      <c r="D194" s="57" t="s">
        <v>357</v>
      </c>
      <c r="E194" s="59" t="b">
        <f aca="false">FALSE()</f>
        <v>0</v>
      </c>
      <c r="F194" s="57" t="n">
        <v>1</v>
      </c>
      <c r="G194" s="57" t="s">
        <v>5165</v>
      </c>
      <c r="H194" s="57" t="s">
        <v>4883</v>
      </c>
      <c r="I194" s="57" t="n">
        <v>8</v>
      </c>
      <c r="J194" s="57" t="s">
        <v>425</v>
      </c>
      <c r="K194" s="57" t="n">
        <v>2</v>
      </c>
      <c r="L194" s="59" t="b">
        <f aca="false">FALSE()</f>
        <v>0</v>
      </c>
      <c r="M194" s="59" t="b">
        <f aca="false">TRUE()</f>
        <v>1</v>
      </c>
      <c r="N194" s="59" t="b">
        <f aca="false">TRUE()</f>
        <v>1</v>
      </c>
      <c r="O194" s="59" t="b">
        <f aca="false">TRUE()</f>
        <v>1</v>
      </c>
      <c r="P194" s="59" t="b">
        <f aca="false">TRUE()</f>
        <v>1</v>
      </c>
      <c r="Q194" s="57" t="s">
        <v>5416</v>
      </c>
      <c r="R194" s="58" t="n">
        <v>1</v>
      </c>
      <c r="S194" s="58" t="n">
        <v>23.6900005340576</v>
      </c>
      <c r="T194" s="57"/>
      <c r="U194" s="58" t="n">
        <v>0</v>
      </c>
      <c r="V194" s="58" t="n">
        <v>0</v>
      </c>
      <c r="W194" s="58" t="n">
        <v>0</v>
      </c>
      <c r="X194" s="57"/>
      <c r="Y194" s="57"/>
      <c r="Z194" s="58" t="n">
        <v>5.78762179137509</v>
      </c>
      <c r="AA194" s="57" t="s">
        <v>5455</v>
      </c>
      <c r="AB194" s="57" t="s">
        <v>5413</v>
      </c>
      <c r="AC194" s="57" t="s">
        <v>5435</v>
      </c>
      <c r="AD194" s="57" t="s">
        <v>4885</v>
      </c>
      <c r="AE194" s="57" t="n">
        <v>2530</v>
      </c>
      <c r="AF194" s="58" t="n">
        <v>5.78762179137509</v>
      </c>
      <c r="AG194" s="57" t="s">
        <v>5455</v>
      </c>
      <c r="AH194" s="57" t="s">
        <v>5435</v>
      </c>
      <c r="AI194" s="57" t="s">
        <v>4885</v>
      </c>
      <c r="AJ194" s="58" t="n">
        <v>12.8476849665611</v>
      </c>
      <c r="AK194" s="57" t="s">
        <v>331</v>
      </c>
      <c r="AL194" s="58" t="n">
        <v>4.5</v>
      </c>
      <c r="AM194" s="57"/>
      <c r="AN194" s="57"/>
      <c r="AO194" s="57" t="n">
        <v>0</v>
      </c>
      <c r="AP194" s="59" t="b">
        <f aca="false">FALSE()</f>
        <v>0</v>
      </c>
    </row>
    <row r="195" customFormat="false" ht="15" hidden="false" customHeight="true" outlineLevel="0" collapsed="false">
      <c r="B195" s="57" t="s">
        <v>4679</v>
      </c>
      <c r="C195" s="57" t="s">
        <v>255</v>
      </c>
      <c r="D195" s="57" t="s">
        <v>410</v>
      </c>
      <c r="E195" s="59" t="b">
        <f aca="false">TRUE()</f>
        <v>1</v>
      </c>
      <c r="F195" s="57" t="n">
        <v>1</v>
      </c>
      <c r="G195" s="57" t="s">
        <v>5172</v>
      </c>
      <c r="H195" s="57" t="s">
        <v>4842</v>
      </c>
      <c r="I195" s="57" t="n">
        <v>2</v>
      </c>
      <c r="J195" s="57" t="s">
        <v>252</v>
      </c>
      <c r="K195" s="57" t="n">
        <v>2</v>
      </c>
      <c r="L195" s="59" t="b">
        <f aca="false">FALSE()</f>
        <v>0</v>
      </c>
      <c r="M195" s="59" t="b">
        <f aca="false">TRUE()</f>
        <v>1</v>
      </c>
      <c r="N195" s="59" t="b">
        <f aca="false">TRUE()</f>
        <v>1</v>
      </c>
      <c r="O195" s="59" t="b">
        <f aca="false">TRUE()</f>
        <v>1</v>
      </c>
      <c r="P195" s="59" t="b">
        <f aca="false">TRUE()</f>
        <v>1</v>
      </c>
      <c r="Q195" s="57" t="s">
        <v>5440</v>
      </c>
      <c r="R195" s="58" t="n">
        <v>1</v>
      </c>
      <c r="S195" s="58" t="n">
        <v>45.1800003051758</v>
      </c>
      <c r="T195" s="57"/>
      <c r="U195" s="58" t="n">
        <v>18.7159538648179</v>
      </c>
      <c r="V195" s="58" t="n">
        <v>16.9271251787368</v>
      </c>
      <c r="W195" s="58" t="n">
        <v>16.9271251787368</v>
      </c>
      <c r="X195" s="58" t="n">
        <v>90.4422253922967</v>
      </c>
      <c r="Y195" s="58" t="n">
        <v>90.4422253922967</v>
      </c>
      <c r="Z195" s="58" t="n">
        <v>3.47433806645236</v>
      </c>
      <c r="AA195" s="57" t="s">
        <v>341</v>
      </c>
      <c r="AB195" s="57" t="s">
        <v>282</v>
      </c>
      <c r="AC195" s="57" t="s">
        <v>5030</v>
      </c>
      <c r="AD195" s="57" t="s">
        <v>5430</v>
      </c>
      <c r="AE195" s="57" t="n">
        <v>173</v>
      </c>
      <c r="AF195" s="58" t="n">
        <v>4.38224474442039</v>
      </c>
      <c r="AG195" s="57" t="s">
        <v>341</v>
      </c>
      <c r="AH195" s="57" t="s">
        <v>5458</v>
      </c>
      <c r="AI195" s="57" t="s">
        <v>5430</v>
      </c>
      <c r="AJ195" s="58" t="n">
        <v>3.47433806645236</v>
      </c>
      <c r="AK195" s="57" t="s">
        <v>341</v>
      </c>
      <c r="AL195" s="58" t="n">
        <v>3.5</v>
      </c>
      <c r="AM195" s="57" t="s">
        <v>341</v>
      </c>
      <c r="AN195" s="57" t="s">
        <v>341</v>
      </c>
      <c r="AO195" s="57" t="n">
        <v>1</v>
      </c>
      <c r="AP195" s="59" t="b">
        <f aca="false">FALSE()</f>
        <v>0</v>
      </c>
    </row>
    <row r="196" customFormat="false" ht="15" hidden="false" customHeight="true" outlineLevel="0" collapsed="false">
      <c r="B196" s="57" t="s">
        <v>4679</v>
      </c>
      <c r="C196" s="57" t="s">
        <v>255</v>
      </c>
      <c r="D196" s="57" t="s">
        <v>410</v>
      </c>
      <c r="E196" s="59" t="b">
        <f aca="false">TRUE()</f>
        <v>1</v>
      </c>
      <c r="F196" s="57" t="n">
        <v>1</v>
      </c>
      <c r="G196" s="57" t="s">
        <v>5172</v>
      </c>
      <c r="H196" s="57" t="s">
        <v>4842</v>
      </c>
      <c r="I196" s="57" t="n">
        <v>2</v>
      </c>
      <c r="J196" s="57" t="s">
        <v>252</v>
      </c>
      <c r="K196" s="57" t="n">
        <v>2</v>
      </c>
      <c r="L196" s="59" t="b">
        <f aca="false">FALSE()</f>
        <v>0</v>
      </c>
      <c r="M196" s="59" t="b">
        <f aca="false">TRUE()</f>
        <v>1</v>
      </c>
      <c r="N196" s="59" t="b">
        <f aca="false">TRUE()</f>
        <v>1</v>
      </c>
      <c r="O196" s="59" t="b">
        <f aca="false">TRUE()</f>
        <v>1</v>
      </c>
      <c r="P196" s="59" t="b">
        <f aca="false">TRUE()</f>
        <v>1</v>
      </c>
      <c r="Q196" s="57" t="s">
        <v>5440</v>
      </c>
      <c r="R196" s="58" t="n">
        <v>1</v>
      </c>
      <c r="S196" s="58" t="n">
        <v>45.1800003051758</v>
      </c>
      <c r="T196" s="57"/>
      <c r="U196" s="58" t="n">
        <v>18.7159538648179</v>
      </c>
      <c r="V196" s="58" t="n">
        <v>16.9271251787368</v>
      </c>
      <c r="W196" s="58" t="n">
        <v>16.9271251787368</v>
      </c>
      <c r="X196" s="58" t="n">
        <v>90.4422253922967</v>
      </c>
      <c r="Y196" s="58" t="n">
        <v>90.4422253922967</v>
      </c>
      <c r="Z196" s="58" t="n">
        <v>3.47433806645236</v>
      </c>
      <c r="AA196" s="57" t="s">
        <v>341</v>
      </c>
      <c r="AB196" s="57" t="s">
        <v>282</v>
      </c>
      <c r="AC196" s="57" t="s">
        <v>5030</v>
      </c>
      <c r="AD196" s="57" t="s">
        <v>5430</v>
      </c>
      <c r="AE196" s="57" t="n">
        <v>173</v>
      </c>
      <c r="AF196" s="58" t="n">
        <v>4.38224474442039</v>
      </c>
      <c r="AG196" s="57" t="s">
        <v>341</v>
      </c>
      <c r="AH196" s="57" t="s">
        <v>5458</v>
      </c>
      <c r="AI196" s="57" t="s">
        <v>5430</v>
      </c>
      <c r="AJ196" s="58" t="n">
        <v>3.47433806645236</v>
      </c>
      <c r="AK196" s="57" t="s">
        <v>341</v>
      </c>
      <c r="AL196" s="58" t="n">
        <v>4</v>
      </c>
      <c r="AM196" s="57" t="s">
        <v>341</v>
      </c>
      <c r="AN196" s="57" t="s">
        <v>341</v>
      </c>
      <c r="AO196" s="57" t="n">
        <v>1</v>
      </c>
      <c r="AP196" s="59" t="b">
        <f aca="false">FALSE()</f>
        <v>0</v>
      </c>
    </row>
    <row r="197" customFormat="false" ht="15" hidden="false" customHeight="true" outlineLevel="0" collapsed="false">
      <c r="B197" s="57" t="s">
        <v>4679</v>
      </c>
      <c r="C197" s="57" t="s">
        <v>255</v>
      </c>
      <c r="D197" s="57" t="s">
        <v>410</v>
      </c>
      <c r="E197" s="59" t="b">
        <f aca="false">TRUE()</f>
        <v>1</v>
      </c>
      <c r="F197" s="57" t="n">
        <v>1</v>
      </c>
      <c r="G197" s="57" t="s">
        <v>5172</v>
      </c>
      <c r="H197" s="57" t="s">
        <v>4842</v>
      </c>
      <c r="I197" s="57" t="n">
        <v>2</v>
      </c>
      <c r="J197" s="57" t="s">
        <v>252</v>
      </c>
      <c r="K197" s="57" t="n">
        <v>2</v>
      </c>
      <c r="L197" s="59" t="b">
        <f aca="false">FALSE()</f>
        <v>0</v>
      </c>
      <c r="M197" s="59" t="b">
        <f aca="false">TRUE()</f>
        <v>1</v>
      </c>
      <c r="N197" s="59" t="b">
        <f aca="false">TRUE()</f>
        <v>1</v>
      </c>
      <c r="O197" s="59" t="b">
        <f aca="false">TRUE()</f>
        <v>1</v>
      </c>
      <c r="P197" s="59" t="b">
        <f aca="false">TRUE()</f>
        <v>1</v>
      </c>
      <c r="Q197" s="57" t="s">
        <v>5440</v>
      </c>
      <c r="R197" s="58" t="n">
        <v>1</v>
      </c>
      <c r="S197" s="58" t="n">
        <v>45.1800003051758</v>
      </c>
      <c r="T197" s="57"/>
      <c r="U197" s="58" t="n">
        <v>18.7159538648179</v>
      </c>
      <c r="V197" s="58" t="n">
        <v>16.9271251787368</v>
      </c>
      <c r="W197" s="58" t="n">
        <v>16.9271251787368</v>
      </c>
      <c r="X197" s="58" t="n">
        <v>90.4422253922967</v>
      </c>
      <c r="Y197" s="58" t="n">
        <v>90.4422253922967</v>
      </c>
      <c r="Z197" s="58" t="n">
        <v>3.47433806645236</v>
      </c>
      <c r="AA197" s="57" t="s">
        <v>341</v>
      </c>
      <c r="AB197" s="57" t="s">
        <v>282</v>
      </c>
      <c r="AC197" s="57" t="s">
        <v>5030</v>
      </c>
      <c r="AD197" s="57" t="s">
        <v>5430</v>
      </c>
      <c r="AE197" s="57" t="n">
        <v>173</v>
      </c>
      <c r="AF197" s="58" t="n">
        <v>4.38224474442039</v>
      </c>
      <c r="AG197" s="57" t="s">
        <v>341</v>
      </c>
      <c r="AH197" s="57" t="s">
        <v>5458</v>
      </c>
      <c r="AI197" s="57" t="s">
        <v>5430</v>
      </c>
      <c r="AJ197" s="58" t="n">
        <v>3.47433806645236</v>
      </c>
      <c r="AK197" s="57" t="s">
        <v>341</v>
      </c>
      <c r="AL197" s="58" t="n">
        <v>4.5</v>
      </c>
      <c r="AM197" s="57" t="s">
        <v>341</v>
      </c>
      <c r="AN197" s="57" t="s">
        <v>341</v>
      </c>
      <c r="AO197" s="57" t="n">
        <v>5</v>
      </c>
      <c r="AP197" s="59" t="b">
        <f aca="false">FALSE()</f>
        <v>0</v>
      </c>
    </row>
    <row r="198" customFormat="false" ht="15" hidden="false" customHeight="true" outlineLevel="0" collapsed="false">
      <c r="B198" s="57" t="s">
        <v>4679</v>
      </c>
      <c r="C198" s="57" t="s">
        <v>255</v>
      </c>
      <c r="D198" s="57" t="s">
        <v>410</v>
      </c>
      <c r="E198" s="59" t="b">
        <f aca="false">TRUE()</f>
        <v>1</v>
      </c>
      <c r="F198" s="57" t="n">
        <v>1</v>
      </c>
      <c r="G198" s="57" t="s">
        <v>5172</v>
      </c>
      <c r="H198" s="57" t="s">
        <v>4842</v>
      </c>
      <c r="I198" s="57" t="n">
        <v>3</v>
      </c>
      <c r="J198" s="57" t="s">
        <v>428</v>
      </c>
      <c r="K198" s="57" t="n">
        <v>2</v>
      </c>
      <c r="L198" s="59" t="b">
        <f aca="false">FALSE()</f>
        <v>0</v>
      </c>
      <c r="M198" s="59" t="b">
        <f aca="false">TRUE()</f>
        <v>1</v>
      </c>
      <c r="N198" s="59" t="b">
        <f aca="false">TRUE()</f>
        <v>1</v>
      </c>
      <c r="O198" s="59" t="b">
        <f aca="false">TRUE()</f>
        <v>1</v>
      </c>
      <c r="P198" s="59" t="b">
        <f aca="false">TRUE()</f>
        <v>1</v>
      </c>
      <c r="Q198" s="57" t="s">
        <v>5425</v>
      </c>
      <c r="R198" s="58" t="n">
        <v>1</v>
      </c>
      <c r="S198" s="58" t="n">
        <v>46.2200012207031</v>
      </c>
      <c r="T198" s="57"/>
      <c r="U198" s="58" t="n">
        <v>1.73543081485472</v>
      </c>
      <c r="V198" s="58" t="n">
        <v>0.186892549292047</v>
      </c>
      <c r="W198" s="58" t="n">
        <v>0.186892549292047</v>
      </c>
      <c r="X198" s="58" t="n">
        <v>10.7692307692308</v>
      </c>
      <c r="Y198" s="58" t="n">
        <v>10.7692307692308</v>
      </c>
      <c r="Z198" s="58" t="n">
        <v>5.0765093322085</v>
      </c>
      <c r="AA198" s="57" t="s">
        <v>341</v>
      </c>
      <c r="AB198" s="57" t="s">
        <v>282</v>
      </c>
      <c r="AC198" s="57" t="s">
        <v>5030</v>
      </c>
      <c r="AD198" s="57" t="s">
        <v>5430</v>
      </c>
      <c r="AE198" s="57" t="n">
        <v>172</v>
      </c>
      <c r="AF198" s="58" t="n">
        <v>5.92281394271338</v>
      </c>
      <c r="AG198" s="57" t="s">
        <v>341</v>
      </c>
      <c r="AH198" s="57" t="s">
        <v>5458</v>
      </c>
      <c r="AI198" s="57" t="s">
        <v>5430</v>
      </c>
      <c r="AJ198" s="58" t="n">
        <v>5.0765093322085</v>
      </c>
      <c r="AK198" s="57" t="s">
        <v>341</v>
      </c>
      <c r="AL198" s="58" t="n">
        <v>3.5</v>
      </c>
      <c r="AM198" s="57"/>
      <c r="AN198" s="57"/>
      <c r="AO198" s="57" t="n">
        <v>0</v>
      </c>
      <c r="AP198" s="59" t="b">
        <f aca="false">FALSE()</f>
        <v>0</v>
      </c>
    </row>
    <row r="199" customFormat="false" ht="15" hidden="false" customHeight="true" outlineLevel="0" collapsed="false">
      <c r="B199" s="57" t="s">
        <v>4679</v>
      </c>
      <c r="C199" s="57" t="s">
        <v>255</v>
      </c>
      <c r="D199" s="57" t="s">
        <v>410</v>
      </c>
      <c r="E199" s="59" t="b">
        <f aca="false">TRUE()</f>
        <v>1</v>
      </c>
      <c r="F199" s="57" t="n">
        <v>1</v>
      </c>
      <c r="G199" s="57" t="s">
        <v>5172</v>
      </c>
      <c r="H199" s="57" t="s">
        <v>4842</v>
      </c>
      <c r="I199" s="57" t="n">
        <v>3</v>
      </c>
      <c r="J199" s="57" t="s">
        <v>428</v>
      </c>
      <c r="K199" s="57" t="n">
        <v>2</v>
      </c>
      <c r="L199" s="59" t="b">
        <f aca="false">FALSE()</f>
        <v>0</v>
      </c>
      <c r="M199" s="59" t="b">
        <f aca="false">TRUE()</f>
        <v>1</v>
      </c>
      <c r="N199" s="59" t="b">
        <f aca="false">TRUE()</f>
        <v>1</v>
      </c>
      <c r="O199" s="59" t="b">
        <f aca="false">TRUE()</f>
        <v>1</v>
      </c>
      <c r="P199" s="59" t="b">
        <f aca="false">TRUE()</f>
        <v>1</v>
      </c>
      <c r="Q199" s="57" t="s">
        <v>5425</v>
      </c>
      <c r="R199" s="58" t="n">
        <v>1</v>
      </c>
      <c r="S199" s="58" t="n">
        <v>46.2200012207031</v>
      </c>
      <c r="T199" s="57"/>
      <c r="U199" s="58" t="n">
        <v>1.73543081485472</v>
      </c>
      <c r="V199" s="58" t="n">
        <v>0.186892549292047</v>
      </c>
      <c r="W199" s="58" t="n">
        <v>0.186892549292047</v>
      </c>
      <c r="X199" s="58" t="n">
        <v>10.7692307692308</v>
      </c>
      <c r="Y199" s="58" t="n">
        <v>10.7692307692308</v>
      </c>
      <c r="Z199" s="58" t="n">
        <v>5.0765093322085</v>
      </c>
      <c r="AA199" s="57" t="s">
        <v>341</v>
      </c>
      <c r="AB199" s="57" t="s">
        <v>282</v>
      </c>
      <c r="AC199" s="57" t="s">
        <v>5030</v>
      </c>
      <c r="AD199" s="57" t="s">
        <v>5430</v>
      </c>
      <c r="AE199" s="57" t="n">
        <v>172</v>
      </c>
      <c r="AF199" s="58" t="n">
        <v>5.92281394271338</v>
      </c>
      <c r="AG199" s="57" t="s">
        <v>341</v>
      </c>
      <c r="AH199" s="57" t="s">
        <v>5458</v>
      </c>
      <c r="AI199" s="57" t="s">
        <v>5430</v>
      </c>
      <c r="AJ199" s="58" t="n">
        <v>5.0765093322085</v>
      </c>
      <c r="AK199" s="57" t="s">
        <v>341</v>
      </c>
      <c r="AL199" s="58" t="n">
        <v>4</v>
      </c>
      <c r="AM199" s="57"/>
      <c r="AN199" s="57"/>
      <c r="AO199" s="57" t="n">
        <v>0</v>
      </c>
      <c r="AP199" s="59" t="b">
        <f aca="false">FALSE()</f>
        <v>0</v>
      </c>
    </row>
    <row r="200" customFormat="false" ht="15" hidden="false" customHeight="true" outlineLevel="0" collapsed="false">
      <c r="B200" s="57" t="s">
        <v>4679</v>
      </c>
      <c r="C200" s="57" t="s">
        <v>255</v>
      </c>
      <c r="D200" s="57" t="s">
        <v>410</v>
      </c>
      <c r="E200" s="59" t="b">
        <f aca="false">TRUE()</f>
        <v>1</v>
      </c>
      <c r="F200" s="57" t="n">
        <v>1</v>
      </c>
      <c r="G200" s="57" t="s">
        <v>5172</v>
      </c>
      <c r="H200" s="57" t="s">
        <v>4842</v>
      </c>
      <c r="I200" s="57" t="n">
        <v>3</v>
      </c>
      <c r="J200" s="57" t="s">
        <v>428</v>
      </c>
      <c r="K200" s="57" t="n">
        <v>2</v>
      </c>
      <c r="L200" s="59" t="b">
        <f aca="false">FALSE()</f>
        <v>0</v>
      </c>
      <c r="M200" s="59" t="b">
        <f aca="false">TRUE()</f>
        <v>1</v>
      </c>
      <c r="N200" s="59" t="b">
        <f aca="false">TRUE()</f>
        <v>1</v>
      </c>
      <c r="O200" s="59" t="b">
        <f aca="false">TRUE()</f>
        <v>1</v>
      </c>
      <c r="P200" s="59" t="b">
        <f aca="false">TRUE()</f>
        <v>1</v>
      </c>
      <c r="Q200" s="57" t="s">
        <v>5425</v>
      </c>
      <c r="R200" s="58" t="n">
        <v>1</v>
      </c>
      <c r="S200" s="58" t="n">
        <v>46.2200012207031</v>
      </c>
      <c r="T200" s="57"/>
      <c r="U200" s="58" t="n">
        <v>1.73543081485472</v>
      </c>
      <c r="V200" s="58" t="n">
        <v>0.186892549292047</v>
      </c>
      <c r="W200" s="58" t="n">
        <v>0.186892549292047</v>
      </c>
      <c r="X200" s="58" t="n">
        <v>10.7692307692308</v>
      </c>
      <c r="Y200" s="58" t="n">
        <v>10.7692307692308</v>
      </c>
      <c r="Z200" s="58" t="n">
        <v>5.0765093322085</v>
      </c>
      <c r="AA200" s="57" t="s">
        <v>341</v>
      </c>
      <c r="AB200" s="57" t="s">
        <v>282</v>
      </c>
      <c r="AC200" s="57" t="s">
        <v>5030</v>
      </c>
      <c r="AD200" s="57" t="s">
        <v>5430</v>
      </c>
      <c r="AE200" s="57" t="n">
        <v>172</v>
      </c>
      <c r="AF200" s="58" t="n">
        <v>5.92281394271338</v>
      </c>
      <c r="AG200" s="57" t="s">
        <v>341</v>
      </c>
      <c r="AH200" s="57" t="s">
        <v>5458</v>
      </c>
      <c r="AI200" s="57" t="s">
        <v>5430</v>
      </c>
      <c r="AJ200" s="58" t="n">
        <v>5.0765093322085</v>
      </c>
      <c r="AK200" s="57" t="s">
        <v>341</v>
      </c>
      <c r="AL200" s="58" t="n">
        <v>4.5</v>
      </c>
      <c r="AM200" s="57"/>
      <c r="AN200" s="57"/>
      <c r="AO200" s="57" t="n">
        <v>0</v>
      </c>
      <c r="AP200" s="59" t="b">
        <f aca="false">FALSE()</f>
        <v>0</v>
      </c>
    </row>
    <row r="201" customFormat="false" ht="15" hidden="false" customHeight="true" outlineLevel="0" collapsed="false">
      <c r="B201" s="57" t="s">
        <v>4679</v>
      </c>
      <c r="C201" s="57" t="s">
        <v>255</v>
      </c>
      <c r="D201" s="57" t="s">
        <v>410</v>
      </c>
      <c r="E201" s="59" t="b">
        <f aca="false">TRUE()</f>
        <v>1</v>
      </c>
      <c r="F201" s="57" t="n">
        <v>1</v>
      </c>
      <c r="G201" s="57" t="s">
        <v>5172</v>
      </c>
      <c r="H201" s="57" t="s">
        <v>4842</v>
      </c>
      <c r="I201" s="57" t="n">
        <v>4</v>
      </c>
      <c r="J201" s="57" t="s">
        <v>425</v>
      </c>
      <c r="K201" s="57" t="n">
        <v>2</v>
      </c>
      <c r="L201" s="59" t="b">
        <f aca="false">FALSE()</f>
        <v>0</v>
      </c>
      <c r="M201" s="59" t="b">
        <f aca="false">TRUE()</f>
        <v>1</v>
      </c>
      <c r="N201" s="59" t="b">
        <f aca="false">TRUE()</f>
        <v>1</v>
      </c>
      <c r="O201" s="59" t="b">
        <f aca="false">TRUE()</f>
        <v>1</v>
      </c>
      <c r="P201" s="59" t="b">
        <f aca="false">TRUE()</f>
        <v>1</v>
      </c>
      <c r="Q201" s="57" t="s">
        <v>5416</v>
      </c>
      <c r="R201" s="58" t="n">
        <v>1</v>
      </c>
      <c r="S201" s="58" t="n">
        <v>51.2999992370606</v>
      </c>
      <c r="T201" s="57"/>
      <c r="U201" s="58" t="n">
        <v>9.82520830563905</v>
      </c>
      <c r="V201" s="58" t="n">
        <v>5.98056157734551</v>
      </c>
      <c r="W201" s="58" t="n">
        <v>5.98056157734551</v>
      </c>
      <c r="X201" s="58" t="n">
        <v>60.8695652173913</v>
      </c>
      <c r="Y201" s="58" t="n">
        <v>60.8695652173913</v>
      </c>
      <c r="Z201" s="58" t="n">
        <v>4.45454801298629</v>
      </c>
      <c r="AA201" s="57" t="s">
        <v>341</v>
      </c>
      <c r="AB201" s="57" t="s">
        <v>282</v>
      </c>
      <c r="AC201" s="57" t="s">
        <v>5450</v>
      </c>
      <c r="AD201" s="57" t="s">
        <v>5459</v>
      </c>
      <c r="AE201" s="57" t="n">
        <v>176</v>
      </c>
      <c r="AF201" s="58" t="n">
        <v>7.65681010604285</v>
      </c>
      <c r="AG201" s="57" t="s">
        <v>341</v>
      </c>
      <c r="AH201" s="57" t="s">
        <v>5452</v>
      </c>
      <c r="AI201" s="57" t="s">
        <v>5423</v>
      </c>
      <c r="AJ201" s="58" t="n">
        <v>4.45454801298629</v>
      </c>
      <c r="AK201" s="57" t="s">
        <v>341</v>
      </c>
      <c r="AL201" s="58" t="n">
        <v>3.5</v>
      </c>
      <c r="AM201" s="57"/>
      <c r="AN201" s="57"/>
      <c r="AO201" s="57" t="n">
        <v>0</v>
      </c>
      <c r="AP201" s="59" t="b">
        <f aca="false">FALSE()</f>
        <v>0</v>
      </c>
    </row>
    <row r="202" customFormat="false" ht="15" hidden="false" customHeight="true" outlineLevel="0" collapsed="false">
      <c r="B202" s="57" t="s">
        <v>4679</v>
      </c>
      <c r="C202" s="57" t="s">
        <v>255</v>
      </c>
      <c r="D202" s="57" t="s">
        <v>410</v>
      </c>
      <c r="E202" s="59" t="b">
        <f aca="false">TRUE()</f>
        <v>1</v>
      </c>
      <c r="F202" s="57" t="n">
        <v>1</v>
      </c>
      <c r="G202" s="57" t="s">
        <v>5172</v>
      </c>
      <c r="H202" s="57" t="s">
        <v>4842</v>
      </c>
      <c r="I202" s="57" t="n">
        <v>4</v>
      </c>
      <c r="J202" s="57" t="s">
        <v>425</v>
      </c>
      <c r="K202" s="57" t="n">
        <v>2</v>
      </c>
      <c r="L202" s="59" t="b">
        <f aca="false">FALSE()</f>
        <v>0</v>
      </c>
      <c r="M202" s="59" t="b">
        <f aca="false">TRUE()</f>
        <v>1</v>
      </c>
      <c r="N202" s="59" t="b">
        <f aca="false">TRUE()</f>
        <v>1</v>
      </c>
      <c r="O202" s="59" t="b">
        <f aca="false">TRUE()</f>
        <v>1</v>
      </c>
      <c r="P202" s="59" t="b">
        <f aca="false">TRUE()</f>
        <v>1</v>
      </c>
      <c r="Q202" s="57" t="s">
        <v>5416</v>
      </c>
      <c r="R202" s="58" t="n">
        <v>1</v>
      </c>
      <c r="S202" s="58" t="n">
        <v>51.2999992370606</v>
      </c>
      <c r="T202" s="57"/>
      <c r="U202" s="58" t="n">
        <v>9.82520830563905</v>
      </c>
      <c r="V202" s="58" t="n">
        <v>5.98056157734551</v>
      </c>
      <c r="W202" s="58" t="n">
        <v>5.98056157734551</v>
      </c>
      <c r="X202" s="58" t="n">
        <v>60.8695652173913</v>
      </c>
      <c r="Y202" s="58" t="n">
        <v>60.8695652173913</v>
      </c>
      <c r="Z202" s="58" t="n">
        <v>4.45454801298629</v>
      </c>
      <c r="AA202" s="57" t="s">
        <v>341</v>
      </c>
      <c r="AB202" s="57" t="s">
        <v>282</v>
      </c>
      <c r="AC202" s="57" t="s">
        <v>5450</v>
      </c>
      <c r="AD202" s="57" t="s">
        <v>5459</v>
      </c>
      <c r="AE202" s="57" t="n">
        <v>176</v>
      </c>
      <c r="AF202" s="58" t="n">
        <v>7.65681010604285</v>
      </c>
      <c r="AG202" s="57" t="s">
        <v>341</v>
      </c>
      <c r="AH202" s="57" t="s">
        <v>5452</v>
      </c>
      <c r="AI202" s="57" t="s">
        <v>5423</v>
      </c>
      <c r="AJ202" s="58" t="n">
        <v>4.45454801298629</v>
      </c>
      <c r="AK202" s="57" t="s">
        <v>341</v>
      </c>
      <c r="AL202" s="58" t="n">
        <v>4</v>
      </c>
      <c r="AM202" s="57"/>
      <c r="AN202" s="57"/>
      <c r="AO202" s="57" t="n">
        <v>0</v>
      </c>
      <c r="AP202" s="59" t="b">
        <f aca="false">FALSE()</f>
        <v>0</v>
      </c>
    </row>
    <row r="203" customFormat="false" ht="15" hidden="false" customHeight="true" outlineLevel="0" collapsed="false">
      <c r="B203" s="57" t="s">
        <v>4679</v>
      </c>
      <c r="C203" s="57" t="s">
        <v>255</v>
      </c>
      <c r="D203" s="57" t="s">
        <v>410</v>
      </c>
      <c r="E203" s="59" t="b">
        <f aca="false">TRUE()</f>
        <v>1</v>
      </c>
      <c r="F203" s="57" t="n">
        <v>1</v>
      </c>
      <c r="G203" s="57" t="s">
        <v>5172</v>
      </c>
      <c r="H203" s="57" t="s">
        <v>4842</v>
      </c>
      <c r="I203" s="57" t="n">
        <v>4</v>
      </c>
      <c r="J203" s="57" t="s">
        <v>425</v>
      </c>
      <c r="K203" s="57" t="n">
        <v>2</v>
      </c>
      <c r="L203" s="59" t="b">
        <f aca="false">FALSE()</f>
        <v>0</v>
      </c>
      <c r="M203" s="59" t="b">
        <f aca="false">TRUE()</f>
        <v>1</v>
      </c>
      <c r="N203" s="59" t="b">
        <f aca="false">TRUE()</f>
        <v>1</v>
      </c>
      <c r="O203" s="59" t="b">
        <f aca="false">TRUE()</f>
        <v>1</v>
      </c>
      <c r="P203" s="59" t="b">
        <f aca="false">TRUE()</f>
        <v>1</v>
      </c>
      <c r="Q203" s="57" t="s">
        <v>5416</v>
      </c>
      <c r="R203" s="58" t="n">
        <v>1</v>
      </c>
      <c r="S203" s="58" t="n">
        <v>51.2999992370606</v>
      </c>
      <c r="T203" s="57"/>
      <c r="U203" s="58" t="n">
        <v>9.82520830563905</v>
      </c>
      <c r="V203" s="58" t="n">
        <v>5.98056157734551</v>
      </c>
      <c r="W203" s="58" t="n">
        <v>5.98056157734551</v>
      </c>
      <c r="X203" s="58" t="n">
        <v>60.8695652173913</v>
      </c>
      <c r="Y203" s="58" t="n">
        <v>60.8695652173913</v>
      </c>
      <c r="Z203" s="58" t="n">
        <v>4.45454801298629</v>
      </c>
      <c r="AA203" s="57" t="s">
        <v>341</v>
      </c>
      <c r="AB203" s="57" t="s">
        <v>282</v>
      </c>
      <c r="AC203" s="57" t="s">
        <v>5450</v>
      </c>
      <c r="AD203" s="57" t="s">
        <v>5459</v>
      </c>
      <c r="AE203" s="57" t="n">
        <v>176</v>
      </c>
      <c r="AF203" s="58" t="n">
        <v>7.65681010604285</v>
      </c>
      <c r="AG203" s="57" t="s">
        <v>341</v>
      </c>
      <c r="AH203" s="57" t="s">
        <v>5452</v>
      </c>
      <c r="AI203" s="57" t="s">
        <v>5423</v>
      </c>
      <c r="AJ203" s="58" t="n">
        <v>4.45454801298629</v>
      </c>
      <c r="AK203" s="57" t="s">
        <v>341</v>
      </c>
      <c r="AL203" s="58" t="n">
        <v>4.5</v>
      </c>
      <c r="AM203" s="57" t="s">
        <v>341</v>
      </c>
      <c r="AN203" s="57" t="s">
        <v>341</v>
      </c>
      <c r="AO203" s="57" t="n">
        <v>1</v>
      </c>
      <c r="AP203" s="59" t="b">
        <f aca="false">FALSE()</f>
        <v>0</v>
      </c>
    </row>
    <row r="204" customFormat="false" ht="15" hidden="false" customHeight="true" outlineLevel="0" collapsed="false">
      <c r="B204" s="57" t="s">
        <v>4679</v>
      </c>
      <c r="C204" s="57" t="s">
        <v>255</v>
      </c>
      <c r="D204" s="57" t="s">
        <v>410</v>
      </c>
      <c r="E204" s="59" t="b">
        <f aca="false">TRUE()</f>
        <v>1</v>
      </c>
      <c r="F204" s="57" t="n">
        <v>1</v>
      </c>
      <c r="G204" s="57" t="s">
        <v>5172</v>
      </c>
      <c r="H204" s="57" t="s">
        <v>4842</v>
      </c>
      <c r="I204" s="57" t="n">
        <v>5</v>
      </c>
      <c r="J204" s="57" t="s">
        <v>4570</v>
      </c>
      <c r="K204" s="57" t="n">
        <v>2</v>
      </c>
      <c r="L204" s="59" t="b">
        <f aca="false">FALSE()</f>
        <v>0</v>
      </c>
      <c r="M204" s="59" t="b">
        <f aca="false">TRUE()</f>
        <v>1</v>
      </c>
      <c r="N204" s="59" t="b">
        <f aca="false">TRUE()</f>
        <v>1</v>
      </c>
      <c r="O204" s="59" t="b">
        <f aca="false">TRUE()</f>
        <v>1</v>
      </c>
      <c r="P204" s="59" t="b">
        <f aca="false">TRUE()</f>
        <v>1</v>
      </c>
      <c r="Q204" s="57" t="s">
        <v>5447</v>
      </c>
      <c r="R204" s="58" t="n">
        <v>1</v>
      </c>
      <c r="S204" s="58" t="n">
        <v>36.1599998474121</v>
      </c>
      <c r="T204" s="57"/>
      <c r="U204" s="58" t="n">
        <v>2.13591484905197</v>
      </c>
      <c r="V204" s="58" t="n">
        <v>2.10921591343882</v>
      </c>
      <c r="W204" s="58" t="n">
        <v>2.10921591343882</v>
      </c>
      <c r="X204" s="58" t="n">
        <v>98.75</v>
      </c>
      <c r="Y204" s="58" t="n">
        <v>98.75</v>
      </c>
      <c r="Z204" s="58" t="n">
        <v>4.81178823307923</v>
      </c>
      <c r="AA204" s="57" t="s">
        <v>341</v>
      </c>
      <c r="AB204" s="57" t="s">
        <v>282</v>
      </c>
      <c r="AC204" s="57" t="s">
        <v>5460</v>
      </c>
      <c r="AD204" s="57" t="s">
        <v>5459</v>
      </c>
      <c r="AE204" s="57" t="n">
        <v>176</v>
      </c>
      <c r="AF204" s="58" t="n">
        <v>5.72187783861204</v>
      </c>
      <c r="AG204" s="57" t="s">
        <v>551</v>
      </c>
      <c r="AH204" s="57" t="s">
        <v>4866</v>
      </c>
      <c r="AI204" s="57" t="s">
        <v>5425</v>
      </c>
      <c r="AJ204" s="58" t="n">
        <v>4.81178823307923</v>
      </c>
      <c r="AK204" s="57" t="s">
        <v>341</v>
      </c>
      <c r="AL204" s="58" t="n">
        <v>3.5</v>
      </c>
      <c r="AM204" s="57"/>
      <c r="AN204" s="57"/>
      <c r="AO204" s="57" t="n">
        <v>0</v>
      </c>
      <c r="AP204" s="59" t="b">
        <f aca="false">FALSE()</f>
        <v>0</v>
      </c>
    </row>
    <row r="205" customFormat="false" ht="15" hidden="false" customHeight="true" outlineLevel="0" collapsed="false">
      <c r="B205" s="57" t="s">
        <v>4679</v>
      </c>
      <c r="C205" s="57" t="s">
        <v>255</v>
      </c>
      <c r="D205" s="57" t="s">
        <v>410</v>
      </c>
      <c r="E205" s="59" t="b">
        <f aca="false">TRUE()</f>
        <v>1</v>
      </c>
      <c r="F205" s="57" t="n">
        <v>1</v>
      </c>
      <c r="G205" s="57" t="s">
        <v>5172</v>
      </c>
      <c r="H205" s="57" t="s">
        <v>4842</v>
      </c>
      <c r="I205" s="57" t="n">
        <v>5</v>
      </c>
      <c r="J205" s="57" t="s">
        <v>4570</v>
      </c>
      <c r="K205" s="57" t="n">
        <v>2</v>
      </c>
      <c r="L205" s="59" t="b">
        <f aca="false">FALSE()</f>
        <v>0</v>
      </c>
      <c r="M205" s="59" t="b">
        <f aca="false">TRUE()</f>
        <v>1</v>
      </c>
      <c r="N205" s="59" t="b">
        <f aca="false">TRUE()</f>
        <v>1</v>
      </c>
      <c r="O205" s="59" t="b">
        <f aca="false">TRUE()</f>
        <v>1</v>
      </c>
      <c r="P205" s="59" t="b">
        <f aca="false">TRUE()</f>
        <v>1</v>
      </c>
      <c r="Q205" s="57" t="s">
        <v>5447</v>
      </c>
      <c r="R205" s="58" t="n">
        <v>1</v>
      </c>
      <c r="S205" s="58" t="n">
        <v>36.1599998474121</v>
      </c>
      <c r="T205" s="57"/>
      <c r="U205" s="58" t="n">
        <v>2.13591484905197</v>
      </c>
      <c r="V205" s="58" t="n">
        <v>2.10921591343882</v>
      </c>
      <c r="W205" s="58" t="n">
        <v>2.10921591343882</v>
      </c>
      <c r="X205" s="58" t="n">
        <v>98.75</v>
      </c>
      <c r="Y205" s="58" t="n">
        <v>98.75</v>
      </c>
      <c r="Z205" s="58" t="n">
        <v>4.81178823307923</v>
      </c>
      <c r="AA205" s="57" t="s">
        <v>341</v>
      </c>
      <c r="AB205" s="57" t="s">
        <v>282</v>
      </c>
      <c r="AC205" s="57" t="s">
        <v>5460</v>
      </c>
      <c r="AD205" s="57" t="s">
        <v>5459</v>
      </c>
      <c r="AE205" s="57" t="n">
        <v>176</v>
      </c>
      <c r="AF205" s="58" t="n">
        <v>5.72187783861204</v>
      </c>
      <c r="AG205" s="57" t="s">
        <v>551</v>
      </c>
      <c r="AH205" s="57" t="s">
        <v>4866</v>
      </c>
      <c r="AI205" s="57" t="s">
        <v>5425</v>
      </c>
      <c r="AJ205" s="58" t="n">
        <v>4.81178823307923</v>
      </c>
      <c r="AK205" s="57" t="s">
        <v>341</v>
      </c>
      <c r="AL205" s="58" t="n">
        <v>4</v>
      </c>
      <c r="AM205" s="57"/>
      <c r="AN205" s="57"/>
      <c r="AO205" s="57" t="n">
        <v>0</v>
      </c>
      <c r="AP205" s="59" t="b">
        <f aca="false">FALSE()</f>
        <v>0</v>
      </c>
    </row>
    <row r="206" customFormat="false" ht="15" hidden="false" customHeight="true" outlineLevel="0" collapsed="false">
      <c r="B206" s="57" t="s">
        <v>4679</v>
      </c>
      <c r="C206" s="57" t="s">
        <v>255</v>
      </c>
      <c r="D206" s="57" t="s">
        <v>410</v>
      </c>
      <c r="E206" s="59" t="b">
        <f aca="false">TRUE()</f>
        <v>1</v>
      </c>
      <c r="F206" s="57" t="n">
        <v>1</v>
      </c>
      <c r="G206" s="57" t="s">
        <v>5172</v>
      </c>
      <c r="H206" s="57" t="s">
        <v>4842</v>
      </c>
      <c r="I206" s="57" t="n">
        <v>5</v>
      </c>
      <c r="J206" s="57" t="s">
        <v>4570</v>
      </c>
      <c r="K206" s="57" t="n">
        <v>2</v>
      </c>
      <c r="L206" s="59" t="b">
        <f aca="false">FALSE()</f>
        <v>0</v>
      </c>
      <c r="M206" s="59" t="b">
        <f aca="false">TRUE()</f>
        <v>1</v>
      </c>
      <c r="N206" s="59" t="b">
        <f aca="false">TRUE()</f>
        <v>1</v>
      </c>
      <c r="O206" s="59" t="b">
        <f aca="false">TRUE()</f>
        <v>1</v>
      </c>
      <c r="P206" s="59" t="b">
        <f aca="false">TRUE()</f>
        <v>1</v>
      </c>
      <c r="Q206" s="57" t="s">
        <v>5447</v>
      </c>
      <c r="R206" s="58" t="n">
        <v>1</v>
      </c>
      <c r="S206" s="58" t="n">
        <v>36.1599998474121</v>
      </c>
      <c r="T206" s="57"/>
      <c r="U206" s="58" t="n">
        <v>2.13591484905197</v>
      </c>
      <c r="V206" s="58" t="n">
        <v>2.10921591343882</v>
      </c>
      <c r="W206" s="58" t="n">
        <v>2.10921591343882</v>
      </c>
      <c r="X206" s="58" t="n">
        <v>98.75</v>
      </c>
      <c r="Y206" s="58" t="n">
        <v>98.75</v>
      </c>
      <c r="Z206" s="58" t="n">
        <v>4.81178823307923</v>
      </c>
      <c r="AA206" s="57" t="s">
        <v>341</v>
      </c>
      <c r="AB206" s="57" t="s">
        <v>282</v>
      </c>
      <c r="AC206" s="57" t="s">
        <v>5460</v>
      </c>
      <c r="AD206" s="57" t="s">
        <v>5459</v>
      </c>
      <c r="AE206" s="57" t="n">
        <v>176</v>
      </c>
      <c r="AF206" s="58" t="n">
        <v>5.72187783861204</v>
      </c>
      <c r="AG206" s="57" t="s">
        <v>551</v>
      </c>
      <c r="AH206" s="57" t="s">
        <v>4866</v>
      </c>
      <c r="AI206" s="57" t="s">
        <v>5425</v>
      </c>
      <c r="AJ206" s="58" t="n">
        <v>4.81178823307923</v>
      </c>
      <c r="AK206" s="57" t="s">
        <v>341</v>
      </c>
      <c r="AL206" s="58" t="n">
        <v>4.5</v>
      </c>
      <c r="AM206" s="57"/>
      <c r="AN206" s="57"/>
      <c r="AO206" s="57" t="n">
        <v>0</v>
      </c>
      <c r="AP206" s="59" t="b">
        <f aca="false">FALSE()</f>
        <v>0</v>
      </c>
    </row>
    <row r="207" customFormat="false" ht="15" hidden="false" customHeight="true" outlineLevel="0" collapsed="false">
      <c r="B207" s="57" t="s">
        <v>4679</v>
      </c>
      <c r="C207" s="57" t="s">
        <v>255</v>
      </c>
      <c r="D207" s="57" t="s">
        <v>410</v>
      </c>
      <c r="E207" s="59" t="b">
        <f aca="false">TRUE()</f>
        <v>1</v>
      </c>
      <c r="F207" s="57" t="n">
        <v>1</v>
      </c>
      <c r="G207" s="57" t="s">
        <v>5172</v>
      </c>
      <c r="H207" s="57" t="s">
        <v>4842</v>
      </c>
      <c r="I207" s="57" t="n">
        <v>6</v>
      </c>
      <c r="J207" s="57" t="s">
        <v>281</v>
      </c>
      <c r="K207" s="57" t="n">
        <v>2</v>
      </c>
      <c r="L207" s="59" t="b">
        <f aca="false">FALSE()</f>
        <v>0</v>
      </c>
      <c r="M207" s="59" t="b">
        <f aca="false">TRUE()</f>
        <v>1</v>
      </c>
      <c r="N207" s="59" t="b">
        <f aca="false">TRUE()</f>
        <v>1</v>
      </c>
      <c r="O207" s="59" t="b">
        <f aca="false">TRUE()</f>
        <v>1</v>
      </c>
      <c r="P207" s="59" t="b">
        <f aca="false">TRUE()</f>
        <v>1</v>
      </c>
      <c r="Q207" s="57" t="s">
        <v>5432</v>
      </c>
      <c r="R207" s="58" t="n">
        <v>1</v>
      </c>
      <c r="S207" s="58" t="n">
        <v>31.6000003814697</v>
      </c>
      <c r="T207" s="57"/>
      <c r="U207" s="58" t="n">
        <v>0.213591484905197</v>
      </c>
      <c r="V207" s="58" t="n">
        <v>0</v>
      </c>
      <c r="W207" s="58" t="n">
        <v>0</v>
      </c>
      <c r="X207" s="58" t="n">
        <v>0</v>
      </c>
      <c r="Y207" s="58" t="n">
        <v>0</v>
      </c>
      <c r="Z207" s="58" t="n">
        <v>4.23361429513837</v>
      </c>
      <c r="AA207" s="57" t="s">
        <v>551</v>
      </c>
      <c r="AB207" s="57" t="s">
        <v>282</v>
      </c>
      <c r="AC207" s="57" t="s">
        <v>4866</v>
      </c>
      <c r="AD207" s="57" t="s">
        <v>5425</v>
      </c>
      <c r="AE207" s="57" t="n">
        <v>146</v>
      </c>
      <c r="AF207" s="58" t="n">
        <v>4.23361429513837</v>
      </c>
      <c r="AG207" s="57" t="s">
        <v>551</v>
      </c>
      <c r="AH207" s="57" t="s">
        <v>4866</v>
      </c>
      <c r="AI207" s="57" t="s">
        <v>5425</v>
      </c>
      <c r="AJ207" s="58" t="n">
        <v>4.23361429513837</v>
      </c>
      <c r="AK207" s="57" t="s">
        <v>551</v>
      </c>
      <c r="AL207" s="58" t="n">
        <v>3.5</v>
      </c>
      <c r="AM207" s="57"/>
      <c r="AN207" s="57"/>
      <c r="AO207" s="57" t="n">
        <v>0</v>
      </c>
      <c r="AP207" s="59" t="b">
        <f aca="false">FALSE()</f>
        <v>0</v>
      </c>
    </row>
    <row r="208" customFormat="false" ht="15" hidden="false" customHeight="true" outlineLevel="0" collapsed="false">
      <c r="B208" s="57" t="s">
        <v>4679</v>
      </c>
      <c r="C208" s="57" t="s">
        <v>255</v>
      </c>
      <c r="D208" s="57" t="s">
        <v>410</v>
      </c>
      <c r="E208" s="59" t="b">
        <f aca="false">TRUE()</f>
        <v>1</v>
      </c>
      <c r="F208" s="57" t="n">
        <v>1</v>
      </c>
      <c r="G208" s="57" t="s">
        <v>5172</v>
      </c>
      <c r="H208" s="57" t="s">
        <v>4842</v>
      </c>
      <c r="I208" s="57" t="n">
        <v>6</v>
      </c>
      <c r="J208" s="57" t="s">
        <v>281</v>
      </c>
      <c r="K208" s="57" t="n">
        <v>2</v>
      </c>
      <c r="L208" s="59" t="b">
        <f aca="false">FALSE()</f>
        <v>0</v>
      </c>
      <c r="M208" s="59" t="b">
        <f aca="false">TRUE()</f>
        <v>1</v>
      </c>
      <c r="N208" s="59" t="b">
        <f aca="false">TRUE()</f>
        <v>1</v>
      </c>
      <c r="O208" s="59" t="b">
        <f aca="false">TRUE()</f>
        <v>1</v>
      </c>
      <c r="P208" s="59" t="b">
        <f aca="false">TRUE()</f>
        <v>1</v>
      </c>
      <c r="Q208" s="57" t="s">
        <v>5432</v>
      </c>
      <c r="R208" s="58" t="n">
        <v>1</v>
      </c>
      <c r="S208" s="58" t="n">
        <v>31.6000003814697</v>
      </c>
      <c r="T208" s="57"/>
      <c r="U208" s="58" t="n">
        <v>0.213591484905197</v>
      </c>
      <c r="V208" s="58" t="n">
        <v>0</v>
      </c>
      <c r="W208" s="58" t="n">
        <v>0</v>
      </c>
      <c r="X208" s="58" t="n">
        <v>0</v>
      </c>
      <c r="Y208" s="58" t="n">
        <v>0</v>
      </c>
      <c r="Z208" s="58" t="n">
        <v>4.23361429513837</v>
      </c>
      <c r="AA208" s="57" t="s">
        <v>551</v>
      </c>
      <c r="AB208" s="57" t="s">
        <v>282</v>
      </c>
      <c r="AC208" s="57" t="s">
        <v>4866</v>
      </c>
      <c r="AD208" s="57" t="s">
        <v>5425</v>
      </c>
      <c r="AE208" s="57" t="n">
        <v>146</v>
      </c>
      <c r="AF208" s="58" t="n">
        <v>4.23361429513837</v>
      </c>
      <c r="AG208" s="57" t="s">
        <v>551</v>
      </c>
      <c r="AH208" s="57" t="s">
        <v>4866</v>
      </c>
      <c r="AI208" s="57" t="s">
        <v>5425</v>
      </c>
      <c r="AJ208" s="58" t="n">
        <v>4.23361429513837</v>
      </c>
      <c r="AK208" s="57" t="s">
        <v>551</v>
      </c>
      <c r="AL208" s="58" t="n">
        <v>4</v>
      </c>
      <c r="AM208" s="57"/>
      <c r="AN208" s="57"/>
      <c r="AO208" s="57" t="n">
        <v>0</v>
      </c>
      <c r="AP208" s="59" t="b">
        <f aca="false">FALSE()</f>
        <v>0</v>
      </c>
    </row>
    <row r="209" customFormat="false" ht="15" hidden="false" customHeight="true" outlineLevel="0" collapsed="false">
      <c r="B209" s="57" t="s">
        <v>4679</v>
      </c>
      <c r="C209" s="57" t="s">
        <v>255</v>
      </c>
      <c r="D209" s="57" t="s">
        <v>410</v>
      </c>
      <c r="E209" s="59" t="b">
        <f aca="false">TRUE()</f>
        <v>1</v>
      </c>
      <c r="F209" s="57" t="n">
        <v>1</v>
      </c>
      <c r="G209" s="57" t="s">
        <v>5172</v>
      </c>
      <c r="H209" s="57" t="s">
        <v>4842</v>
      </c>
      <c r="I209" s="57" t="n">
        <v>6</v>
      </c>
      <c r="J209" s="57" t="s">
        <v>281</v>
      </c>
      <c r="K209" s="57" t="n">
        <v>2</v>
      </c>
      <c r="L209" s="59" t="b">
        <f aca="false">FALSE()</f>
        <v>0</v>
      </c>
      <c r="M209" s="59" t="b">
        <f aca="false">TRUE()</f>
        <v>1</v>
      </c>
      <c r="N209" s="59" t="b">
        <f aca="false">TRUE()</f>
        <v>1</v>
      </c>
      <c r="O209" s="59" t="b">
        <f aca="false">TRUE()</f>
        <v>1</v>
      </c>
      <c r="P209" s="59" t="b">
        <f aca="false">TRUE()</f>
        <v>1</v>
      </c>
      <c r="Q209" s="57" t="s">
        <v>5432</v>
      </c>
      <c r="R209" s="58" t="n">
        <v>1</v>
      </c>
      <c r="S209" s="58" t="n">
        <v>31.6000003814697</v>
      </c>
      <c r="T209" s="57"/>
      <c r="U209" s="58" t="n">
        <v>0.213591484905197</v>
      </c>
      <c r="V209" s="58" t="n">
        <v>0</v>
      </c>
      <c r="W209" s="58" t="n">
        <v>0</v>
      </c>
      <c r="X209" s="58" t="n">
        <v>0</v>
      </c>
      <c r="Y209" s="58" t="n">
        <v>0</v>
      </c>
      <c r="Z209" s="58" t="n">
        <v>4.23361429513837</v>
      </c>
      <c r="AA209" s="57" t="s">
        <v>551</v>
      </c>
      <c r="AB209" s="57" t="s">
        <v>282</v>
      </c>
      <c r="AC209" s="57" t="s">
        <v>4866</v>
      </c>
      <c r="AD209" s="57" t="s">
        <v>5425</v>
      </c>
      <c r="AE209" s="57" t="n">
        <v>146</v>
      </c>
      <c r="AF209" s="58" t="n">
        <v>4.23361429513837</v>
      </c>
      <c r="AG209" s="57" t="s">
        <v>551</v>
      </c>
      <c r="AH209" s="57" t="s">
        <v>4866</v>
      </c>
      <c r="AI209" s="57" t="s">
        <v>5425</v>
      </c>
      <c r="AJ209" s="58" t="n">
        <v>4.23361429513837</v>
      </c>
      <c r="AK209" s="57" t="s">
        <v>551</v>
      </c>
      <c r="AL209" s="58" t="n">
        <v>4.5</v>
      </c>
      <c r="AM209" s="57" t="s">
        <v>551</v>
      </c>
      <c r="AN209" s="57" t="s">
        <v>551</v>
      </c>
      <c r="AO209" s="57" t="n">
        <v>1</v>
      </c>
      <c r="AP209" s="59" t="b">
        <f aca="false">FALSE()</f>
        <v>0</v>
      </c>
    </row>
    <row r="210" customFormat="false" ht="15" hidden="false" customHeight="true" outlineLevel="0" collapsed="false">
      <c r="B210" s="57" t="s">
        <v>4679</v>
      </c>
      <c r="C210" s="57" t="s">
        <v>255</v>
      </c>
      <c r="D210" s="57" t="s">
        <v>410</v>
      </c>
      <c r="E210" s="59" t="b">
        <f aca="false">TRUE()</f>
        <v>1</v>
      </c>
      <c r="F210" s="57" t="n">
        <v>1</v>
      </c>
      <c r="G210" s="57" t="s">
        <v>5172</v>
      </c>
      <c r="H210" s="57" t="s">
        <v>4842</v>
      </c>
      <c r="I210" s="57" t="n">
        <v>7</v>
      </c>
      <c r="J210" s="57" t="s">
        <v>4888</v>
      </c>
      <c r="K210" s="57" t="n">
        <v>2</v>
      </c>
      <c r="L210" s="59" t="b">
        <f aca="false">FALSE()</f>
        <v>0</v>
      </c>
      <c r="M210" s="59" t="b">
        <f aca="false">TRUE()</f>
        <v>1</v>
      </c>
      <c r="N210" s="59" t="b">
        <f aca="false">TRUE()</f>
        <v>1</v>
      </c>
      <c r="O210" s="59" t="b">
        <f aca="false">TRUE()</f>
        <v>1</v>
      </c>
      <c r="P210" s="59" t="b">
        <f aca="false">TRUE()</f>
        <v>1</v>
      </c>
      <c r="Q210" s="57" t="s">
        <v>5461</v>
      </c>
      <c r="R210" s="58" t="n">
        <v>1</v>
      </c>
      <c r="S210" s="58" t="n">
        <v>26.6399993896484</v>
      </c>
      <c r="T210" s="57"/>
      <c r="U210" s="58" t="n">
        <v>0.64077445471559</v>
      </c>
      <c r="V210" s="58" t="n">
        <v>0</v>
      </c>
      <c r="W210" s="58" t="n">
        <v>0</v>
      </c>
      <c r="X210" s="58" t="n">
        <v>0</v>
      </c>
      <c r="Y210" s="58" t="n">
        <v>0</v>
      </c>
      <c r="Z210" s="58" t="n">
        <v>4.23190288168339</v>
      </c>
      <c r="AA210" s="57" t="s">
        <v>551</v>
      </c>
      <c r="AB210" s="57" t="s">
        <v>282</v>
      </c>
      <c r="AC210" s="57" t="s">
        <v>5028</v>
      </c>
      <c r="AD210" s="57" t="s">
        <v>5440</v>
      </c>
      <c r="AE210" s="57" t="n">
        <v>148</v>
      </c>
      <c r="AF210" s="58" t="n">
        <v>5.50636676947695</v>
      </c>
      <c r="AG210" s="57" t="s">
        <v>551</v>
      </c>
      <c r="AH210" s="57" t="s">
        <v>4866</v>
      </c>
      <c r="AI210" s="57" t="s">
        <v>5425</v>
      </c>
      <c r="AJ210" s="58" t="n">
        <v>4.23190288168339</v>
      </c>
      <c r="AK210" s="57" t="s">
        <v>551</v>
      </c>
      <c r="AL210" s="58" t="n">
        <v>3.5</v>
      </c>
      <c r="AM210" s="57"/>
      <c r="AN210" s="57"/>
      <c r="AO210" s="57" t="n">
        <v>0</v>
      </c>
      <c r="AP210" s="59" t="b">
        <f aca="false">FALSE()</f>
        <v>0</v>
      </c>
    </row>
    <row r="211" customFormat="false" ht="15" hidden="false" customHeight="true" outlineLevel="0" collapsed="false">
      <c r="B211" s="57" t="s">
        <v>4679</v>
      </c>
      <c r="C211" s="57" t="s">
        <v>255</v>
      </c>
      <c r="D211" s="57" t="s">
        <v>410</v>
      </c>
      <c r="E211" s="59" t="b">
        <f aca="false">TRUE()</f>
        <v>1</v>
      </c>
      <c r="F211" s="57" t="n">
        <v>1</v>
      </c>
      <c r="G211" s="57" t="s">
        <v>5172</v>
      </c>
      <c r="H211" s="57" t="s">
        <v>4842</v>
      </c>
      <c r="I211" s="57" t="n">
        <v>7</v>
      </c>
      <c r="J211" s="57" t="s">
        <v>4888</v>
      </c>
      <c r="K211" s="57" t="n">
        <v>2</v>
      </c>
      <c r="L211" s="59" t="b">
        <f aca="false">FALSE()</f>
        <v>0</v>
      </c>
      <c r="M211" s="59" t="b">
        <f aca="false">TRUE()</f>
        <v>1</v>
      </c>
      <c r="N211" s="59" t="b">
        <f aca="false">TRUE()</f>
        <v>1</v>
      </c>
      <c r="O211" s="59" t="b">
        <f aca="false">TRUE()</f>
        <v>1</v>
      </c>
      <c r="P211" s="59" t="b">
        <f aca="false">TRUE()</f>
        <v>1</v>
      </c>
      <c r="Q211" s="57" t="s">
        <v>5461</v>
      </c>
      <c r="R211" s="58" t="n">
        <v>1</v>
      </c>
      <c r="S211" s="58" t="n">
        <v>26.6399993896484</v>
      </c>
      <c r="T211" s="57"/>
      <c r="U211" s="58" t="n">
        <v>0.64077445471559</v>
      </c>
      <c r="V211" s="58" t="n">
        <v>0</v>
      </c>
      <c r="W211" s="58" t="n">
        <v>0</v>
      </c>
      <c r="X211" s="58" t="n">
        <v>0</v>
      </c>
      <c r="Y211" s="58" t="n">
        <v>0</v>
      </c>
      <c r="Z211" s="58" t="n">
        <v>4.23190288168339</v>
      </c>
      <c r="AA211" s="57" t="s">
        <v>551</v>
      </c>
      <c r="AB211" s="57" t="s">
        <v>282</v>
      </c>
      <c r="AC211" s="57" t="s">
        <v>5028</v>
      </c>
      <c r="AD211" s="57" t="s">
        <v>5440</v>
      </c>
      <c r="AE211" s="57" t="n">
        <v>148</v>
      </c>
      <c r="AF211" s="58" t="n">
        <v>5.50636676947695</v>
      </c>
      <c r="AG211" s="57" t="s">
        <v>551</v>
      </c>
      <c r="AH211" s="57" t="s">
        <v>4866</v>
      </c>
      <c r="AI211" s="57" t="s">
        <v>5425</v>
      </c>
      <c r="AJ211" s="58" t="n">
        <v>4.23190288168339</v>
      </c>
      <c r="AK211" s="57" t="s">
        <v>551</v>
      </c>
      <c r="AL211" s="58" t="n">
        <v>4</v>
      </c>
      <c r="AM211" s="57"/>
      <c r="AN211" s="57"/>
      <c r="AO211" s="57" t="n">
        <v>0</v>
      </c>
      <c r="AP211" s="59" t="b">
        <f aca="false">FALSE()</f>
        <v>0</v>
      </c>
    </row>
    <row r="212" customFormat="false" ht="15" hidden="false" customHeight="true" outlineLevel="0" collapsed="false">
      <c r="B212" s="57" t="s">
        <v>4679</v>
      </c>
      <c r="C212" s="57" t="s">
        <v>255</v>
      </c>
      <c r="D212" s="57" t="s">
        <v>410</v>
      </c>
      <c r="E212" s="59" t="b">
        <f aca="false">TRUE()</f>
        <v>1</v>
      </c>
      <c r="F212" s="57" t="n">
        <v>1</v>
      </c>
      <c r="G212" s="57" t="s">
        <v>5172</v>
      </c>
      <c r="H212" s="57" t="s">
        <v>4842</v>
      </c>
      <c r="I212" s="57" t="n">
        <v>7</v>
      </c>
      <c r="J212" s="57" t="s">
        <v>4888</v>
      </c>
      <c r="K212" s="57" t="n">
        <v>2</v>
      </c>
      <c r="L212" s="59" t="b">
        <f aca="false">FALSE()</f>
        <v>0</v>
      </c>
      <c r="M212" s="59" t="b">
        <f aca="false">TRUE()</f>
        <v>1</v>
      </c>
      <c r="N212" s="59" t="b">
        <f aca="false">TRUE()</f>
        <v>1</v>
      </c>
      <c r="O212" s="59" t="b">
        <f aca="false">TRUE()</f>
        <v>1</v>
      </c>
      <c r="P212" s="59" t="b">
        <f aca="false">TRUE()</f>
        <v>1</v>
      </c>
      <c r="Q212" s="57" t="s">
        <v>5461</v>
      </c>
      <c r="R212" s="58" t="n">
        <v>1</v>
      </c>
      <c r="S212" s="58" t="n">
        <v>26.6399993896484</v>
      </c>
      <c r="T212" s="57"/>
      <c r="U212" s="58" t="n">
        <v>0.64077445471559</v>
      </c>
      <c r="V212" s="58" t="n">
        <v>0</v>
      </c>
      <c r="W212" s="58" t="n">
        <v>0</v>
      </c>
      <c r="X212" s="58" t="n">
        <v>0</v>
      </c>
      <c r="Y212" s="58" t="n">
        <v>0</v>
      </c>
      <c r="Z212" s="58" t="n">
        <v>4.23190288168339</v>
      </c>
      <c r="AA212" s="57" t="s">
        <v>551</v>
      </c>
      <c r="AB212" s="57" t="s">
        <v>282</v>
      </c>
      <c r="AC212" s="57" t="s">
        <v>5028</v>
      </c>
      <c r="AD212" s="57" t="s">
        <v>5440</v>
      </c>
      <c r="AE212" s="57" t="n">
        <v>148</v>
      </c>
      <c r="AF212" s="58" t="n">
        <v>5.50636676947695</v>
      </c>
      <c r="AG212" s="57" t="s">
        <v>551</v>
      </c>
      <c r="AH212" s="57" t="s">
        <v>4866</v>
      </c>
      <c r="AI212" s="57" t="s">
        <v>5425</v>
      </c>
      <c r="AJ212" s="58" t="n">
        <v>4.23190288168339</v>
      </c>
      <c r="AK212" s="57" t="s">
        <v>551</v>
      </c>
      <c r="AL212" s="58" t="n">
        <v>4.5</v>
      </c>
      <c r="AM212" s="57" t="s">
        <v>551</v>
      </c>
      <c r="AN212" s="57" t="s">
        <v>551</v>
      </c>
      <c r="AO212" s="57" t="n">
        <v>1</v>
      </c>
      <c r="AP212" s="59" t="b">
        <f aca="false">FALSE()</f>
        <v>0</v>
      </c>
    </row>
    <row r="213" customFormat="false" ht="15" hidden="false" customHeight="true" outlineLevel="0" collapsed="false">
      <c r="B213" s="57" t="s">
        <v>4679</v>
      </c>
      <c r="C213" s="57" t="s">
        <v>255</v>
      </c>
      <c r="D213" s="57" t="s">
        <v>410</v>
      </c>
      <c r="E213" s="59" t="b">
        <f aca="false">TRUE()</f>
        <v>1</v>
      </c>
      <c r="F213" s="57" t="n">
        <v>1</v>
      </c>
      <c r="G213" s="57" t="s">
        <v>5172</v>
      </c>
      <c r="H213" s="57" t="s">
        <v>4842</v>
      </c>
      <c r="I213" s="57" t="n">
        <v>8</v>
      </c>
      <c r="J213" s="57" t="s">
        <v>252</v>
      </c>
      <c r="K213" s="57" t="n">
        <v>2</v>
      </c>
      <c r="L213" s="59" t="b">
        <f aca="false">FALSE()</f>
        <v>0</v>
      </c>
      <c r="M213" s="59" t="b">
        <f aca="false">TRUE()</f>
        <v>1</v>
      </c>
      <c r="N213" s="59" t="b">
        <f aca="false">TRUE()</f>
        <v>1</v>
      </c>
      <c r="O213" s="59" t="b">
        <f aca="false">TRUE()</f>
        <v>1</v>
      </c>
      <c r="P213" s="59" t="b">
        <f aca="false">TRUE()</f>
        <v>1</v>
      </c>
      <c r="Q213" s="57" t="s">
        <v>5440</v>
      </c>
      <c r="R213" s="58" t="n">
        <v>1</v>
      </c>
      <c r="S213" s="58" t="n">
        <v>23.7099990844727</v>
      </c>
      <c r="T213" s="57"/>
      <c r="U213" s="58" t="n">
        <v>8.43686365375527</v>
      </c>
      <c r="V213" s="58" t="n">
        <v>7.84948707026598</v>
      </c>
      <c r="W213" s="58" t="n">
        <v>7.84948707026598</v>
      </c>
      <c r="X213" s="58" t="n">
        <v>93.0379746835443</v>
      </c>
      <c r="Y213" s="58" t="n">
        <v>93.0379746835443</v>
      </c>
      <c r="Z213" s="58" t="n">
        <v>3.8589857475767</v>
      </c>
      <c r="AA213" s="57" t="s">
        <v>551</v>
      </c>
      <c r="AB213" s="57" t="s">
        <v>282</v>
      </c>
      <c r="AC213" s="57" t="s">
        <v>5028</v>
      </c>
      <c r="AD213" s="57" t="s">
        <v>5440</v>
      </c>
      <c r="AE213" s="57" t="n">
        <v>148</v>
      </c>
      <c r="AF213" s="58" t="n">
        <v>5.08121855463826</v>
      </c>
      <c r="AG213" s="57" t="s">
        <v>551</v>
      </c>
      <c r="AH213" s="57" t="s">
        <v>4866</v>
      </c>
      <c r="AI213" s="57" t="s">
        <v>5417</v>
      </c>
      <c r="AJ213" s="58" t="n">
        <v>3.8589857475767</v>
      </c>
      <c r="AK213" s="57" t="s">
        <v>551</v>
      </c>
      <c r="AL213" s="58" t="n">
        <v>3.5</v>
      </c>
      <c r="AM213" s="57"/>
      <c r="AN213" s="57"/>
      <c r="AO213" s="57" t="n">
        <v>0</v>
      </c>
      <c r="AP213" s="59" t="b">
        <f aca="false">FALSE()</f>
        <v>0</v>
      </c>
    </row>
    <row r="214" customFormat="false" ht="15" hidden="false" customHeight="true" outlineLevel="0" collapsed="false">
      <c r="B214" s="57" t="s">
        <v>4679</v>
      </c>
      <c r="C214" s="57" t="s">
        <v>255</v>
      </c>
      <c r="D214" s="57" t="s">
        <v>410</v>
      </c>
      <c r="E214" s="59" t="b">
        <f aca="false">TRUE()</f>
        <v>1</v>
      </c>
      <c r="F214" s="57" t="n">
        <v>1</v>
      </c>
      <c r="G214" s="57" t="s">
        <v>5172</v>
      </c>
      <c r="H214" s="57" t="s">
        <v>4842</v>
      </c>
      <c r="I214" s="57" t="n">
        <v>8</v>
      </c>
      <c r="J214" s="57" t="s">
        <v>252</v>
      </c>
      <c r="K214" s="57" t="n">
        <v>2</v>
      </c>
      <c r="L214" s="59" t="b">
        <f aca="false">FALSE()</f>
        <v>0</v>
      </c>
      <c r="M214" s="59" t="b">
        <f aca="false">TRUE()</f>
        <v>1</v>
      </c>
      <c r="N214" s="59" t="b">
        <f aca="false">TRUE()</f>
        <v>1</v>
      </c>
      <c r="O214" s="59" t="b">
        <f aca="false">TRUE()</f>
        <v>1</v>
      </c>
      <c r="P214" s="59" t="b">
        <f aca="false">TRUE()</f>
        <v>1</v>
      </c>
      <c r="Q214" s="57" t="s">
        <v>5440</v>
      </c>
      <c r="R214" s="58" t="n">
        <v>1</v>
      </c>
      <c r="S214" s="58" t="n">
        <v>23.7099990844727</v>
      </c>
      <c r="T214" s="57"/>
      <c r="U214" s="58" t="n">
        <v>8.43686365375527</v>
      </c>
      <c r="V214" s="58" t="n">
        <v>7.84948707026598</v>
      </c>
      <c r="W214" s="58" t="n">
        <v>7.84948707026598</v>
      </c>
      <c r="X214" s="58" t="n">
        <v>93.0379746835443</v>
      </c>
      <c r="Y214" s="58" t="n">
        <v>93.0379746835443</v>
      </c>
      <c r="Z214" s="58" t="n">
        <v>3.8589857475767</v>
      </c>
      <c r="AA214" s="57" t="s">
        <v>551</v>
      </c>
      <c r="AB214" s="57" t="s">
        <v>282</v>
      </c>
      <c r="AC214" s="57" t="s">
        <v>5028</v>
      </c>
      <c r="AD214" s="57" t="s">
        <v>5440</v>
      </c>
      <c r="AE214" s="57" t="n">
        <v>148</v>
      </c>
      <c r="AF214" s="58" t="n">
        <v>5.08121855463826</v>
      </c>
      <c r="AG214" s="57" t="s">
        <v>551</v>
      </c>
      <c r="AH214" s="57" t="s">
        <v>4866</v>
      </c>
      <c r="AI214" s="57" t="s">
        <v>5417</v>
      </c>
      <c r="AJ214" s="58" t="n">
        <v>3.8589857475767</v>
      </c>
      <c r="AK214" s="57" t="s">
        <v>551</v>
      </c>
      <c r="AL214" s="58" t="n">
        <v>4</v>
      </c>
      <c r="AM214" s="57" t="s">
        <v>551</v>
      </c>
      <c r="AN214" s="57" t="s">
        <v>551</v>
      </c>
      <c r="AO214" s="57" t="n">
        <v>1</v>
      </c>
      <c r="AP214" s="59" t="b">
        <f aca="false">FALSE()</f>
        <v>0</v>
      </c>
    </row>
    <row r="215" customFormat="false" ht="15" hidden="false" customHeight="true" outlineLevel="0" collapsed="false">
      <c r="B215" s="57" t="s">
        <v>4679</v>
      </c>
      <c r="C215" s="57" t="s">
        <v>255</v>
      </c>
      <c r="D215" s="57" t="s">
        <v>410</v>
      </c>
      <c r="E215" s="59" t="b">
        <f aca="false">TRUE()</f>
        <v>1</v>
      </c>
      <c r="F215" s="57" t="n">
        <v>1</v>
      </c>
      <c r="G215" s="57" t="s">
        <v>5172</v>
      </c>
      <c r="H215" s="57" t="s">
        <v>4842</v>
      </c>
      <c r="I215" s="57" t="n">
        <v>8</v>
      </c>
      <c r="J215" s="57" t="s">
        <v>252</v>
      </c>
      <c r="K215" s="57" t="n">
        <v>2</v>
      </c>
      <c r="L215" s="59" t="b">
        <f aca="false">FALSE()</f>
        <v>0</v>
      </c>
      <c r="M215" s="59" t="b">
        <f aca="false">TRUE()</f>
        <v>1</v>
      </c>
      <c r="N215" s="59" t="b">
        <f aca="false">TRUE()</f>
        <v>1</v>
      </c>
      <c r="O215" s="59" t="b">
        <f aca="false">TRUE()</f>
        <v>1</v>
      </c>
      <c r="P215" s="59" t="b">
        <f aca="false">TRUE()</f>
        <v>1</v>
      </c>
      <c r="Q215" s="57" t="s">
        <v>5440</v>
      </c>
      <c r="R215" s="58" t="n">
        <v>1</v>
      </c>
      <c r="S215" s="58" t="n">
        <v>23.7099990844727</v>
      </c>
      <c r="T215" s="57"/>
      <c r="U215" s="58" t="n">
        <v>8.43686365375527</v>
      </c>
      <c r="V215" s="58" t="n">
        <v>7.84948707026598</v>
      </c>
      <c r="W215" s="58" t="n">
        <v>7.84948707026598</v>
      </c>
      <c r="X215" s="58" t="n">
        <v>93.0379746835443</v>
      </c>
      <c r="Y215" s="58" t="n">
        <v>93.0379746835443</v>
      </c>
      <c r="Z215" s="58" t="n">
        <v>3.8589857475767</v>
      </c>
      <c r="AA215" s="57" t="s">
        <v>551</v>
      </c>
      <c r="AB215" s="57" t="s">
        <v>282</v>
      </c>
      <c r="AC215" s="57" t="s">
        <v>5028</v>
      </c>
      <c r="AD215" s="57" t="s">
        <v>5440</v>
      </c>
      <c r="AE215" s="57" t="n">
        <v>148</v>
      </c>
      <c r="AF215" s="58" t="n">
        <v>5.08121855463826</v>
      </c>
      <c r="AG215" s="57" t="s">
        <v>551</v>
      </c>
      <c r="AH215" s="57" t="s">
        <v>4866</v>
      </c>
      <c r="AI215" s="57" t="s">
        <v>5417</v>
      </c>
      <c r="AJ215" s="58" t="n">
        <v>3.8589857475767</v>
      </c>
      <c r="AK215" s="57" t="s">
        <v>551</v>
      </c>
      <c r="AL215" s="58" t="n">
        <v>4.5</v>
      </c>
      <c r="AM215" s="57" t="s">
        <v>551</v>
      </c>
      <c r="AN215" s="57" t="s">
        <v>551</v>
      </c>
      <c r="AO215" s="57" t="n">
        <v>2</v>
      </c>
      <c r="AP215" s="59" t="b">
        <f aca="false">FALSE()</f>
        <v>0</v>
      </c>
    </row>
    <row r="216" customFormat="false" ht="15" hidden="false" customHeight="true" outlineLevel="0" collapsed="false">
      <c r="B216" s="57" t="s">
        <v>4679</v>
      </c>
      <c r="C216" s="57" t="s">
        <v>255</v>
      </c>
      <c r="D216" s="57" t="s">
        <v>337</v>
      </c>
      <c r="E216" s="59" t="b">
        <f aca="false">FALSE()</f>
        <v>0</v>
      </c>
      <c r="F216" s="57" t="n">
        <v>1</v>
      </c>
      <c r="G216" s="57" t="s">
        <v>4855</v>
      </c>
      <c r="H216" s="57" t="s">
        <v>5175</v>
      </c>
      <c r="I216" s="57" t="n">
        <v>2</v>
      </c>
      <c r="J216" s="57" t="s">
        <v>281</v>
      </c>
      <c r="K216" s="57" t="n">
        <v>2</v>
      </c>
      <c r="L216" s="59" t="b">
        <f aca="false">FALSE()</f>
        <v>0</v>
      </c>
      <c r="M216" s="59" t="b">
        <f aca="false">TRUE()</f>
        <v>1</v>
      </c>
      <c r="N216" s="59" t="b">
        <f aca="false">TRUE()</f>
        <v>1</v>
      </c>
      <c r="O216" s="59" t="b">
        <f aca="false">TRUE()</f>
        <v>1</v>
      </c>
      <c r="P216" s="59" t="b">
        <f aca="false">TRUE()</f>
        <v>1</v>
      </c>
      <c r="Q216" s="57" t="s">
        <v>5432</v>
      </c>
      <c r="R216" s="58" t="n">
        <v>1</v>
      </c>
      <c r="S216" s="58" t="n">
        <v>60.2200012207031</v>
      </c>
      <c r="T216" s="57"/>
      <c r="U216" s="58" t="n">
        <v>21.946525074009</v>
      </c>
      <c r="V216" s="58" t="n">
        <v>0</v>
      </c>
      <c r="W216" s="58" t="n">
        <v>0</v>
      </c>
      <c r="X216" s="58" t="n">
        <v>0</v>
      </c>
      <c r="Y216" s="58" t="n">
        <v>0</v>
      </c>
      <c r="Z216" s="58" t="n">
        <v>5.58032714094789</v>
      </c>
      <c r="AA216" s="57" t="s">
        <v>5412</v>
      </c>
      <c r="AB216" s="57" t="s">
        <v>5413</v>
      </c>
      <c r="AC216" s="57" t="s">
        <v>5444</v>
      </c>
      <c r="AD216" s="57" t="s">
        <v>4838</v>
      </c>
      <c r="AE216" s="57" t="n">
        <v>1417</v>
      </c>
      <c r="AF216" s="58" t="n">
        <v>5.58032714094789</v>
      </c>
      <c r="AG216" s="57" t="s">
        <v>5412</v>
      </c>
      <c r="AH216" s="57" t="s">
        <v>5444</v>
      </c>
      <c r="AI216" s="57" t="s">
        <v>4838</v>
      </c>
      <c r="AJ216" s="58" t="n">
        <v>10.4497026273478</v>
      </c>
      <c r="AK216" s="57" t="s">
        <v>5462</v>
      </c>
      <c r="AL216" s="58" t="n">
        <v>3.5</v>
      </c>
      <c r="AM216" s="57"/>
      <c r="AN216" s="57"/>
      <c r="AO216" s="57" t="n">
        <v>0</v>
      </c>
      <c r="AP216" s="59" t="b">
        <f aca="false">FALSE()</f>
        <v>0</v>
      </c>
    </row>
    <row r="217" customFormat="false" ht="15" hidden="false" customHeight="true" outlineLevel="0" collapsed="false">
      <c r="B217" s="57" t="s">
        <v>4679</v>
      </c>
      <c r="C217" s="57" t="s">
        <v>255</v>
      </c>
      <c r="D217" s="57" t="s">
        <v>337</v>
      </c>
      <c r="E217" s="59" t="b">
        <f aca="false">FALSE()</f>
        <v>0</v>
      </c>
      <c r="F217" s="57" t="n">
        <v>1</v>
      </c>
      <c r="G217" s="57" t="s">
        <v>4855</v>
      </c>
      <c r="H217" s="57" t="s">
        <v>5175</v>
      </c>
      <c r="I217" s="57" t="n">
        <v>2</v>
      </c>
      <c r="J217" s="57" t="s">
        <v>281</v>
      </c>
      <c r="K217" s="57" t="n">
        <v>2</v>
      </c>
      <c r="L217" s="59" t="b">
        <f aca="false">FALSE()</f>
        <v>0</v>
      </c>
      <c r="M217" s="59" t="b">
        <f aca="false">TRUE()</f>
        <v>1</v>
      </c>
      <c r="N217" s="59" t="b">
        <f aca="false">TRUE()</f>
        <v>1</v>
      </c>
      <c r="O217" s="59" t="b">
        <f aca="false">TRUE()</f>
        <v>1</v>
      </c>
      <c r="P217" s="59" t="b">
        <f aca="false">TRUE()</f>
        <v>1</v>
      </c>
      <c r="Q217" s="57" t="s">
        <v>5432</v>
      </c>
      <c r="R217" s="58" t="n">
        <v>1</v>
      </c>
      <c r="S217" s="58" t="n">
        <v>60.2200012207031</v>
      </c>
      <c r="T217" s="57"/>
      <c r="U217" s="58" t="n">
        <v>21.946525074009</v>
      </c>
      <c r="V217" s="58" t="n">
        <v>0</v>
      </c>
      <c r="W217" s="58" t="n">
        <v>0</v>
      </c>
      <c r="X217" s="58" t="n">
        <v>0</v>
      </c>
      <c r="Y217" s="58" t="n">
        <v>0</v>
      </c>
      <c r="Z217" s="58" t="n">
        <v>5.58032714094789</v>
      </c>
      <c r="AA217" s="57" t="s">
        <v>5412</v>
      </c>
      <c r="AB217" s="57" t="s">
        <v>5413</v>
      </c>
      <c r="AC217" s="57" t="s">
        <v>5444</v>
      </c>
      <c r="AD217" s="57" t="s">
        <v>4838</v>
      </c>
      <c r="AE217" s="57" t="n">
        <v>1417</v>
      </c>
      <c r="AF217" s="58" t="n">
        <v>5.58032714094789</v>
      </c>
      <c r="AG217" s="57" t="s">
        <v>5412</v>
      </c>
      <c r="AH217" s="57" t="s">
        <v>5444</v>
      </c>
      <c r="AI217" s="57" t="s">
        <v>4838</v>
      </c>
      <c r="AJ217" s="58" t="n">
        <v>10.4497026273478</v>
      </c>
      <c r="AK217" s="57" t="s">
        <v>5462</v>
      </c>
      <c r="AL217" s="58" t="n">
        <v>4</v>
      </c>
      <c r="AM217" s="57"/>
      <c r="AN217" s="57"/>
      <c r="AO217" s="57" t="n">
        <v>0</v>
      </c>
      <c r="AP217" s="59" t="b">
        <f aca="false">FALSE()</f>
        <v>0</v>
      </c>
    </row>
    <row r="218" customFormat="false" ht="15" hidden="false" customHeight="true" outlineLevel="0" collapsed="false">
      <c r="B218" s="57" t="s">
        <v>4679</v>
      </c>
      <c r="C218" s="57" t="s">
        <v>255</v>
      </c>
      <c r="D218" s="57" t="s">
        <v>337</v>
      </c>
      <c r="E218" s="59" t="b">
        <f aca="false">FALSE()</f>
        <v>0</v>
      </c>
      <c r="F218" s="57" t="n">
        <v>1</v>
      </c>
      <c r="G218" s="57" t="s">
        <v>4855</v>
      </c>
      <c r="H218" s="57" t="s">
        <v>5175</v>
      </c>
      <c r="I218" s="57" t="n">
        <v>2</v>
      </c>
      <c r="J218" s="57" t="s">
        <v>281</v>
      </c>
      <c r="K218" s="57" t="n">
        <v>2</v>
      </c>
      <c r="L218" s="59" t="b">
        <f aca="false">FALSE()</f>
        <v>0</v>
      </c>
      <c r="M218" s="59" t="b">
        <f aca="false">TRUE()</f>
        <v>1</v>
      </c>
      <c r="N218" s="59" t="b">
        <f aca="false">TRUE()</f>
        <v>1</v>
      </c>
      <c r="O218" s="59" t="b">
        <f aca="false">TRUE()</f>
        <v>1</v>
      </c>
      <c r="P218" s="59" t="b">
        <f aca="false">TRUE()</f>
        <v>1</v>
      </c>
      <c r="Q218" s="57" t="s">
        <v>5432</v>
      </c>
      <c r="R218" s="58" t="n">
        <v>1</v>
      </c>
      <c r="S218" s="58" t="n">
        <v>60.2200012207031</v>
      </c>
      <c r="T218" s="57"/>
      <c r="U218" s="58" t="n">
        <v>21.946525074009</v>
      </c>
      <c r="V218" s="58" t="n">
        <v>0</v>
      </c>
      <c r="W218" s="58" t="n">
        <v>0</v>
      </c>
      <c r="X218" s="58" t="n">
        <v>0</v>
      </c>
      <c r="Y218" s="58" t="n">
        <v>0</v>
      </c>
      <c r="Z218" s="58" t="n">
        <v>5.58032714094789</v>
      </c>
      <c r="AA218" s="57" t="s">
        <v>5412</v>
      </c>
      <c r="AB218" s="57" t="s">
        <v>5413</v>
      </c>
      <c r="AC218" s="57" t="s">
        <v>5444</v>
      </c>
      <c r="AD218" s="57" t="s">
        <v>4838</v>
      </c>
      <c r="AE218" s="57" t="n">
        <v>1417</v>
      </c>
      <c r="AF218" s="58" t="n">
        <v>5.58032714094789</v>
      </c>
      <c r="AG218" s="57" t="s">
        <v>5412</v>
      </c>
      <c r="AH218" s="57" t="s">
        <v>5444</v>
      </c>
      <c r="AI218" s="57" t="s">
        <v>4838</v>
      </c>
      <c r="AJ218" s="58" t="n">
        <v>10.4497026273478</v>
      </c>
      <c r="AK218" s="57" t="s">
        <v>5462</v>
      </c>
      <c r="AL218" s="58" t="n">
        <v>4.5</v>
      </c>
      <c r="AM218" s="57"/>
      <c r="AN218" s="57"/>
      <c r="AO218" s="57" t="n">
        <v>0</v>
      </c>
      <c r="AP218" s="59" t="b">
        <f aca="false">FALSE()</f>
        <v>0</v>
      </c>
    </row>
    <row r="219" customFormat="false" ht="15" hidden="false" customHeight="true" outlineLevel="0" collapsed="false">
      <c r="B219" s="57" t="s">
        <v>4679</v>
      </c>
      <c r="C219" s="57" t="s">
        <v>255</v>
      </c>
      <c r="D219" s="57" t="s">
        <v>337</v>
      </c>
      <c r="E219" s="59" t="b">
        <f aca="false">FALSE()</f>
        <v>0</v>
      </c>
      <c r="F219" s="57" t="n">
        <v>1</v>
      </c>
      <c r="G219" s="57" t="s">
        <v>4855</v>
      </c>
      <c r="H219" s="57" t="s">
        <v>5175</v>
      </c>
      <c r="I219" s="57" t="n">
        <v>3</v>
      </c>
      <c r="J219" s="57" t="s">
        <v>261</v>
      </c>
      <c r="K219" s="57" t="n">
        <v>2</v>
      </c>
      <c r="L219" s="59" t="b">
        <f aca="false">FALSE()</f>
        <v>0</v>
      </c>
      <c r="M219" s="59" t="b">
        <f aca="false">TRUE()</f>
        <v>1</v>
      </c>
      <c r="N219" s="59" t="b">
        <f aca="false">TRUE()</f>
        <v>1</v>
      </c>
      <c r="O219" s="59" t="b">
        <f aca="false">TRUE()</f>
        <v>1</v>
      </c>
      <c r="P219" s="59" t="b">
        <f aca="false">TRUE()</f>
        <v>1</v>
      </c>
      <c r="Q219" s="57" t="s">
        <v>5411</v>
      </c>
      <c r="R219" s="58" t="n">
        <v>1</v>
      </c>
      <c r="S219" s="58" t="n">
        <v>58.5699996948242</v>
      </c>
      <c r="T219" s="57"/>
      <c r="U219" s="58" t="n">
        <v>18.4756634442995</v>
      </c>
      <c r="V219" s="58" t="n">
        <v>17.2475124060946</v>
      </c>
      <c r="W219" s="58" t="n">
        <v>0</v>
      </c>
      <c r="X219" s="58" t="n">
        <v>93.3526011560694</v>
      </c>
      <c r="Y219" s="58" t="n">
        <v>0</v>
      </c>
      <c r="Z219" s="58" t="n">
        <v>3.56067985081502</v>
      </c>
      <c r="AA219" s="57" t="s">
        <v>5412</v>
      </c>
      <c r="AB219" s="57" t="s">
        <v>5413</v>
      </c>
      <c r="AC219" s="57" t="s">
        <v>5457</v>
      </c>
      <c r="AD219" s="57" t="s">
        <v>261</v>
      </c>
      <c r="AE219" s="57" t="n">
        <v>1424</v>
      </c>
      <c r="AF219" s="58" t="n">
        <v>3.71348973339096</v>
      </c>
      <c r="AG219" s="57" t="s">
        <v>5412</v>
      </c>
      <c r="AH219" s="57" t="s">
        <v>5444</v>
      </c>
      <c r="AI219" s="57" t="s">
        <v>4838</v>
      </c>
      <c r="AJ219" s="58" t="n">
        <v>9.83452174739574</v>
      </c>
      <c r="AK219" s="57" t="s">
        <v>5462</v>
      </c>
      <c r="AL219" s="58" t="n">
        <v>3.5</v>
      </c>
      <c r="AM219" s="57"/>
      <c r="AN219" s="57"/>
      <c r="AO219" s="57" t="n">
        <v>0</v>
      </c>
      <c r="AP219" s="59" t="b">
        <f aca="false">FALSE()</f>
        <v>0</v>
      </c>
    </row>
    <row r="220" customFormat="false" ht="15" hidden="false" customHeight="true" outlineLevel="0" collapsed="false">
      <c r="B220" s="57" t="s">
        <v>4679</v>
      </c>
      <c r="C220" s="57" t="s">
        <v>255</v>
      </c>
      <c r="D220" s="57" t="s">
        <v>337</v>
      </c>
      <c r="E220" s="59" t="b">
        <f aca="false">FALSE()</f>
        <v>0</v>
      </c>
      <c r="F220" s="57" t="n">
        <v>1</v>
      </c>
      <c r="G220" s="57" t="s">
        <v>4855</v>
      </c>
      <c r="H220" s="57" t="s">
        <v>5175</v>
      </c>
      <c r="I220" s="57" t="n">
        <v>3</v>
      </c>
      <c r="J220" s="57" t="s">
        <v>261</v>
      </c>
      <c r="K220" s="57" t="n">
        <v>2</v>
      </c>
      <c r="L220" s="59" t="b">
        <f aca="false">FALSE()</f>
        <v>0</v>
      </c>
      <c r="M220" s="59" t="b">
        <f aca="false">TRUE()</f>
        <v>1</v>
      </c>
      <c r="N220" s="59" t="b">
        <f aca="false">TRUE()</f>
        <v>1</v>
      </c>
      <c r="O220" s="59" t="b">
        <f aca="false">TRUE()</f>
        <v>1</v>
      </c>
      <c r="P220" s="59" t="b">
        <f aca="false">TRUE()</f>
        <v>1</v>
      </c>
      <c r="Q220" s="57" t="s">
        <v>5411</v>
      </c>
      <c r="R220" s="58" t="n">
        <v>1</v>
      </c>
      <c r="S220" s="58" t="n">
        <v>58.5699996948242</v>
      </c>
      <c r="T220" s="57"/>
      <c r="U220" s="58" t="n">
        <v>18.4756634442995</v>
      </c>
      <c r="V220" s="58" t="n">
        <v>17.2475124060946</v>
      </c>
      <c r="W220" s="58" t="n">
        <v>0</v>
      </c>
      <c r="X220" s="58" t="n">
        <v>93.3526011560694</v>
      </c>
      <c r="Y220" s="58" t="n">
        <v>0</v>
      </c>
      <c r="Z220" s="58" t="n">
        <v>3.56067985081502</v>
      </c>
      <c r="AA220" s="57" t="s">
        <v>5412</v>
      </c>
      <c r="AB220" s="57" t="s">
        <v>5413</v>
      </c>
      <c r="AC220" s="57" t="s">
        <v>5457</v>
      </c>
      <c r="AD220" s="57" t="s">
        <v>261</v>
      </c>
      <c r="AE220" s="57" t="n">
        <v>1424</v>
      </c>
      <c r="AF220" s="58" t="n">
        <v>3.71348973339096</v>
      </c>
      <c r="AG220" s="57" t="s">
        <v>5412</v>
      </c>
      <c r="AH220" s="57" t="s">
        <v>5444</v>
      </c>
      <c r="AI220" s="57" t="s">
        <v>4838</v>
      </c>
      <c r="AJ220" s="58" t="n">
        <v>9.83452174739574</v>
      </c>
      <c r="AK220" s="57" t="s">
        <v>5462</v>
      </c>
      <c r="AL220" s="58" t="n">
        <v>4</v>
      </c>
      <c r="AM220" s="57"/>
      <c r="AN220" s="57" t="s">
        <v>5412</v>
      </c>
      <c r="AO220" s="57" t="n">
        <v>2</v>
      </c>
      <c r="AP220" s="59" t="b">
        <f aca="false">FALSE()</f>
        <v>0</v>
      </c>
    </row>
    <row r="221" customFormat="false" ht="15" hidden="false" customHeight="true" outlineLevel="0" collapsed="false">
      <c r="B221" s="57" t="s">
        <v>4679</v>
      </c>
      <c r="C221" s="57" t="s">
        <v>255</v>
      </c>
      <c r="D221" s="57" t="s">
        <v>337</v>
      </c>
      <c r="E221" s="59" t="b">
        <f aca="false">FALSE()</f>
        <v>0</v>
      </c>
      <c r="F221" s="57" t="n">
        <v>1</v>
      </c>
      <c r="G221" s="57" t="s">
        <v>4855</v>
      </c>
      <c r="H221" s="57" t="s">
        <v>5175</v>
      </c>
      <c r="I221" s="57" t="n">
        <v>3</v>
      </c>
      <c r="J221" s="57" t="s">
        <v>261</v>
      </c>
      <c r="K221" s="57" t="n">
        <v>2</v>
      </c>
      <c r="L221" s="59" t="b">
        <f aca="false">FALSE()</f>
        <v>0</v>
      </c>
      <c r="M221" s="59" t="b">
        <f aca="false">TRUE()</f>
        <v>1</v>
      </c>
      <c r="N221" s="59" t="b">
        <f aca="false">TRUE()</f>
        <v>1</v>
      </c>
      <c r="O221" s="59" t="b">
        <f aca="false">TRUE()</f>
        <v>1</v>
      </c>
      <c r="P221" s="59" t="b">
        <f aca="false">TRUE()</f>
        <v>1</v>
      </c>
      <c r="Q221" s="57" t="s">
        <v>5411</v>
      </c>
      <c r="R221" s="58" t="n">
        <v>1</v>
      </c>
      <c r="S221" s="58" t="n">
        <v>58.5699996948242</v>
      </c>
      <c r="T221" s="57"/>
      <c r="U221" s="58" t="n">
        <v>18.4756634442995</v>
      </c>
      <c r="V221" s="58" t="n">
        <v>17.2475124060946</v>
      </c>
      <c r="W221" s="58" t="n">
        <v>0</v>
      </c>
      <c r="X221" s="58" t="n">
        <v>93.3526011560694</v>
      </c>
      <c r="Y221" s="58" t="n">
        <v>0</v>
      </c>
      <c r="Z221" s="58" t="n">
        <v>3.56067985081502</v>
      </c>
      <c r="AA221" s="57" t="s">
        <v>5412</v>
      </c>
      <c r="AB221" s="57" t="s">
        <v>5413</v>
      </c>
      <c r="AC221" s="57" t="s">
        <v>5457</v>
      </c>
      <c r="AD221" s="57" t="s">
        <v>261</v>
      </c>
      <c r="AE221" s="57" t="n">
        <v>1424</v>
      </c>
      <c r="AF221" s="58" t="n">
        <v>3.71348973339096</v>
      </c>
      <c r="AG221" s="57" t="s">
        <v>5412</v>
      </c>
      <c r="AH221" s="57" t="s">
        <v>5444</v>
      </c>
      <c r="AI221" s="57" t="s">
        <v>4838</v>
      </c>
      <c r="AJ221" s="58" t="n">
        <v>9.83452174739574</v>
      </c>
      <c r="AK221" s="57" t="s">
        <v>5462</v>
      </c>
      <c r="AL221" s="58" t="n">
        <v>4.5</v>
      </c>
      <c r="AM221" s="57"/>
      <c r="AN221" s="57" t="s">
        <v>5412</v>
      </c>
      <c r="AO221" s="57" t="n">
        <v>4</v>
      </c>
      <c r="AP221" s="59" t="b">
        <f aca="false">FALSE()</f>
        <v>0</v>
      </c>
    </row>
    <row r="222" customFormat="false" ht="15" hidden="false" customHeight="true" outlineLevel="0" collapsed="false">
      <c r="B222" s="57" t="s">
        <v>4679</v>
      </c>
      <c r="C222" s="57" t="s">
        <v>255</v>
      </c>
      <c r="D222" s="57" t="s">
        <v>337</v>
      </c>
      <c r="E222" s="59" t="b">
        <f aca="false">FALSE()</f>
        <v>0</v>
      </c>
      <c r="F222" s="57" t="n">
        <v>1</v>
      </c>
      <c r="G222" s="57" t="s">
        <v>4855</v>
      </c>
      <c r="H222" s="57" t="s">
        <v>5175</v>
      </c>
      <c r="I222" s="57" t="n">
        <v>4</v>
      </c>
      <c r="J222" s="57" t="s">
        <v>360</v>
      </c>
      <c r="K222" s="57" t="n">
        <v>2</v>
      </c>
      <c r="L222" s="59" t="b">
        <f aca="false">FALSE()</f>
        <v>0</v>
      </c>
      <c r="M222" s="59" t="b">
        <f aca="false">TRUE()</f>
        <v>1</v>
      </c>
      <c r="N222" s="59" t="b">
        <f aca="false">TRUE()</f>
        <v>1</v>
      </c>
      <c r="O222" s="59" t="b">
        <f aca="false">TRUE()</f>
        <v>1</v>
      </c>
      <c r="P222" s="59" t="b">
        <f aca="false">TRUE()</f>
        <v>1</v>
      </c>
      <c r="Q222" s="57" t="s">
        <v>5417</v>
      </c>
      <c r="R222" s="58" t="n">
        <v>1</v>
      </c>
      <c r="S222" s="58" t="n">
        <v>52.2599983215332</v>
      </c>
      <c r="T222" s="57"/>
      <c r="U222" s="58" t="n">
        <v>3.31066801603055</v>
      </c>
      <c r="V222" s="58" t="n">
        <v>1.97572123537307</v>
      </c>
      <c r="W222" s="58" t="n">
        <v>0</v>
      </c>
      <c r="X222" s="58" t="n">
        <v>59.6774193548387</v>
      </c>
      <c r="Y222" s="58" t="n">
        <v>0</v>
      </c>
      <c r="Z222" s="58" t="n">
        <v>3.0639482697983</v>
      </c>
      <c r="AA222" s="57" t="s">
        <v>5412</v>
      </c>
      <c r="AB222" s="57" t="s">
        <v>5413</v>
      </c>
      <c r="AC222" s="57" t="s">
        <v>5422</v>
      </c>
      <c r="AD222" s="57" t="s">
        <v>4838</v>
      </c>
      <c r="AE222" s="57" t="n">
        <v>1416</v>
      </c>
      <c r="AF222" s="58" t="n">
        <v>3.0639482697983</v>
      </c>
      <c r="AG222" s="57" t="s">
        <v>5412</v>
      </c>
      <c r="AH222" s="57" t="s">
        <v>5422</v>
      </c>
      <c r="AI222" s="57" t="s">
        <v>4838</v>
      </c>
      <c r="AJ222" s="58" t="n">
        <v>10.0839803153318</v>
      </c>
      <c r="AK222" s="57" t="s">
        <v>5462</v>
      </c>
      <c r="AL222" s="58" t="n">
        <v>3.5</v>
      </c>
      <c r="AM222" s="57"/>
      <c r="AN222" s="57" t="s">
        <v>5412</v>
      </c>
      <c r="AO222" s="57" t="n">
        <v>1</v>
      </c>
      <c r="AP222" s="59" t="b">
        <f aca="false">TRUE()</f>
        <v>1</v>
      </c>
    </row>
    <row r="223" customFormat="false" ht="15" hidden="false" customHeight="true" outlineLevel="0" collapsed="false">
      <c r="B223" s="57" t="s">
        <v>4679</v>
      </c>
      <c r="C223" s="57" t="s">
        <v>255</v>
      </c>
      <c r="D223" s="57" t="s">
        <v>337</v>
      </c>
      <c r="E223" s="59" t="b">
        <f aca="false">FALSE()</f>
        <v>0</v>
      </c>
      <c r="F223" s="57" t="n">
        <v>1</v>
      </c>
      <c r="G223" s="57" t="s">
        <v>4855</v>
      </c>
      <c r="H223" s="57" t="s">
        <v>5175</v>
      </c>
      <c r="I223" s="57" t="n">
        <v>4</v>
      </c>
      <c r="J223" s="57" t="s">
        <v>360</v>
      </c>
      <c r="K223" s="57" t="n">
        <v>2</v>
      </c>
      <c r="L223" s="59" t="b">
        <f aca="false">FALSE()</f>
        <v>0</v>
      </c>
      <c r="M223" s="59" t="b">
        <f aca="false">TRUE()</f>
        <v>1</v>
      </c>
      <c r="N223" s="59" t="b">
        <f aca="false">TRUE()</f>
        <v>1</v>
      </c>
      <c r="O223" s="59" t="b">
        <f aca="false">TRUE()</f>
        <v>1</v>
      </c>
      <c r="P223" s="59" t="b">
        <f aca="false">TRUE()</f>
        <v>1</v>
      </c>
      <c r="Q223" s="57" t="s">
        <v>5417</v>
      </c>
      <c r="R223" s="58" t="n">
        <v>1</v>
      </c>
      <c r="S223" s="58" t="n">
        <v>52.2599983215332</v>
      </c>
      <c r="T223" s="57"/>
      <c r="U223" s="58" t="n">
        <v>3.31066801603055</v>
      </c>
      <c r="V223" s="58" t="n">
        <v>1.97572123537307</v>
      </c>
      <c r="W223" s="58" t="n">
        <v>0</v>
      </c>
      <c r="X223" s="58" t="n">
        <v>59.6774193548387</v>
      </c>
      <c r="Y223" s="58" t="n">
        <v>0</v>
      </c>
      <c r="Z223" s="58" t="n">
        <v>3.0639482697983</v>
      </c>
      <c r="AA223" s="57" t="s">
        <v>5412</v>
      </c>
      <c r="AB223" s="57" t="s">
        <v>5413</v>
      </c>
      <c r="AC223" s="57" t="s">
        <v>5422</v>
      </c>
      <c r="AD223" s="57" t="s">
        <v>4838</v>
      </c>
      <c r="AE223" s="57" t="n">
        <v>1416</v>
      </c>
      <c r="AF223" s="58" t="n">
        <v>3.0639482697983</v>
      </c>
      <c r="AG223" s="57" t="s">
        <v>5412</v>
      </c>
      <c r="AH223" s="57" t="s">
        <v>5422</v>
      </c>
      <c r="AI223" s="57" t="s">
        <v>4838</v>
      </c>
      <c r="AJ223" s="58" t="n">
        <v>10.0839803153318</v>
      </c>
      <c r="AK223" s="57" t="s">
        <v>5462</v>
      </c>
      <c r="AL223" s="58" t="n">
        <v>4</v>
      </c>
      <c r="AM223" s="57"/>
      <c r="AN223" s="57" t="s">
        <v>5412</v>
      </c>
      <c r="AO223" s="57" t="n">
        <v>1</v>
      </c>
      <c r="AP223" s="59" t="b">
        <f aca="false">TRUE()</f>
        <v>1</v>
      </c>
    </row>
    <row r="224" customFormat="false" ht="15" hidden="false" customHeight="true" outlineLevel="0" collapsed="false">
      <c r="B224" s="57" t="s">
        <v>4679</v>
      </c>
      <c r="C224" s="57" t="s">
        <v>255</v>
      </c>
      <c r="D224" s="57" t="s">
        <v>337</v>
      </c>
      <c r="E224" s="59" t="b">
        <f aca="false">FALSE()</f>
        <v>0</v>
      </c>
      <c r="F224" s="57" t="n">
        <v>1</v>
      </c>
      <c r="G224" s="57" t="s">
        <v>4855</v>
      </c>
      <c r="H224" s="57" t="s">
        <v>5175</v>
      </c>
      <c r="I224" s="57" t="n">
        <v>4</v>
      </c>
      <c r="J224" s="57" t="s">
        <v>360</v>
      </c>
      <c r="K224" s="57" t="n">
        <v>2</v>
      </c>
      <c r="L224" s="59" t="b">
        <f aca="false">FALSE()</f>
        <v>0</v>
      </c>
      <c r="M224" s="59" t="b">
        <f aca="false">TRUE()</f>
        <v>1</v>
      </c>
      <c r="N224" s="59" t="b">
        <f aca="false">TRUE()</f>
        <v>1</v>
      </c>
      <c r="O224" s="59" t="b">
        <f aca="false">TRUE()</f>
        <v>1</v>
      </c>
      <c r="P224" s="59" t="b">
        <f aca="false">TRUE()</f>
        <v>1</v>
      </c>
      <c r="Q224" s="57" t="s">
        <v>5417</v>
      </c>
      <c r="R224" s="58" t="n">
        <v>1</v>
      </c>
      <c r="S224" s="58" t="n">
        <v>52.2599983215332</v>
      </c>
      <c r="T224" s="57"/>
      <c r="U224" s="58" t="n">
        <v>3.31066801603055</v>
      </c>
      <c r="V224" s="58" t="n">
        <v>1.97572123537307</v>
      </c>
      <c r="W224" s="58" t="n">
        <v>0</v>
      </c>
      <c r="X224" s="58" t="n">
        <v>59.6774193548387</v>
      </c>
      <c r="Y224" s="58" t="n">
        <v>0</v>
      </c>
      <c r="Z224" s="58" t="n">
        <v>3.0639482697983</v>
      </c>
      <c r="AA224" s="57" t="s">
        <v>5412</v>
      </c>
      <c r="AB224" s="57" t="s">
        <v>5413</v>
      </c>
      <c r="AC224" s="57" t="s">
        <v>5422</v>
      </c>
      <c r="AD224" s="57" t="s">
        <v>4838</v>
      </c>
      <c r="AE224" s="57" t="n">
        <v>1416</v>
      </c>
      <c r="AF224" s="58" t="n">
        <v>3.0639482697983</v>
      </c>
      <c r="AG224" s="57" t="s">
        <v>5412</v>
      </c>
      <c r="AH224" s="57" t="s">
        <v>5422</v>
      </c>
      <c r="AI224" s="57" t="s">
        <v>4838</v>
      </c>
      <c r="AJ224" s="58" t="n">
        <v>10.0839803153318</v>
      </c>
      <c r="AK224" s="57" t="s">
        <v>5462</v>
      </c>
      <c r="AL224" s="58" t="n">
        <v>4.5</v>
      </c>
      <c r="AM224" s="57"/>
      <c r="AN224" s="57" t="s">
        <v>5412</v>
      </c>
      <c r="AO224" s="57" t="n">
        <v>2</v>
      </c>
      <c r="AP224" s="59" t="b">
        <f aca="false">TRUE()</f>
        <v>1</v>
      </c>
    </row>
    <row r="225" customFormat="false" ht="15" hidden="false" customHeight="true" outlineLevel="0" collapsed="false">
      <c r="B225" s="57" t="s">
        <v>4679</v>
      </c>
      <c r="C225" s="57" t="s">
        <v>255</v>
      </c>
      <c r="D225" s="57" t="s">
        <v>337</v>
      </c>
      <c r="E225" s="59" t="b">
        <f aca="false">FALSE()</f>
        <v>0</v>
      </c>
      <c r="F225" s="57" t="n">
        <v>1</v>
      </c>
      <c r="G225" s="57" t="s">
        <v>4855</v>
      </c>
      <c r="H225" s="57" t="s">
        <v>5175</v>
      </c>
      <c r="I225" s="57" t="n">
        <v>5</v>
      </c>
      <c r="J225" s="57" t="s">
        <v>312</v>
      </c>
      <c r="K225" s="57" t="n">
        <v>2</v>
      </c>
      <c r="L225" s="59" t="b">
        <f aca="false">FALSE()</f>
        <v>0</v>
      </c>
      <c r="M225" s="59" t="b">
        <f aca="false">TRUE()</f>
        <v>1</v>
      </c>
      <c r="N225" s="59" t="b">
        <f aca="false">TRUE()</f>
        <v>1</v>
      </c>
      <c r="O225" s="59" t="b">
        <f aca="false">TRUE()</f>
        <v>1</v>
      </c>
      <c r="P225" s="59" t="b">
        <f aca="false">TRUE()</f>
        <v>1</v>
      </c>
      <c r="Q225" s="57" t="s">
        <v>5418</v>
      </c>
      <c r="R225" s="58" t="n">
        <v>1</v>
      </c>
      <c r="S225" s="58" t="n">
        <v>51.0699996948242</v>
      </c>
      <c r="T225" s="57"/>
      <c r="U225" s="58" t="n">
        <v>0</v>
      </c>
      <c r="V225" s="58" t="n">
        <v>0</v>
      </c>
      <c r="W225" s="58" t="n">
        <v>0</v>
      </c>
      <c r="X225" s="57"/>
      <c r="Y225" s="57"/>
      <c r="Z225" s="58" t="n">
        <v>5.078082807517</v>
      </c>
      <c r="AA225" s="57" t="s">
        <v>5412</v>
      </c>
      <c r="AB225" s="57" t="s">
        <v>5413</v>
      </c>
      <c r="AC225" s="57" t="s">
        <v>5422</v>
      </c>
      <c r="AD225" s="57" t="s">
        <v>4838</v>
      </c>
      <c r="AE225" s="57" t="n">
        <v>1416</v>
      </c>
      <c r="AF225" s="58" t="n">
        <v>5.078082807517</v>
      </c>
      <c r="AG225" s="57" t="s">
        <v>5412</v>
      </c>
      <c r="AH225" s="57" t="s">
        <v>5422</v>
      </c>
      <c r="AI225" s="57" t="s">
        <v>4838</v>
      </c>
      <c r="AJ225" s="58" t="n">
        <v>7.95876906311523</v>
      </c>
      <c r="AK225" s="57" t="s">
        <v>5462</v>
      </c>
      <c r="AL225" s="58" t="n">
        <v>3.5</v>
      </c>
      <c r="AM225" s="57"/>
      <c r="AN225" s="57"/>
      <c r="AO225" s="57" t="n">
        <v>0</v>
      </c>
      <c r="AP225" s="59" t="b">
        <f aca="false">FALSE()</f>
        <v>0</v>
      </c>
    </row>
    <row r="226" customFormat="false" ht="15" hidden="false" customHeight="true" outlineLevel="0" collapsed="false">
      <c r="B226" s="57" t="s">
        <v>4679</v>
      </c>
      <c r="C226" s="57" t="s">
        <v>255</v>
      </c>
      <c r="D226" s="57" t="s">
        <v>337</v>
      </c>
      <c r="E226" s="59" t="b">
        <f aca="false">FALSE()</f>
        <v>0</v>
      </c>
      <c r="F226" s="57" t="n">
        <v>1</v>
      </c>
      <c r="G226" s="57" t="s">
        <v>4855</v>
      </c>
      <c r="H226" s="57" t="s">
        <v>5175</v>
      </c>
      <c r="I226" s="57" t="n">
        <v>5</v>
      </c>
      <c r="J226" s="57" t="s">
        <v>312</v>
      </c>
      <c r="K226" s="57" t="n">
        <v>2</v>
      </c>
      <c r="L226" s="59" t="b">
        <f aca="false">FALSE()</f>
        <v>0</v>
      </c>
      <c r="M226" s="59" t="b">
        <f aca="false">TRUE()</f>
        <v>1</v>
      </c>
      <c r="N226" s="59" t="b">
        <f aca="false">TRUE()</f>
        <v>1</v>
      </c>
      <c r="O226" s="59" t="b">
        <f aca="false">TRUE()</f>
        <v>1</v>
      </c>
      <c r="P226" s="59" t="b">
        <f aca="false">TRUE()</f>
        <v>1</v>
      </c>
      <c r="Q226" s="57" t="s">
        <v>5418</v>
      </c>
      <c r="R226" s="58" t="n">
        <v>1</v>
      </c>
      <c r="S226" s="58" t="n">
        <v>51.0699996948242</v>
      </c>
      <c r="T226" s="57"/>
      <c r="U226" s="58" t="n">
        <v>0</v>
      </c>
      <c r="V226" s="58" t="n">
        <v>0</v>
      </c>
      <c r="W226" s="58" t="n">
        <v>0</v>
      </c>
      <c r="X226" s="57"/>
      <c r="Y226" s="57"/>
      <c r="Z226" s="58" t="n">
        <v>5.078082807517</v>
      </c>
      <c r="AA226" s="57" t="s">
        <v>5412</v>
      </c>
      <c r="AB226" s="57" t="s">
        <v>5413</v>
      </c>
      <c r="AC226" s="57" t="s">
        <v>5422</v>
      </c>
      <c r="AD226" s="57" t="s">
        <v>4838</v>
      </c>
      <c r="AE226" s="57" t="n">
        <v>1416</v>
      </c>
      <c r="AF226" s="58" t="n">
        <v>5.078082807517</v>
      </c>
      <c r="AG226" s="57" t="s">
        <v>5412</v>
      </c>
      <c r="AH226" s="57" t="s">
        <v>5422</v>
      </c>
      <c r="AI226" s="57" t="s">
        <v>4838</v>
      </c>
      <c r="AJ226" s="58" t="n">
        <v>7.95876906311523</v>
      </c>
      <c r="AK226" s="57" t="s">
        <v>5462</v>
      </c>
      <c r="AL226" s="58" t="n">
        <v>4</v>
      </c>
      <c r="AM226" s="57"/>
      <c r="AN226" s="57"/>
      <c r="AO226" s="57" t="n">
        <v>0</v>
      </c>
      <c r="AP226" s="59" t="b">
        <f aca="false">FALSE()</f>
        <v>0</v>
      </c>
    </row>
    <row r="227" customFormat="false" ht="15" hidden="false" customHeight="true" outlineLevel="0" collapsed="false">
      <c r="B227" s="57" t="s">
        <v>4679</v>
      </c>
      <c r="C227" s="57" t="s">
        <v>255</v>
      </c>
      <c r="D227" s="57" t="s">
        <v>337</v>
      </c>
      <c r="E227" s="59" t="b">
        <f aca="false">FALSE()</f>
        <v>0</v>
      </c>
      <c r="F227" s="57" t="n">
        <v>1</v>
      </c>
      <c r="G227" s="57" t="s">
        <v>4855</v>
      </c>
      <c r="H227" s="57" t="s">
        <v>5175</v>
      </c>
      <c r="I227" s="57" t="n">
        <v>5</v>
      </c>
      <c r="J227" s="57" t="s">
        <v>312</v>
      </c>
      <c r="K227" s="57" t="n">
        <v>2</v>
      </c>
      <c r="L227" s="59" t="b">
        <f aca="false">FALSE()</f>
        <v>0</v>
      </c>
      <c r="M227" s="59" t="b">
        <f aca="false">TRUE()</f>
        <v>1</v>
      </c>
      <c r="N227" s="59" t="b">
        <f aca="false">TRUE()</f>
        <v>1</v>
      </c>
      <c r="O227" s="59" t="b">
        <f aca="false">TRUE()</f>
        <v>1</v>
      </c>
      <c r="P227" s="59" t="b">
        <f aca="false">TRUE()</f>
        <v>1</v>
      </c>
      <c r="Q227" s="57" t="s">
        <v>5418</v>
      </c>
      <c r="R227" s="58" t="n">
        <v>1</v>
      </c>
      <c r="S227" s="58" t="n">
        <v>51.0699996948242</v>
      </c>
      <c r="T227" s="57"/>
      <c r="U227" s="58" t="n">
        <v>0</v>
      </c>
      <c r="V227" s="58" t="n">
        <v>0</v>
      </c>
      <c r="W227" s="58" t="n">
        <v>0</v>
      </c>
      <c r="X227" s="57"/>
      <c r="Y227" s="57"/>
      <c r="Z227" s="58" t="n">
        <v>5.078082807517</v>
      </c>
      <c r="AA227" s="57" t="s">
        <v>5412</v>
      </c>
      <c r="AB227" s="57" t="s">
        <v>5413</v>
      </c>
      <c r="AC227" s="57" t="s">
        <v>5422</v>
      </c>
      <c r="AD227" s="57" t="s">
        <v>4838</v>
      </c>
      <c r="AE227" s="57" t="n">
        <v>1416</v>
      </c>
      <c r="AF227" s="58" t="n">
        <v>5.078082807517</v>
      </c>
      <c r="AG227" s="57" t="s">
        <v>5412</v>
      </c>
      <c r="AH227" s="57" t="s">
        <v>5422</v>
      </c>
      <c r="AI227" s="57" t="s">
        <v>4838</v>
      </c>
      <c r="AJ227" s="58" t="n">
        <v>7.95876906311523</v>
      </c>
      <c r="AK227" s="57" t="s">
        <v>5462</v>
      </c>
      <c r="AL227" s="58" t="n">
        <v>4.5</v>
      </c>
      <c r="AM227" s="57"/>
      <c r="AN227" s="57"/>
      <c r="AO227" s="57" t="n">
        <v>0</v>
      </c>
      <c r="AP227" s="59" t="b">
        <f aca="false">FALSE()</f>
        <v>0</v>
      </c>
    </row>
    <row r="228" customFormat="false" ht="15" hidden="false" customHeight="true" outlineLevel="0" collapsed="false">
      <c r="B228" s="57" t="s">
        <v>4679</v>
      </c>
      <c r="C228" s="57" t="s">
        <v>255</v>
      </c>
      <c r="D228" s="57" t="s">
        <v>337</v>
      </c>
      <c r="E228" s="59" t="b">
        <f aca="false">FALSE()</f>
        <v>0</v>
      </c>
      <c r="F228" s="57" t="n">
        <v>1</v>
      </c>
      <c r="G228" s="57" t="s">
        <v>4855</v>
      </c>
      <c r="H228" s="57" t="s">
        <v>5175</v>
      </c>
      <c r="I228" s="57" t="n">
        <v>6</v>
      </c>
      <c r="J228" s="57" t="s">
        <v>360</v>
      </c>
      <c r="K228" s="57" t="n">
        <v>2</v>
      </c>
      <c r="L228" s="59" t="b">
        <f aca="false">FALSE()</f>
        <v>0</v>
      </c>
      <c r="M228" s="59" t="b">
        <f aca="false">TRUE()</f>
        <v>1</v>
      </c>
      <c r="N228" s="59" t="b">
        <f aca="false">TRUE()</f>
        <v>1</v>
      </c>
      <c r="O228" s="59" t="b">
        <f aca="false">TRUE()</f>
        <v>1</v>
      </c>
      <c r="P228" s="59" t="b">
        <f aca="false">TRUE()</f>
        <v>1</v>
      </c>
      <c r="Q228" s="57" t="s">
        <v>5417</v>
      </c>
      <c r="R228" s="58" t="n">
        <v>1</v>
      </c>
      <c r="S228" s="58" t="n">
        <v>48.2700004577637</v>
      </c>
      <c r="T228" s="57"/>
      <c r="U228" s="58" t="n">
        <v>0</v>
      </c>
      <c r="V228" s="58" t="n">
        <v>0</v>
      </c>
      <c r="W228" s="58" t="n">
        <v>0</v>
      </c>
      <c r="X228" s="57"/>
      <c r="Y228" s="57"/>
      <c r="Z228" s="58" t="n">
        <v>6.52701792551545</v>
      </c>
      <c r="AA228" s="57" t="s">
        <v>5412</v>
      </c>
      <c r="AB228" s="57" t="s">
        <v>5413</v>
      </c>
      <c r="AC228" s="57" t="s">
        <v>5422</v>
      </c>
      <c r="AD228" s="57" t="s">
        <v>4885</v>
      </c>
      <c r="AE228" s="57" t="n">
        <v>1426</v>
      </c>
      <c r="AF228" s="58" t="n">
        <v>6.52701792551545</v>
      </c>
      <c r="AG228" s="57" t="s">
        <v>5412</v>
      </c>
      <c r="AH228" s="57" t="s">
        <v>5422</v>
      </c>
      <c r="AI228" s="57" t="s">
        <v>4885</v>
      </c>
      <c r="AJ228" s="58" t="n">
        <v>8.11548433551568</v>
      </c>
      <c r="AK228" s="57" t="s">
        <v>5462</v>
      </c>
      <c r="AL228" s="58" t="n">
        <v>3.5</v>
      </c>
      <c r="AM228" s="57"/>
      <c r="AN228" s="57"/>
      <c r="AO228" s="57" t="n">
        <v>0</v>
      </c>
      <c r="AP228" s="59" t="b">
        <f aca="false">FALSE()</f>
        <v>0</v>
      </c>
    </row>
    <row r="229" customFormat="false" ht="15" hidden="false" customHeight="true" outlineLevel="0" collapsed="false">
      <c r="B229" s="57" t="s">
        <v>4679</v>
      </c>
      <c r="C229" s="57" t="s">
        <v>255</v>
      </c>
      <c r="D229" s="57" t="s">
        <v>337</v>
      </c>
      <c r="E229" s="59" t="b">
        <f aca="false">FALSE()</f>
        <v>0</v>
      </c>
      <c r="F229" s="57" t="n">
        <v>1</v>
      </c>
      <c r="G229" s="57" t="s">
        <v>4855</v>
      </c>
      <c r="H229" s="57" t="s">
        <v>5175</v>
      </c>
      <c r="I229" s="57" t="n">
        <v>6</v>
      </c>
      <c r="J229" s="57" t="s">
        <v>360</v>
      </c>
      <c r="K229" s="57" t="n">
        <v>2</v>
      </c>
      <c r="L229" s="59" t="b">
        <f aca="false">FALSE()</f>
        <v>0</v>
      </c>
      <c r="M229" s="59" t="b">
        <f aca="false">TRUE()</f>
        <v>1</v>
      </c>
      <c r="N229" s="59" t="b">
        <f aca="false">TRUE()</f>
        <v>1</v>
      </c>
      <c r="O229" s="59" t="b">
        <f aca="false">TRUE()</f>
        <v>1</v>
      </c>
      <c r="P229" s="59" t="b">
        <f aca="false">TRUE()</f>
        <v>1</v>
      </c>
      <c r="Q229" s="57" t="s">
        <v>5417</v>
      </c>
      <c r="R229" s="58" t="n">
        <v>1</v>
      </c>
      <c r="S229" s="58" t="n">
        <v>48.2700004577637</v>
      </c>
      <c r="T229" s="57"/>
      <c r="U229" s="58" t="n">
        <v>0</v>
      </c>
      <c r="V229" s="58" t="n">
        <v>0</v>
      </c>
      <c r="W229" s="58" t="n">
        <v>0</v>
      </c>
      <c r="X229" s="57"/>
      <c r="Y229" s="57"/>
      <c r="Z229" s="58" t="n">
        <v>6.52701792551545</v>
      </c>
      <c r="AA229" s="57" t="s">
        <v>5412</v>
      </c>
      <c r="AB229" s="57" t="s">
        <v>5413</v>
      </c>
      <c r="AC229" s="57" t="s">
        <v>5422</v>
      </c>
      <c r="AD229" s="57" t="s">
        <v>4885</v>
      </c>
      <c r="AE229" s="57" t="n">
        <v>1426</v>
      </c>
      <c r="AF229" s="58" t="n">
        <v>6.52701792551545</v>
      </c>
      <c r="AG229" s="57" t="s">
        <v>5412</v>
      </c>
      <c r="AH229" s="57" t="s">
        <v>5422</v>
      </c>
      <c r="AI229" s="57" t="s">
        <v>4885</v>
      </c>
      <c r="AJ229" s="58" t="n">
        <v>8.11548433551568</v>
      </c>
      <c r="AK229" s="57" t="s">
        <v>5462</v>
      </c>
      <c r="AL229" s="58" t="n">
        <v>4</v>
      </c>
      <c r="AM229" s="57"/>
      <c r="AN229" s="57"/>
      <c r="AO229" s="57" t="n">
        <v>0</v>
      </c>
      <c r="AP229" s="59" t="b">
        <f aca="false">FALSE()</f>
        <v>0</v>
      </c>
    </row>
    <row r="230" customFormat="false" ht="15" hidden="false" customHeight="true" outlineLevel="0" collapsed="false">
      <c r="B230" s="57" t="s">
        <v>4679</v>
      </c>
      <c r="C230" s="57" t="s">
        <v>255</v>
      </c>
      <c r="D230" s="57" t="s">
        <v>337</v>
      </c>
      <c r="E230" s="59" t="b">
        <f aca="false">FALSE()</f>
        <v>0</v>
      </c>
      <c r="F230" s="57" t="n">
        <v>1</v>
      </c>
      <c r="G230" s="57" t="s">
        <v>4855</v>
      </c>
      <c r="H230" s="57" t="s">
        <v>5175</v>
      </c>
      <c r="I230" s="57" t="n">
        <v>6</v>
      </c>
      <c r="J230" s="57" t="s">
        <v>360</v>
      </c>
      <c r="K230" s="57" t="n">
        <v>2</v>
      </c>
      <c r="L230" s="59" t="b">
        <f aca="false">FALSE()</f>
        <v>0</v>
      </c>
      <c r="M230" s="59" t="b">
        <f aca="false">TRUE()</f>
        <v>1</v>
      </c>
      <c r="N230" s="59" t="b">
        <f aca="false">TRUE()</f>
        <v>1</v>
      </c>
      <c r="O230" s="59" t="b">
        <f aca="false">TRUE()</f>
        <v>1</v>
      </c>
      <c r="P230" s="59" t="b">
        <f aca="false">TRUE()</f>
        <v>1</v>
      </c>
      <c r="Q230" s="57" t="s">
        <v>5417</v>
      </c>
      <c r="R230" s="58" t="n">
        <v>1</v>
      </c>
      <c r="S230" s="58" t="n">
        <v>48.2700004577637</v>
      </c>
      <c r="T230" s="57"/>
      <c r="U230" s="58" t="n">
        <v>0</v>
      </c>
      <c r="V230" s="58" t="n">
        <v>0</v>
      </c>
      <c r="W230" s="58" t="n">
        <v>0</v>
      </c>
      <c r="X230" s="57"/>
      <c r="Y230" s="57"/>
      <c r="Z230" s="58" t="n">
        <v>6.52701792551545</v>
      </c>
      <c r="AA230" s="57" t="s">
        <v>5412</v>
      </c>
      <c r="AB230" s="57" t="s">
        <v>5413</v>
      </c>
      <c r="AC230" s="57" t="s">
        <v>5422</v>
      </c>
      <c r="AD230" s="57" t="s">
        <v>4885</v>
      </c>
      <c r="AE230" s="57" t="n">
        <v>1426</v>
      </c>
      <c r="AF230" s="58" t="n">
        <v>6.52701792551545</v>
      </c>
      <c r="AG230" s="57" t="s">
        <v>5412</v>
      </c>
      <c r="AH230" s="57" t="s">
        <v>5422</v>
      </c>
      <c r="AI230" s="57" t="s">
        <v>4885</v>
      </c>
      <c r="AJ230" s="58" t="n">
        <v>8.11548433551568</v>
      </c>
      <c r="AK230" s="57" t="s">
        <v>5462</v>
      </c>
      <c r="AL230" s="58" t="n">
        <v>4.5</v>
      </c>
      <c r="AM230" s="57"/>
      <c r="AN230" s="57"/>
      <c r="AO230" s="57" t="n">
        <v>0</v>
      </c>
      <c r="AP230" s="59" t="b">
        <f aca="false">FALSE()</f>
        <v>0</v>
      </c>
    </row>
    <row r="231" customFormat="false" ht="15" hidden="false" customHeight="true" outlineLevel="0" collapsed="false">
      <c r="B231" s="57" t="s">
        <v>4679</v>
      </c>
      <c r="C231" s="57" t="s">
        <v>255</v>
      </c>
      <c r="D231" s="57" t="s">
        <v>337</v>
      </c>
      <c r="E231" s="59" t="b">
        <f aca="false">FALSE()</f>
        <v>0</v>
      </c>
      <c r="F231" s="57" t="n">
        <v>1</v>
      </c>
      <c r="G231" s="57" t="s">
        <v>4855</v>
      </c>
      <c r="H231" s="57" t="s">
        <v>5175</v>
      </c>
      <c r="I231" s="57" t="n">
        <v>7</v>
      </c>
      <c r="J231" s="57" t="s">
        <v>327</v>
      </c>
      <c r="K231" s="57" t="n">
        <v>2</v>
      </c>
      <c r="L231" s="59" t="b">
        <f aca="false">FALSE()</f>
        <v>0</v>
      </c>
      <c r="M231" s="59" t="b">
        <f aca="false">TRUE()</f>
        <v>1</v>
      </c>
      <c r="N231" s="59" t="b">
        <f aca="false">TRUE()</f>
        <v>1</v>
      </c>
      <c r="O231" s="59" t="b">
        <f aca="false">TRUE()</f>
        <v>1</v>
      </c>
      <c r="P231" s="59" t="b">
        <f aca="false">TRUE()</f>
        <v>1</v>
      </c>
      <c r="Q231" s="57" t="s">
        <v>5421</v>
      </c>
      <c r="R231" s="58" t="n">
        <v>1</v>
      </c>
      <c r="S231" s="58" t="n">
        <v>50.4000015258789</v>
      </c>
      <c r="T231" s="57"/>
      <c r="U231" s="58" t="n">
        <v>0</v>
      </c>
      <c r="V231" s="58" t="n">
        <v>0</v>
      </c>
      <c r="W231" s="58" t="n">
        <v>0</v>
      </c>
      <c r="X231" s="57"/>
      <c r="Y231" s="57"/>
      <c r="Z231" s="58" t="n">
        <v>5.98332257194945</v>
      </c>
      <c r="AA231" s="57" t="s">
        <v>5462</v>
      </c>
      <c r="AB231" s="57" t="s">
        <v>282</v>
      </c>
      <c r="AC231" s="57" t="s">
        <v>5028</v>
      </c>
      <c r="AD231" s="57" t="s">
        <v>5416</v>
      </c>
      <c r="AE231" s="57" t="n">
        <v>37</v>
      </c>
      <c r="AF231" s="58" t="n">
        <v>6.06099092558305</v>
      </c>
      <c r="AG231" s="57" t="s">
        <v>5462</v>
      </c>
      <c r="AH231" s="57" t="s">
        <v>4866</v>
      </c>
      <c r="AI231" s="57" t="s">
        <v>5411</v>
      </c>
      <c r="AJ231" s="58" t="n">
        <v>5.98332257194945</v>
      </c>
      <c r="AK231" s="57" t="s">
        <v>5462</v>
      </c>
      <c r="AL231" s="58" t="n">
        <v>3.5</v>
      </c>
      <c r="AM231" s="57"/>
      <c r="AN231" s="57"/>
      <c r="AO231" s="57" t="n">
        <v>0</v>
      </c>
      <c r="AP231" s="59" t="b">
        <f aca="false">FALSE()</f>
        <v>0</v>
      </c>
    </row>
    <row r="232" customFormat="false" ht="15" hidden="false" customHeight="true" outlineLevel="0" collapsed="false">
      <c r="B232" s="57" t="s">
        <v>4679</v>
      </c>
      <c r="C232" s="57" t="s">
        <v>255</v>
      </c>
      <c r="D232" s="57" t="s">
        <v>337</v>
      </c>
      <c r="E232" s="59" t="b">
        <f aca="false">FALSE()</f>
        <v>0</v>
      </c>
      <c r="F232" s="57" t="n">
        <v>1</v>
      </c>
      <c r="G232" s="57" t="s">
        <v>4855</v>
      </c>
      <c r="H232" s="57" t="s">
        <v>5175</v>
      </c>
      <c r="I232" s="57" t="n">
        <v>7</v>
      </c>
      <c r="J232" s="57" t="s">
        <v>327</v>
      </c>
      <c r="K232" s="57" t="n">
        <v>2</v>
      </c>
      <c r="L232" s="59" t="b">
        <f aca="false">FALSE()</f>
        <v>0</v>
      </c>
      <c r="M232" s="59" t="b">
        <f aca="false">TRUE()</f>
        <v>1</v>
      </c>
      <c r="N232" s="59" t="b">
        <f aca="false">TRUE()</f>
        <v>1</v>
      </c>
      <c r="O232" s="59" t="b">
        <f aca="false">TRUE()</f>
        <v>1</v>
      </c>
      <c r="P232" s="59" t="b">
        <f aca="false">TRUE()</f>
        <v>1</v>
      </c>
      <c r="Q232" s="57" t="s">
        <v>5421</v>
      </c>
      <c r="R232" s="58" t="n">
        <v>1</v>
      </c>
      <c r="S232" s="58" t="n">
        <v>50.4000015258789</v>
      </c>
      <c r="T232" s="57"/>
      <c r="U232" s="58" t="n">
        <v>0</v>
      </c>
      <c r="V232" s="58" t="n">
        <v>0</v>
      </c>
      <c r="W232" s="58" t="n">
        <v>0</v>
      </c>
      <c r="X232" s="57"/>
      <c r="Y232" s="57"/>
      <c r="Z232" s="58" t="n">
        <v>5.98332257194945</v>
      </c>
      <c r="AA232" s="57" t="s">
        <v>5462</v>
      </c>
      <c r="AB232" s="57" t="s">
        <v>282</v>
      </c>
      <c r="AC232" s="57" t="s">
        <v>5028</v>
      </c>
      <c r="AD232" s="57" t="s">
        <v>5416</v>
      </c>
      <c r="AE232" s="57" t="n">
        <v>37</v>
      </c>
      <c r="AF232" s="58" t="n">
        <v>6.06099092558305</v>
      </c>
      <c r="AG232" s="57" t="s">
        <v>5462</v>
      </c>
      <c r="AH232" s="57" t="s">
        <v>4866</v>
      </c>
      <c r="AI232" s="57" t="s">
        <v>5411</v>
      </c>
      <c r="AJ232" s="58" t="n">
        <v>5.98332257194945</v>
      </c>
      <c r="AK232" s="57" t="s">
        <v>5462</v>
      </c>
      <c r="AL232" s="58" t="n">
        <v>4</v>
      </c>
      <c r="AM232" s="57"/>
      <c r="AN232" s="57"/>
      <c r="AO232" s="57" t="n">
        <v>0</v>
      </c>
      <c r="AP232" s="59" t="b">
        <f aca="false">FALSE()</f>
        <v>0</v>
      </c>
    </row>
    <row r="233" customFormat="false" ht="15" hidden="false" customHeight="true" outlineLevel="0" collapsed="false">
      <c r="B233" s="57" t="s">
        <v>4679</v>
      </c>
      <c r="C233" s="57" t="s">
        <v>255</v>
      </c>
      <c r="D233" s="57" t="s">
        <v>337</v>
      </c>
      <c r="E233" s="59" t="b">
        <f aca="false">FALSE()</f>
        <v>0</v>
      </c>
      <c r="F233" s="57" t="n">
        <v>1</v>
      </c>
      <c r="G233" s="57" t="s">
        <v>4855</v>
      </c>
      <c r="H233" s="57" t="s">
        <v>5175</v>
      </c>
      <c r="I233" s="57" t="n">
        <v>7</v>
      </c>
      <c r="J233" s="57" t="s">
        <v>327</v>
      </c>
      <c r="K233" s="57" t="n">
        <v>2</v>
      </c>
      <c r="L233" s="59" t="b">
        <f aca="false">FALSE()</f>
        <v>0</v>
      </c>
      <c r="M233" s="59" t="b">
        <f aca="false">TRUE()</f>
        <v>1</v>
      </c>
      <c r="N233" s="59" t="b">
        <f aca="false">TRUE()</f>
        <v>1</v>
      </c>
      <c r="O233" s="59" t="b">
        <f aca="false">TRUE()</f>
        <v>1</v>
      </c>
      <c r="P233" s="59" t="b">
        <f aca="false">TRUE()</f>
        <v>1</v>
      </c>
      <c r="Q233" s="57" t="s">
        <v>5421</v>
      </c>
      <c r="R233" s="58" t="n">
        <v>1</v>
      </c>
      <c r="S233" s="58" t="n">
        <v>50.4000015258789</v>
      </c>
      <c r="T233" s="57"/>
      <c r="U233" s="58" t="n">
        <v>0</v>
      </c>
      <c r="V233" s="58" t="n">
        <v>0</v>
      </c>
      <c r="W233" s="58" t="n">
        <v>0</v>
      </c>
      <c r="X233" s="57"/>
      <c r="Y233" s="57"/>
      <c r="Z233" s="58" t="n">
        <v>5.98332257194945</v>
      </c>
      <c r="AA233" s="57" t="s">
        <v>5462</v>
      </c>
      <c r="AB233" s="57" t="s">
        <v>282</v>
      </c>
      <c r="AC233" s="57" t="s">
        <v>5028</v>
      </c>
      <c r="AD233" s="57" t="s">
        <v>5416</v>
      </c>
      <c r="AE233" s="57" t="n">
        <v>37</v>
      </c>
      <c r="AF233" s="58" t="n">
        <v>6.06099092558305</v>
      </c>
      <c r="AG233" s="57" t="s">
        <v>5462</v>
      </c>
      <c r="AH233" s="57" t="s">
        <v>4866</v>
      </c>
      <c r="AI233" s="57" t="s">
        <v>5411</v>
      </c>
      <c r="AJ233" s="58" t="n">
        <v>5.98332257194945</v>
      </c>
      <c r="AK233" s="57" t="s">
        <v>5462</v>
      </c>
      <c r="AL233" s="58" t="n">
        <v>4.5</v>
      </c>
      <c r="AM233" s="57"/>
      <c r="AN233" s="57"/>
      <c r="AO233" s="57" t="n">
        <v>0</v>
      </c>
      <c r="AP233" s="59" t="b">
        <f aca="false">FALSE()</f>
        <v>0</v>
      </c>
    </row>
    <row r="234" customFormat="false" ht="15" hidden="false" customHeight="true" outlineLevel="0" collapsed="false">
      <c r="B234" s="57" t="s">
        <v>4679</v>
      </c>
      <c r="C234" s="57" t="s">
        <v>255</v>
      </c>
      <c r="D234" s="57" t="s">
        <v>337</v>
      </c>
      <c r="E234" s="59" t="b">
        <f aca="false">FALSE()</f>
        <v>0</v>
      </c>
      <c r="F234" s="57" t="n">
        <v>1</v>
      </c>
      <c r="G234" s="57" t="s">
        <v>4855</v>
      </c>
      <c r="H234" s="57" t="s">
        <v>5175</v>
      </c>
      <c r="I234" s="57" t="n">
        <v>8</v>
      </c>
      <c r="J234" s="57" t="s">
        <v>4588</v>
      </c>
      <c r="K234" s="57" t="n">
        <v>2</v>
      </c>
      <c r="L234" s="59" t="b">
        <f aca="false">FALSE()</f>
        <v>0</v>
      </c>
      <c r="M234" s="59" t="b">
        <f aca="false">TRUE()</f>
        <v>1</v>
      </c>
      <c r="N234" s="59" t="b">
        <f aca="false">TRUE()</f>
        <v>1</v>
      </c>
      <c r="O234" s="59" t="b">
        <f aca="false">TRUE()</f>
        <v>1</v>
      </c>
      <c r="P234" s="59" t="b">
        <f aca="false">TRUE()</f>
        <v>1</v>
      </c>
      <c r="Q234" s="57" t="s">
        <v>5428</v>
      </c>
      <c r="R234" s="58" t="n">
        <v>1</v>
      </c>
      <c r="S234" s="58" t="n">
        <v>51.4099998474121</v>
      </c>
      <c r="T234" s="57"/>
      <c r="U234" s="58" t="n">
        <v>0</v>
      </c>
      <c r="V234" s="58" t="n">
        <v>0</v>
      </c>
      <c r="W234" s="58" t="n">
        <v>0</v>
      </c>
      <c r="X234" s="57"/>
      <c r="Y234" s="57"/>
      <c r="Z234" s="58" t="n">
        <v>4.34968723013507</v>
      </c>
      <c r="AA234" s="57" t="s">
        <v>5462</v>
      </c>
      <c r="AB234" s="57" t="s">
        <v>282</v>
      </c>
      <c r="AC234" s="57" t="s">
        <v>5016</v>
      </c>
      <c r="AD234" s="57" t="s">
        <v>5432</v>
      </c>
      <c r="AE234" s="57" t="n">
        <v>38</v>
      </c>
      <c r="AF234" s="58" t="n">
        <v>5.70668178541613</v>
      </c>
      <c r="AG234" s="57" t="s">
        <v>5462</v>
      </c>
      <c r="AH234" s="57" t="s">
        <v>4866</v>
      </c>
      <c r="AI234" s="57" t="s">
        <v>5411</v>
      </c>
      <c r="AJ234" s="58" t="n">
        <v>4.34968723013507</v>
      </c>
      <c r="AK234" s="57" t="s">
        <v>5462</v>
      </c>
      <c r="AL234" s="58" t="n">
        <v>3.5</v>
      </c>
      <c r="AM234" s="57"/>
      <c r="AN234" s="57"/>
      <c r="AO234" s="57" t="n">
        <v>0</v>
      </c>
      <c r="AP234" s="59" t="b">
        <f aca="false">FALSE()</f>
        <v>0</v>
      </c>
    </row>
    <row r="235" customFormat="false" ht="15" hidden="false" customHeight="true" outlineLevel="0" collapsed="false">
      <c r="B235" s="57" t="s">
        <v>4679</v>
      </c>
      <c r="C235" s="57" t="s">
        <v>255</v>
      </c>
      <c r="D235" s="57" t="s">
        <v>337</v>
      </c>
      <c r="E235" s="59" t="b">
        <f aca="false">FALSE()</f>
        <v>0</v>
      </c>
      <c r="F235" s="57" t="n">
        <v>1</v>
      </c>
      <c r="G235" s="57" t="s">
        <v>4855</v>
      </c>
      <c r="H235" s="57" t="s">
        <v>5175</v>
      </c>
      <c r="I235" s="57" t="n">
        <v>8</v>
      </c>
      <c r="J235" s="57" t="s">
        <v>4588</v>
      </c>
      <c r="K235" s="57" t="n">
        <v>2</v>
      </c>
      <c r="L235" s="59" t="b">
        <f aca="false">FALSE()</f>
        <v>0</v>
      </c>
      <c r="M235" s="59" t="b">
        <f aca="false">TRUE()</f>
        <v>1</v>
      </c>
      <c r="N235" s="59" t="b">
        <f aca="false">TRUE()</f>
        <v>1</v>
      </c>
      <c r="O235" s="59" t="b">
        <f aca="false">TRUE()</f>
        <v>1</v>
      </c>
      <c r="P235" s="59" t="b">
        <f aca="false">TRUE()</f>
        <v>1</v>
      </c>
      <c r="Q235" s="57" t="s">
        <v>5428</v>
      </c>
      <c r="R235" s="58" t="n">
        <v>1</v>
      </c>
      <c r="S235" s="58" t="n">
        <v>51.4099998474121</v>
      </c>
      <c r="T235" s="57"/>
      <c r="U235" s="58" t="n">
        <v>0</v>
      </c>
      <c r="V235" s="58" t="n">
        <v>0</v>
      </c>
      <c r="W235" s="58" t="n">
        <v>0</v>
      </c>
      <c r="X235" s="57"/>
      <c r="Y235" s="57"/>
      <c r="Z235" s="58" t="n">
        <v>4.34968723013507</v>
      </c>
      <c r="AA235" s="57" t="s">
        <v>5462</v>
      </c>
      <c r="AB235" s="57" t="s">
        <v>282</v>
      </c>
      <c r="AC235" s="57" t="s">
        <v>5016</v>
      </c>
      <c r="AD235" s="57" t="s">
        <v>5432</v>
      </c>
      <c r="AE235" s="57" t="n">
        <v>38</v>
      </c>
      <c r="AF235" s="58" t="n">
        <v>5.70668178541613</v>
      </c>
      <c r="AG235" s="57" t="s">
        <v>5462</v>
      </c>
      <c r="AH235" s="57" t="s">
        <v>4866</v>
      </c>
      <c r="AI235" s="57" t="s">
        <v>5411</v>
      </c>
      <c r="AJ235" s="58" t="n">
        <v>4.34968723013507</v>
      </c>
      <c r="AK235" s="57" t="s">
        <v>5462</v>
      </c>
      <c r="AL235" s="58" t="n">
        <v>4</v>
      </c>
      <c r="AM235" s="57"/>
      <c r="AN235" s="57"/>
      <c r="AO235" s="57" t="n">
        <v>0</v>
      </c>
      <c r="AP235" s="59" t="b">
        <f aca="false">FALSE()</f>
        <v>0</v>
      </c>
    </row>
    <row r="236" customFormat="false" ht="15" hidden="false" customHeight="true" outlineLevel="0" collapsed="false">
      <c r="B236" s="57" t="s">
        <v>4679</v>
      </c>
      <c r="C236" s="57" t="s">
        <v>255</v>
      </c>
      <c r="D236" s="57" t="s">
        <v>337</v>
      </c>
      <c r="E236" s="59" t="b">
        <f aca="false">FALSE()</f>
        <v>0</v>
      </c>
      <c r="F236" s="57" t="n">
        <v>1</v>
      </c>
      <c r="G236" s="57" t="s">
        <v>4855</v>
      </c>
      <c r="H236" s="57" t="s">
        <v>5175</v>
      </c>
      <c r="I236" s="57" t="n">
        <v>8</v>
      </c>
      <c r="J236" s="57" t="s">
        <v>4588</v>
      </c>
      <c r="K236" s="57" t="n">
        <v>2</v>
      </c>
      <c r="L236" s="59" t="b">
        <f aca="false">FALSE()</f>
        <v>0</v>
      </c>
      <c r="M236" s="59" t="b">
        <f aca="false">TRUE()</f>
        <v>1</v>
      </c>
      <c r="N236" s="59" t="b">
        <f aca="false">TRUE()</f>
        <v>1</v>
      </c>
      <c r="O236" s="59" t="b">
        <f aca="false">TRUE()</f>
        <v>1</v>
      </c>
      <c r="P236" s="59" t="b">
        <f aca="false">TRUE()</f>
        <v>1</v>
      </c>
      <c r="Q236" s="57" t="s">
        <v>5428</v>
      </c>
      <c r="R236" s="58" t="n">
        <v>1</v>
      </c>
      <c r="S236" s="58" t="n">
        <v>51.4099998474121</v>
      </c>
      <c r="T236" s="57"/>
      <c r="U236" s="58" t="n">
        <v>0</v>
      </c>
      <c r="V236" s="58" t="n">
        <v>0</v>
      </c>
      <c r="W236" s="58" t="n">
        <v>0</v>
      </c>
      <c r="X236" s="57"/>
      <c r="Y236" s="57"/>
      <c r="Z236" s="58" t="n">
        <v>4.34968723013507</v>
      </c>
      <c r="AA236" s="57" t="s">
        <v>5462</v>
      </c>
      <c r="AB236" s="57" t="s">
        <v>282</v>
      </c>
      <c r="AC236" s="57" t="s">
        <v>5016</v>
      </c>
      <c r="AD236" s="57" t="s">
        <v>5432</v>
      </c>
      <c r="AE236" s="57" t="n">
        <v>38</v>
      </c>
      <c r="AF236" s="58" t="n">
        <v>5.70668178541613</v>
      </c>
      <c r="AG236" s="57" t="s">
        <v>5462</v>
      </c>
      <c r="AH236" s="57" t="s">
        <v>4866</v>
      </c>
      <c r="AI236" s="57" t="s">
        <v>5411</v>
      </c>
      <c r="AJ236" s="58" t="n">
        <v>4.34968723013507</v>
      </c>
      <c r="AK236" s="57" t="s">
        <v>5462</v>
      </c>
      <c r="AL236" s="58" t="n">
        <v>4.5</v>
      </c>
      <c r="AM236" s="57" t="s">
        <v>5462</v>
      </c>
      <c r="AN236" s="57" t="s">
        <v>5462</v>
      </c>
      <c r="AO236" s="57" t="n">
        <v>1</v>
      </c>
      <c r="AP236" s="59" t="b">
        <f aca="false">FALSE()</f>
        <v>0</v>
      </c>
    </row>
    <row r="237" customFormat="false" ht="15" hidden="false" customHeight="true" outlineLevel="0" collapsed="false">
      <c r="B237" s="57" t="s">
        <v>4679</v>
      </c>
      <c r="C237" s="57" t="s">
        <v>255</v>
      </c>
      <c r="D237" s="57" t="s">
        <v>363</v>
      </c>
      <c r="E237" s="59" t="b">
        <f aca="false">FALSE()</f>
        <v>0</v>
      </c>
      <c r="F237" s="57" t="n">
        <v>1</v>
      </c>
      <c r="G237" s="57" t="s">
        <v>5178</v>
      </c>
      <c r="H237" s="57" t="s">
        <v>5113</v>
      </c>
      <c r="I237" s="57" t="n">
        <v>2</v>
      </c>
      <c r="J237" s="57" t="s">
        <v>312</v>
      </c>
      <c r="K237" s="57" t="n">
        <v>2</v>
      </c>
      <c r="L237" s="59" t="b">
        <f aca="false">FALSE()</f>
        <v>0</v>
      </c>
      <c r="M237" s="59" t="b">
        <f aca="false">TRUE()</f>
        <v>1</v>
      </c>
      <c r="N237" s="59" t="b">
        <f aca="false">TRUE()</f>
        <v>1</v>
      </c>
      <c r="O237" s="59" t="b">
        <f aca="false">TRUE()</f>
        <v>1</v>
      </c>
      <c r="P237" s="59" t="b">
        <f aca="false">TRUE()</f>
        <v>1</v>
      </c>
      <c r="Q237" s="57" t="s">
        <v>5418</v>
      </c>
      <c r="R237" s="58" t="n">
        <v>1</v>
      </c>
      <c r="S237" s="58" t="n">
        <v>27.3400001525879</v>
      </c>
      <c r="T237" s="57"/>
      <c r="U237" s="58" t="n">
        <v>45.8420724477778</v>
      </c>
      <c r="V237" s="58" t="n">
        <v>25.0969994763606</v>
      </c>
      <c r="W237" s="58" t="n">
        <v>0</v>
      </c>
      <c r="X237" s="58" t="n">
        <v>54.7466511357018</v>
      </c>
      <c r="Y237" s="58" t="n">
        <v>0</v>
      </c>
      <c r="Z237" s="58" t="n">
        <v>3.7473592034925</v>
      </c>
      <c r="AA237" s="57" t="s">
        <v>5455</v>
      </c>
      <c r="AB237" s="57" t="s">
        <v>5413</v>
      </c>
      <c r="AC237" s="57" t="s">
        <v>5442</v>
      </c>
      <c r="AD237" s="57" t="s">
        <v>252</v>
      </c>
      <c r="AE237" s="57" t="n">
        <v>3642</v>
      </c>
      <c r="AF237" s="58" t="n">
        <v>3.7473592034925</v>
      </c>
      <c r="AG237" s="57" t="s">
        <v>5455</v>
      </c>
      <c r="AH237" s="57" t="s">
        <v>5442</v>
      </c>
      <c r="AI237" s="57" t="s">
        <v>252</v>
      </c>
      <c r="AJ237" s="58" t="n">
        <v>15.9391947726352</v>
      </c>
      <c r="AK237" s="57" t="s">
        <v>524</v>
      </c>
      <c r="AL237" s="58" t="n">
        <v>3.5</v>
      </c>
      <c r="AM237" s="57"/>
      <c r="AN237" s="57"/>
      <c r="AO237" s="57" t="n">
        <v>0</v>
      </c>
      <c r="AP237" s="59" t="b">
        <f aca="false">FALSE()</f>
        <v>0</v>
      </c>
    </row>
    <row r="238" customFormat="false" ht="15" hidden="false" customHeight="true" outlineLevel="0" collapsed="false">
      <c r="B238" s="57" t="s">
        <v>4679</v>
      </c>
      <c r="C238" s="57" t="s">
        <v>255</v>
      </c>
      <c r="D238" s="57" t="s">
        <v>363</v>
      </c>
      <c r="E238" s="59" t="b">
        <f aca="false">FALSE()</f>
        <v>0</v>
      </c>
      <c r="F238" s="57" t="n">
        <v>1</v>
      </c>
      <c r="G238" s="57" t="s">
        <v>5178</v>
      </c>
      <c r="H238" s="57" t="s">
        <v>5113</v>
      </c>
      <c r="I238" s="57" t="n">
        <v>2</v>
      </c>
      <c r="J238" s="57" t="s">
        <v>312</v>
      </c>
      <c r="K238" s="57" t="n">
        <v>2</v>
      </c>
      <c r="L238" s="59" t="b">
        <f aca="false">FALSE()</f>
        <v>0</v>
      </c>
      <c r="M238" s="59" t="b">
        <f aca="false">TRUE()</f>
        <v>1</v>
      </c>
      <c r="N238" s="59" t="b">
        <f aca="false">TRUE()</f>
        <v>1</v>
      </c>
      <c r="O238" s="59" t="b">
        <f aca="false">TRUE()</f>
        <v>1</v>
      </c>
      <c r="P238" s="59" t="b">
        <f aca="false">TRUE()</f>
        <v>1</v>
      </c>
      <c r="Q238" s="57" t="s">
        <v>5418</v>
      </c>
      <c r="R238" s="58" t="n">
        <v>1</v>
      </c>
      <c r="S238" s="58" t="n">
        <v>27.3400001525879</v>
      </c>
      <c r="T238" s="57"/>
      <c r="U238" s="58" t="n">
        <v>45.8420724477778</v>
      </c>
      <c r="V238" s="58" t="n">
        <v>25.0969994763606</v>
      </c>
      <c r="W238" s="58" t="n">
        <v>0</v>
      </c>
      <c r="X238" s="58" t="n">
        <v>54.7466511357018</v>
      </c>
      <c r="Y238" s="58" t="n">
        <v>0</v>
      </c>
      <c r="Z238" s="58" t="n">
        <v>3.7473592034925</v>
      </c>
      <c r="AA238" s="57" t="s">
        <v>5455</v>
      </c>
      <c r="AB238" s="57" t="s">
        <v>5413</v>
      </c>
      <c r="AC238" s="57" t="s">
        <v>5442</v>
      </c>
      <c r="AD238" s="57" t="s">
        <v>252</v>
      </c>
      <c r="AE238" s="57" t="n">
        <v>3642</v>
      </c>
      <c r="AF238" s="58" t="n">
        <v>3.7473592034925</v>
      </c>
      <c r="AG238" s="57" t="s">
        <v>5455</v>
      </c>
      <c r="AH238" s="57" t="s">
        <v>5442</v>
      </c>
      <c r="AI238" s="57" t="s">
        <v>252</v>
      </c>
      <c r="AJ238" s="58" t="n">
        <v>15.9391947726352</v>
      </c>
      <c r="AK238" s="57" t="s">
        <v>524</v>
      </c>
      <c r="AL238" s="58" t="n">
        <v>4</v>
      </c>
      <c r="AM238" s="57"/>
      <c r="AN238" s="57" t="s">
        <v>5455</v>
      </c>
      <c r="AO238" s="57" t="n">
        <v>4</v>
      </c>
      <c r="AP238" s="59" t="b">
        <f aca="false">FALSE()</f>
        <v>0</v>
      </c>
    </row>
    <row r="239" customFormat="false" ht="15" hidden="false" customHeight="true" outlineLevel="0" collapsed="false">
      <c r="B239" s="57" t="s">
        <v>4679</v>
      </c>
      <c r="C239" s="57" t="s">
        <v>255</v>
      </c>
      <c r="D239" s="57" t="s">
        <v>363</v>
      </c>
      <c r="E239" s="59" t="b">
        <f aca="false">FALSE()</f>
        <v>0</v>
      </c>
      <c r="F239" s="57" t="n">
        <v>1</v>
      </c>
      <c r="G239" s="57" t="s">
        <v>5178</v>
      </c>
      <c r="H239" s="57" t="s">
        <v>5113</v>
      </c>
      <c r="I239" s="57" t="n">
        <v>2</v>
      </c>
      <c r="J239" s="57" t="s">
        <v>312</v>
      </c>
      <c r="K239" s="57" t="n">
        <v>2</v>
      </c>
      <c r="L239" s="59" t="b">
        <f aca="false">FALSE()</f>
        <v>0</v>
      </c>
      <c r="M239" s="59" t="b">
        <f aca="false">TRUE()</f>
        <v>1</v>
      </c>
      <c r="N239" s="59" t="b">
        <f aca="false">TRUE()</f>
        <v>1</v>
      </c>
      <c r="O239" s="59" t="b">
        <f aca="false">TRUE()</f>
        <v>1</v>
      </c>
      <c r="P239" s="59" t="b">
        <f aca="false">TRUE()</f>
        <v>1</v>
      </c>
      <c r="Q239" s="57" t="s">
        <v>5418</v>
      </c>
      <c r="R239" s="58" t="n">
        <v>1</v>
      </c>
      <c r="S239" s="58" t="n">
        <v>27.3400001525879</v>
      </c>
      <c r="T239" s="57"/>
      <c r="U239" s="58" t="n">
        <v>45.8420724477778</v>
      </c>
      <c r="V239" s="58" t="n">
        <v>25.0969994763606</v>
      </c>
      <c r="W239" s="58" t="n">
        <v>0</v>
      </c>
      <c r="X239" s="58" t="n">
        <v>54.7466511357018</v>
      </c>
      <c r="Y239" s="58" t="n">
        <v>0</v>
      </c>
      <c r="Z239" s="58" t="n">
        <v>3.7473592034925</v>
      </c>
      <c r="AA239" s="57" t="s">
        <v>5455</v>
      </c>
      <c r="AB239" s="57" t="s">
        <v>5413</v>
      </c>
      <c r="AC239" s="57" t="s">
        <v>5442</v>
      </c>
      <c r="AD239" s="57" t="s">
        <v>252</v>
      </c>
      <c r="AE239" s="57" t="n">
        <v>3642</v>
      </c>
      <c r="AF239" s="58" t="n">
        <v>3.7473592034925</v>
      </c>
      <c r="AG239" s="57" t="s">
        <v>5455</v>
      </c>
      <c r="AH239" s="57" t="s">
        <v>5442</v>
      </c>
      <c r="AI239" s="57" t="s">
        <v>252</v>
      </c>
      <c r="AJ239" s="58" t="n">
        <v>15.9391947726352</v>
      </c>
      <c r="AK239" s="57" t="s">
        <v>524</v>
      </c>
      <c r="AL239" s="58" t="n">
        <v>4.5</v>
      </c>
      <c r="AM239" s="57"/>
      <c r="AN239" s="57" t="s">
        <v>5455</v>
      </c>
      <c r="AO239" s="57" t="n">
        <v>6</v>
      </c>
      <c r="AP239" s="59" t="b">
        <f aca="false">FALSE()</f>
        <v>0</v>
      </c>
    </row>
    <row r="240" customFormat="false" ht="15" hidden="false" customHeight="true" outlineLevel="0" collapsed="false">
      <c r="B240" s="57" t="s">
        <v>4679</v>
      </c>
      <c r="C240" s="57" t="s">
        <v>255</v>
      </c>
      <c r="D240" s="57" t="s">
        <v>363</v>
      </c>
      <c r="E240" s="59" t="b">
        <f aca="false">FALSE()</f>
        <v>0</v>
      </c>
      <c r="F240" s="57" t="n">
        <v>1</v>
      </c>
      <c r="G240" s="57" t="s">
        <v>5178</v>
      </c>
      <c r="H240" s="57" t="s">
        <v>5113</v>
      </c>
      <c r="I240" s="57" t="n">
        <v>3</v>
      </c>
      <c r="J240" s="57" t="s">
        <v>327</v>
      </c>
      <c r="K240" s="57" t="n">
        <v>2</v>
      </c>
      <c r="L240" s="59" t="b">
        <f aca="false">FALSE()</f>
        <v>0</v>
      </c>
      <c r="M240" s="59" t="b">
        <f aca="false">TRUE()</f>
        <v>1</v>
      </c>
      <c r="N240" s="59" t="b">
        <f aca="false">TRUE()</f>
        <v>1</v>
      </c>
      <c r="O240" s="59" t="b">
        <f aca="false">TRUE()</f>
        <v>1</v>
      </c>
      <c r="P240" s="59" t="b">
        <f aca="false">TRUE()</f>
        <v>1</v>
      </c>
      <c r="Q240" s="57" t="s">
        <v>5421</v>
      </c>
      <c r="R240" s="58" t="n">
        <v>1</v>
      </c>
      <c r="S240" s="58" t="n">
        <v>26.6900005340576</v>
      </c>
      <c r="T240" s="57"/>
      <c r="U240" s="58" t="n">
        <v>4.35192650494338</v>
      </c>
      <c r="V240" s="58" t="n">
        <v>4.35192650494338</v>
      </c>
      <c r="W240" s="58" t="n">
        <v>0</v>
      </c>
      <c r="X240" s="58" t="n">
        <v>100</v>
      </c>
      <c r="Y240" s="58" t="n">
        <v>0</v>
      </c>
      <c r="Z240" s="58" t="n">
        <v>3.46429300146511</v>
      </c>
      <c r="AA240" s="57" t="s">
        <v>5455</v>
      </c>
      <c r="AB240" s="57" t="s">
        <v>5413</v>
      </c>
      <c r="AC240" s="57" t="s">
        <v>5422</v>
      </c>
      <c r="AD240" s="57" t="s">
        <v>252</v>
      </c>
      <c r="AE240" s="57" t="n">
        <v>3642</v>
      </c>
      <c r="AF240" s="58" t="n">
        <v>3.46429300146511</v>
      </c>
      <c r="AG240" s="57" t="s">
        <v>5455</v>
      </c>
      <c r="AH240" s="57" t="s">
        <v>5422</v>
      </c>
      <c r="AI240" s="57" t="s">
        <v>252</v>
      </c>
      <c r="AJ240" s="58" t="n">
        <v>14.2978980972729</v>
      </c>
      <c r="AK240" s="57" t="s">
        <v>524</v>
      </c>
      <c r="AL240" s="58" t="n">
        <v>3.5</v>
      </c>
      <c r="AM240" s="57"/>
      <c r="AN240" s="57" t="s">
        <v>5455</v>
      </c>
      <c r="AO240" s="57" t="n">
        <v>1</v>
      </c>
      <c r="AP240" s="59" t="b">
        <f aca="false">TRUE()</f>
        <v>1</v>
      </c>
    </row>
    <row r="241" customFormat="false" ht="15" hidden="false" customHeight="true" outlineLevel="0" collapsed="false">
      <c r="B241" s="57" t="s">
        <v>4679</v>
      </c>
      <c r="C241" s="57" t="s">
        <v>255</v>
      </c>
      <c r="D241" s="57" t="s">
        <v>363</v>
      </c>
      <c r="E241" s="59" t="b">
        <f aca="false">FALSE()</f>
        <v>0</v>
      </c>
      <c r="F241" s="57" t="n">
        <v>1</v>
      </c>
      <c r="G241" s="57" t="s">
        <v>5178</v>
      </c>
      <c r="H241" s="57" t="s">
        <v>5113</v>
      </c>
      <c r="I241" s="57" t="n">
        <v>3</v>
      </c>
      <c r="J241" s="57" t="s">
        <v>327</v>
      </c>
      <c r="K241" s="57" t="n">
        <v>2</v>
      </c>
      <c r="L241" s="59" t="b">
        <f aca="false">FALSE()</f>
        <v>0</v>
      </c>
      <c r="M241" s="59" t="b">
        <f aca="false">TRUE()</f>
        <v>1</v>
      </c>
      <c r="N241" s="59" t="b">
        <f aca="false">TRUE()</f>
        <v>1</v>
      </c>
      <c r="O241" s="59" t="b">
        <f aca="false">TRUE()</f>
        <v>1</v>
      </c>
      <c r="P241" s="59" t="b">
        <f aca="false">TRUE()</f>
        <v>1</v>
      </c>
      <c r="Q241" s="57" t="s">
        <v>5421</v>
      </c>
      <c r="R241" s="58" t="n">
        <v>1</v>
      </c>
      <c r="S241" s="58" t="n">
        <v>26.6900005340576</v>
      </c>
      <c r="T241" s="57"/>
      <c r="U241" s="58" t="n">
        <v>4.35192650494338</v>
      </c>
      <c r="V241" s="58" t="n">
        <v>4.35192650494338</v>
      </c>
      <c r="W241" s="58" t="n">
        <v>0</v>
      </c>
      <c r="X241" s="58" t="n">
        <v>100</v>
      </c>
      <c r="Y241" s="58" t="n">
        <v>0</v>
      </c>
      <c r="Z241" s="58" t="n">
        <v>3.46429300146511</v>
      </c>
      <c r="AA241" s="57" t="s">
        <v>5455</v>
      </c>
      <c r="AB241" s="57" t="s">
        <v>5413</v>
      </c>
      <c r="AC241" s="57" t="s">
        <v>5422</v>
      </c>
      <c r="AD241" s="57" t="s">
        <v>252</v>
      </c>
      <c r="AE241" s="57" t="n">
        <v>3642</v>
      </c>
      <c r="AF241" s="58" t="n">
        <v>3.46429300146511</v>
      </c>
      <c r="AG241" s="57" t="s">
        <v>5455</v>
      </c>
      <c r="AH241" s="57" t="s">
        <v>5422</v>
      </c>
      <c r="AI241" s="57" t="s">
        <v>252</v>
      </c>
      <c r="AJ241" s="58" t="n">
        <v>14.2978980972729</v>
      </c>
      <c r="AK241" s="57" t="s">
        <v>524</v>
      </c>
      <c r="AL241" s="58" t="n">
        <v>4</v>
      </c>
      <c r="AM241" s="57"/>
      <c r="AN241" s="57" t="s">
        <v>5455</v>
      </c>
      <c r="AO241" s="57" t="n">
        <v>3</v>
      </c>
      <c r="AP241" s="59" t="b">
        <f aca="false">TRUE()</f>
        <v>1</v>
      </c>
    </row>
    <row r="242" customFormat="false" ht="15" hidden="false" customHeight="true" outlineLevel="0" collapsed="false">
      <c r="B242" s="57" t="s">
        <v>4679</v>
      </c>
      <c r="C242" s="57" t="s">
        <v>255</v>
      </c>
      <c r="D242" s="57" t="s">
        <v>363</v>
      </c>
      <c r="E242" s="59" t="b">
        <f aca="false">FALSE()</f>
        <v>0</v>
      </c>
      <c r="F242" s="57" t="n">
        <v>1</v>
      </c>
      <c r="G242" s="57" t="s">
        <v>5178</v>
      </c>
      <c r="H242" s="57" t="s">
        <v>5113</v>
      </c>
      <c r="I242" s="57" t="n">
        <v>3</v>
      </c>
      <c r="J242" s="57" t="s">
        <v>327</v>
      </c>
      <c r="K242" s="57" t="n">
        <v>2</v>
      </c>
      <c r="L242" s="59" t="b">
        <f aca="false">FALSE()</f>
        <v>0</v>
      </c>
      <c r="M242" s="59" t="b">
        <f aca="false">TRUE()</f>
        <v>1</v>
      </c>
      <c r="N242" s="59" t="b">
        <f aca="false">TRUE()</f>
        <v>1</v>
      </c>
      <c r="O242" s="59" t="b">
        <f aca="false">TRUE()</f>
        <v>1</v>
      </c>
      <c r="P242" s="59" t="b">
        <f aca="false">TRUE()</f>
        <v>1</v>
      </c>
      <c r="Q242" s="57" t="s">
        <v>5421</v>
      </c>
      <c r="R242" s="58" t="n">
        <v>1</v>
      </c>
      <c r="S242" s="58" t="n">
        <v>26.6900005340576</v>
      </c>
      <c r="T242" s="57"/>
      <c r="U242" s="58" t="n">
        <v>4.35192650494338</v>
      </c>
      <c r="V242" s="58" t="n">
        <v>4.35192650494338</v>
      </c>
      <c r="W242" s="58" t="n">
        <v>0</v>
      </c>
      <c r="X242" s="58" t="n">
        <v>100</v>
      </c>
      <c r="Y242" s="58" t="n">
        <v>0</v>
      </c>
      <c r="Z242" s="58" t="n">
        <v>3.46429300146511</v>
      </c>
      <c r="AA242" s="57" t="s">
        <v>5455</v>
      </c>
      <c r="AB242" s="57" t="s">
        <v>5413</v>
      </c>
      <c r="AC242" s="57" t="s">
        <v>5422</v>
      </c>
      <c r="AD242" s="57" t="s">
        <v>252</v>
      </c>
      <c r="AE242" s="57" t="n">
        <v>3642</v>
      </c>
      <c r="AF242" s="58" t="n">
        <v>3.46429300146511</v>
      </c>
      <c r="AG242" s="57" t="s">
        <v>5455</v>
      </c>
      <c r="AH242" s="57" t="s">
        <v>5422</v>
      </c>
      <c r="AI242" s="57" t="s">
        <v>252</v>
      </c>
      <c r="AJ242" s="58" t="n">
        <v>14.2978980972729</v>
      </c>
      <c r="AK242" s="57" t="s">
        <v>524</v>
      </c>
      <c r="AL242" s="58" t="n">
        <v>4.5</v>
      </c>
      <c r="AM242" s="57"/>
      <c r="AN242" s="57" t="s">
        <v>5455</v>
      </c>
      <c r="AO242" s="57" t="n">
        <v>8</v>
      </c>
      <c r="AP242" s="59" t="b">
        <f aca="false">TRUE()</f>
        <v>1</v>
      </c>
    </row>
    <row r="243" customFormat="false" ht="15" hidden="false" customHeight="true" outlineLevel="0" collapsed="false">
      <c r="B243" s="57" t="s">
        <v>4679</v>
      </c>
      <c r="C243" s="57" t="s">
        <v>255</v>
      </c>
      <c r="D243" s="57" t="s">
        <v>363</v>
      </c>
      <c r="E243" s="59" t="b">
        <f aca="false">FALSE()</f>
        <v>0</v>
      </c>
      <c r="F243" s="57" t="n">
        <v>1</v>
      </c>
      <c r="G243" s="57" t="s">
        <v>5178</v>
      </c>
      <c r="H243" s="57" t="s">
        <v>5113</v>
      </c>
      <c r="I243" s="57" t="n">
        <v>4</v>
      </c>
      <c r="J243" s="57" t="s">
        <v>261</v>
      </c>
      <c r="K243" s="57" t="n">
        <v>2</v>
      </c>
      <c r="L243" s="59" t="b">
        <f aca="false">FALSE()</f>
        <v>0</v>
      </c>
      <c r="M243" s="59" t="b">
        <f aca="false">TRUE()</f>
        <v>1</v>
      </c>
      <c r="N243" s="59" t="b">
        <f aca="false">TRUE()</f>
        <v>1</v>
      </c>
      <c r="O243" s="59" t="b">
        <f aca="false">TRUE()</f>
        <v>1</v>
      </c>
      <c r="P243" s="59" t="b">
        <f aca="false">TRUE()</f>
        <v>1</v>
      </c>
      <c r="Q243" s="57" t="s">
        <v>5411</v>
      </c>
      <c r="R243" s="58" t="n">
        <v>1</v>
      </c>
      <c r="S243" s="58" t="n">
        <v>20.0900001525879</v>
      </c>
      <c r="T243" s="57"/>
      <c r="U243" s="58" t="n">
        <v>1.97572123537307</v>
      </c>
      <c r="V243" s="58" t="n">
        <v>1.97572123537307</v>
      </c>
      <c r="W243" s="58" t="n">
        <v>0</v>
      </c>
      <c r="X243" s="58" t="n">
        <v>100</v>
      </c>
      <c r="Y243" s="58" t="n">
        <v>0</v>
      </c>
      <c r="Z243" s="58" t="n">
        <v>4.03747408660414</v>
      </c>
      <c r="AA243" s="57" t="s">
        <v>5455</v>
      </c>
      <c r="AB243" s="57" t="s">
        <v>5413</v>
      </c>
      <c r="AC243" s="57" t="s">
        <v>5463</v>
      </c>
      <c r="AD243" s="57" t="s">
        <v>252</v>
      </c>
      <c r="AE243" s="57" t="n">
        <v>3643</v>
      </c>
      <c r="AF243" s="58" t="n">
        <v>4.10589503031921</v>
      </c>
      <c r="AG243" s="57" t="s">
        <v>5455</v>
      </c>
      <c r="AH243" s="57" t="s">
        <v>5438</v>
      </c>
      <c r="AI243" s="57" t="s">
        <v>252</v>
      </c>
      <c r="AJ243" s="58" t="n">
        <v>12.7167218260053</v>
      </c>
      <c r="AK243" s="57" t="s">
        <v>524</v>
      </c>
      <c r="AL243" s="58" t="n">
        <v>3.5</v>
      </c>
      <c r="AM243" s="57"/>
      <c r="AN243" s="57"/>
      <c r="AO243" s="57" t="n">
        <v>0</v>
      </c>
      <c r="AP243" s="59" t="b">
        <f aca="false">FALSE()</f>
        <v>0</v>
      </c>
    </row>
    <row r="244" customFormat="false" ht="15" hidden="false" customHeight="true" outlineLevel="0" collapsed="false">
      <c r="B244" s="57" t="s">
        <v>4679</v>
      </c>
      <c r="C244" s="57" t="s">
        <v>255</v>
      </c>
      <c r="D244" s="57" t="s">
        <v>363</v>
      </c>
      <c r="E244" s="59" t="b">
        <f aca="false">FALSE()</f>
        <v>0</v>
      </c>
      <c r="F244" s="57" t="n">
        <v>1</v>
      </c>
      <c r="G244" s="57" t="s">
        <v>5178</v>
      </c>
      <c r="H244" s="57" t="s">
        <v>5113</v>
      </c>
      <c r="I244" s="57" t="n">
        <v>4</v>
      </c>
      <c r="J244" s="57" t="s">
        <v>261</v>
      </c>
      <c r="K244" s="57" t="n">
        <v>2</v>
      </c>
      <c r="L244" s="59" t="b">
        <f aca="false">FALSE()</f>
        <v>0</v>
      </c>
      <c r="M244" s="59" t="b">
        <f aca="false">TRUE()</f>
        <v>1</v>
      </c>
      <c r="N244" s="59" t="b">
        <f aca="false">TRUE()</f>
        <v>1</v>
      </c>
      <c r="O244" s="59" t="b">
        <f aca="false">TRUE()</f>
        <v>1</v>
      </c>
      <c r="P244" s="59" t="b">
        <f aca="false">TRUE()</f>
        <v>1</v>
      </c>
      <c r="Q244" s="57" t="s">
        <v>5411</v>
      </c>
      <c r="R244" s="58" t="n">
        <v>1</v>
      </c>
      <c r="S244" s="58" t="n">
        <v>20.0900001525879</v>
      </c>
      <c r="T244" s="57"/>
      <c r="U244" s="58" t="n">
        <v>1.97572123537307</v>
      </c>
      <c r="V244" s="58" t="n">
        <v>1.97572123537307</v>
      </c>
      <c r="W244" s="58" t="n">
        <v>0</v>
      </c>
      <c r="X244" s="58" t="n">
        <v>100</v>
      </c>
      <c r="Y244" s="58" t="n">
        <v>0</v>
      </c>
      <c r="Z244" s="58" t="n">
        <v>4.03747408660414</v>
      </c>
      <c r="AA244" s="57" t="s">
        <v>5455</v>
      </c>
      <c r="AB244" s="57" t="s">
        <v>5413</v>
      </c>
      <c r="AC244" s="57" t="s">
        <v>5463</v>
      </c>
      <c r="AD244" s="57" t="s">
        <v>252</v>
      </c>
      <c r="AE244" s="57" t="n">
        <v>3643</v>
      </c>
      <c r="AF244" s="58" t="n">
        <v>4.10589503031921</v>
      </c>
      <c r="AG244" s="57" t="s">
        <v>5455</v>
      </c>
      <c r="AH244" s="57" t="s">
        <v>5438</v>
      </c>
      <c r="AI244" s="57" t="s">
        <v>252</v>
      </c>
      <c r="AJ244" s="58" t="n">
        <v>12.7167218260053</v>
      </c>
      <c r="AK244" s="57" t="s">
        <v>524</v>
      </c>
      <c r="AL244" s="58" t="n">
        <v>4</v>
      </c>
      <c r="AM244" s="57"/>
      <c r="AN244" s="57"/>
      <c r="AO244" s="57" t="n">
        <v>0</v>
      </c>
      <c r="AP244" s="59" t="b">
        <f aca="false">FALSE()</f>
        <v>0</v>
      </c>
    </row>
    <row r="245" customFormat="false" ht="15" hidden="false" customHeight="true" outlineLevel="0" collapsed="false">
      <c r="B245" s="57" t="s">
        <v>4679</v>
      </c>
      <c r="C245" s="57" t="s">
        <v>255</v>
      </c>
      <c r="D245" s="57" t="s">
        <v>363</v>
      </c>
      <c r="E245" s="59" t="b">
        <f aca="false">FALSE()</f>
        <v>0</v>
      </c>
      <c r="F245" s="57" t="n">
        <v>1</v>
      </c>
      <c r="G245" s="57" t="s">
        <v>5178</v>
      </c>
      <c r="H245" s="57" t="s">
        <v>5113</v>
      </c>
      <c r="I245" s="57" t="n">
        <v>4</v>
      </c>
      <c r="J245" s="57" t="s">
        <v>261</v>
      </c>
      <c r="K245" s="57" t="n">
        <v>2</v>
      </c>
      <c r="L245" s="59" t="b">
        <f aca="false">FALSE()</f>
        <v>0</v>
      </c>
      <c r="M245" s="59" t="b">
        <f aca="false">TRUE()</f>
        <v>1</v>
      </c>
      <c r="N245" s="59" t="b">
        <f aca="false">TRUE()</f>
        <v>1</v>
      </c>
      <c r="O245" s="59" t="b">
        <f aca="false">TRUE()</f>
        <v>1</v>
      </c>
      <c r="P245" s="59" t="b">
        <f aca="false">TRUE()</f>
        <v>1</v>
      </c>
      <c r="Q245" s="57" t="s">
        <v>5411</v>
      </c>
      <c r="R245" s="58" t="n">
        <v>1</v>
      </c>
      <c r="S245" s="58" t="n">
        <v>20.0900001525879</v>
      </c>
      <c r="T245" s="57"/>
      <c r="U245" s="58" t="n">
        <v>1.97572123537307</v>
      </c>
      <c r="V245" s="58" t="n">
        <v>1.97572123537307</v>
      </c>
      <c r="W245" s="58" t="n">
        <v>0</v>
      </c>
      <c r="X245" s="58" t="n">
        <v>100</v>
      </c>
      <c r="Y245" s="58" t="n">
        <v>0</v>
      </c>
      <c r="Z245" s="58" t="n">
        <v>4.03747408660414</v>
      </c>
      <c r="AA245" s="57" t="s">
        <v>5455</v>
      </c>
      <c r="AB245" s="57" t="s">
        <v>5413</v>
      </c>
      <c r="AC245" s="57" t="s">
        <v>5463</v>
      </c>
      <c r="AD245" s="57" t="s">
        <v>252</v>
      </c>
      <c r="AE245" s="57" t="n">
        <v>3643</v>
      </c>
      <c r="AF245" s="58" t="n">
        <v>4.10589503031921</v>
      </c>
      <c r="AG245" s="57" t="s">
        <v>5455</v>
      </c>
      <c r="AH245" s="57" t="s">
        <v>5438</v>
      </c>
      <c r="AI245" s="57" t="s">
        <v>252</v>
      </c>
      <c r="AJ245" s="58" t="n">
        <v>12.7167218260053</v>
      </c>
      <c r="AK245" s="57" t="s">
        <v>524</v>
      </c>
      <c r="AL245" s="58" t="n">
        <v>4.5</v>
      </c>
      <c r="AM245" s="57"/>
      <c r="AN245" s="57" t="s">
        <v>5455</v>
      </c>
      <c r="AO245" s="57" t="n">
        <v>4</v>
      </c>
      <c r="AP245" s="59" t="b">
        <f aca="false">FALSE()</f>
        <v>0</v>
      </c>
    </row>
    <row r="246" customFormat="false" ht="15" hidden="false" customHeight="true" outlineLevel="0" collapsed="false">
      <c r="B246" s="57" t="s">
        <v>4679</v>
      </c>
      <c r="C246" s="57" t="s">
        <v>255</v>
      </c>
      <c r="D246" s="57" t="s">
        <v>363</v>
      </c>
      <c r="E246" s="59" t="b">
        <f aca="false">FALSE()</f>
        <v>0</v>
      </c>
      <c r="F246" s="57" t="n">
        <v>1</v>
      </c>
      <c r="G246" s="57" t="s">
        <v>5178</v>
      </c>
      <c r="H246" s="57" t="s">
        <v>5113</v>
      </c>
      <c r="I246" s="57" t="n">
        <v>5</v>
      </c>
      <c r="J246" s="57" t="s">
        <v>312</v>
      </c>
      <c r="K246" s="57" t="n">
        <v>2</v>
      </c>
      <c r="L246" s="59" t="b">
        <f aca="false">FALSE()</f>
        <v>0</v>
      </c>
      <c r="M246" s="59" t="b">
        <f aca="false">TRUE()</f>
        <v>1</v>
      </c>
      <c r="N246" s="59" t="b">
        <f aca="false">TRUE()</f>
        <v>1</v>
      </c>
      <c r="O246" s="59" t="b">
        <f aca="false">TRUE()</f>
        <v>1</v>
      </c>
      <c r="P246" s="59" t="b">
        <f aca="false">TRUE()</f>
        <v>1</v>
      </c>
      <c r="Q246" s="57" t="s">
        <v>5418</v>
      </c>
      <c r="R246" s="58" t="n">
        <v>1</v>
      </c>
      <c r="S246" s="58" t="n">
        <v>22.2399997711182</v>
      </c>
      <c r="T246" s="57"/>
      <c r="U246" s="58" t="n">
        <v>1.84222655730732</v>
      </c>
      <c r="V246" s="58" t="n">
        <v>1.84222655730732</v>
      </c>
      <c r="W246" s="58" t="n">
        <v>0</v>
      </c>
      <c r="X246" s="58" t="n">
        <v>100</v>
      </c>
      <c r="Y246" s="58" t="n">
        <v>0</v>
      </c>
      <c r="Z246" s="58" t="n">
        <v>3.73847254904996</v>
      </c>
      <c r="AA246" s="57" t="s">
        <v>5455</v>
      </c>
      <c r="AB246" s="57" t="s">
        <v>5413</v>
      </c>
      <c r="AC246" s="57" t="s">
        <v>5438</v>
      </c>
      <c r="AD246" s="57" t="s">
        <v>252</v>
      </c>
      <c r="AE246" s="57" t="n">
        <v>1601</v>
      </c>
      <c r="AF246" s="58" t="n">
        <v>3.73847254904996</v>
      </c>
      <c r="AG246" s="57" t="s">
        <v>5455</v>
      </c>
      <c r="AH246" s="57" t="s">
        <v>5438</v>
      </c>
      <c r="AI246" s="57" t="s">
        <v>252</v>
      </c>
      <c r="AJ246" s="58" t="n">
        <v>10.92122744933</v>
      </c>
      <c r="AK246" s="57" t="s">
        <v>524</v>
      </c>
      <c r="AL246" s="58" t="n">
        <v>3.5</v>
      </c>
      <c r="AM246" s="57"/>
      <c r="AN246" s="57"/>
      <c r="AO246" s="57" t="n">
        <v>0</v>
      </c>
      <c r="AP246" s="59" t="b">
        <f aca="false">FALSE()</f>
        <v>0</v>
      </c>
    </row>
    <row r="247" customFormat="false" ht="15" hidden="false" customHeight="true" outlineLevel="0" collapsed="false">
      <c r="B247" s="57" t="s">
        <v>4679</v>
      </c>
      <c r="C247" s="57" t="s">
        <v>255</v>
      </c>
      <c r="D247" s="57" t="s">
        <v>363</v>
      </c>
      <c r="E247" s="59" t="b">
        <f aca="false">FALSE()</f>
        <v>0</v>
      </c>
      <c r="F247" s="57" t="n">
        <v>1</v>
      </c>
      <c r="G247" s="57" t="s">
        <v>5178</v>
      </c>
      <c r="H247" s="57" t="s">
        <v>5113</v>
      </c>
      <c r="I247" s="57" t="n">
        <v>5</v>
      </c>
      <c r="J247" s="57" t="s">
        <v>312</v>
      </c>
      <c r="K247" s="57" t="n">
        <v>2</v>
      </c>
      <c r="L247" s="59" t="b">
        <f aca="false">FALSE()</f>
        <v>0</v>
      </c>
      <c r="M247" s="59" t="b">
        <f aca="false">TRUE()</f>
        <v>1</v>
      </c>
      <c r="N247" s="59" t="b">
        <f aca="false">TRUE()</f>
        <v>1</v>
      </c>
      <c r="O247" s="59" t="b">
        <f aca="false">TRUE()</f>
        <v>1</v>
      </c>
      <c r="P247" s="59" t="b">
        <f aca="false">TRUE()</f>
        <v>1</v>
      </c>
      <c r="Q247" s="57" t="s">
        <v>5418</v>
      </c>
      <c r="R247" s="58" t="n">
        <v>1</v>
      </c>
      <c r="S247" s="58" t="n">
        <v>22.2399997711182</v>
      </c>
      <c r="T247" s="57"/>
      <c r="U247" s="58" t="n">
        <v>1.84222655730732</v>
      </c>
      <c r="V247" s="58" t="n">
        <v>1.84222655730732</v>
      </c>
      <c r="W247" s="58" t="n">
        <v>0</v>
      </c>
      <c r="X247" s="58" t="n">
        <v>100</v>
      </c>
      <c r="Y247" s="58" t="n">
        <v>0</v>
      </c>
      <c r="Z247" s="58" t="n">
        <v>3.73847254904996</v>
      </c>
      <c r="AA247" s="57" t="s">
        <v>5455</v>
      </c>
      <c r="AB247" s="57" t="s">
        <v>5413</v>
      </c>
      <c r="AC247" s="57" t="s">
        <v>5438</v>
      </c>
      <c r="AD247" s="57" t="s">
        <v>252</v>
      </c>
      <c r="AE247" s="57" t="n">
        <v>1601</v>
      </c>
      <c r="AF247" s="58" t="n">
        <v>3.73847254904996</v>
      </c>
      <c r="AG247" s="57" t="s">
        <v>5455</v>
      </c>
      <c r="AH247" s="57" t="s">
        <v>5438</v>
      </c>
      <c r="AI247" s="57" t="s">
        <v>252</v>
      </c>
      <c r="AJ247" s="58" t="n">
        <v>10.92122744933</v>
      </c>
      <c r="AK247" s="57" t="s">
        <v>524</v>
      </c>
      <c r="AL247" s="58" t="n">
        <v>4</v>
      </c>
      <c r="AM247" s="57"/>
      <c r="AN247" s="57" t="s">
        <v>5455</v>
      </c>
      <c r="AO247" s="57" t="n">
        <v>1</v>
      </c>
      <c r="AP247" s="59" t="b">
        <f aca="false">FALSE()</f>
        <v>0</v>
      </c>
    </row>
    <row r="248" customFormat="false" ht="15" hidden="false" customHeight="true" outlineLevel="0" collapsed="false">
      <c r="B248" s="57" t="s">
        <v>4679</v>
      </c>
      <c r="C248" s="57" t="s">
        <v>255</v>
      </c>
      <c r="D248" s="57" t="s">
        <v>363</v>
      </c>
      <c r="E248" s="59" t="b">
        <f aca="false">FALSE()</f>
        <v>0</v>
      </c>
      <c r="F248" s="57" t="n">
        <v>1</v>
      </c>
      <c r="G248" s="57" t="s">
        <v>5178</v>
      </c>
      <c r="H248" s="57" t="s">
        <v>5113</v>
      </c>
      <c r="I248" s="57" t="n">
        <v>5</v>
      </c>
      <c r="J248" s="57" t="s">
        <v>312</v>
      </c>
      <c r="K248" s="57" t="n">
        <v>2</v>
      </c>
      <c r="L248" s="59" t="b">
        <f aca="false">FALSE()</f>
        <v>0</v>
      </c>
      <c r="M248" s="59" t="b">
        <f aca="false">TRUE()</f>
        <v>1</v>
      </c>
      <c r="N248" s="59" t="b">
        <f aca="false">TRUE()</f>
        <v>1</v>
      </c>
      <c r="O248" s="59" t="b">
        <f aca="false">TRUE()</f>
        <v>1</v>
      </c>
      <c r="P248" s="59" t="b">
        <f aca="false">TRUE()</f>
        <v>1</v>
      </c>
      <c r="Q248" s="57" t="s">
        <v>5418</v>
      </c>
      <c r="R248" s="58" t="n">
        <v>1</v>
      </c>
      <c r="S248" s="58" t="n">
        <v>22.2399997711182</v>
      </c>
      <c r="T248" s="57"/>
      <c r="U248" s="58" t="n">
        <v>1.84222655730732</v>
      </c>
      <c r="V248" s="58" t="n">
        <v>1.84222655730732</v>
      </c>
      <c r="W248" s="58" t="n">
        <v>0</v>
      </c>
      <c r="X248" s="58" t="n">
        <v>100</v>
      </c>
      <c r="Y248" s="58" t="n">
        <v>0</v>
      </c>
      <c r="Z248" s="58" t="n">
        <v>3.73847254904996</v>
      </c>
      <c r="AA248" s="57" t="s">
        <v>5455</v>
      </c>
      <c r="AB248" s="57" t="s">
        <v>5413</v>
      </c>
      <c r="AC248" s="57" t="s">
        <v>5438</v>
      </c>
      <c r="AD248" s="57" t="s">
        <v>252</v>
      </c>
      <c r="AE248" s="57" t="n">
        <v>1601</v>
      </c>
      <c r="AF248" s="58" t="n">
        <v>3.73847254904996</v>
      </c>
      <c r="AG248" s="57" t="s">
        <v>5455</v>
      </c>
      <c r="AH248" s="57" t="s">
        <v>5438</v>
      </c>
      <c r="AI248" s="57" t="s">
        <v>252</v>
      </c>
      <c r="AJ248" s="58" t="n">
        <v>10.92122744933</v>
      </c>
      <c r="AK248" s="57" t="s">
        <v>524</v>
      </c>
      <c r="AL248" s="58" t="n">
        <v>4.5</v>
      </c>
      <c r="AM248" s="57"/>
      <c r="AN248" s="57" t="s">
        <v>5455</v>
      </c>
      <c r="AO248" s="57" t="n">
        <v>3</v>
      </c>
      <c r="AP248" s="59" t="b">
        <f aca="false">FALSE()</f>
        <v>0</v>
      </c>
    </row>
    <row r="249" customFormat="false" ht="15" hidden="false" customHeight="true" outlineLevel="0" collapsed="false">
      <c r="B249" s="57" t="s">
        <v>4679</v>
      </c>
      <c r="C249" s="57" t="s">
        <v>255</v>
      </c>
      <c r="D249" s="57" t="s">
        <v>363</v>
      </c>
      <c r="E249" s="59" t="b">
        <f aca="false">FALSE()</f>
        <v>0</v>
      </c>
      <c r="F249" s="57" t="n">
        <v>1</v>
      </c>
      <c r="G249" s="57" t="s">
        <v>5178</v>
      </c>
      <c r="H249" s="57" t="s">
        <v>5113</v>
      </c>
      <c r="I249" s="57" t="n">
        <v>6</v>
      </c>
      <c r="J249" s="57" t="s">
        <v>334</v>
      </c>
      <c r="K249" s="57" t="n">
        <v>2</v>
      </c>
      <c r="L249" s="59" t="b">
        <f aca="false">FALSE()</f>
        <v>0</v>
      </c>
      <c r="M249" s="59" t="b">
        <f aca="false">TRUE()</f>
        <v>1</v>
      </c>
      <c r="N249" s="59" t="b">
        <f aca="false">TRUE()</f>
        <v>1</v>
      </c>
      <c r="O249" s="59" t="b">
        <f aca="false">TRUE()</f>
        <v>1</v>
      </c>
      <c r="P249" s="59" t="b">
        <f aca="false">TRUE()</f>
        <v>1</v>
      </c>
      <c r="Q249" s="57" t="s">
        <v>5423</v>
      </c>
      <c r="R249" s="58" t="n">
        <v>1</v>
      </c>
      <c r="S249" s="58" t="n">
        <v>21.5799999237061</v>
      </c>
      <c r="T249" s="57"/>
      <c r="U249" s="58" t="n">
        <v>0.0800968068394488</v>
      </c>
      <c r="V249" s="58" t="n">
        <v>0.0800968068394488</v>
      </c>
      <c r="W249" s="58" t="n">
        <v>0</v>
      </c>
      <c r="X249" s="58" t="n">
        <v>100</v>
      </c>
      <c r="Y249" s="58" t="n">
        <v>0</v>
      </c>
      <c r="Z249" s="58" t="n">
        <v>4.80870928628463</v>
      </c>
      <c r="AA249" s="57" t="s">
        <v>5455</v>
      </c>
      <c r="AB249" s="57" t="s">
        <v>5413</v>
      </c>
      <c r="AC249" s="57" t="s">
        <v>5444</v>
      </c>
      <c r="AD249" s="57" t="s">
        <v>261</v>
      </c>
      <c r="AE249" s="57" t="n">
        <v>2800</v>
      </c>
      <c r="AF249" s="58" t="n">
        <v>4.80870928628463</v>
      </c>
      <c r="AG249" s="57" t="s">
        <v>5455</v>
      </c>
      <c r="AH249" s="57" t="s">
        <v>5444</v>
      </c>
      <c r="AI249" s="57" t="s">
        <v>261</v>
      </c>
      <c r="AJ249" s="58" t="n">
        <v>12.9109577104102</v>
      </c>
      <c r="AK249" s="57" t="s">
        <v>524</v>
      </c>
      <c r="AL249" s="58" t="n">
        <v>3.5</v>
      </c>
      <c r="AM249" s="57"/>
      <c r="AN249" s="57"/>
      <c r="AO249" s="57" t="n">
        <v>0</v>
      </c>
      <c r="AP249" s="59" t="b">
        <f aca="false">FALSE()</f>
        <v>0</v>
      </c>
    </row>
    <row r="250" customFormat="false" ht="15" hidden="false" customHeight="true" outlineLevel="0" collapsed="false">
      <c r="B250" s="57" t="s">
        <v>4679</v>
      </c>
      <c r="C250" s="57" t="s">
        <v>255</v>
      </c>
      <c r="D250" s="57" t="s">
        <v>363</v>
      </c>
      <c r="E250" s="59" t="b">
        <f aca="false">FALSE()</f>
        <v>0</v>
      </c>
      <c r="F250" s="57" t="n">
        <v>1</v>
      </c>
      <c r="G250" s="57" t="s">
        <v>5178</v>
      </c>
      <c r="H250" s="57" t="s">
        <v>5113</v>
      </c>
      <c r="I250" s="57" t="n">
        <v>6</v>
      </c>
      <c r="J250" s="57" t="s">
        <v>334</v>
      </c>
      <c r="K250" s="57" t="n">
        <v>2</v>
      </c>
      <c r="L250" s="59" t="b">
        <f aca="false">FALSE()</f>
        <v>0</v>
      </c>
      <c r="M250" s="59" t="b">
        <f aca="false">TRUE()</f>
        <v>1</v>
      </c>
      <c r="N250" s="59" t="b">
        <f aca="false">TRUE()</f>
        <v>1</v>
      </c>
      <c r="O250" s="59" t="b">
        <f aca="false">TRUE()</f>
        <v>1</v>
      </c>
      <c r="P250" s="59" t="b">
        <f aca="false">TRUE()</f>
        <v>1</v>
      </c>
      <c r="Q250" s="57" t="s">
        <v>5423</v>
      </c>
      <c r="R250" s="58" t="n">
        <v>1</v>
      </c>
      <c r="S250" s="58" t="n">
        <v>21.5799999237061</v>
      </c>
      <c r="T250" s="57"/>
      <c r="U250" s="58" t="n">
        <v>0.0800968068394488</v>
      </c>
      <c r="V250" s="58" t="n">
        <v>0.0800968068394488</v>
      </c>
      <c r="W250" s="58" t="n">
        <v>0</v>
      </c>
      <c r="X250" s="58" t="n">
        <v>100</v>
      </c>
      <c r="Y250" s="58" t="n">
        <v>0</v>
      </c>
      <c r="Z250" s="58" t="n">
        <v>4.80870928628463</v>
      </c>
      <c r="AA250" s="57" t="s">
        <v>5455</v>
      </c>
      <c r="AB250" s="57" t="s">
        <v>5413</v>
      </c>
      <c r="AC250" s="57" t="s">
        <v>5444</v>
      </c>
      <c r="AD250" s="57" t="s">
        <v>261</v>
      </c>
      <c r="AE250" s="57" t="n">
        <v>2800</v>
      </c>
      <c r="AF250" s="58" t="n">
        <v>4.80870928628463</v>
      </c>
      <c r="AG250" s="57" t="s">
        <v>5455</v>
      </c>
      <c r="AH250" s="57" t="s">
        <v>5444</v>
      </c>
      <c r="AI250" s="57" t="s">
        <v>261</v>
      </c>
      <c r="AJ250" s="58" t="n">
        <v>12.9109577104102</v>
      </c>
      <c r="AK250" s="57" t="s">
        <v>524</v>
      </c>
      <c r="AL250" s="58" t="n">
        <v>4</v>
      </c>
      <c r="AM250" s="57"/>
      <c r="AN250" s="57"/>
      <c r="AO250" s="57" t="n">
        <v>0</v>
      </c>
      <c r="AP250" s="59" t="b">
        <f aca="false">FALSE()</f>
        <v>0</v>
      </c>
    </row>
    <row r="251" customFormat="false" ht="15" hidden="false" customHeight="true" outlineLevel="0" collapsed="false">
      <c r="B251" s="57" t="s">
        <v>4679</v>
      </c>
      <c r="C251" s="57" t="s">
        <v>255</v>
      </c>
      <c r="D251" s="57" t="s">
        <v>363</v>
      </c>
      <c r="E251" s="59" t="b">
        <f aca="false">FALSE()</f>
        <v>0</v>
      </c>
      <c r="F251" s="57" t="n">
        <v>1</v>
      </c>
      <c r="G251" s="57" t="s">
        <v>5178</v>
      </c>
      <c r="H251" s="57" t="s">
        <v>5113</v>
      </c>
      <c r="I251" s="57" t="n">
        <v>6</v>
      </c>
      <c r="J251" s="57" t="s">
        <v>334</v>
      </c>
      <c r="K251" s="57" t="n">
        <v>2</v>
      </c>
      <c r="L251" s="59" t="b">
        <f aca="false">FALSE()</f>
        <v>0</v>
      </c>
      <c r="M251" s="59" t="b">
        <f aca="false">TRUE()</f>
        <v>1</v>
      </c>
      <c r="N251" s="59" t="b">
        <f aca="false">TRUE()</f>
        <v>1</v>
      </c>
      <c r="O251" s="59" t="b">
        <f aca="false">TRUE()</f>
        <v>1</v>
      </c>
      <c r="P251" s="59" t="b">
        <f aca="false">TRUE()</f>
        <v>1</v>
      </c>
      <c r="Q251" s="57" t="s">
        <v>5423</v>
      </c>
      <c r="R251" s="58" t="n">
        <v>1</v>
      </c>
      <c r="S251" s="58" t="n">
        <v>21.5799999237061</v>
      </c>
      <c r="T251" s="57"/>
      <c r="U251" s="58" t="n">
        <v>0.0800968068394488</v>
      </c>
      <c r="V251" s="58" t="n">
        <v>0.0800968068394488</v>
      </c>
      <c r="W251" s="58" t="n">
        <v>0</v>
      </c>
      <c r="X251" s="58" t="n">
        <v>100</v>
      </c>
      <c r="Y251" s="58" t="n">
        <v>0</v>
      </c>
      <c r="Z251" s="58" t="n">
        <v>4.80870928628463</v>
      </c>
      <c r="AA251" s="57" t="s">
        <v>5455</v>
      </c>
      <c r="AB251" s="57" t="s">
        <v>5413</v>
      </c>
      <c r="AC251" s="57" t="s">
        <v>5444</v>
      </c>
      <c r="AD251" s="57" t="s">
        <v>261</v>
      </c>
      <c r="AE251" s="57" t="n">
        <v>2800</v>
      </c>
      <c r="AF251" s="58" t="n">
        <v>4.80870928628463</v>
      </c>
      <c r="AG251" s="57" t="s">
        <v>5455</v>
      </c>
      <c r="AH251" s="57" t="s">
        <v>5444</v>
      </c>
      <c r="AI251" s="57" t="s">
        <v>261</v>
      </c>
      <c r="AJ251" s="58" t="n">
        <v>12.9109577104102</v>
      </c>
      <c r="AK251" s="57" t="s">
        <v>524</v>
      </c>
      <c r="AL251" s="58" t="n">
        <v>4.5</v>
      </c>
      <c r="AM251" s="57"/>
      <c r="AN251" s="57"/>
      <c r="AO251" s="57" t="n">
        <v>0</v>
      </c>
      <c r="AP251" s="59" t="b">
        <f aca="false">FALSE()</f>
        <v>0</v>
      </c>
    </row>
    <row r="252" customFormat="false" ht="15" hidden="false" customHeight="true" outlineLevel="0" collapsed="false">
      <c r="B252" s="57" t="s">
        <v>4679</v>
      </c>
      <c r="C252" s="57" t="s">
        <v>255</v>
      </c>
      <c r="D252" s="57" t="s">
        <v>363</v>
      </c>
      <c r="E252" s="59" t="b">
        <f aca="false">FALSE()</f>
        <v>0</v>
      </c>
      <c r="F252" s="57" t="n">
        <v>1</v>
      </c>
      <c r="G252" s="57" t="s">
        <v>5178</v>
      </c>
      <c r="H252" s="57" t="s">
        <v>5113</v>
      </c>
      <c r="I252" s="57" t="n">
        <v>7</v>
      </c>
      <c r="J252" s="57" t="s">
        <v>334</v>
      </c>
      <c r="K252" s="57" t="n">
        <v>2</v>
      </c>
      <c r="L252" s="59" t="b">
        <f aca="false">FALSE()</f>
        <v>0</v>
      </c>
      <c r="M252" s="59" t="b">
        <f aca="false">TRUE()</f>
        <v>1</v>
      </c>
      <c r="N252" s="59" t="b">
        <f aca="false">TRUE()</f>
        <v>1</v>
      </c>
      <c r="O252" s="59" t="b">
        <f aca="false">TRUE()</f>
        <v>1</v>
      </c>
      <c r="P252" s="59" t="b">
        <f aca="false">TRUE()</f>
        <v>1</v>
      </c>
      <c r="Q252" s="57" t="s">
        <v>5423</v>
      </c>
      <c r="R252" s="58" t="n">
        <v>1</v>
      </c>
      <c r="S252" s="58" t="n">
        <v>20.6399993896484</v>
      </c>
      <c r="T252" s="57"/>
      <c r="U252" s="58" t="n">
        <v>0.133494678065748</v>
      </c>
      <c r="V252" s="58" t="n">
        <v>0</v>
      </c>
      <c r="W252" s="58" t="n">
        <v>0</v>
      </c>
      <c r="X252" s="58" t="n">
        <v>0</v>
      </c>
      <c r="Y252" s="58" t="n">
        <v>0</v>
      </c>
      <c r="Z252" s="58" t="n">
        <v>4.85635532060825</v>
      </c>
      <c r="AA252" s="57" t="s">
        <v>5455</v>
      </c>
      <c r="AB252" s="57" t="s">
        <v>5413</v>
      </c>
      <c r="AC252" s="57" t="s">
        <v>5422</v>
      </c>
      <c r="AD252" s="57" t="s">
        <v>261</v>
      </c>
      <c r="AE252" s="57" t="n">
        <v>2800</v>
      </c>
      <c r="AF252" s="58" t="n">
        <v>4.85635532060825</v>
      </c>
      <c r="AG252" s="57" t="s">
        <v>5455</v>
      </c>
      <c r="AH252" s="57" t="s">
        <v>5422</v>
      </c>
      <c r="AI252" s="57" t="s">
        <v>261</v>
      </c>
      <c r="AJ252" s="58" t="n">
        <v>15.3027075708843</v>
      </c>
      <c r="AK252" s="57" t="s">
        <v>524</v>
      </c>
      <c r="AL252" s="58" t="n">
        <v>3.5</v>
      </c>
      <c r="AM252" s="57"/>
      <c r="AN252" s="57"/>
      <c r="AO252" s="57" t="n">
        <v>0</v>
      </c>
      <c r="AP252" s="59" t="b">
        <f aca="false">FALSE()</f>
        <v>0</v>
      </c>
    </row>
    <row r="253" customFormat="false" ht="15" hidden="false" customHeight="true" outlineLevel="0" collapsed="false">
      <c r="B253" s="57" t="s">
        <v>4679</v>
      </c>
      <c r="C253" s="57" t="s">
        <v>255</v>
      </c>
      <c r="D253" s="57" t="s">
        <v>363</v>
      </c>
      <c r="E253" s="59" t="b">
        <f aca="false">FALSE()</f>
        <v>0</v>
      </c>
      <c r="F253" s="57" t="n">
        <v>1</v>
      </c>
      <c r="G253" s="57" t="s">
        <v>5178</v>
      </c>
      <c r="H253" s="57" t="s">
        <v>5113</v>
      </c>
      <c r="I253" s="57" t="n">
        <v>7</v>
      </c>
      <c r="J253" s="57" t="s">
        <v>334</v>
      </c>
      <c r="K253" s="57" t="n">
        <v>2</v>
      </c>
      <c r="L253" s="59" t="b">
        <f aca="false">FALSE()</f>
        <v>0</v>
      </c>
      <c r="M253" s="59" t="b">
        <f aca="false">TRUE()</f>
        <v>1</v>
      </c>
      <c r="N253" s="59" t="b">
        <f aca="false">TRUE()</f>
        <v>1</v>
      </c>
      <c r="O253" s="59" t="b">
        <f aca="false">TRUE()</f>
        <v>1</v>
      </c>
      <c r="P253" s="59" t="b">
        <f aca="false">TRUE()</f>
        <v>1</v>
      </c>
      <c r="Q253" s="57" t="s">
        <v>5423</v>
      </c>
      <c r="R253" s="58" t="n">
        <v>1</v>
      </c>
      <c r="S253" s="58" t="n">
        <v>20.6399993896484</v>
      </c>
      <c r="T253" s="57"/>
      <c r="U253" s="58" t="n">
        <v>0.133494678065748</v>
      </c>
      <c r="V253" s="58" t="n">
        <v>0</v>
      </c>
      <c r="W253" s="58" t="n">
        <v>0</v>
      </c>
      <c r="X253" s="58" t="n">
        <v>0</v>
      </c>
      <c r="Y253" s="58" t="n">
        <v>0</v>
      </c>
      <c r="Z253" s="58" t="n">
        <v>4.85635532060825</v>
      </c>
      <c r="AA253" s="57" t="s">
        <v>5455</v>
      </c>
      <c r="AB253" s="57" t="s">
        <v>5413</v>
      </c>
      <c r="AC253" s="57" t="s">
        <v>5422</v>
      </c>
      <c r="AD253" s="57" t="s">
        <v>261</v>
      </c>
      <c r="AE253" s="57" t="n">
        <v>2800</v>
      </c>
      <c r="AF253" s="58" t="n">
        <v>4.85635532060825</v>
      </c>
      <c r="AG253" s="57" t="s">
        <v>5455</v>
      </c>
      <c r="AH253" s="57" t="s">
        <v>5422</v>
      </c>
      <c r="AI253" s="57" t="s">
        <v>261</v>
      </c>
      <c r="AJ253" s="58" t="n">
        <v>15.3027075708843</v>
      </c>
      <c r="AK253" s="57" t="s">
        <v>524</v>
      </c>
      <c r="AL253" s="58" t="n">
        <v>4</v>
      </c>
      <c r="AM253" s="57"/>
      <c r="AN253" s="57"/>
      <c r="AO253" s="57" t="n">
        <v>0</v>
      </c>
      <c r="AP253" s="59" t="b">
        <f aca="false">FALSE()</f>
        <v>0</v>
      </c>
    </row>
    <row r="254" customFormat="false" ht="15" hidden="false" customHeight="true" outlineLevel="0" collapsed="false">
      <c r="B254" s="57" t="s">
        <v>4679</v>
      </c>
      <c r="C254" s="57" t="s">
        <v>255</v>
      </c>
      <c r="D254" s="57" t="s">
        <v>363</v>
      </c>
      <c r="E254" s="59" t="b">
        <f aca="false">FALSE()</f>
        <v>0</v>
      </c>
      <c r="F254" s="57" t="n">
        <v>1</v>
      </c>
      <c r="G254" s="57" t="s">
        <v>5178</v>
      </c>
      <c r="H254" s="57" t="s">
        <v>5113</v>
      </c>
      <c r="I254" s="57" t="n">
        <v>7</v>
      </c>
      <c r="J254" s="57" t="s">
        <v>334</v>
      </c>
      <c r="K254" s="57" t="n">
        <v>2</v>
      </c>
      <c r="L254" s="59" t="b">
        <f aca="false">FALSE()</f>
        <v>0</v>
      </c>
      <c r="M254" s="59" t="b">
        <f aca="false">TRUE()</f>
        <v>1</v>
      </c>
      <c r="N254" s="59" t="b">
        <f aca="false">TRUE()</f>
        <v>1</v>
      </c>
      <c r="O254" s="59" t="b">
        <f aca="false">TRUE()</f>
        <v>1</v>
      </c>
      <c r="P254" s="59" t="b">
        <f aca="false">TRUE()</f>
        <v>1</v>
      </c>
      <c r="Q254" s="57" t="s">
        <v>5423</v>
      </c>
      <c r="R254" s="58" t="n">
        <v>1</v>
      </c>
      <c r="S254" s="58" t="n">
        <v>20.6399993896484</v>
      </c>
      <c r="T254" s="57"/>
      <c r="U254" s="58" t="n">
        <v>0.133494678065748</v>
      </c>
      <c r="V254" s="58" t="n">
        <v>0</v>
      </c>
      <c r="W254" s="58" t="n">
        <v>0</v>
      </c>
      <c r="X254" s="58" t="n">
        <v>0</v>
      </c>
      <c r="Y254" s="58" t="n">
        <v>0</v>
      </c>
      <c r="Z254" s="58" t="n">
        <v>4.85635532060825</v>
      </c>
      <c r="AA254" s="57" t="s">
        <v>5455</v>
      </c>
      <c r="AB254" s="57" t="s">
        <v>5413</v>
      </c>
      <c r="AC254" s="57" t="s">
        <v>5422</v>
      </c>
      <c r="AD254" s="57" t="s">
        <v>261</v>
      </c>
      <c r="AE254" s="57" t="n">
        <v>2800</v>
      </c>
      <c r="AF254" s="58" t="n">
        <v>4.85635532060825</v>
      </c>
      <c r="AG254" s="57" t="s">
        <v>5455</v>
      </c>
      <c r="AH254" s="57" t="s">
        <v>5422</v>
      </c>
      <c r="AI254" s="57" t="s">
        <v>261</v>
      </c>
      <c r="AJ254" s="58" t="n">
        <v>15.3027075708843</v>
      </c>
      <c r="AK254" s="57" t="s">
        <v>524</v>
      </c>
      <c r="AL254" s="58" t="n">
        <v>4.5</v>
      </c>
      <c r="AM254" s="57"/>
      <c r="AN254" s="57"/>
      <c r="AO254" s="57" t="n">
        <v>0</v>
      </c>
      <c r="AP254" s="59" t="b">
        <f aca="false">FALSE()</f>
        <v>0</v>
      </c>
    </row>
    <row r="255" customFormat="false" ht="15" hidden="false" customHeight="true" outlineLevel="0" collapsed="false">
      <c r="B255" s="57" t="s">
        <v>4679</v>
      </c>
      <c r="C255" s="57" t="s">
        <v>255</v>
      </c>
      <c r="D255" s="57" t="s">
        <v>363</v>
      </c>
      <c r="E255" s="59" t="b">
        <f aca="false">FALSE()</f>
        <v>0</v>
      </c>
      <c r="F255" s="57" t="n">
        <v>1</v>
      </c>
      <c r="G255" s="57" t="s">
        <v>5178</v>
      </c>
      <c r="H255" s="57" t="s">
        <v>5113</v>
      </c>
      <c r="I255" s="57" t="n">
        <v>8</v>
      </c>
      <c r="J255" s="57" t="s">
        <v>4572</v>
      </c>
      <c r="K255" s="57" t="n">
        <v>2</v>
      </c>
      <c r="L255" s="59" t="b">
        <f aca="false">FALSE()</f>
        <v>0</v>
      </c>
      <c r="M255" s="59" t="b">
        <f aca="false">TRUE()</f>
        <v>1</v>
      </c>
      <c r="N255" s="59" t="b">
        <f aca="false">TRUE()</f>
        <v>1</v>
      </c>
      <c r="O255" s="59" t="b">
        <f aca="false">TRUE()</f>
        <v>1</v>
      </c>
      <c r="P255" s="59" t="b">
        <f aca="false">TRUE()</f>
        <v>1</v>
      </c>
      <c r="Q255" s="57" t="s">
        <v>5459</v>
      </c>
      <c r="R255" s="58" t="n">
        <v>1</v>
      </c>
      <c r="S255" s="58" t="n">
        <v>20.8899993896484</v>
      </c>
      <c r="T255" s="57"/>
      <c r="U255" s="58" t="n">
        <v>0</v>
      </c>
      <c r="V255" s="58" t="n">
        <v>0</v>
      </c>
      <c r="W255" s="58" t="n">
        <v>0</v>
      </c>
      <c r="X255" s="57"/>
      <c r="Y255" s="57"/>
      <c r="Z255" s="58" t="n">
        <v>5.42633504310228</v>
      </c>
      <c r="AA255" s="57" t="s">
        <v>5455</v>
      </c>
      <c r="AB255" s="57" t="s">
        <v>5413</v>
      </c>
      <c r="AC255" s="57" t="s">
        <v>5422</v>
      </c>
      <c r="AD255" s="57" t="s">
        <v>4838</v>
      </c>
      <c r="AE255" s="57" t="n">
        <v>2792</v>
      </c>
      <c r="AF255" s="58" t="n">
        <v>5.42633504310228</v>
      </c>
      <c r="AG255" s="57" t="s">
        <v>5455</v>
      </c>
      <c r="AH255" s="57" t="s">
        <v>5422</v>
      </c>
      <c r="AI255" s="57" t="s">
        <v>4838</v>
      </c>
      <c r="AJ255" s="58" t="n">
        <v>14.3720124547678</v>
      </c>
      <c r="AK255" s="57" t="s">
        <v>524</v>
      </c>
      <c r="AL255" s="58" t="n">
        <v>3.5</v>
      </c>
      <c r="AM255" s="57"/>
      <c r="AN255" s="57"/>
      <c r="AO255" s="57" t="n">
        <v>0</v>
      </c>
      <c r="AP255" s="59" t="b">
        <f aca="false">FALSE()</f>
        <v>0</v>
      </c>
    </row>
    <row r="256" customFormat="false" ht="15" hidden="false" customHeight="true" outlineLevel="0" collapsed="false">
      <c r="B256" s="57" t="s">
        <v>4679</v>
      </c>
      <c r="C256" s="57" t="s">
        <v>255</v>
      </c>
      <c r="D256" s="57" t="s">
        <v>363</v>
      </c>
      <c r="E256" s="59" t="b">
        <f aca="false">FALSE()</f>
        <v>0</v>
      </c>
      <c r="F256" s="57" t="n">
        <v>1</v>
      </c>
      <c r="G256" s="57" t="s">
        <v>5178</v>
      </c>
      <c r="H256" s="57" t="s">
        <v>5113</v>
      </c>
      <c r="I256" s="57" t="n">
        <v>8</v>
      </c>
      <c r="J256" s="57" t="s">
        <v>4572</v>
      </c>
      <c r="K256" s="57" t="n">
        <v>2</v>
      </c>
      <c r="L256" s="59" t="b">
        <f aca="false">FALSE()</f>
        <v>0</v>
      </c>
      <c r="M256" s="59" t="b">
        <f aca="false">TRUE()</f>
        <v>1</v>
      </c>
      <c r="N256" s="59" t="b">
        <f aca="false">TRUE()</f>
        <v>1</v>
      </c>
      <c r="O256" s="59" t="b">
        <f aca="false">TRUE()</f>
        <v>1</v>
      </c>
      <c r="P256" s="59" t="b">
        <f aca="false">TRUE()</f>
        <v>1</v>
      </c>
      <c r="Q256" s="57" t="s">
        <v>5459</v>
      </c>
      <c r="R256" s="58" t="n">
        <v>1</v>
      </c>
      <c r="S256" s="58" t="n">
        <v>20.8899993896484</v>
      </c>
      <c r="T256" s="57"/>
      <c r="U256" s="58" t="n">
        <v>0</v>
      </c>
      <c r="V256" s="58" t="n">
        <v>0</v>
      </c>
      <c r="W256" s="58" t="n">
        <v>0</v>
      </c>
      <c r="X256" s="57"/>
      <c r="Y256" s="57"/>
      <c r="Z256" s="58" t="n">
        <v>5.42633504310228</v>
      </c>
      <c r="AA256" s="57" t="s">
        <v>5455</v>
      </c>
      <c r="AB256" s="57" t="s">
        <v>5413</v>
      </c>
      <c r="AC256" s="57" t="s">
        <v>5422</v>
      </c>
      <c r="AD256" s="57" t="s">
        <v>4838</v>
      </c>
      <c r="AE256" s="57" t="n">
        <v>2792</v>
      </c>
      <c r="AF256" s="58" t="n">
        <v>5.42633504310228</v>
      </c>
      <c r="AG256" s="57" t="s">
        <v>5455</v>
      </c>
      <c r="AH256" s="57" t="s">
        <v>5422</v>
      </c>
      <c r="AI256" s="57" t="s">
        <v>4838</v>
      </c>
      <c r="AJ256" s="58" t="n">
        <v>14.3720124547678</v>
      </c>
      <c r="AK256" s="57" t="s">
        <v>524</v>
      </c>
      <c r="AL256" s="58" t="n">
        <v>4</v>
      </c>
      <c r="AM256" s="57"/>
      <c r="AN256" s="57"/>
      <c r="AO256" s="57" t="n">
        <v>0</v>
      </c>
      <c r="AP256" s="59" t="b">
        <f aca="false">FALSE()</f>
        <v>0</v>
      </c>
    </row>
    <row r="257" customFormat="false" ht="15" hidden="false" customHeight="true" outlineLevel="0" collapsed="false">
      <c r="B257" s="57" t="s">
        <v>4679</v>
      </c>
      <c r="C257" s="57" t="s">
        <v>255</v>
      </c>
      <c r="D257" s="57" t="s">
        <v>363</v>
      </c>
      <c r="E257" s="59" t="b">
        <f aca="false">FALSE()</f>
        <v>0</v>
      </c>
      <c r="F257" s="57" t="n">
        <v>1</v>
      </c>
      <c r="G257" s="57" t="s">
        <v>5178</v>
      </c>
      <c r="H257" s="57" t="s">
        <v>5113</v>
      </c>
      <c r="I257" s="57" t="n">
        <v>8</v>
      </c>
      <c r="J257" s="57" t="s">
        <v>4572</v>
      </c>
      <c r="K257" s="57" t="n">
        <v>2</v>
      </c>
      <c r="L257" s="59" t="b">
        <f aca="false">FALSE()</f>
        <v>0</v>
      </c>
      <c r="M257" s="59" t="b">
        <f aca="false">TRUE()</f>
        <v>1</v>
      </c>
      <c r="N257" s="59" t="b">
        <f aca="false">TRUE()</f>
        <v>1</v>
      </c>
      <c r="O257" s="59" t="b">
        <f aca="false">TRUE()</f>
        <v>1</v>
      </c>
      <c r="P257" s="59" t="b">
        <f aca="false">TRUE()</f>
        <v>1</v>
      </c>
      <c r="Q257" s="57" t="s">
        <v>5459</v>
      </c>
      <c r="R257" s="58" t="n">
        <v>1</v>
      </c>
      <c r="S257" s="58" t="n">
        <v>20.8899993896484</v>
      </c>
      <c r="T257" s="57"/>
      <c r="U257" s="58" t="n">
        <v>0</v>
      </c>
      <c r="V257" s="58" t="n">
        <v>0</v>
      </c>
      <c r="W257" s="58" t="n">
        <v>0</v>
      </c>
      <c r="X257" s="57"/>
      <c r="Y257" s="57"/>
      <c r="Z257" s="58" t="n">
        <v>5.42633504310228</v>
      </c>
      <c r="AA257" s="57" t="s">
        <v>5455</v>
      </c>
      <c r="AB257" s="57" t="s">
        <v>5413</v>
      </c>
      <c r="AC257" s="57" t="s">
        <v>5422</v>
      </c>
      <c r="AD257" s="57" t="s">
        <v>4838</v>
      </c>
      <c r="AE257" s="57" t="n">
        <v>2792</v>
      </c>
      <c r="AF257" s="58" t="n">
        <v>5.42633504310228</v>
      </c>
      <c r="AG257" s="57" t="s">
        <v>5455</v>
      </c>
      <c r="AH257" s="57" t="s">
        <v>5422</v>
      </c>
      <c r="AI257" s="57" t="s">
        <v>4838</v>
      </c>
      <c r="AJ257" s="58" t="n">
        <v>14.3720124547678</v>
      </c>
      <c r="AK257" s="57" t="s">
        <v>524</v>
      </c>
      <c r="AL257" s="58" t="n">
        <v>4.5</v>
      </c>
      <c r="AM257" s="57"/>
      <c r="AN257" s="57"/>
      <c r="AO257" s="57" t="n">
        <v>0</v>
      </c>
      <c r="AP257" s="59" t="b">
        <f aca="false">FALSE()</f>
        <v>0</v>
      </c>
    </row>
    <row r="258" customFormat="false" ht="15" hidden="false" customHeight="true" outlineLevel="0" collapsed="false">
      <c r="B258" s="57" t="s">
        <v>4679</v>
      </c>
      <c r="C258" s="57" t="s">
        <v>255</v>
      </c>
      <c r="D258" s="57" t="s">
        <v>354</v>
      </c>
      <c r="E258" s="59" t="b">
        <f aca="false">FALSE()</f>
        <v>0</v>
      </c>
      <c r="F258" s="57" t="n">
        <v>1</v>
      </c>
      <c r="G258" s="57" t="s">
        <v>5179</v>
      </c>
      <c r="H258" s="57" t="s">
        <v>4968</v>
      </c>
      <c r="I258" s="57" t="n">
        <v>2</v>
      </c>
      <c r="J258" s="57" t="s">
        <v>281</v>
      </c>
      <c r="K258" s="57" t="n">
        <v>2</v>
      </c>
      <c r="L258" s="59" t="b">
        <f aca="false">FALSE()</f>
        <v>0</v>
      </c>
      <c r="M258" s="59" t="b">
        <f aca="false">TRUE()</f>
        <v>1</v>
      </c>
      <c r="N258" s="59" t="b">
        <f aca="false">TRUE()</f>
        <v>1</v>
      </c>
      <c r="O258" s="59" t="b">
        <f aca="false">TRUE()</f>
        <v>1</v>
      </c>
      <c r="P258" s="59" t="b">
        <f aca="false">TRUE()</f>
        <v>1</v>
      </c>
      <c r="Q258" s="57" t="s">
        <v>5432</v>
      </c>
      <c r="R258" s="58" t="n">
        <v>1</v>
      </c>
      <c r="S258" s="58" t="n">
        <v>24.0300006866455</v>
      </c>
      <c r="T258" s="57"/>
      <c r="U258" s="58" t="n">
        <v>8.89074555917881</v>
      </c>
      <c r="V258" s="58" t="n">
        <v>7.52909984290818</v>
      </c>
      <c r="W258" s="58" t="n">
        <v>0</v>
      </c>
      <c r="X258" s="58" t="n">
        <v>84.6846846846847</v>
      </c>
      <c r="Y258" s="58" t="n">
        <v>0</v>
      </c>
      <c r="Z258" s="58" t="n">
        <v>3.03167676377282</v>
      </c>
      <c r="AA258" s="57" t="s">
        <v>5455</v>
      </c>
      <c r="AB258" s="57" t="s">
        <v>5413</v>
      </c>
      <c r="AC258" s="57" t="s">
        <v>5414</v>
      </c>
      <c r="AD258" s="57" t="s">
        <v>252</v>
      </c>
      <c r="AE258" s="57" t="n">
        <v>2537</v>
      </c>
      <c r="AF258" s="58" t="n">
        <v>3.03167676377282</v>
      </c>
      <c r="AG258" s="57" t="s">
        <v>5455</v>
      </c>
      <c r="AH258" s="57" t="s">
        <v>5414</v>
      </c>
      <c r="AI258" s="57" t="s">
        <v>252</v>
      </c>
      <c r="AJ258" s="58" t="n">
        <v>14.4484601947751</v>
      </c>
      <c r="AK258" s="57" t="s">
        <v>357</v>
      </c>
      <c r="AL258" s="58" t="n">
        <v>3.5</v>
      </c>
      <c r="AM258" s="57"/>
      <c r="AN258" s="57" t="s">
        <v>5455</v>
      </c>
      <c r="AO258" s="57" t="n">
        <v>2</v>
      </c>
      <c r="AP258" s="59" t="b">
        <f aca="false">TRUE()</f>
        <v>1</v>
      </c>
    </row>
    <row r="259" customFormat="false" ht="15" hidden="false" customHeight="true" outlineLevel="0" collapsed="false">
      <c r="B259" s="57" t="s">
        <v>4679</v>
      </c>
      <c r="C259" s="57" t="s">
        <v>255</v>
      </c>
      <c r="D259" s="57" t="s">
        <v>354</v>
      </c>
      <c r="E259" s="59" t="b">
        <f aca="false">FALSE()</f>
        <v>0</v>
      </c>
      <c r="F259" s="57" t="n">
        <v>1</v>
      </c>
      <c r="G259" s="57" t="s">
        <v>5179</v>
      </c>
      <c r="H259" s="57" t="s">
        <v>4968</v>
      </c>
      <c r="I259" s="57" t="n">
        <v>2</v>
      </c>
      <c r="J259" s="57" t="s">
        <v>281</v>
      </c>
      <c r="K259" s="57" t="n">
        <v>2</v>
      </c>
      <c r="L259" s="59" t="b">
        <f aca="false">FALSE()</f>
        <v>0</v>
      </c>
      <c r="M259" s="59" t="b">
        <f aca="false">TRUE()</f>
        <v>1</v>
      </c>
      <c r="N259" s="59" t="b">
        <f aca="false">TRUE()</f>
        <v>1</v>
      </c>
      <c r="O259" s="59" t="b">
        <f aca="false">TRUE()</f>
        <v>1</v>
      </c>
      <c r="P259" s="59" t="b">
        <f aca="false">TRUE()</f>
        <v>1</v>
      </c>
      <c r="Q259" s="57" t="s">
        <v>5432</v>
      </c>
      <c r="R259" s="58" t="n">
        <v>1</v>
      </c>
      <c r="S259" s="58" t="n">
        <v>24.0300006866455</v>
      </c>
      <c r="T259" s="57"/>
      <c r="U259" s="58" t="n">
        <v>8.89074555917881</v>
      </c>
      <c r="V259" s="58" t="n">
        <v>7.52909984290818</v>
      </c>
      <c r="W259" s="58" t="n">
        <v>0</v>
      </c>
      <c r="X259" s="58" t="n">
        <v>84.6846846846847</v>
      </c>
      <c r="Y259" s="58" t="n">
        <v>0</v>
      </c>
      <c r="Z259" s="58" t="n">
        <v>3.03167676377282</v>
      </c>
      <c r="AA259" s="57" t="s">
        <v>5455</v>
      </c>
      <c r="AB259" s="57" t="s">
        <v>5413</v>
      </c>
      <c r="AC259" s="57" t="s">
        <v>5414</v>
      </c>
      <c r="AD259" s="57" t="s">
        <v>252</v>
      </c>
      <c r="AE259" s="57" t="n">
        <v>2537</v>
      </c>
      <c r="AF259" s="58" t="n">
        <v>3.03167676377282</v>
      </c>
      <c r="AG259" s="57" t="s">
        <v>5455</v>
      </c>
      <c r="AH259" s="57" t="s">
        <v>5414</v>
      </c>
      <c r="AI259" s="57" t="s">
        <v>252</v>
      </c>
      <c r="AJ259" s="58" t="n">
        <v>14.4484601947751</v>
      </c>
      <c r="AK259" s="57" t="s">
        <v>357</v>
      </c>
      <c r="AL259" s="58" t="n">
        <v>4</v>
      </c>
      <c r="AM259" s="57"/>
      <c r="AN259" s="57" t="s">
        <v>5455</v>
      </c>
      <c r="AO259" s="57" t="n">
        <v>4</v>
      </c>
      <c r="AP259" s="59" t="b">
        <f aca="false">TRUE()</f>
        <v>1</v>
      </c>
    </row>
    <row r="260" customFormat="false" ht="15" hidden="false" customHeight="true" outlineLevel="0" collapsed="false">
      <c r="B260" s="57" t="s">
        <v>4679</v>
      </c>
      <c r="C260" s="57" t="s">
        <v>255</v>
      </c>
      <c r="D260" s="57" t="s">
        <v>354</v>
      </c>
      <c r="E260" s="59" t="b">
        <f aca="false">FALSE()</f>
        <v>0</v>
      </c>
      <c r="F260" s="57" t="n">
        <v>1</v>
      </c>
      <c r="G260" s="57" t="s">
        <v>5179</v>
      </c>
      <c r="H260" s="57" t="s">
        <v>4968</v>
      </c>
      <c r="I260" s="57" t="n">
        <v>2</v>
      </c>
      <c r="J260" s="57" t="s">
        <v>281</v>
      </c>
      <c r="K260" s="57" t="n">
        <v>2</v>
      </c>
      <c r="L260" s="59" t="b">
        <f aca="false">FALSE()</f>
        <v>0</v>
      </c>
      <c r="M260" s="59" t="b">
        <f aca="false">TRUE()</f>
        <v>1</v>
      </c>
      <c r="N260" s="59" t="b">
        <f aca="false">TRUE()</f>
        <v>1</v>
      </c>
      <c r="O260" s="59" t="b">
        <f aca="false">TRUE()</f>
        <v>1</v>
      </c>
      <c r="P260" s="59" t="b">
        <f aca="false">TRUE()</f>
        <v>1</v>
      </c>
      <c r="Q260" s="57" t="s">
        <v>5432</v>
      </c>
      <c r="R260" s="58" t="n">
        <v>1</v>
      </c>
      <c r="S260" s="58" t="n">
        <v>24.0300006866455</v>
      </c>
      <c r="T260" s="57"/>
      <c r="U260" s="58" t="n">
        <v>8.89074555917881</v>
      </c>
      <c r="V260" s="58" t="n">
        <v>7.52909984290818</v>
      </c>
      <c r="W260" s="58" t="n">
        <v>0</v>
      </c>
      <c r="X260" s="58" t="n">
        <v>84.6846846846847</v>
      </c>
      <c r="Y260" s="58" t="n">
        <v>0</v>
      </c>
      <c r="Z260" s="58" t="n">
        <v>3.03167676377282</v>
      </c>
      <c r="AA260" s="57" t="s">
        <v>5455</v>
      </c>
      <c r="AB260" s="57" t="s">
        <v>5413</v>
      </c>
      <c r="AC260" s="57" t="s">
        <v>5414</v>
      </c>
      <c r="AD260" s="57" t="s">
        <v>252</v>
      </c>
      <c r="AE260" s="57" t="n">
        <v>2537</v>
      </c>
      <c r="AF260" s="58" t="n">
        <v>3.03167676377282</v>
      </c>
      <c r="AG260" s="57" t="s">
        <v>5455</v>
      </c>
      <c r="AH260" s="57" t="s">
        <v>5414</v>
      </c>
      <c r="AI260" s="57" t="s">
        <v>252</v>
      </c>
      <c r="AJ260" s="58" t="n">
        <v>14.4484601947751</v>
      </c>
      <c r="AK260" s="57" t="s">
        <v>357</v>
      </c>
      <c r="AL260" s="58" t="n">
        <v>4.5</v>
      </c>
      <c r="AM260" s="57"/>
      <c r="AN260" s="57" t="s">
        <v>5455</v>
      </c>
      <c r="AO260" s="57" t="n">
        <v>4</v>
      </c>
      <c r="AP260" s="59" t="b">
        <f aca="false">TRUE()</f>
        <v>1</v>
      </c>
    </row>
    <row r="261" customFormat="false" ht="15" hidden="false" customHeight="true" outlineLevel="0" collapsed="false">
      <c r="B261" s="57" t="s">
        <v>4679</v>
      </c>
      <c r="C261" s="57" t="s">
        <v>255</v>
      </c>
      <c r="D261" s="57" t="s">
        <v>354</v>
      </c>
      <c r="E261" s="59" t="b">
        <f aca="false">FALSE()</f>
        <v>0</v>
      </c>
      <c r="F261" s="57" t="n">
        <v>1</v>
      </c>
      <c r="G261" s="57" t="s">
        <v>5179</v>
      </c>
      <c r="H261" s="57" t="s">
        <v>4968</v>
      </c>
      <c r="I261" s="57" t="n">
        <v>3</v>
      </c>
      <c r="J261" s="57" t="s">
        <v>425</v>
      </c>
      <c r="K261" s="57" t="n">
        <v>2</v>
      </c>
      <c r="L261" s="59" t="b">
        <f aca="false">FALSE()</f>
        <v>0</v>
      </c>
      <c r="M261" s="59" t="b">
        <f aca="false">TRUE()</f>
        <v>1</v>
      </c>
      <c r="N261" s="59" t="b">
        <f aca="false">TRUE()</f>
        <v>1</v>
      </c>
      <c r="O261" s="59" t="b">
        <f aca="false">TRUE()</f>
        <v>1</v>
      </c>
      <c r="P261" s="59" t="b">
        <f aca="false">TRUE()</f>
        <v>1</v>
      </c>
      <c r="Q261" s="57" t="s">
        <v>5416</v>
      </c>
      <c r="R261" s="58" t="n">
        <v>1</v>
      </c>
      <c r="S261" s="58" t="n">
        <v>22.8199996948242</v>
      </c>
      <c r="T261" s="57"/>
      <c r="U261" s="58" t="n">
        <v>0</v>
      </c>
      <c r="V261" s="58" t="n">
        <v>0</v>
      </c>
      <c r="W261" s="58" t="n">
        <v>0</v>
      </c>
      <c r="X261" s="57"/>
      <c r="Y261" s="57"/>
      <c r="Z261" s="58" t="n">
        <v>4.11163580585635</v>
      </c>
      <c r="AA261" s="57" t="s">
        <v>5455</v>
      </c>
      <c r="AB261" s="57" t="s">
        <v>5413</v>
      </c>
      <c r="AC261" s="57" t="s">
        <v>5422</v>
      </c>
      <c r="AD261" s="57" t="s">
        <v>4885</v>
      </c>
      <c r="AE261" s="57" t="n">
        <v>2692</v>
      </c>
      <c r="AF261" s="58" t="n">
        <v>4.11163580585635</v>
      </c>
      <c r="AG261" s="57" t="s">
        <v>5455</v>
      </c>
      <c r="AH261" s="57" t="s">
        <v>5422</v>
      </c>
      <c r="AI261" s="57" t="s">
        <v>4885</v>
      </c>
      <c r="AJ261" s="58" t="n">
        <v>16.8012543579341</v>
      </c>
      <c r="AK261" s="57" t="s">
        <v>357</v>
      </c>
      <c r="AL261" s="58" t="n">
        <v>3.5</v>
      </c>
      <c r="AM261" s="57"/>
      <c r="AN261" s="57"/>
      <c r="AO261" s="57" t="n">
        <v>0</v>
      </c>
      <c r="AP261" s="59" t="b">
        <f aca="false">FALSE()</f>
        <v>0</v>
      </c>
    </row>
    <row r="262" customFormat="false" ht="15" hidden="false" customHeight="true" outlineLevel="0" collapsed="false">
      <c r="B262" s="57" t="s">
        <v>4679</v>
      </c>
      <c r="C262" s="57" t="s">
        <v>255</v>
      </c>
      <c r="D262" s="57" t="s">
        <v>354</v>
      </c>
      <c r="E262" s="59" t="b">
        <f aca="false">FALSE()</f>
        <v>0</v>
      </c>
      <c r="F262" s="57" t="n">
        <v>1</v>
      </c>
      <c r="G262" s="57" t="s">
        <v>5179</v>
      </c>
      <c r="H262" s="57" t="s">
        <v>4968</v>
      </c>
      <c r="I262" s="57" t="n">
        <v>3</v>
      </c>
      <c r="J262" s="57" t="s">
        <v>425</v>
      </c>
      <c r="K262" s="57" t="n">
        <v>2</v>
      </c>
      <c r="L262" s="59" t="b">
        <f aca="false">FALSE()</f>
        <v>0</v>
      </c>
      <c r="M262" s="59" t="b">
        <f aca="false">TRUE()</f>
        <v>1</v>
      </c>
      <c r="N262" s="59" t="b">
        <f aca="false">TRUE()</f>
        <v>1</v>
      </c>
      <c r="O262" s="59" t="b">
        <f aca="false">TRUE()</f>
        <v>1</v>
      </c>
      <c r="P262" s="59" t="b">
        <f aca="false">TRUE()</f>
        <v>1</v>
      </c>
      <c r="Q262" s="57" t="s">
        <v>5416</v>
      </c>
      <c r="R262" s="58" t="n">
        <v>1</v>
      </c>
      <c r="S262" s="58" t="n">
        <v>22.8199996948242</v>
      </c>
      <c r="T262" s="57"/>
      <c r="U262" s="58" t="n">
        <v>0</v>
      </c>
      <c r="V262" s="58" t="n">
        <v>0</v>
      </c>
      <c r="W262" s="58" t="n">
        <v>0</v>
      </c>
      <c r="X262" s="57"/>
      <c r="Y262" s="57"/>
      <c r="Z262" s="58" t="n">
        <v>4.11163580585635</v>
      </c>
      <c r="AA262" s="57" t="s">
        <v>5455</v>
      </c>
      <c r="AB262" s="57" t="s">
        <v>5413</v>
      </c>
      <c r="AC262" s="57" t="s">
        <v>5422</v>
      </c>
      <c r="AD262" s="57" t="s">
        <v>4885</v>
      </c>
      <c r="AE262" s="57" t="n">
        <v>2692</v>
      </c>
      <c r="AF262" s="58" t="n">
        <v>4.11163580585635</v>
      </c>
      <c r="AG262" s="57" t="s">
        <v>5455</v>
      </c>
      <c r="AH262" s="57" t="s">
        <v>5422</v>
      </c>
      <c r="AI262" s="57" t="s">
        <v>4885</v>
      </c>
      <c r="AJ262" s="58" t="n">
        <v>16.8012543579341</v>
      </c>
      <c r="AK262" s="57" t="s">
        <v>357</v>
      </c>
      <c r="AL262" s="58" t="n">
        <v>4</v>
      </c>
      <c r="AM262" s="57"/>
      <c r="AN262" s="57"/>
      <c r="AO262" s="57" t="n">
        <v>0</v>
      </c>
      <c r="AP262" s="59" t="b">
        <f aca="false">FALSE()</f>
        <v>0</v>
      </c>
    </row>
    <row r="263" customFormat="false" ht="15" hidden="false" customHeight="true" outlineLevel="0" collapsed="false">
      <c r="B263" s="57" t="s">
        <v>4679</v>
      </c>
      <c r="C263" s="57" t="s">
        <v>255</v>
      </c>
      <c r="D263" s="57" t="s">
        <v>354</v>
      </c>
      <c r="E263" s="59" t="b">
        <f aca="false">FALSE()</f>
        <v>0</v>
      </c>
      <c r="F263" s="57" t="n">
        <v>1</v>
      </c>
      <c r="G263" s="57" t="s">
        <v>5179</v>
      </c>
      <c r="H263" s="57" t="s">
        <v>4968</v>
      </c>
      <c r="I263" s="57" t="n">
        <v>3</v>
      </c>
      <c r="J263" s="57" t="s">
        <v>425</v>
      </c>
      <c r="K263" s="57" t="n">
        <v>2</v>
      </c>
      <c r="L263" s="59" t="b">
        <f aca="false">FALSE()</f>
        <v>0</v>
      </c>
      <c r="M263" s="59" t="b">
        <f aca="false">TRUE()</f>
        <v>1</v>
      </c>
      <c r="N263" s="59" t="b">
        <f aca="false">TRUE()</f>
        <v>1</v>
      </c>
      <c r="O263" s="59" t="b">
        <f aca="false">TRUE()</f>
        <v>1</v>
      </c>
      <c r="P263" s="59" t="b">
        <f aca="false">TRUE()</f>
        <v>1</v>
      </c>
      <c r="Q263" s="57" t="s">
        <v>5416</v>
      </c>
      <c r="R263" s="58" t="n">
        <v>1</v>
      </c>
      <c r="S263" s="58" t="n">
        <v>22.8199996948242</v>
      </c>
      <c r="T263" s="57"/>
      <c r="U263" s="58" t="n">
        <v>0</v>
      </c>
      <c r="V263" s="58" t="n">
        <v>0</v>
      </c>
      <c r="W263" s="58" t="n">
        <v>0</v>
      </c>
      <c r="X263" s="57"/>
      <c r="Y263" s="57"/>
      <c r="Z263" s="58" t="n">
        <v>4.11163580585635</v>
      </c>
      <c r="AA263" s="57" t="s">
        <v>5455</v>
      </c>
      <c r="AB263" s="57" t="s">
        <v>5413</v>
      </c>
      <c r="AC263" s="57" t="s">
        <v>5422</v>
      </c>
      <c r="AD263" s="57" t="s">
        <v>4885</v>
      </c>
      <c r="AE263" s="57" t="n">
        <v>2692</v>
      </c>
      <c r="AF263" s="58" t="n">
        <v>4.11163580585635</v>
      </c>
      <c r="AG263" s="57" t="s">
        <v>5455</v>
      </c>
      <c r="AH263" s="57" t="s">
        <v>5422</v>
      </c>
      <c r="AI263" s="57" t="s">
        <v>4885</v>
      </c>
      <c r="AJ263" s="58" t="n">
        <v>16.8012543579341</v>
      </c>
      <c r="AK263" s="57" t="s">
        <v>357</v>
      </c>
      <c r="AL263" s="58" t="n">
        <v>4.5</v>
      </c>
      <c r="AM263" s="57"/>
      <c r="AN263" s="57" t="s">
        <v>5455</v>
      </c>
      <c r="AO263" s="57" t="n">
        <v>1</v>
      </c>
      <c r="AP263" s="59" t="b">
        <f aca="false">FALSE()</f>
        <v>0</v>
      </c>
    </row>
    <row r="264" customFormat="false" ht="15" hidden="false" customHeight="true" outlineLevel="0" collapsed="false">
      <c r="B264" s="57" t="s">
        <v>4679</v>
      </c>
      <c r="C264" s="57" t="s">
        <v>255</v>
      </c>
      <c r="D264" s="57" t="s">
        <v>354</v>
      </c>
      <c r="E264" s="59" t="b">
        <f aca="false">FALSE()</f>
        <v>0</v>
      </c>
      <c r="F264" s="57" t="n">
        <v>1</v>
      </c>
      <c r="G264" s="57" t="s">
        <v>5179</v>
      </c>
      <c r="H264" s="57" t="s">
        <v>4968</v>
      </c>
      <c r="I264" s="57" t="n">
        <v>4</v>
      </c>
      <c r="J264" s="57" t="s">
        <v>327</v>
      </c>
      <c r="K264" s="57" t="n">
        <v>2</v>
      </c>
      <c r="L264" s="59" t="b">
        <f aca="false">FALSE()</f>
        <v>0</v>
      </c>
      <c r="M264" s="59" t="b">
        <f aca="false">TRUE()</f>
        <v>1</v>
      </c>
      <c r="N264" s="59" t="b">
        <f aca="false">TRUE()</f>
        <v>1</v>
      </c>
      <c r="O264" s="59" t="b">
        <f aca="false">TRUE()</f>
        <v>1</v>
      </c>
      <c r="P264" s="59" t="b">
        <f aca="false">TRUE()</f>
        <v>1</v>
      </c>
      <c r="Q264" s="57" t="s">
        <v>5421</v>
      </c>
      <c r="R264" s="58" t="n">
        <v>1</v>
      </c>
      <c r="S264" s="58" t="n">
        <v>29.2099990844727</v>
      </c>
      <c r="T264" s="57"/>
      <c r="U264" s="58" t="n">
        <v>8.30336897568952</v>
      </c>
      <c r="V264" s="58" t="n">
        <v>3.15047440235165</v>
      </c>
      <c r="W264" s="58" t="n">
        <v>0</v>
      </c>
      <c r="X264" s="58" t="n">
        <v>37.9421221864952</v>
      </c>
      <c r="Y264" s="58" t="n">
        <v>0</v>
      </c>
      <c r="Z264" s="58" t="n">
        <v>4.08421106212696</v>
      </c>
      <c r="AA264" s="57" t="s">
        <v>5455</v>
      </c>
      <c r="AB264" s="57" t="s">
        <v>5413</v>
      </c>
      <c r="AC264" s="57" t="s">
        <v>5422</v>
      </c>
      <c r="AD264" s="57" t="s">
        <v>4885</v>
      </c>
      <c r="AE264" s="57" t="n">
        <v>2692</v>
      </c>
      <c r="AF264" s="58" t="n">
        <v>4.08421106212696</v>
      </c>
      <c r="AG264" s="57" t="s">
        <v>5455</v>
      </c>
      <c r="AH264" s="57" t="s">
        <v>5422</v>
      </c>
      <c r="AI264" s="57" t="s">
        <v>4885</v>
      </c>
      <c r="AJ264" s="58" t="n">
        <v>17.6709140680385</v>
      </c>
      <c r="AK264" s="57" t="s">
        <v>357</v>
      </c>
      <c r="AL264" s="58" t="n">
        <v>3.5</v>
      </c>
      <c r="AM264" s="57"/>
      <c r="AN264" s="57"/>
      <c r="AO264" s="57" t="n">
        <v>0</v>
      </c>
      <c r="AP264" s="59" t="b">
        <f aca="false">FALSE()</f>
        <v>0</v>
      </c>
    </row>
    <row r="265" customFormat="false" ht="15" hidden="false" customHeight="true" outlineLevel="0" collapsed="false">
      <c r="B265" s="57" t="s">
        <v>4679</v>
      </c>
      <c r="C265" s="57" t="s">
        <v>255</v>
      </c>
      <c r="D265" s="57" t="s">
        <v>354</v>
      </c>
      <c r="E265" s="59" t="b">
        <f aca="false">FALSE()</f>
        <v>0</v>
      </c>
      <c r="F265" s="57" t="n">
        <v>1</v>
      </c>
      <c r="G265" s="57" t="s">
        <v>5179</v>
      </c>
      <c r="H265" s="57" t="s">
        <v>4968</v>
      </c>
      <c r="I265" s="57" t="n">
        <v>4</v>
      </c>
      <c r="J265" s="57" t="s">
        <v>327</v>
      </c>
      <c r="K265" s="57" t="n">
        <v>2</v>
      </c>
      <c r="L265" s="59" t="b">
        <f aca="false">FALSE()</f>
        <v>0</v>
      </c>
      <c r="M265" s="59" t="b">
        <f aca="false">TRUE()</f>
        <v>1</v>
      </c>
      <c r="N265" s="59" t="b">
        <f aca="false">TRUE()</f>
        <v>1</v>
      </c>
      <c r="O265" s="59" t="b">
        <f aca="false">TRUE()</f>
        <v>1</v>
      </c>
      <c r="P265" s="59" t="b">
        <f aca="false">TRUE()</f>
        <v>1</v>
      </c>
      <c r="Q265" s="57" t="s">
        <v>5421</v>
      </c>
      <c r="R265" s="58" t="n">
        <v>1</v>
      </c>
      <c r="S265" s="58" t="n">
        <v>29.2099990844727</v>
      </c>
      <c r="T265" s="57"/>
      <c r="U265" s="58" t="n">
        <v>8.30336897568952</v>
      </c>
      <c r="V265" s="58" t="n">
        <v>3.15047440235165</v>
      </c>
      <c r="W265" s="58" t="n">
        <v>0</v>
      </c>
      <c r="X265" s="58" t="n">
        <v>37.9421221864952</v>
      </c>
      <c r="Y265" s="58" t="n">
        <v>0</v>
      </c>
      <c r="Z265" s="58" t="n">
        <v>4.08421106212696</v>
      </c>
      <c r="AA265" s="57" t="s">
        <v>5455</v>
      </c>
      <c r="AB265" s="57" t="s">
        <v>5413</v>
      </c>
      <c r="AC265" s="57" t="s">
        <v>5422</v>
      </c>
      <c r="AD265" s="57" t="s">
        <v>4885</v>
      </c>
      <c r="AE265" s="57" t="n">
        <v>2692</v>
      </c>
      <c r="AF265" s="58" t="n">
        <v>4.08421106212696</v>
      </c>
      <c r="AG265" s="57" t="s">
        <v>5455</v>
      </c>
      <c r="AH265" s="57" t="s">
        <v>5422</v>
      </c>
      <c r="AI265" s="57" t="s">
        <v>4885</v>
      </c>
      <c r="AJ265" s="58" t="n">
        <v>17.6709140680385</v>
      </c>
      <c r="AK265" s="57" t="s">
        <v>357</v>
      </c>
      <c r="AL265" s="58" t="n">
        <v>4</v>
      </c>
      <c r="AM265" s="57"/>
      <c r="AN265" s="57"/>
      <c r="AO265" s="57" t="n">
        <v>0</v>
      </c>
      <c r="AP265" s="59" t="b">
        <f aca="false">FALSE()</f>
        <v>0</v>
      </c>
    </row>
    <row r="266" customFormat="false" ht="15" hidden="false" customHeight="true" outlineLevel="0" collapsed="false">
      <c r="B266" s="57" t="s">
        <v>4679</v>
      </c>
      <c r="C266" s="57" t="s">
        <v>255</v>
      </c>
      <c r="D266" s="57" t="s">
        <v>354</v>
      </c>
      <c r="E266" s="59" t="b">
        <f aca="false">FALSE()</f>
        <v>0</v>
      </c>
      <c r="F266" s="57" t="n">
        <v>1</v>
      </c>
      <c r="G266" s="57" t="s">
        <v>5179</v>
      </c>
      <c r="H266" s="57" t="s">
        <v>4968</v>
      </c>
      <c r="I266" s="57" t="n">
        <v>4</v>
      </c>
      <c r="J266" s="57" t="s">
        <v>327</v>
      </c>
      <c r="K266" s="57" t="n">
        <v>2</v>
      </c>
      <c r="L266" s="59" t="b">
        <f aca="false">FALSE()</f>
        <v>0</v>
      </c>
      <c r="M266" s="59" t="b">
        <f aca="false">TRUE()</f>
        <v>1</v>
      </c>
      <c r="N266" s="59" t="b">
        <f aca="false">TRUE()</f>
        <v>1</v>
      </c>
      <c r="O266" s="59" t="b">
        <f aca="false">TRUE()</f>
        <v>1</v>
      </c>
      <c r="P266" s="59" t="b">
        <f aca="false">TRUE()</f>
        <v>1</v>
      </c>
      <c r="Q266" s="57" t="s">
        <v>5421</v>
      </c>
      <c r="R266" s="58" t="n">
        <v>1</v>
      </c>
      <c r="S266" s="58" t="n">
        <v>29.2099990844727</v>
      </c>
      <c r="T266" s="57"/>
      <c r="U266" s="58" t="n">
        <v>8.30336897568952</v>
      </c>
      <c r="V266" s="58" t="n">
        <v>3.15047440235165</v>
      </c>
      <c r="W266" s="58" t="n">
        <v>0</v>
      </c>
      <c r="X266" s="58" t="n">
        <v>37.9421221864952</v>
      </c>
      <c r="Y266" s="58" t="n">
        <v>0</v>
      </c>
      <c r="Z266" s="58" t="n">
        <v>4.08421106212696</v>
      </c>
      <c r="AA266" s="57" t="s">
        <v>5455</v>
      </c>
      <c r="AB266" s="57" t="s">
        <v>5413</v>
      </c>
      <c r="AC266" s="57" t="s">
        <v>5422</v>
      </c>
      <c r="AD266" s="57" t="s">
        <v>4885</v>
      </c>
      <c r="AE266" s="57" t="n">
        <v>2692</v>
      </c>
      <c r="AF266" s="58" t="n">
        <v>4.08421106212696</v>
      </c>
      <c r="AG266" s="57" t="s">
        <v>5455</v>
      </c>
      <c r="AH266" s="57" t="s">
        <v>5422</v>
      </c>
      <c r="AI266" s="57" t="s">
        <v>4885</v>
      </c>
      <c r="AJ266" s="58" t="n">
        <v>17.6709140680385</v>
      </c>
      <c r="AK266" s="57" t="s">
        <v>357</v>
      </c>
      <c r="AL266" s="58" t="n">
        <v>4.5</v>
      </c>
      <c r="AM266" s="57"/>
      <c r="AN266" s="57" t="s">
        <v>5455</v>
      </c>
      <c r="AO266" s="57" t="n">
        <v>1</v>
      </c>
      <c r="AP266" s="59" t="b">
        <f aca="false">FALSE()</f>
        <v>0</v>
      </c>
    </row>
    <row r="267" customFormat="false" ht="15" hidden="false" customHeight="true" outlineLevel="0" collapsed="false">
      <c r="B267" s="57" t="s">
        <v>4679</v>
      </c>
      <c r="C267" s="57" t="s">
        <v>255</v>
      </c>
      <c r="D267" s="57" t="s">
        <v>354</v>
      </c>
      <c r="E267" s="59" t="b">
        <f aca="false">FALSE()</f>
        <v>0</v>
      </c>
      <c r="F267" s="57" t="n">
        <v>1</v>
      </c>
      <c r="G267" s="57" t="s">
        <v>5179</v>
      </c>
      <c r="H267" s="57" t="s">
        <v>4968</v>
      </c>
      <c r="I267" s="57" t="n">
        <v>5</v>
      </c>
      <c r="J267" s="57" t="s">
        <v>4584</v>
      </c>
      <c r="K267" s="57" t="n">
        <v>2</v>
      </c>
      <c r="L267" s="59" t="b">
        <f aca="false">FALSE()</f>
        <v>0</v>
      </c>
      <c r="M267" s="59" t="b">
        <f aca="false">TRUE()</f>
        <v>1</v>
      </c>
      <c r="N267" s="59" t="b">
        <f aca="false">TRUE()</f>
        <v>1</v>
      </c>
      <c r="O267" s="59" t="b">
        <f aca="false">TRUE()</f>
        <v>1</v>
      </c>
      <c r="P267" s="59" t="b">
        <f aca="false">TRUE()</f>
        <v>1</v>
      </c>
      <c r="Q267" s="57" t="s">
        <v>5424</v>
      </c>
      <c r="R267" s="58" t="n">
        <v>1</v>
      </c>
      <c r="S267" s="58" t="n">
        <v>36.1699981689453</v>
      </c>
      <c r="T267" s="57"/>
      <c r="U267" s="58" t="n">
        <v>0</v>
      </c>
      <c r="V267" s="58" t="n">
        <v>0</v>
      </c>
      <c r="W267" s="58" t="n">
        <v>0</v>
      </c>
      <c r="X267" s="57"/>
      <c r="Y267" s="57"/>
      <c r="Z267" s="58" t="n">
        <v>6.29414791691461</v>
      </c>
      <c r="AA267" s="57" t="s">
        <v>5455</v>
      </c>
      <c r="AB267" s="57" t="s">
        <v>5413</v>
      </c>
      <c r="AC267" s="57" t="s">
        <v>5422</v>
      </c>
      <c r="AD267" s="57" t="s">
        <v>4885</v>
      </c>
      <c r="AE267" s="57" t="n">
        <v>2692</v>
      </c>
      <c r="AF267" s="58" t="n">
        <v>6.29414791691461</v>
      </c>
      <c r="AG267" s="57" t="s">
        <v>5455</v>
      </c>
      <c r="AH267" s="57" t="s">
        <v>5422</v>
      </c>
      <c r="AI267" s="57" t="s">
        <v>4885</v>
      </c>
      <c r="AJ267" s="58" t="n">
        <v>19.7071508341516</v>
      </c>
      <c r="AK267" s="57" t="s">
        <v>357</v>
      </c>
      <c r="AL267" s="58" t="n">
        <v>3.5</v>
      </c>
      <c r="AM267" s="57"/>
      <c r="AN267" s="57"/>
      <c r="AO267" s="57" t="n">
        <v>0</v>
      </c>
      <c r="AP267" s="59" t="b">
        <f aca="false">FALSE()</f>
        <v>0</v>
      </c>
    </row>
    <row r="268" customFormat="false" ht="15" hidden="false" customHeight="true" outlineLevel="0" collapsed="false">
      <c r="B268" s="57" t="s">
        <v>4679</v>
      </c>
      <c r="C268" s="57" t="s">
        <v>255</v>
      </c>
      <c r="D268" s="57" t="s">
        <v>354</v>
      </c>
      <c r="E268" s="59" t="b">
        <f aca="false">FALSE()</f>
        <v>0</v>
      </c>
      <c r="F268" s="57" t="n">
        <v>1</v>
      </c>
      <c r="G268" s="57" t="s">
        <v>5179</v>
      </c>
      <c r="H268" s="57" t="s">
        <v>4968</v>
      </c>
      <c r="I268" s="57" t="n">
        <v>5</v>
      </c>
      <c r="J268" s="57" t="s">
        <v>4584</v>
      </c>
      <c r="K268" s="57" t="n">
        <v>2</v>
      </c>
      <c r="L268" s="59" t="b">
        <f aca="false">FALSE()</f>
        <v>0</v>
      </c>
      <c r="M268" s="59" t="b">
        <f aca="false">TRUE()</f>
        <v>1</v>
      </c>
      <c r="N268" s="59" t="b">
        <f aca="false">TRUE()</f>
        <v>1</v>
      </c>
      <c r="O268" s="59" t="b">
        <f aca="false">TRUE()</f>
        <v>1</v>
      </c>
      <c r="P268" s="59" t="b">
        <f aca="false">TRUE()</f>
        <v>1</v>
      </c>
      <c r="Q268" s="57" t="s">
        <v>5424</v>
      </c>
      <c r="R268" s="58" t="n">
        <v>1</v>
      </c>
      <c r="S268" s="58" t="n">
        <v>36.1699981689453</v>
      </c>
      <c r="T268" s="57"/>
      <c r="U268" s="58" t="n">
        <v>0</v>
      </c>
      <c r="V268" s="58" t="n">
        <v>0</v>
      </c>
      <c r="W268" s="58" t="n">
        <v>0</v>
      </c>
      <c r="X268" s="57"/>
      <c r="Y268" s="57"/>
      <c r="Z268" s="58" t="n">
        <v>6.29414791691461</v>
      </c>
      <c r="AA268" s="57" t="s">
        <v>5455</v>
      </c>
      <c r="AB268" s="57" t="s">
        <v>5413</v>
      </c>
      <c r="AC268" s="57" t="s">
        <v>5422</v>
      </c>
      <c r="AD268" s="57" t="s">
        <v>4885</v>
      </c>
      <c r="AE268" s="57" t="n">
        <v>2692</v>
      </c>
      <c r="AF268" s="58" t="n">
        <v>6.29414791691461</v>
      </c>
      <c r="AG268" s="57" t="s">
        <v>5455</v>
      </c>
      <c r="AH268" s="57" t="s">
        <v>5422</v>
      </c>
      <c r="AI268" s="57" t="s">
        <v>4885</v>
      </c>
      <c r="AJ268" s="58" t="n">
        <v>19.7071508341516</v>
      </c>
      <c r="AK268" s="57" t="s">
        <v>357</v>
      </c>
      <c r="AL268" s="58" t="n">
        <v>4</v>
      </c>
      <c r="AM268" s="57"/>
      <c r="AN268" s="57"/>
      <c r="AO268" s="57" t="n">
        <v>0</v>
      </c>
      <c r="AP268" s="59" t="b">
        <f aca="false">FALSE()</f>
        <v>0</v>
      </c>
    </row>
    <row r="269" customFormat="false" ht="15" hidden="false" customHeight="true" outlineLevel="0" collapsed="false">
      <c r="B269" s="57" t="s">
        <v>4679</v>
      </c>
      <c r="C269" s="57" t="s">
        <v>255</v>
      </c>
      <c r="D269" s="57" t="s">
        <v>354</v>
      </c>
      <c r="E269" s="59" t="b">
        <f aca="false">FALSE()</f>
        <v>0</v>
      </c>
      <c r="F269" s="57" t="n">
        <v>1</v>
      </c>
      <c r="G269" s="57" t="s">
        <v>5179</v>
      </c>
      <c r="H269" s="57" t="s">
        <v>4968</v>
      </c>
      <c r="I269" s="57" t="n">
        <v>5</v>
      </c>
      <c r="J269" s="57" t="s">
        <v>4584</v>
      </c>
      <c r="K269" s="57" t="n">
        <v>2</v>
      </c>
      <c r="L269" s="59" t="b">
        <f aca="false">FALSE()</f>
        <v>0</v>
      </c>
      <c r="M269" s="59" t="b">
        <f aca="false">TRUE()</f>
        <v>1</v>
      </c>
      <c r="N269" s="59" t="b">
        <f aca="false">TRUE()</f>
        <v>1</v>
      </c>
      <c r="O269" s="59" t="b">
        <f aca="false">TRUE()</f>
        <v>1</v>
      </c>
      <c r="P269" s="59" t="b">
        <f aca="false">TRUE()</f>
        <v>1</v>
      </c>
      <c r="Q269" s="57" t="s">
        <v>5424</v>
      </c>
      <c r="R269" s="58" t="n">
        <v>1</v>
      </c>
      <c r="S269" s="58" t="n">
        <v>36.1699981689453</v>
      </c>
      <c r="T269" s="57"/>
      <c r="U269" s="58" t="n">
        <v>0</v>
      </c>
      <c r="V269" s="58" t="n">
        <v>0</v>
      </c>
      <c r="W269" s="58" t="n">
        <v>0</v>
      </c>
      <c r="X269" s="57"/>
      <c r="Y269" s="57"/>
      <c r="Z269" s="58" t="n">
        <v>6.29414791691461</v>
      </c>
      <c r="AA269" s="57" t="s">
        <v>5455</v>
      </c>
      <c r="AB269" s="57" t="s">
        <v>5413</v>
      </c>
      <c r="AC269" s="57" t="s">
        <v>5422</v>
      </c>
      <c r="AD269" s="57" t="s">
        <v>4885</v>
      </c>
      <c r="AE269" s="57" t="n">
        <v>2692</v>
      </c>
      <c r="AF269" s="58" t="n">
        <v>6.29414791691461</v>
      </c>
      <c r="AG269" s="57" t="s">
        <v>5455</v>
      </c>
      <c r="AH269" s="57" t="s">
        <v>5422</v>
      </c>
      <c r="AI269" s="57" t="s">
        <v>4885</v>
      </c>
      <c r="AJ269" s="58" t="n">
        <v>19.7071508341516</v>
      </c>
      <c r="AK269" s="57" t="s">
        <v>357</v>
      </c>
      <c r="AL269" s="58" t="n">
        <v>4.5</v>
      </c>
      <c r="AM269" s="57"/>
      <c r="AN269" s="57"/>
      <c r="AO269" s="57" t="n">
        <v>0</v>
      </c>
      <c r="AP269" s="59" t="b">
        <f aca="false">FALSE()</f>
        <v>0</v>
      </c>
    </row>
    <row r="270" customFormat="false" ht="15" hidden="false" customHeight="true" outlineLevel="0" collapsed="false">
      <c r="B270" s="57" t="s">
        <v>4679</v>
      </c>
      <c r="C270" s="57" t="s">
        <v>255</v>
      </c>
      <c r="D270" s="57" t="s">
        <v>354</v>
      </c>
      <c r="E270" s="59" t="b">
        <f aca="false">FALSE()</f>
        <v>0</v>
      </c>
      <c r="F270" s="57" t="n">
        <v>1</v>
      </c>
      <c r="G270" s="57" t="s">
        <v>5179</v>
      </c>
      <c r="H270" s="57" t="s">
        <v>4968</v>
      </c>
      <c r="I270" s="57" t="n">
        <v>6</v>
      </c>
      <c r="J270" s="57" t="s">
        <v>4590</v>
      </c>
      <c r="K270" s="57" t="n">
        <v>2</v>
      </c>
      <c r="L270" s="59" t="b">
        <f aca="false">FALSE()</f>
        <v>0</v>
      </c>
      <c r="M270" s="59" t="b">
        <f aca="false">TRUE()</f>
        <v>1</v>
      </c>
      <c r="N270" s="59" t="b">
        <f aca="false">TRUE()</f>
        <v>1</v>
      </c>
      <c r="O270" s="59" t="b">
        <f aca="false">TRUE()</f>
        <v>1</v>
      </c>
      <c r="P270" s="59" t="b">
        <f aca="false">TRUE()</f>
        <v>1</v>
      </c>
      <c r="Q270" s="57" t="s">
        <v>5430</v>
      </c>
      <c r="R270" s="58" t="n">
        <v>1</v>
      </c>
      <c r="S270" s="58" t="n">
        <v>46.9500007629395</v>
      </c>
      <c r="T270" s="57"/>
      <c r="U270" s="58" t="n">
        <v>2.34950633395716</v>
      </c>
      <c r="V270" s="58" t="n">
        <v>0</v>
      </c>
      <c r="W270" s="58" t="n">
        <v>0</v>
      </c>
      <c r="X270" s="58" t="n">
        <v>0</v>
      </c>
      <c r="Y270" s="58" t="n">
        <v>0</v>
      </c>
      <c r="Z270" s="58" t="n">
        <v>9.5715930753454</v>
      </c>
      <c r="AA270" s="57" t="s">
        <v>5455</v>
      </c>
      <c r="AB270" s="57" t="s">
        <v>5413</v>
      </c>
      <c r="AC270" s="57" t="s">
        <v>5441</v>
      </c>
      <c r="AD270" s="57" t="s">
        <v>4885</v>
      </c>
      <c r="AE270" s="57" t="n">
        <v>2692</v>
      </c>
      <c r="AF270" s="58" t="n">
        <v>9.65121738435106</v>
      </c>
      <c r="AG270" s="57" t="s">
        <v>5455</v>
      </c>
      <c r="AH270" s="57" t="s">
        <v>5422</v>
      </c>
      <c r="AI270" s="57" t="s">
        <v>4885</v>
      </c>
      <c r="AJ270" s="58" t="n">
        <v>20.3483156305381</v>
      </c>
      <c r="AK270" s="57" t="s">
        <v>357</v>
      </c>
      <c r="AL270" s="58" t="n">
        <v>3.5</v>
      </c>
      <c r="AM270" s="57"/>
      <c r="AN270" s="57"/>
      <c r="AO270" s="57" t="n">
        <v>0</v>
      </c>
      <c r="AP270" s="59" t="b">
        <f aca="false">FALSE()</f>
        <v>0</v>
      </c>
    </row>
    <row r="271" customFormat="false" ht="15" hidden="false" customHeight="true" outlineLevel="0" collapsed="false">
      <c r="B271" s="57" t="s">
        <v>4679</v>
      </c>
      <c r="C271" s="57" t="s">
        <v>255</v>
      </c>
      <c r="D271" s="57" t="s">
        <v>354</v>
      </c>
      <c r="E271" s="59" t="b">
        <f aca="false">FALSE()</f>
        <v>0</v>
      </c>
      <c r="F271" s="57" t="n">
        <v>1</v>
      </c>
      <c r="G271" s="57" t="s">
        <v>5179</v>
      </c>
      <c r="H271" s="57" t="s">
        <v>4968</v>
      </c>
      <c r="I271" s="57" t="n">
        <v>6</v>
      </c>
      <c r="J271" s="57" t="s">
        <v>4590</v>
      </c>
      <c r="K271" s="57" t="n">
        <v>2</v>
      </c>
      <c r="L271" s="59" t="b">
        <f aca="false">FALSE()</f>
        <v>0</v>
      </c>
      <c r="M271" s="59" t="b">
        <f aca="false">TRUE()</f>
        <v>1</v>
      </c>
      <c r="N271" s="59" t="b">
        <f aca="false">TRUE()</f>
        <v>1</v>
      </c>
      <c r="O271" s="59" t="b">
        <f aca="false">TRUE()</f>
        <v>1</v>
      </c>
      <c r="P271" s="59" t="b">
        <f aca="false">TRUE()</f>
        <v>1</v>
      </c>
      <c r="Q271" s="57" t="s">
        <v>5430</v>
      </c>
      <c r="R271" s="58" t="n">
        <v>1</v>
      </c>
      <c r="S271" s="58" t="n">
        <v>46.9500007629395</v>
      </c>
      <c r="T271" s="57"/>
      <c r="U271" s="58" t="n">
        <v>2.34950633395716</v>
      </c>
      <c r="V271" s="58" t="n">
        <v>0</v>
      </c>
      <c r="W271" s="58" t="n">
        <v>0</v>
      </c>
      <c r="X271" s="58" t="n">
        <v>0</v>
      </c>
      <c r="Y271" s="58" t="n">
        <v>0</v>
      </c>
      <c r="Z271" s="58" t="n">
        <v>9.5715930753454</v>
      </c>
      <c r="AA271" s="57" t="s">
        <v>5455</v>
      </c>
      <c r="AB271" s="57" t="s">
        <v>5413</v>
      </c>
      <c r="AC271" s="57" t="s">
        <v>5441</v>
      </c>
      <c r="AD271" s="57" t="s">
        <v>4885</v>
      </c>
      <c r="AE271" s="57" t="n">
        <v>2692</v>
      </c>
      <c r="AF271" s="58" t="n">
        <v>9.65121738435106</v>
      </c>
      <c r="AG271" s="57" t="s">
        <v>5455</v>
      </c>
      <c r="AH271" s="57" t="s">
        <v>5422</v>
      </c>
      <c r="AI271" s="57" t="s">
        <v>4885</v>
      </c>
      <c r="AJ271" s="58" t="n">
        <v>20.3483156305381</v>
      </c>
      <c r="AK271" s="57" t="s">
        <v>357</v>
      </c>
      <c r="AL271" s="58" t="n">
        <v>4</v>
      </c>
      <c r="AM271" s="57"/>
      <c r="AN271" s="57"/>
      <c r="AO271" s="57" t="n">
        <v>0</v>
      </c>
      <c r="AP271" s="59" t="b">
        <f aca="false">FALSE()</f>
        <v>0</v>
      </c>
    </row>
    <row r="272" customFormat="false" ht="15" hidden="false" customHeight="true" outlineLevel="0" collapsed="false">
      <c r="B272" s="57" t="s">
        <v>4679</v>
      </c>
      <c r="C272" s="57" t="s">
        <v>255</v>
      </c>
      <c r="D272" s="57" t="s">
        <v>354</v>
      </c>
      <c r="E272" s="59" t="b">
        <f aca="false">FALSE()</f>
        <v>0</v>
      </c>
      <c r="F272" s="57" t="n">
        <v>1</v>
      </c>
      <c r="G272" s="57" t="s">
        <v>5179</v>
      </c>
      <c r="H272" s="57" t="s">
        <v>4968</v>
      </c>
      <c r="I272" s="57" t="n">
        <v>6</v>
      </c>
      <c r="J272" s="57" t="s">
        <v>4590</v>
      </c>
      <c r="K272" s="57" t="n">
        <v>2</v>
      </c>
      <c r="L272" s="59" t="b">
        <f aca="false">FALSE()</f>
        <v>0</v>
      </c>
      <c r="M272" s="59" t="b">
        <f aca="false">TRUE()</f>
        <v>1</v>
      </c>
      <c r="N272" s="59" t="b">
        <f aca="false">TRUE()</f>
        <v>1</v>
      </c>
      <c r="O272" s="59" t="b">
        <f aca="false">TRUE()</f>
        <v>1</v>
      </c>
      <c r="P272" s="59" t="b">
        <f aca="false">TRUE()</f>
        <v>1</v>
      </c>
      <c r="Q272" s="57" t="s">
        <v>5430</v>
      </c>
      <c r="R272" s="58" t="n">
        <v>1</v>
      </c>
      <c r="S272" s="58" t="n">
        <v>46.9500007629395</v>
      </c>
      <c r="T272" s="57"/>
      <c r="U272" s="58" t="n">
        <v>2.34950633395716</v>
      </c>
      <c r="V272" s="58" t="n">
        <v>0</v>
      </c>
      <c r="W272" s="58" t="n">
        <v>0</v>
      </c>
      <c r="X272" s="58" t="n">
        <v>0</v>
      </c>
      <c r="Y272" s="58" t="n">
        <v>0</v>
      </c>
      <c r="Z272" s="58" t="n">
        <v>9.5715930753454</v>
      </c>
      <c r="AA272" s="57" t="s">
        <v>5455</v>
      </c>
      <c r="AB272" s="57" t="s">
        <v>5413</v>
      </c>
      <c r="AC272" s="57" t="s">
        <v>5441</v>
      </c>
      <c r="AD272" s="57" t="s">
        <v>4885</v>
      </c>
      <c r="AE272" s="57" t="n">
        <v>2692</v>
      </c>
      <c r="AF272" s="58" t="n">
        <v>9.65121738435106</v>
      </c>
      <c r="AG272" s="57" t="s">
        <v>5455</v>
      </c>
      <c r="AH272" s="57" t="s">
        <v>5422</v>
      </c>
      <c r="AI272" s="57" t="s">
        <v>4885</v>
      </c>
      <c r="AJ272" s="58" t="n">
        <v>20.3483156305381</v>
      </c>
      <c r="AK272" s="57" t="s">
        <v>357</v>
      </c>
      <c r="AL272" s="58" t="n">
        <v>4.5</v>
      </c>
      <c r="AM272" s="57"/>
      <c r="AN272" s="57"/>
      <c r="AO272" s="57" t="n">
        <v>0</v>
      </c>
      <c r="AP272" s="59" t="b">
        <f aca="false">FALSE()</f>
        <v>0</v>
      </c>
    </row>
    <row r="273" customFormat="false" ht="15" hidden="false" customHeight="true" outlineLevel="0" collapsed="false">
      <c r="B273" s="57" t="s">
        <v>4679</v>
      </c>
      <c r="C273" s="57" t="s">
        <v>255</v>
      </c>
      <c r="D273" s="57" t="s">
        <v>354</v>
      </c>
      <c r="E273" s="59" t="b">
        <f aca="false">FALSE()</f>
        <v>0</v>
      </c>
      <c r="F273" s="57" t="n">
        <v>1</v>
      </c>
      <c r="G273" s="57" t="s">
        <v>5179</v>
      </c>
      <c r="H273" s="57" t="s">
        <v>4968</v>
      </c>
      <c r="I273" s="57" t="n">
        <v>7</v>
      </c>
      <c r="J273" s="57" t="s">
        <v>4590</v>
      </c>
      <c r="K273" s="57" t="n">
        <v>2</v>
      </c>
      <c r="L273" s="59" t="b">
        <f aca="false">FALSE()</f>
        <v>0</v>
      </c>
      <c r="M273" s="59" t="b">
        <f aca="false">TRUE()</f>
        <v>1</v>
      </c>
      <c r="N273" s="59" t="b">
        <f aca="false">TRUE()</f>
        <v>1</v>
      </c>
      <c r="O273" s="59" t="b">
        <f aca="false">TRUE()</f>
        <v>1</v>
      </c>
      <c r="P273" s="59" t="b">
        <f aca="false">TRUE()</f>
        <v>1</v>
      </c>
      <c r="Q273" s="57" t="s">
        <v>5430</v>
      </c>
      <c r="R273" s="58" t="n">
        <v>1</v>
      </c>
      <c r="S273" s="58" t="n">
        <v>48.9000015258789</v>
      </c>
      <c r="T273" s="57"/>
      <c r="U273" s="58" t="n">
        <v>0</v>
      </c>
      <c r="V273" s="58" t="n">
        <v>0</v>
      </c>
      <c r="W273" s="58" t="n">
        <v>0</v>
      </c>
      <c r="X273" s="57"/>
      <c r="Y273" s="57"/>
      <c r="Z273" s="58" t="n">
        <v>11.9130792828723</v>
      </c>
      <c r="AA273" s="57" t="s">
        <v>5455</v>
      </c>
      <c r="AB273" s="57" t="s">
        <v>5413</v>
      </c>
      <c r="AC273" s="57" t="s">
        <v>5441</v>
      </c>
      <c r="AD273" s="57" t="s">
        <v>4885</v>
      </c>
      <c r="AE273" s="57" t="n">
        <v>2692</v>
      </c>
      <c r="AF273" s="58" t="n">
        <v>12.0970847314549</v>
      </c>
      <c r="AG273" s="57" t="s">
        <v>5455</v>
      </c>
      <c r="AH273" s="57" t="s">
        <v>5422</v>
      </c>
      <c r="AI273" s="57" t="s">
        <v>4885</v>
      </c>
      <c r="AJ273" s="58" t="n">
        <v>22.4472170880936</v>
      </c>
      <c r="AK273" s="57" t="s">
        <v>357</v>
      </c>
      <c r="AL273" s="58" t="n">
        <v>3.5</v>
      </c>
      <c r="AM273" s="57"/>
      <c r="AN273" s="57"/>
      <c r="AO273" s="57" t="n">
        <v>0</v>
      </c>
      <c r="AP273" s="59" t="b">
        <f aca="false">FALSE()</f>
        <v>0</v>
      </c>
    </row>
    <row r="274" customFormat="false" ht="15" hidden="false" customHeight="true" outlineLevel="0" collapsed="false">
      <c r="B274" s="57" t="s">
        <v>4679</v>
      </c>
      <c r="C274" s="57" t="s">
        <v>255</v>
      </c>
      <c r="D274" s="57" t="s">
        <v>354</v>
      </c>
      <c r="E274" s="59" t="b">
        <f aca="false">FALSE()</f>
        <v>0</v>
      </c>
      <c r="F274" s="57" t="n">
        <v>1</v>
      </c>
      <c r="G274" s="57" t="s">
        <v>5179</v>
      </c>
      <c r="H274" s="57" t="s">
        <v>4968</v>
      </c>
      <c r="I274" s="57" t="n">
        <v>7</v>
      </c>
      <c r="J274" s="57" t="s">
        <v>4590</v>
      </c>
      <c r="K274" s="57" t="n">
        <v>2</v>
      </c>
      <c r="L274" s="59" t="b">
        <f aca="false">FALSE()</f>
        <v>0</v>
      </c>
      <c r="M274" s="59" t="b">
        <f aca="false">TRUE()</f>
        <v>1</v>
      </c>
      <c r="N274" s="59" t="b">
        <f aca="false">TRUE()</f>
        <v>1</v>
      </c>
      <c r="O274" s="59" t="b">
        <f aca="false">TRUE()</f>
        <v>1</v>
      </c>
      <c r="P274" s="59" t="b">
        <f aca="false">TRUE()</f>
        <v>1</v>
      </c>
      <c r="Q274" s="57" t="s">
        <v>5430</v>
      </c>
      <c r="R274" s="58" t="n">
        <v>1</v>
      </c>
      <c r="S274" s="58" t="n">
        <v>48.9000015258789</v>
      </c>
      <c r="T274" s="57"/>
      <c r="U274" s="58" t="n">
        <v>0</v>
      </c>
      <c r="V274" s="58" t="n">
        <v>0</v>
      </c>
      <c r="W274" s="58" t="n">
        <v>0</v>
      </c>
      <c r="X274" s="57"/>
      <c r="Y274" s="57"/>
      <c r="Z274" s="58" t="n">
        <v>11.9130792828723</v>
      </c>
      <c r="AA274" s="57" t="s">
        <v>5455</v>
      </c>
      <c r="AB274" s="57" t="s">
        <v>5413</v>
      </c>
      <c r="AC274" s="57" t="s">
        <v>5441</v>
      </c>
      <c r="AD274" s="57" t="s">
        <v>4885</v>
      </c>
      <c r="AE274" s="57" t="n">
        <v>2692</v>
      </c>
      <c r="AF274" s="58" t="n">
        <v>12.0970847314549</v>
      </c>
      <c r="AG274" s="57" t="s">
        <v>5455</v>
      </c>
      <c r="AH274" s="57" t="s">
        <v>5422</v>
      </c>
      <c r="AI274" s="57" t="s">
        <v>4885</v>
      </c>
      <c r="AJ274" s="58" t="n">
        <v>22.4472170880936</v>
      </c>
      <c r="AK274" s="57" t="s">
        <v>357</v>
      </c>
      <c r="AL274" s="58" t="n">
        <v>4</v>
      </c>
      <c r="AM274" s="57"/>
      <c r="AN274" s="57"/>
      <c r="AO274" s="57" t="n">
        <v>0</v>
      </c>
      <c r="AP274" s="59" t="b">
        <f aca="false">FALSE()</f>
        <v>0</v>
      </c>
    </row>
    <row r="275" customFormat="false" ht="15" hidden="false" customHeight="true" outlineLevel="0" collapsed="false">
      <c r="B275" s="57" t="s">
        <v>4679</v>
      </c>
      <c r="C275" s="57" t="s">
        <v>255</v>
      </c>
      <c r="D275" s="57" t="s">
        <v>354</v>
      </c>
      <c r="E275" s="59" t="b">
        <f aca="false">FALSE()</f>
        <v>0</v>
      </c>
      <c r="F275" s="57" t="n">
        <v>1</v>
      </c>
      <c r="G275" s="57" t="s">
        <v>5179</v>
      </c>
      <c r="H275" s="57" t="s">
        <v>4968</v>
      </c>
      <c r="I275" s="57" t="n">
        <v>7</v>
      </c>
      <c r="J275" s="57" t="s">
        <v>4590</v>
      </c>
      <c r="K275" s="57" t="n">
        <v>2</v>
      </c>
      <c r="L275" s="59" t="b">
        <f aca="false">FALSE()</f>
        <v>0</v>
      </c>
      <c r="M275" s="59" t="b">
        <f aca="false">TRUE()</f>
        <v>1</v>
      </c>
      <c r="N275" s="59" t="b">
        <f aca="false">TRUE()</f>
        <v>1</v>
      </c>
      <c r="O275" s="59" t="b">
        <f aca="false">TRUE()</f>
        <v>1</v>
      </c>
      <c r="P275" s="59" t="b">
        <f aca="false">TRUE()</f>
        <v>1</v>
      </c>
      <c r="Q275" s="57" t="s">
        <v>5430</v>
      </c>
      <c r="R275" s="58" t="n">
        <v>1</v>
      </c>
      <c r="S275" s="58" t="n">
        <v>48.9000015258789</v>
      </c>
      <c r="T275" s="57"/>
      <c r="U275" s="58" t="n">
        <v>0</v>
      </c>
      <c r="V275" s="58" t="n">
        <v>0</v>
      </c>
      <c r="W275" s="58" t="n">
        <v>0</v>
      </c>
      <c r="X275" s="57"/>
      <c r="Y275" s="57"/>
      <c r="Z275" s="58" t="n">
        <v>11.9130792828723</v>
      </c>
      <c r="AA275" s="57" t="s">
        <v>5455</v>
      </c>
      <c r="AB275" s="57" t="s">
        <v>5413</v>
      </c>
      <c r="AC275" s="57" t="s">
        <v>5441</v>
      </c>
      <c r="AD275" s="57" t="s">
        <v>4885</v>
      </c>
      <c r="AE275" s="57" t="n">
        <v>2692</v>
      </c>
      <c r="AF275" s="58" t="n">
        <v>12.0970847314549</v>
      </c>
      <c r="AG275" s="57" t="s">
        <v>5455</v>
      </c>
      <c r="AH275" s="57" t="s">
        <v>5422</v>
      </c>
      <c r="AI275" s="57" t="s">
        <v>4885</v>
      </c>
      <c r="AJ275" s="58" t="n">
        <v>22.4472170880936</v>
      </c>
      <c r="AK275" s="57" t="s">
        <v>357</v>
      </c>
      <c r="AL275" s="58" t="n">
        <v>4.5</v>
      </c>
      <c r="AM275" s="57"/>
      <c r="AN275" s="57"/>
      <c r="AO275" s="57" t="n">
        <v>0</v>
      </c>
      <c r="AP275" s="59" t="b">
        <f aca="false">FALSE()</f>
        <v>0</v>
      </c>
    </row>
    <row r="276" customFormat="false" ht="15" hidden="false" customHeight="true" outlineLevel="0" collapsed="false">
      <c r="B276" s="57" t="s">
        <v>4679</v>
      </c>
      <c r="C276" s="57" t="s">
        <v>255</v>
      </c>
      <c r="D276" s="57" t="s">
        <v>354</v>
      </c>
      <c r="E276" s="59" t="b">
        <f aca="false">FALSE()</f>
        <v>0</v>
      </c>
      <c r="F276" s="57" t="n">
        <v>1</v>
      </c>
      <c r="G276" s="57" t="s">
        <v>5179</v>
      </c>
      <c r="H276" s="57" t="s">
        <v>4968</v>
      </c>
      <c r="I276" s="57" t="n">
        <v>8</v>
      </c>
      <c r="J276" s="57" t="s">
        <v>4584</v>
      </c>
      <c r="K276" s="57" t="n">
        <v>2</v>
      </c>
      <c r="L276" s="59" t="b">
        <f aca="false">FALSE()</f>
        <v>0</v>
      </c>
      <c r="M276" s="59" t="b">
        <f aca="false">TRUE()</f>
        <v>1</v>
      </c>
      <c r="N276" s="59" t="b">
        <f aca="false">TRUE()</f>
        <v>1</v>
      </c>
      <c r="O276" s="59" t="b">
        <f aca="false">TRUE()</f>
        <v>1</v>
      </c>
      <c r="P276" s="59" t="b">
        <f aca="false">TRUE()</f>
        <v>1</v>
      </c>
      <c r="Q276" s="57" t="s">
        <v>5424</v>
      </c>
      <c r="R276" s="58" t="n">
        <v>1</v>
      </c>
      <c r="S276" s="58" t="n">
        <v>47.5200004577637</v>
      </c>
      <c r="T276" s="57"/>
      <c r="U276" s="58" t="n">
        <v>1.04125848891283</v>
      </c>
      <c r="V276" s="58" t="n">
        <v>0</v>
      </c>
      <c r="W276" s="58" t="n">
        <v>0</v>
      </c>
      <c r="X276" s="58" t="n">
        <v>0</v>
      </c>
      <c r="Y276" s="58" t="n">
        <v>0</v>
      </c>
      <c r="Z276" s="58" t="n">
        <v>14.2386660189781</v>
      </c>
      <c r="AA276" s="57" t="s">
        <v>5455</v>
      </c>
      <c r="AB276" s="57" t="s">
        <v>5413</v>
      </c>
      <c r="AC276" s="57" t="s">
        <v>5441</v>
      </c>
      <c r="AD276" s="57" t="s">
        <v>4885</v>
      </c>
      <c r="AE276" s="57" t="n">
        <v>2692</v>
      </c>
      <c r="AF276" s="58" t="n">
        <v>14.315815205569</v>
      </c>
      <c r="AG276" s="57" t="s">
        <v>5455</v>
      </c>
      <c r="AH276" s="57" t="s">
        <v>5422</v>
      </c>
      <c r="AI276" s="57" t="s">
        <v>4885</v>
      </c>
      <c r="AJ276" s="58" t="n">
        <v>25.6229298285735</v>
      </c>
      <c r="AK276" s="57" t="s">
        <v>357</v>
      </c>
      <c r="AL276" s="58" t="n">
        <v>3.5</v>
      </c>
      <c r="AM276" s="57"/>
      <c r="AN276" s="57"/>
      <c r="AO276" s="57" t="n">
        <v>0</v>
      </c>
      <c r="AP276" s="59" t="b">
        <f aca="false">FALSE()</f>
        <v>0</v>
      </c>
    </row>
    <row r="277" customFormat="false" ht="15" hidden="false" customHeight="true" outlineLevel="0" collapsed="false">
      <c r="B277" s="57" t="s">
        <v>4679</v>
      </c>
      <c r="C277" s="57" t="s">
        <v>255</v>
      </c>
      <c r="D277" s="57" t="s">
        <v>354</v>
      </c>
      <c r="E277" s="59" t="b">
        <f aca="false">FALSE()</f>
        <v>0</v>
      </c>
      <c r="F277" s="57" t="n">
        <v>1</v>
      </c>
      <c r="G277" s="57" t="s">
        <v>5179</v>
      </c>
      <c r="H277" s="57" t="s">
        <v>4968</v>
      </c>
      <c r="I277" s="57" t="n">
        <v>8</v>
      </c>
      <c r="J277" s="57" t="s">
        <v>4584</v>
      </c>
      <c r="K277" s="57" t="n">
        <v>2</v>
      </c>
      <c r="L277" s="59" t="b">
        <f aca="false">FALSE()</f>
        <v>0</v>
      </c>
      <c r="M277" s="59" t="b">
        <f aca="false">TRUE()</f>
        <v>1</v>
      </c>
      <c r="N277" s="59" t="b">
        <f aca="false">TRUE()</f>
        <v>1</v>
      </c>
      <c r="O277" s="59" t="b">
        <f aca="false">TRUE()</f>
        <v>1</v>
      </c>
      <c r="P277" s="59" t="b">
        <f aca="false">TRUE()</f>
        <v>1</v>
      </c>
      <c r="Q277" s="57" t="s">
        <v>5424</v>
      </c>
      <c r="R277" s="58" t="n">
        <v>1</v>
      </c>
      <c r="S277" s="58" t="n">
        <v>47.5200004577637</v>
      </c>
      <c r="T277" s="57"/>
      <c r="U277" s="58" t="n">
        <v>1.04125848891283</v>
      </c>
      <c r="V277" s="58" t="n">
        <v>0</v>
      </c>
      <c r="W277" s="58" t="n">
        <v>0</v>
      </c>
      <c r="X277" s="58" t="n">
        <v>0</v>
      </c>
      <c r="Y277" s="58" t="n">
        <v>0</v>
      </c>
      <c r="Z277" s="58" t="n">
        <v>14.2386660189781</v>
      </c>
      <c r="AA277" s="57" t="s">
        <v>5455</v>
      </c>
      <c r="AB277" s="57" t="s">
        <v>5413</v>
      </c>
      <c r="AC277" s="57" t="s">
        <v>5441</v>
      </c>
      <c r="AD277" s="57" t="s">
        <v>4885</v>
      </c>
      <c r="AE277" s="57" t="n">
        <v>2692</v>
      </c>
      <c r="AF277" s="58" t="n">
        <v>14.315815205569</v>
      </c>
      <c r="AG277" s="57" t="s">
        <v>5455</v>
      </c>
      <c r="AH277" s="57" t="s">
        <v>5422</v>
      </c>
      <c r="AI277" s="57" t="s">
        <v>4885</v>
      </c>
      <c r="AJ277" s="58" t="n">
        <v>25.6229298285735</v>
      </c>
      <c r="AK277" s="57" t="s">
        <v>357</v>
      </c>
      <c r="AL277" s="58" t="n">
        <v>4</v>
      </c>
      <c r="AM277" s="57"/>
      <c r="AN277" s="57"/>
      <c r="AO277" s="57" t="n">
        <v>0</v>
      </c>
      <c r="AP277" s="59" t="b">
        <f aca="false">FALSE()</f>
        <v>0</v>
      </c>
    </row>
    <row r="278" customFormat="false" ht="15" hidden="false" customHeight="true" outlineLevel="0" collapsed="false">
      <c r="B278" s="57" t="s">
        <v>4679</v>
      </c>
      <c r="C278" s="57" t="s">
        <v>255</v>
      </c>
      <c r="D278" s="57" t="s">
        <v>354</v>
      </c>
      <c r="E278" s="59" t="b">
        <f aca="false">FALSE()</f>
        <v>0</v>
      </c>
      <c r="F278" s="57" t="n">
        <v>1</v>
      </c>
      <c r="G278" s="57" t="s">
        <v>5179</v>
      </c>
      <c r="H278" s="57" t="s">
        <v>4968</v>
      </c>
      <c r="I278" s="57" t="n">
        <v>8</v>
      </c>
      <c r="J278" s="57" t="s">
        <v>4584</v>
      </c>
      <c r="K278" s="57" t="n">
        <v>2</v>
      </c>
      <c r="L278" s="59" t="b">
        <f aca="false">FALSE()</f>
        <v>0</v>
      </c>
      <c r="M278" s="59" t="b">
        <f aca="false">TRUE()</f>
        <v>1</v>
      </c>
      <c r="N278" s="59" t="b">
        <f aca="false">TRUE()</f>
        <v>1</v>
      </c>
      <c r="O278" s="59" t="b">
        <f aca="false">TRUE()</f>
        <v>1</v>
      </c>
      <c r="P278" s="59" t="b">
        <f aca="false">TRUE()</f>
        <v>1</v>
      </c>
      <c r="Q278" s="57" t="s">
        <v>5424</v>
      </c>
      <c r="R278" s="58" t="n">
        <v>1</v>
      </c>
      <c r="S278" s="58" t="n">
        <v>47.5200004577637</v>
      </c>
      <c r="T278" s="57"/>
      <c r="U278" s="58" t="n">
        <v>1.04125848891283</v>
      </c>
      <c r="V278" s="58" t="n">
        <v>0</v>
      </c>
      <c r="W278" s="58" t="n">
        <v>0</v>
      </c>
      <c r="X278" s="58" t="n">
        <v>0</v>
      </c>
      <c r="Y278" s="58" t="n">
        <v>0</v>
      </c>
      <c r="Z278" s="58" t="n">
        <v>14.2386660189781</v>
      </c>
      <c r="AA278" s="57" t="s">
        <v>5455</v>
      </c>
      <c r="AB278" s="57" t="s">
        <v>5413</v>
      </c>
      <c r="AC278" s="57" t="s">
        <v>5441</v>
      </c>
      <c r="AD278" s="57" t="s">
        <v>4885</v>
      </c>
      <c r="AE278" s="57" t="n">
        <v>2692</v>
      </c>
      <c r="AF278" s="58" t="n">
        <v>14.315815205569</v>
      </c>
      <c r="AG278" s="57" t="s">
        <v>5455</v>
      </c>
      <c r="AH278" s="57" t="s">
        <v>5422</v>
      </c>
      <c r="AI278" s="57" t="s">
        <v>4885</v>
      </c>
      <c r="AJ278" s="58" t="n">
        <v>25.6229298285735</v>
      </c>
      <c r="AK278" s="57" t="s">
        <v>357</v>
      </c>
      <c r="AL278" s="58" t="n">
        <v>4.5</v>
      </c>
      <c r="AM278" s="57"/>
      <c r="AN278" s="57"/>
      <c r="AO278" s="57" t="n">
        <v>0</v>
      </c>
      <c r="AP278" s="59" t="b">
        <f aca="false">FALSE()</f>
        <v>0</v>
      </c>
    </row>
    <row r="279" customFormat="false" ht="15" hidden="false" customHeight="true" outlineLevel="0" collapsed="false">
      <c r="B279" s="57" t="s">
        <v>4679</v>
      </c>
      <c r="C279" s="57" t="s">
        <v>255</v>
      </c>
      <c r="D279" s="57" t="s">
        <v>341</v>
      </c>
      <c r="E279" s="59" t="b">
        <f aca="false">FALSE()</f>
        <v>0</v>
      </c>
      <c r="F279" s="57" t="n">
        <v>1</v>
      </c>
      <c r="G279" s="57" t="s">
        <v>5173</v>
      </c>
      <c r="H279" s="57" t="s">
        <v>4795</v>
      </c>
      <c r="I279" s="57" t="n">
        <v>2</v>
      </c>
      <c r="J279" s="57" t="s">
        <v>252</v>
      </c>
      <c r="K279" s="57" t="n">
        <v>2</v>
      </c>
      <c r="L279" s="59" t="b">
        <f aca="false">FALSE()</f>
        <v>0</v>
      </c>
      <c r="M279" s="59" t="b">
        <f aca="false">TRUE()</f>
        <v>1</v>
      </c>
      <c r="N279" s="59" t="b">
        <f aca="false">TRUE()</f>
        <v>1</v>
      </c>
      <c r="O279" s="59" t="b">
        <f aca="false">TRUE()</f>
        <v>1</v>
      </c>
      <c r="P279" s="59" t="b">
        <f aca="false">TRUE()</f>
        <v>1</v>
      </c>
      <c r="Q279" s="57" t="s">
        <v>5440</v>
      </c>
      <c r="R279" s="58" t="n">
        <v>1</v>
      </c>
      <c r="S279" s="58" t="n">
        <v>22</v>
      </c>
      <c r="T279" s="57"/>
      <c r="U279" s="58" t="n">
        <v>47.8978904899904</v>
      </c>
      <c r="V279" s="58" t="n">
        <v>45.3080937355149</v>
      </c>
      <c r="W279" s="58" t="n">
        <v>26.245053707726</v>
      </c>
      <c r="X279" s="58" t="n">
        <v>94.5930880713489</v>
      </c>
      <c r="Y279" s="58" t="n">
        <v>54.79375696767</v>
      </c>
      <c r="Z279" s="58" t="n">
        <v>3.43401383223774</v>
      </c>
      <c r="AA279" s="57" t="s">
        <v>5455</v>
      </c>
      <c r="AB279" s="57" t="s">
        <v>5413</v>
      </c>
      <c r="AC279" s="57" t="s">
        <v>5456</v>
      </c>
      <c r="AD279" s="57" t="s">
        <v>4885</v>
      </c>
      <c r="AE279" s="57" t="n">
        <v>1514</v>
      </c>
      <c r="AF279" s="58" t="n">
        <v>3.56935442342169</v>
      </c>
      <c r="AG279" s="57" t="s">
        <v>5455</v>
      </c>
      <c r="AH279" s="57" t="s">
        <v>5414</v>
      </c>
      <c r="AI279" s="57" t="s">
        <v>4885</v>
      </c>
      <c r="AJ279" s="58" t="n">
        <v>4.10878522193604</v>
      </c>
      <c r="AK279" s="57" t="s">
        <v>551</v>
      </c>
      <c r="AL279" s="58" t="n">
        <v>3.5</v>
      </c>
      <c r="AM279" s="57"/>
      <c r="AN279" s="57" t="s">
        <v>5455</v>
      </c>
      <c r="AO279" s="57" t="n">
        <v>1</v>
      </c>
      <c r="AP279" s="59" t="b">
        <f aca="false">FALSE()</f>
        <v>0</v>
      </c>
    </row>
    <row r="280" customFormat="false" ht="15" hidden="false" customHeight="true" outlineLevel="0" collapsed="false">
      <c r="B280" s="57" t="s">
        <v>4679</v>
      </c>
      <c r="C280" s="57" t="s">
        <v>255</v>
      </c>
      <c r="D280" s="57" t="s">
        <v>341</v>
      </c>
      <c r="E280" s="59" t="b">
        <f aca="false">FALSE()</f>
        <v>0</v>
      </c>
      <c r="F280" s="57" t="n">
        <v>1</v>
      </c>
      <c r="G280" s="57" t="s">
        <v>5173</v>
      </c>
      <c r="H280" s="57" t="s">
        <v>4795</v>
      </c>
      <c r="I280" s="57" t="n">
        <v>2</v>
      </c>
      <c r="J280" s="57" t="s">
        <v>252</v>
      </c>
      <c r="K280" s="57" t="n">
        <v>2</v>
      </c>
      <c r="L280" s="59" t="b">
        <f aca="false">FALSE()</f>
        <v>0</v>
      </c>
      <c r="M280" s="59" t="b">
        <f aca="false">TRUE()</f>
        <v>1</v>
      </c>
      <c r="N280" s="59" t="b">
        <f aca="false">TRUE()</f>
        <v>1</v>
      </c>
      <c r="O280" s="59" t="b">
        <f aca="false">TRUE()</f>
        <v>1</v>
      </c>
      <c r="P280" s="59" t="b">
        <f aca="false">TRUE()</f>
        <v>1</v>
      </c>
      <c r="Q280" s="57" t="s">
        <v>5440</v>
      </c>
      <c r="R280" s="58" t="n">
        <v>1</v>
      </c>
      <c r="S280" s="58" t="n">
        <v>22</v>
      </c>
      <c r="T280" s="57"/>
      <c r="U280" s="58" t="n">
        <v>47.8978904899904</v>
      </c>
      <c r="V280" s="58" t="n">
        <v>45.3080937355149</v>
      </c>
      <c r="W280" s="58" t="n">
        <v>26.245053707726</v>
      </c>
      <c r="X280" s="58" t="n">
        <v>94.5930880713489</v>
      </c>
      <c r="Y280" s="58" t="n">
        <v>54.79375696767</v>
      </c>
      <c r="Z280" s="58" t="n">
        <v>3.43401383223774</v>
      </c>
      <c r="AA280" s="57" t="s">
        <v>5455</v>
      </c>
      <c r="AB280" s="57" t="s">
        <v>5413</v>
      </c>
      <c r="AC280" s="57" t="s">
        <v>5456</v>
      </c>
      <c r="AD280" s="57" t="s">
        <v>4885</v>
      </c>
      <c r="AE280" s="57" t="n">
        <v>1514</v>
      </c>
      <c r="AF280" s="58" t="n">
        <v>3.56935442342169</v>
      </c>
      <c r="AG280" s="57" t="s">
        <v>5455</v>
      </c>
      <c r="AH280" s="57" t="s">
        <v>5414</v>
      </c>
      <c r="AI280" s="57" t="s">
        <v>4885</v>
      </c>
      <c r="AJ280" s="58" t="n">
        <v>4.10878522193604</v>
      </c>
      <c r="AK280" s="57" t="s">
        <v>551</v>
      </c>
      <c r="AL280" s="58" t="n">
        <v>4</v>
      </c>
      <c r="AM280" s="57"/>
      <c r="AN280" s="57" t="s">
        <v>5455</v>
      </c>
      <c r="AO280" s="57" t="n">
        <v>2</v>
      </c>
      <c r="AP280" s="59" t="b">
        <f aca="false">FALSE()</f>
        <v>0</v>
      </c>
    </row>
    <row r="281" customFormat="false" ht="15" hidden="false" customHeight="true" outlineLevel="0" collapsed="false">
      <c r="B281" s="57" t="s">
        <v>4679</v>
      </c>
      <c r="C281" s="57" t="s">
        <v>255</v>
      </c>
      <c r="D281" s="57" t="s">
        <v>341</v>
      </c>
      <c r="E281" s="59" t="b">
        <f aca="false">FALSE()</f>
        <v>0</v>
      </c>
      <c r="F281" s="57" t="n">
        <v>1</v>
      </c>
      <c r="G281" s="57" t="s">
        <v>5173</v>
      </c>
      <c r="H281" s="57" t="s">
        <v>4795</v>
      </c>
      <c r="I281" s="57" t="n">
        <v>2</v>
      </c>
      <c r="J281" s="57" t="s">
        <v>252</v>
      </c>
      <c r="K281" s="57" t="n">
        <v>2</v>
      </c>
      <c r="L281" s="59" t="b">
        <f aca="false">FALSE()</f>
        <v>0</v>
      </c>
      <c r="M281" s="59" t="b">
        <f aca="false">TRUE()</f>
        <v>1</v>
      </c>
      <c r="N281" s="59" t="b">
        <f aca="false">TRUE()</f>
        <v>1</v>
      </c>
      <c r="O281" s="59" t="b">
        <f aca="false">TRUE()</f>
        <v>1</v>
      </c>
      <c r="P281" s="59" t="b">
        <f aca="false">TRUE()</f>
        <v>1</v>
      </c>
      <c r="Q281" s="57" t="s">
        <v>5440</v>
      </c>
      <c r="R281" s="58" t="n">
        <v>1</v>
      </c>
      <c r="S281" s="58" t="n">
        <v>22</v>
      </c>
      <c r="T281" s="57"/>
      <c r="U281" s="58" t="n">
        <v>47.8978904899904</v>
      </c>
      <c r="V281" s="58" t="n">
        <v>45.3080937355149</v>
      </c>
      <c r="W281" s="58" t="n">
        <v>26.245053707726</v>
      </c>
      <c r="X281" s="58" t="n">
        <v>94.5930880713489</v>
      </c>
      <c r="Y281" s="58" t="n">
        <v>54.79375696767</v>
      </c>
      <c r="Z281" s="58" t="n">
        <v>3.43401383223774</v>
      </c>
      <c r="AA281" s="57" t="s">
        <v>5455</v>
      </c>
      <c r="AB281" s="57" t="s">
        <v>5413</v>
      </c>
      <c r="AC281" s="57" t="s">
        <v>5456</v>
      </c>
      <c r="AD281" s="57" t="s">
        <v>4885</v>
      </c>
      <c r="AE281" s="57" t="n">
        <v>1514</v>
      </c>
      <c r="AF281" s="58" t="n">
        <v>3.56935442342169</v>
      </c>
      <c r="AG281" s="57" t="s">
        <v>5455</v>
      </c>
      <c r="AH281" s="57" t="s">
        <v>5414</v>
      </c>
      <c r="AI281" s="57" t="s">
        <v>4885</v>
      </c>
      <c r="AJ281" s="58" t="n">
        <v>4.10878522193604</v>
      </c>
      <c r="AK281" s="57" t="s">
        <v>551</v>
      </c>
      <c r="AL281" s="58" t="n">
        <v>4.5</v>
      </c>
      <c r="AM281" s="57" t="s">
        <v>551</v>
      </c>
      <c r="AN281" s="57" t="s">
        <v>5464</v>
      </c>
      <c r="AO281" s="57" t="n">
        <v>6</v>
      </c>
      <c r="AP281" s="59" t="b">
        <f aca="false">FALSE()</f>
        <v>0</v>
      </c>
    </row>
    <row r="282" customFormat="false" ht="15" hidden="false" customHeight="true" outlineLevel="0" collapsed="false">
      <c r="B282" s="57" t="s">
        <v>4679</v>
      </c>
      <c r="C282" s="57" t="s">
        <v>255</v>
      </c>
      <c r="D282" s="57" t="s">
        <v>341</v>
      </c>
      <c r="E282" s="59" t="b">
        <f aca="false">FALSE()</f>
        <v>0</v>
      </c>
      <c r="F282" s="57" t="n">
        <v>1</v>
      </c>
      <c r="G282" s="57" t="s">
        <v>5173</v>
      </c>
      <c r="H282" s="57" t="s">
        <v>4795</v>
      </c>
      <c r="I282" s="57" t="n">
        <v>3</v>
      </c>
      <c r="J282" s="57" t="s">
        <v>281</v>
      </c>
      <c r="K282" s="57" t="n">
        <v>2</v>
      </c>
      <c r="L282" s="59" t="b">
        <f aca="false">FALSE()</f>
        <v>0</v>
      </c>
      <c r="M282" s="59" t="b">
        <f aca="false">TRUE()</f>
        <v>1</v>
      </c>
      <c r="N282" s="59" t="b">
        <f aca="false">TRUE()</f>
        <v>1</v>
      </c>
      <c r="O282" s="59" t="b">
        <f aca="false">TRUE()</f>
        <v>1</v>
      </c>
      <c r="P282" s="59" t="b">
        <f aca="false">TRUE()</f>
        <v>1</v>
      </c>
      <c r="Q282" s="57" t="s">
        <v>5432</v>
      </c>
      <c r="R282" s="58" t="n">
        <v>1</v>
      </c>
      <c r="S282" s="58" t="n">
        <v>23.8700008392334</v>
      </c>
      <c r="T282" s="57"/>
      <c r="U282" s="58" t="n">
        <v>0.373785098584094</v>
      </c>
      <c r="V282" s="58" t="n">
        <v>0</v>
      </c>
      <c r="W282" s="58" t="n">
        <v>0</v>
      </c>
      <c r="X282" s="58" t="n">
        <v>0</v>
      </c>
      <c r="Y282" s="58" t="n">
        <v>0</v>
      </c>
      <c r="Z282" s="58" t="n">
        <v>4.73639673169384</v>
      </c>
      <c r="AA282" s="57" t="s">
        <v>551</v>
      </c>
      <c r="AB282" s="57" t="s">
        <v>282</v>
      </c>
      <c r="AC282" s="57" t="s">
        <v>5465</v>
      </c>
      <c r="AD282" s="57" t="s">
        <v>5443</v>
      </c>
      <c r="AE282" s="57" t="n">
        <v>41</v>
      </c>
      <c r="AF282" s="58" t="n">
        <v>5.02760469806447</v>
      </c>
      <c r="AG282" s="57" t="s">
        <v>5455</v>
      </c>
      <c r="AH282" s="57" t="s">
        <v>5422</v>
      </c>
      <c r="AI282" s="57" t="s">
        <v>4885</v>
      </c>
      <c r="AJ282" s="58" t="n">
        <v>4.73639673169384</v>
      </c>
      <c r="AK282" s="57" t="s">
        <v>551</v>
      </c>
      <c r="AL282" s="58" t="n">
        <v>3.5</v>
      </c>
      <c r="AM282" s="57"/>
      <c r="AN282" s="57"/>
      <c r="AO282" s="57" t="n">
        <v>0</v>
      </c>
      <c r="AP282" s="59" t="b">
        <f aca="false">FALSE()</f>
        <v>0</v>
      </c>
    </row>
    <row r="283" customFormat="false" ht="15" hidden="false" customHeight="true" outlineLevel="0" collapsed="false">
      <c r="B283" s="57" t="s">
        <v>4679</v>
      </c>
      <c r="C283" s="57" t="s">
        <v>255</v>
      </c>
      <c r="D283" s="57" t="s">
        <v>341</v>
      </c>
      <c r="E283" s="59" t="b">
        <f aca="false">FALSE()</f>
        <v>0</v>
      </c>
      <c r="F283" s="57" t="n">
        <v>1</v>
      </c>
      <c r="G283" s="57" t="s">
        <v>5173</v>
      </c>
      <c r="H283" s="57" t="s">
        <v>4795</v>
      </c>
      <c r="I283" s="57" t="n">
        <v>3</v>
      </c>
      <c r="J283" s="57" t="s">
        <v>281</v>
      </c>
      <c r="K283" s="57" t="n">
        <v>2</v>
      </c>
      <c r="L283" s="59" t="b">
        <f aca="false">FALSE()</f>
        <v>0</v>
      </c>
      <c r="M283" s="59" t="b">
        <f aca="false">TRUE()</f>
        <v>1</v>
      </c>
      <c r="N283" s="59" t="b">
        <f aca="false">TRUE()</f>
        <v>1</v>
      </c>
      <c r="O283" s="59" t="b">
        <f aca="false">TRUE()</f>
        <v>1</v>
      </c>
      <c r="P283" s="59" t="b">
        <f aca="false">TRUE()</f>
        <v>1</v>
      </c>
      <c r="Q283" s="57" t="s">
        <v>5432</v>
      </c>
      <c r="R283" s="58" t="n">
        <v>1</v>
      </c>
      <c r="S283" s="58" t="n">
        <v>23.8700008392334</v>
      </c>
      <c r="T283" s="57"/>
      <c r="U283" s="58" t="n">
        <v>0.373785098584094</v>
      </c>
      <c r="V283" s="58" t="n">
        <v>0</v>
      </c>
      <c r="W283" s="58" t="n">
        <v>0</v>
      </c>
      <c r="X283" s="58" t="n">
        <v>0</v>
      </c>
      <c r="Y283" s="58" t="n">
        <v>0</v>
      </c>
      <c r="Z283" s="58" t="n">
        <v>4.73639673169384</v>
      </c>
      <c r="AA283" s="57" t="s">
        <v>551</v>
      </c>
      <c r="AB283" s="57" t="s">
        <v>282</v>
      </c>
      <c r="AC283" s="57" t="s">
        <v>5465</v>
      </c>
      <c r="AD283" s="57" t="s">
        <v>5443</v>
      </c>
      <c r="AE283" s="57" t="n">
        <v>41</v>
      </c>
      <c r="AF283" s="58" t="n">
        <v>5.02760469806447</v>
      </c>
      <c r="AG283" s="57" t="s">
        <v>5455</v>
      </c>
      <c r="AH283" s="57" t="s">
        <v>5422</v>
      </c>
      <c r="AI283" s="57" t="s">
        <v>4885</v>
      </c>
      <c r="AJ283" s="58" t="n">
        <v>4.73639673169384</v>
      </c>
      <c r="AK283" s="57" t="s">
        <v>551</v>
      </c>
      <c r="AL283" s="58" t="n">
        <v>4</v>
      </c>
      <c r="AM283" s="57"/>
      <c r="AN283" s="57"/>
      <c r="AO283" s="57" t="n">
        <v>0</v>
      </c>
      <c r="AP283" s="59" t="b">
        <f aca="false">FALSE()</f>
        <v>0</v>
      </c>
    </row>
    <row r="284" customFormat="false" ht="15" hidden="false" customHeight="true" outlineLevel="0" collapsed="false">
      <c r="B284" s="57" t="s">
        <v>4679</v>
      </c>
      <c r="C284" s="57" t="s">
        <v>255</v>
      </c>
      <c r="D284" s="57" t="s">
        <v>341</v>
      </c>
      <c r="E284" s="59" t="b">
        <f aca="false">FALSE()</f>
        <v>0</v>
      </c>
      <c r="F284" s="57" t="n">
        <v>1</v>
      </c>
      <c r="G284" s="57" t="s">
        <v>5173</v>
      </c>
      <c r="H284" s="57" t="s">
        <v>4795</v>
      </c>
      <c r="I284" s="57" t="n">
        <v>3</v>
      </c>
      <c r="J284" s="57" t="s">
        <v>281</v>
      </c>
      <c r="K284" s="57" t="n">
        <v>2</v>
      </c>
      <c r="L284" s="59" t="b">
        <f aca="false">FALSE()</f>
        <v>0</v>
      </c>
      <c r="M284" s="59" t="b">
        <f aca="false">TRUE()</f>
        <v>1</v>
      </c>
      <c r="N284" s="59" t="b">
        <f aca="false">TRUE()</f>
        <v>1</v>
      </c>
      <c r="O284" s="59" t="b">
        <f aca="false">TRUE()</f>
        <v>1</v>
      </c>
      <c r="P284" s="59" t="b">
        <f aca="false">TRUE()</f>
        <v>1</v>
      </c>
      <c r="Q284" s="57" t="s">
        <v>5432</v>
      </c>
      <c r="R284" s="58" t="n">
        <v>1</v>
      </c>
      <c r="S284" s="58" t="n">
        <v>23.8700008392334</v>
      </c>
      <c r="T284" s="57"/>
      <c r="U284" s="58" t="n">
        <v>0.373785098584094</v>
      </c>
      <c r="V284" s="58" t="n">
        <v>0</v>
      </c>
      <c r="W284" s="58" t="n">
        <v>0</v>
      </c>
      <c r="X284" s="58" t="n">
        <v>0</v>
      </c>
      <c r="Y284" s="58" t="n">
        <v>0</v>
      </c>
      <c r="Z284" s="58" t="n">
        <v>4.73639673169384</v>
      </c>
      <c r="AA284" s="57" t="s">
        <v>551</v>
      </c>
      <c r="AB284" s="57" t="s">
        <v>282</v>
      </c>
      <c r="AC284" s="57" t="s">
        <v>5465</v>
      </c>
      <c r="AD284" s="57" t="s">
        <v>5443</v>
      </c>
      <c r="AE284" s="57" t="n">
        <v>41</v>
      </c>
      <c r="AF284" s="58" t="n">
        <v>5.02760469806447</v>
      </c>
      <c r="AG284" s="57" t="s">
        <v>5455</v>
      </c>
      <c r="AH284" s="57" t="s">
        <v>5422</v>
      </c>
      <c r="AI284" s="57" t="s">
        <v>4885</v>
      </c>
      <c r="AJ284" s="58" t="n">
        <v>4.73639673169384</v>
      </c>
      <c r="AK284" s="57" t="s">
        <v>551</v>
      </c>
      <c r="AL284" s="58" t="n">
        <v>4.5</v>
      </c>
      <c r="AM284" s="57"/>
      <c r="AN284" s="57"/>
      <c r="AO284" s="57" t="n">
        <v>0</v>
      </c>
      <c r="AP284" s="59" t="b">
        <f aca="false">FALSE()</f>
        <v>0</v>
      </c>
    </row>
    <row r="285" customFormat="false" ht="15" hidden="false" customHeight="true" outlineLevel="0" collapsed="false">
      <c r="B285" s="57" t="s">
        <v>4679</v>
      </c>
      <c r="C285" s="57" t="s">
        <v>255</v>
      </c>
      <c r="D285" s="57" t="s">
        <v>341</v>
      </c>
      <c r="E285" s="59" t="b">
        <f aca="false">FALSE()</f>
        <v>0</v>
      </c>
      <c r="F285" s="57" t="n">
        <v>1</v>
      </c>
      <c r="G285" s="57" t="s">
        <v>5173</v>
      </c>
      <c r="H285" s="57" t="s">
        <v>4795</v>
      </c>
      <c r="I285" s="57" t="n">
        <v>4</v>
      </c>
      <c r="J285" s="57" t="s">
        <v>334</v>
      </c>
      <c r="K285" s="57" t="n">
        <v>2</v>
      </c>
      <c r="L285" s="59" t="b">
        <f aca="false">FALSE()</f>
        <v>0</v>
      </c>
      <c r="M285" s="59" t="b">
        <f aca="false">TRUE()</f>
        <v>1</v>
      </c>
      <c r="N285" s="59" t="b">
        <f aca="false">TRUE()</f>
        <v>1</v>
      </c>
      <c r="O285" s="59" t="b">
        <f aca="false">TRUE()</f>
        <v>1</v>
      </c>
      <c r="P285" s="59" t="b">
        <f aca="false">TRUE()</f>
        <v>1</v>
      </c>
      <c r="Q285" s="57" t="s">
        <v>5423</v>
      </c>
      <c r="R285" s="58" t="n">
        <v>1</v>
      </c>
      <c r="S285" s="58" t="n">
        <v>23.0300006866455</v>
      </c>
      <c r="T285" s="57"/>
      <c r="U285" s="58" t="n">
        <v>7.98298174833173</v>
      </c>
      <c r="V285" s="58" t="n">
        <v>3.1237754667385</v>
      </c>
      <c r="W285" s="58" t="n">
        <v>0</v>
      </c>
      <c r="X285" s="58" t="n">
        <v>39.1304347826087</v>
      </c>
      <c r="Y285" s="58" t="n">
        <v>0</v>
      </c>
      <c r="Z285" s="58" t="n">
        <v>3.71490942016087</v>
      </c>
      <c r="AA285" s="57" t="s">
        <v>5455</v>
      </c>
      <c r="AB285" s="57" t="s">
        <v>5413</v>
      </c>
      <c r="AC285" s="57" t="s">
        <v>5422</v>
      </c>
      <c r="AD285" s="57" t="s">
        <v>4885</v>
      </c>
      <c r="AE285" s="57" t="n">
        <v>1513</v>
      </c>
      <c r="AF285" s="58" t="n">
        <v>3.71490942016087</v>
      </c>
      <c r="AG285" s="57" t="s">
        <v>5455</v>
      </c>
      <c r="AH285" s="57" t="s">
        <v>5422</v>
      </c>
      <c r="AI285" s="57" t="s">
        <v>4885</v>
      </c>
      <c r="AJ285" s="58" t="n">
        <v>4.78643019378746</v>
      </c>
      <c r="AK285" s="57" t="s">
        <v>551</v>
      </c>
      <c r="AL285" s="58" t="n">
        <v>3.5</v>
      </c>
      <c r="AM285" s="57"/>
      <c r="AN285" s="57"/>
      <c r="AO285" s="57" t="n">
        <v>0</v>
      </c>
      <c r="AP285" s="59" t="b">
        <f aca="false">FALSE()</f>
        <v>0</v>
      </c>
    </row>
    <row r="286" customFormat="false" ht="15" hidden="false" customHeight="true" outlineLevel="0" collapsed="false">
      <c r="B286" s="57" t="s">
        <v>4679</v>
      </c>
      <c r="C286" s="57" t="s">
        <v>255</v>
      </c>
      <c r="D286" s="57" t="s">
        <v>341</v>
      </c>
      <c r="E286" s="59" t="b">
        <f aca="false">FALSE()</f>
        <v>0</v>
      </c>
      <c r="F286" s="57" t="n">
        <v>1</v>
      </c>
      <c r="G286" s="57" t="s">
        <v>5173</v>
      </c>
      <c r="H286" s="57" t="s">
        <v>4795</v>
      </c>
      <c r="I286" s="57" t="n">
        <v>4</v>
      </c>
      <c r="J286" s="57" t="s">
        <v>334</v>
      </c>
      <c r="K286" s="57" t="n">
        <v>2</v>
      </c>
      <c r="L286" s="59" t="b">
        <f aca="false">FALSE()</f>
        <v>0</v>
      </c>
      <c r="M286" s="59" t="b">
        <f aca="false">TRUE()</f>
        <v>1</v>
      </c>
      <c r="N286" s="59" t="b">
        <f aca="false">TRUE()</f>
        <v>1</v>
      </c>
      <c r="O286" s="59" t="b">
        <f aca="false">TRUE()</f>
        <v>1</v>
      </c>
      <c r="P286" s="59" t="b">
        <f aca="false">TRUE()</f>
        <v>1</v>
      </c>
      <c r="Q286" s="57" t="s">
        <v>5423</v>
      </c>
      <c r="R286" s="58" t="n">
        <v>1</v>
      </c>
      <c r="S286" s="58" t="n">
        <v>23.0300006866455</v>
      </c>
      <c r="T286" s="57"/>
      <c r="U286" s="58" t="n">
        <v>7.98298174833173</v>
      </c>
      <c r="V286" s="58" t="n">
        <v>3.1237754667385</v>
      </c>
      <c r="W286" s="58" t="n">
        <v>0</v>
      </c>
      <c r="X286" s="58" t="n">
        <v>39.1304347826087</v>
      </c>
      <c r="Y286" s="58" t="n">
        <v>0</v>
      </c>
      <c r="Z286" s="58" t="n">
        <v>3.71490942016087</v>
      </c>
      <c r="AA286" s="57" t="s">
        <v>5455</v>
      </c>
      <c r="AB286" s="57" t="s">
        <v>5413</v>
      </c>
      <c r="AC286" s="57" t="s">
        <v>5422</v>
      </c>
      <c r="AD286" s="57" t="s">
        <v>4885</v>
      </c>
      <c r="AE286" s="57" t="n">
        <v>1513</v>
      </c>
      <c r="AF286" s="58" t="n">
        <v>3.71490942016087</v>
      </c>
      <c r="AG286" s="57" t="s">
        <v>5455</v>
      </c>
      <c r="AH286" s="57" t="s">
        <v>5422</v>
      </c>
      <c r="AI286" s="57" t="s">
        <v>4885</v>
      </c>
      <c r="AJ286" s="58" t="n">
        <v>4.78643019378746</v>
      </c>
      <c r="AK286" s="57" t="s">
        <v>551</v>
      </c>
      <c r="AL286" s="58" t="n">
        <v>4</v>
      </c>
      <c r="AM286" s="57"/>
      <c r="AN286" s="57" t="s">
        <v>5455</v>
      </c>
      <c r="AO286" s="57" t="n">
        <v>1</v>
      </c>
      <c r="AP286" s="59" t="b">
        <f aca="false">FALSE()</f>
        <v>0</v>
      </c>
    </row>
    <row r="287" customFormat="false" ht="15" hidden="false" customHeight="true" outlineLevel="0" collapsed="false">
      <c r="B287" s="57" t="s">
        <v>4679</v>
      </c>
      <c r="C287" s="57" t="s">
        <v>255</v>
      </c>
      <c r="D287" s="57" t="s">
        <v>341</v>
      </c>
      <c r="E287" s="59" t="b">
        <f aca="false">FALSE()</f>
        <v>0</v>
      </c>
      <c r="F287" s="57" t="n">
        <v>1</v>
      </c>
      <c r="G287" s="57" t="s">
        <v>5173</v>
      </c>
      <c r="H287" s="57" t="s">
        <v>4795</v>
      </c>
      <c r="I287" s="57" t="n">
        <v>4</v>
      </c>
      <c r="J287" s="57" t="s">
        <v>334</v>
      </c>
      <c r="K287" s="57" t="n">
        <v>2</v>
      </c>
      <c r="L287" s="59" t="b">
        <f aca="false">FALSE()</f>
        <v>0</v>
      </c>
      <c r="M287" s="59" t="b">
        <f aca="false">TRUE()</f>
        <v>1</v>
      </c>
      <c r="N287" s="59" t="b">
        <f aca="false">TRUE()</f>
        <v>1</v>
      </c>
      <c r="O287" s="59" t="b">
        <f aca="false">TRUE()</f>
        <v>1</v>
      </c>
      <c r="P287" s="59" t="b">
        <f aca="false">TRUE()</f>
        <v>1</v>
      </c>
      <c r="Q287" s="57" t="s">
        <v>5423</v>
      </c>
      <c r="R287" s="58" t="n">
        <v>1</v>
      </c>
      <c r="S287" s="58" t="n">
        <v>23.0300006866455</v>
      </c>
      <c r="T287" s="57"/>
      <c r="U287" s="58" t="n">
        <v>7.98298174833173</v>
      </c>
      <c r="V287" s="58" t="n">
        <v>3.1237754667385</v>
      </c>
      <c r="W287" s="58" t="n">
        <v>0</v>
      </c>
      <c r="X287" s="58" t="n">
        <v>39.1304347826087</v>
      </c>
      <c r="Y287" s="58" t="n">
        <v>0</v>
      </c>
      <c r="Z287" s="58" t="n">
        <v>3.71490942016087</v>
      </c>
      <c r="AA287" s="57" t="s">
        <v>5455</v>
      </c>
      <c r="AB287" s="57" t="s">
        <v>5413</v>
      </c>
      <c r="AC287" s="57" t="s">
        <v>5422</v>
      </c>
      <c r="AD287" s="57" t="s">
        <v>4885</v>
      </c>
      <c r="AE287" s="57" t="n">
        <v>1513</v>
      </c>
      <c r="AF287" s="58" t="n">
        <v>3.71490942016087</v>
      </c>
      <c r="AG287" s="57" t="s">
        <v>5455</v>
      </c>
      <c r="AH287" s="57" t="s">
        <v>5422</v>
      </c>
      <c r="AI287" s="57" t="s">
        <v>4885</v>
      </c>
      <c r="AJ287" s="58" t="n">
        <v>4.78643019378746</v>
      </c>
      <c r="AK287" s="57" t="s">
        <v>551</v>
      </c>
      <c r="AL287" s="58" t="n">
        <v>4.5</v>
      </c>
      <c r="AM287" s="57"/>
      <c r="AN287" s="57" t="s">
        <v>5455</v>
      </c>
      <c r="AO287" s="57" t="n">
        <v>1</v>
      </c>
      <c r="AP287" s="59" t="b">
        <f aca="false">FALSE()</f>
        <v>0</v>
      </c>
    </row>
    <row r="288" customFormat="false" ht="15" hidden="false" customHeight="true" outlineLevel="0" collapsed="false">
      <c r="B288" s="57" t="s">
        <v>4679</v>
      </c>
      <c r="C288" s="57" t="s">
        <v>255</v>
      </c>
      <c r="D288" s="57" t="s">
        <v>341</v>
      </c>
      <c r="E288" s="59" t="b">
        <f aca="false">FALSE()</f>
        <v>0</v>
      </c>
      <c r="F288" s="57" t="n">
        <v>1</v>
      </c>
      <c r="G288" s="57" t="s">
        <v>5173</v>
      </c>
      <c r="H288" s="57" t="s">
        <v>4795</v>
      </c>
      <c r="I288" s="57" t="n">
        <v>5</v>
      </c>
      <c r="J288" s="57" t="s">
        <v>425</v>
      </c>
      <c r="K288" s="57" t="n">
        <v>2</v>
      </c>
      <c r="L288" s="59" t="b">
        <f aca="false">FALSE()</f>
        <v>0</v>
      </c>
      <c r="M288" s="59" t="b">
        <f aca="false">TRUE()</f>
        <v>1</v>
      </c>
      <c r="N288" s="59" t="b">
        <f aca="false">TRUE()</f>
        <v>1</v>
      </c>
      <c r="O288" s="59" t="b">
        <f aca="false">TRUE()</f>
        <v>1</v>
      </c>
      <c r="P288" s="59" t="b">
        <f aca="false">TRUE()</f>
        <v>1</v>
      </c>
      <c r="Q288" s="57" t="s">
        <v>5416</v>
      </c>
      <c r="R288" s="58" t="n">
        <v>1</v>
      </c>
      <c r="S288" s="58" t="n">
        <v>26.4500007629395</v>
      </c>
      <c r="T288" s="57"/>
      <c r="U288" s="58" t="n">
        <v>2.66989356131496</v>
      </c>
      <c r="V288" s="58" t="n">
        <v>0.800968068394488</v>
      </c>
      <c r="W288" s="58" t="n">
        <v>0</v>
      </c>
      <c r="X288" s="58" t="n">
        <v>30</v>
      </c>
      <c r="Y288" s="58" t="n">
        <v>0</v>
      </c>
      <c r="Z288" s="58" t="n">
        <v>4.03851197843959</v>
      </c>
      <c r="AA288" s="57" t="s">
        <v>5455</v>
      </c>
      <c r="AB288" s="57" t="s">
        <v>5413</v>
      </c>
      <c r="AC288" s="57" t="s">
        <v>5414</v>
      </c>
      <c r="AD288" s="57" t="s">
        <v>4885</v>
      </c>
      <c r="AE288" s="57" t="n">
        <v>1683</v>
      </c>
      <c r="AF288" s="58" t="n">
        <v>4.03851197843959</v>
      </c>
      <c r="AG288" s="57" t="s">
        <v>5455</v>
      </c>
      <c r="AH288" s="57" t="s">
        <v>5414</v>
      </c>
      <c r="AI288" s="57" t="s">
        <v>4885</v>
      </c>
      <c r="AJ288" s="58" t="n">
        <v>4.42705511598853</v>
      </c>
      <c r="AK288" s="57" t="s">
        <v>551</v>
      </c>
      <c r="AL288" s="58" t="n">
        <v>3.5</v>
      </c>
      <c r="AM288" s="57"/>
      <c r="AN288" s="57"/>
      <c r="AO288" s="57" t="n">
        <v>0</v>
      </c>
      <c r="AP288" s="59" t="b">
        <f aca="false">FALSE()</f>
        <v>0</v>
      </c>
    </row>
    <row r="289" customFormat="false" ht="15" hidden="false" customHeight="true" outlineLevel="0" collapsed="false">
      <c r="B289" s="57" t="s">
        <v>4679</v>
      </c>
      <c r="C289" s="57" t="s">
        <v>255</v>
      </c>
      <c r="D289" s="57" t="s">
        <v>341</v>
      </c>
      <c r="E289" s="59" t="b">
        <f aca="false">FALSE()</f>
        <v>0</v>
      </c>
      <c r="F289" s="57" t="n">
        <v>1</v>
      </c>
      <c r="G289" s="57" t="s">
        <v>5173</v>
      </c>
      <c r="H289" s="57" t="s">
        <v>4795</v>
      </c>
      <c r="I289" s="57" t="n">
        <v>5</v>
      </c>
      <c r="J289" s="57" t="s">
        <v>425</v>
      </c>
      <c r="K289" s="57" t="n">
        <v>2</v>
      </c>
      <c r="L289" s="59" t="b">
        <f aca="false">FALSE()</f>
        <v>0</v>
      </c>
      <c r="M289" s="59" t="b">
        <f aca="false">TRUE()</f>
        <v>1</v>
      </c>
      <c r="N289" s="59" t="b">
        <f aca="false">TRUE()</f>
        <v>1</v>
      </c>
      <c r="O289" s="59" t="b">
        <f aca="false">TRUE()</f>
        <v>1</v>
      </c>
      <c r="P289" s="59" t="b">
        <f aca="false">TRUE()</f>
        <v>1</v>
      </c>
      <c r="Q289" s="57" t="s">
        <v>5416</v>
      </c>
      <c r="R289" s="58" t="n">
        <v>1</v>
      </c>
      <c r="S289" s="58" t="n">
        <v>26.4500007629395</v>
      </c>
      <c r="T289" s="57"/>
      <c r="U289" s="58" t="n">
        <v>2.66989356131496</v>
      </c>
      <c r="V289" s="58" t="n">
        <v>0.800968068394488</v>
      </c>
      <c r="W289" s="58" t="n">
        <v>0</v>
      </c>
      <c r="X289" s="58" t="n">
        <v>30</v>
      </c>
      <c r="Y289" s="58" t="n">
        <v>0</v>
      </c>
      <c r="Z289" s="58" t="n">
        <v>4.03851197843959</v>
      </c>
      <c r="AA289" s="57" t="s">
        <v>5455</v>
      </c>
      <c r="AB289" s="57" t="s">
        <v>5413</v>
      </c>
      <c r="AC289" s="57" t="s">
        <v>5414</v>
      </c>
      <c r="AD289" s="57" t="s">
        <v>4885</v>
      </c>
      <c r="AE289" s="57" t="n">
        <v>1683</v>
      </c>
      <c r="AF289" s="58" t="n">
        <v>4.03851197843959</v>
      </c>
      <c r="AG289" s="57" t="s">
        <v>5455</v>
      </c>
      <c r="AH289" s="57" t="s">
        <v>5414</v>
      </c>
      <c r="AI289" s="57" t="s">
        <v>4885</v>
      </c>
      <c r="AJ289" s="58" t="n">
        <v>4.42705511598853</v>
      </c>
      <c r="AK289" s="57" t="s">
        <v>551</v>
      </c>
      <c r="AL289" s="58" t="n">
        <v>4</v>
      </c>
      <c r="AM289" s="57"/>
      <c r="AN289" s="57"/>
      <c r="AO289" s="57" t="n">
        <v>0</v>
      </c>
      <c r="AP289" s="59" t="b">
        <f aca="false">FALSE()</f>
        <v>0</v>
      </c>
    </row>
    <row r="290" customFormat="false" ht="15" hidden="false" customHeight="true" outlineLevel="0" collapsed="false">
      <c r="B290" s="57" t="s">
        <v>4679</v>
      </c>
      <c r="C290" s="57" t="s">
        <v>255</v>
      </c>
      <c r="D290" s="57" t="s">
        <v>341</v>
      </c>
      <c r="E290" s="59" t="b">
        <f aca="false">FALSE()</f>
        <v>0</v>
      </c>
      <c r="F290" s="57" t="n">
        <v>1</v>
      </c>
      <c r="G290" s="57" t="s">
        <v>5173</v>
      </c>
      <c r="H290" s="57" t="s">
        <v>4795</v>
      </c>
      <c r="I290" s="57" t="n">
        <v>5</v>
      </c>
      <c r="J290" s="57" t="s">
        <v>425</v>
      </c>
      <c r="K290" s="57" t="n">
        <v>2</v>
      </c>
      <c r="L290" s="59" t="b">
        <f aca="false">FALSE()</f>
        <v>0</v>
      </c>
      <c r="M290" s="59" t="b">
        <f aca="false">TRUE()</f>
        <v>1</v>
      </c>
      <c r="N290" s="59" t="b">
        <f aca="false">TRUE()</f>
        <v>1</v>
      </c>
      <c r="O290" s="59" t="b">
        <f aca="false">TRUE()</f>
        <v>1</v>
      </c>
      <c r="P290" s="59" t="b">
        <f aca="false">TRUE()</f>
        <v>1</v>
      </c>
      <c r="Q290" s="57" t="s">
        <v>5416</v>
      </c>
      <c r="R290" s="58" t="n">
        <v>1</v>
      </c>
      <c r="S290" s="58" t="n">
        <v>26.4500007629395</v>
      </c>
      <c r="T290" s="57"/>
      <c r="U290" s="58" t="n">
        <v>2.66989356131496</v>
      </c>
      <c r="V290" s="58" t="n">
        <v>0.800968068394488</v>
      </c>
      <c r="W290" s="58" t="n">
        <v>0</v>
      </c>
      <c r="X290" s="58" t="n">
        <v>30</v>
      </c>
      <c r="Y290" s="58" t="n">
        <v>0</v>
      </c>
      <c r="Z290" s="58" t="n">
        <v>4.03851197843959</v>
      </c>
      <c r="AA290" s="57" t="s">
        <v>5455</v>
      </c>
      <c r="AB290" s="57" t="s">
        <v>5413</v>
      </c>
      <c r="AC290" s="57" t="s">
        <v>5414</v>
      </c>
      <c r="AD290" s="57" t="s">
        <v>4885</v>
      </c>
      <c r="AE290" s="57" t="n">
        <v>1683</v>
      </c>
      <c r="AF290" s="58" t="n">
        <v>4.03851197843959</v>
      </c>
      <c r="AG290" s="57" t="s">
        <v>5455</v>
      </c>
      <c r="AH290" s="57" t="s">
        <v>5414</v>
      </c>
      <c r="AI290" s="57" t="s">
        <v>4885</v>
      </c>
      <c r="AJ290" s="58" t="n">
        <v>4.42705511598853</v>
      </c>
      <c r="AK290" s="57" t="s">
        <v>551</v>
      </c>
      <c r="AL290" s="58" t="n">
        <v>4.5</v>
      </c>
      <c r="AM290" s="57" t="s">
        <v>551</v>
      </c>
      <c r="AN290" s="57" t="s">
        <v>5464</v>
      </c>
      <c r="AO290" s="57" t="n">
        <v>2</v>
      </c>
      <c r="AP290" s="59" t="b">
        <f aca="false">FALSE()</f>
        <v>0</v>
      </c>
    </row>
    <row r="291" customFormat="false" ht="15" hidden="false" customHeight="true" outlineLevel="0" collapsed="false">
      <c r="B291" s="57" t="s">
        <v>4679</v>
      </c>
      <c r="C291" s="57" t="s">
        <v>255</v>
      </c>
      <c r="D291" s="57" t="s">
        <v>341</v>
      </c>
      <c r="E291" s="59" t="b">
        <f aca="false">FALSE()</f>
        <v>0</v>
      </c>
      <c r="F291" s="57" t="n">
        <v>1</v>
      </c>
      <c r="G291" s="57" t="s">
        <v>5173</v>
      </c>
      <c r="H291" s="57" t="s">
        <v>4795</v>
      </c>
      <c r="I291" s="57" t="n">
        <v>6</v>
      </c>
      <c r="J291" s="57" t="s">
        <v>4795</v>
      </c>
      <c r="K291" s="57" t="n">
        <v>2</v>
      </c>
      <c r="L291" s="59" t="b">
        <f aca="false">FALSE()</f>
        <v>0</v>
      </c>
      <c r="M291" s="59" t="b">
        <f aca="false">TRUE()</f>
        <v>1</v>
      </c>
      <c r="N291" s="59" t="b">
        <f aca="false">TRUE()</f>
        <v>1</v>
      </c>
      <c r="O291" s="59" t="b">
        <f aca="false">TRUE()</f>
        <v>1</v>
      </c>
      <c r="P291" s="59" t="b">
        <f aca="false">TRUE()</f>
        <v>1</v>
      </c>
      <c r="Q291" s="57" t="s">
        <v>5454</v>
      </c>
      <c r="R291" s="58" t="n">
        <v>1</v>
      </c>
      <c r="S291" s="58" t="n">
        <v>20.9699993133545</v>
      </c>
      <c r="T291" s="57"/>
      <c r="U291" s="58" t="n">
        <v>2.16261378466512</v>
      </c>
      <c r="V291" s="58" t="n">
        <v>0</v>
      </c>
      <c r="W291" s="58" t="n">
        <v>0</v>
      </c>
      <c r="X291" s="58" t="n">
        <v>0</v>
      </c>
      <c r="Y291" s="58" t="n">
        <v>0</v>
      </c>
      <c r="Z291" s="58" t="n">
        <v>4.71433484173536</v>
      </c>
      <c r="AA291" s="57" t="s">
        <v>551</v>
      </c>
      <c r="AB291" s="57" t="s">
        <v>282</v>
      </c>
      <c r="AC291" s="57" t="s">
        <v>5460</v>
      </c>
      <c r="AD291" s="57" t="s">
        <v>5447</v>
      </c>
      <c r="AE291" s="57" t="n">
        <v>48</v>
      </c>
      <c r="AF291" s="58" t="n">
        <v>5.2583889167691</v>
      </c>
      <c r="AG291" s="57" t="s">
        <v>551</v>
      </c>
      <c r="AH291" s="57" t="s">
        <v>5451</v>
      </c>
      <c r="AI291" s="57" t="s">
        <v>5447</v>
      </c>
      <c r="AJ291" s="58" t="n">
        <v>4.71433484173536</v>
      </c>
      <c r="AK291" s="57" t="s">
        <v>551</v>
      </c>
      <c r="AL291" s="58" t="n">
        <v>3.5</v>
      </c>
      <c r="AM291" s="57"/>
      <c r="AN291" s="57"/>
      <c r="AO291" s="57" t="n">
        <v>0</v>
      </c>
      <c r="AP291" s="59" t="b">
        <f aca="false">FALSE()</f>
        <v>0</v>
      </c>
    </row>
    <row r="292" customFormat="false" ht="15" hidden="false" customHeight="true" outlineLevel="0" collapsed="false">
      <c r="B292" s="57" t="s">
        <v>4679</v>
      </c>
      <c r="C292" s="57" t="s">
        <v>255</v>
      </c>
      <c r="D292" s="57" t="s">
        <v>341</v>
      </c>
      <c r="E292" s="59" t="b">
        <f aca="false">FALSE()</f>
        <v>0</v>
      </c>
      <c r="F292" s="57" t="n">
        <v>1</v>
      </c>
      <c r="G292" s="57" t="s">
        <v>5173</v>
      </c>
      <c r="H292" s="57" t="s">
        <v>4795</v>
      </c>
      <c r="I292" s="57" t="n">
        <v>6</v>
      </c>
      <c r="J292" s="57" t="s">
        <v>4795</v>
      </c>
      <c r="K292" s="57" t="n">
        <v>2</v>
      </c>
      <c r="L292" s="59" t="b">
        <f aca="false">FALSE()</f>
        <v>0</v>
      </c>
      <c r="M292" s="59" t="b">
        <f aca="false">TRUE()</f>
        <v>1</v>
      </c>
      <c r="N292" s="59" t="b">
        <f aca="false">TRUE()</f>
        <v>1</v>
      </c>
      <c r="O292" s="59" t="b">
        <f aca="false">TRUE()</f>
        <v>1</v>
      </c>
      <c r="P292" s="59" t="b">
        <f aca="false">TRUE()</f>
        <v>1</v>
      </c>
      <c r="Q292" s="57" t="s">
        <v>5454</v>
      </c>
      <c r="R292" s="58" t="n">
        <v>1</v>
      </c>
      <c r="S292" s="58" t="n">
        <v>20.9699993133545</v>
      </c>
      <c r="T292" s="57"/>
      <c r="U292" s="58" t="n">
        <v>2.16261378466512</v>
      </c>
      <c r="V292" s="58" t="n">
        <v>0</v>
      </c>
      <c r="W292" s="58" t="n">
        <v>0</v>
      </c>
      <c r="X292" s="58" t="n">
        <v>0</v>
      </c>
      <c r="Y292" s="58" t="n">
        <v>0</v>
      </c>
      <c r="Z292" s="58" t="n">
        <v>4.71433484173536</v>
      </c>
      <c r="AA292" s="57" t="s">
        <v>551</v>
      </c>
      <c r="AB292" s="57" t="s">
        <v>282</v>
      </c>
      <c r="AC292" s="57" t="s">
        <v>5460</v>
      </c>
      <c r="AD292" s="57" t="s">
        <v>5447</v>
      </c>
      <c r="AE292" s="57" t="n">
        <v>48</v>
      </c>
      <c r="AF292" s="58" t="n">
        <v>5.2583889167691</v>
      </c>
      <c r="AG292" s="57" t="s">
        <v>551</v>
      </c>
      <c r="AH292" s="57" t="s">
        <v>5451</v>
      </c>
      <c r="AI292" s="57" t="s">
        <v>5447</v>
      </c>
      <c r="AJ292" s="58" t="n">
        <v>4.71433484173536</v>
      </c>
      <c r="AK292" s="57" t="s">
        <v>551</v>
      </c>
      <c r="AL292" s="58" t="n">
        <v>4</v>
      </c>
      <c r="AM292" s="57"/>
      <c r="AN292" s="57"/>
      <c r="AO292" s="57" t="n">
        <v>0</v>
      </c>
      <c r="AP292" s="59" t="b">
        <f aca="false">FALSE()</f>
        <v>0</v>
      </c>
    </row>
    <row r="293" customFormat="false" ht="15" hidden="false" customHeight="true" outlineLevel="0" collapsed="false">
      <c r="B293" s="57" t="s">
        <v>4679</v>
      </c>
      <c r="C293" s="57" t="s">
        <v>255</v>
      </c>
      <c r="D293" s="57" t="s">
        <v>341</v>
      </c>
      <c r="E293" s="59" t="b">
        <f aca="false">FALSE()</f>
        <v>0</v>
      </c>
      <c r="F293" s="57" t="n">
        <v>1</v>
      </c>
      <c r="G293" s="57" t="s">
        <v>5173</v>
      </c>
      <c r="H293" s="57" t="s">
        <v>4795</v>
      </c>
      <c r="I293" s="57" t="n">
        <v>6</v>
      </c>
      <c r="J293" s="57" t="s">
        <v>4795</v>
      </c>
      <c r="K293" s="57" t="n">
        <v>2</v>
      </c>
      <c r="L293" s="59" t="b">
        <f aca="false">FALSE()</f>
        <v>0</v>
      </c>
      <c r="M293" s="59" t="b">
        <f aca="false">TRUE()</f>
        <v>1</v>
      </c>
      <c r="N293" s="59" t="b">
        <f aca="false">TRUE()</f>
        <v>1</v>
      </c>
      <c r="O293" s="59" t="b">
        <f aca="false">TRUE()</f>
        <v>1</v>
      </c>
      <c r="P293" s="59" t="b">
        <f aca="false">TRUE()</f>
        <v>1</v>
      </c>
      <c r="Q293" s="57" t="s">
        <v>5454</v>
      </c>
      <c r="R293" s="58" t="n">
        <v>1</v>
      </c>
      <c r="S293" s="58" t="n">
        <v>20.9699993133545</v>
      </c>
      <c r="T293" s="57"/>
      <c r="U293" s="58" t="n">
        <v>2.16261378466512</v>
      </c>
      <c r="V293" s="58" t="n">
        <v>0</v>
      </c>
      <c r="W293" s="58" t="n">
        <v>0</v>
      </c>
      <c r="X293" s="58" t="n">
        <v>0</v>
      </c>
      <c r="Y293" s="58" t="n">
        <v>0</v>
      </c>
      <c r="Z293" s="58" t="n">
        <v>4.71433484173536</v>
      </c>
      <c r="AA293" s="57" t="s">
        <v>551</v>
      </c>
      <c r="AB293" s="57" t="s">
        <v>282</v>
      </c>
      <c r="AC293" s="57" t="s">
        <v>5460</v>
      </c>
      <c r="AD293" s="57" t="s">
        <v>5447</v>
      </c>
      <c r="AE293" s="57" t="n">
        <v>48</v>
      </c>
      <c r="AF293" s="58" t="n">
        <v>5.2583889167691</v>
      </c>
      <c r="AG293" s="57" t="s">
        <v>551</v>
      </c>
      <c r="AH293" s="57" t="s">
        <v>5451</v>
      </c>
      <c r="AI293" s="57" t="s">
        <v>5447</v>
      </c>
      <c r="AJ293" s="58" t="n">
        <v>4.71433484173536</v>
      </c>
      <c r="AK293" s="57" t="s">
        <v>551</v>
      </c>
      <c r="AL293" s="58" t="n">
        <v>4.5</v>
      </c>
      <c r="AM293" s="57"/>
      <c r="AN293" s="57"/>
      <c r="AO293" s="57" t="n">
        <v>0</v>
      </c>
      <c r="AP293" s="59" t="b">
        <f aca="false">FALSE()</f>
        <v>0</v>
      </c>
    </row>
    <row r="294" customFormat="false" ht="15" hidden="false" customHeight="true" outlineLevel="0" collapsed="false">
      <c r="B294" s="57" t="s">
        <v>4679</v>
      </c>
      <c r="C294" s="57" t="s">
        <v>255</v>
      </c>
      <c r="D294" s="57" t="s">
        <v>341</v>
      </c>
      <c r="E294" s="59" t="b">
        <f aca="false">FALSE()</f>
        <v>0</v>
      </c>
      <c r="F294" s="57" t="n">
        <v>1</v>
      </c>
      <c r="G294" s="57" t="s">
        <v>5173</v>
      </c>
      <c r="H294" s="57" t="s">
        <v>4795</v>
      </c>
      <c r="I294" s="57" t="n">
        <v>7</v>
      </c>
      <c r="J294" s="57" t="s">
        <v>261</v>
      </c>
      <c r="K294" s="57" t="n">
        <v>2</v>
      </c>
      <c r="L294" s="59" t="b">
        <f aca="false">FALSE()</f>
        <v>0</v>
      </c>
      <c r="M294" s="59" t="b">
        <f aca="false">TRUE()</f>
        <v>1</v>
      </c>
      <c r="N294" s="59" t="b">
        <f aca="false">TRUE()</f>
        <v>1</v>
      </c>
      <c r="O294" s="59" t="b">
        <f aca="false">TRUE()</f>
        <v>1</v>
      </c>
      <c r="P294" s="59" t="b">
        <f aca="false">TRUE()</f>
        <v>1</v>
      </c>
      <c r="Q294" s="57" t="s">
        <v>5411</v>
      </c>
      <c r="R294" s="58" t="n">
        <v>1</v>
      </c>
      <c r="S294" s="58" t="n">
        <v>16.0100002288818</v>
      </c>
      <c r="T294" s="57"/>
      <c r="U294" s="58" t="n">
        <v>6.75483071012685</v>
      </c>
      <c r="V294" s="58" t="n">
        <v>2.42960314079661</v>
      </c>
      <c r="W294" s="58" t="n">
        <v>2.42960314079661</v>
      </c>
      <c r="X294" s="58" t="n">
        <v>35.9683794466403</v>
      </c>
      <c r="Y294" s="58" t="n">
        <v>35.9683794466403</v>
      </c>
      <c r="Z294" s="58" t="n">
        <v>4.43493517427256</v>
      </c>
      <c r="AA294" s="57" t="s">
        <v>551</v>
      </c>
      <c r="AB294" s="57" t="s">
        <v>282</v>
      </c>
      <c r="AC294" s="57" t="s">
        <v>5466</v>
      </c>
      <c r="AD294" s="57" t="s">
        <v>5443</v>
      </c>
      <c r="AE294" s="57" t="n">
        <v>49</v>
      </c>
      <c r="AF294" s="58" t="n">
        <v>6.13721565532776</v>
      </c>
      <c r="AG294" s="57" t="s">
        <v>462</v>
      </c>
      <c r="AH294" s="57" t="s">
        <v>4866</v>
      </c>
      <c r="AI294" s="57" t="s">
        <v>5447</v>
      </c>
      <c r="AJ294" s="58" t="n">
        <v>4.43493517427256</v>
      </c>
      <c r="AK294" s="57" t="s">
        <v>551</v>
      </c>
      <c r="AL294" s="58" t="n">
        <v>3.5</v>
      </c>
      <c r="AM294" s="57"/>
      <c r="AN294" s="57"/>
      <c r="AO294" s="57" t="n">
        <v>0</v>
      </c>
      <c r="AP294" s="59" t="b">
        <f aca="false">FALSE()</f>
        <v>0</v>
      </c>
    </row>
    <row r="295" customFormat="false" ht="15" hidden="false" customHeight="true" outlineLevel="0" collapsed="false">
      <c r="B295" s="57" t="s">
        <v>4679</v>
      </c>
      <c r="C295" s="57" t="s">
        <v>255</v>
      </c>
      <c r="D295" s="57" t="s">
        <v>341</v>
      </c>
      <c r="E295" s="59" t="b">
        <f aca="false">FALSE()</f>
        <v>0</v>
      </c>
      <c r="F295" s="57" t="n">
        <v>1</v>
      </c>
      <c r="G295" s="57" t="s">
        <v>5173</v>
      </c>
      <c r="H295" s="57" t="s">
        <v>4795</v>
      </c>
      <c r="I295" s="57" t="n">
        <v>7</v>
      </c>
      <c r="J295" s="57" t="s">
        <v>261</v>
      </c>
      <c r="K295" s="57" t="n">
        <v>2</v>
      </c>
      <c r="L295" s="59" t="b">
        <f aca="false">FALSE()</f>
        <v>0</v>
      </c>
      <c r="M295" s="59" t="b">
        <f aca="false">TRUE()</f>
        <v>1</v>
      </c>
      <c r="N295" s="59" t="b">
        <f aca="false">TRUE()</f>
        <v>1</v>
      </c>
      <c r="O295" s="59" t="b">
        <f aca="false">TRUE()</f>
        <v>1</v>
      </c>
      <c r="P295" s="59" t="b">
        <f aca="false">TRUE()</f>
        <v>1</v>
      </c>
      <c r="Q295" s="57" t="s">
        <v>5411</v>
      </c>
      <c r="R295" s="58" t="n">
        <v>1</v>
      </c>
      <c r="S295" s="58" t="n">
        <v>16.0100002288818</v>
      </c>
      <c r="T295" s="57"/>
      <c r="U295" s="58" t="n">
        <v>6.75483071012685</v>
      </c>
      <c r="V295" s="58" t="n">
        <v>2.42960314079661</v>
      </c>
      <c r="W295" s="58" t="n">
        <v>2.42960314079661</v>
      </c>
      <c r="X295" s="58" t="n">
        <v>35.9683794466403</v>
      </c>
      <c r="Y295" s="58" t="n">
        <v>35.9683794466403</v>
      </c>
      <c r="Z295" s="58" t="n">
        <v>4.43493517427256</v>
      </c>
      <c r="AA295" s="57" t="s">
        <v>551</v>
      </c>
      <c r="AB295" s="57" t="s">
        <v>282</v>
      </c>
      <c r="AC295" s="57" t="s">
        <v>5466</v>
      </c>
      <c r="AD295" s="57" t="s">
        <v>5443</v>
      </c>
      <c r="AE295" s="57" t="n">
        <v>49</v>
      </c>
      <c r="AF295" s="58" t="n">
        <v>6.13721565532776</v>
      </c>
      <c r="AG295" s="57" t="s">
        <v>462</v>
      </c>
      <c r="AH295" s="57" t="s">
        <v>4866</v>
      </c>
      <c r="AI295" s="57" t="s">
        <v>5447</v>
      </c>
      <c r="AJ295" s="58" t="n">
        <v>4.43493517427256</v>
      </c>
      <c r="AK295" s="57" t="s">
        <v>551</v>
      </c>
      <c r="AL295" s="58" t="n">
        <v>4</v>
      </c>
      <c r="AM295" s="57"/>
      <c r="AN295" s="57"/>
      <c r="AO295" s="57" t="n">
        <v>0</v>
      </c>
      <c r="AP295" s="59" t="b">
        <f aca="false">FALSE()</f>
        <v>0</v>
      </c>
    </row>
    <row r="296" customFormat="false" ht="15" hidden="false" customHeight="true" outlineLevel="0" collapsed="false">
      <c r="B296" s="57" t="s">
        <v>4679</v>
      </c>
      <c r="C296" s="57" t="s">
        <v>255</v>
      </c>
      <c r="D296" s="57" t="s">
        <v>341</v>
      </c>
      <c r="E296" s="59" t="b">
        <f aca="false">FALSE()</f>
        <v>0</v>
      </c>
      <c r="F296" s="57" t="n">
        <v>1</v>
      </c>
      <c r="G296" s="57" t="s">
        <v>5173</v>
      </c>
      <c r="H296" s="57" t="s">
        <v>4795</v>
      </c>
      <c r="I296" s="57" t="n">
        <v>7</v>
      </c>
      <c r="J296" s="57" t="s">
        <v>261</v>
      </c>
      <c r="K296" s="57" t="n">
        <v>2</v>
      </c>
      <c r="L296" s="59" t="b">
        <f aca="false">FALSE()</f>
        <v>0</v>
      </c>
      <c r="M296" s="59" t="b">
        <f aca="false">TRUE()</f>
        <v>1</v>
      </c>
      <c r="N296" s="59" t="b">
        <f aca="false">TRUE()</f>
        <v>1</v>
      </c>
      <c r="O296" s="59" t="b">
        <f aca="false">TRUE()</f>
        <v>1</v>
      </c>
      <c r="P296" s="59" t="b">
        <f aca="false">TRUE()</f>
        <v>1</v>
      </c>
      <c r="Q296" s="57" t="s">
        <v>5411</v>
      </c>
      <c r="R296" s="58" t="n">
        <v>1</v>
      </c>
      <c r="S296" s="58" t="n">
        <v>16.0100002288818</v>
      </c>
      <c r="T296" s="57"/>
      <c r="U296" s="58" t="n">
        <v>6.75483071012685</v>
      </c>
      <c r="V296" s="58" t="n">
        <v>2.42960314079661</v>
      </c>
      <c r="W296" s="58" t="n">
        <v>2.42960314079661</v>
      </c>
      <c r="X296" s="58" t="n">
        <v>35.9683794466403</v>
      </c>
      <c r="Y296" s="58" t="n">
        <v>35.9683794466403</v>
      </c>
      <c r="Z296" s="58" t="n">
        <v>4.43493517427256</v>
      </c>
      <c r="AA296" s="57" t="s">
        <v>551</v>
      </c>
      <c r="AB296" s="57" t="s">
        <v>282</v>
      </c>
      <c r="AC296" s="57" t="s">
        <v>5466</v>
      </c>
      <c r="AD296" s="57" t="s">
        <v>5443</v>
      </c>
      <c r="AE296" s="57" t="n">
        <v>49</v>
      </c>
      <c r="AF296" s="58" t="n">
        <v>6.13721565532776</v>
      </c>
      <c r="AG296" s="57" t="s">
        <v>462</v>
      </c>
      <c r="AH296" s="57" t="s">
        <v>4866</v>
      </c>
      <c r="AI296" s="57" t="s">
        <v>5447</v>
      </c>
      <c r="AJ296" s="58" t="n">
        <v>4.43493517427256</v>
      </c>
      <c r="AK296" s="57" t="s">
        <v>551</v>
      </c>
      <c r="AL296" s="58" t="n">
        <v>4.5</v>
      </c>
      <c r="AM296" s="57" t="s">
        <v>5467</v>
      </c>
      <c r="AN296" s="57" t="s">
        <v>5467</v>
      </c>
      <c r="AO296" s="57" t="n">
        <v>2</v>
      </c>
      <c r="AP296" s="59" t="b">
        <f aca="false">FALSE()</f>
        <v>0</v>
      </c>
    </row>
    <row r="297" customFormat="false" ht="15" hidden="false" customHeight="true" outlineLevel="0" collapsed="false">
      <c r="B297" s="57" t="s">
        <v>4679</v>
      </c>
      <c r="C297" s="57" t="s">
        <v>255</v>
      </c>
      <c r="D297" s="57" t="s">
        <v>341</v>
      </c>
      <c r="E297" s="59" t="b">
        <f aca="false">FALSE()</f>
        <v>0</v>
      </c>
      <c r="F297" s="57" t="n">
        <v>1</v>
      </c>
      <c r="G297" s="57" t="s">
        <v>5173</v>
      </c>
      <c r="H297" s="57" t="s">
        <v>4795</v>
      </c>
      <c r="I297" s="57" t="n">
        <v>8</v>
      </c>
      <c r="J297" s="57" t="s">
        <v>4888</v>
      </c>
      <c r="K297" s="57" t="n">
        <v>2</v>
      </c>
      <c r="L297" s="59" t="b">
        <f aca="false">FALSE()</f>
        <v>0</v>
      </c>
      <c r="M297" s="59" t="b">
        <f aca="false">TRUE()</f>
        <v>1</v>
      </c>
      <c r="N297" s="59" t="b">
        <f aca="false">TRUE()</f>
        <v>1</v>
      </c>
      <c r="O297" s="59" t="b">
        <f aca="false">TRUE()</f>
        <v>1</v>
      </c>
      <c r="P297" s="59" t="b">
        <f aca="false">TRUE()</f>
        <v>1</v>
      </c>
      <c r="Q297" s="57" t="s">
        <v>5461</v>
      </c>
      <c r="R297" s="58" t="n">
        <v>1</v>
      </c>
      <c r="S297" s="58" t="n">
        <v>17.75</v>
      </c>
      <c r="T297" s="57"/>
      <c r="U297" s="58" t="n">
        <v>7.52909984290818</v>
      </c>
      <c r="V297" s="58" t="n">
        <v>6.54123922522165</v>
      </c>
      <c r="W297" s="58" t="n">
        <v>1.04125848891283</v>
      </c>
      <c r="X297" s="58" t="n">
        <v>86.8794326241135</v>
      </c>
      <c r="Y297" s="58" t="n">
        <v>13.8297872340426</v>
      </c>
      <c r="Z297" s="58" t="n">
        <v>3.76446835555832</v>
      </c>
      <c r="AA297" s="57" t="s">
        <v>462</v>
      </c>
      <c r="AB297" s="57" t="s">
        <v>282</v>
      </c>
      <c r="AC297" s="57" t="s">
        <v>5028</v>
      </c>
      <c r="AD297" s="57" t="s">
        <v>5447</v>
      </c>
      <c r="AE297" s="57" t="n">
        <v>166</v>
      </c>
      <c r="AF297" s="58" t="n">
        <v>4.06934269876599</v>
      </c>
      <c r="AG297" s="57" t="s">
        <v>5455</v>
      </c>
      <c r="AH297" s="57" t="s">
        <v>5422</v>
      </c>
      <c r="AI297" s="57" t="s">
        <v>4838</v>
      </c>
      <c r="AJ297" s="58" t="n">
        <v>3.76446835555832</v>
      </c>
      <c r="AK297" s="57" t="s">
        <v>462</v>
      </c>
      <c r="AL297" s="58" t="n">
        <v>3.5</v>
      </c>
      <c r="AM297" s="57"/>
      <c r="AN297" s="57"/>
      <c r="AO297" s="57" t="n">
        <v>0</v>
      </c>
      <c r="AP297" s="59" t="b">
        <f aca="false">FALSE()</f>
        <v>0</v>
      </c>
    </row>
    <row r="298" customFormat="false" ht="15" hidden="false" customHeight="true" outlineLevel="0" collapsed="false">
      <c r="B298" s="57" t="s">
        <v>4679</v>
      </c>
      <c r="C298" s="57" t="s">
        <v>255</v>
      </c>
      <c r="D298" s="57" t="s">
        <v>341</v>
      </c>
      <c r="E298" s="59" t="b">
        <f aca="false">FALSE()</f>
        <v>0</v>
      </c>
      <c r="F298" s="57" t="n">
        <v>1</v>
      </c>
      <c r="G298" s="57" t="s">
        <v>5173</v>
      </c>
      <c r="H298" s="57" t="s">
        <v>4795</v>
      </c>
      <c r="I298" s="57" t="n">
        <v>8</v>
      </c>
      <c r="J298" s="57" t="s">
        <v>4888</v>
      </c>
      <c r="K298" s="57" t="n">
        <v>2</v>
      </c>
      <c r="L298" s="59" t="b">
        <f aca="false">FALSE()</f>
        <v>0</v>
      </c>
      <c r="M298" s="59" t="b">
        <f aca="false">TRUE()</f>
        <v>1</v>
      </c>
      <c r="N298" s="59" t="b">
        <f aca="false">TRUE()</f>
        <v>1</v>
      </c>
      <c r="O298" s="59" t="b">
        <f aca="false">TRUE()</f>
        <v>1</v>
      </c>
      <c r="P298" s="59" t="b">
        <f aca="false">TRUE()</f>
        <v>1</v>
      </c>
      <c r="Q298" s="57" t="s">
        <v>5461</v>
      </c>
      <c r="R298" s="58" t="n">
        <v>1</v>
      </c>
      <c r="S298" s="58" t="n">
        <v>17.75</v>
      </c>
      <c r="T298" s="57"/>
      <c r="U298" s="58" t="n">
        <v>7.52909984290818</v>
      </c>
      <c r="V298" s="58" t="n">
        <v>6.54123922522165</v>
      </c>
      <c r="W298" s="58" t="n">
        <v>1.04125848891283</v>
      </c>
      <c r="X298" s="58" t="n">
        <v>86.8794326241135</v>
      </c>
      <c r="Y298" s="58" t="n">
        <v>13.8297872340426</v>
      </c>
      <c r="Z298" s="58" t="n">
        <v>3.76446835555832</v>
      </c>
      <c r="AA298" s="57" t="s">
        <v>462</v>
      </c>
      <c r="AB298" s="57" t="s">
        <v>282</v>
      </c>
      <c r="AC298" s="57" t="s">
        <v>5028</v>
      </c>
      <c r="AD298" s="57" t="s">
        <v>5447</v>
      </c>
      <c r="AE298" s="57" t="n">
        <v>166</v>
      </c>
      <c r="AF298" s="58" t="n">
        <v>4.06934269876599</v>
      </c>
      <c r="AG298" s="57" t="s">
        <v>5455</v>
      </c>
      <c r="AH298" s="57" t="s">
        <v>5422</v>
      </c>
      <c r="AI298" s="57" t="s">
        <v>4838</v>
      </c>
      <c r="AJ298" s="58" t="n">
        <v>3.76446835555832</v>
      </c>
      <c r="AK298" s="57" t="s">
        <v>462</v>
      </c>
      <c r="AL298" s="58" t="n">
        <v>4</v>
      </c>
      <c r="AM298" s="57" t="s">
        <v>462</v>
      </c>
      <c r="AN298" s="57" t="s">
        <v>462</v>
      </c>
      <c r="AO298" s="57" t="n">
        <v>1</v>
      </c>
      <c r="AP298" s="59" t="b">
        <f aca="false">FALSE()</f>
        <v>0</v>
      </c>
    </row>
    <row r="299" customFormat="false" ht="15" hidden="false" customHeight="true" outlineLevel="0" collapsed="false">
      <c r="B299" s="57" t="s">
        <v>4679</v>
      </c>
      <c r="C299" s="57" t="s">
        <v>255</v>
      </c>
      <c r="D299" s="57" t="s">
        <v>341</v>
      </c>
      <c r="E299" s="59" t="b">
        <f aca="false">FALSE()</f>
        <v>0</v>
      </c>
      <c r="F299" s="57" t="n">
        <v>1</v>
      </c>
      <c r="G299" s="57" t="s">
        <v>5173</v>
      </c>
      <c r="H299" s="57" t="s">
        <v>4795</v>
      </c>
      <c r="I299" s="57" t="n">
        <v>8</v>
      </c>
      <c r="J299" s="57" t="s">
        <v>4888</v>
      </c>
      <c r="K299" s="57" t="n">
        <v>2</v>
      </c>
      <c r="L299" s="59" t="b">
        <f aca="false">FALSE()</f>
        <v>0</v>
      </c>
      <c r="M299" s="59" t="b">
        <f aca="false">TRUE()</f>
        <v>1</v>
      </c>
      <c r="N299" s="59" t="b">
        <f aca="false">TRUE()</f>
        <v>1</v>
      </c>
      <c r="O299" s="59" t="b">
        <f aca="false">TRUE()</f>
        <v>1</v>
      </c>
      <c r="P299" s="59" t="b">
        <f aca="false">TRUE()</f>
        <v>1</v>
      </c>
      <c r="Q299" s="57" t="s">
        <v>5461</v>
      </c>
      <c r="R299" s="58" t="n">
        <v>1</v>
      </c>
      <c r="S299" s="58" t="n">
        <v>17.75</v>
      </c>
      <c r="T299" s="57"/>
      <c r="U299" s="58" t="n">
        <v>7.52909984290818</v>
      </c>
      <c r="V299" s="58" t="n">
        <v>6.54123922522165</v>
      </c>
      <c r="W299" s="58" t="n">
        <v>1.04125848891283</v>
      </c>
      <c r="X299" s="58" t="n">
        <v>86.8794326241135</v>
      </c>
      <c r="Y299" s="58" t="n">
        <v>13.8297872340426</v>
      </c>
      <c r="Z299" s="58" t="n">
        <v>3.76446835555832</v>
      </c>
      <c r="AA299" s="57" t="s">
        <v>462</v>
      </c>
      <c r="AB299" s="57" t="s">
        <v>282</v>
      </c>
      <c r="AC299" s="57" t="s">
        <v>5028</v>
      </c>
      <c r="AD299" s="57" t="s">
        <v>5447</v>
      </c>
      <c r="AE299" s="57" t="n">
        <v>166</v>
      </c>
      <c r="AF299" s="58" t="n">
        <v>4.06934269876599</v>
      </c>
      <c r="AG299" s="57" t="s">
        <v>5455</v>
      </c>
      <c r="AH299" s="57" t="s">
        <v>5422</v>
      </c>
      <c r="AI299" s="57" t="s">
        <v>4838</v>
      </c>
      <c r="AJ299" s="58" t="n">
        <v>3.76446835555832</v>
      </c>
      <c r="AK299" s="57" t="s">
        <v>462</v>
      </c>
      <c r="AL299" s="58" t="n">
        <v>4.5</v>
      </c>
      <c r="AM299" s="57" t="s">
        <v>5467</v>
      </c>
      <c r="AN299" s="57" t="s">
        <v>5468</v>
      </c>
      <c r="AO299" s="57" t="n">
        <v>4</v>
      </c>
      <c r="AP299" s="59" t="b">
        <f aca="false">FALSE()</f>
        <v>0</v>
      </c>
    </row>
    <row r="300" customFormat="false" ht="15" hidden="false" customHeight="true" outlineLevel="0" collapsed="false">
      <c r="B300" s="57" t="s">
        <v>4679</v>
      </c>
      <c r="C300" s="57" t="s">
        <v>255</v>
      </c>
      <c r="D300" s="57" t="s">
        <v>265</v>
      </c>
      <c r="E300" s="59" t="b">
        <f aca="false">FALSE()</f>
        <v>0</v>
      </c>
      <c r="F300" s="57" t="n">
        <v>1</v>
      </c>
      <c r="G300" s="57" t="s">
        <v>4860</v>
      </c>
      <c r="H300" s="57" t="s">
        <v>5031</v>
      </c>
      <c r="I300" s="57" t="n">
        <v>2</v>
      </c>
      <c r="J300" s="57" t="s">
        <v>261</v>
      </c>
      <c r="K300" s="57" t="n">
        <v>2</v>
      </c>
      <c r="L300" s="59" t="b">
        <f aca="false">FALSE()</f>
        <v>0</v>
      </c>
      <c r="M300" s="59" t="b">
        <f aca="false">TRUE()</f>
        <v>1</v>
      </c>
      <c r="N300" s="59" t="b">
        <f aca="false">TRUE()</f>
        <v>1</v>
      </c>
      <c r="O300" s="59" t="b">
        <f aca="false">TRUE()</f>
        <v>1</v>
      </c>
      <c r="P300" s="59" t="b">
        <f aca="false">TRUE()</f>
        <v>1</v>
      </c>
      <c r="Q300" s="57" t="s">
        <v>5411</v>
      </c>
      <c r="R300" s="58" t="n">
        <v>1</v>
      </c>
      <c r="S300" s="58" t="n">
        <v>25.0499992370606</v>
      </c>
      <c r="T300" s="57"/>
      <c r="U300" s="58" t="n">
        <v>51.929429767576</v>
      </c>
      <c r="V300" s="58" t="n">
        <v>22.0800197520747</v>
      </c>
      <c r="W300" s="58" t="n">
        <v>0</v>
      </c>
      <c r="X300" s="58" t="n">
        <v>42.5192802056555</v>
      </c>
      <c r="Y300" s="58" t="n">
        <v>0</v>
      </c>
      <c r="Z300" s="58" t="n">
        <v>2.6327238746211</v>
      </c>
      <c r="AA300" s="57" t="s">
        <v>5412</v>
      </c>
      <c r="AB300" s="57" t="s">
        <v>5413</v>
      </c>
      <c r="AC300" s="57" t="s">
        <v>5435</v>
      </c>
      <c r="AD300" s="57" t="s">
        <v>4885</v>
      </c>
      <c r="AE300" s="57" t="n">
        <v>1160</v>
      </c>
      <c r="AF300" s="58" t="n">
        <v>2.6327238746211</v>
      </c>
      <c r="AG300" s="57" t="s">
        <v>5412</v>
      </c>
      <c r="AH300" s="57" t="s">
        <v>5435</v>
      </c>
      <c r="AI300" s="57" t="s">
        <v>4885</v>
      </c>
      <c r="AJ300" s="58" t="n">
        <v>11.1142041550441</v>
      </c>
      <c r="AK300" s="57" t="s">
        <v>453</v>
      </c>
      <c r="AL300" s="58" t="n">
        <v>3.5</v>
      </c>
      <c r="AM300" s="57"/>
      <c r="AN300" s="57" t="s">
        <v>5412</v>
      </c>
      <c r="AO300" s="57" t="n">
        <v>1</v>
      </c>
      <c r="AP300" s="59" t="b">
        <f aca="false">TRUE()</f>
        <v>1</v>
      </c>
    </row>
    <row r="301" customFormat="false" ht="15" hidden="false" customHeight="true" outlineLevel="0" collapsed="false">
      <c r="B301" s="57" t="s">
        <v>4679</v>
      </c>
      <c r="C301" s="57" t="s">
        <v>255</v>
      </c>
      <c r="D301" s="57" t="s">
        <v>265</v>
      </c>
      <c r="E301" s="59" t="b">
        <f aca="false">FALSE()</f>
        <v>0</v>
      </c>
      <c r="F301" s="57" t="n">
        <v>1</v>
      </c>
      <c r="G301" s="57" t="s">
        <v>4860</v>
      </c>
      <c r="H301" s="57" t="s">
        <v>5031</v>
      </c>
      <c r="I301" s="57" t="n">
        <v>2</v>
      </c>
      <c r="J301" s="57" t="s">
        <v>261</v>
      </c>
      <c r="K301" s="57" t="n">
        <v>2</v>
      </c>
      <c r="L301" s="59" t="b">
        <f aca="false">FALSE()</f>
        <v>0</v>
      </c>
      <c r="M301" s="59" t="b">
        <f aca="false">TRUE()</f>
        <v>1</v>
      </c>
      <c r="N301" s="59" t="b">
        <f aca="false">TRUE()</f>
        <v>1</v>
      </c>
      <c r="O301" s="59" t="b">
        <f aca="false">TRUE()</f>
        <v>1</v>
      </c>
      <c r="P301" s="59" t="b">
        <f aca="false">TRUE()</f>
        <v>1</v>
      </c>
      <c r="Q301" s="57" t="s">
        <v>5411</v>
      </c>
      <c r="R301" s="58" t="n">
        <v>1</v>
      </c>
      <c r="S301" s="58" t="n">
        <v>25.0499992370606</v>
      </c>
      <c r="T301" s="57"/>
      <c r="U301" s="58" t="n">
        <v>51.929429767576</v>
      </c>
      <c r="V301" s="58" t="n">
        <v>22.0800197520747</v>
      </c>
      <c r="W301" s="58" t="n">
        <v>0</v>
      </c>
      <c r="X301" s="58" t="n">
        <v>42.5192802056555</v>
      </c>
      <c r="Y301" s="58" t="n">
        <v>0</v>
      </c>
      <c r="Z301" s="58" t="n">
        <v>2.6327238746211</v>
      </c>
      <c r="AA301" s="57" t="s">
        <v>5412</v>
      </c>
      <c r="AB301" s="57" t="s">
        <v>5413</v>
      </c>
      <c r="AC301" s="57" t="s">
        <v>5435</v>
      </c>
      <c r="AD301" s="57" t="s">
        <v>4885</v>
      </c>
      <c r="AE301" s="57" t="n">
        <v>1160</v>
      </c>
      <c r="AF301" s="58" t="n">
        <v>2.6327238746211</v>
      </c>
      <c r="AG301" s="57" t="s">
        <v>5412</v>
      </c>
      <c r="AH301" s="57" t="s">
        <v>5435</v>
      </c>
      <c r="AI301" s="57" t="s">
        <v>4885</v>
      </c>
      <c r="AJ301" s="58" t="n">
        <v>11.1142041550441</v>
      </c>
      <c r="AK301" s="57" t="s">
        <v>453</v>
      </c>
      <c r="AL301" s="58" t="n">
        <v>4</v>
      </c>
      <c r="AM301" s="57"/>
      <c r="AN301" s="57" t="s">
        <v>5412</v>
      </c>
      <c r="AO301" s="57" t="n">
        <v>2</v>
      </c>
      <c r="AP301" s="59" t="b">
        <f aca="false">TRUE()</f>
        <v>1</v>
      </c>
    </row>
    <row r="302" customFormat="false" ht="15" hidden="false" customHeight="true" outlineLevel="0" collapsed="false">
      <c r="B302" s="57" t="s">
        <v>4679</v>
      </c>
      <c r="C302" s="57" t="s">
        <v>255</v>
      </c>
      <c r="D302" s="57" t="s">
        <v>265</v>
      </c>
      <c r="E302" s="59" t="b">
        <f aca="false">FALSE()</f>
        <v>0</v>
      </c>
      <c r="F302" s="57" t="n">
        <v>1</v>
      </c>
      <c r="G302" s="57" t="s">
        <v>4860</v>
      </c>
      <c r="H302" s="57" t="s">
        <v>5031</v>
      </c>
      <c r="I302" s="57" t="n">
        <v>2</v>
      </c>
      <c r="J302" s="57" t="s">
        <v>261</v>
      </c>
      <c r="K302" s="57" t="n">
        <v>2</v>
      </c>
      <c r="L302" s="59" t="b">
        <f aca="false">FALSE()</f>
        <v>0</v>
      </c>
      <c r="M302" s="59" t="b">
        <f aca="false">TRUE()</f>
        <v>1</v>
      </c>
      <c r="N302" s="59" t="b">
        <f aca="false">TRUE()</f>
        <v>1</v>
      </c>
      <c r="O302" s="59" t="b">
        <f aca="false">TRUE()</f>
        <v>1</v>
      </c>
      <c r="P302" s="59" t="b">
        <f aca="false">TRUE()</f>
        <v>1</v>
      </c>
      <c r="Q302" s="57" t="s">
        <v>5411</v>
      </c>
      <c r="R302" s="58" t="n">
        <v>1</v>
      </c>
      <c r="S302" s="58" t="n">
        <v>25.0499992370606</v>
      </c>
      <c r="T302" s="57"/>
      <c r="U302" s="58" t="n">
        <v>51.929429767576</v>
      </c>
      <c r="V302" s="58" t="n">
        <v>22.0800197520747</v>
      </c>
      <c r="W302" s="58" t="n">
        <v>0</v>
      </c>
      <c r="X302" s="58" t="n">
        <v>42.5192802056555</v>
      </c>
      <c r="Y302" s="58" t="n">
        <v>0</v>
      </c>
      <c r="Z302" s="58" t="n">
        <v>2.6327238746211</v>
      </c>
      <c r="AA302" s="57" t="s">
        <v>5412</v>
      </c>
      <c r="AB302" s="57" t="s">
        <v>5413</v>
      </c>
      <c r="AC302" s="57" t="s">
        <v>5435</v>
      </c>
      <c r="AD302" s="57" t="s">
        <v>4885</v>
      </c>
      <c r="AE302" s="57" t="n">
        <v>1160</v>
      </c>
      <c r="AF302" s="58" t="n">
        <v>2.6327238746211</v>
      </c>
      <c r="AG302" s="57" t="s">
        <v>5412</v>
      </c>
      <c r="AH302" s="57" t="s">
        <v>5435</v>
      </c>
      <c r="AI302" s="57" t="s">
        <v>4885</v>
      </c>
      <c r="AJ302" s="58" t="n">
        <v>11.1142041550441</v>
      </c>
      <c r="AK302" s="57" t="s">
        <v>453</v>
      </c>
      <c r="AL302" s="58" t="n">
        <v>4.5</v>
      </c>
      <c r="AM302" s="57"/>
      <c r="AN302" s="57" t="s">
        <v>5412</v>
      </c>
      <c r="AO302" s="57" t="n">
        <v>4</v>
      </c>
      <c r="AP302" s="59" t="b">
        <f aca="false">TRUE()</f>
        <v>1</v>
      </c>
    </row>
    <row r="303" customFormat="false" ht="15" hidden="false" customHeight="true" outlineLevel="0" collapsed="false">
      <c r="B303" s="57" t="s">
        <v>4679</v>
      </c>
      <c r="C303" s="57" t="s">
        <v>255</v>
      </c>
      <c r="D303" s="57" t="s">
        <v>265</v>
      </c>
      <c r="E303" s="59" t="b">
        <f aca="false">FALSE()</f>
        <v>0</v>
      </c>
      <c r="F303" s="57" t="n">
        <v>1</v>
      </c>
      <c r="G303" s="57" t="s">
        <v>4860</v>
      </c>
      <c r="H303" s="57" t="s">
        <v>5031</v>
      </c>
      <c r="I303" s="57" t="n">
        <v>3</v>
      </c>
      <c r="J303" s="57" t="s">
        <v>327</v>
      </c>
      <c r="K303" s="57" t="n">
        <v>2</v>
      </c>
      <c r="L303" s="59" t="b">
        <f aca="false">FALSE()</f>
        <v>0</v>
      </c>
      <c r="M303" s="59" t="b">
        <f aca="false">TRUE()</f>
        <v>1</v>
      </c>
      <c r="N303" s="59" t="b">
        <f aca="false">TRUE()</f>
        <v>1</v>
      </c>
      <c r="O303" s="59" t="b">
        <f aca="false">TRUE()</f>
        <v>1</v>
      </c>
      <c r="P303" s="59" t="b">
        <f aca="false">TRUE()</f>
        <v>1</v>
      </c>
      <c r="Q303" s="57" t="s">
        <v>5421</v>
      </c>
      <c r="R303" s="58" t="n">
        <v>1</v>
      </c>
      <c r="S303" s="58" t="n">
        <v>25.3600006103516</v>
      </c>
      <c r="T303" s="57"/>
      <c r="U303" s="58" t="n">
        <v>4.16503395565134</v>
      </c>
      <c r="V303" s="58" t="n">
        <v>0</v>
      </c>
      <c r="W303" s="58" t="n">
        <v>0</v>
      </c>
      <c r="X303" s="58" t="n">
        <v>0</v>
      </c>
      <c r="Y303" s="58" t="n">
        <v>0</v>
      </c>
      <c r="Z303" s="58" t="n">
        <v>4.46376097030296</v>
      </c>
      <c r="AA303" s="57" t="s">
        <v>5412</v>
      </c>
      <c r="AB303" s="57" t="s">
        <v>5413</v>
      </c>
      <c r="AC303" s="57" t="s">
        <v>5435</v>
      </c>
      <c r="AD303" s="57" t="s">
        <v>4885</v>
      </c>
      <c r="AE303" s="57" t="n">
        <v>1160</v>
      </c>
      <c r="AF303" s="58" t="n">
        <v>4.46376097030296</v>
      </c>
      <c r="AG303" s="57" t="s">
        <v>5412</v>
      </c>
      <c r="AH303" s="57" t="s">
        <v>5435</v>
      </c>
      <c r="AI303" s="57" t="s">
        <v>4885</v>
      </c>
      <c r="AJ303" s="58" t="n">
        <v>9.70818134358851</v>
      </c>
      <c r="AK303" s="57" t="s">
        <v>478</v>
      </c>
      <c r="AL303" s="58" t="n">
        <v>3.5</v>
      </c>
      <c r="AM303" s="57"/>
      <c r="AN303" s="57"/>
      <c r="AO303" s="57" t="n">
        <v>0</v>
      </c>
      <c r="AP303" s="59" t="b">
        <f aca="false">FALSE()</f>
        <v>0</v>
      </c>
    </row>
    <row r="304" customFormat="false" ht="15" hidden="false" customHeight="true" outlineLevel="0" collapsed="false">
      <c r="B304" s="57" t="s">
        <v>4679</v>
      </c>
      <c r="C304" s="57" t="s">
        <v>255</v>
      </c>
      <c r="D304" s="57" t="s">
        <v>265</v>
      </c>
      <c r="E304" s="59" t="b">
        <f aca="false">FALSE()</f>
        <v>0</v>
      </c>
      <c r="F304" s="57" t="n">
        <v>1</v>
      </c>
      <c r="G304" s="57" t="s">
        <v>4860</v>
      </c>
      <c r="H304" s="57" t="s">
        <v>5031</v>
      </c>
      <c r="I304" s="57" t="n">
        <v>3</v>
      </c>
      <c r="J304" s="57" t="s">
        <v>327</v>
      </c>
      <c r="K304" s="57" t="n">
        <v>2</v>
      </c>
      <c r="L304" s="59" t="b">
        <f aca="false">FALSE()</f>
        <v>0</v>
      </c>
      <c r="M304" s="59" t="b">
        <f aca="false">TRUE()</f>
        <v>1</v>
      </c>
      <c r="N304" s="59" t="b">
        <f aca="false">TRUE()</f>
        <v>1</v>
      </c>
      <c r="O304" s="59" t="b">
        <f aca="false">TRUE()</f>
        <v>1</v>
      </c>
      <c r="P304" s="59" t="b">
        <f aca="false">TRUE()</f>
        <v>1</v>
      </c>
      <c r="Q304" s="57" t="s">
        <v>5421</v>
      </c>
      <c r="R304" s="58" t="n">
        <v>1</v>
      </c>
      <c r="S304" s="58" t="n">
        <v>25.3600006103516</v>
      </c>
      <c r="T304" s="57"/>
      <c r="U304" s="58" t="n">
        <v>4.16503395565134</v>
      </c>
      <c r="V304" s="58" t="n">
        <v>0</v>
      </c>
      <c r="W304" s="58" t="n">
        <v>0</v>
      </c>
      <c r="X304" s="58" t="n">
        <v>0</v>
      </c>
      <c r="Y304" s="58" t="n">
        <v>0</v>
      </c>
      <c r="Z304" s="58" t="n">
        <v>4.46376097030296</v>
      </c>
      <c r="AA304" s="57" t="s">
        <v>5412</v>
      </c>
      <c r="AB304" s="57" t="s">
        <v>5413</v>
      </c>
      <c r="AC304" s="57" t="s">
        <v>5435</v>
      </c>
      <c r="AD304" s="57" t="s">
        <v>4885</v>
      </c>
      <c r="AE304" s="57" t="n">
        <v>1160</v>
      </c>
      <c r="AF304" s="58" t="n">
        <v>4.46376097030296</v>
      </c>
      <c r="AG304" s="57" t="s">
        <v>5412</v>
      </c>
      <c r="AH304" s="57" t="s">
        <v>5435</v>
      </c>
      <c r="AI304" s="57" t="s">
        <v>4885</v>
      </c>
      <c r="AJ304" s="58" t="n">
        <v>9.70818134358851</v>
      </c>
      <c r="AK304" s="57" t="s">
        <v>478</v>
      </c>
      <c r="AL304" s="58" t="n">
        <v>4</v>
      </c>
      <c r="AM304" s="57"/>
      <c r="AN304" s="57"/>
      <c r="AO304" s="57" t="n">
        <v>0</v>
      </c>
      <c r="AP304" s="59" t="b">
        <f aca="false">FALSE()</f>
        <v>0</v>
      </c>
    </row>
    <row r="305" customFormat="false" ht="15" hidden="false" customHeight="true" outlineLevel="0" collapsed="false">
      <c r="B305" s="57" t="s">
        <v>4679</v>
      </c>
      <c r="C305" s="57" t="s">
        <v>255</v>
      </c>
      <c r="D305" s="57" t="s">
        <v>265</v>
      </c>
      <c r="E305" s="59" t="b">
        <f aca="false">FALSE()</f>
        <v>0</v>
      </c>
      <c r="F305" s="57" t="n">
        <v>1</v>
      </c>
      <c r="G305" s="57" t="s">
        <v>4860</v>
      </c>
      <c r="H305" s="57" t="s">
        <v>5031</v>
      </c>
      <c r="I305" s="57" t="n">
        <v>3</v>
      </c>
      <c r="J305" s="57" t="s">
        <v>327</v>
      </c>
      <c r="K305" s="57" t="n">
        <v>2</v>
      </c>
      <c r="L305" s="59" t="b">
        <f aca="false">FALSE()</f>
        <v>0</v>
      </c>
      <c r="M305" s="59" t="b">
        <f aca="false">TRUE()</f>
        <v>1</v>
      </c>
      <c r="N305" s="59" t="b">
        <f aca="false">TRUE()</f>
        <v>1</v>
      </c>
      <c r="O305" s="59" t="b">
        <f aca="false">TRUE()</f>
        <v>1</v>
      </c>
      <c r="P305" s="59" t="b">
        <f aca="false">TRUE()</f>
        <v>1</v>
      </c>
      <c r="Q305" s="57" t="s">
        <v>5421</v>
      </c>
      <c r="R305" s="58" t="n">
        <v>1</v>
      </c>
      <c r="S305" s="58" t="n">
        <v>25.3600006103516</v>
      </c>
      <c r="T305" s="57"/>
      <c r="U305" s="58" t="n">
        <v>4.16503395565134</v>
      </c>
      <c r="V305" s="58" t="n">
        <v>0</v>
      </c>
      <c r="W305" s="58" t="n">
        <v>0</v>
      </c>
      <c r="X305" s="58" t="n">
        <v>0</v>
      </c>
      <c r="Y305" s="58" t="n">
        <v>0</v>
      </c>
      <c r="Z305" s="58" t="n">
        <v>4.46376097030296</v>
      </c>
      <c r="AA305" s="57" t="s">
        <v>5412</v>
      </c>
      <c r="AB305" s="57" t="s">
        <v>5413</v>
      </c>
      <c r="AC305" s="57" t="s">
        <v>5435</v>
      </c>
      <c r="AD305" s="57" t="s">
        <v>4885</v>
      </c>
      <c r="AE305" s="57" t="n">
        <v>1160</v>
      </c>
      <c r="AF305" s="58" t="n">
        <v>4.46376097030296</v>
      </c>
      <c r="AG305" s="57" t="s">
        <v>5412</v>
      </c>
      <c r="AH305" s="57" t="s">
        <v>5435</v>
      </c>
      <c r="AI305" s="57" t="s">
        <v>4885</v>
      </c>
      <c r="AJ305" s="58" t="n">
        <v>9.70818134358851</v>
      </c>
      <c r="AK305" s="57" t="s">
        <v>478</v>
      </c>
      <c r="AL305" s="58" t="n">
        <v>4.5</v>
      </c>
      <c r="AM305" s="57"/>
      <c r="AN305" s="57" t="s">
        <v>5412</v>
      </c>
      <c r="AO305" s="57" t="n">
        <v>1</v>
      </c>
      <c r="AP305" s="59" t="b">
        <f aca="false">FALSE()</f>
        <v>0</v>
      </c>
    </row>
    <row r="306" customFormat="false" ht="15" hidden="false" customHeight="true" outlineLevel="0" collapsed="false">
      <c r="B306" s="57" t="s">
        <v>4679</v>
      </c>
      <c r="C306" s="57" t="s">
        <v>255</v>
      </c>
      <c r="D306" s="57" t="s">
        <v>265</v>
      </c>
      <c r="E306" s="59" t="b">
        <f aca="false">FALSE()</f>
        <v>0</v>
      </c>
      <c r="F306" s="57" t="n">
        <v>1</v>
      </c>
      <c r="G306" s="57" t="s">
        <v>4860</v>
      </c>
      <c r="H306" s="57" t="s">
        <v>5031</v>
      </c>
      <c r="I306" s="57" t="n">
        <v>4</v>
      </c>
      <c r="J306" s="57" t="s">
        <v>4838</v>
      </c>
      <c r="K306" s="57" t="n">
        <v>2</v>
      </c>
      <c r="L306" s="59" t="b">
        <f aca="false">FALSE()</f>
        <v>0</v>
      </c>
      <c r="M306" s="59" t="b">
        <f aca="false">TRUE()</f>
        <v>1</v>
      </c>
      <c r="N306" s="59" t="b">
        <f aca="false">TRUE()</f>
        <v>1</v>
      </c>
      <c r="O306" s="59" t="b">
        <f aca="false">TRUE()</f>
        <v>1</v>
      </c>
      <c r="P306" s="59" t="b">
        <f aca="false">TRUE()</f>
        <v>1</v>
      </c>
      <c r="Q306" s="57" t="s">
        <v>5469</v>
      </c>
      <c r="R306" s="58" t="n">
        <v>1</v>
      </c>
      <c r="S306" s="58" t="n">
        <v>21.8400001525879</v>
      </c>
      <c r="T306" s="57"/>
      <c r="U306" s="58" t="n">
        <v>3.09707653112535</v>
      </c>
      <c r="V306" s="58" t="n">
        <v>1.73543081485472</v>
      </c>
      <c r="W306" s="58" t="n">
        <v>0</v>
      </c>
      <c r="X306" s="58" t="n">
        <v>56.0344827586207</v>
      </c>
      <c r="Y306" s="58" t="n">
        <v>0</v>
      </c>
      <c r="Z306" s="58" t="n">
        <v>4.45226784908546</v>
      </c>
      <c r="AA306" s="57" t="s">
        <v>5412</v>
      </c>
      <c r="AB306" s="57" t="s">
        <v>5413</v>
      </c>
      <c r="AC306" s="57" t="s">
        <v>5438</v>
      </c>
      <c r="AD306" s="57" t="s">
        <v>4885</v>
      </c>
      <c r="AE306" s="57" t="n">
        <v>1161</v>
      </c>
      <c r="AF306" s="58" t="n">
        <v>4.45226784908546</v>
      </c>
      <c r="AG306" s="57" t="s">
        <v>5412</v>
      </c>
      <c r="AH306" s="57" t="s">
        <v>5438</v>
      </c>
      <c r="AI306" s="57" t="s">
        <v>4885</v>
      </c>
      <c r="AJ306" s="58" t="n">
        <v>7.38658419027359</v>
      </c>
      <c r="AK306" s="57" t="s">
        <v>478</v>
      </c>
      <c r="AL306" s="58" t="n">
        <v>3.5</v>
      </c>
      <c r="AM306" s="57"/>
      <c r="AN306" s="57"/>
      <c r="AO306" s="57" t="n">
        <v>0</v>
      </c>
      <c r="AP306" s="59" t="b">
        <f aca="false">FALSE()</f>
        <v>0</v>
      </c>
    </row>
    <row r="307" customFormat="false" ht="15" hidden="false" customHeight="true" outlineLevel="0" collapsed="false">
      <c r="B307" s="57" t="s">
        <v>4679</v>
      </c>
      <c r="C307" s="57" t="s">
        <v>255</v>
      </c>
      <c r="D307" s="57" t="s">
        <v>265</v>
      </c>
      <c r="E307" s="59" t="b">
        <f aca="false">FALSE()</f>
        <v>0</v>
      </c>
      <c r="F307" s="57" t="n">
        <v>1</v>
      </c>
      <c r="G307" s="57" t="s">
        <v>4860</v>
      </c>
      <c r="H307" s="57" t="s">
        <v>5031</v>
      </c>
      <c r="I307" s="57" t="n">
        <v>4</v>
      </c>
      <c r="J307" s="57" t="s">
        <v>4838</v>
      </c>
      <c r="K307" s="57" t="n">
        <v>2</v>
      </c>
      <c r="L307" s="59" t="b">
        <f aca="false">FALSE()</f>
        <v>0</v>
      </c>
      <c r="M307" s="59" t="b">
        <f aca="false">TRUE()</f>
        <v>1</v>
      </c>
      <c r="N307" s="59" t="b">
        <f aca="false">TRUE()</f>
        <v>1</v>
      </c>
      <c r="O307" s="59" t="b">
        <f aca="false">TRUE()</f>
        <v>1</v>
      </c>
      <c r="P307" s="59" t="b">
        <f aca="false">TRUE()</f>
        <v>1</v>
      </c>
      <c r="Q307" s="57" t="s">
        <v>5469</v>
      </c>
      <c r="R307" s="58" t="n">
        <v>1</v>
      </c>
      <c r="S307" s="58" t="n">
        <v>21.8400001525879</v>
      </c>
      <c r="T307" s="57"/>
      <c r="U307" s="58" t="n">
        <v>3.09707653112535</v>
      </c>
      <c r="V307" s="58" t="n">
        <v>1.73543081485472</v>
      </c>
      <c r="W307" s="58" t="n">
        <v>0</v>
      </c>
      <c r="X307" s="58" t="n">
        <v>56.0344827586207</v>
      </c>
      <c r="Y307" s="58" t="n">
        <v>0</v>
      </c>
      <c r="Z307" s="58" t="n">
        <v>4.45226784908546</v>
      </c>
      <c r="AA307" s="57" t="s">
        <v>5412</v>
      </c>
      <c r="AB307" s="57" t="s">
        <v>5413</v>
      </c>
      <c r="AC307" s="57" t="s">
        <v>5438</v>
      </c>
      <c r="AD307" s="57" t="s">
        <v>4885</v>
      </c>
      <c r="AE307" s="57" t="n">
        <v>1161</v>
      </c>
      <c r="AF307" s="58" t="n">
        <v>4.45226784908546</v>
      </c>
      <c r="AG307" s="57" t="s">
        <v>5412</v>
      </c>
      <c r="AH307" s="57" t="s">
        <v>5438</v>
      </c>
      <c r="AI307" s="57" t="s">
        <v>4885</v>
      </c>
      <c r="AJ307" s="58" t="n">
        <v>7.38658419027359</v>
      </c>
      <c r="AK307" s="57" t="s">
        <v>478</v>
      </c>
      <c r="AL307" s="58" t="n">
        <v>4</v>
      </c>
      <c r="AM307" s="57"/>
      <c r="AN307" s="57"/>
      <c r="AO307" s="57" t="n">
        <v>0</v>
      </c>
      <c r="AP307" s="59" t="b">
        <f aca="false">FALSE()</f>
        <v>0</v>
      </c>
    </row>
    <row r="308" customFormat="false" ht="15" hidden="false" customHeight="true" outlineLevel="0" collapsed="false">
      <c r="B308" s="57" t="s">
        <v>4679</v>
      </c>
      <c r="C308" s="57" t="s">
        <v>255</v>
      </c>
      <c r="D308" s="57" t="s">
        <v>265</v>
      </c>
      <c r="E308" s="59" t="b">
        <f aca="false">FALSE()</f>
        <v>0</v>
      </c>
      <c r="F308" s="57" t="n">
        <v>1</v>
      </c>
      <c r="G308" s="57" t="s">
        <v>4860</v>
      </c>
      <c r="H308" s="57" t="s">
        <v>5031</v>
      </c>
      <c r="I308" s="57" t="n">
        <v>4</v>
      </c>
      <c r="J308" s="57" t="s">
        <v>4838</v>
      </c>
      <c r="K308" s="57" t="n">
        <v>2</v>
      </c>
      <c r="L308" s="59" t="b">
        <f aca="false">FALSE()</f>
        <v>0</v>
      </c>
      <c r="M308" s="59" t="b">
        <f aca="false">TRUE()</f>
        <v>1</v>
      </c>
      <c r="N308" s="59" t="b">
        <f aca="false">TRUE()</f>
        <v>1</v>
      </c>
      <c r="O308" s="59" t="b">
        <f aca="false">TRUE()</f>
        <v>1</v>
      </c>
      <c r="P308" s="59" t="b">
        <f aca="false">TRUE()</f>
        <v>1</v>
      </c>
      <c r="Q308" s="57" t="s">
        <v>5469</v>
      </c>
      <c r="R308" s="58" t="n">
        <v>1</v>
      </c>
      <c r="S308" s="58" t="n">
        <v>21.8400001525879</v>
      </c>
      <c r="T308" s="57"/>
      <c r="U308" s="58" t="n">
        <v>3.09707653112535</v>
      </c>
      <c r="V308" s="58" t="n">
        <v>1.73543081485472</v>
      </c>
      <c r="W308" s="58" t="n">
        <v>0</v>
      </c>
      <c r="X308" s="58" t="n">
        <v>56.0344827586207</v>
      </c>
      <c r="Y308" s="58" t="n">
        <v>0</v>
      </c>
      <c r="Z308" s="58" t="n">
        <v>4.45226784908546</v>
      </c>
      <c r="AA308" s="57" t="s">
        <v>5412</v>
      </c>
      <c r="AB308" s="57" t="s">
        <v>5413</v>
      </c>
      <c r="AC308" s="57" t="s">
        <v>5438</v>
      </c>
      <c r="AD308" s="57" t="s">
        <v>4885</v>
      </c>
      <c r="AE308" s="57" t="n">
        <v>1161</v>
      </c>
      <c r="AF308" s="58" t="n">
        <v>4.45226784908546</v>
      </c>
      <c r="AG308" s="57" t="s">
        <v>5412</v>
      </c>
      <c r="AH308" s="57" t="s">
        <v>5438</v>
      </c>
      <c r="AI308" s="57" t="s">
        <v>4885</v>
      </c>
      <c r="AJ308" s="58" t="n">
        <v>7.38658419027359</v>
      </c>
      <c r="AK308" s="57" t="s">
        <v>478</v>
      </c>
      <c r="AL308" s="58" t="n">
        <v>4.5</v>
      </c>
      <c r="AM308" s="57"/>
      <c r="AN308" s="57" t="s">
        <v>5412</v>
      </c>
      <c r="AO308" s="57" t="n">
        <v>1</v>
      </c>
      <c r="AP308" s="59" t="b">
        <f aca="false">FALSE()</f>
        <v>0</v>
      </c>
    </row>
    <row r="309" customFormat="false" ht="15" hidden="false" customHeight="true" outlineLevel="0" collapsed="false">
      <c r="B309" s="57" t="s">
        <v>4679</v>
      </c>
      <c r="C309" s="57" t="s">
        <v>255</v>
      </c>
      <c r="D309" s="57" t="s">
        <v>265</v>
      </c>
      <c r="E309" s="59" t="b">
        <f aca="false">FALSE()</f>
        <v>0</v>
      </c>
      <c r="F309" s="57" t="n">
        <v>1</v>
      </c>
      <c r="G309" s="57" t="s">
        <v>4860</v>
      </c>
      <c r="H309" s="57" t="s">
        <v>5031</v>
      </c>
      <c r="I309" s="57" t="n">
        <v>5</v>
      </c>
      <c r="J309" s="57" t="s">
        <v>425</v>
      </c>
      <c r="K309" s="57" t="n">
        <v>2</v>
      </c>
      <c r="L309" s="59" t="b">
        <f aca="false">FALSE()</f>
        <v>0</v>
      </c>
      <c r="M309" s="59" t="b">
        <f aca="false">TRUE()</f>
        <v>1</v>
      </c>
      <c r="N309" s="59" t="b">
        <f aca="false">TRUE()</f>
        <v>1</v>
      </c>
      <c r="O309" s="59" t="b">
        <f aca="false">TRUE()</f>
        <v>1</v>
      </c>
      <c r="P309" s="59" t="b">
        <f aca="false">TRUE()</f>
        <v>1</v>
      </c>
      <c r="Q309" s="57" t="s">
        <v>5416</v>
      </c>
      <c r="R309" s="58" t="n">
        <v>1</v>
      </c>
      <c r="S309" s="58" t="n">
        <v>23.8700008392334</v>
      </c>
      <c r="T309" s="57"/>
      <c r="U309" s="58" t="n">
        <v>6.16745412663756</v>
      </c>
      <c r="V309" s="58" t="n">
        <v>6.16745412663756</v>
      </c>
      <c r="W309" s="58" t="n">
        <v>0</v>
      </c>
      <c r="X309" s="58" t="n">
        <v>100</v>
      </c>
      <c r="Y309" s="58" t="n">
        <v>0</v>
      </c>
      <c r="Z309" s="58" t="n">
        <v>2.78800807028962</v>
      </c>
      <c r="AA309" s="57" t="s">
        <v>5412</v>
      </c>
      <c r="AB309" s="57" t="s">
        <v>5413</v>
      </c>
      <c r="AC309" s="57" t="s">
        <v>5438</v>
      </c>
      <c r="AD309" s="57" t="s">
        <v>4885</v>
      </c>
      <c r="AE309" s="57" t="n">
        <v>1160</v>
      </c>
      <c r="AF309" s="58" t="n">
        <v>2.78800807028962</v>
      </c>
      <c r="AG309" s="57" t="s">
        <v>5412</v>
      </c>
      <c r="AH309" s="57" t="s">
        <v>5438</v>
      </c>
      <c r="AI309" s="57" t="s">
        <v>4885</v>
      </c>
      <c r="AJ309" s="58" t="n">
        <v>4.78045489467267</v>
      </c>
      <c r="AK309" s="57" t="s">
        <v>478</v>
      </c>
      <c r="AL309" s="58" t="n">
        <v>3.5</v>
      </c>
      <c r="AM309" s="57"/>
      <c r="AN309" s="57" t="s">
        <v>5412</v>
      </c>
      <c r="AO309" s="57" t="n">
        <v>1</v>
      </c>
      <c r="AP309" s="59" t="b">
        <f aca="false">TRUE()</f>
        <v>1</v>
      </c>
    </row>
    <row r="310" customFormat="false" ht="15" hidden="false" customHeight="true" outlineLevel="0" collapsed="false">
      <c r="B310" s="57" t="s">
        <v>4679</v>
      </c>
      <c r="C310" s="57" t="s">
        <v>255</v>
      </c>
      <c r="D310" s="57" t="s">
        <v>265</v>
      </c>
      <c r="E310" s="59" t="b">
        <f aca="false">FALSE()</f>
        <v>0</v>
      </c>
      <c r="F310" s="57" t="n">
        <v>1</v>
      </c>
      <c r="G310" s="57" t="s">
        <v>4860</v>
      </c>
      <c r="H310" s="57" t="s">
        <v>5031</v>
      </c>
      <c r="I310" s="57" t="n">
        <v>5</v>
      </c>
      <c r="J310" s="57" t="s">
        <v>425</v>
      </c>
      <c r="K310" s="57" t="n">
        <v>2</v>
      </c>
      <c r="L310" s="59" t="b">
        <f aca="false">FALSE()</f>
        <v>0</v>
      </c>
      <c r="M310" s="59" t="b">
        <f aca="false">TRUE()</f>
        <v>1</v>
      </c>
      <c r="N310" s="59" t="b">
        <f aca="false">TRUE()</f>
        <v>1</v>
      </c>
      <c r="O310" s="59" t="b">
        <f aca="false">TRUE()</f>
        <v>1</v>
      </c>
      <c r="P310" s="59" t="b">
        <f aca="false">TRUE()</f>
        <v>1</v>
      </c>
      <c r="Q310" s="57" t="s">
        <v>5416</v>
      </c>
      <c r="R310" s="58" t="n">
        <v>1</v>
      </c>
      <c r="S310" s="58" t="n">
        <v>23.8700008392334</v>
      </c>
      <c r="T310" s="57"/>
      <c r="U310" s="58" t="n">
        <v>6.16745412663756</v>
      </c>
      <c r="V310" s="58" t="n">
        <v>6.16745412663756</v>
      </c>
      <c r="W310" s="58" t="n">
        <v>0</v>
      </c>
      <c r="X310" s="58" t="n">
        <v>100</v>
      </c>
      <c r="Y310" s="58" t="n">
        <v>0</v>
      </c>
      <c r="Z310" s="58" t="n">
        <v>2.78800807028962</v>
      </c>
      <c r="AA310" s="57" t="s">
        <v>5412</v>
      </c>
      <c r="AB310" s="57" t="s">
        <v>5413</v>
      </c>
      <c r="AC310" s="57" t="s">
        <v>5438</v>
      </c>
      <c r="AD310" s="57" t="s">
        <v>4885</v>
      </c>
      <c r="AE310" s="57" t="n">
        <v>1160</v>
      </c>
      <c r="AF310" s="58" t="n">
        <v>2.78800807028962</v>
      </c>
      <c r="AG310" s="57" t="s">
        <v>5412</v>
      </c>
      <c r="AH310" s="57" t="s">
        <v>5438</v>
      </c>
      <c r="AI310" s="57" t="s">
        <v>4885</v>
      </c>
      <c r="AJ310" s="58" t="n">
        <v>4.78045489467267</v>
      </c>
      <c r="AK310" s="57" t="s">
        <v>478</v>
      </c>
      <c r="AL310" s="58" t="n">
        <v>4</v>
      </c>
      <c r="AM310" s="57"/>
      <c r="AN310" s="57" t="s">
        <v>5412</v>
      </c>
      <c r="AO310" s="57" t="n">
        <v>2</v>
      </c>
      <c r="AP310" s="59" t="b">
        <f aca="false">TRUE()</f>
        <v>1</v>
      </c>
    </row>
    <row r="311" customFormat="false" ht="15" hidden="false" customHeight="true" outlineLevel="0" collapsed="false">
      <c r="B311" s="57" t="s">
        <v>4679</v>
      </c>
      <c r="C311" s="57" t="s">
        <v>255</v>
      </c>
      <c r="D311" s="57" t="s">
        <v>265</v>
      </c>
      <c r="E311" s="59" t="b">
        <f aca="false">FALSE()</f>
        <v>0</v>
      </c>
      <c r="F311" s="57" t="n">
        <v>1</v>
      </c>
      <c r="G311" s="57" t="s">
        <v>4860</v>
      </c>
      <c r="H311" s="57" t="s">
        <v>5031</v>
      </c>
      <c r="I311" s="57" t="n">
        <v>5</v>
      </c>
      <c r="J311" s="57" t="s">
        <v>425</v>
      </c>
      <c r="K311" s="57" t="n">
        <v>2</v>
      </c>
      <c r="L311" s="59" t="b">
        <f aca="false">FALSE()</f>
        <v>0</v>
      </c>
      <c r="M311" s="59" t="b">
        <f aca="false">TRUE()</f>
        <v>1</v>
      </c>
      <c r="N311" s="59" t="b">
        <f aca="false">TRUE()</f>
        <v>1</v>
      </c>
      <c r="O311" s="59" t="b">
        <f aca="false">TRUE()</f>
        <v>1</v>
      </c>
      <c r="P311" s="59" t="b">
        <f aca="false">TRUE()</f>
        <v>1</v>
      </c>
      <c r="Q311" s="57" t="s">
        <v>5416</v>
      </c>
      <c r="R311" s="58" t="n">
        <v>1</v>
      </c>
      <c r="S311" s="58" t="n">
        <v>23.8700008392334</v>
      </c>
      <c r="T311" s="57"/>
      <c r="U311" s="58" t="n">
        <v>6.16745412663756</v>
      </c>
      <c r="V311" s="58" t="n">
        <v>6.16745412663756</v>
      </c>
      <c r="W311" s="58" t="n">
        <v>0</v>
      </c>
      <c r="X311" s="58" t="n">
        <v>100</v>
      </c>
      <c r="Y311" s="58" t="n">
        <v>0</v>
      </c>
      <c r="Z311" s="58" t="n">
        <v>2.78800807028962</v>
      </c>
      <c r="AA311" s="57" t="s">
        <v>5412</v>
      </c>
      <c r="AB311" s="57" t="s">
        <v>5413</v>
      </c>
      <c r="AC311" s="57" t="s">
        <v>5438</v>
      </c>
      <c r="AD311" s="57" t="s">
        <v>4885</v>
      </c>
      <c r="AE311" s="57" t="n">
        <v>1160</v>
      </c>
      <c r="AF311" s="58" t="n">
        <v>2.78800807028962</v>
      </c>
      <c r="AG311" s="57" t="s">
        <v>5412</v>
      </c>
      <c r="AH311" s="57" t="s">
        <v>5438</v>
      </c>
      <c r="AI311" s="57" t="s">
        <v>4885</v>
      </c>
      <c r="AJ311" s="58" t="n">
        <v>4.78045489467267</v>
      </c>
      <c r="AK311" s="57" t="s">
        <v>478</v>
      </c>
      <c r="AL311" s="58" t="n">
        <v>4.5</v>
      </c>
      <c r="AM311" s="57"/>
      <c r="AN311" s="57" t="s">
        <v>5412</v>
      </c>
      <c r="AO311" s="57" t="n">
        <v>3</v>
      </c>
      <c r="AP311" s="59" t="b">
        <f aca="false">TRUE()</f>
        <v>1</v>
      </c>
    </row>
    <row r="312" customFormat="false" ht="15" hidden="false" customHeight="true" outlineLevel="0" collapsed="false">
      <c r="B312" s="57" t="s">
        <v>4679</v>
      </c>
      <c r="C312" s="57" t="s">
        <v>255</v>
      </c>
      <c r="D312" s="57" t="s">
        <v>265</v>
      </c>
      <c r="E312" s="59" t="b">
        <f aca="false">FALSE()</f>
        <v>0</v>
      </c>
      <c r="F312" s="57" t="n">
        <v>1</v>
      </c>
      <c r="G312" s="57" t="s">
        <v>4860</v>
      </c>
      <c r="H312" s="57" t="s">
        <v>5031</v>
      </c>
      <c r="I312" s="57" t="n">
        <v>6</v>
      </c>
      <c r="J312" s="57" t="s">
        <v>261</v>
      </c>
      <c r="K312" s="57" t="n">
        <v>2</v>
      </c>
      <c r="L312" s="59" t="b">
        <f aca="false">FALSE()</f>
        <v>0</v>
      </c>
      <c r="M312" s="59" t="b">
        <f aca="false">TRUE()</f>
        <v>1</v>
      </c>
      <c r="N312" s="59" t="b">
        <f aca="false">TRUE()</f>
        <v>1</v>
      </c>
      <c r="O312" s="59" t="b">
        <f aca="false">TRUE()</f>
        <v>1</v>
      </c>
      <c r="P312" s="59" t="b">
        <f aca="false">TRUE()</f>
        <v>1</v>
      </c>
      <c r="Q312" s="57" t="s">
        <v>5411</v>
      </c>
      <c r="R312" s="58" t="n">
        <v>1</v>
      </c>
      <c r="S312" s="58" t="n">
        <v>18.7299995422363</v>
      </c>
      <c r="T312" s="57"/>
      <c r="U312" s="58" t="n">
        <v>5.68687328560086</v>
      </c>
      <c r="V312" s="58" t="n">
        <v>5.68687328560086</v>
      </c>
      <c r="W312" s="58" t="n">
        <v>0</v>
      </c>
      <c r="X312" s="58" t="n">
        <v>100</v>
      </c>
      <c r="Y312" s="58" t="n">
        <v>0</v>
      </c>
      <c r="Z312" s="58" t="n">
        <v>3.27126978404413</v>
      </c>
      <c r="AA312" s="57" t="s">
        <v>5412</v>
      </c>
      <c r="AB312" s="57" t="s">
        <v>5413</v>
      </c>
      <c r="AC312" s="57" t="s">
        <v>5414</v>
      </c>
      <c r="AD312" s="57" t="s">
        <v>4885</v>
      </c>
      <c r="AE312" s="57" t="n">
        <v>1160</v>
      </c>
      <c r="AF312" s="58" t="n">
        <v>3.27126978404413</v>
      </c>
      <c r="AG312" s="57" t="s">
        <v>5412</v>
      </c>
      <c r="AH312" s="57" t="s">
        <v>5414</v>
      </c>
      <c r="AI312" s="57" t="s">
        <v>4885</v>
      </c>
      <c r="AJ312" s="58" t="n">
        <v>4.43744397147726</v>
      </c>
      <c r="AK312" s="57" t="s">
        <v>478</v>
      </c>
      <c r="AL312" s="58" t="n">
        <v>3.5</v>
      </c>
      <c r="AM312" s="57"/>
      <c r="AN312" s="57" t="s">
        <v>5412</v>
      </c>
      <c r="AO312" s="57" t="n">
        <v>1</v>
      </c>
      <c r="AP312" s="59" t="b">
        <f aca="false">TRUE()</f>
        <v>1</v>
      </c>
    </row>
    <row r="313" customFormat="false" ht="15" hidden="false" customHeight="true" outlineLevel="0" collapsed="false">
      <c r="B313" s="57" t="s">
        <v>4679</v>
      </c>
      <c r="C313" s="57" t="s">
        <v>255</v>
      </c>
      <c r="D313" s="57" t="s">
        <v>265</v>
      </c>
      <c r="E313" s="59" t="b">
        <f aca="false">FALSE()</f>
        <v>0</v>
      </c>
      <c r="F313" s="57" t="n">
        <v>1</v>
      </c>
      <c r="G313" s="57" t="s">
        <v>4860</v>
      </c>
      <c r="H313" s="57" t="s">
        <v>5031</v>
      </c>
      <c r="I313" s="57" t="n">
        <v>6</v>
      </c>
      <c r="J313" s="57" t="s">
        <v>261</v>
      </c>
      <c r="K313" s="57" t="n">
        <v>2</v>
      </c>
      <c r="L313" s="59" t="b">
        <f aca="false">FALSE()</f>
        <v>0</v>
      </c>
      <c r="M313" s="59" t="b">
        <f aca="false">TRUE()</f>
        <v>1</v>
      </c>
      <c r="N313" s="59" t="b">
        <f aca="false">TRUE()</f>
        <v>1</v>
      </c>
      <c r="O313" s="59" t="b">
        <f aca="false">TRUE()</f>
        <v>1</v>
      </c>
      <c r="P313" s="59" t="b">
        <f aca="false">TRUE()</f>
        <v>1</v>
      </c>
      <c r="Q313" s="57" t="s">
        <v>5411</v>
      </c>
      <c r="R313" s="58" t="n">
        <v>1</v>
      </c>
      <c r="S313" s="58" t="n">
        <v>18.7299995422363</v>
      </c>
      <c r="T313" s="57"/>
      <c r="U313" s="58" t="n">
        <v>5.68687328560086</v>
      </c>
      <c r="V313" s="58" t="n">
        <v>5.68687328560086</v>
      </c>
      <c r="W313" s="58" t="n">
        <v>0</v>
      </c>
      <c r="X313" s="58" t="n">
        <v>100</v>
      </c>
      <c r="Y313" s="58" t="n">
        <v>0</v>
      </c>
      <c r="Z313" s="58" t="n">
        <v>3.27126978404413</v>
      </c>
      <c r="AA313" s="57" t="s">
        <v>5412</v>
      </c>
      <c r="AB313" s="57" t="s">
        <v>5413</v>
      </c>
      <c r="AC313" s="57" t="s">
        <v>5414</v>
      </c>
      <c r="AD313" s="57" t="s">
        <v>4885</v>
      </c>
      <c r="AE313" s="57" t="n">
        <v>1160</v>
      </c>
      <c r="AF313" s="58" t="n">
        <v>3.27126978404413</v>
      </c>
      <c r="AG313" s="57" t="s">
        <v>5412</v>
      </c>
      <c r="AH313" s="57" t="s">
        <v>5414</v>
      </c>
      <c r="AI313" s="57" t="s">
        <v>4885</v>
      </c>
      <c r="AJ313" s="58" t="n">
        <v>4.43744397147726</v>
      </c>
      <c r="AK313" s="57" t="s">
        <v>478</v>
      </c>
      <c r="AL313" s="58" t="n">
        <v>4</v>
      </c>
      <c r="AM313" s="57"/>
      <c r="AN313" s="57" t="s">
        <v>5412</v>
      </c>
      <c r="AO313" s="57" t="n">
        <v>3</v>
      </c>
      <c r="AP313" s="59" t="b">
        <f aca="false">TRUE()</f>
        <v>1</v>
      </c>
    </row>
    <row r="314" customFormat="false" ht="15" hidden="false" customHeight="true" outlineLevel="0" collapsed="false">
      <c r="B314" s="57" t="s">
        <v>4679</v>
      </c>
      <c r="C314" s="57" t="s">
        <v>255</v>
      </c>
      <c r="D314" s="57" t="s">
        <v>265</v>
      </c>
      <c r="E314" s="59" t="b">
        <f aca="false">FALSE()</f>
        <v>0</v>
      </c>
      <c r="F314" s="57" t="n">
        <v>1</v>
      </c>
      <c r="G314" s="57" t="s">
        <v>4860</v>
      </c>
      <c r="H314" s="57" t="s">
        <v>5031</v>
      </c>
      <c r="I314" s="57" t="n">
        <v>6</v>
      </c>
      <c r="J314" s="57" t="s">
        <v>261</v>
      </c>
      <c r="K314" s="57" t="n">
        <v>2</v>
      </c>
      <c r="L314" s="59" t="b">
        <f aca="false">FALSE()</f>
        <v>0</v>
      </c>
      <c r="M314" s="59" t="b">
        <f aca="false">TRUE()</f>
        <v>1</v>
      </c>
      <c r="N314" s="59" t="b">
        <f aca="false">TRUE()</f>
        <v>1</v>
      </c>
      <c r="O314" s="59" t="b">
        <f aca="false">TRUE()</f>
        <v>1</v>
      </c>
      <c r="P314" s="59" t="b">
        <f aca="false">TRUE()</f>
        <v>1</v>
      </c>
      <c r="Q314" s="57" t="s">
        <v>5411</v>
      </c>
      <c r="R314" s="58" t="n">
        <v>1</v>
      </c>
      <c r="S314" s="58" t="n">
        <v>18.7299995422363</v>
      </c>
      <c r="T314" s="57"/>
      <c r="U314" s="58" t="n">
        <v>5.68687328560086</v>
      </c>
      <c r="V314" s="58" t="n">
        <v>5.68687328560086</v>
      </c>
      <c r="W314" s="58" t="n">
        <v>0</v>
      </c>
      <c r="X314" s="58" t="n">
        <v>100</v>
      </c>
      <c r="Y314" s="58" t="n">
        <v>0</v>
      </c>
      <c r="Z314" s="58" t="n">
        <v>3.27126978404413</v>
      </c>
      <c r="AA314" s="57" t="s">
        <v>5412</v>
      </c>
      <c r="AB314" s="57" t="s">
        <v>5413</v>
      </c>
      <c r="AC314" s="57" t="s">
        <v>5414</v>
      </c>
      <c r="AD314" s="57" t="s">
        <v>4885</v>
      </c>
      <c r="AE314" s="57" t="n">
        <v>1160</v>
      </c>
      <c r="AF314" s="58" t="n">
        <v>3.27126978404413</v>
      </c>
      <c r="AG314" s="57" t="s">
        <v>5412</v>
      </c>
      <c r="AH314" s="57" t="s">
        <v>5414</v>
      </c>
      <c r="AI314" s="57" t="s">
        <v>4885</v>
      </c>
      <c r="AJ314" s="58" t="n">
        <v>4.43744397147726</v>
      </c>
      <c r="AK314" s="57" t="s">
        <v>478</v>
      </c>
      <c r="AL314" s="58" t="n">
        <v>4.5</v>
      </c>
      <c r="AM314" s="57" t="s">
        <v>478</v>
      </c>
      <c r="AN314" s="57" t="s">
        <v>5470</v>
      </c>
      <c r="AO314" s="57" t="n">
        <v>4</v>
      </c>
      <c r="AP314" s="59" t="b">
        <f aca="false">TRUE()</f>
        <v>1</v>
      </c>
    </row>
    <row r="315" customFormat="false" ht="15" hidden="false" customHeight="true" outlineLevel="0" collapsed="false">
      <c r="B315" s="57" t="s">
        <v>4679</v>
      </c>
      <c r="C315" s="57" t="s">
        <v>255</v>
      </c>
      <c r="D315" s="57" t="s">
        <v>265</v>
      </c>
      <c r="E315" s="59" t="b">
        <f aca="false">FALSE()</f>
        <v>0</v>
      </c>
      <c r="F315" s="57" t="n">
        <v>1</v>
      </c>
      <c r="G315" s="57" t="s">
        <v>4860</v>
      </c>
      <c r="H315" s="57" t="s">
        <v>5031</v>
      </c>
      <c r="I315" s="57" t="n">
        <v>7</v>
      </c>
      <c r="J315" s="57" t="s">
        <v>428</v>
      </c>
      <c r="K315" s="57" t="n">
        <v>2</v>
      </c>
      <c r="L315" s="59" t="b">
        <f aca="false">FALSE()</f>
        <v>0</v>
      </c>
      <c r="M315" s="59" t="b">
        <f aca="false">TRUE()</f>
        <v>1</v>
      </c>
      <c r="N315" s="59" t="b">
        <f aca="false">TRUE()</f>
        <v>1</v>
      </c>
      <c r="O315" s="59" t="b">
        <f aca="false">TRUE()</f>
        <v>1</v>
      </c>
      <c r="P315" s="59" t="b">
        <f aca="false">TRUE()</f>
        <v>1</v>
      </c>
      <c r="Q315" s="57" t="s">
        <v>5425</v>
      </c>
      <c r="R315" s="58" t="n">
        <v>1</v>
      </c>
      <c r="S315" s="58" t="n">
        <v>17.6299991607666</v>
      </c>
      <c r="T315" s="57"/>
      <c r="U315" s="58" t="n">
        <v>10.4392838247415</v>
      </c>
      <c r="V315" s="58" t="n">
        <v>7.90288494149228</v>
      </c>
      <c r="W315" s="58" t="n">
        <v>2.45630207640976</v>
      </c>
      <c r="X315" s="58" t="n">
        <v>75.7033248081842</v>
      </c>
      <c r="Y315" s="58" t="n">
        <v>23.5294117647059</v>
      </c>
      <c r="Z315" s="58" t="n">
        <v>3.10706855411976</v>
      </c>
      <c r="AA315" s="57" t="s">
        <v>5412</v>
      </c>
      <c r="AB315" s="57" t="s">
        <v>5413</v>
      </c>
      <c r="AC315" s="57" t="s">
        <v>5414</v>
      </c>
      <c r="AD315" s="57" t="s">
        <v>4885</v>
      </c>
      <c r="AE315" s="57" t="n">
        <v>682</v>
      </c>
      <c r="AF315" s="58" t="n">
        <v>3.10706855411976</v>
      </c>
      <c r="AG315" s="57" t="s">
        <v>5412</v>
      </c>
      <c r="AH315" s="57" t="s">
        <v>5414</v>
      </c>
      <c r="AI315" s="57" t="s">
        <v>4885</v>
      </c>
      <c r="AJ315" s="58" t="n">
        <v>4.53962035857627</v>
      </c>
      <c r="AK315" s="57" t="s">
        <v>453</v>
      </c>
      <c r="AL315" s="58" t="n">
        <v>3.5</v>
      </c>
      <c r="AM315" s="57"/>
      <c r="AN315" s="57" t="s">
        <v>5412</v>
      </c>
      <c r="AO315" s="57" t="n">
        <v>1</v>
      </c>
      <c r="AP315" s="59" t="b">
        <f aca="false">TRUE()</f>
        <v>1</v>
      </c>
    </row>
    <row r="316" customFormat="false" ht="15" hidden="false" customHeight="true" outlineLevel="0" collapsed="false">
      <c r="B316" s="57" t="s">
        <v>4679</v>
      </c>
      <c r="C316" s="57" t="s">
        <v>255</v>
      </c>
      <c r="D316" s="57" t="s">
        <v>265</v>
      </c>
      <c r="E316" s="59" t="b">
        <f aca="false">FALSE()</f>
        <v>0</v>
      </c>
      <c r="F316" s="57" t="n">
        <v>1</v>
      </c>
      <c r="G316" s="57" t="s">
        <v>4860</v>
      </c>
      <c r="H316" s="57" t="s">
        <v>5031</v>
      </c>
      <c r="I316" s="57" t="n">
        <v>7</v>
      </c>
      <c r="J316" s="57" t="s">
        <v>428</v>
      </c>
      <c r="K316" s="57" t="n">
        <v>2</v>
      </c>
      <c r="L316" s="59" t="b">
        <f aca="false">FALSE()</f>
        <v>0</v>
      </c>
      <c r="M316" s="59" t="b">
        <f aca="false">TRUE()</f>
        <v>1</v>
      </c>
      <c r="N316" s="59" t="b">
        <f aca="false">TRUE()</f>
        <v>1</v>
      </c>
      <c r="O316" s="59" t="b">
        <f aca="false">TRUE()</f>
        <v>1</v>
      </c>
      <c r="P316" s="59" t="b">
        <f aca="false">TRUE()</f>
        <v>1</v>
      </c>
      <c r="Q316" s="57" t="s">
        <v>5425</v>
      </c>
      <c r="R316" s="58" t="n">
        <v>1</v>
      </c>
      <c r="S316" s="58" t="n">
        <v>17.6299991607666</v>
      </c>
      <c r="T316" s="57"/>
      <c r="U316" s="58" t="n">
        <v>10.4392838247415</v>
      </c>
      <c r="V316" s="58" t="n">
        <v>7.90288494149228</v>
      </c>
      <c r="W316" s="58" t="n">
        <v>2.45630207640976</v>
      </c>
      <c r="X316" s="58" t="n">
        <v>75.7033248081842</v>
      </c>
      <c r="Y316" s="58" t="n">
        <v>23.5294117647059</v>
      </c>
      <c r="Z316" s="58" t="n">
        <v>3.10706855411976</v>
      </c>
      <c r="AA316" s="57" t="s">
        <v>5412</v>
      </c>
      <c r="AB316" s="57" t="s">
        <v>5413</v>
      </c>
      <c r="AC316" s="57" t="s">
        <v>5414</v>
      </c>
      <c r="AD316" s="57" t="s">
        <v>4885</v>
      </c>
      <c r="AE316" s="57" t="n">
        <v>682</v>
      </c>
      <c r="AF316" s="58" t="n">
        <v>3.10706855411976</v>
      </c>
      <c r="AG316" s="57" t="s">
        <v>5412</v>
      </c>
      <c r="AH316" s="57" t="s">
        <v>5414</v>
      </c>
      <c r="AI316" s="57" t="s">
        <v>4885</v>
      </c>
      <c r="AJ316" s="58" t="n">
        <v>4.53962035857627</v>
      </c>
      <c r="AK316" s="57" t="s">
        <v>453</v>
      </c>
      <c r="AL316" s="58" t="n">
        <v>4</v>
      </c>
      <c r="AM316" s="57"/>
      <c r="AN316" s="57" t="s">
        <v>5412</v>
      </c>
      <c r="AO316" s="57" t="n">
        <v>1</v>
      </c>
      <c r="AP316" s="59" t="b">
        <f aca="false">TRUE()</f>
        <v>1</v>
      </c>
    </row>
    <row r="317" customFormat="false" ht="15" hidden="false" customHeight="true" outlineLevel="0" collapsed="false">
      <c r="B317" s="57" t="s">
        <v>4679</v>
      </c>
      <c r="C317" s="57" t="s">
        <v>255</v>
      </c>
      <c r="D317" s="57" t="s">
        <v>265</v>
      </c>
      <c r="E317" s="59" t="b">
        <f aca="false">FALSE()</f>
        <v>0</v>
      </c>
      <c r="F317" s="57" t="n">
        <v>1</v>
      </c>
      <c r="G317" s="57" t="s">
        <v>4860</v>
      </c>
      <c r="H317" s="57" t="s">
        <v>5031</v>
      </c>
      <c r="I317" s="57" t="n">
        <v>7</v>
      </c>
      <c r="J317" s="57" t="s">
        <v>428</v>
      </c>
      <c r="K317" s="57" t="n">
        <v>2</v>
      </c>
      <c r="L317" s="59" t="b">
        <f aca="false">FALSE()</f>
        <v>0</v>
      </c>
      <c r="M317" s="59" t="b">
        <f aca="false">TRUE()</f>
        <v>1</v>
      </c>
      <c r="N317" s="59" t="b">
        <f aca="false">TRUE()</f>
        <v>1</v>
      </c>
      <c r="O317" s="59" t="b">
        <f aca="false">TRUE()</f>
        <v>1</v>
      </c>
      <c r="P317" s="59" t="b">
        <f aca="false">TRUE()</f>
        <v>1</v>
      </c>
      <c r="Q317" s="57" t="s">
        <v>5425</v>
      </c>
      <c r="R317" s="58" t="n">
        <v>1</v>
      </c>
      <c r="S317" s="58" t="n">
        <v>17.6299991607666</v>
      </c>
      <c r="T317" s="57"/>
      <c r="U317" s="58" t="n">
        <v>10.4392838247415</v>
      </c>
      <c r="V317" s="58" t="n">
        <v>7.90288494149228</v>
      </c>
      <c r="W317" s="58" t="n">
        <v>2.45630207640976</v>
      </c>
      <c r="X317" s="58" t="n">
        <v>75.7033248081842</v>
      </c>
      <c r="Y317" s="58" t="n">
        <v>23.5294117647059</v>
      </c>
      <c r="Z317" s="58" t="n">
        <v>3.10706855411976</v>
      </c>
      <c r="AA317" s="57" t="s">
        <v>5412</v>
      </c>
      <c r="AB317" s="57" t="s">
        <v>5413</v>
      </c>
      <c r="AC317" s="57" t="s">
        <v>5414</v>
      </c>
      <c r="AD317" s="57" t="s">
        <v>4885</v>
      </c>
      <c r="AE317" s="57" t="n">
        <v>682</v>
      </c>
      <c r="AF317" s="58" t="n">
        <v>3.10706855411976</v>
      </c>
      <c r="AG317" s="57" t="s">
        <v>5412</v>
      </c>
      <c r="AH317" s="57" t="s">
        <v>5414</v>
      </c>
      <c r="AI317" s="57" t="s">
        <v>4885</v>
      </c>
      <c r="AJ317" s="58" t="n">
        <v>4.53962035857627</v>
      </c>
      <c r="AK317" s="57" t="s">
        <v>453</v>
      </c>
      <c r="AL317" s="58" t="n">
        <v>4.5</v>
      </c>
      <c r="AM317" s="57"/>
      <c r="AN317" s="57" t="s">
        <v>5412</v>
      </c>
      <c r="AO317" s="57" t="n">
        <v>2</v>
      </c>
      <c r="AP317" s="59" t="b">
        <f aca="false">TRUE()</f>
        <v>1</v>
      </c>
    </row>
    <row r="318" customFormat="false" ht="15" hidden="false" customHeight="true" outlineLevel="0" collapsed="false">
      <c r="B318" s="57" t="s">
        <v>4679</v>
      </c>
      <c r="C318" s="57" t="s">
        <v>255</v>
      </c>
      <c r="D318" s="57" t="s">
        <v>265</v>
      </c>
      <c r="E318" s="59" t="b">
        <f aca="false">FALSE()</f>
        <v>0</v>
      </c>
      <c r="F318" s="57" t="n">
        <v>1</v>
      </c>
      <c r="G318" s="57" t="s">
        <v>4860</v>
      </c>
      <c r="H318" s="57" t="s">
        <v>5031</v>
      </c>
      <c r="I318" s="57" t="n">
        <v>8</v>
      </c>
      <c r="J318" s="57" t="s">
        <v>425</v>
      </c>
      <c r="K318" s="57" t="n">
        <v>2</v>
      </c>
      <c r="L318" s="59" t="b">
        <f aca="false">FALSE()</f>
        <v>0</v>
      </c>
      <c r="M318" s="59" t="b">
        <f aca="false">TRUE()</f>
        <v>1</v>
      </c>
      <c r="N318" s="59" t="b">
        <f aca="false">TRUE()</f>
        <v>1</v>
      </c>
      <c r="O318" s="59" t="b">
        <f aca="false">TRUE()</f>
        <v>1</v>
      </c>
      <c r="P318" s="59" t="b">
        <f aca="false">TRUE()</f>
        <v>1</v>
      </c>
      <c r="Q318" s="57" t="s">
        <v>5416</v>
      </c>
      <c r="R318" s="58" t="n">
        <v>1</v>
      </c>
      <c r="S318" s="58" t="n">
        <v>20.1399993896484</v>
      </c>
      <c r="T318" s="57"/>
      <c r="U318" s="58" t="n">
        <v>2.72329143254126</v>
      </c>
      <c r="V318" s="58" t="n">
        <v>2.72329143254126</v>
      </c>
      <c r="W318" s="58" t="n">
        <v>0</v>
      </c>
      <c r="X318" s="58" t="n">
        <v>100</v>
      </c>
      <c r="Y318" s="58" t="n">
        <v>0</v>
      </c>
      <c r="Z318" s="58" t="n">
        <v>3.03186427796495</v>
      </c>
      <c r="AA318" s="57" t="s">
        <v>5412</v>
      </c>
      <c r="AB318" s="57" t="s">
        <v>5413</v>
      </c>
      <c r="AC318" s="57" t="s">
        <v>5414</v>
      </c>
      <c r="AD318" s="57" t="s">
        <v>4885</v>
      </c>
      <c r="AE318" s="57" t="n">
        <v>682</v>
      </c>
      <c r="AF318" s="58" t="n">
        <v>3.03186427796495</v>
      </c>
      <c r="AG318" s="57" t="s">
        <v>5412</v>
      </c>
      <c r="AH318" s="57" t="s">
        <v>5414</v>
      </c>
      <c r="AI318" s="57" t="s">
        <v>4885</v>
      </c>
      <c r="AJ318" s="58" t="n">
        <v>4.30075156222724</v>
      </c>
      <c r="AK318" s="57" t="s">
        <v>478</v>
      </c>
      <c r="AL318" s="58" t="n">
        <v>3.5</v>
      </c>
      <c r="AM318" s="57"/>
      <c r="AN318" s="57" t="s">
        <v>5412</v>
      </c>
      <c r="AO318" s="57" t="n">
        <v>1</v>
      </c>
      <c r="AP318" s="59" t="b">
        <f aca="false">TRUE()</f>
        <v>1</v>
      </c>
    </row>
    <row r="319" customFormat="false" ht="15" hidden="false" customHeight="true" outlineLevel="0" collapsed="false">
      <c r="B319" s="57" t="s">
        <v>4679</v>
      </c>
      <c r="C319" s="57" t="s">
        <v>255</v>
      </c>
      <c r="D319" s="57" t="s">
        <v>265</v>
      </c>
      <c r="E319" s="59" t="b">
        <f aca="false">FALSE()</f>
        <v>0</v>
      </c>
      <c r="F319" s="57" t="n">
        <v>1</v>
      </c>
      <c r="G319" s="57" t="s">
        <v>4860</v>
      </c>
      <c r="H319" s="57" t="s">
        <v>5031</v>
      </c>
      <c r="I319" s="57" t="n">
        <v>8</v>
      </c>
      <c r="J319" s="57" t="s">
        <v>425</v>
      </c>
      <c r="K319" s="57" t="n">
        <v>2</v>
      </c>
      <c r="L319" s="59" t="b">
        <f aca="false">FALSE()</f>
        <v>0</v>
      </c>
      <c r="M319" s="59" t="b">
        <f aca="false">TRUE()</f>
        <v>1</v>
      </c>
      <c r="N319" s="59" t="b">
        <f aca="false">TRUE()</f>
        <v>1</v>
      </c>
      <c r="O319" s="59" t="b">
        <f aca="false">TRUE()</f>
        <v>1</v>
      </c>
      <c r="P319" s="59" t="b">
        <f aca="false">TRUE()</f>
        <v>1</v>
      </c>
      <c r="Q319" s="57" t="s">
        <v>5416</v>
      </c>
      <c r="R319" s="58" t="n">
        <v>1</v>
      </c>
      <c r="S319" s="58" t="n">
        <v>20.1399993896484</v>
      </c>
      <c r="T319" s="57"/>
      <c r="U319" s="58" t="n">
        <v>2.72329143254126</v>
      </c>
      <c r="V319" s="58" t="n">
        <v>2.72329143254126</v>
      </c>
      <c r="W319" s="58" t="n">
        <v>0</v>
      </c>
      <c r="X319" s="58" t="n">
        <v>100</v>
      </c>
      <c r="Y319" s="58" t="n">
        <v>0</v>
      </c>
      <c r="Z319" s="58" t="n">
        <v>3.03186427796495</v>
      </c>
      <c r="AA319" s="57" t="s">
        <v>5412</v>
      </c>
      <c r="AB319" s="57" t="s">
        <v>5413</v>
      </c>
      <c r="AC319" s="57" t="s">
        <v>5414</v>
      </c>
      <c r="AD319" s="57" t="s">
        <v>4885</v>
      </c>
      <c r="AE319" s="57" t="n">
        <v>682</v>
      </c>
      <c r="AF319" s="58" t="n">
        <v>3.03186427796495</v>
      </c>
      <c r="AG319" s="57" t="s">
        <v>5412</v>
      </c>
      <c r="AH319" s="57" t="s">
        <v>5414</v>
      </c>
      <c r="AI319" s="57" t="s">
        <v>4885</v>
      </c>
      <c r="AJ319" s="58" t="n">
        <v>4.30075156222724</v>
      </c>
      <c r="AK319" s="57" t="s">
        <v>478</v>
      </c>
      <c r="AL319" s="58" t="n">
        <v>4</v>
      </c>
      <c r="AM319" s="57"/>
      <c r="AN319" s="57" t="s">
        <v>5412</v>
      </c>
      <c r="AO319" s="57" t="n">
        <v>1</v>
      </c>
      <c r="AP319" s="59" t="b">
        <f aca="false">TRUE()</f>
        <v>1</v>
      </c>
    </row>
    <row r="320" customFormat="false" ht="15" hidden="false" customHeight="true" outlineLevel="0" collapsed="false">
      <c r="B320" s="57" t="s">
        <v>4679</v>
      </c>
      <c r="C320" s="57" t="s">
        <v>255</v>
      </c>
      <c r="D320" s="57" t="s">
        <v>265</v>
      </c>
      <c r="E320" s="59" t="b">
        <f aca="false">FALSE()</f>
        <v>0</v>
      </c>
      <c r="F320" s="57" t="n">
        <v>1</v>
      </c>
      <c r="G320" s="57" t="s">
        <v>4860</v>
      </c>
      <c r="H320" s="57" t="s">
        <v>5031</v>
      </c>
      <c r="I320" s="57" t="n">
        <v>8</v>
      </c>
      <c r="J320" s="57" t="s">
        <v>425</v>
      </c>
      <c r="K320" s="57" t="n">
        <v>2</v>
      </c>
      <c r="L320" s="59" t="b">
        <f aca="false">FALSE()</f>
        <v>0</v>
      </c>
      <c r="M320" s="59" t="b">
        <f aca="false">TRUE()</f>
        <v>1</v>
      </c>
      <c r="N320" s="59" t="b">
        <f aca="false">TRUE()</f>
        <v>1</v>
      </c>
      <c r="O320" s="59" t="b">
        <f aca="false">TRUE()</f>
        <v>1</v>
      </c>
      <c r="P320" s="59" t="b">
        <f aca="false">TRUE()</f>
        <v>1</v>
      </c>
      <c r="Q320" s="57" t="s">
        <v>5416</v>
      </c>
      <c r="R320" s="58" t="n">
        <v>1</v>
      </c>
      <c r="S320" s="58" t="n">
        <v>20.1399993896484</v>
      </c>
      <c r="T320" s="57"/>
      <c r="U320" s="58" t="n">
        <v>2.72329143254126</v>
      </c>
      <c r="V320" s="58" t="n">
        <v>2.72329143254126</v>
      </c>
      <c r="W320" s="58" t="n">
        <v>0</v>
      </c>
      <c r="X320" s="58" t="n">
        <v>100</v>
      </c>
      <c r="Y320" s="58" t="n">
        <v>0</v>
      </c>
      <c r="Z320" s="58" t="n">
        <v>3.03186427796495</v>
      </c>
      <c r="AA320" s="57" t="s">
        <v>5412</v>
      </c>
      <c r="AB320" s="57" t="s">
        <v>5413</v>
      </c>
      <c r="AC320" s="57" t="s">
        <v>5414</v>
      </c>
      <c r="AD320" s="57" t="s">
        <v>4885</v>
      </c>
      <c r="AE320" s="57" t="n">
        <v>682</v>
      </c>
      <c r="AF320" s="58" t="n">
        <v>3.03186427796495</v>
      </c>
      <c r="AG320" s="57" t="s">
        <v>5412</v>
      </c>
      <c r="AH320" s="57" t="s">
        <v>5414</v>
      </c>
      <c r="AI320" s="57" t="s">
        <v>4885</v>
      </c>
      <c r="AJ320" s="58" t="n">
        <v>4.30075156222724</v>
      </c>
      <c r="AK320" s="57" t="s">
        <v>478</v>
      </c>
      <c r="AL320" s="58" t="n">
        <v>4.5</v>
      </c>
      <c r="AM320" s="57" t="s">
        <v>478</v>
      </c>
      <c r="AN320" s="57" t="s">
        <v>5470</v>
      </c>
      <c r="AO320" s="57" t="n">
        <v>4</v>
      </c>
      <c r="AP320" s="59" t="b">
        <f aca="false">TRUE()</f>
        <v>1</v>
      </c>
    </row>
    <row r="321" customFormat="false" ht="15" hidden="false" customHeight="true" outlineLevel="0" collapsed="false">
      <c r="B321" s="57" t="s">
        <v>4679</v>
      </c>
      <c r="C321" s="57" t="s">
        <v>255</v>
      </c>
      <c r="D321" s="57" t="s">
        <v>367</v>
      </c>
      <c r="E321" s="59" t="b">
        <f aca="false">FALSE()</f>
        <v>0</v>
      </c>
      <c r="F321" s="57" t="n">
        <v>1</v>
      </c>
      <c r="G321" s="57" t="s">
        <v>5182</v>
      </c>
      <c r="H321" s="57" t="s">
        <v>4866</v>
      </c>
      <c r="I321" s="57" t="n">
        <v>2</v>
      </c>
      <c r="J321" s="57" t="s">
        <v>360</v>
      </c>
      <c r="K321" s="57" t="n">
        <v>2</v>
      </c>
      <c r="L321" s="59" t="b">
        <f aca="false">FALSE()</f>
        <v>0</v>
      </c>
      <c r="M321" s="59" t="b">
        <f aca="false">TRUE()</f>
        <v>1</v>
      </c>
      <c r="N321" s="59" t="b">
        <f aca="false">TRUE()</f>
        <v>1</v>
      </c>
      <c r="O321" s="59" t="b">
        <f aca="false">TRUE()</f>
        <v>1</v>
      </c>
      <c r="P321" s="59" t="b">
        <f aca="false">TRUE()</f>
        <v>1</v>
      </c>
      <c r="Q321" s="57" t="s">
        <v>5417</v>
      </c>
      <c r="R321" s="58" t="n">
        <v>1</v>
      </c>
      <c r="S321" s="58" t="n">
        <v>29.7700004577637</v>
      </c>
      <c r="T321" s="57"/>
      <c r="U321" s="58" t="n">
        <v>31.4246472166771</v>
      </c>
      <c r="V321" s="58" t="n">
        <v>0.0533978712262986</v>
      </c>
      <c r="W321" s="58" t="n">
        <v>0</v>
      </c>
      <c r="X321" s="58" t="n">
        <v>0.169923534409514</v>
      </c>
      <c r="Y321" s="58" t="n">
        <v>0</v>
      </c>
      <c r="Z321" s="58" t="n">
        <v>5.09202562837226</v>
      </c>
      <c r="AA321" s="57" t="s">
        <v>324</v>
      </c>
      <c r="AB321" s="57" t="s">
        <v>282</v>
      </c>
      <c r="AC321" s="57" t="s">
        <v>5458</v>
      </c>
      <c r="AD321" s="57" t="s">
        <v>5430</v>
      </c>
      <c r="AE321" s="57" t="n">
        <v>44</v>
      </c>
      <c r="AF321" s="58" t="n">
        <v>5.09202562837226</v>
      </c>
      <c r="AG321" s="57" t="s">
        <v>324</v>
      </c>
      <c r="AH321" s="57" t="s">
        <v>5458</v>
      </c>
      <c r="AI321" s="57" t="s">
        <v>5430</v>
      </c>
      <c r="AJ321" s="58" t="n">
        <v>5.09202562837226</v>
      </c>
      <c r="AK321" s="57" t="s">
        <v>324</v>
      </c>
      <c r="AL321" s="58" t="n">
        <v>3.5</v>
      </c>
      <c r="AM321" s="57"/>
      <c r="AN321" s="57"/>
      <c r="AO321" s="57" t="n">
        <v>0</v>
      </c>
      <c r="AP321" s="59" t="b">
        <f aca="false">FALSE()</f>
        <v>0</v>
      </c>
    </row>
    <row r="322" customFormat="false" ht="15" hidden="false" customHeight="true" outlineLevel="0" collapsed="false">
      <c r="B322" s="57" t="s">
        <v>4679</v>
      </c>
      <c r="C322" s="57" t="s">
        <v>255</v>
      </c>
      <c r="D322" s="57" t="s">
        <v>367</v>
      </c>
      <c r="E322" s="59" t="b">
        <f aca="false">FALSE()</f>
        <v>0</v>
      </c>
      <c r="F322" s="57" t="n">
        <v>1</v>
      </c>
      <c r="G322" s="57" t="s">
        <v>5182</v>
      </c>
      <c r="H322" s="57" t="s">
        <v>4866</v>
      </c>
      <c r="I322" s="57" t="n">
        <v>2</v>
      </c>
      <c r="J322" s="57" t="s">
        <v>360</v>
      </c>
      <c r="K322" s="57" t="n">
        <v>2</v>
      </c>
      <c r="L322" s="59" t="b">
        <f aca="false">FALSE()</f>
        <v>0</v>
      </c>
      <c r="M322" s="59" t="b">
        <f aca="false">TRUE()</f>
        <v>1</v>
      </c>
      <c r="N322" s="59" t="b">
        <f aca="false">TRUE()</f>
        <v>1</v>
      </c>
      <c r="O322" s="59" t="b">
        <f aca="false">TRUE()</f>
        <v>1</v>
      </c>
      <c r="P322" s="59" t="b">
        <f aca="false">TRUE()</f>
        <v>1</v>
      </c>
      <c r="Q322" s="57" t="s">
        <v>5417</v>
      </c>
      <c r="R322" s="58" t="n">
        <v>1</v>
      </c>
      <c r="S322" s="58" t="n">
        <v>29.7700004577637</v>
      </c>
      <c r="T322" s="57"/>
      <c r="U322" s="58" t="n">
        <v>31.4246472166771</v>
      </c>
      <c r="V322" s="58" t="n">
        <v>0.0533978712262986</v>
      </c>
      <c r="W322" s="58" t="n">
        <v>0</v>
      </c>
      <c r="X322" s="58" t="n">
        <v>0.169923534409514</v>
      </c>
      <c r="Y322" s="58" t="n">
        <v>0</v>
      </c>
      <c r="Z322" s="58" t="n">
        <v>5.09202562837226</v>
      </c>
      <c r="AA322" s="57" t="s">
        <v>324</v>
      </c>
      <c r="AB322" s="57" t="s">
        <v>282</v>
      </c>
      <c r="AC322" s="57" t="s">
        <v>5458</v>
      </c>
      <c r="AD322" s="57" t="s">
        <v>5430</v>
      </c>
      <c r="AE322" s="57" t="n">
        <v>44</v>
      </c>
      <c r="AF322" s="58" t="n">
        <v>5.09202562837226</v>
      </c>
      <c r="AG322" s="57" t="s">
        <v>324</v>
      </c>
      <c r="AH322" s="57" t="s">
        <v>5458</v>
      </c>
      <c r="AI322" s="57" t="s">
        <v>5430</v>
      </c>
      <c r="AJ322" s="58" t="n">
        <v>5.09202562837226</v>
      </c>
      <c r="AK322" s="57" t="s">
        <v>324</v>
      </c>
      <c r="AL322" s="58" t="n">
        <v>4</v>
      </c>
      <c r="AM322" s="57"/>
      <c r="AN322" s="57"/>
      <c r="AO322" s="57" t="n">
        <v>0</v>
      </c>
      <c r="AP322" s="59" t="b">
        <f aca="false">FALSE()</f>
        <v>0</v>
      </c>
    </row>
    <row r="323" customFormat="false" ht="15" hidden="false" customHeight="true" outlineLevel="0" collapsed="false">
      <c r="B323" s="57" t="s">
        <v>4679</v>
      </c>
      <c r="C323" s="57" t="s">
        <v>255</v>
      </c>
      <c r="D323" s="57" t="s">
        <v>367</v>
      </c>
      <c r="E323" s="59" t="b">
        <f aca="false">FALSE()</f>
        <v>0</v>
      </c>
      <c r="F323" s="57" t="n">
        <v>1</v>
      </c>
      <c r="G323" s="57" t="s">
        <v>5182</v>
      </c>
      <c r="H323" s="57" t="s">
        <v>4866</v>
      </c>
      <c r="I323" s="57" t="n">
        <v>2</v>
      </c>
      <c r="J323" s="57" t="s">
        <v>360</v>
      </c>
      <c r="K323" s="57" t="n">
        <v>2</v>
      </c>
      <c r="L323" s="59" t="b">
        <f aca="false">FALSE()</f>
        <v>0</v>
      </c>
      <c r="M323" s="59" t="b">
        <f aca="false">TRUE()</f>
        <v>1</v>
      </c>
      <c r="N323" s="59" t="b">
        <f aca="false">TRUE()</f>
        <v>1</v>
      </c>
      <c r="O323" s="59" t="b">
        <f aca="false">TRUE()</f>
        <v>1</v>
      </c>
      <c r="P323" s="59" t="b">
        <f aca="false">TRUE()</f>
        <v>1</v>
      </c>
      <c r="Q323" s="57" t="s">
        <v>5417</v>
      </c>
      <c r="R323" s="58" t="n">
        <v>1</v>
      </c>
      <c r="S323" s="58" t="n">
        <v>29.7700004577637</v>
      </c>
      <c r="T323" s="57"/>
      <c r="U323" s="58" t="n">
        <v>31.4246472166771</v>
      </c>
      <c r="V323" s="58" t="n">
        <v>0.0533978712262986</v>
      </c>
      <c r="W323" s="58" t="n">
        <v>0</v>
      </c>
      <c r="X323" s="58" t="n">
        <v>0.169923534409514</v>
      </c>
      <c r="Y323" s="58" t="n">
        <v>0</v>
      </c>
      <c r="Z323" s="58" t="n">
        <v>5.09202562837226</v>
      </c>
      <c r="AA323" s="57" t="s">
        <v>324</v>
      </c>
      <c r="AB323" s="57" t="s">
        <v>282</v>
      </c>
      <c r="AC323" s="57" t="s">
        <v>5458</v>
      </c>
      <c r="AD323" s="57" t="s">
        <v>5430</v>
      </c>
      <c r="AE323" s="57" t="n">
        <v>44</v>
      </c>
      <c r="AF323" s="58" t="n">
        <v>5.09202562837226</v>
      </c>
      <c r="AG323" s="57" t="s">
        <v>324</v>
      </c>
      <c r="AH323" s="57" t="s">
        <v>5458</v>
      </c>
      <c r="AI323" s="57" t="s">
        <v>5430</v>
      </c>
      <c r="AJ323" s="58" t="n">
        <v>5.09202562837226</v>
      </c>
      <c r="AK323" s="57" t="s">
        <v>324</v>
      </c>
      <c r="AL323" s="58" t="n">
        <v>4.5</v>
      </c>
      <c r="AM323" s="57"/>
      <c r="AN323" s="57"/>
      <c r="AO323" s="57" t="n">
        <v>0</v>
      </c>
      <c r="AP323" s="59" t="b">
        <f aca="false">FALSE()</f>
        <v>0</v>
      </c>
    </row>
    <row r="324" customFormat="false" ht="15" hidden="false" customHeight="true" outlineLevel="0" collapsed="false">
      <c r="B324" s="57" t="s">
        <v>4679</v>
      </c>
      <c r="C324" s="57" t="s">
        <v>255</v>
      </c>
      <c r="D324" s="57" t="s">
        <v>367</v>
      </c>
      <c r="E324" s="59" t="b">
        <f aca="false">FALSE()</f>
        <v>0</v>
      </c>
      <c r="F324" s="57" t="n">
        <v>1</v>
      </c>
      <c r="G324" s="57" t="s">
        <v>5182</v>
      </c>
      <c r="H324" s="57" t="s">
        <v>4866</v>
      </c>
      <c r="I324" s="57" t="n">
        <v>3</v>
      </c>
      <c r="J324" s="57" t="s">
        <v>4572</v>
      </c>
      <c r="K324" s="57" t="n">
        <v>2</v>
      </c>
      <c r="L324" s="59" t="b">
        <f aca="false">FALSE()</f>
        <v>0</v>
      </c>
      <c r="M324" s="59" t="b">
        <f aca="false">TRUE()</f>
        <v>1</v>
      </c>
      <c r="N324" s="59" t="b">
        <f aca="false">TRUE()</f>
        <v>1</v>
      </c>
      <c r="O324" s="59" t="b">
        <f aca="false">TRUE()</f>
        <v>1</v>
      </c>
      <c r="P324" s="59" t="b">
        <f aca="false">TRUE()</f>
        <v>1</v>
      </c>
      <c r="Q324" s="57" t="s">
        <v>5459</v>
      </c>
      <c r="R324" s="58" t="n">
        <v>1</v>
      </c>
      <c r="S324" s="58" t="n">
        <v>25.2000007629395</v>
      </c>
      <c r="T324" s="57"/>
      <c r="U324" s="58" t="n">
        <v>6.1941530622507</v>
      </c>
      <c r="V324" s="58" t="n">
        <v>6.1941530622507</v>
      </c>
      <c r="W324" s="58" t="n">
        <v>6.1941530622507</v>
      </c>
      <c r="X324" s="58" t="n">
        <v>100</v>
      </c>
      <c r="Y324" s="58" t="n">
        <v>100</v>
      </c>
      <c r="Z324" s="58" t="n">
        <v>3.26834851262835</v>
      </c>
      <c r="AA324" s="57" t="s">
        <v>5471</v>
      </c>
      <c r="AB324" s="57" t="s">
        <v>282</v>
      </c>
      <c r="AC324" s="57" t="s">
        <v>5460</v>
      </c>
      <c r="AD324" s="57" t="s">
        <v>5459</v>
      </c>
      <c r="AE324" s="57" t="n">
        <v>175</v>
      </c>
      <c r="AF324" s="58" t="n">
        <v>4.29704619477148</v>
      </c>
      <c r="AG324" s="57" t="s">
        <v>324</v>
      </c>
      <c r="AH324" s="57" t="s">
        <v>5458</v>
      </c>
      <c r="AI324" s="57" t="s">
        <v>5430</v>
      </c>
      <c r="AJ324" s="58" t="n">
        <v>3.26834851262835</v>
      </c>
      <c r="AK324" s="57" t="s">
        <v>5471</v>
      </c>
      <c r="AL324" s="58" t="n">
        <v>3.5</v>
      </c>
      <c r="AM324" s="57" t="s">
        <v>5471</v>
      </c>
      <c r="AN324" s="57" t="s">
        <v>5471</v>
      </c>
      <c r="AO324" s="57" t="n">
        <v>1</v>
      </c>
      <c r="AP324" s="59" t="b">
        <f aca="false">FALSE()</f>
        <v>0</v>
      </c>
    </row>
    <row r="325" customFormat="false" ht="15" hidden="false" customHeight="true" outlineLevel="0" collapsed="false">
      <c r="B325" s="57" t="s">
        <v>4679</v>
      </c>
      <c r="C325" s="57" t="s">
        <v>255</v>
      </c>
      <c r="D325" s="57" t="s">
        <v>367</v>
      </c>
      <c r="E325" s="59" t="b">
        <f aca="false">FALSE()</f>
        <v>0</v>
      </c>
      <c r="F325" s="57" t="n">
        <v>1</v>
      </c>
      <c r="G325" s="57" t="s">
        <v>5182</v>
      </c>
      <c r="H325" s="57" t="s">
        <v>4866</v>
      </c>
      <c r="I325" s="57" t="n">
        <v>3</v>
      </c>
      <c r="J325" s="57" t="s">
        <v>4572</v>
      </c>
      <c r="K325" s="57" t="n">
        <v>2</v>
      </c>
      <c r="L325" s="59" t="b">
        <f aca="false">FALSE()</f>
        <v>0</v>
      </c>
      <c r="M325" s="59" t="b">
        <f aca="false">TRUE()</f>
        <v>1</v>
      </c>
      <c r="N325" s="59" t="b">
        <f aca="false">TRUE()</f>
        <v>1</v>
      </c>
      <c r="O325" s="59" t="b">
        <f aca="false">TRUE()</f>
        <v>1</v>
      </c>
      <c r="P325" s="59" t="b">
        <f aca="false">TRUE()</f>
        <v>1</v>
      </c>
      <c r="Q325" s="57" t="s">
        <v>5459</v>
      </c>
      <c r="R325" s="58" t="n">
        <v>1</v>
      </c>
      <c r="S325" s="58" t="n">
        <v>25.2000007629395</v>
      </c>
      <c r="T325" s="57"/>
      <c r="U325" s="58" t="n">
        <v>6.1941530622507</v>
      </c>
      <c r="V325" s="58" t="n">
        <v>6.1941530622507</v>
      </c>
      <c r="W325" s="58" t="n">
        <v>6.1941530622507</v>
      </c>
      <c r="X325" s="58" t="n">
        <v>100</v>
      </c>
      <c r="Y325" s="58" t="n">
        <v>100</v>
      </c>
      <c r="Z325" s="58" t="n">
        <v>3.26834851262835</v>
      </c>
      <c r="AA325" s="57" t="s">
        <v>5471</v>
      </c>
      <c r="AB325" s="57" t="s">
        <v>282</v>
      </c>
      <c r="AC325" s="57" t="s">
        <v>5460</v>
      </c>
      <c r="AD325" s="57" t="s">
        <v>5459</v>
      </c>
      <c r="AE325" s="57" t="n">
        <v>175</v>
      </c>
      <c r="AF325" s="58" t="n">
        <v>4.29704619477148</v>
      </c>
      <c r="AG325" s="57" t="s">
        <v>324</v>
      </c>
      <c r="AH325" s="57" t="s">
        <v>5458</v>
      </c>
      <c r="AI325" s="57" t="s">
        <v>5430</v>
      </c>
      <c r="AJ325" s="58" t="n">
        <v>3.26834851262835</v>
      </c>
      <c r="AK325" s="57" t="s">
        <v>5471</v>
      </c>
      <c r="AL325" s="58" t="n">
        <v>4</v>
      </c>
      <c r="AM325" s="57" t="s">
        <v>5471</v>
      </c>
      <c r="AN325" s="57" t="s">
        <v>5471</v>
      </c>
      <c r="AO325" s="57" t="n">
        <v>2</v>
      </c>
      <c r="AP325" s="59" t="b">
        <f aca="false">FALSE()</f>
        <v>0</v>
      </c>
    </row>
    <row r="326" customFormat="false" ht="15" hidden="false" customHeight="true" outlineLevel="0" collapsed="false">
      <c r="B326" s="57" t="s">
        <v>4679</v>
      </c>
      <c r="C326" s="57" t="s">
        <v>255</v>
      </c>
      <c r="D326" s="57" t="s">
        <v>367</v>
      </c>
      <c r="E326" s="59" t="b">
        <f aca="false">FALSE()</f>
        <v>0</v>
      </c>
      <c r="F326" s="57" t="n">
        <v>1</v>
      </c>
      <c r="G326" s="57" t="s">
        <v>5182</v>
      </c>
      <c r="H326" s="57" t="s">
        <v>4866</v>
      </c>
      <c r="I326" s="57" t="n">
        <v>3</v>
      </c>
      <c r="J326" s="57" t="s">
        <v>4572</v>
      </c>
      <c r="K326" s="57" t="n">
        <v>2</v>
      </c>
      <c r="L326" s="59" t="b">
        <f aca="false">FALSE()</f>
        <v>0</v>
      </c>
      <c r="M326" s="59" t="b">
        <f aca="false">TRUE()</f>
        <v>1</v>
      </c>
      <c r="N326" s="59" t="b">
        <f aca="false">TRUE()</f>
        <v>1</v>
      </c>
      <c r="O326" s="59" t="b">
        <f aca="false">TRUE()</f>
        <v>1</v>
      </c>
      <c r="P326" s="59" t="b">
        <f aca="false">TRUE()</f>
        <v>1</v>
      </c>
      <c r="Q326" s="57" t="s">
        <v>5459</v>
      </c>
      <c r="R326" s="58" t="n">
        <v>1</v>
      </c>
      <c r="S326" s="58" t="n">
        <v>25.2000007629395</v>
      </c>
      <c r="T326" s="57"/>
      <c r="U326" s="58" t="n">
        <v>6.1941530622507</v>
      </c>
      <c r="V326" s="58" t="n">
        <v>6.1941530622507</v>
      </c>
      <c r="W326" s="58" t="n">
        <v>6.1941530622507</v>
      </c>
      <c r="X326" s="58" t="n">
        <v>100</v>
      </c>
      <c r="Y326" s="58" t="n">
        <v>100</v>
      </c>
      <c r="Z326" s="58" t="n">
        <v>3.26834851262835</v>
      </c>
      <c r="AA326" s="57" t="s">
        <v>5471</v>
      </c>
      <c r="AB326" s="57" t="s">
        <v>282</v>
      </c>
      <c r="AC326" s="57" t="s">
        <v>5460</v>
      </c>
      <c r="AD326" s="57" t="s">
        <v>5459</v>
      </c>
      <c r="AE326" s="57" t="n">
        <v>175</v>
      </c>
      <c r="AF326" s="58" t="n">
        <v>4.29704619477148</v>
      </c>
      <c r="AG326" s="57" t="s">
        <v>324</v>
      </c>
      <c r="AH326" s="57" t="s">
        <v>5458</v>
      </c>
      <c r="AI326" s="57" t="s">
        <v>5430</v>
      </c>
      <c r="AJ326" s="58" t="n">
        <v>3.26834851262835</v>
      </c>
      <c r="AK326" s="57" t="s">
        <v>5471</v>
      </c>
      <c r="AL326" s="58" t="n">
        <v>4.5</v>
      </c>
      <c r="AM326" s="57" t="s">
        <v>5472</v>
      </c>
      <c r="AN326" s="57" t="s">
        <v>5472</v>
      </c>
      <c r="AO326" s="57" t="n">
        <v>4</v>
      </c>
      <c r="AP326" s="59" t="b">
        <f aca="false">FALSE()</f>
        <v>0</v>
      </c>
    </row>
    <row r="327" customFormat="false" ht="15" hidden="false" customHeight="true" outlineLevel="0" collapsed="false">
      <c r="B327" s="57" t="s">
        <v>4679</v>
      </c>
      <c r="C327" s="57" t="s">
        <v>255</v>
      </c>
      <c r="D327" s="57" t="s">
        <v>367</v>
      </c>
      <c r="E327" s="59" t="b">
        <f aca="false">FALSE()</f>
        <v>0</v>
      </c>
      <c r="F327" s="57" t="n">
        <v>1</v>
      </c>
      <c r="G327" s="57" t="s">
        <v>5182</v>
      </c>
      <c r="H327" s="57" t="s">
        <v>4866</v>
      </c>
      <c r="I327" s="57" t="n">
        <v>4</v>
      </c>
      <c r="J327" s="57" t="s">
        <v>425</v>
      </c>
      <c r="K327" s="57" t="n">
        <v>2</v>
      </c>
      <c r="L327" s="59" t="b">
        <f aca="false">FALSE()</f>
        <v>0</v>
      </c>
      <c r="M327" s="59" t="b">
        <f aca="false">TRUE()</f>
        <v>1</v>
      </c>
      <c r="N327" s="59" t="b">
        <f aca="false">TRUE()</f>
        <v>1</v>
      </c>
      <c r="O327" s="59" t="b">
        <f aca="false">TRUE()</f>
        <v>1</v>
      </c>
      <c r="P327" s="59" t="b">
        <f aca="false">TRUE()</f>
        <v>1</v>
      </c>
      <c r="Q327" s="57" t="s">
        <v>5416</v>
      </c>
      <c r="R327" s="58" t="n">
        <v>1</v>
      </c>
      <c r="S327" s="58" t="n">
        <v>26.6200008392334</v>
      </c>
      <c r="T327" s="57"/>
      <c r="U327" s="58" t="n">
        <v>4.08493714881189</v>
      </c>
      <c r="V327" s="58" t="n">
        <v>1.25484997381803</v>
      </c>
      <c r="W327" s="58" t="n">
        <v>1.25484997381803</v>
      </c>
      <c r="X327" s="58" t="n">
        <v>30.718954248366</v>
      </c>
      <c r="Y327" s="58" t="n">
        <v>30.718954248366</v>
      </c>
      <c r="Z327" s="58" t="n">
        <v>4.943818564632</v>
      </c>
      <c r="AA327" s="57" t="s">
        <v>5471</v>
      </c>
      <c r="AB327" s="57" t="s">
        <v>282</v>
      </c>
      <c r="AC327" s="57" t="s">
        <v>5460</v>
      </c>
      <c r="AD327" s="57" t="s">
        <v>5459</v>
      </c>
      <c r="AE327" s="57" t="n">
        <v>175</v>
      </c>
      <c r="AF327" s="58" t="n">
        <v>6.12466660317115</v>
      </c>
      <c r="AG327" s="57" t="s">
        <v>5471</v>
      </c>
      <c r="AH327" s="57" t="s">
        <v>4866</v>
      </c>
      <c r="AI327" s="57" t="s">
        <v>5459</v>
      </c>
      <c r="AJ327" s="58" t="n">
        <v>4.943818564632</v>
      </c>
      <c r="AK327" s="57" t="s">
        <v>5471</v>
      </c>
      <c r="AL327" s="58" t="n">
        <v>3.5</v>
      </c>
      <c r="AM327" s="57"/>
      <c r="AN327" s="57"/>
      <c r="AO327" s="57" t="n">
        <v>0</v>
      </c>
      <c r="AP327" s="59" t="b">
        <f aca="false">FALSE()</f>
        <v>0</v>
      </c>
    </row>
    <row r="328" customFormat="false" ht="15" hidden="false" customHeight="true" outlineLevel="0" collapsed="false">
      <c r="B328" s="57" t="s">
        <v>4679</v>
      </c>
      <c r="C328" s="57" t="s">
        <v>255</v>
      </c>
      <c r="D328" s="57" t="s">
        <v>367</v>
      </c>
      <c r="E328" s="59" t="b">
        <f aca="false">FALSE()</f>
        <v>0</v>
      </c>
      <c r="F328" s="57" t="n">
        <v>1</v>
      </c>
      <c r="G328" s="57" t="s">
        <v>5182</v>
      </c>
      <c r="H328" s="57" t="s">
        <v>4866</v>
      </c>
      <c r="I328" s="57" t="n">
        <v>4</v>
      </c>
      <c r="J328" s="57" t="s">
        <v>425</v>
      </c>
      <c r="K328" s="57" t="n">
        <v>2</v>
      </c>
      <c r="L328" s="59" t="b">
        <f aca="false">FALSE()</f>
        <v>0</v>
      </c>
      <c r="M328" s="59" t="b">
        <f aca="false">TRUE()</f>
        <v>1</v>
      </c>
      <c r="N328" s="59" t="b">
        <f aca="false">TRUE()</f>
        <v>1</v>
      </c>
      <c r="O328" s="59" t="b">
        <f aca="false">TRUE()</f>
        <v>1</v>
      </c>
      <c r="P328" s="59" t="b">
        <f aca="false">TRUE()</f>
        <v>1</v>
      </c>
      <c r="Q328" s="57" t="s">
        <v>5416</v>
      </c>
      <c r="R328" s="58" t="n">
        <v>1</v>
      </c>
      <c r="S328" s="58" t="n">
        <v>26.6200008392334</v>
      </c>
      <c r="T328" s="57"/>
      <c r="U328" s="58" t="n">
        <v>4.08493714881189</v>
      </c>
      <c r="V328" s="58" t="n">
        <v>1.25484997381803</v>
      </c>
      <c r="W328" s="58" t="n">
        <v>1.25484997381803</v>
      </c>
      <c r="X328" s="58" t="n">
        <v>30.718954248366</v>
      </c>
      <c r="Y328" s="58" t="n">
        <v>30.718954248366</v>
      </c>
      <c r="Z328" s="58" t="n">
        <v>4.943818564632</v>
      </c>
      <c r="AA328" s="57" t="s">
        <v>5471</v>
      </c>
      <c r="AB328" s="57" t="s">
        <v>282</v>
      </c>
      <c r="AC328" s="57" t="s">
        <v>5460</v>
      </c>
      <c r="AD328" s="57" t="s">
        <v>5459</v>
      </c>
      <c r="AE328" s="57" t="n">
        <v>175</v>
      </c>
      <c r="AF328" s="58" t="n">
        <v>6.12466660317115</v>
      </c>
      <c r="AG328" s="57" t="s">
        <v>5471</v>
      </c>
      <c r="AH328" s="57" t="s">
        <v>4866</v>
      </c>
      <c r="AI328" s="57" t="s">
        <v>5459</v>
      </c>
      <c r="AJ328" s="58" t="n">
        <v>4.943818564632</v>
      </c>
      <c r="AK328" s="57" t="s">
        <v>5471</v>
      </c>
      <c r="AL328" s="58" t="n">
        <v>4</v>
      </c>
      <c r="AM328" s="57"/>
      <c r="AN328" s="57"/>
      <c r="AO328" s="57" t="n">
        <v>0</v>
      </c>
      <c r="AP328" s="59" t="b">
        <f aca="false">FALSE()</f>
        <v>0</v>
      </c>
    </row>
    <row r="329" customFormat="false" ht="15" hidden="false" customHeight="true" outlineLevel="0" collapsed="false">
      <c r="B329" s="57" t="s">
        <v>4679</v>
      </c>
      <c r="C329" s="57" t="s">
        <v>255</v>
      </c>
      <c r="D329" s="57" t="s">
        <v>367</v>
      </c>
      <c r="E329" s="59" t="b">
        <f aca="false">FALSE()</f>
        <v>0</v>
      </c>
      <c r="F329" s="57" t="n">
        <v>1</v>
      </c>
      <c r="G329" s="57" t="s">
        <v>5182</v>
      </c>
      <c r="H329" s="57" t="s">
        <v>4866</v>
      </c>
      <c r="I329" s="57" t="n">
        <v>4</v>
      </c>
      <c r="J329" s="57" t="s">
        <v>425</v>
      </c>
      <c r="K329" s="57" t="n">
        <v>2</v>
      </c>
      <c r="L329" s="59" t="b">
        <f aca="false">FALSE()</f>
        <v>0</v>
      </c>
      <c r="M329" s="59" t="b">
        <f aca="false">TRUE()</f>
        <v>1</v>
      </c>
      <c r="N329" s="59" t="b">
        <f aca="false">TRUE()</f>
        <v>1</v>
      </c>
      <c r="O329" s="59" t="b">
        <f aca="false">TRUE()</f>
        <v>1</v>
      </c>
      <c r="P329" s="59" t="b">
        <f aca="false">TRUE()</f>
        <v>1</v>
      </c>
      <c r="Q329" s="57" t="s">
        <v>5416</v>
      </c>
      <c r="R329" s="58" t="n">
        <v>1</v>
      </c>
      <c r="S329" s="58" t="n">
        <v>26.6200008392334</v>
      </c>
      <c r="T329" s="57"/>
      <c r="U329" s="58" t="n">
        <v>4.08493714881189</v>
      </c>
      <c r="V329" s="58" t="n">
        <v>1.25484997381803</v>
      </c>
      <c r="W329" s="58" t="n">
        <v>1.25484997381803</v>
      </c>
      <c r="X329" s="58" t="n">
        <v>30.718954248366</v>
      </c>
      <c r="Y329" s="58" t="n">
        <v>30.718954248366</v>
      </c>
      <c r="Z329" s="58" t="n">
        <v>4.943818564632</v>
      </c>
      <c r="AA329" s="57" t="s">
        <v>5471</v>
      </c>
      <c r="AB329" s="57" t="s">
        <v>282</v>
      </c>
      <c r="AC329" s="57" t="s">
        <v>5460</v>
      </c>
      <c r="AD329" s="57" t="s">
        <v>5459</v>
      </c>
      <c r="AE329" s="57" t="n">
        <v>175</v>
      </c>
      <c r="AF329" s="58" t="n">
        <v>6.12466660317115</v>
      </c>
      <c r="AG329" s="57" t="s">
        <v>5471</v>
      </c>
      <c r="AH329" s="57" t="s">
        <v>4866</v>
      </c>
      <c r="AI329" s="57" t="s">
        <v>5459</v>
      </c>
      <c r="AJ329" s="58" t="n">
        <v>4.943818564632</v>
      </c>
      <c r="AK329" s="57" t="s">
        <v>5471</v>
      </c>
      <c r="AL329" s="58" t="n">
        <v>4.5</v>
      </c>
      <c r="AM329" s="57"/>
      <c r="AN329" s="57"/>
      <c r="AO329" s="57" t="n">
        <v>0</v>
      </c>
      <c r="AP329" s="59" t="b">
        <f aca="false">FALSE()</f>
        <v>0</v>
      </c>
    </row>
    <row r="330" customFormat="false" ht="15" hidden="false" customHeight="true" outlineLevel="0" collapsed="false">
      <c r="B330" s="57" t="s">
        <v>4679</v>
      </c>
      <c r="C330" s="57" t="s">
        <v>255</v>
      </c>
      <c r="D330" s="57" t="s">
        <v>367</v>
      </c>
      <c r="E330" s="59" t="b">
        <f aca="false">FALSE()</f>
        <v>0</v>
      </c>
      <c r="F330" s="57" t="n">
        <v>1</v>
      </c>
      <c r="G330" s="57" t="s">
        <v>5182</v>
      </c>
      <c r="H330" s="57" t="s">
        <v>4866</v>
      </c>
      <c r="I330" s="57" t="n">
        <v>5</v>
      </c>
      <c r="J330" s="57" t="s">
        <v>425</v>
      </c>
      <c r="K330" s="57" t="n">
        <v>2</v>
      </c>
      <c r="L330" s="59" t="b">
        <f aca="false">FALSE()</f>
        <v>0</v>
      </c>
      <c r="M330" s="59" t="b">
        <f aca="false">TRUE()</f>
        <v>1</v>
      </c>
      <c r="N330" s="59" t="b">
        <f aca="false">TRUE()</f>
        <v>1</v>
      </c>
      <c r="O330" s="59" t="b">
        <f aca="false">TRUE()</f>
        <v>1</v>
      </c>
      <c r="P330" s="59" t="b">
        <f aca="false">TRUE()</f>
        <v>1</v>
      </c>
      <c r="Q330" s="57" t="s">
        <v>5416</v>
      </c>
      <c r="R330" s="58" t="n">
        <v>1</v>
      </c>
      <c r="S330" s="58" t="n">
        <v>23.8400001525879</v>
      </c>
      <c r="T330" s="57"/>
      <c r="U330" s="58" t="n">
        <v>2.66989356131496</v>
      </c>
      <c r="V330" s="58" t="n">
        <v>0.907763810847086</v>
      </c>
      <c r="W330" s="58" t="n">
        <v>0.907763810847086</v>
      </c>
      <c r="X330" s="58" t="n">
        <v>34</v>
      </c>
      <c r="Y330" s="58" t="n">
        <v>34</v>
      </c>
      <c r="Z330" s="58" t="n">
        <v>5.52727156922835</v>
      </c>
      <c r="AA330" s="57" t="s">
        <v>5471</v>
      </c>
      <c r="AB330" s="57" t="s">
        <v>282</v>
      </c>
      <c r="AC330" s="57" t="s">
        <v>5473</v>
      </c>
      <c r="AD330" s="57" t="s">
        <v>5459</v>
      </c>
      <c r="AE330" s="57" t="n">
        <v>176</v>
      </c>
      <c r="AF330" s="58" t="n">
        <v>5.52727156922835</v>
      </c>
      <c r="AG330" s="57" t="s">
        <v>5471</v>
      </c>
      <c r="AH330" s="57" t="s">
        <v>5473</v>
      </c>
      <c r="AI330" s="57" t="s">
        <v>5459</v>
      </c>
      <c r="AJ330" s="58" t="n">
        <v>5.52727156922835</v>
      </c>
      <c r="AK330" s="57" t="s">
        <v>5471</v>
      </c>
      <c r="AL330" s="58" t="n">
        <v>3.5</v>
      </c>
      <c r="AM330" s="57"/>
      <c r="AN330" s="57"/>
      <c r="AO330" s="57" t="n">
        <v>0</v>
      </c>
      <c r="AP330" s="59" t="b">
        <f aca="false">FALSE()</f>
        <v>0</v>
      </c>
    </row>
    <row r="331" customFormat="false" ht="15" hidden="false" customHeight="true" outlineLevel="0" collapsed="false">
      <c r="B331" s="57" t="s">
        <v>4679</v>
      </c>
      <c r="C331" s="57" t="s">
        <v>255</v>
      </c>
      <c r="D331" s="57" t="s">
        <v>367</v>
      </c>
      <c r="E331" s="59" t="b">
        <f aca="false">FALSE()</f>
        <v>0</v>
      </c>
      <c r="F331" s="57" t="n">
        <v>1</v>
      </c>
      <c r="G331" s="57" t="s">
        <v>5182</v>
      </c>
      <c r="H331" s="57" t="s">
        <v>4866</v>
      </c>
      <c r="I331" s="57" t="n">
        <v>5</v>
      </c>
      <c r="J331" s="57" t="s">
        <v>425</v>
      </c>
      <c r="K331" s="57" t="n">
        <v>2</v>
      </c>
      <c r="L331" s="59" t="b">
        <f aca="false">FALSE()</f>
        <v>0</v>
      </c>
      <c r="M331" s="59" t="b">
        <f aca="false">TRUE()</f>
        <v>1</v>
      </c>
      <c r="N331" s="59" t="b">
        <f aca="false">TRUE()</f>
        <v>1</v>
      </c>
      <c r="O331" s="59" t="b">
        <f aca="false">TRUE()</f>
        <v>1</v>
      </c>
      <c r="P331" s="59" t="b">
        <f aca="false">TRUE()</f>
        <v>1</v>
      </c>
      <c r="Q331" s="57" t="s">
        <v>5416</v>
      </c>
      <c r="R331" s="58" t="n">
        <v>1</v>
      </c>
      <c r="S331" s="58" t="n">
        <v>23.8400001525879</v>
      </c>
      <c r="T331" s="57"/>
      <c r="U331" s="58" t="n">
        <v>2.66989356131496</v>
      </c>
      <c r="V331" s="58" t="n">
        <v>0.907763810847086</v>
      </c>
      <c r="W331" s="58" t="n">
        <v>0.907763810847086</v>
      </c>
      <c r="X331" s="58" t="n">
        <v>34</v>
      </c>
      <c r="Y331" s="58" t="n">
        <v>34</v>
      </c>
      <c r="Z331" s="58" t="n">
        <v>5.52727156922835</v>
      </c>
      <c r="AA331" s="57" t="s">
        <v>5471</v>
      </c>
      <c r="AB331" s="57" t="s">
        <v>282</v>
      </c>
      <c r="AC331" s="57" t="s">
        <v>5473</v>
      </c>
      <c r="AD331" s="57" t="s">
        <v>5459</v>
      </c>
      <c r="AE331" s="57" t="n">
        <v>176</v>
      </c>
      <c r="AF331" s="58" t="n">
        <v>5.52727156922835</v>
      </c>
      <c r="AG331" s="57" t="s">
        <v>5471</v>
      </c>
      <c r="AH331" s="57" t="s">
        <v>5473</v>
      </c>
      <c r="AI331" s="57" t="s">
        <v>5459</v>
      </c>
      <c r="AJ331" s="58" t="n">
        <v>5.52727156922835</v>
      </c>
      <c r="AK331" s="57" t="s">
        <v>5471</v>
      </c>
      <c r="AL331" s="58" t="n">
        <v>4</v>
      </c>
      <c r="AM331" s="57"/>
      <c r="AN331" s="57"/>
      <c r="AO331" s="57" t="n">
        <v>0</v>
      </c>
      <c r="AP331" s="59" t="b">
        <f aca="false">FALSE()</f>
        <v>0</v>
      </c>
    </row>
    <row r="332" customFormat="false" ht="15" hidden="false" customHeight="true" outlineLevel="0" collapsed="false">
      <c r="B332" s="57" t="s">
        <v>4679</v>
      </c>
      <c r="C332" s="57" t="s">
        <v>255</v>
      </c>
      <c r="D332" s="57" t="s">
        <v>367</v>
      </c>
      <c r="E332" s="59" t="b">
        <f aca="false">FALSE()</f>
        <v>0</v>
      </c>
      <c r="F332" s="57" t="n">
        <v>1</v>
      </c>
      <c r="G332" s="57" t="s">
        <v>5182</v>
      </c>
      <c r="H332" s="57" t="s">
        <v>4866</v>
      </c>
      <c r="I332" s="57" t="n">
        <v>5</v>
      </c>
      <c r="J332" s="57" t="s">
        <v>425</v>
      </c>
      <c r="K332" s="57" t="n">
        <v>2</v>
      </c>
      <c r="L332" s="59" t="b">
        <f aca="false">FALSE()</f>
        <v>0</v>
      </c>
      <c r="M332" s="59" t="b">
        <f aca="false">TRUE()</f>
        <v>1</v>
      </c>
      <c r="N332" s="59" t="b">
        <f aca="false">TRUE()</f>
        <v>1</v>
      </c>
      <c r="O332" s="59" t="b">
        <f aca="false">TRUE()</f>
        <v>1</v>
      </c>
      <c r="P332" s="59" t="b">
        <f aca="false">TRUE()</f>
        <v>1</v>
      </c>
      <c r="Q332" s="57" t="s">
        <v>5416</v>
      </c>
      <c r="R332" s="58" t="n">
        <v>1</v>
      </c>
      <c r="S332" s="58" t="n">
        <v>23.8400001525879</v>
      </c>
      <c r="T332" s="57"/>
      <c r="U332" s="58" t="n">
        <v>2.66989356131496</v>
      </c>
      <c r="V332" s="58" t="n">
        <v>0.907763810847086</v>
      </c>
      <c r="W332" s="58" t="n">
        <v>0.907763810847086</v>
      </c>
      <c r="X332" s="58" t="n">
        <v>34</v>
      </c>
      <c r="Y332" s="58" t="n">
        <v>34</v>
      </c>
      <c r="Z332" s="58" t="n">
        <v>5.52727156922835</v>
      </c>
      <c r="AA332" s="57" t="s">
        <v>5471</v>
      </c>
      <c r="AB332" s="57" t="s">
        <v>282</v>
      </c>
      <c r="AC332" s="57" t="s">
        <v>5473</v>
      </c>
      <c r="AD332" s="57" t="s">
        <v>5459</v>
      </c>
      <c r="AE332" s="57" t="n">
        <v>176</v>
      </c>
      <c r="AF332" s="58" t="n">
        <v>5.52727156922835</v>
      </c>
      <c r="AG332" s="57" t="s">
        <v>5471</v>
      </c>
      <c r="AH332" s="57" t="s">
        <v>5473</v>
      </c>
      <c r="AI332" s="57" t="s">
        <v>5459</v>
      </c>
      <c r="AJ332" s="58" t="n">
        <v>5.52727156922835</v>
      </c>
      <c r="AK332" s="57" t="s">
        <v>5471</v>
      </c>
      <c r="AL332" s="58" t="n">
        <v>4.5</v>
      </c>
      <c r="AM332" s="57"/>
      <c r="AN332" s="57"/>
      <c r="AO332" s="57" t="n">
        <v>0</v>
      </c>
      <c r="AP332" s="59" t="b">
        <f aca="false">FALSE()</f>
        <v>0</v>
      </c>
    </row>
    <row r="333" customFormat="false" ht="15" hidden="false" customHeight="true" outlineLevel="0" collapsed="false">
      <c r="B333" s="57" t="s">
        <v>4679</v>
      </c>
      <c r="C333" s="57" t="s">
        <v>255</v>
      </c>
      <c r="D333" s="57" t="s">
        <v>367</v>
      </c>
      <c r="E333" s="59" t="b">
        <f aca="false">FALSE()</f>
        <v>0</v>
      </c>
      <c r="F333" s="57" t="n">
        <v>1</v>
      </c>
      <c r="G333" s="57" t="s">
        <v>5182</v>
      </c>
      <c r="H333" s="57" t="s">
        <v>4866</v>
      </c>
      <c r="I333" s="57" t="n">
        <v>6</v>
      </c>
      <c r="J333" s="57" t="s">
        <v>4572</v>
      </c>
      <c r="K333" s="57" t="n">
        <v>2</v>
      </c>
      <c r="L333" s="59" t="b">
        <f aca="false">FALSE()</f>
        <v>0</v>
      </c>
      <c r="M333" s="59" t="b">
        <f aca="false">TRUE()</f>
        <v>1</v>
      </c>
      <c r="N333" s="59" t="b">
        <f aca="false">TRUE()</f>
        <v>1</v>
      </c>
      <c r="O333" s="59" t="b">
        <f aca="false">TRUE()</f>
        <v>1</v>
      </c>
      <c r="P333" s="59" t="b">
        <f aca="false">TRUE()</f>
        <v>1</v>
      </c>
      <c r="Q333" s="57" t="s">
        <v>5459</v>
      </c>
      <c r="R333" s="58" t="n">
        <v>1</v>
      </c>
      <c r="S333" s="58" t="n">
        <v>23.1200008392334</v>
      </c>
      <c r="T333" s="57"/>
      <c r="U333" s="58" t="n">
        <v>0</v>
      </c>
      <c r="V333" s="58" t="n">
        <v>0</v>
      </c>
      <c r="W333" s="58" t="n">
        <v>0</v>
      </c>
      <c r="X333" s="57"/>
      <c r="Y333" s="57"/>
      <c r="Z333" s="58" t="n">
        <v>5.14909555164788</v>
      </c>
      <c r="AA333" s="57" t="s">
        <v>5471</v>
      </c>
      <c r="AB333" s="57" t="s">
        <v>282</v>
      </c>
      <c r="AC333" s="57" t="s">
        <v>4866</v>
      </c>
      <c r="AD333" s="57" t="s">
        <v>5459</v>
      </c>
      <c r="AE333" s="57" t="n">
        <v>152</v>
      </c>
      <c r="AF333" s="58" t="n">
        <v>5.14909555164788</v>
      </c>
      <c r="AG333" s="57" t="s">
        <v>5471</v>
      </c>
      <c r="AH333" s="57" t="s">
        <v>4866</v>
      </c>
      <c r="AI333" s="57" t="s">
        <v>5459</v>
      </c>
      <c r="AJ333" s="58" t="n">
        <v>5.14909555164788</v>
      </c>
      <c r="AK333" s="57" t="s">
        <v>5471</v>
      </c>
      <c r="AL333" s="58" t="n">
        <v>3.5</v>
      </c>
      <c r="AM333" s="57"/>
      <c r="AN333" s="57"/>
      <c r="AO333" s="57" t="n">
        <v>0</v>
      </c>
      <c r="AP333" s="59" t="b">
        <f aca="false">FALSE()</f>
        <v>0</v>
      </c>
    </row>
    <row r="334" customFormat="false" ht="15" hidden="false" customHeight="true" outlineLevel="0" collapsed="false">
      <c r="B334" s="57" t="s">
        <v>4679</v>
      </c>
      <c r="C334" s="57" t="s">
        <v>255</v>
      </c>
      <c r="D334" s="57" t="s">
        <v>367</v>
      </c>
      <c r="E334" s="59" t="b">
        <f aca="false">FALSE()</f>
        <v>0</v>
      </c>
      <c r="F334" s="57" t="n">
        <v>1</v>
      </c>
      <c r="G334" s="57" t="s">
        <v>5182</v>
      </c>
      <c r="H334" s="57" t="s">
        <v>4866</v>
      </c>
      <c r="I334" s="57" t="n">
        <v>6</v>
      </c>
      <c r="J334" s="57" t="s">
        <v>4572</v>
      </c>
      <c r="K334" s="57" t="n">
        <v>2</v>
      </c>
      <c r="L334" s="59" t="b">
        <f aca="false">FALSE()</f>
        <v>0</v>
      </c>
      <c r="M334" s="59" t="b">
        <f aca="false">TRUE()</f>
        <v>1</v>
      </c>
      <c r="N334" s="59" t="b">
        <f aca="false">TRUE()</f>
        <v>1</v>
      </c>
      <c r="O334" s="59" t="b">
        <f aca="false">TRUE()</f>
        <v>1</v>
      </c>
      <c r="P334" s="59" t="b">
        <f aca="false">TRUE()</f>
        <v>1</v>
      </c>
      <c r="Q334" s="57" t="s">
        <v>5459</v>
      </c>
      <c r="R334" s="58" t="n">
        <v>1</v>
      </c>
      <c r="S334" s="58" t="n">
        <v>23.1200008392334</v>
      </c>
      <c r="T334" s="57"/>
      <c r="U334" s="58" t="n">
        <v>0</v>
      </c>
      <c r="V334" s="58" t="n">
        <v>0</v>
      </c>
      <c r="W334" s="58" t="n">
        <v>0</v>
      </c>
      <c r="X334" s="57"/>
      <c r="Y334" s="57"/>
      <c r="Z334" s="58" t="n">
        <v>5.14909555164788</v>
      </c>
      <c r="AA334" s="57" t="s">
        <v>5471</v>
      </c>
      <c r="AB334" s="57" t="s">
        <v>282</v>
      </c>
      <c r="AC334" s="57" t="s">
        <v>4866</v>
      </c>
      <c r="AD334" s="57" t="s">
        <v>5459</v>
      </c>
      <c r="AE334" s="57" t="n">
        <v>152</v>
      </c>
      <c r="AF334" s="58" t="n">
        <v>5.14909555164788</v>
      </c>
      <c r="AG334" s="57" t="s">
        <v>5471</v>
      </c>
      <c r="AH334" s="57" t="s">
        <v>4866</v>
      </c>
      <c r="AI334" s="57" t="s">
        <v>5459</v>
      </c>
      <c r="AJ334" s="58" t="n">
        <v>5.14909555164788</v>
      </c>
      <c r="AK334" s="57" t="s">
        <v>5471</v>
      </c>
      <c r="AL334" s="58" t="n">
        <v>4</v>
      </c>
      <c r="AM334" s="57"/>
      <c r="AN334" s="57"/>
      <c r="AO334" s="57" t="n">
        <v>0</v>
      </c>
      <c r="AP334" s="59" t="b">
        <f aca="false">FALSE()</f>
        <v>0</v>
      </c>
    </row>
    <row r="335" customFormat="false" ht="15" hidden="false" customHeight="true" outlineLevel="0" collapsed="false">
      <c r="B335" s="57" t="s">
        <v>4679</v>
      </c>
      <c r="C335" s="57" t="s">
        <v>255</v>
      </c>
      <c r="D335" s="57" t="s">
        <v>367</v>
      </c>
      <c r="E335" s="59" t="b">
        <f aca="false">FALSE()</f>
        <v>0</v>
      </c>
      <c r="F335" s="57" t="n">
        <v>1</v>
      </c>
      <c r="G335" s="57" t="s">
        <v>5182</v>
      </c>
      <c r="H335" s="57" t="s">
        <v>4866</v>
      </c>
      <c r="I335" s="57" t="n">
        <v>6</v>
      </c>
      <c r="J335" s="57" t="s">
        <v>4572</v>
      </c>
      <c r="K335" s="57" t="n">
        <v>2</v>
      </c>
      <c r="L335" s="59" t="b">
        <f aca="false">FALSE()</f>
        <v>0</v>
      </c>
      <c r="M335" s="59" t="b">
        <f aca="false">TRUE()</f>
        <v>1</v>
      </c>
      <c r="N335" s="59" t="b">
        <f aca="false">TRUE()</f>
        <v>1</v>
      </c>
      <c r="O335" s="59" t="b">
        <f aca="false">TRUE()</f>
        <v>1</v>
      </c>
      <c r="P335" s="59" t="b">
        <f aca="false">TRUE()</f>
        <v>1</v>
      </c>
      <c r="Q335" s="57" t="s">
        <v>5459</v>
      </c>
      <c r="R335" s="58" t="n">
        <v>1</v>
      </c>
      <c r="S335" s="58" t="n">
        <v>23.1200008392334</v>
      </c>
      <c r="T335" s="57"/>
      <c r="U335" s="58" t="n">
        <v>0</v>
      </c>
      <c r="V335" s="58" t="n">
        <v>0</v>
      </c>
      <c r="W335" s="58" t="n">
        <v>0</v>
      </c>
      <c r="X335" s="57"/>
      <c r="Y335" s="57"/>
      <c r="Z335" s="58" t="n">
        <v>5.14909555164788</v>
      </c>
      <c r="AA335" s="57" t="s">
        <v>5471</v>
      </c>
      <c r="AB335" s="57" t="s">
        <v>282</v>
      </c>
      <c r="AC335" s="57" t="s">
        <v>4866</v>
      </c>
      <c r="AD335" s="57" t="s">
        <v>5459</v>
      </c>
      <c r="AE335" s="57" t="n">
        <v>152</v>
      </c>
      <c r="AF335" s="58" t="n">
        <v>5.14909555164788</v>
      </c>
      <c r="AG335" s="57" t="s">
        <v>5471</v>
      </c>
      <c r="AH335" s="57" t="s">
        <v>4866</v>
      </c>
      <c r="AI335" s="57" t="s">
        <v>5459</v>
      </c>
      <c r="AJ335" s="58" t="n">
        <v>5.14909555164788</v>
      </c>
      <c r="AK335" s="57" t="s">
        <v>5471</v>
      </c>
      <c r="AL335" s="58" t="n">
        <v>4.5</v>
      </c>
      <c r="AM335" s="57"/>
      <c r="AN335" s="57"/>
      <c r="AO335" s="57" t="n">
        <v>0</v>
      </c>
      <c r="AP335" s="59" t="b">
        <f aca="false">FALSE()</f>
        <v>0</v>
      </c>
    </row>
    <row r="336" customFormat="false" ht="15" hidden="false" customHeight="true" outlineLevel="0" collapsed="false">
      <c r="B336" s="57" t="s">
        <v>4679</v>
      </c>
      <c r="C336" s="57" t="s">
        <v>255</v>
      </c>
      <c r="D336" s="57" t="s">
        <v>367</v>
      </c>
      <c r="E336" s="59" t="b">
        <f aca="false">FALSE()</f>
        <v>0</v>
      </c>
      <c r="F336" s="57" t="n">
        <v>1</v>
      </c>
      <c r="G336" s="57" t="s">
        <v>5182</v>
      </c>
      <c r="H336" s="57" t="s">
        <v>4866</v>
      </c>
      <c r="I336" s="57" t="n">
        <v>7</v>
      </c>
      <c r="J336" s="57" t="s">
        <v>360</v>
      </c>
      <c r="K336" s="57" t="n">
        <v>2</v>
      </c>
      <c r="L336" s="59" t="b">
        <f aca="false">FALSE()</f>
        <v>0</v>
      </c>
      <c r="M336" s="59" t="b">
        <f aca="false">TRUE()</f>
        <v>1</v>
      </c>
      <c r="N336" s="59" t="b">
        <f aca="false">TRUE()</f>
        <v>1</v>
      </c>
      <c r="O336" s="59" t="b">
        <f aca="false">TRUE()</f>
        <v>1</v>
      </c>
      <c r="P336" s="59" t="b">
        <f aca="false">TRUE()</f>
        <v>1</v>
      </c>
      <c r="Q336" s="57" t="s">
        <v>5417</v>
      </c>
      <c r="R336" s="58" t="n">
        <v>1</v>
      </c>
      <c r="S336" s="58" t="n">
        <v>23.4300003051758</v>
      </c>
      <c r="T336" s="57"/>
      <c r="U336" s="58" t="n">
        <v>5.63347541437456</v>
      </c>
      <c r="V336" s="58" t="n">
        <v>5.63347541437456</v>
      </c>
      <c r="W336" s="58" t="n">
        <v>5.63347541437456</v>
      </c>
      <c r="X336" s="58" t="n">
        <v>100</v>
      </c>
      <c r="Y336" s="58" t="n">
        <v>100</v>
      </c>
      <c r="Z336" s="58" t="n">
        <v>2.76389905749107</v>
      </c>
      <c r="AA336" s="57" t="s">
        <v>5471</v>
      </c>
      <c r="AB336" s="57" t="s">
        <v>282</v>
      </c>
      <c r="AC336" s="57" t="s">
        <v>4866</v>
      </c>
      <c r="AD336" s="57" t="s">
        <v>5459</v>
      </c>
      <c r="AE336" s="57" t="n">
        <v>152</v>
      </c>
      <c r="AF336" s="58" t="n">
        <v>2.76389905749107</v>
      </c>
      <c r="AG336" s="57" t="s">
        <v>5471</v>
      </c>
      <c r="AH336" s="57" t="s">
        <v>4866</v>
      </c>
      <c r="AI336" s="57" t="s">
        <v>5459</v>
      </c>
      <c r="AJ336" s="58" t="n">
        <v>2.76389905749107</v>
      </c>
      <c r="AK336" s="57" t="s">
        <v>5471</v>
      </c>
      <c r="AL336" s="58" t="n">
        <v>3.5</v>
      </c>
      <c r="AM336" s="57" t="s">
        <v>5471</v>
      </c>
      <c r="AN336" s="57" t="s">
        <v>5471</v>
      </c>
      <c r="AO336" s="57" t="n">
        <v>1</v>
      </c>
      <c r="AP336" s="59" t="b">
        <f aca="false">TRUE()</f>
        <v>1</v>
      </c>
    </row>
    <row r="337" customFormat="false" ht="15" hidden="false" customHeight="true" outlineLevel="0" collapsed="false">
      <c r="B337" s="57" t="s">
        <v>4679</v>
      </c>
      <c r="C337" s="57" t="s">
        <v>255</v>
      </c>
      <c r="D337" s="57" t="s">
        <v>367</v>
      </c>
      <c r="E337" s="59" t="b">
        <f aca="false">FALSE()</f>
        <v>0</v>
      </c>
      <c r="F337" s="57" t="n">
        <v>1</v>
      </c>
      <c r="G337" s="57" t="s">
        <v>5182</v>
      </c>
      <c r="H337" s="57" t="s">
        <v>4866</v>
      </c>
      <c r="I337" s="57" t="n">
        <v>7</v>
      </c>
      <c r="J337" s="57" t="s">
        <v>360</v>
      </c>
      <c r="K337" s="57" t="n">
        <v>2</v>
      </c>
      <c r="L337" s="59" t="b">
        <f aca="false">FALSE()</f>
        <v>0</v>
      </c>
      <c r="M337" s="59" t="b">
        <f aca="false">TRUE()</f>
        <v>1</v>
      </c>
      <c r="N337" s="59" t="b">
        <f aca="false">TRUE()</f>
        <v>1</v>
      </c>
      <c r="O337" s="59" t="b">
        <f aca="false">TRUE()</f>
        <v>1</v>
      </c>
      <c r="P337" s="59" t="b">
        <f aca="false">TRUE()</f>
        <v>1</v>
      </c>
      <c r="Q337" s="57" t="s">
        <v>5417</v>
      </c>
      <c r="R337" s="58" t="n">
        <v>1</v>
      </c>
      <c r="S337" s="58" t="n">
        <v>23.4300003051758</v>
      </c>
      <c r="T337" s="57"/>
      <c r="U337" s="58" t="n">
        <v>5.63347541437456</v>
      </c>
      <c r="V337" s="58" t="n">
        <v>5.63347541437456</v>
      </c>
      <c r="W337" s="58" t="n">
        <v>5.63347541437456</v>
      </c>
      <c r="X337" s="58" t="n">
        <v>100</v>
      </c>
      <c r="Y337" s="58" t="n">
        <v>100</v>
      </c>
      <c r="Z337" s="58" t="n">
        <v>2.76389905749107</v>
      </c>
      <c r="AA337" s="57" t="s">
        <v>5471</v>
      </c>
      <c r="AB337" s="57" t="s">
        <v>282</v>
      </c>
      <c r="AC337" s="57" t="s">
        <v>4866</v>
      </c>
      <c r="AD337" s="57" t="s">
        <v>5459</v>
      </c>
      <c r="AE337" s="57" t="n">
        <v>152</v>
      </c>
      <c r="AF337" s="58" t="n">
        <v>2.76389905749107</v>
      </c>
      <c r="AG337" s="57" t="s">
        <v>5471</v>
      </c>
      <c r="AH337" s="57" t="s">
        <v>4866</v>
      </c>
      <c r="AI337" s="57" t="s">
        <v>5459</v>
      </c>
      <c r="AJ337" s="58" t="n">
        <v>2.76389905749107</v>
      </c>
      <c r="AK337" s="57" t="s">
        <v>5471</v>
      </c>
      <c r="AL337" s="58" t="n">
        <v>4</v>
      </c>
      <c r="AM337" s="57" t="s">
        <v>5471</v>
      </c>
      <c r="AN337" s="57" t="s">
        <v>5471</v>
      </c>
      <c r="AO337" s="57" t="n">
        <v>2</v>
      </c>
      <c r="AP337" s="59" t="b">
        <f aca="false">TRUE()</f>
        <v>1</v>
      </c>
    </row>
    <row r="338" customFormat="false" ht="15" hidden="false" customHeight="true" outlineLevel="0" collapsed="false">
      <c r="B338" s="57" t="s">
        <v>4679</v>
      </c>
      <c r="C338" s="57" t="s">
        <v>255</v>
      </c>
      <c r="D338" s="57" t="s">
        <v>367</v>
      </c>
      <c r="E338" s="59" t="b">
        <f aca="false">FALSE()</f>
        <v>0</v>
      </c>
      <c r="F338" s="57" t="n">
        <v>1</v>
      </c>
      <c r="G338" s="57" t="s">
        <v>5182</v>
      </c>
      <c r="H338" s="57" t="s">
        <v>4866</v>
      </c>
      <c r="I338" s="57" t="n">
        <v>7</v>
      </c>
      <c r="J338" s="57" t="s">
        <v>360</v>
      </c>
      <c r="K338" s="57" t="n">
        <v>2</v>
      </c>
      <c r="L338" s="59" t="b">
        <f aca="false">FALSE()</f>
        <v>0</v>
      </c>
      <c r="M338" s="59" t="b">
        <f aca="false">TRUE()</f>
        <v>1</v>
      </c>
      <c r="N338" s="59" t="b">
        <f aca="false">TRUE()</f>
        <v>1</v>
      </c>
      <c r="O338" s="59" t="b">
        <f aca="false">TRUE()</f>
        <v>1</v>
      </c>
      <c r="P338" s="59" t="b">
        <f aca="false">TRUE()</f>
        <v>1</v>
      </c>
      <c r="Q338" s="57" t="s">
        <v>5417</v>
      </c>
      <c r="R338" s="58" t="n">
        <v>1</v>
      </c>
      <c r="S338" s="58" t="n">
        <v>23.4300003051758</v>
      </c>
      <c r="T338" s="57"/>
      <c r="U338" s="58" t="n">
        <v>5.63347541437456</v>
      </c>
      <c r="V338" s="58" t="n">
        <v>5.63347541437456</v>
      </c>
      <c r="W338" s="58" t="n">
        <v>5.63347541437456</v>
      </c>
      <c r="X338" s="58" t="n">
        <v>100</v>
      </c>
      <c r="Y338" s="58" t="n">
        <v>100</v>
      </c>
      <c r="Z338" s="58" t="n">
        <v>2.76389905749107</v>
      </c>
      <c r="AA338" s="57" t="s">
        <v>5471</v>
      </c>
      <c r="AB338" s="57" t="s">
        <v>282</v>
      </c>
      <c r="AC338" s="57" t="s">
        <v>4866</v>
      </c>
      <c r="AD338" s="57" t="s">
        <v>5459</v>
      </c>
      <c r="AE338" s="57" t="n">
        <v>152</v>
      </c>
      <c r="AF338" s="58" t="n">
        <v>2.76389905749107</v>
      </c>
      <c r="AG338" s="57" t="s">
        <v>5471</v>
      </c>
      <c r="AH338" s="57" t="s">
        <v>4866</v>
      </c>
      <c r="AI338" s="57" t="s">
        <v>5459</v>
      </c>
      <c r="AJ338" s="58" t="n">
        <v>2.76389905749107</v>
      </c>
      <c r="AK338" s="57" t="s">
        <v>5471</v>
      </c>
      <c r="AL338" s="58" t="n">
        <v>4.5</v>
      </c>
      <c r="AM338" s="57" t="s">
        <v>5471</v>
      </c>
      <c r="AN338" s="57" t="s">
        <v>5471</v>
      </c>
      <c r="AO338" s="57" t="n">
        <v>3</v>
      </c>
      <c r="AP338" s="59" t="b">
        <f aca="false">TRUE()</f>
        <v>1</v>
      </c>
    </row>
    <row r="339" customFormat="false" ht="15" hidden="false" customHeight="true" outlineLevel="0" collapsed="false">
      <c r="B339" s="57" t="s">
        <v>4679</v>
      </c>
      <c r="C339" s="57" t="s">
        <v>255</v>
      </c>
      <c r="D339" s="57" t="s">
        <v>367</v>
      </c>
      <c r="E339" s="59" t="b">
        <f aca="false">FALSE()</f>
        <v>0</v>
      </c>
      <c r="F339" s="57" t="n">
        <v>1</v>
      </c>
      <c r="G339" s="57" t="s">
        <v>5182</v>
      </c>
      <c r="H339" s="57" t="s">
        <v>4866</v>
      </c>
      <c r="I339" s="57" t="n">
        <v>8</v>
      </c>
      <c r="J339" s="57" t="s">
        <v>4590</v>
      </c>
      <c r="K339" s="57" t="n">
        <v>2</v>
      </c>
      <c r="L339" s="59" t="b">
        <f aca="false">FALSE()</f>
        <v>0</v>
      </c>
      <c r="M339" s="59" t="b">
        <f aca="false">TRUE()</f>
        <v>1</v>
      </c>
      <c r="N339" s="59" t="b">
        <f aca="false">TRUE()</f>
        <v>1</v>
      </c>
      <c r="O339" s="59" t="b">
        <f aca="false">TRUE()</f>
        <v>1</v>
      </c>
      <c r="P339" s="59" t="b">
        <f aca="false">TRUE()</f>
        <v>1</v>
      </c>
      <c r="Q339" s="57" t="s">
        <v>5430</v>
      </c>
      <c r="R339" s="58" t="n">
        <v>1</v>
      </c>
      <c r="S339" s="58" t="n">
        <v>25.6299991607666</v>
      </c>
      <c r="T339" s="57"/>
      <c r="U339" s="58" t="n">
        <v>0</v>
      </c>
      <c r="V339" s="58" t="n">
        <v>0</v>
      </c>
      <c r="W339" s="58" t="n">
        <v>0</v>
      </c>
      <c r="X339" s="57"/>
      <c r="Y339" s="57"/>
      <c r="Z339" s="58" t="n">
        <v>4.66791998646077</v>
      </c>
      <c r="AA339" s="57" t="s">
        <v>5471</v>
      </c>
      <c r="AB339" s="57" t="s">
        <v>282</v>
      </c>
      <c r="AC339" s="57" t="s">
        <v>4866</v>
      </c>
      <c r="AD339" s="57" t="s">
        <v>5424</v>
      </c>
      <c r="AE339" s="57" t="n">
        <v>150</v>
      </c>
      <c r="AF339" s="58" t="n">
        <v>4.66791998646077</v>
      </c>
      <c r="AG339" s="57" t="s">
        <v>5471</v>
      </c>
      <c r="AH339" s="57" t="s">
        <v>4866</v>
      </c>
      <c r="AI339" s="57" t="s">
        <v>5424</v>
      </c>
      <c r="AJ339" s="58" t="n">
        <v>4.66791998646077</v>
      </c>
      <c r="AK339" s="57" t="s">
        <v>5471</v>
      </c>
      <c r="AL339" s="58" t="n">
        <v>3.5</v>
      </c>
      <c r="AM339" s="57"/>
      <c r="AN339" s="57"/>
      <c r="AO339" s="57" t="n">
        <v>0</v>
      </c>
      <c r="AP339" s="59" t="b">
        <f aca="false">FALSE()</f>
        <v>0</v>
      </c>
    </row>
    <row r="340" customFormat="false" ht="15" hidden="false" customHeight="true" outlineLevel="0" collapsed="false">
      <c r="B340" s="57" t="s">
        <v>4679</v>
      </c>
      <c r="C340" s="57" t="s">
        <v>255</v>
      </c>
      <c r="D340" s="57" t="s">
        <v>367</v>
      </c>
      <c r="E340" s="59" t="b">
        <f aca="false">FALSE()</f>
        <v>0</v>
      </c>
      <c r="F340" s="57" t="n">
        <v>1</v>
      </c>
      <c r="G340" s="57" t="s">
        <v>5182</v>
      </c>
      <c r="H340" s="57" t="s">
        <v>4866</v>
      </c>
      <c r="I340" s="57" t="n">
        <v>8</v>
      </c>
      <c r="J340" s="57" t="s">
        <v>4590</v>
      </c>
      <c r="K340" s="57" t="n">
        <v>2</v>
      </c>
      <c r="L340" s="59" t="b">
        <f aca="false">FALSE()</f>
        <v>0</v>
      </c>
      <c r="M340" s="59" t="b">
        <f aca="false">TRUE()</f>
        <v>1</v>
      </c>
      <c r="N340" s="59" t="b">
        <f aca="false">TRUE()</f>
        <v>1</v>
      </c>
      <c r="O340" s="59" t="b">
        <f aca="false">TRUE()</f>
        <v>1</v>
      </c>
      <c r="P340" s="59" t="b">
        <f aca="false">TRUE()</f>
        <v>1</v>
      </c>
      <c r="Q340" s="57" t="s">
        <v>5430</v>
      </c>
      <c r="R340" s="58" t="n">
        <v>1</v>
      </c>
      <c r="S340" s="58" t="n">
        <v>25.6299991607666</v>
      </c>
      <c r="T340" s="57"/>
      <c r="U340" s="58" t="n">
        <v>0</v>
      </c>
      <c r="V340" s="58" t="n">
        <v>0</v>
      </c>
      <c r="W340" s="58" t="n">
        <v>0</v>
      </c>
      <c r="X340" s="57"/>
      <c r="Y340" s="57"/>
      <c r="Z340" s="58" t="n">
        <v>4.66791998646077</v>
      </c>
      <c r="AA340" s="57" t="s">
        <v>5471</v>
      </c>
      <c r="AB340" s="57" t="s">
        <v>282</v>
      </c>
      <c r="AC340" s="57" t="s">
        <v>4866</v>
      </c>
      <c r="AD340" s="57" t="s">
        <v>5424</v>
      </c>
      <c r="AE340" s="57" t="n">
        <v>150</v>
      </c>
      <c r="AF340" s="58" t="n">
        <v>4.66791998646077</v>
      </c>
      <c r="AG340" s="57" t="s">
        <v>5471</v>
      </c>
      <c r="AH340" s="57" t="s">
        <v>4866</v>
      </c>
      <c r="AI340" s="57" t="s">
        <v>5424</v>
      </c>
      <c r="AJ340" s="58" t="n">
        <v>4.66791998646077</v>
      </c>
      <c r="AK340" s="57" t="s">
        <v>5471</v>
      </c>
      <c r="AL340" s="58" t="n">
        <v>4</v>
      </c>
      <c r="AM340" s="57"/>
      <c r="AN340" s="57"/>
      <c r="AO340" s="57" t="n">
        <v>0</v>
      </c>
      <c r="AP340" s="59" t="b">
        <f aca="false">FALSE()</f>
        <v>0</v>
      </c>
    </row>
    <row r="341" customFormat="false" ht="15" hidden="false" customHeight="true" outlineLevel="0" collapsed="false">
      <c r="B341" s="57" t="s">
        <v>4679</v>
      </c>
      <c r="C341" s="57" t="s">
        <v>255</v>
      </c>
      <c r="D341" s="57" t="s">
        <v>367</v>
      </c>
      <c r="E341" s="59" t="b">
        <f aca="false">FALSE()</f>
        <v>0</v>
      </c>
      <c r="F341" s="57" t="n">
        <v>1</v>
      </c>
      <c r="G341" s="57" t="s">
        <v>5182</v>
      </c>
      <c r="H341" s="57" t="s">
        <v>4866</v>
      </c>
      <c r="I341" s="57" t="n">
        <v>8</v>
      </c>
      <c r="J341" s="57" t="s">
        <v>4590</v>
      </c>
      <c r="K341" s="57" t="n">
        <v>2</v>
      </c>
      <c r="L341" s="59" t="b">
        <f aca="false">FALSE()</f>
        <v>0</v>
      </c>
      <c r="M341" s="59" t="b">
        <f aca="false">TRUE()</f>
        <v>1</v>
      </c>
      <c r="N341" s="59" t="b">
        <f aca="false">TRUE()</f>
        <v>1</v>
      </c>
      <c r="O341" s="59" t="b">
        <f aca="false">TRUE()</f>
        <v>1</v>
      </c>
      <c r="P341" s="59" t="b">
        <f aca="false">TRUE()</f>
        <v>1</v>
      </c>
      <c r="Q341" s="57" t="s">
        <v>5430</v>
      </c>
      <c r="R341" s="58" t="n">
        <v>1</v>
      </c>
      <c r="S341" s="58" t="n">
        <v>25.6299991607666</v>
      </c>
      <c r="T341" s="57"/>
      <c r="U341" s="58" t="n">
        <v>0</v>
      </c>
      <c r="V341" s="58" t="n">
        <v>0</v>
      </c>
      <c r="W341" s="58" t="n">
        <v>0</v>
      </c>
      <c r="X341" s="57"/>
      <c r="Y341" s="57"/>
      <c r="Z341" s="58" t="n">
        <v>4.66791998646077</v>
      </c>
      <c r="AA341" s="57" t="s">
        <v>5471</v>
      </c>
      <c r="AB341" s="57" t="s">
        <v>282</v>
      </c>
      <c r="AC341" s="57" t="s">
        <v>4866</v>
      </c>
      <c r="AD341" s="57" t="s">
        <v>5424</v>
      </c>
      <c r="AE341" s="57" t="n">
        <v>150</v>
      </c>
      <c r="AF341" s="58" t="n">
        <v>4.66791998646077</v>
      </c>
      <c r="AG341" s="57" t="s">
        <v>5471</v>
      </c>
      <c r="AH341" s="57" t="s">
        <v>4866</v>
      </c>
      <c r="AI341" s="57" t="s">
        <v>5424</v>
      </c>
      <c r="AJ341" s="58" t="n">
        <v>4.66791998646077</v>
      </c>
      <c r="AK341" s="57" t="s">
        <v>5471</v>
      </c>
      <c r="AL341" s="58" t="n">
        <v>4.5</v>
      </c>
      <c r="AM341" s="57"/>
      <c r="AN341" s="57"/>
      <c r="AO341" s="57" t="n">
        <v>0</v>
      </c>
      <c r="AP341" s="59" t="b">
        <f aca="false">FALSE()</f>
        <v>0</v>
      </c>
    </row>
    <row r="342" customFormat="false" ht="15" hidden="false" customHeight="true" outlineLevel="0" collapsed="false">
      <c r="B342" s="57" t="s">
        <v>4679</v>
      </c>
      <c r="C342" s="57" t="s">
        <v>255</v>
      </c>
      <c r="D342" s="57" t="s">
        <v>316</v>
      </c>
      <c r="E342" s="59" t="b">
        <f aca="false">FALSE()</f>
        <v>0</v>
      </c>
      <c r="F342" s="57" t="n">
        <v>1</v>
      </c>
      <c r="G342" s="57" t="s">
        <v>4862</v>
      </c>
      <c r="H342" s="57" t="s">
        <v>5040</v>
      </c>
      <c r="I342" s="57" t="n">
        <v>2</v>
      </c>
      <c r="J342" s="57" t="s">
        <v>312</v>
      </c>
      <c r="K342" s="57" t="n">
        <v>2</v>
      </c>
      <c r="L342" s="59" t="b">
        <f aca="false">FALSE()</f>
        <v>0</v>
      </c>
      <c r="M342" s="59" t="b">
        <f aca="false">TRUE()</f>
        <v>1</v>
      </c>
      <c r="N342" s="59" t="b">
        <f aca="false">TRUE()</f>
        <v>1</v>
      </c>
      <c r="O342" s="59" t="b">
        <f aca="false">TRUE()</f>
        <v>1</v>
      </c>
      <c r="P342" s="59" t="b">
        <f aca="false">TRUE()</f>
        <v>1</v>
      </c>
      <c r="Q342" s="57" t="s">
        <v>5418</v>
      </c>
      <c r="R342" s="58" t="n">
        <v>1</v>
      </c>
      <c r="S342" s="58" t="n">
        <v>23.7199993133545</v>
      </c>
      <c r="T342" s="57"/>
      <c r="U342" s="58" t="n">
        <v>44.3736309890546</v>
      </c>
      <c r="V342" s="58" t="n">
        <v>25.6576771242368</v>
      </c>
      <c r="W342" s="58" t="n">
        <v>0</v>
      </c>
      <c r="X342" s="58" t="n">
        <v>57.8219013237064</v>
      </c>
      <c r="Y342" s="58" t="n">
        <v>0</v>
      </c>
      <c r="Z342" s="58" t="n">
        <v>2.68251766070609</v>
      </c>
      <c r="AA342" s="57" t="s">
        <v>5412</v>
      </c>
      <c r="AB342" s="57" t="s">
        <v>5413</v>
      </c>
      <c r="AC342" s="57" t="s">
        <v>5414</v>
      </c>
      <c r="AD342" s="57" t="s">
        <v>252</v>
      </c>
      <c r="AE342" s="57" t="n">
        <v>1199</v>
      </c>
      <c r="AF342" s="58" t="n">
        <v>2.68251766070609</v>
      </c>
      <c r="AG342" s="57" t="s">
        <v>5412</v>
      </c>
      <c r="AH342" s="57" t="s">
        <v>5414</v>
      </c>
      <c r="AI342" s="57" t="s">
        <v>252</v>
      </c>
      <c r="AJ342" s="58" t="n">
        <v>18.4480150151717</v>
      </c>
      <c r="AK342" s="57" t="s">
        <v>605</v>
      </c>
      <c r="AL342" s="58" t="n">
        <v>3.5</v>
      </c>
      <c r="AM342" s="57"/>
      <c r="AN342" s="57" t="s">
        <v>5412</v>
      </c>
      <c r="AO342" s="57" t="n">
        <v>1</v>
      </c>
      <c r="AP342" s="59" t="b">
        <f aca="false">TRUE()</f>
        <v>1</v>
      </c>
    </row>
    <row r="343" customFormat="false" ht="15" hidden="false" customHeight="true" outlineLevel="0" collapsed="false">
      <c r="B343" s="57" t="s">
        <v>4679</v>
      </c>
      <c r="C343" s="57" t="s">
        <v>255</v>
      </c>
      <c r="D343" s="57" t="s">
        <v>316</v>
      </c>
      <c r="E343" s="59" t="b">
        <f aca="false">FALSE()</f>
        <v>0</v>
      </c>
      <c r="F343" s="57" t="n">
        <v>1</v>
      </c>
      <c r="G343" s="57" t="s">
        <v>4862</v>
      </c>
      <c r="H343" s="57" t="s">
        <v>5040</v>
      </c>
      <c r="I343" s="57" t="n">
        <v>2</v>
      </c>
      <c r="J343" s="57" t="s">
        <v>312</v>
      </c>
      <c r="K343" s="57" t="n">
        <v>2</v>
      </c>
      <c r="L343" s="59" t="b">
        <f aca="false">FALSE()</f>
        <v>0</v>
      </c>
      <c r="M343" s="59" t="b">
        <f aca="false">TRUE()</f>
        <v>1</v>
      </c>
      <c r="N343" s="59" t="b">
        <f aca="false">TRUE()</f>
        <v>1</v>
      </c>
      <c r="O343" s="59" t="b">
        <f aca="false">TRUE()</f>
        <v>1</v>
      </c>
      <c r="P343" s="59" t="b">
        <f aca="false">TRUE()</f>
        <v>1</v>
      </c>
      <c r="Q343" s="57" t="s">
        <v>5418</v>
      </c>
      <c r="R343" s="58" t="n">
        <v>1</v>
      </c>
      <c r="S343" s="58" t="n">
        <v>23.7199993133545</v>
      </c>
      <c r="T343" s="57"/>
      <c r="U343" s="58" t="n">
        <v>44.3736309890546</v>
      </c>
      <c r="V343" s="58" t="n">
        <v>25.6576771242368</v>
      </c>
      <c r="W343" s="58" t="n">
        <v>0</v>
      </c>
      <c r="X343" s="58" t="n">
        <v>57.8219013237064</v>
      </c>
      <c r="Y343" s="58" t="n">
        <v>0</v>
      </c>
      <c r="Z343" s="58" t="n">
        <v>2.68251766070609</v>
      </c>
      <c r="AA343" s="57" t="s">
        <v>5412</v>
      </c>
      <c r="AB343" s="57" t="s">
        <v>5413</v>
      </c>
      <c r="AC343" s="57" t="s">
        <v>5414</v>
      </c>
      <c r="AD343" s="57" t="s">
        <v>252</v>
      </c>
      <c r="AE343" s="57" t="n">
        <v>1199</v>
      </c>
      <c r="AF343" s="58" t="n">
        <v>2.68251766070609</v>
      </c>
      <c r="AG343" s="57" t="s">
        <v>5412</v>
      </c>
      <c r="AH343" s="57" t="s">
        <v>5414</v>
      </c>
      <c r="AI343" s="57" t="s">
        <v>252</v>
      </c>
      <c r="AJ343" s="58" t="n">
        <v>18.4480150151717</v>
      </c>
      <c r="AK343" s="57" t="s">
        <v>605</v>
      </c>
      <c r="AL343" s="58" t="n">
        <v>4</v>
      </c>
      <c r="AM343" s="57"/>
      <c r="AN343" s="57" t="s">
        <v>5412</v>
      </c>
      <c r="AO343" s="57" t="n">
        <v>2</v>
      </c>
      <c r="AP343" s="59" t="b">
        <f aca="false">TRUE()</f>
        <v>1</v>
      </c>
    </row>
    <row r="344" customFormat="false" ht="15" hidden="false" customHeight="true" outlineLevel="0" collapsed="false">
      <c r="B344" s="57" t="s">
        <v>4679</v>
      </c>
      <c r="C344" s="57" t="s">
        <v>255</v>
      </c>
      <c r="D344" s="57" t="s">
        <v>316</v>
      </c>
      <c r="E344" s="59" t="b">
        <f aca="false">FALSE()</f>
        <v>0</v>
      </c>
      <c r="F344" s="57" t="n">
        <v>1</v>
      </c>
      <c r="G344" s="57" t="s">
        <v>4862</v>
      </c>
      <c r="H344" s="57" t="s">
        <v>5040</v>
      </c>
      <c r="I344" s="57" t="n">
        <v>2</v>
      </c>
      <c r="J344" s="57" t="s">
        <v>312</v>
      </c>
      <c r="K344" s="57" t="n">
        <v>2</v>
      </c>
      <c r="L344" s="59" t="b">
        <f aca="false">FALSE()</f>
        <v>0</v>
      </c>
      <c r="M344" s="59" t="b">
        <f aca="false">TRUE()</f>
        <v>1</v>
      </c>
      <c r="N344" s="59" t="b">
        <f aca="false">TRUE()</f>
        <v>1</v>
      </c>
      <c r="O344" s="59" t="b">
        <f aca="false">TRUE()</f>
        <v>1</v>
      </c>
      <c r="P344" s="59" t="b">
        <f aca="false">TRUE()</f>
        <v>1</v>
      </c>
      <c r="Q344" s="57" t="s">
        <v>5418</v>
      </c>
      <c r="R344" s="58" t="n">
        <v>1</v>
      </c>
      <c r="S344" s="58" t="n">
        <v>23.7199993133545</v>
      </c>
      <c r="T344" s="57"/>
      <c r="U344" s="58" t="n">
        <v>44.3736309890546</v>
      </c>
      <c r="V344" s="58" t="n">
        <v>25.6576771242368</v>
      </c>
      <c r="W344" s="58" t="n">
        <v>0</v>
      </c>
      <c r="X344" s="58" t="n">
        <v>57.8219013237064</v>
      </c>
      <c r="Y344" s="58" t="n">
        <v>0</v>
      </c>
      <c r="Z344" s="58" t="n">
        <v>2.68251766070609</v>
      </c>
      <c r="AA344" s="57" t="s">
        <v>5412</v>
      </c>
      <c r="AB344" s="57" t="s">
        <v>5413</v>
      </c>
      <c r="AC344" s="57" t="s">
        <v>5414</v>
      </c>
      <c r="AD344" s="57" t="s">
        <v>252</v>
      </c>
      <c r="AE344" s="57" t="n">
        <v>1199</v>
      </c>
      <c r="AF344" s="58" t="n">
        <v>2.68251766070609</v>
      </c>
      <c r="AG344" s="57" t="s">
        <v>5412</v>
      </c>
      <c r="AH344" s="57" t="s">
        <v>5414</v>
      </c>
      <c r="AI344" s="57" t="s">
        <v>252</v>
      </c>
      <c r="AJ344" s="58" t="n">
        <v>18.4480150151717</v>
      </c>
      <c r="AK344" s="57" t="s">
        <v>605</v>
      </c>
      <c r="AL344" s="58" t="n">
        <v>4.5</v>
      </c>
      <c r="AM344" s="57"/>
      <c r="AN344" s="57" t="s">
        <v>5412</v>
      </c>
      <c r="AO344" s="57" t="n">
        <v>3</v>
      </c>
      <c r="AP344" s="59" t="b">
        <f aca="false">TRUE()</f>
        <v>1</v>
      </c>
    </row>
    <row r="345" customFormat="false" ht="15" hidden="false" customHeight="true" outlineLevel="0" collapsed="false">
      <c r="B345" s="57" t="s">
        <v>4679</v>
      </c>
      <c r="C345" s="57" t="s">
        <v>255</v>
      </c>
      <c r="D345" s="57" t="s">
        <v>316</v>
      </c>
      <c r="E345" s="59" t="b">
        <f aca="false">FALSE()</f>
        <v>0</v>
      </c>
      <c r="F345" s="57" t="n">
        <v>1</v>
      </c>
      <c r="G345" s="57" t="s">
        <v>4862</v>
      </c>
      <c r="H345" s="57" t="s">
        <v>5040</v>
      </c>
      <c r="I345" s="57" t="n">
        <v>3</v>
      </c>
      <c r="J345" s="57" t="s">
        <v>327</v>
      </c>
      <c r="K345" s="57" t="n">
        <v>2</v>
      </c>
      <c r="L345" s="59" t="b">
        <f aca="false">FALSE()</f>
        <v>0</v>
      </c>
      <c r="M345" s="59" t="b">
        <f aca="false">TRUE()</f>
        <v>1</v>
      </c>
      <c r="N345" s="59" t="b">
        <f aca="false">TRUE()</f>
        <v>1</v>
      </c>
      <c r="O345" s="59" t="b">
        <f aca="false">TRUE()</f>
        <v>1</v>
      </c>
      <c r="P345" s="59" t="b">
        <f aca="false">TRUE()</f>
        <v>1</v>
      </c>
      <c r="Q345" s="57" t="s">
        <v>5421</v>
      </c>
      <c r="R345" s="58" t="n">
        <v>1</v>
      </c>
      <c r="S345" s="58" t="n">
        <v>25.9599990844727</v>
      </c>
      <c r="T345" s="57"/>
      <c r="U345" s="58" t="n">
        <v>7.36890622922929</v>
      </c>
      <c r="V345" s="58" t="n">
        <v>0.293688291744646</v>
      </c>
      <c r="W345" s="58" t="n">
        <v>0</v>
      </c>
      <c r="X345" s="58" t="n">
        <v>3.98550724637682</v>
      </c>
      <c r="Y345" s="58" t="n">
        <v>0</v>
      </c>
      <c r="Z345" s="58" t="n">
        <v>4.08481688696082</v>
      </c>
      <c r="AA345" s="57" t="s">
        <v>5412</v>
      </c>
      <c r="AB345" s="57" t="s">
        <v>5413</v>
      </c>
      <c r="AC345" s="57" t="s">
        <v>5456</v>
      </c>
      <c r="AD345" s="57" t="s">
        <v>261</v>
      </c>
      <c r="AE345" s="57" t="n">
        <v>1861</v>
      </c>
      <c r="AF345" s="58" t="n">
        <v>4.91156003729977</v>
      </c>
      <c r="AG345" s="57" t="s">
        <v>5412</v>
      </c>
      <c r="AH345" s="57" t="s">
        <v>5438</v>
      </c>
      <c r="AI345" s="57" t="s">
        <v>261</v>
      </c>
      <c r="AJ345" s="58" t="n">
        <v>20.5145322881123</v>
      </c>
      <c r="AK345" s="57" t="s">
        <v>605</v>
      </c>
      <c r="AL345" s="58" t="n">
        <v>3.5</v>
      </c>
      <c r="AM345" s="57"/>
      <c r="AN345" s="57"/>
      <c r="AO345" s="57" t="n">
        <v>0</v>
      </c>
      <c r="AP345" s="59" t="b">
        <f aca="false">FALSE()</f>
        <v>0</v>
      </c>
    </row>
    <row r="346" customFormat="false" ht="15" hidden="false" customHeight="true" outlineLevel="0" collapsed="false">
      <c r="B346" s="57" t="s">
        <v>4679</v>
      </c>
      <c r="C346" s="57" t="s">
        <v>255</v>
      </c>
      <c r="D346" s="57" t="s">
        <v>316</v>
      </c>
      <c r="E346" s="59" t="b">
        <f aca="false">FALSE()</f>
        <v>0</v>
      </c>
      <c r="F346" s="57" t="n">
        <v>1</v>
      </c>
      <c r="G346" s="57" t="s">
        <v>4862</v>
      </c>
      <c r="H346" s="57" t="s">
        <v>5040</v>
      </c>
      <c r="I346" s="57" t="n">
        <v>3</v>
      </c>
      <c r="J346" s="57" t="s">
        <v>327</v>
      </c>
      <c r="K346" s="57" t="n">
        <v>2</v>
      </c>
      <c r="L346" s="59" t="b">
        <f aca="false">FALSE()</f>
        <v>0</v>
      </c>
      <c r="M346" s="59" t="b">
        <f aca="false">TRUE()</f>
        <v>1</v>
      </c>
      <c r="N346" s="59" t="b">
        <f aca="false">TRUE()</f>
        <v>1</v>
      </c>
      <c r="O346" s="59" t="b">
        <f aca="false">TRUE()</f>
        <v>1</v>
      </c>
      <c r="P346" s="59" t="b">
        <f aca="false">TRUE()</f>
        <v>1</v>
      </c>
      <c r="Q346" s="57" t="s">
        <v>5421</v>
      </c>
      <c r="R346" s="58" t="n">
        <v>1</v>
      </c>
      <c r="S346" s="58" t="n">
        <v>25.9599990844727</v>
      </c>
      <c r="T346" s="57"/>
      <c r="U346" s="58" t="n">
        <v>7.36890622922929</v>
      </c>
      <c r="V346" s="58" t="n">
        <v>0.293688291744646</v>
      </c>
      <c r="W346" s="58" t="n">
        <v>0</v>
      </c>
      <c r="X346" s="58" t="n">
        <v>3.98550724637682</v>
      </c>
      <c r="Y346" s="58" t="n">
        <v>0</v>
      </c>
      <c r="Z346" s="58" t="n">
        <v>4.08481688696082</v>
      </c>
      <c r="AA346" s="57" t="s">
        <v>5412</v>
      </c>
      <c r="AB346" s="57" t="s">
        <v>5413</v>
      </c>
      <c r="AC346" s="57" t="s">
        <v>5456</v>
      </c>
      <c r="AD346" s="57" t="s">
        <v>261</v>
      </c>
      <c r="AE346" s="57" t="n">
        <v>1861</v>
      </c>
      <c r="AF346" s="58" t="n">
        <v>4.91156003729977</v>
      </c>
      <c r="AG346" s="57" t="s">
        <v>5412</v>
      </c>
      <c r="AH346" s="57" t="s">
        <v>5438</v>
      </c>
      <c r="AI346" s="57" t="s">
        <v>261</v>
      </c>
      <c r="AJ346" s="58" t="n">
        <v>20.5145322881123</v>
      </c>
      <c r="AK346" s="57" t="s">
        <v>605</v>
      </c>
      <c r="AL346" s="58" t="n">
        <v>4</v>
      </c>
      <c r="AM346" s="57"/>
      <c r="AN346" s="57"/>
      <c r="AO346" s="57" t="n">
        <v>0</v>
      </c>
      <c r="AP346" s="59" t="b">
        <f aca="false">FALSE()</f>
        <v>0</v>
      </c>
    </row>
    <row r="347" customFormat="false" ht="15" hidden="false" customHeight="true" outlineLevel="0" collapsed="false">
      <c r="B347" s="57" t="s">
        <v>4679</v>
      </c>
      <c r="C347" s="57" t="s">
        <v>255</v>
      </c>
      <c r="D347" s="57" t="s">
        <v>316</v>
      </c>
      <c r="E347" s="59" t="b">
        <f aca="false">FALSE()</f>
        <v>0</v>
      </c>
      <c r="F347" s="57" t="n">
        <v>1</v>
      </c>
      <c r="G347" s="57" t="s">
        <v>4862</v>
      </c>
      <c r="H347" s="57" t="s">
        <v>5040</v>
      </c>
      <c r="I347" s="57" t="n">
        <v>3</v>
      </c>
      <c r="J347" s="57" t="s">
        <v>327</v>
      </c>
      <c r="K347" s="57" t="n">
        <v>2</v>
      </c>
      <c r="L347" s="59" t="b">
        <f aca="false">FALSE()</f>
        <v>0</v>
      </c>
      <c r="M347" s="59" t="b">
        <f aca="false">TRUE()</f>
        <v>1</v>
      </c>
      <c r="N347" s="59" t="b">
        <f aca="false">TRUE()</f>
        <v>1</v>
      </c>
      <c r="O347" s="59" t="b">
        <f aca="false">TRUE()</f>
        <v>1</v>
      </c>
      <c r="P347" s="59" t="b">
        <f aca="false">TRUE()</f>
        <v>1</v>
      </c>
      <c r="Q347" s="57" t="s">
        <v>5421</v>
      </c>
      <c r="R347" s="58" t="n">
        <v>1</v>
      </c>
      <c r="S347" s="58" t="n">
        <v>25.9599990844727</v>
      </c>
      <c r="T347" s="57"/>
      <c r="U347" s="58" t="n">
        <v>7.36890622922929</v>
      </c>
      <c r="V347" s="58" t="n">
        <v>0.293688291744646</v>
      </c>
      <c r="W347" s="58" t="n">
        <v>0</v>
      </c>
      <c r="X347" s="58" t="n">
        <v>3.98550724637682</v>
      </c>
      <c r="Y347" s="58" t="n">
        <v>0</v>
      </c>
      <c r="Z347" s="58" t="n">
        <v>4.08481688696082</v>
      </c>
      <c r="AA347" s="57" t="s">
        <v>5412</v>
      </c>
      <c r="AB347" s="57" t="s">
        <v>5413</v>
      </c>
      <c r="AC347" s="57" t="s">
        <v>5456</v>
      </c>
      <c r="AD347" s="57" t="s">
        <v>261</v>
      </c>
      <c r="AE347" s="57" t="n">
        <v>1861</v>
      </c>
      <c r="AF347" s="58" t="n">
        <v>4.91156003729977</v>
      </c>
      <c r="AG347" s="57" t="s">
        <v>5412</v>
      </c>
      <c r="AH347" s="57" t="s">
        <v>5438</v>
      </c>
      <c r="AI347" s="57" t="s">
        <v>261</v>
      </c>
      <c r="AJ347" s="58" t="n">
        <v>20.5145322881123</v>
      </c>
      <c r="AK347" s="57" t="s">
        <v>605</v>
      </c>
      <c r="AL347" s="58" t="n">
        <v>4.5</v>
      </c>
      <c r="AM347" s="57"/>
      <c r="AN347" s="57" t="s">
        <v>5412</v>
      </c>
      <c r="AO347" s="57" t="n">
        <v>1</v>
      </c>
      <c r="AP347" s="59" t="b">
        <f aca="false">FALSE()</f>
        <v>0</v>
      </c>
    </row>
    <row r="348" customFormat="false" ht="15" hidden="false" customHeight="true" outlineLevel="0" collapsed="false">
      <c r="B348" s="57" t="s">
        <v>4679</v>
      </c>
      <c r="C348" s="57" t="s">
        <v>255</v>
      </c>
      <c r="D348" s="57" t="s">
        <v>316</v>
      </c>
      <c r="E348" s="59" t="b">
        <f aca="false">FALSE()</f>
        <v>0</v>
      </c>
      <c r="F348" s="57" t="n">
        <v>1</v>
      </c>
      <c r="G348" s="57" t="s">
        <v>4862</v>
      </c>
      <c r="H348" s="57" t="s">
        <v>5040</v>
      </c>
      <c r="I348" s="57" t="n">
        <v>4</v>
      </c>
      <c r="J348" s="57" t="s">
        <v>327</v>
      </c>
      <c r="K348" s="57" t="n">
        <v>2</v>
      </c>
      <c r="L348" s="59" t="b">
        <f aca="false">FALSE()</f>
        <v>0</v>
      </c>
      <c r="M348" s="59" t="b">
        <f aca="false">TRUE()</f>
        <v>1</v>
      </c>
      <c r="N348" s="59" t="b">
        <f aca="false">TRUE()</f>
        <v>1</v>
      </c>
      <c r="O348" s="59" t="b">
        <f aca="false">TRUE()</f>
        <v>1</v>
      </c>
      <c r="P348" s="59" t="b">
        <f aca="false">TRUE()</f>
        <v>1</v>
      </c>
      <c r="Q348" s="57" t="s">
        <v>5421</v>
      </c>
      <c r="R348" s="58" t="n">
        <v>1</v>
      </c>
      <c r="S348" s="58" t="n">
        <v>32.7900009155273</v>
      </c>
      <c r="T348" s="57"/>
      <c r="U348" s="58" t="n">
        <v>4.72571160352748</v>
      </c>
      <c r="V348" s="58" t="n">
        <v>4.72571160352748</v>
      </c>
      <c r="W348" s="58" t="n">
        <v>0</v>
      </c>
      <c r="X348" s="58" t="n">
        <v>100</v>
      </c>
      <c r="Y348" s="58" t="n">
        <v>0</v>
      </c>
      <c r="Z348" s="58" t="n">
        <v>2.97916397668875</v>
      </c>
      <c r="AA348" s="57" t="s">
        <v>5412</v>
      </c>
      <c r="AB348" s="57" t="s">
        <v>5413</v>
      </c>
      <c r="AC348" s="57" t="s">
        <v>5438</v>
      </c>
      <c r="AD348" s="57" t="s">
        <v>261</v>
      </c>
      <c r="AE348" s="57" t="n">
        <v>1861</v>
      </c>
      <c r="AF348" s="58" t="n">
        <v>2.97916397668875</v>
      </c>
      <c r="AG348" s="57" t="s">
        <v>5412</v>
      </c>
      <c r="AH348" s="57" t="s">
        <v>5438</v>
      </c>
      <c r="AI348" s="57" t="s">
        <v>261</v>
      </c>
      <c r="AJ348" s="58" t="n">
        <v>20.5583387704357</v>
      </c>
      <c r="AK348" s="57" t="s">
        <v>605</v>
      </c>
      <c r="AL348" s="58" t="n">
        <v>3.5</v>
      </c>
      <c r="AM348" s="57"/>
      <c r="AN348" s="57" t="s">
        <v>5412</v>
      </c>
      <c r="AO348" s="57" t="n">
        <v>1</v>
      </c>
      <c r="AP348" s="59" t="b">
        <f aca="false">TRUE()</f>
        <v>1</v>
      </c>
    </row>
    <row r="349" customFormat="false" ht="15" hidden="false" customHeight="true" outlineLevel="0" collapsed="false">
      <c r="B349" s="57" t="s">
        <v>4679</v>
      </c>
      <c r="C349" s="57" t="s">
        <v>255</v>
      </c>
      <c r="D349" s="57" t="s">
        <v>316</v>
      </c>
      <c r="E349" s="59" t="b">
        <f aca="false">FALSE()</f>
        <v>0</v>
      </c>
      <c r="F349" s="57" t="n">
        <v>1</v>
      </c>
      <c r="G349" s="57" t="s">
        <v>4862</v>
      </c>
      <c r="H349" s="57" t="s">
        <v>5040</v>
      </c>
      <c r="I349" s="57" t="n">
        <v>4</v>
      </c>
      <c r="J349" s="57" t="s">
        <v>327</v>
      </c>
      <c r="K349" s="57" t="n">
        <v>2</v>
      </c>
      <c r="L349" s="59" t="b">
        <f aca="false">FALSE()</f>
        <v>0</v>
      </c>
      <c r="M349" s="59" t="b">
        <f aca="false">TRUE()</f>
        <v>1</v>
      </c>
      <c r="N349" s="59" t="b">
        <f aca="false">TRUE()</f>
        <v>1</v>
      </c>
      <c r="O349" s="59" t="b">
        <f aca="false">TRUE()</f>
        <v>1</v>
      </c>
      <c r="P349" s="59" t="b">
        <f aca="false">TRUE()</f>
        <v>1</v>
      </c>
      <c r="Q349" s="57" t="s">
        <v>5421</v>
      </c>
      <c r="R349" s="58" t="n">
        <v>1</v>
      </c>
      <c r="S349" s="58" t="n">
        <v>32.7900009155273</v>
      </c>
      <c r="T349" s="57"/>
      <c r="U349" s="58" t="n">
        <v>4.72571160352748</v>
      </c>
      <c r="V349" s="58" t="n">
        <v>4.72571160352748</v>
      </c>
      <c r="W349" s="58" t="n">
        <v>0</v>
      </c>
      <c r="X349" s="58" t="n">
        <v>100</v>
      </c>
      <c r="Y349" s="58" t="n">
        <v>0</v>
      </c>
      <c r="Z349" s="58" t="n">
        <v>2.97916397668875</v>
      </c>
      <c r="AA349" s="57" t="s">
        <v>5412</v>
      </c>
      <c r="AB349" s="57" t="s">
        <v>5413</v>
      </c>
      <c r="AC349" s="57" t="s">
        <v>5438</v>
      </c>
      <c r="AD349" s="57" t="s">
        <v>261</v>
      </c>
      <c r="AE349" s="57" t="n">
        <v>1861</v>
      </c>
      <c r="AF349" s="58" t="n">
        <v>2.97916397668875</v>
      </c>
      <c r="AG349" s="57" t="s">
        <v>5412</v>
      </c>
      <c r="AH349" s="57" t="s">
        <v>5438</v>
      </c>
      <c r="AI349" s="57" t="s">
        <v>261</v>
      </c>
      <c r="AJ349" s="58" t="n">
        <v>20.5583387704357</v>
      </c>
      <c r="AK349" s="57" t="s">
        <v>605</v>
      </c>
      <c r="AL349" s="58" t="n">
        <v>4</v>
      </c>
      <c r="AM349" s="57"/>
      <c r="AN349" s="57" t="s">
        <v>5412</v>
      </c>
      <c r="AO349" s="57" t="n">
        <v>1</v>
      </c>
      <c r="AP349" s="59" t="b">
        <f aca="false">TRUE()</f>
        <v>1</v>
      </c>
    </row>
    <row r="350" customFormat="false" ht="15" hidden="false" customHeight="true" outlineLevel="0" collapsed="false">
      <c r="B350" s="57" t="s">
        <v>4679</v>
      </c>
      <c r="C350" s="57" t="s">
        <v>255</v>
      </c>
      <c r="D350" s="57" t="s">
        <v>316</v>
      </c>
      <c r="E350" s="59" t="b">
        <f aca="false">FALSE()</f>
        <v>0</v>
      </c>
      <c r="F350" s="57" t="n">
        <v>1</v>
      </c>
      <c r="G350" s="57" t="s">
        <v>4862</v>
      </c>
      <c r="H350" s="57" t="s">
        <v>5040</v>
      </c>
      <c r="I350" s="57" t="n">
        <v>4</v>
      </c>
      <c r="J350" s="57" t="s">
        <v>327</v>
      </c>
      <c r="K350" s="57" t="n">
        <v>2</v>
      </c>
      <c r="L350" s="59" t="b">
        <f aca="false">FALSE()</f>
        <v>0</v>
      </c>
      <c r="M350" s="59" t="b">
        <f aca="false">TRUE()</f>
        <v>1</v>
      </c>
      <c r="N350" s="59" t="b">
        <f aca="false">TRUE()</f>
        <v>1</v>
      </c>
      <c r="O350" s="59" t="b">
        <f aca="false">TRUE()</f>
        <v>1</v>
      </c>
      <c r="P350" s="59" t="b">
        <f aca="false">TRUE()</f>
        <v>1</v>
      </c>
      <c r="Q350" s="57" t="s">
        <v>5421</v>
      </c>
      <c r="R350" s="58" t="n">
        <v>1</v>
      </c>
      <c r="S350" s="58" t="n">
        <v>32.7900009155273</v>
      </c>
      <c r="T350" s="57"/>
      <c r="U350" s="58" t="n">
        <v>4.72571160352748</v>
      </c>
      <c r="V350" s="58" t="n">
        <v>4.72571160352748</v>
      </c>
      <c r="W350" s="58" t="n">
        <v>0</v>
      </c>
      <c r="X350" s="58" t="n">
        <v>100</v>
      </c>
      <c r="Y350" s="58" t="n">
        <v>0</v>
      </c>
      <c r="Z350" s="58" t="n">
        <v>2.97916397668875</v>
      </c>
      <c r="AA350" s="57" t="s">
        <v>5412</v>
      </c>
      <c r="AB350" s="57" t="s">
        <v>5413</v>
      </c>
      <c r="AC350" s="57" t="s">
        <v>5438</v>
      </c>
      <c r="AD350" s="57" t="s">
        <v>261</v>
      </c>
      <c r="AE350" s="57" t="n">
        <v>1861</v>
      </c>
      <c r="AF350" s="58" t="n">
        <v>2.97916397668875</v>
      </c>
      <c r="AG350" s="57" t="s">
        <v>5412</v>
      </c>
      <c r="AH350" s="57" t="s">
        <v>5438</v>
      </c>
      <c r="AI350" s="57" t="s">
        <v>261</v>
      </c>
      <c r="AJ350" s="58" t="n">
        <v>20.5583387704357</v>
      </c>
      <c r="AK350" s="57" t="s">
        <v>605</v>
      </c>
      <c r="AL350" s="58" t="n">
        <v>4.5</v>
      </c>
      <c r="AM350" s="57"/>
      <c r="AN350" s="57" t="s">
        <v>5412</v>
      </c>
      <c r="AO350" s="57" t="n">
        <v>3</v>
      </c>
      <c r="AP350" s="59" t="b">
        <f aca="false">TRUE()</f>
        <v>1</v>
      </c>
    </row>
    <row r="351" customFormat="false" ht="15" hidden="false" customHeight="true" outlineLevel="0" collapsed="false">
      <c r="B351" s="57" t="s">
        <v>4679</v>
      </c>
      <c r="C351" s="57" t="s">
        <v>255</v>
      </c>
      <c r="D351" s="57" t="s">
        <v>316</v>
      </c>
      <c r="E351" s="59" t="b">
        <f aca="false">FALSE()</f>
        <v>0</v>
      </c>
      <c r="F351" s="57" t="n">
        <v>1</v>
      </c>
      <c r="G351" s="57" t="s">
        <v>4862</v>
      </c>
      <c r="H351" s="57" t="s">
        <v>5040</v>
      </c>
      <c r="I351" s="57" t="n">
        <v>5</v>
      </c>
      <c r="J351" s="57" t="s">
        <v>425</v>
      </c>
      <c r="K351" s="57" t="n">
        <v>2</v>
      </c>
      <c r="L351" s="59" t="b">
        <f aca="false">FALSE()</f>
        <v>0</v>
      </c>
      <c r="M351" s="59" t="b">
        <f aca="false">TRUE()</f>
        <v>1</v>
      </c>
      <c r="N351" s="59" t="b">
        <f aca="false">TRUE()</f>
        <v>1</v>
      </c>
      <c r="O351" s="59" t="b">
        <f aca="false">TRUE()</f>
        <v>1</v>
      </c>
      <c r="P351" s="59" t="b">
        <f aca="false">TRUE()</f>
        <v>1</v>
      </c>
      <c r="Q351" s="57" t="s">
        <v>5416</v>
      </c>
      <c r="R351" s="58" t="n">
        <v>1</v>
      </c>
      <c r="S351" s="58" t="n">
        <v>32.7900009155273</v>
      </c>
      <c r="T351" s="57"/>
      <c r="U351" s="58" t="n">
        <v>2.77668930376756</v>
      </c>
      <c r="V351" s="58" t="n">
        <v>1.97572123537307</v>
      </c>
      <c r="W351" s="58" t="n">
        <v>0</v>
      </c>
      <c r="X351" s="58" t="n">
        <v>71.1538461538462</v>
      </c>
      <c r="Y351" s="58" t="n">
        <v>0</v>
      </c>
      <c r="Z351" s="58" t="n">
        <v>4.31742122105311</v>
      </c>
      <c r="AA351" s="57" t="s">
        <v>5412</v>
      </c>
      <c r="AB351" s="57" t="s">
        <v>5413</v>
      </c>
      <c r="AC351" s="57" t="s">
        <v>5438</v>
      </c>
      <c r="AD351" s="57" t="s">
        <v>261</v>
      </c>
      <c r="AE351" s="57" t="n">
        <v>1861</v>
      </c>
      <c r="AF351" s="58" t="n">
        <v>4.31742122105311</v>
      </c>
      <c r="AG351" s="57" t="s">
        <v>5412</v>
      </c>
      <c r="AH351" s="57" t="s">
        <v>5438</v>
      </c>
      <c r="AI351" s="57" t="s">
        <v>261</v>
      </c>
      <c r="AJ351" s="58" t="n">
        <v>20.4310993585759</v>
      </c>
      <c r="AK351" s="57" t="s">
        <v>5474</v>
      </c>
      <c r="AL351" s="58" t="n">
        <v>3.5</v>
      </c>
      <c r="AM351" s="57"/>
      <c r="AN351" s="57"/>
      <c r="AO351" s="57" t="n">
        <v>0</v>
      </c>
      <c r="AP351" s="59" t="b">
        <f aca="false">FALSE()</f>
        <v>0</v>
      </c>
    </row>
    <row r="352" customFormat="false" ht="15" hidden="false" customHeight="true" outlineLevel="0" collapsed="false">
      <c r="B352" s="57" t="s">
        <v>4679</v>
      </c>
      <c r="C352" s="57" t="s">
        <v>255</v>
      </c>
      <c r="D352" s="57" t="s">
        <v>316</v>
      </c>
      <c r="E352" s="59" t="b">
        <f aca="false">FALSE()</f>
        <v>0</v>
      </c>
      <c r="F352" s="57" t="n">
        <v>1</v>
      </c>
      <c r="G352" s="57" t="s">
        <v>4862</v>
      </c>
      <c r="H352" s="57" t="s">
        <v>5040</v>
      </c>
      <c r="I352" s="57" t="n">
        <v>5</v>
      </c>
      <c r="J352" s="57" t="s">
        <v>425</v>
      </c>
      <c r="K352" s="57" t="n">
        <v>2</v>
      </c>
      <c r="L352" s="59" t="b">
        <f aca="false">FALSE()</f>
        <v>0</v>
      </c>
      <c r="M352" s="59" t="b">
        <f aca="false">TRUE()</f>
        <v>1</v>
      </c>
      <c r="N352" s="59" t="b">
        <f aca="false">TRUE()</f>
        <v>1</v>
      </c>
      <c r="O352" s="59" t="b">
        <f aca="false">TRUE()</f>
        <v>1</v>
      </c>
      <c r="P352" s="59" t="b">
        <f aca="false">TRUE()</f>
        <v>1</v>
      </c>
      <c r="Q352" s="57" t="s">
        <v>5416</v>
      </c>
      <c r="R352" s="58" t="n">
        <v>1</v>
      </c>
      <c r="S352" s="58" t="n">
        <v>32.7900009155273</v>
      </c>
      <c r="T352" s="57"/>
      <c r="U352" s="58" t="n">
        <v>2.77668930376756</v>
      </c>
      <c r="V352" s="58" t="n">
        <v>1.97572123537307</v>
      </c>
      <c r="W352" s="58" t="n">
        <v>0</v>
      </c>
      <c r="X352" s="58" t="n">
        <v>71.1538461538462</v>
      </c>
      <c r="Y352" s="58" t="n">
        <v>0</v>
      </c>
      <c r="Z352" s="58" t="n">
        <v>4.31742122105311</v>
      </c>
      <c r="AA352" s="57" t="s">
        <v>5412</v>
      </c>
      <c r="AB352" s="57" t="s">
        <v>5413</v>
      </c>
      <c r="AC352" s="57" t="s">
        <v>5438</v>
      </c>
      <c r="AD352" s="57" t="s">
        <v>261</v>
      </c>
      <c r="AE352" s="57" t="n">
        <v>1861</v>
      </c>
      <c r="AF352" s="58" t="n">
        <v>4.31742122105311</v>
      </c>
      <c r="AG352" s="57" t="s">
        <v>5412</v>
      </c>
      <c r="AH352" s="57" t="s">
        <v>5438</v>
      </c>
      <c r="AI352" s="57" t="s">
        <v>261</v>
      </c>
      <c r="AJ352" s="58" t="n">
        <v>20.4310993585759</v>
      </c>
      <c r="AK352" s="57" t="s">
        <v>5474</v>
      </c>
      <c r="AL352" s="58" t="n">
        <v>4</v>
      </c>
      <c r="AM352" s="57"/>
      <c r="AN352" s="57"/>
      <c r="AO352" s="57" t="n">
        <v>0</v>
      </c>
      <c r="AP352" s="59" t="b">
        <f aca="false">FALSE()</f>
        <v>0</v>
      </c>
    </row>
    <row r="353" customFormat="false" ht="15" hidden="false" customHeight="true" outlineLevel="0" collapsed="false">
      <c r="B353" s="57" t="s">
        <v>4679</v>
      </c>
      <c r="C353" s="57" t="s">
        <v>255</v>
      </c>
      <c r="D353" s="57" t="s">
        <v>316</v>
      </c>
      <c r="E353" s="59" t="b">
        <f aca="false">FALSE()</f>
        <v>0</v>
      </c>
      <c r="F353" s="57" t="n">
        <v>1</v>
      </c>
      <c r="G353" s="57" t="s">
        <v>4862</v>
      </c>
      <c r="H353" s="57" t="s">
        <v>5040</v>
      </c>
      <c r="I353" s="57" t="n">
        <v>5</v>
      </c>
      <c r="J353" s="57" t="s">
        <v>425</v>
      </c>
      <c r="K353" s="57" t="n">
        <v>2</v>
      </c>
      <c r="L353" s="59" t="b">
        <f aca="false">FALSE()</f>
        <v>0</v>
      </c>
      <c r="M353" s="59" t="b">
        <f aca="false">TRUE()</f>
        <v>1</v>
      </c>
      <c r="N353" s="59" t="b">
        <f aca="false">TRUE()</f>
        <v>1</v>
      </c>
      <c r="O353" s="59" t="b">
        <f aca="false">TRUE()</f>
        <v>1</v>
      </c>
      <c r="P353" s="59" t="b">
        <f aca="false">TRUE()</f>
        <v>1</v>
      </c>
      <c r="Q353" s="57" t="s">
        <v>5416</v>
      </c>
      <c r="R353" s="58" t="n">
        <v>1</v>
      </c>
      <c r="S353" s="58" t="n">
        <v>32.7900009155273</v>
      </c>
      <c r="T353" s="57"/>
      <c r="U353" s="58" t="n">
        <v>2.77668930376756</v>
      </c>
      <c r="V353" s="58" t="n">
        <v>1.97572123537307</v>
      </c>
      <c r="W353" s="58" t="n">
        <v>0</v>
      </c>
      <c r="X353" s="58" t="n">
        <v>71.1538461538462</v>
      </c>
      <c r="Y353" s="58" t="n">
        <v>0</v>
      </c>
      <c r="Z353" s="58" t="n">
        <v>4.31742122105311</v>
      </c>
      <c r="AA353" s="57" t="s">
        <v>5412</v>
      </c>
      <c r="AB353" s="57" t="s">
        <v>5413</v>
      </c>
      <c r="AC353" s="57" t="s">
        <v>5438</v>
      </c>
      <c r="AD353" s="57" t="s">
        <v>261</v>
      </c>
      <c r="AE353" s="57" t="n">
        <v>1861</v>
      </c>
      <c r="AF353" s="58" t="n">
        <v>4.31742122105311</v>
      </c>
      <c r="AG353" s="57" t="s">
        <v>5412</v>
      </c>
      <c r="AH353" s="57" t="s">
        <v>5438</v>
      </c>
      <c r="AI353" s="57" t="s">
        <v>261</v>
      </c>
      <c r="AJ353" s="58" t="n">
        <v>20.4310993585759</v>
      </c>
      <c r="AK353" s="57" t="s">
        <v>5474</v>
      </c>
      <c r="AL353" s="58" t="n">
        <v>4.5</v>
      </c>
      <c r="AM353" s="57"/>
      <c r="AN353" s="57" t="s">
        <v>5412</v>
      </c>
      <c r="AO353" s="57" t="n">
        <v>1</v>
      </c>
      <c r="AP353" s="59" t="b">
        <f aca="false">FALSE()</f>
        <v>0</v>
      </c>
    </row>
    <row r="354" customFormat="false" ht="15" hidden="false" customHeight="true" outlineLevel="0" collapsed="false">
      <c r="B354" s="57" t="s">
        <v>4679</v>
      </c>
      <c r="C354" s="57" t="s">
        <v>255</v>
      </c>
      <c r="D354" s="57" t="s">
        <v>316</v>
      </c>
      <c r="E354" s="59" t="b">
        <f aca="false">FALSE()</f>
        <v>0</v>
      </c>
      <c r="F354" s="57" t="n">
        <v>1</v>
      </c>
      <c r="G354" s="57" t="s">
        <v>4862</v>
      </c>
      <c r="H354" s="57" t="s">
        <v>5040</v>
      </c>
      <c r="I354" s="57" t="n">
        <v>6</v>
      </c>
      <c r="J354" s="57" t="s">
        <v>425</v>
      </c>
      <c r="K354" s="57" t="n">
        <v>2</v>
      </c>
      <c r="L354" s="59" t="b">
        <f aca="false">FALSE()</f>
        <v>0</v>
      </c>
      <c r="M354" s="59" t="b">
        <f aca="false">TRUE()</f>
        <v>1</v>
      </c>
      <c r="N354" s="59" t="b">
        <f aca="false">TRUE()</f>
        <v>1</v>
      </c>
      <c r="O354" s="59" t="b">
        <f aca="false">TRUE()</f>
        <v>1</v>
      </c>
      <c r="P354" s="59" t="b">
        <f aca="false">TRUE()</f>
        <v>1</v>
      </c>
      <c r="Q354" s="57" t="s">
        <v>5416</v>
      </c>
      <c r="R354" s="58" t="n">
        <v>1</v>
      </c>
      <c r="S354" s="58" t="n">
        <v>25.2800006866455</v>
      </c>
      <c r="T354" s="57"/>
      <c r="U354" s="58" t="n">
        <v>8.67715407427362</v>
      </c>
      <c r="V354" s="58" t="n">
        <v>7.47570197168189</v>
      </c>
      <c r="W354" s="58" t="n">
        <v>0</v>
      </c>
      <c r="X354" s="58" t="n">
        <v>86.1538461538462</v>
      </c>
      <c r="Y354" s="58" t="n">
        <v>0</v>
      </c>
      <c r="Z354" s="58" t="n">
        <v>3.22325518691894</v>
      </c>
      <c r="AA354" s="57" t="s">
        <v>5412</v>
      </c>
      <c r="AB354" s="57" t="s">
        <v>5413</v>
      </c>
      <c r="AC354" s="57" t="s">
        <v>5032</v>
      </c>
      <c r="AD354" s="57" t="s">
        <v>4838</v>
      </c>
      <c r="AE354" s="57" t="n">
        <v>1865</v>
      </c>
      <c r="AF354" s="58" t="n">
        <v>6.17744008469528</v>
      </c>
      <c r="AG354" s="57" t="s">
        <v>5412</v>
      </c>
      <c r="AH354" s="57" t="s">
        <v>5414</v>
      </c>
      <c r="AI354" s="57" t="s">
        <v>4838</v>
      </c>
      <c r="AJ354" s="58" t="n">
        <v>19.6584556361887</v>
      </c>
      <c r="AK354" s="57" t="s">
        <v>5475</v>
      </c>
      <c r="AL354" s="58" t="n">
        <v>3.5</v>
      </c>
      <c r="AM354" s="57"/>
      <c r="AN354" s="57" t="s">
        <v>5412</v>
      </c>
      <c r="AO354" s="57" t="n">
        <v>1</v>
      </c>
      <c r="AP354" s="59" t="b">
        <f aca="false">FALSE()</f>
        <v>0</v>
      </c>
    </row>
    <row r="355" customFormat="false" ht="15" hidden="false" customHeight="true" outlineLevel="0" collapsed="false">
      <c r="B355" s="57" t="s">
        <v>4679</v>
      </c>
      <c r="C355" s="57" t="s">
        <v>255</v>
      </c>
      <c r="D355" s="57" t="s">
        <v>316</v>
      </c>
      <c r="E355" s="59" t="b">
        <f aca="false">FALSE()</f>
        <v>0</v>
      </c>
      <c r="F355" s="57" t="n">
        <v>1</v>
      </c>
      <c r="G355" s="57" t="s">
        <v>4862</v>
      </c>
      <c r="H355" s="57" t="s">
        <v>5040</v>
      </c>
      <c r="I355" s="57" t="n">
        <v>6</v>
      </c>
      <c r="J355" s="57" t="s">
        <v>425</v>
      </c>
      <c r="K355" s="57" t="n">
        <v>2</v>
      </c>
      <c r="L355" s="59" t="b">
        <f aca="false">FALSE()</f>
        <v>0</v>
      </c>
      <c r="M355" s="59" t="b">
        <f aca="false">TRUE()</f>
        <v>1</v>
      </c>
      <c r="N355" s="59" t="b">
        <f aca="false">TRUE()</f>
        <v>1</v>
      </c>
      <c r="O355" s="59" t="b">
        <f aca="false">TRUE()</f>
        <v>1</v>
      </c>
      <c r="P355" s="59" t="b">
        <f aca="false">TRUE()</f>
        <v>1</v>
      </c>
      <c r="Q355" s="57" t="s">
        <v>5416</v>
      </c>
      <c r="R355" s="58" t="n">
        <v>1</v>
      </c>
      <c r="S355" s="58" t="n">
        <v>25.2800006866455</v>
      </c>
      <c r="T355" s="57"/>
      <c r="U355" s="58" t="n">
        <v>8.67715407427362</v>
      </c>
      <c r="V355" s="58" t="n">
        <v>7.47570197168189</v>
      </c>
      <c r="W355" s="58" t="n">
        <v>0</v>
      </c>
      <c r="X355" s="58" t="n">
        <v>86.1538461538462</v>
      </c>
      <c r="Y355" s="58" t="n">
        <v>0</v>
      </c>
      <c r="Z355" s="58" t="n">
        <v>3.22325518691894</v>
      </c>
      <c r="AA355" s="57" t="s">
        <v>5412</v>
      </c>
      <c r="AB355" s="57" t="s">
        <v>5413</v>
      </c>
      <c r="AC355" s="57" t="s">
        <v>5032</v>
      </c>
      <c r="AD355" s="57" t="s">
        <v>4838</v>
      </c>
      <c r="AE355" s="57" t="n">
        <v>1865</v>
      </c>
      <c r="AF355" s="58" t="n">
        <v>6.17744008469528</v>
      </c>
      <c r="AG355" s="57" t="s">
        <v>5412</v>
      </c>
      <c r="AH355" s="57" t="s">
        <v>5414</v>
      </c>
      <c r="AI355" s="57" t="s">
        <v>4838</v>
      </c>
      <c r="AJ355" s="58" t="n">
        <v>19.6584556361887</v>
      </c>
      <c r="AK355" s="57" t="s">
        <v>5475</v>
      </c>
      <c r="AL355" s="58" t="n">
        <v>4</v>
      </c>
      <c r="AM355" s="57"/>
      <c r="AN355" s="57" t="s">
        <v>5412</v>
      </c>
      <c r="AO355" s="57" t="n">
        <v>3</v>
      </c>
      <c r="AP355" s="59" t="b">
        <f aca="false">FALSE()</f>
        <v>0</v>
      </c>
    </row>
    <row r="356" customFormat="false" ht="15" hidden="false" customHeight="true" outlineLevel="0" collapsed="false">
      <c r="B356" s="57" t="s">
        <v>4679</v>
      </c>
      <c r="C356" s="57" t="s">
        <v>255</v>
      </c>
      <c r="D356" s="57" t="s">
        <v>316</v>
      </c>
      <c r="E356" s="59" t="b">
        <f aca="false">FALSE()</f>
        <v>0</v>
      </c>
      <c r="F356" s="57" t="n">
        <v>1</v>
      </c>
      <c r="G356" s="57" t="s">
        <v>4862</v>
      </c>
      <c r="H356" s="57" t="s">
        <v>5040</v>
      </c>
      <c r="I356" s="57" t="n">
        <v>6</v>
      </c>
      <c r="J356" s="57" t="s">
        <v>425</v>
      </c>
      <c r="K356" s="57" t="n">
        <v>2</v>
      </c>
      <c r="L356" s="59" t="b">
        <f aca="false">FALSE()</f>
        <v>0</v>
      </c>
      <c r="M356" s="59" t="b">
        <f aca="false">TRUE()</f>
        <v>1</v>
      </c>
      <c r="N356" s="59" t="b">
        <f aca="false">TRUE()</f>
        <v>1</v>
      </c>
      <c r="O356" s="59" t="b">
        <f aca="false">TRUE()</f>
        <v>1</v>
      </c>
      <c r="P356" s="59" t="b">
        <f aca="false">TRUE()</f>
        <v>1</v>
      </c>
      <c r="Q356" s="57" t="s">
        <v>5416</v>
      </c>
      <c r="R356" s="58" t="n">
        <v>1</v>
      </c>
      <c r="S356" s="58" t="n">
        <v>25.2800006866455</v>
      </c>
      <c r="T356" s="57"/>
      <c r="U356" s="58" t="n">
        <v>8.67715407427362</v>
      </c>
      <c r="V356" s="58" t="n">
        <v>7.47570197168189</v>
      </c>
      <c r="W356" s="58" t="n">
        <v>0</v>
      </c>
      <c r="X356" s="58" t="n">
        <v>86.1538461538462</v>
      </c>
      <c r="Y356" s="58" t="n">
        <v>0</v>
      </c>
      <c r="Z356" s="58" t="n">
        <v>3.22325518691894</v>
      </c>
      <c r="AA356" s="57" t="s">
        <v>5412</v>
      </c>
      <c r="AB356" s="57" t="s">
        <v>5413</v>
      </c>
      <c r="AC356" s="57" t="s">
        <v>5032</v>
      </c>
      <c r="AD356" s="57" t="s">
        <v>4838</v>
      </c>
      <c r="AE356" s="57" t="n">
        <v>1865</v>
      </c>
      <c r="AF356" s="58" t="n">
        <v>6.17744008469528</v>
      </c>
      <c r="AG356" s="57" t="s">
        <v>5412</v>
      </c>
      <c r="AH356" s="57" t="s">
        <v>5414</v>
      </c>
      <c r="AI356" s="57" t="s">
        <v>4838</v>
      </c>
      <c r="AJ356" s="58" t="n">
        <v>19.6584556361887</v>
      </c>
      <c r="AK356" s="57" t="s">
        <v>5475</v>
      </c>
      <c r="AL356" s="58" t="n">
        <v>4.5</v>
      </c>
      <c r="AM356" s="57"/>
      <c r="AN356" s="57" t="s">
        <v>5412</v>
      </c>
      <c r="AO356" s="57" t="n">
        <v>4</v>
      </c>
      <c r="AP356" s="59" t="b">
        <f aca="false">FALSE()</f>
        <v>0</v>
      </c>
    </row>
    <row r="357" customFormat="false" ht="15" hidden="false" customHeight="true" outlineLevel="0" collapsed="false">
      <c r="B357" s="57" t="s">
        <v>4679</v>
      </c>
      <c r="C357" s="57" t="s">
        <v>255</v>
      </c>
      <c r="D357" s="57" t="s">
        <v>316</v>
      </c>
      <c r="E357" s="59" t="b">
        <f aca="false">FALSE()</f>
        <v>0</v>
      </c>
      <c r="F357" s="57" t="n">
        <v>1</v>
      </c>
      <c r="G357" s="57" t="s">
        <v>4862</v>
      </c>
      <c r="H357" s="57" t="s">
        <v>5040</v>
      </c>
      <c r="I357" s="57" t="n">
        <v>7</v>
      </c>
      <c r="J357" s="57" t="s">
        <v>4795</v>
      </c>
      <c r="K357" s="57" t="n">
        <v>2</v>
      </c>
      <c r="L357" s="59" t="b">
        <f aca="false">FALSE()</f>
        <v>0</v>
      </c>
      <c r="M357" s="59" t="b">
        <f aca="false">TRUE()</f>
        <v>1</v>
      </c>
      <c r="N357" s="59" t="b">
        <f aca="false">TRUE()</f>
        <v>1</v>
      </c>
      <c r="O357" s="59" t="b">
        <f aca="false">TRUE()</f>
        <v>1</v>
      </c>
      <c r="P357" s="59" t="b">
        <f aca="false">TRUE()</f>
        <v>1</v>
      </c>
      <c r="Q357" s="57" t="s">
        <v>5454</v>
      </c>
      <c r="R357" s="58" t="n">
        <v>1</v>
      </c>
      <c r="S357" s="58" t="n">
        <v>25.8500003814697</v>
      </c>
      <c r="T357" s="57"/>
      <c r="U357" s="58" t="n">
        <v>2.32280739834401</v>
      </c>
      <c r="V357" s="58" t="n">
        <v>0.186892549292047</v>
      </c>
      <c r="W357" s="58" t="n">
        <v>0</v>
      </c>
      <c r="X357" s="58" t="n">
        <v>8.04597701149424</v>
      </c>
      <c r="Y357" s="58" t="n">
        <v>0</v>
      </c>
      <c r="Z357" s="58" t="n">
        <v>4.56879820084014</v>
      </c>
      <c r="AA357" s="57" t="s">
        <v>5412</v>
      </c>
      <c r="AB357" s="57" t="s">
        <v>5413</v>
      </c>
      <c r="AC357" s="57" t="s">
        <v>5034</v>
      </c>
      <c r="AD357" s="57" t="s">
        <v>4838</v>
      </c>
      <c r="AE357" s="57" t="n">
        <v>1865</v>
      </c>
      <c r="AF357" s="58" t="n">
        <v>5.44886823111005</v>
      </c>
      <c r="AG357" s="57" t="s">
        <v>5412</v>
      </c>
      <c r="AH357" s="57" t="s">
        <v>5414</v>
      </c>
      <c r="AI357" s="57" t="s">
        <v>261</v>
      </c>
      <c r="AJ357" s="58" t="n">
        <v>17.7325519877992</v>
      </c>
      <c r="AK357" s="57" t="s">
        <v>5475</v>
      </c>
      <c r="AL357" s="58" t="n">
        <v>3.5</v>
      </c>
      <c r="AM357" s="57"/>
      <c r="AN357" s="57"/>
      <c r="AO357" s="57" t="n">
        <v>0</v>
      </c>
      <c r="AP357" s="59" t="b">
        <f aca="false">FALSE()</f>
        <v>0</v>
      </c>
    </row>
    <row r="358" customFormat="false" ht="15" hidden="false" customHeight="true" outlineLevel="0" collapsed="false">
      <c r="B358" s="57" t="s">
        <v>4679</v>
      </c>
      <c r="C358" s="57" t="s">
        <v>255</v>
      </c>
      <c r="D358" s="57" t="s">
        <v>316</v>
      </c>
      <c r="E358" s="59" t="b">
        <f aca="false">FALSE()</f>
        <v>0</v>
      </c>
      <c r="F358" s="57" t="n">
        <v>1</v>
      </c>
      <c r="G358" s="57" t="s">
        <v>4862</v>
      </c>
      <c r="H358" s="57" t="s">
        <v>5040</v>
      </c>
      <c r="I358" s="57" t="n">
        <v>7</v>
      </c>
      <c r="J358" s="57" t="s">
        <v>4795</v>
      </c>
      <c r="K358" s="57" t="n">
        <v>2</v>
      </c>
      <c r="L358" s="59" t="b">
        <f aca="false">FALSE()</f>
        <v>0</v>
      </c>
      <c r="M358" s="59" t="b">
        <f aca="false">TRUE()</f>
        <v>1</v>
      </c>
      <c r="N358" s="59" t="b">
        <f aca="false">TRUE()</f>
        <v>1</v>
      </c>
      <c r="O358" s="59" t="b">
        <f aca="false">TRUE()</f>
        <v>1</v>
      </c>
      <c r="P358" s="59" t="b">
        <f aca="false">TRUE()</f>
        <v>1</v>
      </c>
      <c r="Q358" s="57" t="s">
        <v>5454</v>
      </c>
      <c r="R358" s="58" t="n">
        <v>1</v>
      </c>
      <c r="S358" s="58" t="n">
        <v>25.8500003814697</v>
      </c>
      <c r="T358" s="57"/>
      <c r="U358" s="58" t="n">
        <v>2.32280739834401</v>
      </c>
      <c r="V358" s="58" t="n">
        <v>0.186892549292047</v>
      </c>
      <c r="W358" s="58" t="n">
        <v>0</v>
      </c>
      <c r="X358" s="58" t="n">
        <v>8.04597701149424</v>
      </c>
      <c r="Y358" s="58" t="n">
        <v>0</v>
      </c>
      <c r="Z358" s="58" t="n">
        <v>4.56879820084014</v>
      </c>
      <c r="AA358" s="57" t="s">
        <v>5412</v>
      </c>
      <c r="AB358" s="57" t="s">
        <v>5413</v>
      </c>
      <c r="AC358" s="57" t="s">
        <v>5034</v>
      </c>
      <c r="AD358" s="57" t="s">
        <v>4838</v>
      </c>
      <c r="AE358" s="57" t="n">
        <v>1865</v>
      </c>
      <c r="AF358" s="58" t="n">
        <v>5.44886823111005</v>
      </c>
      <c r="AG358" s="57" t="s">
        <v>5412</v>
      </c>
      <c r="AH358" s="57" t="s">
        <v>5414</v>
      </c>
      <c r="AI358" s="57" t="s">
        <v>261</v>
      </c>
      <c r="AJ358" s="58" t="n">
        <v>17.7325519877992</v>
      </c>
      <c r="AK358" s="57" t="s">
        <v>5475</v>
      </c>
      <c r="AL358" s="58" t="n">
        <v>4</v>
      </c>
      <c r="AM358" s="57"/>
      <c r="AN358" s="57"/>
      <c r="AO358" s="57" t="n">
        <v>0</v>
      </c>
      <c r="AP358" s="59" t="b">
        <f aca="false">FALSE()</f>
        <v>0</v>
      </c>
    </row>
    <row r="359" customFormat="false" ht="15" hidden="false" customHeight="true" outlineLevel="0" collapsed="false">
      <c r="B359" s="57" t="s">
        <v>4679</v>
      </c>
      <c r="C359" s="57" t="s">
        <v>255</v>
      </c>
      <c r="D359" s="57" t="s">
        <v>316</v>
      </c>
      <c r="E359" s="59" t="b">
        <f aca="false">FALSE()</f>
        <v>0</v>
      </c>
      <c r="F359" s="57" t="n">
        <v>1</v>
      </c>
      <c r="G359" s="57" t="s">
        <v>4862</v>
      </c>
      <c r="H359" s="57" t="s">
        <v>5040</v>
      </c>
      <c r="I359" s="57" t="n">
        <v>7</v>
      </c>
      <c r="J359" s="57" t="s">
        <v>4795</v>
      </c>
      <c r="K359" s="57" t="n">
        <v>2</v>
      </c>
      <c r="L359" s="59" t="b">
        <f aca="false">FALSE()</f>
        <v>0</v>
      </c>
      <c r="M359" s="59" t="b">
        <f aca="false">TRUE()</f>
        <v>1</v>
      </c>
      <c r="N359" s="59" t="b">
        <f aca="false">TRUE()</f>
        <v>1</v>
      </c>
      <c r="O359" s="59" t="b">
        <f aca="false">TRUE()</f>
        <v>1</v>
      </c>
      <c r="P359" s="59" t="b">
        <f aca="false">TRUE()</f>
        <v>1</v>
      </c>
      <c r="Q359" s="57" t="s">
        <v>5454</v>
      </c>
      <c r="R359" s="58" t="n">
        <v>1</v>
      </c>
      <c r="S359" s="58" t="n">
        <v>25.8500003814697</v>
      </c>
      <c r="T359" s="57"/>
      <c r="U359" s="58" t="n">
        <v>2.32280739834401</v>
      </c>
      <c r="V359" s="58" t="n">
        <v>0.186892549292047</v>
      </c>
      <c r="W359" s="58" t="n">
        <v>0</v>
      </c>
      <c r="X359" s="58" t="n">
        <v>8.04597701149424</v>
      </c>
      <c r="Y359" s="58" t="n">
        <v>0</v>
      </c>
      <c r="Z359" s="58" t="n">
        <v>4.56879820084014</v>
      </c>
      <c r="AA359" s="57" t="s">
        <v>5412</v>
      </c>
      <c r="AB359" s="57" t="s">
        <v>5413</v>
      </c>
      <c r="AC359" s="57" t="s">
        <v>5034</v>
      </c>
      <c r="AD359" s="57" t="s">
        <v>4838</v>
      </c>
      <c r="AE359" s="57" t="n">
        <v>1865</v>
      </c>
      <c r="AF359" s="58" t="n">
        <v>5.44886823111005</v>
      </c>
      <c r="AG359" s="57" t="s">
        <v>5412</v>
      </c>
      <c r="AH359" s="57" t="s">
        <v>5414</v>
      </c>
      <c r="AI359" s="57" t="s">
        <v>261</v>
      </c>
      <c r="AJ359" s="58" t="n">
        <v>17.7325519877992</v>
      </c>
      <c r="AK359" s="57" t="s">
        <v>5475</v>
      </c>
      <c r="AL359" s="58" t="n">
        <v>4.5</v>
      </c>
      <c r="AM359" s="57"/>
      <c r="AN359" s="57"/>
      <c r="AO359" s="57" t="n">
        <v>0</v>
      </c>
      <c r="AP359" s="59" t="b">
        <f aca="false">FALSE()</f>
        <v>0</v>
      </c>
    </row>
    <row r="360" customFormat="false" ht="15" hidden="false" customHeight="true" outlineLevel="0" collapsed="false">
      <c r="B360" s="57" t="s">
        <v>4679</v>
      </c>
      <c r="C360" s="57" t="s">
        <v>255</v>
      </c>
      <c r="D360" s="57" t="s">
        <v>316</v>
      </c>
      <c r="E360" s="59" t="b">
        <f aca="false">FALSE()</f>
        <v>0</v>
      </c>
      <c r="F360" s="57" t="n">
        <v>1</v>
      </c>
      <c r="G360" s="57" t="s">
        <v>4862</v>
      </c>
      <c r="H360" s="57" t="s">
        <v>5040</v>
      </c>
      <c r="I360" s="57" t="n">
        <v>8</v>
      </c>
      <c r="J360" s="57" t="s">
        <v>4795</v>
      </c>
      <c r="K360" s="57" t="n">
        <v>2</v>
      </c>
      <c r="L360" s="59" t="b">
        <f aca="false">FALSE()</f>
        <v>0</v>
      </c>
      <c r="M360" s="59" t="b">
        <f aca="false">TRUE()</f>
        <v>1</v>
      </c>
      <c r="N360" s="59" t="b">
        <f aca="false">TRUE()</f>
        <v>1</v>
      </c>
      <c r="O360" s="59" t="b">
        <f aca="false">TRUE()</f>
        <v>1</v>
      </c>
      <c r="P360" s="59" t="b">
        <f aca="false">TRUE()</f>
        <v>1</v>
      </c>
      <c r="Q360" s="57" t="s">
        <v>5454</v>
      </c>
      <c r="R360" s="58" t="n">
        <v>1</v>
      </c>
      <c r="S360" s="58" t="n">
        <v>23.0400009155273</v>
      </c>
      <c r="T360" s="57"/>
      <c r="U360" s="58" t="n">
        <v>3.41746375848315</v>
      </c>
      <c r="V360" s="58" t="n">
        <v>0</v>
      </c>
      <c r="W360" s="58" t="n">
        <v>0</v>
      </c>
      <c r="X360" s="58" t="n">
        <v>0</v>
      </c>
      <c r="Y360" s="58" t="n">
        <v>0</v>
      </c>
      <c r="Z360" s="58" t="n">
        <v>5.18006409226757</v>
      </c>
      <c r="AA360" s="57" t="s">
        <v>5412</v>
      </c>
      <c r="AB360" s="57" t="s">
        <v>5413</v>
      </c>
      <c r="AC360" s="57" t="s">
        <v>5414</v>
      </c>
      <c r="AD360" s="57" t="s">
        <v>252</v>
      </c>
      <c r="AE360" s="57" t="n">
        <v>1860</v>
      </c>
      <c r="AF360" s="58" t="n">
        <v>5.18006409226757</v>
      </c>
      <c r="AG360" s="57" t="s">
        <v>5412</v>
      </c>
      <c r="AH360" s="57" t="s">
        <v>5414</v>
      </c>
      <c r="AI360" s="57" t="s">
        <v>252</v>
      </c>
      <c r="AJ360" s="58" t="n">
        <v>16.4916630453087</v>
      </c>
      <c r="AK360" s="57" t="s">
        <v>5474</v>
      </c>
      <c r="AL360" s="58" t="n">
        <v>3.5</v>
      </c>
      <c r="AM360" s="57"/>
      <c r="AN360" s="57"/>
      <c r="AO360" s="57" t="n">
        <v>0</v>
      </c>
      <c r="AP360" s="59" t="b">
        <f aca="false">FALSE()</f>
        <v>0</v>
      </c>
    </row>
    <row r="361" customFormat="false" ht="15" hidden="false" customHeight="true" outlineLevel="0" collapsed="false">
      <c r="B361" s="57" t="s">
        <v>4679</v>
      </c>
      <c r="C361" s="57" t="s">
        <v>255</v>
      </c>
      <c r="D361" s="57" t="s">
        <v>316</v>
      </c>
      <c r="E361" s="59" t="b">
        <f aca="false">FALSE()</f>
        <v>0</v>
      </c>
      <c r="F361" s="57" t="n">
        <v>1</v>
      </c>
      <c r="G361" s="57" t="s">
        <v>4862</v>
      </c>
      <c r="H361" s="57" t="s">
        <v>5040</v>
      </c>
      <c r="I361" s="57" t="n">
        <v>8</v>
      </c>
      <c r="J361" s="57" t="s">
        <v>4795</v>
      </c>
      <c r="K361" s="57" t="n">
        <v>2</v>
      </c>
      <c r="L361" s="59" t="b">
        <f aca="false">FALSE()</f>
        <v>0</v>
      </c>
      <c r="M361" s="59" t="b">
        <f aca="false">TRUE()</f>
        <v>1</v>
      </c>
      <c r="N361" s="59" t="b">
        <f aca="false">TRUE()</f>
        <v>1</v>
      </c>
      <c r="O361" s="59" t="b">
        <f aca="false">TRUE()</f>
        <v>1</v>
      </c>
      <c r="P361" s="59" t="b">
        <f aca="false">TRUE()</f>
        <v>1</v>
      </c>
      <c r="Q361" s="57" t="s">
        <v>5454</v>
      </c>
      <c r="R361" s="58" t="n">
        <v>1</v>
      </c>
      <c r="S361" s="58" t="n">
        <v>23.0400009155273</v>
      </c>
      <c r="T361" s="57"/>
      <c r="U361" s="58" t="n">
        <v>3.41746375848315</v>
      </c>
      <c r="V361" s="58" t="n">
        <v>0</v>
      </c>
      <c r="W361" s="58" t="n">
        <v>0</v>
      </c>
      <c r="X361" s="58" t="n">
        <v>0</v>
      </c>
      <c r="Y361" s="58" t="n">
        <v>0</v>
      </c>
      <c r="Z361" s="58" t="n">
        <v>5.18006409226757</v>
      </c>
      <c r="AA361" s="57" t="s">
        <v>5412</v>
      </c>
      <c r="AB361" s="57" t="s">
        <v>5413</v>
      </c>
      <c r="AC361" s="57" t="s">
        <v>5414</v>
      </c>
      <c r="AD361" s="57" t="s">
        <v>252</v>
      </c>
      <c r="AE361" s="57" t="n">
        <v>1860</v>
      </c>
      <c r="AF361" s="58" t="n">
        <v>5.18006409226757</v>
      </c>
      <c r="AG361" s="57" t="s">
        <v>5412</v>
      </c>
      <c r="AH361" s="57" t="s">
        <v>5414</v>
      </c>
      <c r="AI361" s="57" t="s">
        <v>252</v>
      </c>
      <c r="AJ361" s="58" t="n">
        <v>16.4916630453087</v>
      </c>
      <c r="AK361" s="57" t="s">
        <v>5474</v>
      </c>
      <c r="AL361" s="58" t="n">
        <v>4</v>
      </c>
      <c r="AM361" s="57"/>
      <c r="AN361" s="57"/>
      <c r="AO361" s="57" t="n">
        <v>0</v>
      </c>
      <c r="AP361" s="59" t="b">
        <f aca="false">FALSE()</f>
        <v>0</v>
      </c>
    </row>
    <row r="362" customFormat="false" ht="15" hidden="false" customHeight="true" outlineLevel="0" collapsed="false">
      <c r="B362" s="57" t="s">
        <v>4679</v>
      </c>
      <c r="C362" s="57" t="s">
        <v>255</v>
      </c>
      <c r="D362" s="57" t="s">
        <v>316</v>
      </c>
      <c r="E362" s="59" t="b">
        <f aca="false">FALSE()</f>
        <v>0</v>
      </c>
      <c r="F362" s="57" t="n">
        <v>1</v>
      </c>
      <c r="G362" s="57" t="s">
        <v>4862</v>
      </c>
      <c r="H362" s="57" t="s">
        <v>5040</v>
      </c>
      <c r="I362" s="57" t="n">
        <v>8</v>
      </c>
      <c r="J362" s="57" t="s">
        <v>4795</v>
      </c>
      <c r="K362" s="57" t="n">
        <v>2</v>
      </c>
      <c r="L362" s="59" t="b">
        <f aca="false">FALSE()</f>
        <v>0</v>
      </c>
      <c r="M362" s="59" t="b">
        <f aca="false">TRUE()</f>
        <v>1</v>
      </c>
      <c r="N362" s="59" t="b">
        <f aca="false">TRUE()</f>
        <v>1</v>
      </c>
      <c r="O362" s="59" t="b">
        <f aca="false">TRUE()</f>
        <v>1</v>
      </c>
      <c r="P362" s="59" t="b">
        <f aca="false">TRUE()</f>
        <v>1</v>
      </c>
      <c r="Q362" s="57" t="s">
        <v>5454</v>
      </c>
      <c r="R362" s="58" t="n">
        <v>1</v>
      </c>
      <c r="S362" s="58" t="n">
        <v>23.0400009155273</v>
      </c>
      <c r="T362" s="57"/>
      <c r="U362" s="58" t="n">
        <v>3.41746375848315</v>
      </c>
      <c r="V362" s="58" t="n">
        <v>0</v>
      </c>
      <c r="W362" s="58" t="n">
        <v>0</v>
      </c>
      <c r="X362" s="58" t="n">
        <v>0</v>
      </c>
      <c r="Y362" s="58" t="n">
        <v>0</v>
      </c>
      <c r="Z362" s="58" t="n">
        <v>5.18006409226757</v>
      </c>
      <c r="AA362" s="57" t="s">
        <v>5412</v>
      </c>
      <c r="AB362" s="57" t="s">
        <v>5413</v>
      </c>
      <c r="AC362" s="57" t="s">
        <v>5414</v>
      </c>
      <c r="AD362" s="57" t="s">
        <v>252</v>
      </c>
      <c r="AE362" s="57" t="n">
        <v>1860</v>
      </c>
      <c r="AF362" s="58" t="n">
        <v>5.18006409226757</v>
      </c>
      <c r="AG362" s="57" t="s">
        <v>5412</v>
      </c>
      <c r="AH362" s="57" t="s">
        <v>5414</v>
      </c>
      <c r="AI362" s="57" t="s">
        <v>252</v>
      </c>
      <c r="AJ362" s="58" t="n">
        <v>16.4916630453087</v>
      </c>
      <c r="AK362" s="57" t="s">
        <v>5474</v>
      </c>
      <c r="AL362" s="58" t="n">
        <v>4.5</v>
      </c>
      <c r="AM362" s="57"/>
      <c r="AN362" s="57"/>
      <c r="AO362" s="57" t="n">
        <v>0</v>
      </c>
      <c r="AP362" s="59" t="b">
        <f aca="false">FALSE()</f>
        <v>0</v>
      </c>
    </row>
    <row r="363" customFormat="false" ht="15" hidden="false" customHeight="true" outlineLevel="0" collapsed="false">
      <c r="B363" s="57" t="s">
        <v>4679</v>
      </c>
      <c r="C363" s="57" t="s">
        <v>255</v>
      </c>
      <c r="D363" s="57" t="s">
        <v>320</v>
      </c>
      <c r="E363" s="59" t="b">
        <f aca="false">FALSE()</f>
        <v>0</v>
      </c>
      <c r="F363" s="57" t="n">
        <v>1</v>
      </c>
      <c r="G363" s="57" t="s">
        <v>5184</v>
      </c>
      <c r="H363" s="57" t="s">
        <v>281</v>
      </c>
      <c r="I363" s="57" t="n">
        <v>2</v>
      </c>
      <c r="J363" s="57" t="s">
        <v>261</v>
      </c>
      <c r="K363" s="57" t="n">
        <v>2</v>
      </c>
      <c r="L363" s="59" t="b">
        <f aca="false">FALSE()</f>
        <v>0</v>
      </c>
      <c r="M363" s="59" t="b">
        <f aca="false">TRUE()</f>
        <v>1</v>
      </c>
      <c r="N363" s="59" t="b">
        <f aca="false">TRUE()</f>
        <v>1</v>
      </c>
      <c r="O363" s="59" t="b">
        <f aca="false">TRUE()</f>
        <v>1</v>
      </c>
      <c r="P363" s="59" t="b">
        <f aca="false">TRUE()</f>
        <v>1</v>
      </c>
      <c r="Q363" s="57" t="s">
        <v>5411</v>
      </c>
      <c r="R363" s="58" t="n">
        <v>1</v>
      </c>
      <c r="S363" s="58" t="n">
        <v>28.7000007629395</v>
      </c>
      <c r="T363" s="57"/>
      <c r="U363" s="58" t="n">
        <v>38.2595747336434</v>
      </c>
      <c r="V363" s="58" t="n">
        <v>38.2595747336434</v>
      </c>
      <c r="W363" s="58" t="n">
        <v>31.2644536029982</v>
      </c>
      <c r="X363" s="58" t="n">
        <v>100</v>
      </c>
      <c r="Y363" s="58" t="n">
        <v>81.7166782972784</v>
      </c>
      <c r="Z363" s="58" t="n">
        <v>3.80073545514548</v>
      </c>
      <c r="AA363" s="57" t="s">
        <v>5476</v>
      </c>
      <c r="AB363" s="57" t="s">
        <v>282</v>
      </c>
      <c r="AC363" s="57" t="s">
        <v>5458</v>
      </c>
      <c r="AD363" s="57" t="s">
        <v>5430</v>
      </c>
      <c r="AE363" s="57" t="n">
        <v>148</v>
      </c>
      <c r="AF363" s="58" t="n">
        <v>3.80073545514548</v>
      </c>
      <c r="AG363" s="57" t="s">
        <v>5476</v>
      </c>
      <c r="AH363" s="57" t="s">
        <v>5458</v>
      </c>
      <c r="AI363" s="57" t="s">
        <v>5430</v>
      </c>
      <c r="AJ363" s="58" t="n">
        <v>3.80073545514548</v>
      </c>
      <c r="AK363" s="57" t="s">
        <v>5476</v>
      </c>
      <c r="AL363" s="58" t="n">
        <v>3.5</v>
      </c>
      <c r="AM363" s="57"/>
      <c r="AN363" s="57"/>
      <c r="AO363" s="57" t="n">
        <v>0</v>
      </c>
      <c r="AP363" s="59" t="b">
        <f aca="false">FALSE()</f>
        <v>0</v>
      </c>
    </row>
    <row r="364" customFormat="false" ht="15" hidden="false" customHeight="true" outlineLevel="0" collapsed="false">
      <c r="B364" s="57" t="s">
        <v>4679</v>
      </c>
      <c r="C364" s="57" t="s">
        <v>255</v>
      </c>
      <c r="D364" s="57" t="s">
        <v>320</v>
      </c>
      <c r="E364" s="59" t="b">
        <f aca="false">FALSE()</f>
        <v>0</v>
      </c>
      <c r="F364" s="57" t="n">
        <v>1</v>
      </c>
      <c r="G364" s="57" t="s">
        <v>5184</v>
      </c>
      <c r="H364" s="57" t="s">
        <v>281</v>
      </c>
      <c r="I364" s="57" t="n">
        <v>2</v>
      </c>
      <c r="J364" s="57" t="s">
        <v>261</v>
      </c>
      <c r="K364" s="57" t="n">
        <v>2</v>
      </c>
      <c r="L364" s="59" t="b">
        <f aca="false">FALSE()</f>
        <v>0</v>
      </c>
      <c r="M364" s="59" t="b">
        <f aca="false">TRUE()</f>
        <v>1</v>
      </c>
      <c r="N364" s="59" t="b">
        <f aca="false">TRUE()</f>
        <v>1</v>
      </c>
      <c r="O364" s="59" t="b">
        <f aca="false">TRUE()</f>
        <v>1</v>
      </c>
      <c r="P364" s="59" t="b">
        <f aca="false">TRUE()</f>
        <v>1</v>
      </c>
      <c r="Q364" s="57" t="s">
        <v>5411</v>
      </c>
      <c r="R364" s="58" t="n">
        <v>1</v>
      </c>
      <c r="S364" s="58" t="n">
        <v>28.7000007629395</v>
      </c>
      <c r="T364" s="57"/>
      <c r="U364" s="58" t="n">
        <v>38.2595747336434</v>
      </c>
      <c r="V364" s="58" t="n">
        <v>38.2595747336434</v>
      </c>
      <c r="W364" s="58" t="n">
        <v>31.2644536029982</v>
      </c>
      <c r="X364" s="58" t="n">
        <v>100</v>
      </c>
      <c r="Y364" s="58" t="n">
        <v>81.7166782972784</v>
      </c>
      <c r="Z364" s="58" t="n">
        <v>3.80073545514548</v>
      </c>
      <c r="AA364" s="57" t="s">
        <v>5476</v>
      </c>
      <c r="AB364" s="57" t="s">
        <v>282</v>
      </c>
      <c r="AC364" s="57" t="s">
        <v>5458</v>
      </c>
      <c r="AD364" s="57" t="s">
        <v>5430</v>
      </c>
      <c r="AE364" s="57" t="n">
        <v>148</v>
      </c>
      <c r="AF364" s="58" t="n">
        <v>3.80073545514548</v>
      </c>
      <c r="AG364" s="57" t="s">
        <v>5476</v>
      </c>
      <c r="AH364" s="57" t="s">
        <v>5458</v>
      </c>
      <c r="AI364" s="57" t="s">
        <v>5430</v>
      </c>
      <c r="AJ364" s="58" t="n">
        <v>3.80073545514548</v>
      </c>
      <c r="AK364" s="57" t="s">
        <v>5476</v>
      </c>
      <c r="AL364" s="58" t="n">
        <v>4</v>
      </c>
      <c r="AM364" s="57" t="s">
        <v>5477</v>
      </c>
      <c r="AN364" s="57" t="s">
        <v>5478</v>
      </c>
      <c r="AO364" s="57" t="n">
        <v>6</v>
      </c>
      <c r="AP364" s="59" t="b">
        <f aca="false">FALSE()</f>
        <v>0</v>
      </c>
    </row>
    <row r="365" customFormat="false" ht="15" hidden="false" customHeight="true" outlineLevel="0" collapsed="false">
      <c r="B365" s="57" t="s">
        <v>4679</v>
      </c>
      <c r="C365" s="57" t="s">
        <v>255</v>
      </c>
      <c r="D365" s="57" t="s">
        <v>320</v>
      </c>
      <c r="E365" s="59" t="b">
        <f aca="false">FALSE()</f>
        <v>0</v>
      </c>
      <c r="F365" s="57" t="n">
        <v>1</v>
      </c>
      <c r="G365" s="57" t="s">
        <v>5184</v>
      </c>
      <c r="H365" s="57" t="s">
        <v>281</v>
      </c>
      <c r="I365" s="57" t="n">
        <v>2</v>
      </c>
      <c r="J365" s="57" t="s">
        <v>261</v>
      </c>
      <c r="K365" s="57" t="n">
        <v>2</v>
      </c>
      <c r="L365" s="59" t="b">
        <f aca="false">FALSE()</f>
        <v>0</v>
      </c>
      <c r="M365" s="59" t="b">
        <f aca="false">TRUE()</f>
        <v>1</v>
      </c>
      <c r="N365" s="59" t="b">
        <f aca="false">TRUE()</f>
        <v>1</v>
      </c>
      <c r="O365" s="59" t="b">
        <f aca="false">TRUE()</f>
        <v>1</v>
      </c>
      <c r="P365" s="59" t="b">
        <f aca="false">TRUE()</f>
        <v>1</v>
      </c>
      <c r="Q365" s="57" t="s">
        <v>5411</v>
      </c>
      <c r="R365" s="58" t="n">
        <v>1</v>
      </c>
      <c r="S365" s="58" t="n">
        <v>28.7000007629395</v>
      </c>
      <c r="T365" s="57"/>
      <c r="U365" s="58" t="n">
        <v>38.2595747336434</v>
      </c>
      <c r="V365" s="58" t="n">
        <v>38.2595747336434</v>
      </c>
      <c r="W365" s="58" t="n">
        <v>31.2644536029982</v>
      </c>
      <c r="X365" s="58" t="n">
        <v>100</v>
      </c>
      <c r="Y365" s="58" t="n">
        <v>81.7166782972784</v>
      </c>
      <c r="Z365" s="58" t="n">
        <v>3.80073545514548</v>
      </c>
      <c r="AA365" s="57" t="s">
        <v>5476</v>
      </c>
      <c r="AB365" s="57" t="s">
        <v>282</v>
      </c>
      <c r="AC365" s="57" t="s">
        <v>5458</v>
      </c>
      <c r="AD365" s="57" t="s">
        <v>5430</v>
      </c>
      <c r="AE365" s="57" t="n">
        <v>148</v>
      </c>
      <c r="AF365" s="58" t="n">
        <v>3.80073545514548</v>
      </c>
      <c r="AG365" s="57" t="s">
        <v>5476</v>
      </c>
      <c r="AH365" s="57" t="s">
        <v>5458</v>
      </c>
      <c r="AI365" s="57" t="s">
        <v>5430</v>
      </c>
      <c r="AJ365" s="58" t="n">
        <v>3.80073545514548</v>
      </c>
      <c r="AK365" s="57" t="s">
        <v>5476</v>
      </c>
      <c r="AL365" s="58" t="n">
        <v>4.5</v>
      </c>
      <c r="AM365" s="57" t="s">
        <v>5477</v>
      </c>
      <c r="AN365" s="57" t="s">
        <v>5478</v>
      </c>
      <c r="AO365" s="57" t="n">
        <v>10</v>
      </c>
      <c r="AP365" s="59" t="b">
        <f aca="false">FALSE()</f>
        <v>0</v>
      </c>
    </row>
    <row r="366" customFormat="false" ht="15" hidden="false" customHeight="true" outlineLevel="0" collapsed="false">
      <c r="B366" s="57" t="s">
        <v>4679</v>
      </c>
      <c r="C366" s="57" t="s">
        <v>255</v>
      </c>
      <c r="D366" s="57" t="s">
        <v>320</v>
      </c>
      <c r="E366" s="59" t="b">
        <f aca="false">FALSE()</f>
        <v>0</v>
      </c>
      <c r="F366" s="57" t="n">
        <v>1</v>
      </c>
      <c r="G366" s="57" t="s">
        <v>5184</v>
      </c>
      <c r="H366" s="57" t="s">
        <v>281</v>
      </c>
      <c r="I366" s="57" t="n">
        <v>3</v>
      </c>
      <c r="J366" s="57" t="s">
        <v>252</v>
      </c>
      <c r="K366" s="57" t="n">
        <v>2</v>
      </c>
      <c r="L366" s="59" t="b">
        <f aca="false">FALSE()</f>
        <v>0</v>
      </c>
      <c r="M366" s="59" t="b">
        <f aca="false">TRUE()</f>
        <v>1</v>
      </c>
      <c r="N366" s="59" t="b">
        <f aca="false">TRUE()</f>
        <v>1</v>
      </c>
      <c r="O366" s="59" t="b">
        <f aca="false">TRUE()</f>
        <v>1</v>
      </c>
      <c r="P366" s="59" t="b">
        <f aca="false">TRUE()</f>
        <v>1</v>
      </c>
      <c r="Q366" s="57" t="s">
        <v>5440</v>
      </c>
      <c r="R366" s="58" t="n">
        <v>1</v>
      </c>
      <c r="S366" s="58" t="n">
        <v>22.1499996185303</v>
      </c>
      <c r="T366" s="57"/>
      <c r="U366" s="58" t="n">
        <v>11.3203486999754</v>
      </c>
      <c r="V366" s="58" t="n">
        <v>11.3203486999754</v>
      </c>
      <c r="W366" s="58" t="n">
        <v>11.3203486999754</v>
      </c>
      <c r="X366" s="58" t="n">
        <v>100</v>
      </c>
      <c r="Y366" s="58" t="n">
        <v>100</v>
      </c>
      <c r="Z366" s="58" t="n">
        <v>3.37857440350218</v>
      </c>
      <c r="AA366" s="57" t="s">
        <v>5476</v>
      </c>
      <c r="AB366" s="57" t="s">
        <v>282</v>
      </c>
      <c r="AC366" s="57" t="s">
        <v>5426</v>
      </c>
      <c r="AD366" s="57" t="s">
        <v>5418</v>
      </c>
      <c r="AE366" s="57" t="n">
        <v>144</v>
      </c>
      <c r="AF366" s="58" t="n">
        <v>3.65553621237709</v>
      </c>
      <c r="AG366" s="57" t="s">
        <v>5476</v>
      </c>
      <c r="AH366" s="57" t="s">
        <v>5431</v>
      </c>
      <c r="AI366" s="57" t="s">
        <v>5454</v>
      </c>
      <c r="AJ366" s="58" t="n">
        <v>3.37857440350218</v>
      </c>
      <c r="AK366" s="57" t="s">
        <v>5476</v>
      </c>
      <c r="AL366" s="58" t="n">
        <v>3.5</v>
      </c>
      <c r="AM366" s="57" t="s">
        <v>5476</v>
      </c>
      <c r="AN366" s="57" t="s">
        <v>5476</v>
      </c>
      <c r="AO366" s="57" t="n">
        <v>1</v>
      </c>
      <c r="AP366" s="59" t="b">
        <f aca="false">FALSE()</f>
        <v>0</v>
      </c>
    </row>
    <row r="367" customFormat="false" ht="15" hidden="false" customHeight="true" outlineLevel="0" collapsed="false">
      <c r="B367" s="57" t="s">
        <v>4679</v>
      </c>
      <c r="C367" s="57" t="s">
        <v>255</v>
      </c>
      <c r="D367" s="57" t="s">
        <v>320</v>
      </c>
      <c r="E367" s="59" t="b">
        <f aca="false">FALSE()</f>
        <v>0</v>
      </c>
      <c r="F367" s="57" t="n">
        <v>1</v>
      </c>
      <c r="G367" s="57" t="s">
        <v>5184</v>
      </c>
      <c r="H367" s="57" t="s">
        <v>281</v>
      </c>
      <c r="I367" s="57" t="n">
        <v>3</v>
      </c>
      <c r="J367" s="57" t="s">
        <v>252</v>
      </c>
      <c r="K367" s="57" t="n">
        <v>2</v>
      </c>
      <c r="L367" s="59" t="b">
        <f aca="false">FALSE()</f>
        <v>0</v>
      </c>
      <c r="M367" s="59" t="b">
        <f aca="false">TRUE()</f>
        <v>1</v>
      </c>
      <c r="N367" s="59" t="b">
        <f aca="false">TRUE()</f>
        <v>1</v>
      </c>
      <c r="O367" s="59" t="b">
        <f aca="false">TRUE()</f>
        <v>1</v>
      </c>
      <c r="P367" s="59" t="b">
        <f aca="false">TRUE()</f>
        <v>1</v>
      </c>
      <c r="Q367" s="57" t="s">
        <v>5440</v>
      </c>
      <c r="R367" s="58" t="n">
        <v>1</v>
      </c>
      <c r="S367" s="58" t="n">
        <v>22.1499996185303</v>
      </c>
      <c r="T367" s="57"/>
      <c r="U367" s="58" t="n">
        <v>11.3203486999754</v>
      </c>
      <c r="V367" s="58" t="n">
        <v>11.3203486999754</v>
      </c>
      <c r="W367" s="58" t="n">
        <v>11.3203486999754</v>
      </c>
      <c r="X367" s="58" t="n">
        <v>100</v>
      </c>
      <c r="Y367" s="58" t="n">
        <v>100</v>
      </c>
      <c r="Z367" s="58" t="n">
        <v>3.37857440350218</v>
      </c>
      <c r="AA367" s="57" t="s">
        <v>5476</v>
      </c>
      <c r="AB367" s="57" t="s">
        <v>282</v>
      </c>
      <c r="AC367" s="57" t="s">
        <v>5426</v>
      </c>
      <c r="AD367" s="57" t="s">
        <v>5418</v>
      </c>
      <c r="AE367" s="57" t="n">
        <v>144</v>
      </c>
      <c r="AF367" s="58" t="n">
        <v>3.65553621237709</v>
      </c>
      <c r="AG367" s="57" t="s">
        <v>5476</v>
      </c>
      <c r="AH367" s="57" t="s">
        <v>5431</v>
      </c>
      <c r="AI367" s="57" t="s">
        <v>5454</v>
      </c>
      <c r="AJ367" s="58" t="n">
        <v>3.37857440350218</v>
      </c>
      <c r="AK367" s="57" t="s">
        <v>5476</v>
      </c>
      <c r="AL367" s="58" t="n">
        <v>4</v>
      </c>
      <c r="AM367" s="57" t="s">
        <v>5476</v>
      </c>
      <c r="AN367" s="57" t="s">
        <v>5479</v>
      </c>
      <c r="AO367" s="57" t="n">
        <v>3</v>
      </c>
      <c r="AP367" s="59" t="b">
        <f aca="false">FALSE()</f>
        <v>0</v>
      </c>
    </row>
    <row r="368" customFormat="false" ht="15" hidden="false" customHeight="true" outlineLevel="0" collapsed="false">
      <c r="B368" s="57" t="s">
        <v>4679</v>
      </c>
      <c r="C368" s="57" t="s">
        <v>255</v>
      </c>
      <c r="D368" s="57" t="s">
        <v>320</v>
      </c>
      <c r="E368" s="59" t="b">
        <f aca="false">FALSE()</f>
        <v>0</v>
      </c>
      <c r="F368" s="57" t="n">
        <v>1</v>
      </c>
      <c r="G368" s="57" t="s">
        <v>5184</v>
      </c>
      <c r="H368" s="57" t="s">
        <v>281</v>
      </c>
      <c r="I368" s="57" t="n">
        <v>3</v>
      </c>
      <c r="J368" s="57" t="s">
        <v>252</v>
      </c>
      <c r="K368" s="57" t="n">
        <v>2</v>
      </c>
      <c r="L368" s="59" t="b">
        <f aca="false">FALSE()</f>
        <v>0</v>
      </c>
      <c r="M368" s="59" t="b">
        <f aca="false">TRUE()</f>
        <v>1</v>
      </c>
      <c r="N368" s="59" t="b">
        <f aca="false">TRUE()</f>
        <v>1</v>
      </c>
      <c r="O368" s="59" t="b">
        <f aca="false">TRUE()</f>
        <v>1</v>
      </c>
      <c r="P368" s="59" t="b">
        <f aca="false">TRUE()</f>
        <v>1</v>
      </c>
      <c r="Q368" s="57" t="s">
        <v>5440</v>
      </c>
      <c r="R368" s="58" t="n">
        <v>1</v>
      </c>
      <c r="S368" s="58" t="n">
        <v>22.1499996185303</v>
      </c>
      <c r="T368" s="57"/>
      <c r="U368" s="58" t="n">
        <v>11.3203486999754</v>
      </c>
      <c r="V368" s="58" t="n">
        <v>11.3203486999754</v>
      </c>
      <c r="W368" s="58" t="n">
        <v>11.3203486999754</v>
      </c>
      <c r="X368" s="58" t="n">
        <v>100</v>
      </c>
      <c r="Y368" s="58" t="n">
        <v>100</v>
      </c>
      <c r="Z368" s="58" t="n">
        <v>3.37857440350218</v>
      </c>
      <c r="AA368" s="57" t="s">
        <v>5476</v>
      </c>
      <c r="AB368" s="57" t="s">
        <v>282</v>
      </c>
      <c r="AC368" s="57" t="s">
        <v>5426</v>
      </c>
      <c r="AD368" s="57" t="s">
        <v>5418</v>
      </c>
      <c r="AE368" s="57" t="n">
        <v>144</v>
      </c>
      <c r="AF368" s="58" t="n">
        <v>3.65553621237709</v>
      </c>
      <c r="AG368" s="57" t="s">
        <v>5476</v>
      </c>
      <c r="AH368" s="57" t="s">
        <v>5431</v>
      </c>
      <c r="AI368" s="57" t="s">
        <v>5454</v>
      </c>
      <c r="AJ368" s="58" t="n">
        <v>3.37857440350218</v>
      </c>
      <c r="AK368" s="57" t="s">
        <v>5476</v>
      </c>
      <c r="AL368" s="58" t="n">
        <v>4.5</v>
      </c>
      <c r="AM368" s="57" t="s">
        <v>5476</v>
      </c>
      <c r="AN368" s="57" t="s">
        <v>5479</v>
      </c>
      <c r="AO368" s="57" t="n">
        <v>3</v>
      </c>
      <c r="AP368" s="59" t="b">
        <f aca="false">FALSE()</f>
        <v>0</v>
      </c>
    </row>
    <row r="369" customFormat="false" ht="15" hidden="false" customHeight="true" outlineLevel="0" collapsed="false">
      <c r="B369" s="57" t="s">
        <v>4679</v>
      </c>
      <c r="C369" s="57" t="s">
        <v>255</v>
      </c>
      <c r="D369" s="57" t="s">
        <v>320</v>
      </c>
      <c r="E369" s="59" t="b">
        <f aca="false">FALSE()</f>
        <v>0</v>
      </c>
      <c r="F369" s="57" t="n">
        <v>1</v>
      </c>
      <c r="G369" s="57" t="s">
        <v>5184</v>
      </c>
      <c r="H369" s="57" t="s">
        <v>281</v>
      </c>
      <c r="I369" s="57" t="n">
        <v>4</v>
      </c>
      <c r="J369" s="57" t="s">
        <v>4570</v>
      </c>
      <c r="K369" s="57" t="n">
        <v>2</v>
      </c>
      <c r="L369" s="59" t="b">
        <f aca="false">FALSE()</f>
        <v>0</v>
      </c>
      <c r="M369" s="59" t="b">
        <f aca="false">TRUE()</f>
        <v>1</v>
      </c>
      <c r="N369" s="59" t="b">
        <f aca="false">TRUE()</f>
        <v>1</v>
      </c>
      <c r="O369" s="59" t="b">
        <f aca="false">TRUE()</f>
        <v>1</v>
      </c>
      <c r="P369" s="59" t="b">
        <f aca="false">TRUE()</f>
        <v>1</v>
      </c>
      <c r="Q369" s="57" t="s">
        <v>5447</v>
      </c>
      <c r="R369" s="58" t="n">
        <v>1</v>
      </c>
      <c r="S369" s="58" t="n">
        <v>21.7900009155273</v>
      </c>
      <c r="T369" s="57"/>
      <c r="U369" s="58" t="n">
        <v>1.01455955329968</v>
      </c>
      <c r="V369" s="58" t="n">
        <v>1.01455955329968</v>
      </c>
      <c r="W369" s="58" t="n">
        <v>0.533978712262992</v>
      </c>
      <c r="X369" s="58" t="n">
        <v>100</v>
      </c>
      <c r="Y369" s="58" t="n">
        <v>52.6315789473684</v>
      </c>
      <c r="Z369" s="58" t="n">
        <v>3.80303326306777</v>
      </c>
      <c r="AA369" s="57" t="s">
        <v>5455</v>
      </c>
      <c r="AB369" s="57" t="s">
        <v>5413</v>
      </c>
      <c r="AC369" s="57" t="s">
        <v>5414</v>
      </c>
      <c r="AD369" s="57" t="s">
        <v>4838</v>
      </c>
      <c r="AE369" s="57" t="n">
        <v>115</v>
      </c>
      <c r="AF369" s="58" t="n">
        <v>3.80303326306777</v>
      </c>
      <c r="AG369" s="57" t="s">
        <v>5455</v>
      </c>
      <c r="AH369" s="57" t="s">
        <v>5414</v>
      </c>
      <c r="AI369" s="57" t="s">
        <v>4838</v>
      </c>
      <c r="AJ369" s="58" t="n">
        <v>3.82902089312661</v>
      </c>
      <c r="AK369" s="57" t="s">
        <v>5476</v>
      </c>
      <c r="AL369" s="58" t="n">
        <v>3.5</v>
      </c>
      <c r="AM369" s="57"/>
      <c r="AN369" s="57"/>
      <c r="AO369" s="57" t="n">
        <v>0</v>
      </c>
      <c r="AP369" s="59" t="b">
        <f aca="false">FALSE()</f>
        <v>0</v>
      </c>
    </row>
    <row r="370" customFormat="false" ht="15" hidden="false" customHeight="true" outlineLevel="0" collapsed="false">
      <c r="B370" s="57" t="s">
        <v>4679</v>
      </c>
      <c r="C370" s="57" t="s">
        <v>255</v>
      </c>
      <c r="D370" s="57" t="s">
        <v>320</v>
      </c>
      <c r="E370" s="59" t="b">
        <f aca="false">FALSE()</f>
        <v>0</v>
      </c>
      <c r="F370" s="57" t="n">
        <v>1</v>
      </c>
      <c r="G370" s="57" t="s">
        <v>5184</v>
      </c>
      <c r="H370" s="57" t="s">
        <v>281</v>
      </c>
      <c r="I370" s="57" t="n">
        <v>4</v>
      </c>
      <c r="J370" s="57" t="s">
        <v>4570</v>
      </c>
      <c r="K370" s="57" t="n">
        <v>2</v>
      </c>
      <c r="L370" s="59" t="b">
        <f aca="false">FALSE()</f>
        <v>0</v>
      </c>
      <c r="M370" s="59" t="b">
        <f aca="false">TRUE()</f>
        <v>1</v>
      </c>
      <c r="N370" s="59" t="b">
        <f aca="false">TRUE()</f>
        <v>1</v>
      </c>
      <c r="O370" s="59" t="b">
        <f aca="false">TRUE()</f>
        <v>1</v>
      </c>
      <c r="P370" s="59" t="b">
        <f aca="false">TRUE()</f>
        <v>1</v>
      </c>
      <c r="Q370" s="57" t="s">
        <v>5447</v>
      </c>
      <c r="R370" s="58" t="n">
        <v>1</v>
      </c>
      <c r="S370" s="58" t="n">
        <v>21.7900009155273</v>
      </c>
      <c r="T370" s="57"/>
      <c r="U370" s="58" t="n">
        <v>1.01455955329968</v>
      </c>
      <c r="V370" s="58" t="n">
        <v>1.01455955329968</v>
      </c>
      <c r="W370" s="58" t="n">
        <v>0.533978712262992</v>
      </c>
      <c r="X370" s="58" t="n">
        <v>100</v>
      </c>
      <c r="Y370" s="58" t="n">
        <v>52.6315789473684</v>
      </c>
      <c r="Z370" s="58" t="n">
        <v>3.80303326306777</v>
      </c>
      <c r="AA370" s="57" t="s">
        <v>5455</v>
      </c>
      <c r="AB370" s="57" t="s">
        <v>5413</v>
      </c>
      <c r="AC370" s="57" t="s">
        <v>5414</v>
      </c>
      <c r="AD370" s="57" t="s">
        <v>4838</v>
      </c>
      <c r="AE370" s="57" t="n">
        <v>115</v>
      </c>
      <c r="AF370" s="58" t="n">
        <v>3.80303326306777</v>
      </c>
      <c r="AG370" s="57" t="s">
        <v>5455</v>
      </c>
      <c r="AH370" s="57" t="s">
        <v>5414</v>
      </c>
      <c r="AI370" s="57" t="s">
        <v>4838</v>
      </c>
      <c r="AJ370" s="58" t="n">
        <v>3.82902089312661</v>
      </c>
      <c r="AK370" s="57" t="s">
        <v>5476</v>
      </c>
      <c r="AL370" s="58" t="n">
        <v>4</v>
      </c>
      <c r="AM370" s="57" t="s">
        <v>5476</v>
      </c>
      <c r="AN370" s="57" t="s">
        <v>5479</v>
      </c>
      <c r="AO370" s="57" t="n">
        <v>2</v>
      </c>
      <c r="AP370" s="59" t="b">
        <f aca="false">FALSE()</f>
        <v>0</v>
      </c>
    </row>
    <row r="371" customFormat="false" ht="15" hidden="false" customHeight="true" outlineLevel="0" collapsed="false">
      <c r="B371" s="57" t="s">
        <v>4679</v>
      </c>
      <c r="C371" s="57" t="s">
        <v>255</v>
      </c>
      <c r="D371" s="57" t="s">
        <v>320</v>
      </c>
      <c r="E371" s="59" t="b">
        <f aca="false">FALSE()</f>
        <v>0</v>
      </c>
      <c r="F371" s="57" t="n">
        <v>1</v>
      </c>
      <c r="G371" s="57" t="s">
        <v>5184</v>
      </c>
      <c r="H371" s="57" t="s">
        <v>281</v>
      </c>
      <c r="I371" s="57" t="n">
        <v>4</v>
      </c>
      <c r="J371" s="57" t="s">
        <v>4570</v>
      </c>
      <c r="K371" s="57" t="n">
        <v>2</v>
      </c>
      <c r="L371" s="59" t="b">
        <f aca="false">FALSE()</f>
        <v>0</v>
      </c>
      <c r="M371" s="59" t="b">
        <f aca="false">TRUE()</f>
        <v>1</v>
      </c>
      <c r="N371" s="59" t="b">
        <f aca="false">TRUE()</f>
        <v>1</v>
      </c>
      <c r="O371" s="59" t="b">
        <f aca="false">TRUE()</f>
        <v>1</v>
      </c>
      <c r="P371" s="59" t="b">
        <f aca="false">TRUE()</f>
        <v>1</v>
      </c>
      <c r="Q371" s="57" t="s">
        <v>5447</v>
      </c>
      <c r="R371" s="58" t="n">
        <v>1</v>
      </c>
      <c r="S371" s="58" t="n">
        <v>21.7900009155273</v>
      </c>
      <c r="T371" s="57"/>
      <c r="U371" s="58" t="n">
        <v>1.01455955329968</v>
      </c>
      <c r="V371" s="58" t="n">
        <v>1.01455955329968</v>
      </c>
      <c r="W371" s="58" t="n">
        <v>0.533978712262992</v>
      </c>
      <c r="X371" s="58" t="n">
        <v>100</v>
      </c>
      <c r="Y371" s="58" t="n">
        <v>52.6315789473684</v>
      </c>
      <c r="Z371" s="58" t="n">
        <v>3.80303326306777</v>
      </c>
      <c r="AA371" s="57" t="s">
        <v>5455</v>
      </c>
      <c r="AB371" s="57" t="s">
        <v>5413</v>
      </c>
      <c r="AC371" s="57" t="s">
        <v>5414</v>
      </c>
      <c r="AD371" s="57" t="s">
        <v>4838</v>
      </c>
      <c r="AE371" s="57" t="n">
        <v>115</v>
      </c>
      <c r="AF371" s="58" t="n">
        <v>3.80303326306777</v>
      </c>
      <c r="AG371" s="57" t="s">
        <v>5455</v>
      </c>
      <c r="AH371" s="57" t="s">
        <v>5414</v>
      </c>
      <c r="AI371" s="57" t="s">
        <v>4838</v>
      </c>
      <c r="AJ371" s="58" t="n">
        <v>3.82902089312661</v>
      </c>
      <c r="AK371" s="57" t="s">
        <v>5476</v>
      </c>
      <c r="AL371" s="58" t="n">
        <v>4.5</v>
      </c>
      <c r="AM371" s="57" t="s">
        <v>5476</v>
      </c>
      <c r="AN371" s="57" t="s">
        <v>5479</v>
      </c>
      <c r="AO371" s="57" t="n">
        <v>2</v>
      </c>
      <c r="AP371" s="59" t="b">
        <f aca="false">FALSE()</f>
        <v>0</v>
      </c>
    </row>
    <row r="372" customFormat="false" ht="15" hidden="false" customHeight="true" outlineLevel="0" collapsed="false">
      <c r="B372" s="57" t="s">
        <v>4679</v>
      </c>
      <c r="C372" s="57" t="s">
        <v>255</v>
      </c>
      <c r="D372" s="57" t="s">
        <v>320</v>
      </c>
      <c r="E372" s="59" t="b">
        <f aca="false">FALSE()</f>
        <v>0</v>
      </c>
      <c r="F372" s="57" t="n">
        <v>1</v>
      </c>
      <c r="G372" s="57" t="s">
        <v>5184</v>
      </c>
      <c r="H372" s="57" t="s">
        <v>281</v>
      </c>
      <c r="I372" s="57" t="n">
        <v>5</v>
      </c>
      <c r="J372" s="57" t="s">
        <v>327</v>
      </c>
      <c r="K372" s="57" t="n">
        <v>2</v>
      </c>
      <c r="L372" s="59" t="b">
        <f aca="false">FALSE()</f>
        <v>0</v>
      </c>
      <c r="M372" s="59" t="b">
        <f aca="false">TRUE()</f>
        <v>1</v>
      </c>
      <c r="N372" s="59" t="b">
        <f aca="false">TRUE()</f>
        <v>1</v>
      </c>
      <c r="O372" s="59" t="b">
        <f aca="false">TRUE()</f>
        <v>1</v>
      </c>
      <c r="P372" s="59" t="b">
        <f aca="false">TRUE()</f>
        <v>1</v>
      </c>
      <c r="Q372" s="57" t="s">
        <v>5421</v>
      </c>
      <c r="R372" s="58" t="n">
        <v>1</v>
      </c>
      <c r="S372" s="58" t="n">
        <v>22.4500007629395</v>
      </c>
      <c r="T372" s="57"/>
      <c r="U372" s="58" t="n">
        <v>3.79124885706724</v>
      </c>
      <c r="V372" s="58" t="n">
        <v>3.79124885706724</v>
      </c>
      <c r="W372" s="58" t="n">
        <v>0</v>
      </c>
      <c r="X372" s="58" t="n">
        <v>100</v>
      </c>
      <c r="Y372" s="58" t="n">
        <v>0</v>
      </c>
      <c r="Z372" s="58" t="n">
        <v>3.50842785304187</v>
      </c>
      <c r="AA372" s="57" t="s">
        <v>5455</v>
      </c>
      <c r="AB372" s="57" t="s">
        <v>5413</v>
      </c>
      <c r="AC372" s="57" t="s">
        <v>5414</v>
      </c>
      <c r="AD372" s="57" t="s">
        <v>4838</v>
      </c>
      <c r="AE372" s="57" t="n">
        <v>115</v>
      </c>
      <c r="AF372" s="58" t="n">
        <v>3.50842785304187</v>
      </c>
      <c r="AG372" s="57" t="s">
        <v>5455</v>
      </c>
      <c r="AH372" s="57" t="s">
        <v>5414</v>
      </c>
      <c r="AI372" s="57" t="s">
        <v>4838</v>
      </c>
      <c r="AJ372" s="58" t="n">
        <v>6.23547921173667</v>
      </c>
      <c r="AK372" s="57" t="s">
        <v>5476</v>
      </c>
      <c r="AL372" s="58" t="n">
        <v>3.5</v>
      </c>
      <c r="AM372" s="57"/>
      <c r="AN372" s="57"/>
      <c r="AO372" s="57" t="n">
        <v>0</v>
      </c>
      <c r="AP372" s="59" t="b">
        <f aca="false">FALSE()</f>
        <v>0</v>
      </c>
    </row>
    <row r="373" customFormat="false" ht="15" hidden="false" customHeight="true" outlineLevel="0" collapsed="false">
      <c r="B373" s="57" t="s">
        <v>4679</v>
      </c>
      <c r="C373" s="57" t="s">
        <v>255</v>
      </c>
      <c r="D373" s="57" t="s">
        <v>320</v>
      </c>
      <c r="E373" s="59" t="b">
        <f aca="false">FALSE()</f>
        <v>0</v>
      </c>
      <c r="F373" s="57" t="n">
        <v>1</v>
      </c>
      <c r="G373" s="57" t="s">
        <v>5184</v>
      </c>
      <c r="H373" s="57" t="s">
        <v>281</v>
      </c>
      <c r="I373" s="57" t="n">
        <v>5</v>
      </c>
      <c r="J373" s="57" t="s">
        <v>327</v>
      </c>
      <c r="K373" s="57" t="n">
        <v>2</v>
      </c>
      <c r="L373" s="59" t="b">
        <f aca="false">FALSE()</f>
        <v>0</v>
      </c>
      <c r="M373" s="59" t="b">
        <f aca="false">TRUE()</f>
        <v>1</v>
      </c>
      <c r="N373" s="59" t="b">
        <f aca="false">TRUE()</f>
        <v>1</v>
      </c>
      <c r="O373" s="59" t="b">
        <f aca="false">TRUE()</f>
        <v>1</v>
      </c>
      <c r="P373" s="59" t="b">
        <f aca="false">TRUE()</f>
        <v>1</v>
      </c>
      <c r="Q373" s="57" t="s">
        <v>5421</v>
      </c>
      <c r="R373" s="58" t="n">
        <v>1</v>
      </c>
      <c r="S373" s="58" t="n">
        <v>22.4500007629395</v>
      </c>
      <c r="T373" s="57"/>
      <c r="U373" s="58" t="n">
        <v>3.79124885706724</v>
      </c>
      <c r="V373" s="58" t="n">
        <v>3.79124885706724</v>
      </c>
      <c r="W373" s="58" t="n">
        <v>0</v>
      </c>
      <c r="X373" s="58" t="n">
        <v>100</v>
      </c>
      <c r="Y373" s="58" t="n">
        <v>0</v>
      </c>
      <c r="Z373" s="58" t="n">
        <v>3.50842785304187</v>
      </c>
      <c r="AA373" s="57" t="s">
        <v>5455</v>
      </c>
      <c r="AB373" s="57" t="s">
        <v>5413</v>
      </c>
      <c r="AC373" s="57" t="s">
        <v>5414</v>
      </c>
      <c r="AD373" s="57" t="s">
        <v>4838</v>
      </c>
      <c r="AE373" s="57" t="n">
        <v>115</v>
      </c>
      <c r="AF373" s="58" t="n">
        <v>3.50842785304187</v>
      </c>
      <c r="AG373" s="57" t="s">
        <v>5455</v>
      </c>
      <c r="AH373" s="57" t="s">
        <v>5414</v>
      </c>
      <c r="AI373" s="57" t="s">
        <v>4838</v>
      </c>
      <c r="AJ373" s="58" t="n">
        <v>6.23547921173667</v>
      </c>
      <c r="AK373" s="57" t="s">
        <v>5476</v>
      </c>
      <c r="AL373" s="58" t="n">
        <v>4</v>
      </c>
      <c r="AM373" s="57"/>
      <c r="AN373" s="57" t="s">
        <v>5455</v>
      </c>
      <c r="AO373" s="57" t="n">
        <v>1</v>
      </c>
      <c r="AP373" s="59" t="b">
        <f aca="false">FALSE()</f>
        <v>0</v>
      </c>
    </row>
    <row r="374" customFormat="false" ht="15" hidden="false" customHeight="true" outlineLevel="0" collapsed="false">
      <c r="B374" s="57" t="s">
        <v>4679</v>
      </c>
      <c r="C374" s="57" t="s">
        <v>255</v>
      </c>
      <c r="D374" s="57" t="s">
        <v>320</v>
      </c>
      <c r="E374" s="59" t="b">
        <f aca="false">FALSE()</f>
        <v>0</v>
      </c>
      <c r="F374" s="57" t="n">
        <v>1</v>
      </c>
      <c r="G374" s="57" t="s">
        <v>5184</v>
      </c>
      <c r="H374" s="57" t="s">
        <v>281</v>
      </c>
      <c r="I374" s="57" t="n">
        <v>5</v>
      </c>
      <c r="J374" s="57" t="s">
        <v>327</v>
      </c>
      <c r="K374" s="57" t="n">
        <v>2</v>
      </c>
      <c r="L374" s="59" t="b">
        <f aca="false">FALSE()</f>
        <v>0</v>
      </c>
      <c r="M374" s="59" t="b">
        <f aca="false">TRUE()</f>
        <v>1</v>
      </c>
      <c r="N374" s="59" t="b">
        <f aca="false">TRUE()</f>
        <v>1</v>
      </c>
      <c r="O374" s="59" t="b">
        <f aca="false">TRUE()</f>
        <v>1</v>
      </c>
      <c r="P374" s="59" t="b">
        <f aca="false">TRUE()</f>
        <v>1</v>
      </c>
      <c r="Q374" s="57" t="s">
        <v>5421</v>
      </c>
      <c r="R374" s="58" t="n">
        <v>1</v>
      </c>
      <c r="S374" s="58" t="n">
        <v>22.4500007629395</v>
      </c>
      <c r="T374" s="57"/>
      <c r="U374" s="58" t="n">
        <v>3.79124885706724</v>
      </c>
      <c r="V374" s="58" t="n">
        <v>3.79124885706724</v>
      </c>
      <c r="W374" s="58" t="n">
        <v>0</v>
      </c>
      <c r="X374" s="58" t="n">
        <v>100</v>
      </c>
      <c r="Y374" s="58" t="n">
        <v>0</v>
      </c>
      <c r="Z374" s="58" t="n">
        <v>3.50842785304187</v>
      </c>
      <c r="AA374" s="57" t="s">
        <v>5455</v>
      </c>
      <c r="AB374" s="57" t="s">
        <v>5413</v>
      </c>
      <c r="AC374" s="57" t="s">
        <v>5414</v>
      </c>
      <c r="AD374" s="57" t="s">
        <v>4838</v>
      </c>
      <c r="AE374" s="57" t="n">
        <v>115</v>
      </c>
      <c r="AF374" s="58" t="n">
        <v>3.50842785304187</v>
      </c>
      <c r="AG374" s="57" t="s">
        <v>5455</v>
      </c>
      <c r="AH374" s="57" t="s">
        <v>5414</v>
      </c>
      <c r="AI374" s="57" t="s">
        <v>4838</v>
      </c>
      <c r="AJ374" s="58" t="n">
        <v>6.23547921173667</v>
      </c>
      <c r="AK374" s="57" t="s">
        <v>5476</v>
      </c>
      <c r="AL374" s="58" t="n">
        <v>4.5</v>
      </c>
      <c r="AM374" s="57"/>
      <c r="AN374" s="57" t="s">
        <v>5455</v>
      </c>
      <c r="AO374" s="57" t="n">
        <v>2</v>
      </c>
      <c r="AP374" s="59" t="b">
        <f aca="false">FALSE()</f>
        <v>0</v>
      </c>
    </row>
    <row r="375" customFormat="false" ht="15" hidden="false" customHeight="true" outlineLevel="0" collapsed="false">
      <c r="B375" s="57" t="s">
        <v>4679</v>
      </c>
      <c r="C375" s="57" t="s">
        <v>255</v>
      </c>
      <c r="D375" s="57" t="s">
        <v>320</v>
      </c>
      <c r="E375" s="59" t="b">
        <f aca="false">FALSE()</f>
        <v>0</v>
      </c>
      <c r="F375" s="57" t="n">
        <v>1</v>
      </c>
      <c r="G375" s="57" t="s">
        <v>5184</v>
      </c>
      <c r="H375" s="57" t="s">
        <v>281</v>
      </c>
      <c r="I375" s="57" t="n">
        <v>6</v>
      </c>
      <c r="J375" s="57" t="s">
        <v>4570</v>
      </c>
      <c r="K375" s="57" t="n">
        <v>2</v>
      </c>
      <c r="L375" s="59" t="b">
        <f aca="false">FALSE()</f>
        <v>0</v>
      </c>
      <c r="M375" s="59" t="b">
        <f aca="false">TRUE()</f>
        <v>1</v>
      </c>
      <c r="N375" s="59" t="b">
        <f aca="false">TRUE()</f>
        <v>1</v>
      </c>
      <c r="O375" s="59" t="b">
        <f aca="false">TRUE()</f>
        <v>1</v>
      </c>
      <c r="P375" s="59" t="b">
        <f aca="false">TRUE()</f>
        <v>1</v>
      </c>
      <c r="Q375" s="57" t="s">
        <v>5447</v>
      </c>
      <c r="R375" s="58" t="n">
        <v>1</v>
      </c>
      <c r="S375" s="58" t="n">
        <v>22.8199996948242</v>
      </c>
      <c r="T375" s="57"/>
      <c r="U375" s="58" t="n">
        <v>0.186892549292047</v>
      </c>
      <c r="V375" s="58" t="n">
        <v>0.186892549292047</v>
      </c>
      <c r="W375" s="58" t="n">
        <v>0.186892549292047</v>
      </c>
      <c r="X375" s="58" t="n">
        <v>100</v>
      </c>
      <c r="Y375" s="58" t="n">
        <v>100</v>
      </c>
      <c r="Z375" s="58" t="n">
        <v>4.40933350972688</v>
      </c>
      <c r="AA375" s="57" t="s">
        <v>410</v>
      </c>
      <c r="AB375" s="57" t="s">
        <v>282</v>
      </c>
      <c r="AC375" s="57" t="s">
        <v>5480</v>
      </c>
      <c r="AD375" s="57" t="s">
        <v>5417</v>
      </c>
      <c r="AE375" s="57" t="n">
        <v>40</v>
      </c>
      <c r="AF375" s="58" t="n">
        <v>5.68171637799706</v>
      </c>
      <c r="AG375" s="57" t="s">
        <v>5455</v>
      </c>
      <c r="AH375" s="57" t="s">
        <v>5414</v>
      </c>
      <c r="AI375" s="57" t="s">
        <v>4838</v>
      </c>
      <c r="AJ375" s="58" t="n">
        <v>4.40933350972688</v>
      </c>
      <c r="AK375" s="57" t="s">
        <v>410</v>
      </c>
      <c r="AL375" s="58" t="n">
        <v>3.5</v>
      </c>
      <c r="AM375" s="57"/>
      <c r="AN375" s="57"/>
      <c r="AO375" s="57" t="n">
        <v>0</v>
      </c>
      <c r="AP375" s="59" t="b">
        <f aca="false">FALSE()</f>
        <v>0</v>
      </c>
    </row>
    <row r="376" customFormat="false" ht="15" hidden="false" customHeight="true" outlineLevel="0" collapsed="false">
      <c r="B376" s="57" t="s">
        <v>4679</v>
      </c>
      <c r="C376" s="57" t="s">
        <v>255</v>
      </c>
      <c r="D376" s="57" t="s">
        <v>320</v>
      </c>
      <c r="E376" s="59" t="b">
        <f aca="false">FALSE()</f>
        <v>0</v>
      </c>
      <c r="F376" s="57" t="n">
        <v>1</v>
      </c>
      <c r="G376" s="57" t="s">
        <v>5184</v>
      </c>
      <c r="H376" s="57" t="s">
        <v>281</v>
      </c>
      <c r="I376" s="57" t="n">
        <v>6</v>
      </c>
      <c r="J376" s="57" t="s">
        <v>4570</v>
      </c>
      <c r="K376" s="57" t="n">
        <v>2</v>
      </c>
      <c r="L376" s="59" t="b">
        <f aca="false">FALSE()</f>
        <v>0</v>
      </c>
      <c r="M376" s="59" t="b">
        <f aca="false">TRUE()</f>
        <v>1</v>
      </c>
      <c r="N376" s="59" t="b">
        <f aca="false">TRUE()</f>
        <v>1</v>
      </c>
      <c r="O376" s="59" t="b">
        <f aca="false">TRUE()</f>
        <v>1</v>
      </c>
      <c r="P376" s="59" t="b">
        <f aca="false">TRUE()</f>
        <v>1</v>
      </c>
      <c r="Q376" s="57" t="s">
        <v>5447</v>
      </c>
      <c r="R376" s="58" t="n">
        <v>1</v>
      </c>
      <c r="S376" s="58" t="n">
        <v>22.8199996948242</v>
      </c>
      <c r="T376" s="57"/>
      <c r="U376" s="58" t="n">
        <v>0.186892549292047</v>
      </c>
      <c r="V376" s="58" t="n">
        <v>0.186892549292047</v>
      </c>
      <c r="W376" s="58" t="n">
        <v>0.186892549292047</v>
      </c>
      <c r="X376" s="58" t="n">
        <v>100</v>
      </c>
      <c r="Y376" s="58" t="n">
        <v>100</v>
      </c>
      <c r="Z376" s="58" t="n">
        <v>4.40933350972688</v>
      </c>
      <c r="AA376" s="57" t="s">
        <v>410</v>
      </c>
      <c r="AB376" s="57" t="s">
        <v>282</v>
      </c>
      <c r="AC376" s="57" t="s">
        <v>5480</v>
      </c>
      <c r="AD376" s="57" t="s">
        <v>5417</v>
      </c>
      <c r="AE376" s="57" t="n">
        <v>40</v>
      </c>
      <c r="AF376" s="58" t="n">
        <v>5.68171637799706</v>
      </c>
      <c r="AG376" s="57" t="s">
        <v>5455</v>
      </c>
      <c r="AH376" s="57" t="s">
        <v>5414</v>
      </c>
      <c r="AI376" s="57" t="s">
        <v>4838</v>
      </c>
      <c r="AJ376" s="58" t="n">
        <v>4.40933350972688</v>
      </c>
      <c r="AK376" s="57" t="s">
        <v>410</v>
      </c>
      <c r="AL376" s="58" t="n">
        <v>4</v>
      </c>
      <c r="AM376" s="57"/>
      <c r="AN376" s="57"/>
      <c r="AO376" s="57" t="n">
        <v>0</v>
      </c>
      <c r="AP376" s="59" t="b">
        <f aca="false">FALSE()</f>
        <v>0</v>
      </c>
    </row>
    <row r="377" customFormat="false" ht="15" hidden="false" customHeight="true" outlineLevel="0" collapsed="false">
      <c r="B377" s="57" t="s">
        <v>4679</v>
      </c>
      <c r="C377" s="57" t="s">
        <v>255</v>
      </c>
      <c r="D377" s="57" t="s">
        <v>320</v>
      </c>
      <c r="E377" s="59" t="b">
        <f aca="false">FALSE()</f>
        <v>0</v>
      </c>
      <c r="F377" s="57" t="n">
        <v>1</v>
      </c>
      <c r="G377" s="57" t="s">
        <v>5184</v>
      </c>
      <c r="H377" s="57" t="s">
        <v>281</v>
      </c>
      <c r="I377" s="57" t="n">
        <v>6</v>
      </c>
      <c r="J377" s="57" t="s">
        <v>4570</v>
      </c>
      <c r="K377" s="57" t="n">
        <v>2</v>
      </c>
      <c r="L377" s="59" t="b">
        <f aca="false">FALSE()</f>
        <v>0</v>
      </c>
      <c r="M377" s="59" t="b">
        <f aca="false">TRUE()</f>
        <v>1</v>
      </c>
      <c r="N377" s="59" t="b">
        <f aca="false">TRUE()</f>
        <v>1</v>
      </c>
      <c r="O377" s="59" t="b">
        <f aca="false">TRUE()</f>
        <v>1</v>
      </c>
      <c r="P377" s="59" t="b">
        <f aca="false">TRUE()</f>
        <v>1</v>
      </c>
      <c r="Q377" s="57" t="s">
        <v>5447</v>
      </c>
      <c r="R377" s="58" t="n">
        <v>1</v>
      </c>
      <c r="S377" s="58" t="n">
        <v>22.8199996948242</v>
      </c>
      <c r="T377" s="57"/>
      <c r="U377" s="58" t="n">
        <v>0.186892549292047</v>
      </c>
      <c r="V377" s="58" t="n">
        <v>0.186892549292047</v>
      </c>
      <c r="W377" s="58" t="n">
        <v>0.186892549292047</v>
      </c>
      <c r="X377" s="58" t="n">
        <v>100</v>
      </c>
      <c r="Y377" s="58" t="n">
        <v>100</v>
      </c>
      <c r="Z377" s="58" t="n">
        <v>4.40933350972688</v>
      </c>
      <c r="AA377" s="57" t="s">
        <v>410</v>
      </c>
      <c r="AB377" s="57" t="s">
        <v>282</v>
      </c>
      <c r="AC377" s="57" t="s">
        <v>5480</v>
      </c>
      <c r="AD377" s="57" t="s">
        <v>5417</v>
      </c>
      <c r="AE377" s="57" t="n">
        <v>40</v>
      </c>
      <c r="AF377" s="58" t="n">
        <v>5.68171637799706</v>
      </c>
      <c r="AG377" s="57" t="s">
        <v>5455</v>
      </c>
      <c r="AH377" s="57" t="s">
        <v>5414</v>
      </c>
      <c r="AI377" s="57" t="s">
        <v>4838</v>
      </c>
      <c r="AJ377" s="58" t="n">
        <v>4.40933350972688</v>
      </c>
      <c r="AK377" s="57" t="s">
        <v>410</v>
      </c>
      <c r="AL377" s="58" t="n">
        <v>4.5</v>
      </c>
      <c r="AM377" s="57" t="s">
        <v>410</v>
      </c>
      <c r="AN377" s="57" t="s">
        <v>410</v>
      </c>
      <c r="AO377" s="57" t="n">
        <v>1</v>
      </c>
      <c r="AP377" s="59" t="b">
        <f aca="false">FALSE()</f>
        <v>0</v>
      </c>
    </row>
    <row r="378" customFormat="false" ht="15" hidden="false" customHeight="true" outlineLevel="0" collapsed="false">
      <c r="B378" s="57" t="s">
        <v>4679</v>
      </c>
      <c r="C378" s="57" t="s">
        <v>255</v>
      </c>
      <c r="D378" s="57" t="s">
        <v>320</v>
      </c>
      <c r="E378" s="59" t="b">
        <f aca="false">FALSE()</f>
        <v>0</v>
      </c>
      <c r="F378" s="57" t="n">
        <v>1</v>
      </c>
      <c r="G378" s="57" t="s">
        <v>5184</v>
      </c>
      <c r="H378" s="57" t="s">
        <v>281</v>
      </c>
      <c r="I378" s="57" t="n">
        <v>7</v>
      </c>
      <c r="J378" s="57" t="s">
        <v>4584</v>
      </c>
      <c r="K378" s="57" t="n">
        <v>2</v>
      </c>
      <c r="L378" s="59" t="b">
        <f aca="false">FALSE()</f>
        <v>0</v>
      </c>
      <c r="M378" s="59" t="b">
        <f aca="false">TRUE()</f>
        <v>1</v>
      </c>
      <c r="N378" s="59" t="b">
        <f aca="false">TRUE()</f>
        <v>1</v>
      </c>
      <c r="O378" s="59" t="b">
        <f aca="false">TRUE()</f>
        <v>1</v>
      </c>
      <c r="P378" s="59" t="b">
        <f aca="false">TRUE()</f>
        <v>1</v>
      </c>
      <c r="Q378" s="57" t="s">
        <v>5424</v>
      </c>
      <c r="R378" s="58" t="n">
        <v>1</v>
      </c>
      <c r="S378" s="58" t="n">
        <v>19.4500007629395</v>
      </c>
      <c r="T378" s="57"/>
      <c r="U378" s="58" t="n">
        <v>0</v>
      </c>
      <c r="V378" s="58" t="n">
        <v>0</v>
      </c>
      <c r="W378" s="58" t="n">
        <v>0</v>
      </c>
      <c r="X378" s="57"/>
      <c r="Y378" s="57"/>
      <c r="Z378" s="58" t="n">
        <v>4.80002104162053</v>
      </c>
      <c r="AA378" s="57" t="s">
        <v>5476</v>
      </c>
      <c r="AB378" s="57" t="s">
        <v>282</v>
      </c>
      <c r="AC378" s="57" t="s">
        <v>5450</v>
      </c>
      <c r="AD378" s="57" t="s">
        <v>5459</v>
      </c>
      <c r="AE378" s="57" t="n">
        <v>169</v>
      </c>
      <c r="AF378" s="58" t="n">
        <v>5.33969633968077</v>
      </c>
      <c r="AG378" s="57" t="s">
        <v>5476</v>
      </c>
      <c r="AH378" s="57" t="s">
        <v>4866</v>
      </c>
      <c r="AI378" s="57" t="s">
        <v>5430</v>
      </c>
      <c r="AJ378" s="58" t="n">
        <v>4.80002104162053</v>
      </c>
      <c r="AK378" s="57" t="s">
        <v>5476</v>
      </c>
      <c r="AL378" s="58" t="n">
        <v>3.5</v>
      </c>
      <c r="AM378" s="57"/>
      <c r="AN378" s="57"/>
      <c r="AO378" s="57" t="n">
        <v>0</v>
      </c>
      <c r="AP378" s="59" t="b">
        <f aca="false">FALSE()</f>
        <v>0</v>
      </c>
    </row>
    <row r="379" customFormat="false" ht="15" hidden="false" customHeight="true" outlineLevel="0" collapsed="false">
      <c r="B379" s="57" t="s">
        <v>4679</v>
      </c>
      <c r="C379" s="57" t="s">
        <v>255</v>
      </c>
      <c r="D379" s="57" t="s">
        <v>320</v>
      </c>
      <c r="E379" s="59" t="b">
        <f aca="false">FALSE()</f>
        <v>0</v>
      </c>
      <c r="F379" s="57" t="n">
        <v>1</v>
      </c>
      <c r="G379" s="57" t="s">
        <v>5184</v>
      </c>
      <c r="H379" s="57" t="s">
        <v>281</v>
      </c>
      <c r="I379" s="57" t="n">
        <v>7</v>
      </c>
      <c r="J379" s="57" t="s">
        <v>4584</v>
      </c>
      <c r="K379" s="57" t="n">
        <v>2</v>
      </c>
      <c r="L379" s="59" t="b">
        <f aca="false">FALSE()</f>
        <v>0</v>
      </c>
      <c r="M379" s="59" t="b">
        <f aca="false">TRUE()</f>
        <v>1</v>
      </c>
      <c r="N379" s="59" t="b">
        <f aca="false">TRUE()</f>
        <v>1</v>
      </c>
      <c r="O379" s="59" t="b">
        <f aca="false">TRUE()</f>
        <v>1</v>
      </c>
      <c r="P379" s="59" t="b">
        <f aca="false">TRUE()</f>
        <v>1</v>
      </c>
      <c r="Q379" s="57" t="s">
        <v>5424</v>
      </c>
      <c r="R379" s="58" t="n">
        <v>1</v>
      </c>
      <c r="S379" s="58" t="n">
        <v>19.4500007629395</v>
      </c>
      <c r="T379" s="57"/>
      <c r="U379" s="58" t="n">
        <v>0</v>
      </c>
      <c r="V379" s="58" t="n">
        <v>0</v>
      </c>
      <c r="W379" s="58" t="n">
        <v>0</v>
      </c>
      <c r="X379" s="57"/>
      <c r="Y379" s="57"/>
      <c r="Z379" s="58" t="n">
        <v>4.80002104162053</v>
      </c>
      <c r="AA379" s="57" t="s">
        <v>5476</v>
      </c>
      <c r="AB379" s="57" t="s">
        <v>282</v>
      </c>
      <c r="AC379" s="57" t="s">
        <v>5450</v>
      </c>
      <c r="AD379" s="57" t="s">
        <v>5459</v>
      </c>
      <c r="AE379" s="57" t="n">
        <v>169</v>
      </c>
      <c r="AF379" s="58" t="n">
        <v>5.33969633968077</v>
      </c>
      <c r="AG379" s="57" t="s">
        <v>5476</v>
      </c>
      <c r="AH379" s="57" t="s">
        <v>4866</v>
      </c>
      <c r="AI379" s="57" t="s">
        <v>5430</v>
      </c>
      <c r="AJ379" s="58" t="n">
        <v>4.80002104162053</v>
      </c>
      <c r="AK379" s="57" t="s">
        <v>5476</v>
      </c>
      <c r="AL379" s="58" t="n">
        <v>4</v>
      </c>
      <c r="AM379" s="57"/>
      <c r="AN379" s="57"/>
      <c r="AO379" s="57" t="n">
        <v>0</v>
      </c>
      <c r="AP379" s="59" t="b">
        <f aca="false">FALSE()</f>
        <v>0</v>
      </c>
    </row>
    <row r="380" customFormat="false" ht="15" hidden="false" customHeight="true" outlineLevel="0" collapsed="false">
      <c r="B380" s="57" t="s">
        <v>4679</v>
      </c>
      <c r="C380" s="57" t="s">
        <v>255</v>
      </c>
      <c r="D380" s="57" t="s">
        <v>320</v>
      </c>
      <c r="E380" s="59" t="b">
        <f aca="false">FALSE()</f>
        <v>0</v>
      </c>
      <c r="F380" s="57" t="n">
        <v>1</v>
      </c>
      <c r="G380" s="57" t="s">
        <v>5184</v>
      </c>
      <c r="H380" s="57" t="s">
        <v>281</v>
      </c>
      <c r="I380" s="57" t="n">
        <v>7</v>
      </c>
      <c r="J380" s="57" t="s">
        <v>4584</v>
      </c>
      <c r="K380" s="57" t="n">
        <v>2</v>
      </c>
      <c r="L380" s="59" t="b">
        <f aca="false">FALSE()</f>
        <v>0</v>
      </c>
      <c r="M380" s="59" t="b">
        <f aca="false">TRUE()</f>
        <v>1</v>
      </c>
      <c r="N380" s="59" t="b">
        <f aca="false">TRUE()</f>
        <v>1</v>
      </c>
      <c r="O380" s="59" t="b">
        <f aca="false">TRUE()</f>
        <v>1</v>
      </c>
      <c r="P380" s="59" t="b">
        <f aca="false">TRUE()</f>
        <v>1</v>
      </c>
      <c r="Q380" s="57" t="s">
        <v>5424</v>
      </c>
      <c r="R380" s="58" t="n">
        <v>1</v>
      </c>
      <c r="S380" s="58" t="n">
        <v>19.4500007629395</v>
      </c>
      <c r="T380" s="57"/>
      <c r="U380" s="58" t="n">
        <v>0</v>
      </c>
      <c r="V380" s="58" t="n">
        <v>0</v>
      </c>
      <c r="W380" s="58" t="n">
        <v>0</v>
      </c>
      <c r="X380" s="57"/>
      <c r="Y380" s="57"/>
      <c r="Z380" s="58" t="n">
        <v>4.80002104162053</v>
      </c>
      <c r="AA380" s="57" t="s">
        <v>5476</v>
      </c>
      <c r="AB380" s="57" t="s">
        <v>282</v>
      </c>
      <c r="AC380" s="57" t="s">
        <v>5450</v>
      </c>
      <c r="AD380" s="57" t="s">
        <v>5459</v>
      </c>
      <c r="AE380" s="57" t="n">
        <v>169</v>
      </c>
      <c r="AF380" s="58" t="n">
        <v>5.33969633968077</v>
      </c>
      <c r="AG380" s="57" t="s">
        <v>5476</v>
      </c>
      <c r="AH380" s="57" t="s">
        <v>4866</v>
      </c>
      <c r="AI380" s="57" t="s">
        <v>5430</v>
      </c>
      <c r="AJ380" s="58" t="n">
        <v>4.80002104162053</v>
      </c>
      <c r="AK380" s="57" t="s">
        <v>5476</v>
      </c>
      <c r="AL380" s="58" t="n">
        <v>4.5</v>
      </c>
      <c r="AM380" s="57"/>
      <c r="AN380" s="57"/>
      <c r="AO380" s="57" t="n">
        <v>0</v>
      </c>
      <c r="AP380" s="59" t="b">
        <f aca="false">FALSE()</f>
        <v>0</v>
      </c>
    </row>
    <row r="381" customFormat="false" ht="15" hidden="false" customHeight="true" outlineLevel="0" collapsed="false">
      <c r="B381" s="57" t="s">
        <v>4679</v>
      </c>
      <c r="C381" s="57" t="s">
        <v>255</v>
      </c>
      <c r="D381" s="57" t="s">
        <v>320</v>
      </c>
      <c r="E381" s="59" t="b">
        <f aca="false">FALSE()</f>
        <v>0</v>
      </c>
      <c r="F381" s="57" t="n">
        <v>1</v>
      </c>
      <c r="G381" s="57" t="s">
        <v>5184</v>
      </c>
      <c r="H381" s="57" t="s">
        <v>281</v>
      </c>
      <c r="I381" s="57" t="n">
        <v>8</v>
      </c>
      <c r="J381" s="57" t="s">
        <v>583</v>
      </c>
      <c r="K381" s="57" t="n">
        <v>2</v>
      </c>
      <c r="L381" s="59" t="b">
        <f aca="false">FALSE()</f>
        <v>0</v>
      </c>
      <c r="M381" s="59" t="b">
        <f aca="false">TRUE()</f>
        <v>1</v>
      </c>
      <c r="N381" s="59" t="b">
        <f aca="false">TRUE()</f>
        <v>1</v>
      </c>
      <c r="O381" s="59" t="b">
        <f aca="false">TRUE()</f>
        <v>1</v>
      </c>
      <c r="P381" s="59" t="b">
        <f aca="false">TRUE()</f>
        <v>1</v>
      </c>
      <c r="Q381" s="57" t="s">
        <v>5427</v>
      </c>
      <c r="R381" s="58" t="n">
        <v>1</v>
      </c>
      <c r="S381" s="58" t="n">
        <v>22.5200004577637</v>
      </c>
      <c r="T381" s="57"/>
      <c r="U381" s="58" t="n">
        <v>0</v>
      </c>
      <c r="V381" s="58" t="n">
        <v>0</v>
      </c>
      <c r="W381" s="58" t="n">
        <v>0</v>
      </c>
      <c r="X381" s="57"/>
      <c r="Y381" s="57"/>
      <c r="Z381" s="58" t="n">
        <v>6.92259012220138</v>
      </c>
      <c r="AA381" s="57" t="s">
        <v>410</v>
      </c>
      <c r="AB381" s="57" t="s">
        <v>282</v>
      </c>
      <c r="AC381" s="57" t="s">
        <v>5481</v>
      </c>
      <c r="AD381" s="57" t="s">
        <v>5424</v>
      </c>
      <c r="AE381" s="57" t="n">
        <v>44</v>
      </c>
      <c r="AF381" s="58" t="n">
        <v>7.01115033357581</v>
      </c>
      <c r="AG381" s="57" t="s">
        <v>5455</v>
      </c>
      <c r="AH381" s="57" t="s">
        <v>5438</v>
      </c>
      <c r="AI381" s="57" t="s">
        <v>252</v>
      </c>
      <c r="AJ381" s="58" t="n">
        <v>6.92259012220138</v>
      </c>
      <c r="AK381" s="57" t="s">
        <v>410</v>
      </c>
      <c r="AL381" s="58" t="n">
        <v>3.5</v>
      </c>
      <c r="AM381" s="57"/>
      <c r="AN381" s="57"/>
      <c r="AO381" s="57" t="n">
        <v>0</v>
      </c>
      <c r="AP381" s="59" t="b">
        <f aca="false">FALSE()</f>
        <v>0</v>
      </c>
    </row>
    <row r="382" customFormat="false" ht="15" hidden="false" customHeight="true" outlineLevel="0" collapsed="false">
      <c r="B382" s="57" t="s">
        <v>4679</v>
      </c>
      <c r="C382" s="57" t="s">
        <v>255</v>
      </c>
      <c r="D382" s="57" t="s">
        <v>320</v>
      </c>
      <c r="E382" s="59" t="b">
        <f aca="false">FALSE()</f>
        <v>0</v>
      </c>
      <c r="F382" s="57" t="n">
        <v>1</v>
      </c>
      <c r="G382" s="57" t="s">
        <v>5184</v>
      </c>
      <c r="H382" s="57" t="s">
        <v>281</v>
      </c>
      <c r="I382" s="57" t="n">
        <v>8</v>
      </c>
      <c r="J382" s="57" t="s">
        <v>583</v>
      </c>
      <c r="K382" s="57" t="n">
        <v>2</v>
      </c>
      <c r="L382" s="59" t="b">
        <f aca="false">FALSE()</f>
        <v>0</v>
      </c>
      <c r="M382" s="59" t="b">
        <f aca="false">TRUE()</f>
        <v>1</v>
      </c>
      <c r="N382" s="59" t="b">
        <f aca="false">TRUE()</f>
        <v>1</v>
      </c>
      <c r="O382" s="59" t="b">
        <f aca="false">TRUE()</f>
        <v>1</v>
      </c>
      <c r="P382" s="59" t="b">
        <f aca="false">TRUE()</f>
        <v>1</v>
      </c>
      <c r="Q382" s="57" t="s">
        <v>5427</v>
      </c>
      <c r="R382" s="58" t="n">
        <v>1</v>
      </c>
      <c r="S382" s="58" t="n">
        <v>22.5200004577637</v>
      </c>
      <c r="T382" s="57"/>
      <c r="U382" s="58" t="n">
        <v>0</v>
      </c>
      <c r="V382" s="58" t="n">
        <v>0</v>
      </c>
      <c r="W382" s="58" t="n">
        <v>0</v>
      </c>
      <c r="X382" s="57"/>
      <c r="Y382" s="57"/>
      <c r="Z382" s="58" t="n">
        <v>6.92259012220138</v>
      </c>
      <c r="AA382" s="57" t="s">
        <v>410</v>
      </c>
      <c r="AB382" s="57" t="s">
        <v>282</v>
      </c>
      <c r="AC382" s="57" t="s">
        <v>5481</v>
      </c>
      <c r="AD382" s="57" t="s">
        <v>5424</v>
      </c>
      <c r="AE382" s="57" t="n">
        <v>44</v>
      </c>
      <c r="AF382" s="58" t="n">
        <v>7.01115033357581</v>
      </c>
      <c r="AG382" s="57" t="s">
        <v>5455</v>
      </c>
      <c r="AH382" s="57" t="s">
        <v>5438</v>
      </c>
      <c r="AI382" s="57" t="s">
        <v>252</v>
      </c>
      <c r="AJ382" s="58" t="n">
        <v>6.92259012220138</v>
      </c>
      <c r="AK382" s="57" t="s">
        <v>410</v>
      </c>
      <c r="AL382" s="58" t="n">
        <v>4</v>
      </c>
      <c r="AM382" s="57"/>
      <c r="AN382" s="57"/>
      <c r="AO382" s="57" t="n">
        <v>0</v>
      </c>
      <c r="AP382" s="59" t="b">
        <f aca="false">FALSE()</f>
        <v>0</v>
      </c>
    </row>
    <row r="383" customFormat="false" ht="15" hidden="false" customHeight="true" outlineLevel="0" collapsed="false">
      <c r="B383" s="57" t="s">
        <v>4679</v>
      </c>
      <c r="C383" s="57" t="s">
        <v>255</v>
      </c>
      <c r="D383" s="57" t="s">
        <v>320</v>
      </c>
      <c r="E383" s="59" t="b">
        <f aca="false">FALSE()</f>
        <v>0</v>
      </c>
      <c r="F383" s="57" t="n">
        <v>1</v>
      </c>
      <c r="G383" s="57" t="s">
        <v>5184</v>
      </c>
      <c r="H383" s="57" t="s">
        <v>281</v>
      </c>
      <c r="I383" s="57" t="n">
        <v>8</v>
      </c>
      <c r="J383" s="57" t="s">
        <v>583</v>
      </c>
      <c r="K383" s="57" t="n">
        <v>2</v>
      </c>
      <c r="L383" s="59" t="b">
        <f aca="false">FALSE()</f>
        <v>0</v>
      </c>
      <c r="M383" s="59" t="b">
        <f aca="false">TRUE()</f>
        <v>1</v>
      </c>
      <c r="N383" s="59" t="b">
        <f aca="false">TRUE()</f>
        <v>1</v>
      </c>
      <c r="O383" s="59" t="b">
        <f aca="false">TRUE()</f>
        <v>1</v>
      </c>
      <c r="P383" s="59" t="b">
        <f aca="false">TRUE()</f>
        <v>1</v>
      </c>
      <c r="Q383" s="57" t="s">
        <v>5427</v>
      </c>
      <c r="R383" s="58" t="n">
        <v>1</v>
      </c>
      <c r="S383" s="58" t="n">
        <v>22.5200004577637</v>
      </c>
      <c r="T383" s="57"/>
      <c r="U383" s="58" t="n">
        <v>0</v>
      </c>
      <c r="V383" s="58" t="n">
        <v>0</v>
      </c>
      <c r="W383" s="58" t="n">
        <v>0</v>
      </c>
      <c r="X383" s="57"/>
      <c r="Y383" s="57"/>
      <c r="Z383" s="58" t="n">
        <v>6.92259012220138</v>
      </c>
      <c r="AA383" s="57" t="s">
        <v>410</v>
      </c>
      <c r="AB383" s="57" t="s">
        <v>282</v>
      </c>
      <c r="AC383" s="57" t="s">
        <v>5481</v>
      </c>
      <c r="AD383" s="57" t="s">
        <v>5424</v>
      </c>
      <c r="AE383" s="57" t="n">
        <v>44</v>
      </c>
      <c r="AF383" s="58" t="n">
        <v>7.01115033357581</v>
      </c>
      <c r="AG383" s="57" t="s">
        <v>5455</v>
      </c>
      <c r="AH383" s="57" t="s">
        <v>5438</v>
      </c>
      <c r="AI383" s="57" t="s">
        <v>252</v>
      </c>
      <c r="AJ383" s="58" t="n">
        <v>6.92259012220138</v>
      </c>
      <c r="AK383" s="57" t="s">
        <v>410</v>
      </c>
      <c r="AL383" s="58" t="n">
        <v>4.5</v>
      </c>
      <c r="AM383" s="57"/>
      <c r="AN383" s="57"/>
      <c r="AO383" s="57" t="n">
        <v>0</v>
      </c>
      <c r="AP383" s="59" t="b">
        <f aca="false">FALSE()</f>
        <v>0</v>
      </c>
    </row>
    <row r="384" customFormat="false" ht="15" hidden="false" customHeight="true" outlineLevel="0" collapsed="false">
      <c r="B384" s="57" t="s">
        <v>4679</v>
      </c>
      <c r="C384" s="57" t="s">
        <v>255</v>
      </c>
      <c r="D384" s="57" t="s">
        <v>258</v>
      </c>
      <c r="E384" s="59" t="b">
        <f aca="false">FALSE()</f>
        <v>0</v>
      </c>
      <c r="F384" s="57" t="n">
        <v>1</v>
      </c>
      <c r="G384" s="57" t="s">
        <v>4874</v>
      </c>
      <c r="H384" s="57" t="s">
        <v>5189</v>
      </c>
      <c r="I384" s="57" t="n">
        <v>2</v>
      </c>
      <c r="J384" s="57" t="s">
        <v>261</v>
      </c>
      <c r="K384" s="57" t="n">
        <v>2</v>
      </c>
      <c r="L384" s="59" t="b">
        <f aca="false">FALSE()</f>
        <v>0</v>
      </c>
      <c r="M384" s="59" t="b">
        <f aca="false">TRUE()</f>
        <v>1</v>
      </c>
      <c r="N384" s="59" t="b">
        <f aca="false">TRUE()</f>
        <v>1</v>
      </c>
      <c r="O384" s="59" t="b">
        <f aca="false">TRUE()</f>
        <v>1</v>
      </c>
      <c r="P384" s="59" t="b">
        <f aca="false">TRUE()</f>
        <v>1</v>
      </c>
      <c r="Q384" s="57" t="s">
        <v>5411</v>
      </c>
      <c r="R384" s="58" t="n">
        <v>1</v>
      </c>
      <c r="S384" s="58" t="n">
        <v>53.9300003051758</v>
      </c>
      <c r="T384" s="57"/>
      <c r="U384" s="58" t="n">
        <v>30.4367865989905</v>
      </c>
      <c r="V384" s="58" t="n">
        <v>27.6867962308361</v>
      </c>
      <c r="W384" s="58" t="n">
        <v>0</v>
      </c>
      <c r="X384" s="58" t="n">
        <v>90.9649122807018</v>
      </c>
      <c r="Y384" s="58" t="n">
        <v>0</v>
      </c>
      <c r="Z384" s="58" t="n">
        <v>3.16439536088653</v>
      </c>
      <c r="AA384" s="57" t="s">
        <v>5412</v>
      </c>
      <c r="AB384" s="57" t="s">
        <v>5413</v>
      </c>
      <c r="AC384" s="57" t="s">
        <v>5444</v>
      </c>
      <c r="AD384" s="57" t="s">
        <v>4838</v>
      </c>
      <c r="AE384" s="57" t="n">
        <v>1272</v>
      </c>
      <c r="AF384" s="58" t="n">
        <v>3.16439536088653</v>
      </c>
      <c r="AG384" s="57" t="s">
        <v>5412</v>
      </c>
      <c r="AH384" s="57" t="s">
        <v>5444</v>
      </c>
      <c r="AI384" s="57" t="s">
        <v>4838</v>
      </c>
      <c r="AJ384" s="58" t="n">
        <v>9.15500595302918</v>
      </c>
      <c r="AK384" s="57" t="s">
        <v>424</v>
      </c>
      <c r="AL384" s="58" t="n">
        <v>3.5</v>
      </c>
      <c r="AM384" s="57"/>
      <c r="AN384" s="57" t="s">
        <v>5412</v>
      </c>
      <c r="AO384" s="57" t="n">
        <v>2</v>
      </c>
      <c r="AP384" s="59" t="b">
        <f aca="false">TRUE()</f>
        <v>1</v>
      </c>
    </row>
    <row r="385" customFormat="false" ht="15" hidden="false" customHeight="true" outlineLevel="0" collapsed="false">
      <c r="B385" s="57" t="s">
        <v>4679</v>
      </c>
      <c r="C385" s="57" t="s">
        <v>255</v>
      </c>
      <c r="D385" s="57" t="s">
        <v>258</v>
      </c>
      <c r="E385" s="59" t="b">
        <f aca="false">FALSE()</f>
        <v>0</v>
      </c>
      <c r="F385" s="57" t="n">
        <v>1</v>
      </c>
      <c r="G385" s="57" t="s">
        <v>4874</v>
      </c>
      <c r="H385" s="57" t="s">
        <v>5189</v>
      </c>
      <c r="I385" s="57" t="n">
        <v>2</v>
      </c>
      <c r="J385" s="57" t="s">
        <v>261</v>
      </c>
      <c r="K385" s="57" t="n">
        <v>2</v>
      </c>
      <c r="L385" s="59" t="b">
        <f aca="false">FALSE()</f>
        <v>0</v>
      </c>
      <c r="M385" s="59" t="b">
        <f aca="false">TRUE()</f>
        <v>1</v>
      </c>
      <c r="N385" s="59" t="b">
        <f aca="false">TRUE()</f>
        <v>1</v>
      </c>
      <c r="O385" s="59" t="b">
        <f aca="false">TRUE()</f>
        <v>1</v>
      </c>
      <c r="P385" s="59" t="b">
        <f aca="false">TRUE()</f>
        <v>1</v>
      </c>
      <c r="Q385" s="57" t="s">
        <v>5411</v>
      </c>
      <c r="R385" s="58" t="n">
        <v>1</v>
      </c>
      <c r="S385" s="58" t="n">
        <v>53.9300003051758</v>
      </c>
      <c r="T385" s="57"/>
      <c r="U385" s="58" t="n">
        <v>30.4367865989905</v>
      </c>
      <c r="V385" s="58" t="n">
        <v>27.6867962308361</v>
      </c>
      <c r="W385" s="58" t="n">
        <v>0</v>
      </c>
      <c r="X385" s="58" t="n">
        <v>90.9649122807018</v>
      </c>
      <c r="Y385" s="58" t="n">
        <v>0</v>
      </c>
      <c r="Z385" s="58" t="n">
        <v>3.16439536088653</v>
      </c>
      <c r="AA385" s="57" t="s">
        <v>5412</v>
      </c>
      <c r="AB385" s="57" t="s">
        <v>5413</v>
      </c>
      <c r="AC385" s="57" t="s">
        <v>5444</v>
      </c>
      <c r="AD385" s="57" t="s">
        <v>4838</v>
      </c>
      <c r="AE385" s="57" t="n">
        <v>1272</v>
      </c>
      <c r="AF385" s="58" t="n">
        <v>3.16439536088653</v>
      </c>
      <c r="AG385" s="57" t="s">
        <v>5412</v>
      </c>
      <c r="AH385" s="57" t="s">
        <v>5444</v>
      </c>
      <c r="AI385" s="57" t="s">
        <v>4838</v>
      </c>
      <c r="AJ385" s="58" t="n">
        <v>9.15500595302918</v>
      </c>
      <c r="AK385" s="57" t="s">
        <v>424</v>
      </c>
      <c r="AL385" s="58" t="n">
        <v>4</v>
      </c>
      <c r="AM385" s="57"/>
      <c r="AN385" s="57" t="s">
        <v>5412</v>
      </c>
      <c r="AO385" s="57" t="n">
        <v>4</v>
      </c>
      <c r="AP385" s="59" t="b">
        <f aca="false">TRUE()</f>
        <v>1</v>
      </c>
    </row>
    <row r="386" customFormat="false" ht="15" hidden="false" customHeight="true" outlineLevel="0" collapsed="false">
      <c r="B386" s="57" t="s">
        <v>4679</v>
      </c>
      <c r="C386" s="57" t="s">
        <v>255</v>
      </c>
      <c r="D386" s="57" t="s">
        <v>258</v>
      </c>
      <c r="E386" s="59" t="b">
        <f aca="false">FALSE()</f>
        <v>0</v>
      </c>
      <c r="F386" s="57" t="n">
        <v>1</v>
      </c>
      <c r="G386" s="57" t="s">
        <v>4874</v>
      </c>
      <c r="H386" s="57" t="s">
        <v>5189</v>
      </c>
      <c r="I386" s="57" t="n">
        <v>2</v>
      </c>
      <c r="J386" s="57" t="s">
        <v>261</v>
      </c>
      <c r="K386" s="57" t="n">
        <v>2</v>
      </c>
      <c r="L386" s="59" t="b">
        <f aca="false">FALSE()</f>
        <v>0</v>
      </c>
      <c r="M386" s="59" t="b">
        <f aca="false">TRUE()</f>
        <v>1</v>
      </c>
      <c r="N386" s="59" t="b">
        <f aca="false">TRUE()</f>
        <v>1</v>
      </c>
      <c r="O386" s="59" t="b">
        <f aca="false">TRUE()</f>
        <v>1</v>
      </c>
      <c r="P386" s="59" t="b">
        <f aca="false">TRUE()</f>
        <v>1</v>
      </c>
      <c r="Q386" s="57" t="s">
        <v>5411</v>
      </c>
      <c r="R386" s="58" t="n">
        <v>1</v>
      </c>
      <c r="S386" s="58" t="n">
        <v>53.9300003051758</v>
      </c>
      <c r="T386" s="57"/>
      <c r="U386" s="58" t="n">
        <v>30.4367865989905</v>
      </c>
      <c r="V386" s="58" t="n">
        <v>27.6867962308361</v>
      </c>
      <c r="W386" s="58" t="n">
        <v>0</v>
      </c>
      <c r="X386" s="58" t="n">
        <v>90.9649122807018</v>
      </c>
      <c r="Y386" s="58" t="n">
        <v>0</v>
      </c>
      <c r="Z386" s="58" t="n">
        <v>3.16439536088653</v>
      </c>
      <c r="AA386" s="57" t="s">
        <v>5412</v>
      </c>
      <c r="AB386" s="57" t="s">
        <v>5413</v>
      </c>
      <c r="AC386" s="57" t="s">
        <v>5444</v>
      </c>
      <c r="AD386" s="57" t="s">
        <v>4838</v>
      </c>
      <c r="AE386" s="57" t="n">
        <v>1272</v>
      </c>
      <c r="AF386" s="58" t="n">
        <v>3.16439536088653</v>
      </c>
      <c r="AG386" s="57" t="s">
        <v>5412</v>
      </c>
      <c r="AH386" s="57" t="s">
        <v>5444</v>
      </c>
      <c r="AI386" s="57" t="s">
        <v>4838</v>
      </c>
      <c r="AJ386" s="58" t="n">
        <v>9.15500595302918</v>
      </c>
      <c r="AK386" s="57" t="s">
        <v>424</v>
      </c>
      <c r="AL386" s="58" t="n">
        <v>4.5</v>
      </c>
      <c r="AM386" s="57"/>
      <c r="AN386" s="57" t="s">
        <v>5412</v>
      </c>
      <c r="AO386" s="57" t="n">
        <v>5</v>
      </c>
      <c r="AP386" s="59" t="b">
        <f aca="false">TRUE()</f>
        <v>1</v>
      </c>
    </row>
    <row r="387" customFormat="false" ht="15" hidden="false" customHeight="true" outlineLevel="0" collapsed="false">
      <c r="B387" s="57" t="s">
        <v>4679</v>
      </c>
      <c r="C387" s="57" t="s">
        <v>255</v>
      </c>
      <c r="D387" s="57" t="s">
        <v>258</v>
      </c>
      <c r="E387" s="59" t="b">
        <f aca="false">FALSE()</f>
        <v>0</v>
      </c>
      <c r="F387" s="57" t="n">
        <v>1</v>
      </c>
      <c r="G387" s="57" t="s">
        <v>4874</v>
      </c>
      <c r="H387" s="57" t="s">
        <v>5189</v>
      </c>
      <c r="I387" s="57" t="n">
        <v>3</v>
      </c>
      <c r="J387" s="57" t="s">
        <v>4853</v>
      </c>
      <c r="K387" s="57" t="n">
        <v>2</v>
      </c>
      <c r="L387" s="59" t="b">
        <f aca="false">FALSE()</f>
        <v>0</v>
      </c>
      <c r="M387" s="59" t="b">
        <f aca="false">TRUE()</f>
        <v>1</v>
      </c>
      <c r="N387" s="59" t="b">
        <f aca="false">TRUE()</f>
        <v>1</v>
      </c>
      <c r="O387" s="59" t="b">
        <f aca="false">TRUE()</f>
        <v>1</v>
      </c>
      <c r="P387" s="59" t="b">
        <f aca="false">TRUE()</f>
        <v>1</v>
      </c>
      <c r="Q387" s="57" t="s">
        <v>5443</v>
      </c>
      <c r="R387" s="58" t="n">
        <v>1</v>
      </c>
      <c r="S387" s="58" t="n">
        <v>63.0900001525879</v>
      </c>
      <c r="T387" s="57"/>
      <c r="U387" s="58" t="n">
        <v>1.89562442853362</v>
      </c>
      <c r="V387" s="58" t="n">
        <v>0.453881905423543</v>
      </c>
      <c r="W387" s="58" t="n">
        <v>0</v>
      </c>
      <c r="X387" s="58" t="n">
        <v>23.943661971831</v>
      </c>
      <c r="Y387" s="58" t="n">
        <v>0</v>
      </c>
      <c r="Z387" s="58" t="n">
        <v>4.71891714273516</v>
      </c>
      <c r="AA387" s="57" t="s">
        <v>5412</v>
      </c>
      <c r="AB387" s="57" t="s">
        <v>5413</v>
      </c>
      <c r="AC387" s="57" t="s">
        <v>5422</v>
      </c>
      <c r="AD387" s="57" t="s">
        <v>4838</v>
      </c>
      <c r="AE387" s="57" t="n">
        <v>1271</v>
      </c>
      <c r="AF387" s="58" t="n">
        <v>4.71891714273516</v>
      </c>
      <c r="AG387" s="57" t="s">
        <v>5412</v>
      </c>
      <c r="AH387" s="57" t="s">
        <v>5422</v>
      </c>
      <c r="AI387" s="57" t="s">
        <v>4838</v>
      </c>
      <c r="AJ387" s="58" t="n">
        <v>11.4987651945763</v>
      </c>
      <c r="AK387" s="57" t="s">
        <v>424</v>
      </c>
      <c r="AL387" s="58" t="n">
        <v>3.5</v>
      </c>
      <c r="AM387" s="57"/>
      <c r="AN387" s="57"/>
      <c r="AO387" s="57" t="n">
        <v>0</v>
      </c>
      <c r="AP387" s="59" t="b">
        <f aca="false">FALSE()</f>
        <v>0</v>
      </c>
    </row>
    <row r="388" customFormat="false" ht="15" hidden="false" customHeight="true" outlineLevel="0" collapsed="false">
      <c r="B388" s="57" t="s">
        <v>4679</v>
      </c>
      <c r="C388" s="57" t="s">
        <v>255</v>
      </c>
      <c r="D388" s="57" t="s">
        <v>258</v>
      </c>
      <c r="E388" s="59" t="b">
        <f aca="false">FALSE()</f>
        <v>0</v>
      </c>
      <c r="F388" s="57" t="n">
        <v>1</v>
      </c>
      <c r="G388" s="57" t="s">
        <v>4874</v>
      </c>
      <c r="H388" s="57" t="s">
        <v>5189</v>
      </c>
      <c r="I388" s="57" t="n">
        <v>3</v>
      </c>
      <c r="J388" s="57" t="s">
        <v>4853</v>
      </c>
      <c r="K388" s="57" t="n">
        <v>2</v>
      </c>
      <c r="L388" s="59" t="b">
        <f aca="false">FALSE()</f>
        <v>0</v>
      </c>
      <c r="M388" s="59" t="b">
        <f aca="false">TRUE()</f>
        <v>1</v>
      </c>
      <c r="N388" s="59" t="b">
        <f aca="false">TRUE()</f>
        <v>1</v>
      </c>
      <c r="O388" s="59" t="b">
        <f aca="false">TRUE()</f>
        <v>1</v>
      </c>
      <c r="P388" s="59" t="b">
        <f aca="false">TRUE()</f>
        <v>1</v>
      </c>
      <c r="Q388" s="57" t="s">
        <v>5443</v>
      </c>
      <c r="R388" s="58" t="n">
        <v>1</v>
      </c>
      <c r="S388" s="58" t="n">
        <v>63.0900001525879</v>
      </c>
      <c r="T388" s="57"/>
      <c r="U388" s="58" t="n">
        <v>1.89562442853362</v>
      </c>
      <c r="V388" s="58" t="n">
        <v>0.453881905423543</v>
      </c>
      <c r="W388" s="58" t="n">
        <v>0</v>
      </c>
      <c r="X388" s="58" t="n">
        <v>23.943661971831</v>
      </c>
      <c r="Y388" s="58" t="n">
        <v>0</v>
      </c>
      <c r="Z388" s="58" t="n">
        <v>4.71891714273516</v>
      </c>
      <c r="AA388" s="57" t="s">
        <v>5412</v>
      </c>
      <c r="AB388" s="57" t="s">
        <v>5413</v>
      </c>
      <c r="AC388" s="57" t="s">
        <v>5422</v>
      </c>
      <c r="AD388" s="57" t="s">
        <v>4838</v>
      </c>
      <c r="AE388" s="57" t="n">
        <v>1271</v>
      </c>
      <c r="AF388" s="58" t="n">
        <v>4.71891714273516</v>
      </c>
      <c r="AG388" s="57" t="s">
        <v>5412</v>
      </c>
      <c r="AH388" s="57" t="s">
        <v>5422</v>
      </c>
      <c r="AI388" s="57" t="s">
        <v>4838</v>
      </c>
      <c r="AJ388" s="58" t="n">
        <v>11.4987651945763</v>
      </c>
      <c r="AK388" s="57" t="s">
        <v>424</v>
      </c>
      <c r="AL388" s="58" t="n">
        <v>4</v>
      </c>
      <c r="AM388" s="57"/>
      <c r="AN388" s="57"/>
      <c r="AO388" s="57" t="n">
        <v>0</v>
      </c>
      <c r="AP388" s="59" t="b">
        <f aca="false">FALSE()</f>
        <v>0</v>
      </c>
    </row>
    <row r="389" customFormat="false" ht="15" hidden="false" customHeight="true" outlineLevel="0" collapsed="false">
      <c r="B389" s="57" t="s">
        <v>4679</v>
      </c>
      <c r="C389" s="57" t="s">
        <v>255</v>
      </c>
      <c r="D389" s="57" t="s">
        <v>258</v>
      </c>
      <c r="E389" s="59" t="b">
        <f aca="false">FALSE()</f>
        <v>0</v>
      </c>
      <c r="F389" s="57" t="n">
        <v>1</v>
      </c>
      <c r="G389" s="57" t="s">
        <v>4874</v>
      </c>
      <c r="H389" s="57" t="s">
        <v>5189</v>
      </c>
      <c r="I389" s="57" t="n">
        <v>3</v>
      </c>
      <c r="J389" s="57" t="s">
        <v>4853</v>
      </c>
      <c r="K389" s="57" t="n">
        <v>2</v>
      </c>
      <c r="L389" s="59" t="b">
        <f aca="false">FALSE()</f>
        <v>0</v>
      </c>
      <c r="M389" s="59" t="b">
        <f aca="false">TRUE()</f>
        <v>1</v>
      </c>
      <c r="N389" s="59" t="b">
        <f aca="false">TRUE()</f>
        <v>1</v>
      </c>
      <c r="O389" s="59" t="b">
        <f aca="false">TRUE()</f>
        <v>1</v>
      </c>
      <c r="P389" s="59" t="b">
        <f aca="false">TRUE()</f>
        <v>1</v>
      </c>
      <c r="Q389" s="57" t="s">
        <v>5443</v>
      </c>
      <c r="R389" s="58" t="n">
        <v>1</v>
      </c>
      <c r="S389" s="58" t="n">
        <v>63.0900001525879</v>
      </c>
      <c r="T389" s="57"/>
      <c r="U389" s="58" t="n">
        <v>1.89562442853362</v>
      </c>
      <c r="V389" s="58" t="n">
        <v>0.453881905423543</v>
      </c>
      <c r="W389" s="58" t="n">
        <v>0</v>
      </c>
      <c r="X389" s="58" t="n">
        <v>23.943661971831</v>
      </c>
      <c r="Y389" s="58" t="n">
        <v>0</v>
      </c>
      <c r="Z389" s="58" t="n">
        <v>4.71891714273516</v>
      </c>
      <c r="AA389" s="57" t="s">
        <v>5412</v>
      </c>
      <c r="AB389" s="57" t="s">
        <v>5413</v>
      </c>
      <c r="AC389" s="57" t="s">
        <v>5422</v>
      </c>
      <c r="AD389" s="57" t="s">
        <v>4838</v>
      </c>
      <c r="AE389" s="57" t="n">
        <v>1271</v>
      </c>
      <c r="AF389" s="58" t="n">
        <v>4.71891714273516</v>
      </c>
      <c r="AG389" s="57" t="s">
        <v>5412</v>
      </c>
      <c r="AH389" s="57" t="s">
        <v>5422</v>
      </c>
      <c r="AI389" s="57" t="s">
        <v>4838</v>
      </c>
      <c r="AJ389" s="58" t="n">
        <v>11.4987651945763</v>
      </c>
      <c r="AK389" s="57" t="s">
        <v>424</v>
      </c>
      <c r="AL389" s="58" t="n">
        <v>4.5</v>
      </c>
      <c r="AM389" s="57"/>
      <c r="AN389" s="57"/>
      <c r="AO389" s="57" t="n">
        <v>0</v>
      </c>
      <c r="AP389" s="59" t="b">
        <f aca="false">FALSE()</f>
        <v>0</v>
      </c>
    </row>
    <row r="390" customFormat="false" ht="15" hidden="false" customHeight="true" outlineLevel="0" collapsed="false">
      <c r="B390" s="57" t="s">
        <v>4679</v>
      </c>
      <c r="C390" s="57" t="s">
        <v>255</v>
      </c>
      <c r="D390" s="57" t="s">
        <v>258</v>
      </c>
      <c r="E390" s="59" t="b">
        <f aca="false">FALSE()</f>
        <v>0</v>
      </c>
      <c r="F390" s="57" t="n">
        <v>1</v>
      </c>
      <c r="G390" s="57" t="s">
        <v>4874</v>
      </c>
      <c r="H390" s="57" t="s">
        <v>5189</v>
      </c>
      <c r="I390" s="57" t="n">
        <v>4</v>
      </c>
      <c r="J390" s="57" t="s">
        <v>583</v>
      </c>
      <c r="K390" s="57" t="n">
        <v>2</v>
      </c>
      <c r="L390" s="59" t="b">
        <f aca="false">FALSE()</f>
        <v>0</v>
      </c>
      <c r="M390" s="59" t="b">
        <f aca="false">TRUE()</f>
        <v>1</v>
      </c>
      <c r="N390" s="59" t="b">
        <f aca="false">TRUE()</f>
        <v>1</v>
      </c>
      <c r="O390" s="59" t="b">
        <f aca="false">TRUE()</f>
        <v>1</v>
      </c>
      <c r="P390" s="59" t="b">
        <f aca="false">TRUE()</f>
        <v>1</v>
      </c>
      <c r="Q390" s="57" t="s">
        <v>5427</v>
      </c>
      <c r="R390" s="58" t="n">
        <v>1</v>
      </c>
      <c r="S390" s="58" t="n">
        <v>58.5099983215332</v>
      </c>
      <c r="T390" s="57"/>
      <c r="U390" s="58" t="n">
        <v>0</v>
      </c>
      <c r="V390" s="58" t="n">
        <v>0</v>
      </c>
      <c r="W390" s="58" t="n">
        <v>0</v>
      </c>
      <c r="X390" s="57"/>
      <c r="Y390" s="57"/>
      <c r="Z390" s="58" t="n">
        <v>6.34632066633887</v>
      </c>
      <c r="AA390" s="57" t="s">
        <v>5412</v>
      </c>
      <c r="AB390" s="57" t="s">
        <v>5413</v>
      </c>
      <c r="AC390" s="57" t="s">
        <v>5414</v>
      </c>
      <c r="AD390" s="57" t="s">
        <v>252</v>
      </c>
      <c r="AE390" s="57" t="n">
        <v>1291</v>
      </c>
      <c r="AF390" s="58" t="n">
        <v>6.34632066633887</v>
      </c>
      <c r="AG390" s="57" t="s">
        <v>5412</v>
      </c>
      <c r="AH390" s="57" t="s">
        <v>5414</v>
      </c>
      <c r="AI390" s="57" t="s">
        <v>252</v>
      </c>
      <c r="AJ390" s="58" t="n">
        <v>10.7896080095618</v>
      </c>
      <c r="AK390" s="57" t="s">
        <v>424</v>
      </c>
      <c r="AL390" s="58" t="n">
        <v>3.5</v>
      </c>
      <c r="AM390" s="57"/>
      <c r="AN390" s="57"/>
      <c r="AO390" s="57" t="n">
        <v>0</v>
      </c>
      <c r="AP390" s="59" t="b">
        <f aca="false">FALSE()</f>
        <v>0</v>
      </c>
    </row>
    <row r="391" customFormat="false" ht="15" hidden="false" customHeight="true" outlineLevel="0" collapsed="false">
      <c r="B391" s="57" t="s">
        <v>4679</v>
      </c>
      <c r="C391" s="57" t="s">
        <v>255</v>
      </c>
      <c r="D391" s="57" t="s">
        <v>258</v>
      </c>
      <c r="E391" s="59" t="b">
        <f aca="false">FALSE()</f>
        <v>0</v>
      </c>
      <c r="F391" s="57" t="n">
        <v>1</v>
      </c>
      <c r="G391" s="57" t="s">
        <v>4874</v>
      </c>
      <c r="H391" s="57" t="s">
        <v>5189</v>
      </c>
      <c r="I391" s="57" t="n">
        <v>4</v>
      </c>
      <c r="J391" s="57" t="s">
        <v>583</v>
      </c>
      <c r="K391" s="57" t="n">
        <v>2</v>
      </c>
      <c r="L391" s="59" t="b">
        <f aca="false">FALSE()</f>
        <v>0</v>
      </c>
      <c r="M391" s="59" t="b">
        <f aca="false">TRUE()</f>
        <v>1</v>
      </c>
      <c r="N391" s="59" t="b">
        <f aca="false">TRUE()</f>
        <v>1</v>
      </c>
      <c r="O391" s="59" t="b">
        <f aca="false">TRUE()</f>
        <v>1</v>
      </c>
      <c r="P391" s="59" t="b">
        <f aca="false">TRUE()</f>
        <v>1</v>
      </c>
      <c r="Q391" s="57" t="s">
        <v>5427</v>
      </c>
      <c r="R391" s="58" t="n">
        <v>1</v>
      </c>
      <c r="S391" s="58" t="n">
        <v>58.5099983215332</v>
      </c>
      <c r="T391" s="57"/>
      <c r="U391" s="58" t="n">
        <v>0</v>
      </c>
      <c r="V391" s="58" t="n">
        <v>0</v>
      </c>
      <c r="W391" s="58" t="n">
        <v>0</v>
      </c>
      <c r="X391" s="57"/>
      <c r="Y391" s="57"/>
      <c r="Z391" s="58" t="n">
        <v>6.34632066633887</v>
      </c>
      <c r="AA391" s="57" t="s">
        <v>5412</v>
      </c>
      <c r="AB391" s="57" t="s">
        <v>5413</v>
      </c>
      <c r="AC391" s="57" t="s">
        <v>5414</v>
      </c>
      <c r="AD391" s="57" t="s">
        <v>252</v>
      </c>
      <c r="AE391" s="57" t="n">
        <v>1291</v>
      </c>
      <c r="AF391" s="58" t="n">
        <v>6.34632066633887</v>
      </c>
      <c r="AG391" s="57" t="s">
        <v>5412</v>
      </c>
      <c r="AH391" s="57" t="s">
        <v>5414</v>
      </c>
      <c r="AI391" s="57" t="s">
        <v>252</v>
      </c>
      <c r="AJ391" s="58" t="n">
        <v>10.7896080095618</v>
      </c>
      <c r="AK391" s="57" t="s">
        <v>424</v>
      </c>
      <c r="AL391" s="58" t="n">
        <v>4</v>
      </c>
      <c r="AM391" s="57"/>
      <c r="AN391" s="57"/>
      <c r="AO391" s="57" t="n">
        <v>0</v>
      </c>
      <c r="AP391" s="59" t="b">
        <f aca="false">FALSE()</f>
        <v>0</v>
      </c>
    </row>
    <row r="392" customFormat="false" ht="15" hidden="false" customHeight="true" outlineLevel="0" collapsed="false">
      <c r="B392" s="57" t="s">
        <v>4679</v>
      </c>
      <c r="C392" s="57" t="s">
        <v>255</v>
      </c>
      <c r="D392" s="57" t="s">
        <v>258</v>
      </c>
      <c r="E392" s="59" t="b">
        <f aca="false">FALSE()</f>
        <v>0</v>
      </c>
      <c r="F392" s="57" t="n">
        <v>1</v>
      </c>
      <c r="G392" s="57" t="s">
        <v>4874</v>
      </c>
      <c r="H392" s="57" t="s">
        <v>5189</v>
      </c>
      <c r="I392" s="57" t="n">
        <v>4</v>
      </c>
      <c r="J392" s="57" t="s">
        <v>583</v>
      </c>
      <c r="K392" s="57" t="n">
        <v>2</v>
      </c>
      <c r="L392" s="59" t="b">
        <f aca="false">FALSE()</f>
        <v>0</v>
      </c>
      <c r="M392" s="59" t="b">
        <f aca="false">TRUE()</f>
        <v>1</v>
      </c>
      <c r="N392" s="59" t="b">
        <f aca="false">TRUE()</f>
        <v>1</v>
      </c>
      <c r="O392" s="59" t="b">
        <f aca="false">TRUE()</f>
        <v>1</v>
      </c>
      <c r="P392" s="59" t="b">
        <f aca="false">TRUE()</f>
        <v>1</v>
      </c>
      <c r="Q392" s="57" t="s">
        <v>5427</v>
      </c>
      <c r="R392" s="58" t="n">
        <v>1</v>
      </c>
      <c r="S392" s="58" t="n">
        <v>58.5099983215332</v>
      </c>
      <c r="T392" s="57"/>
      <c r="U392" s="58" t="n">
        <v>0</v>
      </c>
      <c r="V392" s="58" t="n">
        <v>0</v>
      </c>
      <c r="W392" s="58" t="n">
        <v>0</v>
      </c>
      <c r="X392" s="57"/>
      <c r="Y392" s="57"/>
      <c r="Z392" s="58" t="n">
        <v>6.34632066633887</v>
      </c>
      <c r="AA392" s="57" t="s">
        <v>5412</v>
      </c>
      <c r="AB392" s="57" t="s">
        <v>5413</v>
      </c>
      <c r="AC392" s="57" t="s">
        <v>5414</v>
      </c>
      <c r="AD392" s="57" t="s">
        <v>252</v>
      </c>
      <c r="AE392" s="57" t="n">
        <v>1291</v>
      </c>
      <c r="AF392" s="58" t="n">
        <v>6.34632066633887</v>
      </c>
      <c r="AG392" s="57" t="s">
        <v>5412</v>
      </c>
      <c r="AH392" s="57" t="s">
        <v>5414</v>
      </c>
      <c r="AI392" s="57" t="s">
        <v>252</v>
      </c>
      <c r="AJ392" s="58" t="n">
        <v>10.7896080095618</v>
      </c>
      <c r="AK392" s="57" t="s">
        <v>424</v>
      </c>
      <c r="AL392" s="58" t="n">
        <v>4.5</v>
      </c>
      <c r="AM392" s="57"/>
      <c r="AN392" s="57"/>
      <c r="AO392" s="57" t="n">
        <v>0</v>
      </c>
      <c r="AP392" s="59" t="b">
        <f aca="false">FALSE()</f>
        <v>0</v>
      </c>
    </row>
    <row r="393" customFormat="false" ht="15" hidden="false" customHeight="true" outlineLevel="0" collapsed="false">
      <c r="B393" s="57" t="s">
        <v>4679</v>
      </c>
      <c r="C393" s="57" t="s">
        <v>255</v>
      </c>
      <c r="D393" s="57" t="s">
        <v>258</v>
      </c>
      <c r="E393" s="59" t="b">
        <f aca="false">FALSE()</f>
        <v>0</v>
      </c>
      <c r="F393" s="57" t="n">
        <v>1</v>
      </c>
      <c r="G393" s="57" t="s">
        <v>4874</v>
      </c>
      <c r="H393" s="57" t="s">
        <v>5189</v>
      </c>
      <c r="I393" s="57" t="n">
        <v>5</v>
      </c>
      <c r="J393" s="57" t="s">
        <v>583</v>
      </c>
      <c r="K393" s="57" t="n">
        <v>2</v>
      </c>
      <c r="L393" s="59" t="b">
        <f aca="false">FALSE()</f>
        <v>0</v>
      </c>
      <c r="M393" s="59" t="b">
        <f aca="false">TRUE()</f>
        <v>1</v>
      </c>
      <c r="N393" s="59" t="b">
        <f aca="false">TRUE()</f>
        <v>1</v>
      </c>
      <c r="O393" s="59" t="b">
        <f aca="false">TRUE()</f>
        <v>1</v>
      </c>
      <c r="P393" s="59" t="b">
        <f aca="false">TRUE()</f>
        <v>1</v>
      </c>
      <c r="Q393" s="57" t="s">
        <v>5427</v>
      </c>
      <c r="R393" s="58" t="n">
        <v>1</v>
      </c>
      <c r="S393" s="58" t="n">
        <v>57.7700004577637</v>
      </c>
      <c r="T393" s="57"/>
      <c r="U393" s="58" t="n">
        <v>0</v>
      </c>
      <c r="V393" s="58" t="n">
        <v>0</v>
      </c>
      <c r="W393" s="58" t="n">
        <v>0</v>
      </c>
      <c r="X393" s="57"/>
      <c r="Y393" s="57"/>
      <c r="Z393" s="58" t="n">
        <v>6.10933204204847</v>
      </c>
      <c r="AA393" s="57" t="s">
        <v>5412</v>
      </c>
      <c r="AB393" s="57" t="s">
        <v>5413</v>
      </c>
      <c r="AC393" s="57" t="s">
        <v>5438</v>
      </c>
      <c r="AD393" s="57" t="s">
        <v>252</v>
      </c>
      <c r="AE393" s="57" t="n">
        <v>1301</v>
      </c>
      <c r="AF393" s="58" t="n">
        <v>6.10933204204847</v>
      </c>
      <c r="AG393" s="57" t="s">
        <v>5412</v>
      </c>
      <c r="AH393" s="57" t="s">
        <v>5438</v>
      </c>
      <c r="AI393" s="57" t="s">
        <v>252</v>
      </c>
      <c r="AJ393" s="58" t="n">
        <v>10.3125932238211</v>
      </c>
      <c r="AK393" s="57" t="s">
        <v>5482</v>
      </c>
      <c r="AL393" s="58" t="n">
        <v>3.5</v>
      </c>
      <c r="AM393" s="57"/>
      <c r="AN393" s="57"/>
      <c r="AO393" s="57" t="n">
        <v>0</v>
      </c>
      <c r="AP393" s="59" t="b">
        <f aca="false">FALSE()</f>
        <v>0</v>
      </c>
    </row>
    <row r="394" customFormat="false" ht="15" hidden="false" customHeight="true" outlineLevel="0" collapsed="false">
      <c r="B394" s="57" t="s">
        <v>4679</v>
      </c>
      <c r="C394" s="57" t="s">
        <v>255</v>
      </c>
      <c r="D394" s="57" t="s">
        <v>258</v>
      </c>
      <c r="E394" s="59" t="b">
        <f aca="false">FALSE()</f>
        <v>0</v>
      </c>
      <c r="F394" s="57" t="n">
        <v>1</v>
      </c>
      <c r="G394" s="57" t="s">
        <v>4874</v>
      </c>
      <c r="H394" s="57" t="s">
        <v>5189</v>
      </c>
      <c r="I394" s="57" t="n">
        <v>5</v>
      </c>
      <c r="J394" s="57" t="s">
        <v>583</v>
      </c>
      <c r="K394" s="57" t="n">
        <v>2</v>
      </c>
      <c r="L394" s="59" t="b">
        <f aca="false">FALSE()</f>
        <v>0</v>
      </c>
      <c r="M394" s="59" t="b">
        <f aca="false">TRUE()</f>
        <v>1</v>
      </c>
      <c r="N394" s="59" t="b">
        <f aca="false">TRUE()</f>
        <v>1</v>
      </c>
      <c r="O394" s="59" t="b">
        <f aca="false">TRUE()</f>
        <v>1</v>
      </c>
      <c r="P394" s="59" t="b">
        <f aca="false">TRUE()</f>
        <v>1</v>
      </c>
      <c r="Q394" s="57" t="s">
        <v>5427</v>
      </c>
      <c r="R394" s="58" t="n">
        <v>1</v>
      </c>
      <c r="S394" s="58" t="n">
        <v>57.7700004577637</v>
      </c>
      <c r="T394" s="57"/>
      <c r="U394" s="58" t="n">
        <v>0</v>
      </c>
      <c r="V394" s="58" t="n">
        <v>0</v>
      </c>
      <c r="W394" s="58" t="n">
        <v>0</v>
      </c>
      <c r="X394" s="57"/>
      <c r="Y394" s="57"/>
      <c r="Z394" s="58" t="n">
        <v>6.10933204204847</v>
      </c>
      <c r="AA394" s="57" t="s">
        <v>5412</v>
      </c>
      <c r="AB394" s="57" t="s">
        <v>5413</v>
      </c>
      <c r="AC394" s="57" t="s">
        <v>5438</v>
      </c>
      <c r="AD394" s="57" t="s">
        <v>252</v>
      </c>
      <c r="AE394" s="57" t="n">
        <v>1301</v>
      </c>
      <c r="AF394" s="58" t="n">
        <v>6.10933204204847</v>
      </c>
      <c r="AG394" s="57" t="s">
        <v>5412</v>
      </c>
      <c r="AH394" s="57" t="s">
        <v>5438</v>
      </c>
      <c r="AI394" s="57" t="s">
        <v>252</v>
      </c>
      <c r="AJ394" s="58" t="n">
        <v>10.3125932238211</v>
      </c>
      <c r="AK394" s="57" t="s">
        <v>5482</v>
      </c>
      <c r="AL394" s="58" t="n">
        <v>4</v>
      </c>
      <c r="AM394" s="57"/>
      <c r="AN394" s="57"/>
      <c r="AO394" s="57" t="n">
        <v>0</v>
      </c>
      <c r="AP394" s="59" t="b">
        <f aca="false">FALSE()</f>
        <v>0</v>
      </c>
    </row>
    <row r="395" customFormat="false" ht="15" hidden="false" customHeight="true" outlineLevel="0" collapsed="false">
      <c r="B395" s="57" t="s">
        <v>4679</v>
      </c>
      <c r="C395" s="57" t="s">
        <v>255</v>
      </c>
      <c r="D395" s="57" t="s">
        <v>258</v>
      </c>
      <c r="E395" s="59" t="b">
        <f aca="false">FALSE()</f>
        <v>0</v>
      </c>
      <c r="F395" s="57" t="n">
        <v>1</v>
      </c>
      <c r="G395" s="57" t="s">
        <v>4874</v>
      </c>
      <c r="H395" s="57" t="s">
        <v>5189</v>
      </c>
      <c r="I395" s="57" t="n">
        <v>5</v>
      </c>
      <c r="J395" s="57" t="s">
        <v>583</v>
      </c>
      <c r="K395" s="57" t="n">
        <v>2</v>
      </c>
      <c r="L395" s="59" t="b">
        <f aca="false">FALSE()</f>
        <v>0</v>
      </c>
      <c r="M395" s="59" t="b">
        <f aca="false">TRUE()</f>
        <v>1</v>
      </c>
      <c r="N395" s="59" t="b">
        <f aca="false">TRUE()</f>
        <v>1</v>
      </c>
      <c r="O395" s="59" t="b">
        <f aca="false">TRUE()</f>
        <v>1</v>
      </c>
      <c r="P395" s="59" t="b">
        <f aca="false">TRUE()</f>
        <v>1</v>
      </c>
      <c r="Q395" s="57" t="s">
        <v>5427</v>
      </c>
      <c r="R395" s="58" t="n">
        <v>1</v>
      </c>
      <c r="S395" s="58" t="n">
        <v>57.7700004577637</v>
      </c>
      <c r="T395" s="57"/>
      <c r="U395" s="58" t="n">
        <v>0</v>
      </c>
      <c r="V395" s="58" t="n">
        <v>0</v>
      </c>
      <c r="W395" s="58" t="n">
        <v>0</v>
      </c>
      <c r="X395" s="57"/>
      <c r="Y395" s="57"/>
      <c r="Z395" s="58" t="n">
        <v>6.10933204204847</v>
      </c>
      <c r="AA395" s="57" t="s">
        <v>5412</v>
      </c>
      <c r="AB395" s="57" t="s">
        <v>5413</v>
      </c>
      <c r="AC395" s="57" t="s">
        <v>5438</v>
      </c>
      <c r="AD395" s="57" t="s">
        <v>252</v>
      </c>
      <c r="AE395" s="57" t="n">
        <v>1301</v>
      </c>
      <c r="AF395" s="58" t="n">
        <v>6.10933204204847</v>
      </c>
      <c r="AG395" s="57" t="s">
        <v>5412</v>
      </c>
      <c r="AH395" s="57" t="s">
        <v>5438</v>
      </c>
      <c r="AI395" s="57" t="s">
        <v>252</v>
      </c>
      <c r="AJ395" s="58" t="n">
        <v>10.3125932238211</v>
      </c>
      <c r="AK395" s="57" t="s">
        <v>5482</v>
      </c>
      <c r="AL395" s="58" t="n">
        <v>4.5</v>
      </c>
      <c r="AM395" s="57"/>
      <c r="AN395" s="57"/>
      <c r="AO395" s="57" t="n">
        <v>0</v>
      </c>
      <c r="AP395" s="59" t="b">
        <f aca="false">FALSE()</f>
        <v>0</v>
      </c>
    </row>
    <row r="396" customFormat="false" ht="15" hidden="false" customHeight="true" outlineLevel="0" collapsed="false">
      <c r="B396" s="57" t="s">
        <v>4679</v>
      </c>
      <c r="C396" s="57" t="s">
        <v>255</v>
      </c>
      <c r="D396" s="57" t="s">
        <v>258</v>
      </c>
      <c r="E396" s="59" t="b">
        <f aca="false">FALSE()</f>
        <v>0</v>
      </c>
      <c r="F396" s="57" t="n">
        <v>1</v>
      </c>
      <c r="G396" s="57" t="s">
        <v>4874</v>
      </c>
      <c r="H396" s="57" t="s">
        <v>5189</v>
      </c>
      <c r="I396" s="57" t="n">
        <v>6</v>
      </c>
      <c r="J396" s="57" t="s">
        <v>428</v>
      </c>
      <c r="K396" s="57" t="n">
        <v>2</v>
      </c>
      <c r="L396" s="59" t="b">
        <f aca="false">FALSE()</f>
        <v>0</v>
      </c>
      <c r="M396" s="59" t="b">
        <f aca="false">TRUE()</f>
        <v>1</v>
      </c>
      <c r="N396" s="59" t="b">
        <f aca="false">TRUE()</f>
        <v>1</v>
      </c>
      <c r="O396" s="59" t="b">
        <f aca="false">TRUE()</f>
        <v>1</v>
      </c>
      <c r="P396" s="59" t="b">
        <f aca="false">TRUE()</f>
        <v>1</v>
      </c>
      <c r="Q396" s="57" t="s">
        <v>5425</v>
      </c>
      <c r="R396" s="58" t="n">
        <v>1</v>
      </c>
      <c r="S396" s="58" t="n">
        <v>54.7999992370606</v>
      </c>
      <c r="T396" s="57"/>
      <c r="U396" s="58" t="n">
        <v>0</v>
      </c>
      <c r="V396" s="58" t="n">
        <v>0</v>
      </c>
      <c r="W396" s="58" t="n">
        <v>0</v>
      </c>
      <c r="X396" s="57"/>
      <c r="Y396" s="57"/>
      <c r="Z396" s="58" t="n">
        <v>5.27345522404429</v>
      </c>
      <c r="AA396" s="57" t="s">
        <v>5412</v>
      </c>
      <c r="AB396" s="57" t="s">
        <v>5413</v>
      </c>
      <c r="AC396" s="57" t="s">
        <v>5438</v>
      </c>
      <c r="AD396" s="57" t="s">
        <v>252</v>
      </c>
      <c r="AE396" s="57" t="n">
        <v>1301</v>
      </c>
      <c r="AF396" s="58" t="n">
        <v>5.27345522404429</v>
      </c>
      <c r="AG396" s="57" t="s">
        <v>5412</v>
      </c>
      <c r="AH396" s="57" t="s">
        <v>5438</v>
      </c>
      <c r="AI396" s="57" t="s">
        <v>252</v>
      </c>
      <c r="AJ396" s="58" t="n">
        <v>8.45714295728766</v>
      </c>
      <c r="AK396" s="57" t="s">
        <v>5482</v>
      </c>
      <c r="AL396" s="58" t="n">
        <v>3.5</v>
      </c>
      <c r="AM396" s="57"/>
      <c r="AN396" s="57"/>
      <c r="AO396" s="57" t="n">
        <v>0</v>
      </c>
      <c r="AP396" s="59" t="b">
        <f aca="false">FALSE()</f>
        <v>0</v>
      </c>
    </row>
    <row r="397" customFormat="false" ht="15" hidden="false" customHeight="true" outlineLevel="0" collapsed="false">
      <c r="B397" s="57" t="s">
        <v>4679</v>
      </c>
      <c r="C397" s="57" t="s">
        <v>255</v>
      </c>
      <c r="D397" s="57" t="s">
        <v>258</v>
      </c>
      <c r="E397" s="59" t="b">
        <f aca="false">FALSE()</f>
        <v>0</v>
      </c>
      <c r="F397" s="57" t="n">
        <v>1</v>
      </c>
      <c r="G397" s="57" t="s">
        <v>4874</v>
      </c>
      <c r="H397" s="57" t="s">
        <v>5189</v>
      </c>
      <c r="I397" s="57" t="n">
        <v>6</v>
      </c>
      <c r="J397" s="57" t="s">
        <v>428</v>
      </c>
      <c r="K397" s="57" t="n">
        <v>2</v>
      </c>
      <c r="L397" s="59" t="b">
        <f aca="false">FALSE()</f>
        <v>0</v>
      </c>
      <c r="M397" s="59" t="b">
        <f aca="false">TRUE()</f>
        <v>1</v>
      </c>
      <c r="N397" s="59" t="b">
        <f aca="false">TRUE()</f>
        <v>1</v>
      </c>
      <c r="O397" s="59" t="b">
        <f aca="false">TRUE()</f>
        <v>1</v>
      </c>
      <c r="P397" s="59" t="b">
        <f aca="false">TRUE()</f>
        <v>1</v>
      </c>
      <c r="Q397" s="57" t="s">
        <v>5425</v>
      </c>
      <c r="R397" s="58" t="n">
        <v>1</v>
      </c>
      <c r="S397" s="58" t="n">
        <v>54.7999992370606</v>
      </c>
      <c r="T397" s="57"/>
      <c r="U397" s="58" t="n">
        <v>0</v>
      </c>
      <c r="V397" s="58" t="n">
        <v>0</v>
      </c>
      <c r="W397" s="58" t="n">
        <v>0</v>
      </c>
      <c r="X397" s="57"/>
      <c r="Y397" s="57"/>
      <c r="Z397" s="58" t="n">
        <v>5.27345522404429</v>
      </c>
      <c r="AA397" s="57" t="s">
        <v>5412</v>
      </c>
      <c r="AB397" s="57" t="s">
        <v>5413</v>
      </c>
      <c r="AC397" s="57" t="s">
        <v>5438</v>
      </c>
      <c r="AD397" s="57" t="s">
        <v>252</v>
      </c>
      <c r="AE397" s="57" t="n">
        <v>1301</v>
      </c>
      <c r="AF397" s="58" t="n">
        <v>5.27345522404429</v>
      </c>
      <c r="AG397" s="57" t="s">
        <v>5412</v>
      </c>
      <c r="AH397" s="57" t="s">
        <v>5438</v>
      </c>
      <c r="AI397" s="57" t="s">
        <v>252</v>
      </c>
      <c r="AJ397" s="58" t="n">
        <v>8.45714295728766</v>
      </c>
      <c r="AK397" s="57" t="s">
        <v>5482</v>
      </c>
      <c r="AL397" s="58" t="n">
        <v>4</v>
      </c>
      <c r="AM397" s="57"/>
      <c r="AN397" s="57"/>
      <c r="AO397" s="57" t="n">
        <v>0</v>
      </c>
      <c r="AP397" s="59" t="b">
        <f aca="false">FALSE()</f>
        <v>0</v>
      </c>
    </row>
    <row r="398" customFormat="false" ht="15" hidden="false" customHeight="true" outlineLevel="0" collapsed="false">
      <c r="B398" s="57" t="s">
        <v>4679</v>
      </c>
      <c r="C398" s="57" t="s">
        <v>255</v>
      </c>
      <c r="D398" s="57" t="s">
        <v>258</v>
      </c>
      <c r="E398" s="59" t="b">
        <f aca="false">FALSE()</f>
        <v>0</v>
      </c>
      <c r="F398" s="57" t="n">
        <v>1</v>
      </c>
      <c r="G398" s="57" t="s">
        <v>4874</v>
      </c>
      <c r="H398" s="57" t="s">
        <v>5189</v>
      </c>
      <c r="I398" s="57" t="n">
        <v>6</v>
      </c>
      <c r="J398" s="57" t="s">
        <v>428</v>
      </c>
      <c r="K398" s="57" t="n">
        <v>2</v>
      </c>
      <c r="L398" s="59" t="b">
        <f aca="false">FALSE()</f>
        <v>0</v>
      </c>
      <c r="M398" s="59" t="b">
        <f aca="false">TRUE()</f>
        <v>1</v>
      </c>
      <c r="N398" s="59" t="b">
        <f aca="false">TRUE()</f>
        <v>1</v>
      </c>
      <c r="O398" s="59" t="b">
        <f aca="false">TRUE()</f>
        <v>1</v>
      </c>
      <c r="P398" s="59" t="b">
        <f aca="false">TRUE()</f>
        <v>1</v>
      </c>
      <c r="Q398" s="57" t="s">
        <v>5425</v>
      </c>
      <c r="R398" s="58" t="n">
        <v>1</v>
      </c>
      <c r="S398" s="58" t="n">
        <v>54.7999992370606</v>
      </c>
      <c r="T398" s="57"/>
      <c r="U398" s="58" t="n">
        <v>0</v>
      </c>
      <c r="V398" s="58" t="n">
        <v>0</v>
      </c>
      <c r="W398" s="58" t="n">
        <v>0</v>
      </c>
      <c r="X398" s="57"/>
      <c r="Y398" s="57"/>
      <c r="Z398" s="58" t="n">
        <v>5.27345522404429</v>
      </c>
      <c r="AA398" s="57" t="s">
        <v>5412</v>
      </c>
      <c r="AB398" s="57" t="s">
        <v>5413</v>
      </c>
      <c r="AC398" s="57" t="s">
        <v>5438</v>
      </c>
      <c r="AD398" s="57" t="s">
        <v>252</v>
      </c>
      <c r="AE398" s="57" t="n">
        <v>1301</v>
      </c>
      <c r="AF398" s="58" t="n">
        <v>5.27345522404429</v>
      </c>
      <c r="AG398" s="57" t="s">
        <v>5412</v>
      </c>
      <c r="AH398" s="57" t="s">
        <v>5438</v>
      </c>
      <c r="AI398" s="57" t="s">
        <v>252</v>
      </c>
      <c r="AJ398" s="58" t="n">
        <v>8.45714295728766</v>
      </c>
      <c r="AK398" s="57" t="s">
        <v>5482</v>
      </c>
      <c r="AL398" s="58" t="n">
        <v>4.5</v>
      </c>
      <c r="AM398" s="57"/>
      <c r="AN398" s="57"/>
      <c r="AO398" s="57" t="n">
        <v>0</v>
      </c>
      <c r="AP398" s="59" t="b">
        <f aca="false">FALSE()</f>
        <v>0</v>
      </c>
    </row>
    <row r="399" customFormat="false" ht="15" hidden="false" customHeight="true" outlineLevel="0" collapsed="false">
      <c r="B399" s="57" t="s">
        <v>4679</v>
      </c>
      <c r="C399" s="57" t="s">
        <v>255</v>
      </c>
      <c r="D399" s="57" t="s">
        <v>258</v>
      </c>
      <c r="E399" s="59" t="b">
        <f aca="false">FALSE()</f>
        <v>0</v>
      </c>
      <c r="F399" s="57" t="n">
        <v>1</v>
      </c>
      <c r="G399" s="57" t="s">
        <v>4874</v>
      </c>
      <c r="H399" s="57" t="s">
        <v>5189</v>
      </c>
      <c r="I399" s="57" t="n">
        <v>7</v>
      </c>
      <c r="J399" s="57" t="s">
        <v>4570</v>
      </c>
      <c r="K399" s="57" t="n">
        <v>2</v>
      </c>
      <c r="L399" s="59" t="b">
        <f aca="false">FALSE()</f>
        <v>0</v>
      </c>
      <c r="M399" s="59" t="b">
        <f aca="false">TRUE()</f>
        <v>1</v>
      </c>
      <c r="N399" s="59" t="b">
        <f aca="false">TRUE()</f>
        <v>1</v>
      </c>
      <c r="O399" s="59" t="b">
        <f aca="false">TRUE()</f>
        <v>1</v>
      </c>
      <c r="P399" s="59" t="b">
        <f aca="false">TRUE()</f>
        <v>1</v>
      </c>
      <c r="Q399" s="57" t="s">
        <v>5447</v>
      </c>
      <c r="R399" s="58" t="n">
        <v>1</v>
      </c>
      <c r="S399" s="58" t="n">
        <v>55.8600006103516</v>
      </c>
      <c r="T399" s="57"/>
      <c r="U399" s="58" t="n">
        <v>0.0800968068394488</v>
      </c>
      <c r="V399" s="58" t="n">
        <v>0</v>
      </c>
      <c r="W399" s="58" t="n">
        <v>0</v>
      </c>
      <c r="X399" s="58" t="n">
        <v>0</v>
      </c>
      <c r="Y399" s="58" t="n">
        <v>0</v>
      </c>
      <c r="Z399" s="58" t="n">
        <v>4.60751559953949</v>
      </c>
      <c r="AA399" s="57" t="s">
        <v>5412</v>
      </c>
      <c r="AB399" s="57" t="s">
        <v>5413</v>
      </c>
      <c r="AC399" s="57" t="s">
        <v>5422</v>
      </c>
      <c r="AD399" s="57" t="s">
        <v>4838</v>
      </c>
      <c r="AE399" s="57" t="n">
        <v>1512</v>
      </c>
      <c r="AF399" s="58" t="n">
        <v>4.60751559953949</v>
      </c>
      <c r="AG399" s="57" t="s">
        <v>5412</v>
      </c>
      <c r="AH399" s="57" t="s">
        <v>5422</v>
      </c>
      <c r="AI399" s="57" t="s">
        <v>4838</v>
      </c>
      <c r="AJ399" s="58" t="n">
        <v>8.38537524503225</v>
      </c>
      <c r="AK399" s="57" t="s">
        <v>424</v>
      </c>
      <c r="AL399" s="58" t="n">
        <v>3.5</v>
      </c>
      <c r="AM399" s="57"/>
      <c r="AN399" s="57"/>
      <c r="AO399" s="57" t="n">
        <v>0</v>
      </c>
      <c r="AP399" s="59" t="b">
        <f aca="false">FALSE()</f>
        <v>0</v>
      </c>
    </row>
    <row r="400" customFormat="false" ht="15" hidden="false" customHeight="true" outlineLevel="0" collapsed="false">
      <c r="B400" s="57" t="s">
        <v>4679</v>
      </c>
      <c r="C400" s="57" t="s">
        <v>255</v>
      </c>
      <c r="D400" s="57" t="s">
        <v>258</v>
      </c>
      <c r="E400" s="59" t="b">
        <f aca="false">FALSE()</f>
        <v>0</v>
      </c>
      <c r="F400" s="57" t="n">
        <v>1</v>
      </c>
      <c r="G400" s="57" t="s">
        <v>4874</v>
      </c>
      <c r="H400" s="57" t="s">
        <v>5189</v>
      </c>
      <c r="I400" s="57" t="n">
        <v>7</v>
      </c>
      <c r="J400" s="57" t="s">
        <v>4570</v>
      </c>
      <c r="K400" s="57" t="n">
        <v>2</v>
      </c>
      <c r="L400" s="59" t="b">
        <f aca="false">FALSE()</f>
        <v>0</v>
      </c>
      <c r="M400" s="59" t="b">
        <f aca="false">TRUE()</f>
        <v>1</v>
      </c>
      <c r="N400" s="59" t="b">
        <f aca="false">TRUE()</f>
        <v>1</v>
      </c>
      <c r="O400" s="59" t="b">
        <f aca="false">TRUE()</f>
        <v>1</v>
      </c>
      <c r="P400" s="59" t="b">
        <f aca="false">TRUE()</f>
        <v>1</v>
      </c>
      <c r="Q400" s="57" t="s">
        <v>5447</v>
      </c>
      <c r="R400" s="58" t="n">
        <v>1</v>
      </c>
      <c r="S400" s="58" t="n">
        <v>55.8600006103516</v>
      </c>
      <c r="T400" s="57"/>
      <c r="U400" s="58" t="n">
        <v>0.0800968068394488</v>
      </c>
      <c r="V400" s="58" t="n">
        <v>0</v>
      </c>
      <c r="W400" s="58" t="n">
        <v>0</v>
      </c>
      <c r="X400" s="58" t="n">
        <v>0</v>
      </c>
      <c r="Y400" s="58" t="n">
        <v>0</v>
      </c>
      <c r="Z400" s="58" t="n">
        <v>4.60751559953949</v>
      </c>
      <c r="AA400" s="57" t="s">
        <v>5412</v>
      </c>
      <c r="AB400" s="57" t="s">
        <v>5413</v>
      </c>
      <c r="AC400" s="57" t="s">
        <v>5422</v>
      </c>
      <c r="AD400" s="57" t="s">
        <v>4838</v>
      </c>
      <c r="AE400" s="57" t="n">
        <v>1512</v>
      </c>
      <c r="AF400" s="58" t="n">
        <v>4.60751559953949</v>
      </c>
      <c r="AG400" s="57" t="s">
        <v>5412</v>
      </c>
      <c r="AH400" s="57" t="s">
        <v>5422</v>
      </c>
      <c r="AI400" s="57" t="s">
        <v>4838</v>
      </c>
      <c r="AJ400" s="58" t="n">
        <v>8.38537524503225</v>
      </c>
      <c r="AK400" s="57" t="s">
        <v>424</v>
      </c>
      <c r="AL400" s="58" t="n">
        <v>4</v>
      </c>
      <c r="AM400" s="57"/>
      <c r="AN400" s="57"/>
      <c r="AO400" s="57" t="n">
        <v>0</v>
      </c>
      <c r="AP400" s="59" t="b">
        <f aca="false">FALSE()</f>
        <v>0</v>
      </c>
    </row>
    <row r="401" customFormat="false" ht="15" hidden="false" customHeight="true" outlineLevel="0" collapsed="false">
      <c r="B401" s="57" t="s">
        <v>4679</v>
      </c>
      <c r="C401" s="57" t="s">
        <v>255</v>
      </c>
      <c r="D401" s="57" t="s">
        <v>258</v>
      </c>
      <c r="E401" s="59" t="b">
        <f aca="false">FALSE()</f>
        <v>0</v>
      </c>
      <c r="F401" s="57" t="n">
        <v>1</v>
      </c>
      <c r="G401" s="57" t="s">
        <v>4874</v>
      </c>
      <c r="H401" s="57" t="s">
        <v>5189</v>
      </c>
      <c r="I401" s="57" t="n">
        <v>7</v>
      </c>
      <c r="J401" s="57" t="s">
        <v>4570</v>
      </c>
      <c r="K401" s="57" t="n">
        <v>2</v>
      </c>
      <c r="L401" s="59" t="b">
        <f aca="false">FALSE()</f>
        <v>0</v>
      </c>
      <c r="M401" s="59" t="b">
        <f aca="false">TRUE()</f>
        <v>1</v>
      </c>
      <c r="N401" s="59" t="b">
        <f aca="false">TRUE()</f>
        <v>1</v>
      </c>
      <c r="O401" s="59" t="b">
        <f aca="false">TRUE()</f>
        <v>1</v>
      </c>
      <c r="P401" s="59" t="b">
        <f aca="false">TRUE()</f>
        <v>1</v>
      </c>
      <c r="Q401" s="57" t="s">
        <v>5447</v>
      </c>
      <c r="R401" s="58" t="n">
        <v>1</v>
      </c>
      <c r="S401" s="58" t="n">
        <v>55.8600006103516</v>
      </c>
      <c r="T401" s="57"/>
      <c r="U401" s="58" t="n">
        <v>0.0800968068394488</v>
      </c>
      <c r="V401" s="58" t="n">
        <v>0</v>
      </c>
      <c r="W401" s="58" t="n">
        <v>0</v>
      </c>
      <c r="X401" s="58" t="n">
        <v>0</v>
      </c>
      <c r="Y401" s="58" t="n">
        <v>0</v>
      </c>
      <c r="Z401" s="58" t="n">
        <v>4.60751559953949</v>
      </c>
      <c r="AA401" s="57" t="s">
        <v>5412</v>
      </c>
      <c r="AB401" s="57" t="s">
        <v>5413</v>
      </c>
      <c r="AC401" s="57" t="s">
        <v>5422</v>
      </c>
      <c r="AD401" s="57" t="s">
        <v>4838</v>
      </c>
      <c r="AE401" s="57" t="n">
        <v>1512</v>
      </c>
      <c r="AF401" s="58" t="n">
        <v>4.60751559953949</v>
      </c>
      <c r="AG401" s="57" t="s">
        <v>5412</v>
      </c>
      <c r="AH401" s="57" t="s">
        <v>5422</v>
      </c>
      <c r="AI401" s="57" t="s">
        <v>4838</v>
      </c>
      <c r="AJ401" s="58" t="n">
        <v>8.38537524503225</v>
      </c>
      <c r="AK401" s="57" t="s">
        <v>424</v>
      </c>
      <c r="AL401" s="58" t="n">
        <v>4.5</v>
      </c>
      <c r="AM401" s="57"/>
      <c r="AN401" s="57"/>
      <c r="AO401" s="57" t="n">
        <v>0</v>
      </c>
      <c r="AP401" s="59" t="b">
        <f aca="false">FALSE()</f>
        <v>0</v>
      </c>
    </row>
    <row r="402" customFormat="false" ht="15" hidden="false" customHeight="true" outlineLevel="0" collapsed="false">
      <c r="B402" s="57" t="s">
        <v>4679</v>
      </c>
      <c r="C402" s="57" t="s">
        <v>255</v>
      </c>
      <c r="D402" s="57" t="s">
        <v>258</v>
      </c>
      <c r="E402" s="59" t="b">
        <f aca="false">FALSE()</f>
        <v>0</v>
      </c>
      <c r="F402" s="57" t="n">
        <v>1</v>
      </c>
      <c r="G402" s="57" t="s">
        <v>4874</v>
      </c>
      <c r="H402" s="57" t="s">
        <v>5189</v>
      </c>
      <c r="I402" s="57" t="n">
        <v>8</v>
      </c>
      <c r="J402" s="57" t="s">
        <v>4876</v>
      </c>
      <c r="K402" s="57" t="n">
        <v>2</v>
      </c>
      <c r="L402" s="59" t="b">
        <f aca="false">FALSE()</f>
        <v>0</v>
      </c>
      <c r="M402" s="59" t="b">
        <f aca="false">TRUE()</f>
        <v>1</v>
      </c>
      <c r="N402" s="59" t="b">
        <f aca="false">TRUE()</f>
        <v>1</v>
      </c>
      <c r="O402" s="59" t="b">
        <f aca="false">TRUE()</f>
        <v>1</v>
      </c>
      <c r="P402" s="59" t="b">
        <f aca="false">TRUE()</f>
        <v>1</v>
      </c>
      <c r="Q402" s="57" t="s">
        <v>5483</v>
      </c>
      <c r="R402" s="58" t="n">
        <v>1</v>
      </c>
      <c r="S402" s="58" t="n">
        <v>50.9599990844727</v>
      </c>
      <c r="T402" s="57"/>
      <c r="U402" s="58" t="n">
        <v>2.53639888324921</v>
      </c>
      <c r="V402" s="58" t="n">
        <v>0</v>
      </c>
      <c r="W402" s="58" t="n">
        <v>0</v>
      </c>
      <c r="X402" s="58" t="n">
        <v>0</v>
      </c>
      <c r="Y402" s="58" t="n">
        <v>0</v>
      </c>
      <c r="Z402" s="58" t="n">
        <v>4.52174413252233</v>
      </c>
      <c r="AA402" s="57" t="s">
        <v>5412</v>
      </c>
      <c r="AB402" s="57" t="s">
        <v>5413</v>
      </c>
      <c r="AC402" s="57" t="s">
        <v>5422</v>
      </c>
      <c r="AD402" s="57" t="s">
        <v>4838</v>
      </c>
      <c r="AE402" s="57" t="n">
        <v>1512</v>
      </c>
      <c r="AF402" s="58" t="n">
        <v>4.52174413252233</v>
      </c>
      <c r="AG402" s="57" t="s">
        <v>5412</v>
      </c>
      <c r="AH402" s="57" t="s">
        <v>5422</v>
      </c>
      <c r="AI402" s="57" t="s">
        <v>4838</v>
      </c>
      <c r="AJ402" s="58" t="n">
        <v>5.90909079300697</v>
      </c>
      <c r="AK402" s="57" t="s">
        <v>424</v>
      </c>
      <c r="AL402" s="58" t="n">
        <v>3.5</v>
      </c>
      <c r="AM402" s="57"/>
      <c r="AN402" s="57"/>
      <c r="AO402" s="57" t="n">
        <v>0</v>
      </c>
      <c r="AP402" s="59" t="b">
        <f aca="false">FALSE()</f>
        <v>0</v>
      </c>
    </row>
    <row r="403" customFormat="false" ht="15" hidden="false" customHeight="true" outlineLevel="0" collapsed="false">
      <c r="B403" s="57" t="s">
        <v>4679</v>
      </c>
      <c r="C403" s="57" t="s">
        <v>255</v>
      </c>
      <c r="D403" s="57" t="s">
        <v>258</v>
      </c>
      <c r="E403" s="59" t="b">
        <f aca="false">FALSE()</f>
        <v>0</v>
      </c>
      <c r="F403" s="57" t="n">
        <v>1</v>
      </c>
      <c r="G403" s="57" t="s">
        <v>4874</v>
      </c>
      <c r="H403" s="57" t="s">
        <v>5189</v>
      </c>
      <c r="I403" s="57" t="n">
        <v>8</v>
      </c>
      <c r="J403" s="57" t="s">
        <v>4876</v>
      </c>
      <c r="K403" s="57" t="n">
        <v>2</v>
      </c>
      <c r="L403" s="59" t="b">
        <f aca="false">FALSE()</f>
        <v>0</v>
      </c>
      <c r="M403" s="59" t="b">
        <f aca="false">TRUE()</f>
        <v>1</v>
      </c>
      <c r="N403" s="59" t="b">
        <f aca="false">TRUE()</f>
        <v>1</v>
      </c>
      <c r="O403" s="59" t="b">
        <f aca="false">TRUE()</f>
        <v>1</v>
      </c>
      <c r="P403" s="59" t="b">
        <f aca="false">TRUE()</f>
        <v>1</v>
      </c>
      <c r="Q403" s="57" t="s">
        <v>5483</v>
      </c>
      <c r="R403" s="58" t="n">
        <v>1</v>
      </c>
      <c r="S403" s="58" t="n">
        <v>50.9599990844727</v>
      </c>
      <c r="T403" s="57"/>
      <c r="U403" s="58" t="n">
        <v>2.53639888324921</v>
      </c>
      <c r="V403" s="58" t="n">
        <v>0</v>
      </c>
      <c r="W403" s="58" t="n">
        <v>0</v>
      </c>
      <c r="X403" s="58" t="n">
        <v>0</v>
      </c>
      <c r="Y403" s="58" t="n">
        <v>0</v>
      </c>
      <c r="Z403" s="58" t="n">
        <v>4.52174413252233</v>
      </c>
      <c r="AA403" s="57" t="s">
        <v>5412</v>
      </c>
      <c r="AB403" s="57" t="s">
        <v>5413</v>
      </c>
      <c r="AC403" s="57" t="s">
        <v>5422</v>
      </c>
      <c r="AD403" s="57" t="s">
        <v>4838</v>
      </c>
      <c r="AE403" s="57" t="n">
        <v>1512</v>
      </c>
      <c r="AF403" s="58" t="n">
        <v>4.52174413252233</v>
      </c>
      <c r="AG403" s="57" t="s">
        <v>5412</v>
      </c>
      <c r="AH403" s="57" t="s">
        <v>5422</v>
      </c>
      <c r="AI403" s="57" t="s">
        <v>4838</v>
      </c>
      <c r="AJ403" s="58" t="n">
        <v>5.90909079300697</v>
      </c>
      <c r="AK403" s="57" t="s">
        <v>424</v>
      </c>
      <c r="AL403" s="58" t="n">
        <v>4</v>
      </c>
      <c r="AM403" s="57"/>
      <c r="AN403" s="57"/>
      <c r="AO403" s="57" t="n">
        <v>0</v>
      </c>
      <c r="AP403" s="59" t="b">
        <f aca="false">FALSE()</f>
        <v>0</v>
      </c>
    </row>
    <row r="404" customFormat="false" ht="15" hidden="false" customHeight="true" outlineLevel="0" collapsed="false">
      <c r="B404" s="57" t="s">
        <v>4679</v>
      </c>
      <c r="C404" s="57" t="s">
        <v>255</v>
      </c>
      <c r="D404" s="57" t="s">
        <v>258</v>
      </c>
      <c r="E404" s="59" t="b">
        <f aca="false">FALSE()</f>
        <v>0</v>
      </c>
      <c r="F404" s="57" t="n">
        <v>1</v>
      </c>
      <c r="G404" s="57" t="s">
        <v>4874</v>
      </c>
      <c r="H404" s="57" t="s">
        <v>5189</v>
      </c>
      <c r="I404" s="57" t="n">
        <v>8</v>
      </c>
      <c r="J404" s="57" t="s">
        <v>4876</v>
      </c>
      <c r="K404" s="57" t="n">
        <v>2</v>
      </c>
      <c r="L404" s="59" t="b">
        <f aca="false">FALSE()</f>
        <v>0</v>
      </c>
      <c r="M404" s="59" t="b">
        <f aca="false">TRUE()</f>
        <v>1</v>
      </c>
      <c r="N404" s="59" t="b">
        <f aca="false">TRUE()</f>
        <v>1</v>
      </c>
      <c r="O404" s="59" t="b">
        <f aca="false">TRUE()</f>
        <v>1</v>
      </c>
      <c r="P404" s="59" t="b">
        <f aca="false">TRUE()</f>
        <v>1</v>
      </c>
      <c r="Q404" s="57" t="s">
        <v>5483</v>
      </c>
      <c r="R404" s="58" t="n">
        <v>1</v>
      </c>
      <c r="S404" s="58" t="n">
        <v>50.9599990844727</v>
      </c>
      <c r="T404" s="57"/>
      <c r="U404" s="58" t="n">
        <v>2.53639888324921</v>
      </c>
      <c r="V404" s="58" t="n">
        <v>0</v>
      </c>
      <c r="W404" s="58" t="n">
        <v>0</v>
      </c>
      <c r="X404" s="58" t="n">
        <v>0</v>
      </c>
      <c r="Y404" s="58" t="n">
        <v>0</v>
      </c>
      <c r="Z404" s="58" t="n">
        <v>4.52174413252233</v>
      </c>
      <c r="AA404" s="57" t="s">
        <v>5412</v>
      </c>
      <c r="AB404" s="57" t="s">
        <v>5413</v>
      </c>
      <c r="AC404" s="57" t="s">
        <v>5422</v>
      </c>
      <c r="AD404" s="57" t="s">
        <v>4838</v>
      </c>
      <c r="AE404" s="57" t="n">
        <v>1512</v>
      </c>
      <c r="AF404" s="58" t="n">
        <v>4.52174413252233</v>
      </c>
      <c r="AG404" s="57" t="s">
        <v>5412</v>
      </c>
      <c r="AH404" s="57" t="s">
        <v>5422</v>
      </c>
      <c r="AI404" s="57" t="s">
        <v>4838</v>
      </c>
      <c r="AJ404" s="58" t="n">
        <v>5.90909079300697</v>
      </c>
      <c r="AK404" s="57" t="s">
        <v>424</v>
      </c>
      <c r="AL404" s="58" t="n">
        <v>4.5</v>
      </c>
      <c r="AM404" s="57"/>
      <c r="AN404" s="57"/>
      <c r="AO404" s="57" t="n">
        <v>0</v>
      </c>
      <c r="AP404" s="59" t="b">
        <f aca="false">FALSE()</f>
        <v>0</v>
      </c>
    </row>
    <row r="405" customFormat="false" ht="15" hidden="false" customHeight="true" outlineLevel="0" collapsed="false">
      <c r="B405" s="57" t="s">
        <v>4679</v>
      </c>
      <c r="C405" s="57" t="s">
        <v>255</v>
      </c>
      <c r="D405" s="57" t="s">
        <v>305</v>
      </c>
      <c r="E405" s="59" t="b">
        <f aca="false">FALSE()</f>
        <v>0</v>
      </c>
      <c r="F405" s="57" t="n">
        <v>1</v>
      </c>
      <c r="G405" s="57" t="s">
        <v>5191</v>
      </c>
      <c r="H405" s="57" t="s">
        <v>5099</v>
      </c>
      <c r="I405" s="57" t="n">
        <v>2</v>
      </c>
      <c r="J405" s="57" t="s">
        <v>252</v>
      </c>
      <c r="K405" s="57" t="n">
        <v>2</v>
      </c>
      <c r="L405" s="59" t="b">
        <f aca="false">FALSE()</f>
        <v>0</v>
      </c>
      <c r="M405" s="59" t="b">
        <f aca="false">TRUE()</f>
        <v>1</v>
      </c>
      <c r="N405" s="59" t="b">
        <f aca="false">TRUE()</f>
        <v>1</v>
      </c>
      <c r="O405" s="59" t="b">
        <f aca="false">TRUE()</f>
        <v>1</v>
      </c>
      <c r="P405" s="59" t="b">
        <f aca="false">TRUE()</f>
        <v>1</v>
      </c>
      <c r="Q405" s="57" t="s">
        <v>5440</v>
      </c>
      <c r="R405" s="58" t="n">
        <v>1</v>
      </c>
      <c r="S405" s="58" t="n">
        <v>28.7900009155273</v>
      </c>
      <c r="T405" s="57"/>
      <c r="U405" s="58" t="n">
        <v>47.3105139065011</v>
      </c>
      <c r="V405" s="58" t="n">
        <v>41.3566512647687</v>
      </c>
      <c r="W405" s="58" t="n">
        <v>0</v>
      </c>
      <c r="X405" s="58" t="n">
        <v>87.4153498871332</v>
      </c>
      <c r="Y405" s="58" t="n">
        <v>0</v>
      </c>
      <c r="Z405" s="58" t="n">
        <v>3.2374018904053</v>
      </c>
      <c r="AA405" s="57" t="s">
        <v>5455</v>
      </c>
      <c r="AB405" s="57" t="s">
        <v>5413</v>
      </c>
      <c r="AC405" s="57" t="s">
        <v>5484</v>
      </c>
      <c r="AD405" s="57" t="s">
        <v>261</v>
      </c>
      <c r="AE405" s="57" t="n">
        <v>1570</v>
      </c>
      <c r="AF405" s="58" t="n">
        <v>3.2374018904053</v>
      </c>
      <c r="AG405" s="57" t="s">
        <v>5455</v>
      </c>
      <c r="AH405" s="57" t="s">
        <v>5484</v>
      </c>
      <c r="AI405" s="57" t="s">
        <v>261</v>
      </c>
      <c r="AJ405" s="58" t="n">
        <v>10.4330481643669</v>
      </c>
      <c r="AK405" s="57" t="s">
        <v>506</v>
      </c>
      <c r="AL405" s="58" t="n">
        <v>3.5</v>
      </c>
      <c r="AM405" s="57"/>
      <c r="AN405" s="57" t="s">
        <v>5455</v>
      </c>
      <c r="AO405" s="57" t="n">
        <v>1</v>
      </c>
      <c r="AP405" s="59" t="b">
        <f aca="false">TRUE()</f>
        <v>1</v>
      </c>
    </row>
    <row r="406" customFormat="false" ht="15" hidden="false" customHeight="true" outlineLevel="0" collapsed="false">
      <c r="B406" s="57" t="s">
        <v>4679</v>
      </c>
      <c r="C406" s="57" t="s">
        <v>255</v>
      </c>
      <c r="D406" s="57" t="s">
        <v>305</v>
      </c>
      <c r="E406" s="59" t="b">
        <f aca="false">FALSE()</f>
        <v>0</v>
      </c>
      <c r="F406" s="57" t="n">
        <v>1</v>
      </c>
      <c r="G406" s="57" t="s">
        <v>5191</v>
      </c>
      <c r="H406" s="57" t="s">
        <v>5099</v>
      </c>
      <c r="I406" s="57" t="n">
        <v>2</v>
      </c>
      <c r="J406" s="57" t="s">
        <v>252</v>
      </c>
      <c r="K406" s="57" t="n">
        <v>2</v>
      </c>
      <c r="L406" s="59" t="b">
        <f aca="false">FALSE()</f>
        <v>0</v>
      </c>
      <c r="M406" s="59" t="b">
        <f aca="false">TRUE()</f>
        <v>1</v>
      </c>
      <c r="N406" s="59" t="b">
        <f aca="false">TRUE()</f>
        <v>1</v>
      </c>
      <c r="O406" s="59" t="b">
        <f aca="false">TRUE()</f>
        <v>1</v>
      </c>
      <c r="P406" s="59" t="b">
        <f aca="false">TRUE()</f>
        <v>1</v>
      </c>
      <c r="Q406" s="57" t="s">
        <v>5440</v>
      </c>
      <c r="R406" s="58" t="n">
        <v>1</v>
      </c>
      <c r="S406" s="58" t="n">
        <v>28.7900009155273</v>
      </c>
      <c r="T406" s="57"/>
      <c r="U406" s="58" t="n">
        <v>47.3105139065011</v>
      </c>
      <c r="V406" s="58" t="n">
        <v>41.3566512647687</v>
      </c>
      <c r="W406" s="58" t="n">
        <v>0</v>
      </c>
      <c r="X406" s="58" t="n">
        <v>87.4153498871332</v>
      </c>
      <c r="Y406" s="58" t="n">
        <v>0</v>
      </c>
      <c r="Z406" s="58" t="n">
        <v>3.2374018904053</v>
      </c>
      <c r="AA406" s="57" t="s">
        <v>5455</v>
      </c>
      <c r="AB406" s="57" t="s">
        <v>5413</v>
      </c>
      <c r="AC406" s="57" t="s">
        <v>5484</v>
      </c>
      <c r="AD406" s="57" t="s">
        <v>261</v>
      </c>
      <c r="AE406" s="57" t="n">
        <v>1570</v>
      </c>
      <c r="AF406" s="58" t="n">
        <v>3.2374018904053</v>
      </c>
      <c r="AG406" s="57" t="s">
        <v>5455</v>
      </c>
      <c r="AH406" s="57" t="s">
        <v>5484</v>
      </c>
      <c r="AI406" s="57" t="s">
        <v>261</v>
      </c>
      <c r="AJ406" s="58" t="n">
        <v>10.4330481643669</v>
      </c>
      <c r="AK406" s="57" t="s">
        <v>506</v>
      </c>
      <c r="AL406" s="58" t="n">
        <v>4</v>
      </c>
      <c r="AM406" s="57"/>
      <c r="AN406" s="57" t="s">
        <v>5455</v>
      </c>
      <c r="AO406" s="57" t="n">
        <v>5</v>
      </c>
      <c r="AP406" s="59" t="b">
        <f aca="false">TRUE()</f>
        <v>1</v>
      </c>
    </row>
    <row r="407" customFormat="false" ht="15" hidden="false" customHeight="true" outlineLevel="0" collapsed="false">
      <c r="B407" s="57" t="s">
        <v>4679</v>
      </c>
      <c r="C407" s="57" t="s">
        <v>255</v>
      </c>
      <c r="D407" s="57" t="s">
        <v>305</v>
      </c>
      <c r="E407" s="59" t="b">
        <f aca="false">FALSE()</f>
        <v>0</v>
      </c>
      <c r="F407" s="57" t="n">
        <v>1</v>
      </c>
      <c r="G407" s="57" t="s">
        <v>5191</v>
      </c>
      <c r="H407" s="57" t="s">
        <v>5099</v>
      </c>
      <c r="I407" s="57" t="n">
        <v>2</v>
      </c>
      <c r="J407" s="57" t="s">
        <v>252</v>
      </c>
      <c r="K407" s="57" t="n">
        <v>2</v>
      </c>
      <c r="L407" s="59" t="b">
        <f aca="false">FALSE()</f>
        <v>0</v>
      </c>
      <c r="M407" s="59" t="b">
        <f aca="false">TRUE()</f>
        <v>1</v>
      </c>
      <c r="N407" s="59" t="b">
        <f aca="false">TRUE()</f>
        <v>1</v>
      </c>
      <c r="O407" s="59" t="b">
        <f aca="false">TRUE()</f>
        <v>1</v>
      </c>
      <c r="P407" s="59" t="b">
        <f aca="false">TRUE()</f>
        <v>1</v>
      </c>
      <c r="Q407" s="57" t="s">
        <v>5440</v>
      </c>
      <c r="R407" s="58" t="n">
        <v>1</v>
      </c>
      <c r="S407" s="58" t="n">
        <v>28.7900009155273</v>
      </c>
      <c r="T407" s="57"/>
      <c r="U407" s="58" t="n">
        <v>47.3105139065011</v>
      </c>
      <c r="V407" s="58" t="n">
        <v>41.3566512647687</v>
      </c>
      <c r="W407" s="58" t="n">
        <v>0</v>
      </c>
      <c r="X407" s="58" t="n">
        <v>87.4153498871332</v>
      </c>
      <c r="Y407" s="58" t="n">
        <v>0</v>
      </c>
      <c r="Z407" s="58" t="n">
        <v>3.2374018904053</v>
      </c>
      <c r="AA407" s="57" t="s">
        <v>5455</v>
      </c>
      <c r="AB407" s="57" t="s">
        <v>5413</v>
      </c>
      <c r="AC407" s="57" t="s">
        <v>5484</v>
      </c>
      <c r="AD407" s="57" t="s">
        <v>261</v>
      </c>
      <c r="AE407" s="57" t="n">
        <v>1570</v>
      </c>
      <c r="AF407" s="58" t="n">
        <v>3.2374018904053</v>
      </c>
      <c r="AG407" s="57" t="s">
        <v>5455</v>
      </c>
      <c r="AH407" s="57" t="s">
        <v>5484</v>
      </c>
      <c r="AI407" s="57" t="s">
        <v>261</v>
      </c>
      <c r="AJ407" s="58" t="n">
        <v>10.4330481643669</v>
      </c>
      <c r="AK407" s="57" t="s">
        <v>506</v>
      </c>
      <c r="AL407" s="58" t="n">
        <v>4.5</v>
      </c>
      <c r="AM407" s="57"/>
      <c r="AN407" s="57" t="s">
        <v>5455</v>
      </c>
      <c r="AO407" s="57" t="n">
        <v>9</v>
      </c>
      <c r="AP407" s="59" t="b">
        <f aca="false">TRUE()</f>
        <v>1</v>
      </c>
    </row>
    <row r="408" customFormat="false" ht="15" hidden="false" customHeight="true" outlineLevel="0" collapsed="false">
      <c r="B408" s="57" t="s">
        <v>4679</v>
      </c>
      <c r="C408" s="57" t="s">
        <v>255</v>
      </c>
      <c r="D408" s="57" t="s">
        <v>305</v>
      </c>
      <c r="E408" s="59" t="b">
        <f aca="false">FALSE()</f>
        <v>0</v>
      </c>
      <c r="F408" s="57" t="n">
        <v>1</v>
      </c>
      <c r="G408" s="57" t="s">
        <v>5191</v>
      </c>
      <c r="H408" s="57" t="s">
        <v>5099</v>
      </c>
      <c r="I408" s="57" t="n">
        <v>3</v>
      </c>
      <c r="J408" s="57" t="s">
        <v>327</v>
      </c>
      <c r="K408" s="57" t="n">
        <v>2</v>
      </c>
      <c r="L408" s="59" t="b">
        <f aca="false">FALSE()</f>
        <v>0</v>
      </c>
      <c r="M408" s="59" t="b">
        <f aca="false">TRUE()</f>
        <v>1</v>
      </c>
      <c r="N408" s="59" t="b">
        <f aca="false">TRUE()</f>
        <v>1</v>
      </c>
      <c r="O408" s="59" t="b">
        <f aca="false">TRUE()</f>
        <v>1</v>
      </c>
      <c r="P408" s="59" t="b">
        <f aca="false">TRUE()</f>
        <v>1</v>
      </c>
      <c r="Q408" s="57" t="s">
        <v>5421</v>
      </c>
      <c r="R408" s="58" t="n">
        <v>1</v>
      </c>
      <c r="S408" s="58" t="n">
        <v>28.3400001525879</v>
      </c>
      <c r="T408" s="57"/>
      <c r="U408" s="58" t="n">
        <v>9.55821894950755</v>
      </c>
      <c r="V408" s="58" t="n">
        <v>3.63105524338834</v>
      </c>
      <c r="W408" s="58" t="n">
        <v>0</v>
      </c>
      <c r="X408" s="58" t="n">
        <v>37.9888268156425</v>
      </c>
      <c r="Y408" s="58" t="n">
        <v>0</v>
      </c>
      <c r="Z408" s="58" t="n">
        <v>4.71241084796307</v>
      </c>
      <c r="AA408" s="57" t="s">
        <v>5455</v>
      </c>
      <c r="AB408" s="57" t="s">
        <v>5413</v>
      </c>
      <c r="AC408" s="57" t="s">
        <v>5438</v>
      </c>
      <c r="AD408" s="57" t="s">
        <v>4885</v>
      </c>
      <c r="AE408" s="57" t="n">
        <v>1569</v>
      </c>
      <c r="AF408" s="58" t="n">
        <v>4.71241084796307</v>
      </c>
      <c r="AG408" s="57" t="s">
        <v>5455</v>
      </c>
      <c r="AH408" s="57" t="s">
        <v>5438</v>
      </c>
      <c r="AI408" s="57" t="s">
        <v>4885</v>
      </c>
      <c r="AJ408" s="58" t="n">
        <v>13.8203443155372</v>
      </c>
      <c r="AK408" s="57" t="s">
        <v>506</v>
      </c>
      <c r="AL408" s="58" t="n">
        <v>3.5</v>
      </c>
      <c r="AM408" s="57"/>
      <c r="AN408" s="57"/>
      <c r="AO408" s="57" t="n">
        <v>0</v>
      </c>
      <c r="AP408" s="59" t="b">
        <f aca="false">FALSE()</f>
        <v>0</v>
      </c>
    </row>
    <row r="409" customFormat="false" ht="15" hidden="false" customHeight="true" outlineLevel="0" collapsed="false">
      <c r="B409" s="57" t="s">
        <v>4679</v>
      </c>
      <c r="C409" s="57" t="s">
        <v>255</v>
      </c>
      <c r="D409" s="57" t="s">
        <v>305</v>
      </c>
      <c r="E409" s="59" t="b">
        <f aca="false">FALSE()</f>
        <v>0</v>
      </c>
      <c r="F409" s="57" t="n">
        <v>1</v>
      </c>
      <c r="G409" s="57" t="s">
        <v>5191</v>
      </c>
      <c r="H409" s="57" t="s">
        <v>5099</v>
      </c>
      <c r="I409" s="57" t="n">
        <v>3</v>
      </c>
      <c r="J409" s="57" t="s">
        <v>327</v>
      </c>
      <c r="K409" s="57" t="n">
        <v>2</v>
      </c>
      <c r="L409" s="59" t="b">
        <f aca="false">FALSE()</f>
        <v>0</v>
      </c>
      <c r="M409" s="59" t="b">
        <f aca="false">TRUE()</f>
        <v>1</v>
      </c>
      <c r="N409" s="59" t="b">
        <f aca="false">TRUE()</f>
        <v>1</v>
      </c>
      <c r="O409" s="59" t="b">
        <f aca="false">TRUE()</f>
        <v>1</v>
      </c>
      <c r="P409" s="59" t="b">
        <f aca="false">TRUE()</f>
        <v>1</v>
      </c>
      <c r="Q409" s="57" t="s">
        <v>5421</v>
      </c>
      <c r="R409" s="58" t="n">
        <v>1</v>
      </c>
      <c r="S409" s="58" t="n">
        <v>28.3400001525879</v>
      </c>
      <c r="T409" s="57"/>
      <c r="U409" s="58" t="n">
        <v>9.55821894950755</v>
      </c>
      <c r="V409" s="58" t="n">
        <v>3.63105524338834</v>
      </c>
      <c r="W409" s="58" t="n">
        <v>0</v>
      </c>
      <c r="X409" s="58" t="n">
        <v>37.9888268156425</v>
      </c>
      <c r="Y409" s="58" t="n">
        <v>0</v>
      </c>
      <c r="Z409" s="58" t="n">
        <v>4.71241084796307</v>
      </c>
      <c r="AA409" s="57" t="s">
        <v>5455</v>
      </c>
      <c r="AB409" s="57" t="s">
        <v>5413</v>
      </c>
      <c r="AC409" s="57" t="s">
        <v>5438</v>
      </c>
      <c r="AD409" s="57" t="s">
        <v>4885</v>
      </c>
      <c r="AE409" s="57" t="n">
        <v>1569</v>
      </c>
      <c r="AF409" s="58" t="n">
        <v>4.71241084796307</v>
      </c>
      <c r="AG409" s="57" t="s">
        <v>5455</v>
      </c>
      <c r="AH409" s="57" t="s">
        <v>5438</v>
      </c>
      <c r="AI409" s="57" t="s">
        <v>4885</v>
      </c>
      <c r="AJ409" s="58" t="n">
        <v>13.8203443155372</v>
      </c>
      <c r="AK409" s="57" t="s">
        <v>506</v>
      </c>
      <c r="AL409" s="58" t="n">
        <v>4</v>
      </c>
      <c r="AM409" s="57"/>
      <c r="AN409" s="57"/>
      <c r="AO409" s="57" t="n">
        <v>0</v>
      </c>
      <c r="AP409" s="59" t="b">
        <f aca="false">FALSE()</f>
        <v>0</v>
      </c>
    </row>
    <row r="410" customFormat="false" ht="15" hidden="false" customHeight="true" outlineLevel="0" collapsed="false">
      <c r="B410" s="57" t="s">
        <v>4679</v>
      </c>
      <c r="C410" s="57" t="s">
        <v>255</v>
      </c>
      <c r="D410" s="57" t="s">
        <v>305</v>
      </c>
      <c r="E410" s="59" t="b">
        <f aca="false">FALSE()</f>
        <v>0</v>
      </c>
      <c r="F410" s="57" t="n">
        <v>1</v>
      </c>
      <c r="G410" s="57" t="s">
        <v>5191</v>
      </c>
      <c r="H410" s="57" t="s">
        <v>5099</v>
      </c>
      <c r="I410" s="57" t="n">
        <v>3</v>
      </c>
      <c r="J410" s="57" t="s">
        <v>327</v>
      </c>
      <c r="K410" s="57" t="n">
        <v>2</v>
      </c>
      <c r="L410" s="59" t="b">
        <f aca="false">FALSE()</f>
        <v>0</v>
      </c>
      <c r="M410" s="59" t="b">
        <f aca="false">TRUE()</f>
        <v>1</v>
      </c>
      <c r="N410" s="59" t="b">
        <f aca="false">TRUE()</f>
        <v>1</v>
      </c>
      <c r="O410" s="59" t="b">
        <f aca="false">TRUE()</f>
        <v>1</v>
      </c>
      <c r="P410" s="59" t="b">
        <f aca="false">TRUE()</f>
        <v>1</v>
      </c>
      <c r="Q410" s="57" t="s">
        <v>5421</v>
      </c>
      <c r="R410" s="58" t="n">
        <v>1</v>
      </c>
      <c r="S410" s="58" t="n">
        <v>28.3400001525879</v>
      </c>
      <c r="T410" s="57"/>
      <c r="U410" s="58" t="n">
        <v>9.55821894950755</v>
      </c>
      <c r="V410" s="58" t="n">
        <v>3.63105524338834</v>
      </c>
      <c r="W410" s="58" t="n">
        <v>0</v>
      </c>
      <c r="X410" s="58" t="n">
        <v>37.9888268156425</v>
      </c>
      <c r="Y410" s="58" t="n">
        <v>0</v>
      </c>
      <c r="Z410" s="58" t="n">
        <v>4.71241084796307</v>
      </c>
      <c r="AA410" s="57" t="s">
        <v>5455</v>
      </c>
      <c r="AB410" s="57" t="s">
        <v>5413</v>
      </c>
      <c r="AC410" s="57" t="s">
        <v>5438</v>
      </c>
      <c r="AD410" s="57" t="s">
        <v>4885</v>
      </c>
      <c r="AE410" s="57" t="n">
        <v>1569</v>
      </c>
      <c r="AF410" s="58" t="n">
        <v>4.71241084796307</v>
      </c>
      <c r="AG410" s="57" t="s">
        <v>5455</v>
      </c>
      <c r="AH410" s="57" t="s">
        <v>5438</v>
      </c>
      <c r="AI410" s="57" t="s">
        <v>4885</v>
      </c>
      <c r="AJ410" s="58" t="n">
        <v>13.8203443155372</v>
      </c>
      <c r="AK410" s="57" t="s">
        <v>506</v>
      </c>
      <c r="AL410" s="58" t="n">
        <v>4.5</v>
      </c>
      <c r="AM410" s="57"/>
      <c r="AN410" s="57"/>
      <c r="AO410" s="57" t="n">
        <v>0</v>
      </c>
      <c r="AP410" s="59" t="b">
        <f aca="false">FALSE()</f>
        <v>0</v>
      </c>
    </row>
    <row r="411" customFormat="false" ht="15" hidden="false" customHeight="true" outlineLevel="0" collapsed="false">
      <c r="B411" s="57" t="s">
        <v>4679</v>
      </c>
      <c r="C411" s="57" t="s">
        <v>255</v>
      </c>
      <c r="D411" s="57" t="s">
        <v>305</v>
      </c>
      <c r="E411" s="59" t="b">
        <f aca="false">FALSE()</f>
        <v>0</v>
      </c>
      <c r="F411" s="57" t="n">
        <v>1</v>
      </c>
      <c r="G411" s="57" t="s">
        <v>5191</v>
      </c>
      <c r="H411" s="57" t="s">
        <v>5099</v>
      </c>
      <c r="I411" s="57" t="n">
        <v>4</v>
      </c>
      <c r="J411" s="57" t="s">
        <v>425</v>
      </c>
      <c r="K411" s="57" t="n">
        <v>2</v>
      </c>
      <c r="L411" s="59" t="b">
        <f aca="false">FALSE()</f>
        <v>0</v>
      </c>
      <c r="M411" s="59" t="b">
        <f aca="false">TRUE()</f>
        <v>1</v>
      </c>
      <c r="N411" s="59" t="b">
        <f aca="false">TRUE()</f>
        <v>1</v>
      </c>
      <c r="O411" s="59" t="b">
        <f aca="false">TRUE()</f>
        <v>1</v>
      </c>
      <c r="P411" s="59" t="b">
        <f aca="false">TRUE()</f>
        <v>1</v>
      </c>
      <c r="Q411" s="57" t="s">
        <v>5416</v>
      </c>
      <c r="R411" s="58" t="n">
        <v>1</v>
      </c>
      <c r="S411" s="58" t="n">
        <v>32.7900009155273</v>
      </c>
      <c r="T411" s="57"/>
      <c r="U411" s="58" t="n">
        <v>5.47328180069567</v>
      </c>
      <c r="V411" s="58" t="n">
        <v>1.65533400801528</v>
      </c>
      <c r="W411" s="58" t="n">
        <v>0</v>
      </c>
      <c r="X411" s="58" t="n">
        <v>30.2439024390244</v>
      </c>
      <c r="Y411" s="58" t="n">
        <v>0</v>
      </c>
      <c r="Z411" s="58" t="n">
        <v>4.84375453548176</v>
      </c>
      <c r="AA411" s="57" t="s">
        <v>5455</v>
      </c>
      <c r="AB411" s="57" t="s">
        <v>5413</v>
      </c>
      <c r="AC411" s="57" t="s">
        <v>5414</v>
      </c>
      <c r="AD411" s="57" t="s">
        <v>252</v>
      </c>
      <c r="AE411" s="57" t="n">
        <v>1554</v>
      </c>
      <c r="AF411" s="58" t="n">
        <v>4.84375453548176</v>
      </c>
      <c r="AG411" s="57" t="s">
        <v>5455</v>
      </c>
      <c r="AH411" s="57" t="s">
        <v>5414</v>
      </c>
      <c r="AI411" s="57" t="s">
        <v>252</v>
      </c>
      <c r="AJ411" s="58" t="n">
        <v>15.9146266685713</v>
      </c>
      <c r="AK411" s="57" t="s">
        <v>506</v>
      </c>
      <c r="AL411" s="58" t="n">
        <v>3.5</v>
      </c>
      <c r="AM411" s="57"/>
      <c r="AN411" s="57"/>
      <c r="AO411" s="57" t="n">
        <v>0</v>
      </c>
      <c r="AP411" s="59" t="b">
        <f aca="false">FALSE()</f>
        <v>0</v>
      </c>
    </row>
    <row r="412" customFormat="false" ht="15" hidden="false" customHeight="true" outlineLevel="0" collapsed="false">
      <c r="B412" s="57" t="s">
        <v>4679</v>
      </c>
      <c r="C412" s="57" t="s">
        <v>255</v>
      </c>
      <c r="D412" s="57" t="s">
        <v>305</v>
      </c>
      <c r="E412" s="59" t="b">
        <f aca="false">FALSE()</f>
        <v>0</v>
      </c>
      <c r="F412" s="57" t="n">
        <v>1</v>
      </c>
      <c r="G412" s="57" t="s">
        <v>5191</v>
      </c>
      <c r="H412" s="57" t="s">
        <v>5099</v>
      </c>
      <c r="I412" s="57" t="n">
        <v>4</v>
      </c>
      <c r="J412" s="57" t="s">
        <v>425</v>
      </c>
      <c r="K412" s="57" t="n">
        <v>2</v>
      </c>
      <c r="L412" s="59" t="b">
        <f aca="false">FALSE()</f>
        <v>0</v>
      </c>
      <c r="M412" s="59" t="b">
        <f aca="false">TRUE()</f>
        <v>1</v>
      </c>
      <c r="N412" s="59" t="b">
        <f aca="false">TRUE()</f>
        <v>1</v>
      </c>
      <c r="O412" s="59" t="b">
        <f aca="false">TRUE()</f>
        <v>1</v>
      </c>
      <c r="P412" s="59" t="b">
        <f aca="false">TRUE()</f>
        <v>1</v>
      </c>
      <c r="Q412" s="57" t="s">
        <v>5416</v>
      </c>
      <c r="R412" s="58" t="n">
        <v>1</v>
      </c>
      <c r="S412" s="58" t="n">
        <v>32.7900009155273</v>
      </c>
      <c r="T412" s="57"/>
      <c r="U412" s="58" t="n">
        <v>5.47328180069567</v>
      </c>
      <c r="V412" s="58" t="n">
        <v>1.65533400801528</v>
      </c>
      <c r="W412" s="58" t="n">
        <v>0</v>
      </c>
      <c r="X412" s="58" t="n">
        <v>30.2439024390244</v>
      </c>
      <c r="Y412" s="58" t="n">
        <v>0</v>
      </c>
      <c r="Z412" s="58" t="n">
        <v>4.84375453548176</v>
      </c>
      <c r="AA412" s="57" t="s">
        <v>5455</v>
      </c>
      <c r="AB412" s="57" t="s">
        <v>5413</v>
      </c>
      <c r="AC412" s="57" t="s">
        <v>5414</v>
      </c>
      <c r="AD412" s="57" t="s">
        <v>252</v>
      </c>
      <c r="AE412" s="57" t="n">
        <v>1554</v>
      </c>
      <c r="AF412" s="58" t="n">
        <v>4.84375453548176</v>
      </c>
      <c r="AG412" s="57" t="s">
        <v>5455</v>
      </c>
      <c r="AH412" s="57" t="s">
        <v>5414</v>
      </c>
      <c r="AI412" s="57" t="s">
        <v>252</v>
      </c>
      <c r="AJ412" s="58" t="n">
        <v>15.9146266685713</v>
      </c>
      <c r="AK412" s="57" t="s">
        <v>506</v>
      </c>
      <c r="AL412" s="58" t="n">
        <v>4</v>
      </c>
      <c r="AM412" s="57"/>
      <c r="AN412" s="57"/>
      <c r="AO412" s="57" t="n">
        <v>0</v>
      </c>
      <c r="AP412" s="59" t="b">
        <f aca="false">FALSE()</f>
        <v>0</v>
      </c>
    </row>
    <row r="413" customFormat="false" ht="15" hidden="false" customHeight="true" outlineLevel="0" collapsed="false">
      <c r="B413" s="57" t="s">
        <v>4679</v>
      </c>
      <c r="C413" s="57" t="s">
        <v>255</v>
      </c>
      <c r="D413" s="57" t="s">
        <v>305</v>
      </c>
      <c r="E413" s="59" t="b">
        <f aca="false">FALSE()</f>
        <v>0</v>
      </c>
      <c r="F413" s="57" t="n">
        <v>1</v>
      </c>
      <c r="G413" s="57" t="s">
        <v>5191</v>
      </c>
      <c r="H413" s="57" t="s">
        <v>5099</v>
      </c>
      <c r="I413" s="57" t="n">
        <v>4</v>
      </c>
      <c r="J413" s="57" t="s">
        <v>425</v>
      </c>
      <c r="K413" s="57" t="n">
        <v>2</v>
      </c>
      <c r="L413" s="59" t="b">
        <f aca="false">FALSE()</f>
        <v>0</v>
      </c>
      <c r="M413" s="59" t="b">
        <f aca="false">TRUE()</f>
        <v>1</v>
      </c>
      <c r="N413" s="59" t="b">
        <f aca="false">TRUE()</f>
        <v>1</v>
      </c>
      <c r="O413" s="59" t="b">
        <f aca="false">TRUE()</f>
        <v>1</v>
      </c>
      <c r="P413" s="59" t="b">
        <f aca="false">TRUE()</f>
        <v>1</v>
      </c>
      <c r="Q413" s="57" t="s">
        <v>5416</v>
      </c>
      <c r="R413" s="58" t="n">
        <v>1</v>
      </c>
      <c r="S413" s="58" t="n">
        <v>32.7900009155273</v>
      </c>
      <c r="T413" s="57"/>
      <c r="U413" s="58" t="n">
        <v>5.47328180069567</v>
      </c>
      <c r="V413" s="58" t="n">
        <v>1.65533400801528</v>
      </c>
      <c r="W413" s="58" t="n">
        <v>0</v>
      </c>
      <c r="X413" s="58" t="n">
        <v>30.2439024390244</v>
      </c>
      <c r="Y413" s="58" t="n">
        <v>0</v>
      </c>
      <c r="Z413" s="58" t="n">
        <v>4.84375453548176</v>
      </c>
      <c r="AA413" s="57" t="s">
        <v>5455</v>
      </c>
      <c r="AB413" s="57" t="s">
        <v>5413</v>
      </c>
      <c r="AC413" s="57" t="s">
        <v>5414</v>
      </c>
      <c r="AD413" s="57" t="s">
        <v>252</v>
      </c>
      <c r="AE413" s="57" t="n">
        <v>1554</v>
      </c>
      <c r="AF413" s="58" t="n">
        <v>4.84375453548176</v>
      </c>
      <c r="AG413" s="57" t="s">
        <v>5455</v>
      </c>
      <c r="AH413" s="57" t="s">
        <v>5414</v>
      </c>
      <c r="AI413" s="57" t="s">
        <v>252</v>
      </c>
      <c r="AJ413" s="58" t="n">
        <v>15.9146266685713</v>
      </c>
      <c r="AK413" s="57" t="s">
        <v>506</v>
      </c>
      <c r="AL413" s="58" t="n">
        <v>4.5</v>
      </c>
      <c r="AM413" s="57"/>
      <c r="AN413" s="57"/>
      <c r="AO413" s="57" t="n">
        <v>0</v>
      </c>
      <c r="AP413" s="59" t="b">
        <f aca="false">FALSE()</f>
        <v>0</v>
      </c>
    </row>
    <row r="414" customFormat="false" ht="15" hidden="false" customHeight="true" outlineLevel="0" collapsed="false">
      <c r="B414" s="57" t="s">
        <v>4679</v>
      </c>
      <c r="C414" s="57" t="s">
        <v>255</v>
      </c>
      <c r="D414" s="57" t="s">
        <v>305</v>
      </c>
      <c r="E414" s="59" t="b">
        <f aca="false">FALSE()</f>
        <v>0</v>
      </c>
      <c r="F414" s="57" t="n">
        <v>1</v>
      </c>
      <c r="G414" s="57" t="s">
        <v>5191</v>
      </c>
      <c r="H414" s="57" t="s">
        <v>5099</v>
      </c>
      <c r="I414" s="57" t="n">
        <v>5</v>
      </c>
      <c r="J414" s="57" t="s">
        <v>312</v>
      </c>
      <c r="K414" s="57" t="n">
        <v>2</v>
      </c>
      <c r="L414" s="59" t="b">
        <f aca="false">FALSE()</f>
        <v>0</v>
      </c>
      <c r="M414" s="59" t="b">
        <f aca="false">TRUE()</f>
        <v>1</v>
      </c>
      <c r="N414" s="59" t="b">
        <f aca="false">TRUE()</f>
        <v>1</v>
      </c>
      <c r="O414" s="59" t="b">
        <f aca="false">TRUE()</f>
        <v>1</v>
      </c>
      <c r="P414" s="59" t="b">
        <f aca="false">TRUE()</f>
        <v>1</v>
      </c>
      <c r="Q414" s="57" t="s">
        <v>5418</v>
      </c>
      <c r="R414" s="58" t="n">
        <v>1</v>
      </c>
      <c r="S414" s="58" t="n">
        <v>29.75</v>
      </c>
      <c r="T414" s="57"/>
      <c r="U414" s="58" t="n">
        <v>1.01455955329968</v>
      </c>
      <c r="V414" s="58" t="n">
        <v>0.987860617686535</v>
      </c>
      <c r="W414" s="58" t="n">
        <v>0</v>
      </c>
      <c r="X414" s="58" t="n">
        <v>97.3684210526316</v>
      </c>
      <c r="Y414" s="58" t="n">
        <v>0</v>
      </c>
      <c r="Z414" s="58" t="n">
        <v>3.90740873213949</v>
      </c>
      <c r="AA414" s="57" t="s">
        <v>5455</v>
      </c>
      <c r="AB414" s="57" t="s">
        <v>5413</v>
      </c>
      <c r="AC414" s="57" t="s">
        <v>5414</v>
      </c>
      <c r="AD414" s="57" t="s">
        <v>252</v>
      </c>
      <c r="AE414" s="57" t="n">
        <v>1554</v>
      </c>
      <c r="AF414" s="58" t="n">
        <v>3.90740873213949</v>
      </c>
      <c r="AG414" s="57" t="s">
        <v>5455</v>
      </c>
      <c r="AH414" s="57" t="s">
        <v>5414</v>
      </c>
      <c r="AI414" s="57" t="s">
        <v>252</v>
      </c>
      <c r="AJ414" s="58" t="n">
        <v>17.9403707876955</v>
      </c>
      <c r="AK414" s="57" t="s">
        <v>506</v>
      </c>
      <c r="AL414" s="58" t="n">
        <v>3.5</v>
      </c>
      <c r="AM414" s="57"/>
      <c r="AN414" s="57"/>
      <c r="AO414" s="57" t="n">
        <v>0</v>
      </c>
      <c r="AP414" s="59" t="b">
        <f aca="false">FALSE()</f>
        <v>0</v>
      </c>
    </row>
    <row r="415" customFormat="false" ht="15" hidden="false" customHeight="true" outlineLevel="0" collapsed="false">
      <c r="B415" s="57" t="s">
        <v>4679</v>
      </c>
      <c r="C415" s="57" t="s">
        <v>255</v>
      </c>
      <c r="D415" s="57" t="s">
        <v>305</v>
      </c>
      <c r="E415" s="59" t="b">
        <f aca="false">FALSE()</f>
        <v>0</v>
      </c>
      <c r="F415" s="57" t="n">
        <v>1</v>
      </c>
      <c r="G415" s="57" t="s">
        <v>5191</v>
      </c>
      <c r="H415" s="57" t="s">
        <v>5099</v>
      </c>
      <c r="I415" s="57" t="n">
        <v>5</v>
      </c>
      <c r="J415" s="57" t="s">
        <v>312</v>
      </c>
      <c r="K415" s="57" t="n">
        <v>2</v>
      </c>
      <c r="L415" s="59" t="b">
        <f aca="false">FALSE()</f>
        <v>0</v>
      </c>
      <c r="M415" s="59" t="b">
        <f aca="false">TRUE()</f>
        <v>1</v>
      </c>
      <c r="N415" s="59" t="b">
        <f aca="false">TRUE()</f>
        <v>1</v>
      </c>
      <c r="O415" s="59" t="b">
        <f aca="false">TRUE()</f>
        <v>1</v>
      </c>
      <c r="P415" s="59" t="b">
        <f aca="false">TRUE()</f>
        <v>1</v>
      </c>
      <c r="Q415" s="57" t="s">
        <v>5418</v>
      </c>
      <c r="R415" s="58" t="n">
        <v>1</v>
      </c>
      <c r="S415" s="58" t="n">
        <v>29.75</v>
      </c>
      <c r="T415" s="57"/>
      <c r="U415" s="58" t="n">
        <v>1.01455955329968</v>
      </c>
      <c r="V415" s="58" t="n">
        <v>0.987860617686535</v>
      </c>
      <c r="W415" s="58" t="n">
        <v>0</v>
      </c>
      <c r="X415" s="58" t="n">
        <v>97.3684210526316</v>
      </c>
      <c r="Y415" s="58" t="n">
        <v>0</v>
      </c>
      <c r="Z415" s="58" t="n">
        <v>3.90740873213949</v>
      </c>
      <c r="AA415" s="57" t="s">
        <v>5455</v>
      </c>
      <c r="AB415" s="57" t="s">
        <v>5413</v>
      </c>
      <c r="AC415" s="57" t="s">
        <v>5414</v>
      </c>
      <c r="AD415" s="57" t="s">
        <v>252</v>
      </c>
      <c r="AE415" s="57" t="n">
        <v>1554</v>
      </c>
      <c r="AF415" s="58" t="n">
        <v>3.90740873213949</v>
      </c>
      <c r="AG415" s="57" t="s">
        <v>5455</v>
      </c>
      <c r="AH415" s="57" t="s">
        <v>5414</v>
      </c>
      <c r="AI415" s="57" t="s">
        <v>252</v>
      </c>
      <c r="AJ415" s="58" t="n">
        <v>17.9403707876955</v>
      </c>
      <c r="AK415" s="57" t="s">
        <v>506</v>
      </c>
      <c r="AL415" s="58" t="n">
        <v>4</v>
      </c>
      <c r="AM415" s="57"/>
      <c r="AN415" s="57" t="s">
        <v>5455</v>
      </c>
      <c r="AO415" s="57" t="n">
        <v>1</v>
      </c>
      <c r="AP415" s="59" t="b">
        <f aca="false">FALSE()</f>
        <v>0</v>
      </c>
    </row>
    <row r="416" customFormat="false" ht="15" hidden="false" customHeight="true" outlineLevel="0" collapsed="false">
      <c r="B416" s="57" t="s">
        <v>4679</v>
      </c>
      <c r="C416" s="57" t="s">
        <v>255</v>
      </c>
      <c r="D416" s="57" t="s">
        <v>305</v>
      </c>
      <c r="E416" s="59" t="b">
        <f aca="false">FALSE()</f>
        <v>0</v>
      </c>
      <c r="F416" s="57" t="n">
        <v>1</v>
      </c>
      <c r="G416" s="57" t="s">
        <v>5191</v>
      </c>
      <c r="H416" s="57" t="s">
        <v>5099</v>
      </c>
      <c r="I416" s="57" t="n">
        <v>5</v>
      </c>
      <c r="J416" s="57" t="s">
        <v>312</v>
      </c>
      <c r="K416" s="57" t="n">
        <v>2</v>
      </c>
      <c r="L416" s="59" t="b">
        <f aca="false">FALSE()</f>
        <v>0</v>
      </c>
      <c r="M416" s="59" t="b">
        <f aca="false">TRUE()</f>
        <v>1</v>
      </c>
      <c r="N416" s="59" t="b">
        <f aca="false">TRUE()</f>
        <v>1</v>
      </c>
      <c r="O416" s="59" t="b">
        <f aca="false">TRUE()</f>
        <v>1</v>
      </c>
      <c r="P416" s="59" t="b">
        <f aca="false">TRUE()</f>
        <v>1</v>
      </c>
      <c r="Q416" s="57" t="s">
        <v>5418</v>
      </c>
      <c r="R416" s="58" t="n">
        <v>1</v>
      </c>
      <c r="S416" s="58" t="n">
        <v>29.75</v>
      </c>
      <c r="T416" s="57"/>
      <c r="U416" s="58" t="n">
        <v>1.01455955329968</v>
      </c>
      <c r="V416" s="58" t="n">
        <v>0.987860617686535</v>
      </c>
      <c r="W416" s="58" t="n">
        <v>0</v>
      </c>
      <c r="X416" s="58" t="n">
        <v>97.3684210526316</v>
      </c>
      <c r="Y416" s="58" t="n">
        <v>0</v>
      </c>
      <c r="Z416" s="58" t="n">
        <v>3.90740873213949</v>
      </c>
      <c r="AA416" s="57" t="s">
        <v>5455</v>
      </c>
      <c r="AB416" s="57" t="s">
        <v>5413</v>
      </c>
      <c r="AC416" s="57" t="s">
        <v>5414</v>
      </c>
      <c r="AD416" s="57" t="s">
        <v>252</v>
      </c>
      <c r="AE416" s="57" t="n">
        <v>1554</v>
      </c>
      <c r="AF416" s="58" t="n">
        <v>3.90740873213949</v>
      </c>
      <c r="AG416" s="57" t="s">
        <v>5455</v>
      </c>
      <c r="AH416" s="57" t="s">
        <v>5414</v>
      </c>
      <c r="AI416" s="57" t="s">
        <v>252</v>
      </c>
      <c r="AJ416" s="58" t="n">
        <v>17.9403707876955</v>
      </c>
      <c r="AK416" s="57" t="s">
        <v>506</v>
      </c>
      <c r="AL416" s="58" t="n">
        <v>4.5</v>
      </c>
      <c r="AM416" s="57"/>
      <c r="AN416" s="57" t="s">
        <v>5455</v>
      </c>
      <c r="AO416" s="57" t="n">
        <v>1</v>
      </c>
      <c r="AP416" s="59" t="b">
        <f aca="false">FALSE()</f>
        <v>0</v>
      </c>
    </row>
    <row r="417" customFormat="false" ht="15" hidden="false" customHeight="true" outlineLevel="0" collapsed="false">
      <c r="B417" s="57" t="s">
        <v>4679</v>
      </c>
      <c r="C417" s="57" t="s">
        <v>255</v>
      </c>
      <c r="D417" s="57" t="s">
        <v>305</v>
      </c>
      <c r="E417" s="59" t="b">
        <f aca="false">FALSE()</f>
        <v>0</v>
      </c>
      <c r="F417" s="57" t="n">
        <v>1</v>
      </c>
      <c r="G417" s="57" t="s">
        <v>5191</v>
      </c>
      <c r="H417" s="57" t="s">
        <v>5099</v>
      </c>
      <c r="I417" s="57" t="n">
        <v>6</v>
      </c>
      <c r="J417" s="57" t="s">
        <v>327</v>
      </c>
      <c r="K417" s="57" t="n">
        <v>2</v>
      </c>
      <c r="L417" s="59" t="b">
        <f aca="false">FALSE()</f>
        <v>0</v>
      </c>
      <c r="M417" s="59" t="b">
        <f aca="false">TRUE()</f>
        <v>1</v>
      </c>
      <c r="N417" s="59" t="b">
        <f aca="false">TRUE()</f>
        <v>1</v>
      </c>
      <c r="O417" s="59" t="b">
        <f aca="false">TRUE()</f>
        <v>1</v>
      </c>
      <c r="P417" s="59" t="b">
        <f aca="false">TRUE()</f>
        <v>1</v>
      </c>
      <c r="Q417" s="57" t="s">
        <v>5421</v>
      </c>
      <c r="R417" s="58" t="n">
        <v>1</v>
      </c>
      <c r="S417" s="58" t="n">
        <v>26.3299999237061</v>
      </c>
      <c r="T417" s="57"/>
      <c r="U417" s="58" t="n">
        <v>9.29122959337606</v>
      </c>
      <c r="V417" s="58" t="n">
        <v>6.91502432380574</v>
      </c>
      <c r="W417" s="58" t="n">
        <v>0</v>
      </c>
      <c r="X417" s="58" t="n">
        <v>74.4252873563218</v>
      </c>
      <c r="Y417" s="58" t="n">
        <v>0</v>
      </c>
      <c r="Z417" s="58" t="n">
        <v>3.07261061639773</v>
      </c>
      <c r="AA417" s="57" t="s">
        <v>5455</v>
      </c>
      <c r="AB417" s="57" t="s">
        <v>5413</v>
      </c>
      <c r="AC417" s="57" t="s">
        <v>5414</v>
      </c>
      <c r="AD417" s="57" t="s">
        <v>261</v>
      </c>
      <c r="AE417" s="57" t="n">
        <v>2876</v>
      </c>
      <c r="AF417" s="58" t="n">
        <v>3.07261061639773</v>
      </c>
      <c r="AG417" s="57" t="s">
        <v>5455</v>
      </c>
      <c r="AH417" s="57" t="s">
        <v>5414</v>
      </c>
      <c r="AI417" s="57" t="s">
        <v>261</v>
      </c>
      <c r="AJ417" s="58" t="n">
        <v>18.4350395985471</v>
      </c>
      <c r="AK417" s="57" t="s">
        <v>371</v>
      </c>
      <c r="AL417" s="58" t="n">
        <v>3.5</v>
      </c>
      <c r="AM417" s="57"/>
      <c r="AN417" s="57" t="s">
        <v>5455</v>
      </c>
      <c r="AO417" s="57" t="n">
        <v>2</v>
      </c>
      <c r="AP417" s="59" t="b">
        <f aca="false">TRUE()</f>
        <v>1</v>
      </c>
    </row>
    <row r="418" customFormat="false" ht="15" hidden="false" customHeight="true" outlineLevel="0" collapsed="false">
      <c r="B418" s="57" t="s">
        <v>4679</v>
      </c>
      <c r="C418" s="57" t="s">
        <v>255</v>
      </c>
      <c r="D418" s="57" t="s">
        <v>305</v>
      </c>
      <c r="E418" s="59" t="b">
        <f aca="false">FALSE()</f>
        <v>0</v>
      </c>
      <c r="F418" s="57" t="n">
        <v>1</v>
      </c>
      <c r="G418" s="57" t="s">
        <v>5191</v>
      </c>
      <c r="H418" s="57" t="s">
        <v>5099</v>
      </c>
      <c r="I418" s="57" t="n">
        <v>6</v>
      </c>
      <c r="J418" s="57" t="s">
        <v>327</v>
      </c>
      <c r="K418" s="57" t="n">
        <v>2</v>
      </c>
      <c r="L418" s="59" t="b">
        <f aca="false">FALSE()</f>
        <v>0</v>
      </c>
      <c r="M418" s="59" t="b">
        <f aca="false">TRUE()</f>
        <v>1</v>
      </c>
      <c r="N418" s="59" t="b">
        <f aca="false">TRUE()</f>
        <v>1</v>
      </c>
      <c r="O418" s="59" t="b">
        <f aca="false">TRUE()</f>
        <v>1</v>
      </c>
      <c r="P418" s="59" t="b">
        <f aca="false">TRUE()</f>
        <v>1</v>
      </c>
      <c r="Q418" s="57" t="s">
        <v>5421</v>
      </c>
      <c r="R418" s="58" t="n">
        <v>1</v>
      </c>
      <c r="S418" s="58" t="n">
        <v>26.3299999237061</v>
      </c>
      <c r="T418" s="57"/>
      <c r="U418" s="58" t="n">
        <v>9.29122959337606</v>
      </c>
      <c r="V418" s="58" t="n">
        <v>6.91502432380574</v>
      </c>
      <c r="W418" s="58" t="n">
        <v>0</v>
      </c>
      <c r="X418" s="58" t="n">
        <v>74.4252873563218</v>
      </c>
      <c r="Y418" s="58" t="n">
        <v>0</v>
      </c>
      <c r="Z418" s="58" t="n">
        <v>3.07261061639773</v>
      </c>
      <c r="AA418" s="57" t="s">
        <v>5455</v>
      </c>
      <c r="AB418" s="57" t="s">
        <v>5413</v>
      </c>
      <c r="AC418" s="57" t="s">
        <v>5414</v>
      </c>
      <c r="AD418" s="57" t="s">
        <v>261</v>
      </c>
      <c r="AE418" s="57" t="n">
        <v>2876</v>
      </c>
      <c r="AF418" s="58" t="n">
        <v>3.07261061639773</v>
      </c>
      <c r="AG418" s="57" t="s">
        <v>5455</v>
      </c>
      <c r="AH418" s="57" t="s">
        <v>5414</v>
      </c>
      <c r="AI418" s="57" t="s">
        <v>261</v>
      </c>
      <c r="AJ418" s="58" t="n">
        <v>18.4350395985471</v>
      </c>
      <c r="AK418" s="57" t="s">
        <v>371</v>
      </c>
      <c r="AL418" s="58" t="n">
        <v>4</v>
      </c>
      <c r="AM418" s="57"/>
      <c r="AN418" s="57" t="s">
        <v>5455</v>
      </c>
      <c r="AO418" s="57" t="n">
        <v>3</v>
      </c>
      <c r="AP418" s="59" t="b">
        <f aca="false">TRUE()</f>
        <v>1</v>
      </c>
    </row>
    <row r="419" customFormat="false" ht="15" hidden="false" customHeight="true" outlineLevel="0" collapsed="false">
      <c r="B419" s="57" t="s">
        <v>4679</v>
      </c>
      <c r="C419" s="57" t="s">
        <v>255</v>
      </c>
      <c r="D419" s="57" t="s">
        <v>305</v>
      </c>
      <c r="E419" s="59" t="b">
        <f aca="false">FALSE()</f>
        <v>0</v>
      </c>
      <c r="F419" s="57" t="n">
        <v>1</v>
      </c>
      <c r="G419" s="57" t="s">
        <v>5191</v>
      </c>
      <c r="H419" s="57" t="s">
        <v>5099</v>
      </c>
      <c r="I419" s="57" t="n">
        <v>6</v>
      </c>
      <c r="J419" s="57" t="s">
        <v>327</v>
      </c>
      <c r="K419" s="57" t="n">
        <v>2</v>
      </c>
      <c r="L419" s="59" t="b">
        <f aca="false">FALSE()</f>
        <v>0</v>
      </c>
      <c r="M419" s="59" t="b">
        <f aca="false">TRUE()</f>
        <v>1</v>
      </c>
      <c r="N419" s="59" t="b">
        <f aca="false">TRUE()</f>
        <v>1</v>
      </c>
      <c r="O419" s="59" t="b">
        <f aca="false">TRUE()</f>
        <v>1</v>
      </c>
      <c r="P419" s="59" t="b">
        <f aca="false">TRUE()</f>
        <v>1</v>
      </c>
      <c r="Q419" s="57" t="s">
        <v>5421</v>
      </c>
      <c r="R419" s="58" t="n">
        <v>1</v>
      </c>
      <c r="S419" s="58" t="n">
        <v>26.3299999237061</v>
      </c>
      <c r="T419" s="57"/>
      <c r="U419" s="58" t="n">
        <v>9.29122959337606</v>
      </c>
      <c r="V419" s="58" t="n">
        <v>6.91502432380574</v>
      </c>
      <c r="W419" s="58" t="n">
        <v>0</v>
      </c>
      <c r="X419" s="58" t="n">
        <v>74.4252873563218</v>
      </c>
      <c r="Y419" s="58" t="n">
        <v>0</v>
      </c>
      <c r="Z419" s="58" t="n">
        <v>3.07261061639773</v>
      </c>
      <c r="AA419" s="57" t="s">
        <v>5455</v>
      </c>
      <c r="AB419" s="57" t="s">
        <v>5413</v>
      </c>
      <c r="AC419" s="57" t="s">
        <v>5414</v>
      </c>
      <c r="AD419" s="57" t="s">
        <v>261</v>
      </c>
      <c r="AE419" s="57" t="n">
        <v>2876</v>
      </c>
      <c r="AF419" s="58" t="n">
        <v>3.07261061639773</v>
      </c>
      <c r="AG419" s="57" t="s">
        <v>5455</v>
      </c>
      <c r="AH419" s="57" t="s">
        <v>5414</v>
      </c>
      <c r="AI419" s="57" t="s">
        <v>261</v>
      </c>
      <c r="AJ419" s="58" t="n">
        <v>18.4350395985471</v>
      </c>
      <c r="AK419" s="57" t="s">
        <v>371</v>
      </c>
      <c r="AL419" s="58" t="n">
        <v>4.5</v>
      </c>
      <c r="AM419" s="57"/>
      <c r="AN419" s="57" t="s">
        <v>5455</v>
      </c>
      <c r="AO419" s="57" t="n">
        <v>3</v>
      </c>
      <c r="AP419" s="59" t="b">
        <f aca="false">TRUE()</f>
        <v>1</v>
      </c>
    </row>
    <row r="420" customFormat="false" ht="15" hidden="false" customHeight="true" outlineLevel="0" collapsed="false">
      <c r="B420" s="57" t="s">
        <v>4679</v>
      </c>
      <c r="C420" s="57" t="s">
        <v>255</v>
      </c>
      <c r="D420" s="57" t="s">
        <v>305</v>
      </c>
      <c r="E420" s="59" t="b">
        <f aca="false">FALSE()</f>
        <v>0</v>
      </c>
      <c r="F420" s="57" t="n">
        <v>1</v>
      </c>
      <c r="G420" s="57" t="s">
        <v>5191</v>
      </c>
      <c r="H420" s="57" t="s">
        <v>5099</v>
      </c>
      <c r="I420" s="57" t="n">
        <v>7</v>
      </c>
      <c r="J420" s="57" t="s">
        <v>327</v>
      </c>
      <c r="K420" s="57" t="n">
        <v>2</v>
      </c>
      <c r="L420" s="59" t="b">
        <f aca="false">FALSE()</f>
        <v>0</v>
      </c>
      <c r="M420" s="59" t="b">
        <f aca="false">TRUE()</f>
        <v>1</v>
      </c>
      <c r="N420" s="59" t="b">
        <f aca="false">TRUE()</f>
        <v>1</v>
      </c>
      <c r="O420" s="59" t="b">
        <f aca="false">TRUE()</f>
        <v>1</v>
      </c>
      <c r="P420" s="59" t="b">
        <f aca="false">TRUE()</f>
        <v>1</v>
      </c>
      <c r="Q420" s="57" t="s">
        <v>5421</v>
      </c>
      <c r="R420" s="58" t="n">
        <v>1</v>
      </c>
      <c r="S420" s="58" t="n">
        <v>25.0499992370606</v>
      </c>
      <c r="T420" s="57"/>
      <c r="U420" s="58" t="n">
        <v>1.36164571627063</v>
      </c>
      <c r="V420" s="58" t="n">
        <v>1.36164571627063</v>
      </c>
      <c r="W420" s="58" t="n">
        <v>0</v>
      </c>
      <c r="X420" s="58" t="n">
        <v>100</v>
      </c>
      <c r="Y420" s="58" t="n">
        <v>0</v>
      </c>
      <c r="Z420" s="58" t="n">
        <v>2.85936601364704</v>
      </c>
      <c r="AA420" s="57" t="s">
        <v>5455</v>
      </c>
      <c r="AB420" s="57" t="s">
        <v>5413</v>
      </c>
      <c r="AC420" s="57" t="s">
        <v>5414</v>
      </c>
      <c r="AD420" s="57" t="s">
        <v>261</v>
      </c>
      <c r="AE420" s="57" t="n">
        <v>2876</v>
      </c>
      <c r="AF420" s="58" t="n">
        <v>2.85936601364704</v>
      </c>
      <c r="AG420" s="57" t="s">
        <v>5455</v>
      </c>
      <c r="AH420" s="57" t="s">
        <v>5414</v>
      </c>
      <c r="AI420" s="57" t="s">
        <v>261</v>
      </c>
      <c r="AJ420" s="58" t="n">
        <v>16.8041505289616</v>
      </c>
      <c r="AK420" s="57" t="s">
        <v>371</v>
      </c>
      <c r="AL420" s="58" t="n">
        <v>3.5</v>
      </c>
      <c r="AM420" s="57"/>
      <c r="AN420" s="57" t="s">
        <v>5455</v>
      </c>
      <c r="AO420" s="57" t="n">
        <v>1</v>
      </c>
      <c r="AP420" s="59" t="b">
        <f aca="false">TRUE()</f>
        <v>1</v>
      </c>
    </row>
    <row r="421" customFormat="false" ht="15" hidden="false" customHeight="true" outlineLevel="0" collapsed="false">
      <c r="B421" s="57" t="s">
        <v>4679</v>
      </c>
      <c r="C421" s="57" t="s">
        <v>255</v>
      </c>
      <c r="D421" s="57" t="s">
        <v>305</v>
      </c>
      <c r="E421" s="59" t="b">
        <f aca="false">FALSE()</f>
        <v>0</v>
      </c>
      <c r="F421" s="57" t="n">
        <v>1</v>
      </c>
      <c r="G421" s="57" t="s">
        <v>5191</v>
      </c>
      <c r="H421" s="57" t="s">
        <v>5099</v>
      </c>
      <c r="I421" s="57" t="n">
        <v>7</v>
      </c>
      <c r="J421" s="57" t="s">
        <v>327</v>
      </c>
      <c r="K421" s="57" t="n">
        <v>2</v>
      </c>
      <c r="L421" s="59" t="b">
        <f aca="false">FALSE()</f>
        <v>0</v>
      </c>
      <c r="M421" s="59" t="b">
        <f aca="false">TRUE()</f>
        <v>1</v>
      </c>
      <c r="N421" s="59" t="b">
        <f aca="false">TRUE()</f>
        <v>1</v>
      </c>
      <c r="O421" s="59" t="b">
        <f aca="false">TRUE()</f>
        <v>1</v>
      </c>
      <c r="P421" s="59" t="b">
        <f aca="false">TRUE()</f>
        <v>1</v>
      </c>
      <c r="Q421" s="57" t="s">
        <v>5421</v>
      </c>
      <c r="R421" s="58" t="n">
        <v>1</v>
      </c>
      <c r="S421" s="58" t="n">
        <v>25.0499992370606</v>
      </c>
      <c r="T421" s="57"/>
      <c r="U421" s="58" t="n">
        <v>1.36164571627063</v>
      </c>
      <c r="V421" s="58" t="n">
        <v>1.36164571627063</v>
      </c>
      <c r="W421" s="58" t="n">
        <v>0</v>
      </c>
      <c r="X421" s="58" t="n">
        <v>100</v>
      </c>
      <c r="Y421" s="58" t="n">
        <v>0</v>
      </c>
      <c r="Z421" s="58" t="n">
        <v>2.85936601364704</v>
      </c>
      <c r="AA421" s="57" t="s">
        <v>5455</v>
      </c>
      <c r="AB421" s="57" t="s">
        <v>5413</v>
      </c>
      <c r="AC421" s="57" t="s">
        <v>5414</v>
      </c>
      <c r="AD421" s="57" t="s">
        <v>261</v>
      </c>
      <c r="AE421" s="57" t="n">
        <v>2876</v>
      </c>
      <c r="AF421" s="58" t="n">
        <v>2.85936601364704</v>
      </c>
      <c r="AG421" s="57" t="s">
        <v>5455</v>
      </c>
      <c r="AH421" s="57" t="s">
        <v>5414</v>
      </c>
      <c r="AI421" s="57" t="s">
        <v>261</v>
      </c>
      <c r="AJ421" s="58" t="n">
        <v>16.8041505289616</v>
      </c>
      <c r="AK421" s="57" t="s">
        <v>371</v>
      </c>
      <c r="AL421" s="58" t="n">
        <v>4</v>
      </c>
      <c r="AM421" s="57"/>
      <c r="AN421" s="57" t="s">
        <v>5455</v>
      </c>
      <c r="AO421" s="57" t="n">
        <v>1</v>
      </c>
      <c r="AP421" s="59" t="b">
        <f aca="false">TRUE()</f>
        <v>1</v>
      </c>
    </row>
    <row r="422" customFormat="false" ht="15" hidden="false" customHeight="true" outlineLevel="0" collapsed="false">
      <c r="B422" s="57" t="s">
        <v>4679</v>
      </c>
      <c r="C422" s="57" t="s">
        <v>255</v>
      </c>
      <c r="D422" s="57" t="s">
        <v>305</v>
      </c>
      <c r="E422" s="59" t="b">
        <f aca="false">FALSE()</f>
        <v>0</v>
      </c>
      <c r="F422" s="57" t="n">
        <v>1</v>
      </c>
      <c r="G422" s="57" t="s">
        <v>5191</v>
      </c>
      <c r="H422" s="57" t="s">
        <v>5099</v>
      </c>
      <c r="I422" s="57" t="n">
        <v>7</v>
      </c>
      <c r="J422" s="57" t="s">
        <v>327</v>
      </c>
      <c r="K422" s="57" t="n">
        <v>2</v>
      </c>
      <c r="L422" s="59" t="b">
        <f aca="false">FALSE()</f>
        <v>0</v>
      </c>
      <c r="M422" s="59" t="b">
        <f aca="false">TRUE()</f>
        <v>1</v>
      </c>
      <c r="N422" s="59" t="b">
        <f aca="false">TRUE()</f>
        <v>1</v>
      </c>
      <c r="O422" s="59" t="b">
        <f aca="false">TRUE()</f>
        <v>1</v>
      </c>
      <c r="P422" s="59" t="b">
        <f aca="false">TRUE()</f>
        <v>1</v>
      </c>
      <c r="Q422" s="57" t="s">
        <v>5421</v>
      </c>
      <c r="R422" s="58" t="n">
        <v>1</v>
      </c>
      <c r="S422" s="58" t="n">
        <v>25.0499992370606</v>
      </c>
      <c r="T422" s="57"/>
      <c r="U422" s="58" t="n">
        <v>1.36164571627063</v>
      </c>
      <c r="V422" s="58" t="n">
        <v>1.36164571627063</v>
      </c>
      <c r="W422" s="58" t="n">
        <v>0</v>
      </c>
      <c r="X422" s="58" t="n">
        <v>100</v>
      </c>
      <c r="Y422" s="58" t="n">
        <v>0</v>
      </c>
      <c r="Z422" s="58" t="n">
        <v>2.85936601364704</v>
      </c>
      <c r="AA422" s="57" t="s">
        <v>5455</v>
      </c>
      <c r="AB422" s="57" t="s">
        <v>5413</v>
      </c>
      <c r="AC422" s="57" t="s">
        <v>5414</v>
      </c>
      <c r="AD422" s="57" t="s">
        <v>261</v>
      </c>
      <c r="AE422" s="57" t="n">
        <v>2876</v>
      </c>
      <c r="AF422" s="58" t="n">
        <v>2.85936601364704</v>
      </c>
      <c r="AG422" s="57" t="s">
        <v>5455</v>
      </c>
      <c r="AH422" s="57" t="s">
        <v>5414</v>
      </c>
      <c r="AI422" s="57" t="s">
        <v>261</v>
      </c>
      <c r="AJ422" s="58" t="n">
        <v>16.8041505289616</v>
      </c>
      <c r="AK422" s="57" t="s">
        <v>371</v>
      </c>
      <c r="AL422" s="58" t="n">
        <v>4.5</v>
      </c>
      <c r="AM422" s="57"/>
      <c r="AN422" s="57" t="s">
        <v>5455</v>
      </c>
      <c r="AO422" s="57" t="n">
        <v>2</v>
      </c>
      <c r="AP422" s="59" t="b">
        <f aca="false">TRUE()</f>
        <v>1</v>
      </c>
    </row>
    <row r="423" customFormat="false" ht="15" hidden="false" customHeight="true" outlineLevel="0" collapsed="false">
      <c r="B423" s="57" t="s">
        <v>4679</v>
      </c>
      <c r="C423" s="57" t="s">
        <v>255</v>
      </c>
      <c r="D423" s="57" t="s">
        <v>305</v>
      </c>
      <c r="E423" s="59" t="b">
        <f aca="false">FALSE()</f>
        <v>0</v>
      </c>
      <c r="F423" s="57" t="n">
        <v>1</v>
      </c>
      <c r="G423" s="57" t="s">
        <v>5191</v>
      </c>
      <c r="H423" s="57" t="s">
        <v>5099</v>
      </c>
      <c r="I423" s="57" t="n">
        <v>8</v>
      </c>
      <c r="J423" s="57" t="s">
        <v>360</v>
      </c>
      <c r="K423" s="57" t="n">
        <v>2</v>
      </c>
      <c r="L423" s="59" t="b">
        <f aca="false">FALSE()</f>
        <v>0</v>
      </c>
      <c r="M423" s="59" t="b">
        <f aca="false">TRUE()</f>
        <v>1</v>
      </c>
      <c r="N423" s="59" t="b">
        <f aca="false">TRUE()</f>
        <v>1</v>
      </c>
      <c r="O423" s="59" t="b">
        <f aca="false">TRUE()</f>
        <v>1</v>
      </c>
      <c r="P423" s="59" t="b">
        <f aca="false">TRUE()</f>
        <v>1</v>
      </c>
      <c r="Q423" s="57" t="s">
        <v>5417</v>
      </c>
      <c r="R423" s="58" t="n">
        <v>1</v>
      </c>
      <c r="S423" s="58" t="n">
        <v>21.3500003814697</v>
      </c>
      <c r="T423" s="57"/>
      <c r="U423" s="58" t="n">
        <v>0.0266989356131496</v>
      </c>
      <c r="V423" s="58" t="n">
        <v>0.0266989356131496</v>
      </c>
      <c r="W423" s="58" t="n">
        <v>0</v>
      </c>
      <c r="X423" s="58" t="n">
        <v>100</v>
      </c>
      <c r="Y423" s="58" t="n">
        <v>0</v>
      </c>
      <c r="Z423" s="58" t="n">
        <v>3.32087819710389</v>
      </c>
      <c r="AA423" s="57" t="s">
        <v>5455</v>
      </c>
      <c r="AB423" s="57" t="s">
        <v>5413</v>
      </c>
      <c r="AC423" s="57" t="s">
        <v>5414</v>
      </c>
      <c r="AD423" s="57" t="s">
        <v>261</v>
      </c>
      <c r="AE423" s="57" t="n">
        <v>2876</v>
      </c>
      <c r="AF423" s="58" t="n">
        <v>3.32087819710389</v>
      </c>
      <c r="AG423" s="57" t="s">
        <v>5455</v>
      </c>
      <c r="AH423" s="57" t="s">
        <v>5414</v>
      </c>
      <c r="AI423" s="57" t="s">
        <v>261</v>
      </c>
      <c r="AJ423" s="58" t="n">
        <v>13.9939201441197</v>
      </c>
      <c r="AK423" s="57" t="s">
        <v>371</v>
      </c>
      <c r="AL423" s="58" t="n">
        <v>3.5</v>
      </c>
      <c r="AM423" s="57"/>
      <c r="AN423" s="57" t="s">
        <v>5455</v>
      </c>
      <c r="AO423" s="57" t="n">
        <v>1</v>
      </c>
      <c r="AP423" s="59" t="b">
        <f aca="false">TRUE()</f>
        <v>1</v>
      </c>
    </row>
    <row r="424" customFormat="false" ht="15" hidden="false" customHeight="true" outlineLevel="0" collapsed="false">
      <c r="B424" s="57" t="s">
        <v>4679</v>
      </c>
      <c r="C424" s="57" t="s">
        <v>255</v>
      </c>
      <c r="D424" s="57" t="s">
        <v>305</v>
      </c>
      <c r="E424" s="59" t="b">
        <f aca="false">FALSE()</f>
        <v>0</v>
      </c>
      <c r="F424" s="57" t="n">
        <v>1</v>
      </c>
      <c r="G424" s="57" t="s">
        <v>5191</v>
      </c>
      <c r="H424" s="57" t="s">
        <v>5099</v>
      </c>
      <c r="I424" s="57" t="n">
        <v>8</v>
      </c>
      <c r="J424" s="57" t="s">
        <v>360</v>
      </c>
      <c r="K424" s="57" t="n">
        <v>2</v>
      </c>
      <c r="L424" s="59" t="b">
        <f aca="false">FALSE()</f>
        <v>0</v>
      </c>
      <c r="M424" s="59" t="b">
        <f aca="false">TRUE()</f>
        <v>1</v>
      </c>
      <c r="N424" s="59" t="b">
        <f aca="false">TRUE()</f>
        <v>1</v>
      </c>
      <c r="O424" s="59" t="b">
        <f aca="false">TRUE()</f>
        <v>1</v>
      </c>
      <c r="P424" s="59" t="b">
        <f aca="false">TRUE()</f>
        <v>1</v>
      </c>
      <c r="Q424" s="57" t="s">
        <v>5417</v>
      </c>
      <c r="R424" s="58" t="n">
        <v>1</v>
      </c>
      <c r="S424" s="58" t="n">
        <v>21.3500003814697</v>
      </c>
      <c r="T424" s="57"/>
      <c r="U424" s="58" t="n">
        <v>0.0266989356131496</v>
      </c>
      <c r="V424" s="58" t="n">
        <v>0.0266989356131496</v>
      </c>
      <c r="W424" s="58" t="n">
        <v>0</v>
      </c>
      <c r="X424" s="58" t="n">
        <v>100</v>
      </c>
      <c r="Y424" s="58" t="n">
        <v>0</v>
      </c>
      <c r="Z424" s="58" t="n">
        <v>3.32087819710389</v>
      </c>
      <c r="AA424" s="57" t="s">
        <v>5455</v>
      </c>
      <c r="AB424" s="57" t="s">
        <v>5413</v>
      </c>
      <c r="AC424" s="57" t="s">
        <v>5414</v>
      </c>
      <c r="AD424" s="57" t="s">
        <v>261</v>
      </c>
      <c r="AE424" s="57" t="n">
        <v>2876</v>
      </c>
      <c r="AF424" s="58" t="n">
        <v>3.32087819710389</v>
      </c>
      <c r="AG424" s="57" t="s">
        <v>5455</v>
      </c>
      <c r="AH424" s="57" t="s">
        <v>5414</v>
      </c>
      <c r="AI424" s="57" t="s">
        <v>261</v>
      </c>
      <c r="AJ424" s="58" t="n">
        <v>13.9939201441197</v>
      </c>
      <c r="AK424" s="57" t="s">
        <v>371</v>
      </c>
      <c r="AL424" s="58" t="n">
        <v>4</v>
      </c>
      <c r="AM424" s="57"/>
      <c r="AN424" s="57" t="s">
        <v>5455</v>
      </c>
      <c r="AO424" s="57" t="n">
        <v>1</v>
      </c>
      <c r="AP424" s="59" t="b">
        <f aca="false">TRUE()</f>
        <v>1</v>
      </c>
    </row>
    <row r="425" customFormat="false" ht="15" hidden="false" customHeight="true" outlineLevel="0" collapsed="false">
      <c r="B425" s="57" t="s">
        <v>4679</v>
      </c>
      <c r="C425" s="57" t="s">
        <v>255</v>
      </c>
      <c r="D425" s="57" t="s">
        <v>305</v>
      </c>
      <c r="E425" s="59" t="b">
        <f aca="false">FALSE()</f>
        <v>0</v>
      </c>
      <c r="F425" s="57" t="n">
        <v>1</v>
      </c>
      <c r="G425" s="57" t="s">
        <v>5191</v>
      </c>
      <c r="H425" s="57" t="s">
        <v>5099</v>
      </c>
      <c r="I425" s="57" t="n">
        <v>8</v>
      </c>
      <c r="J425" s="57" t="s">
        <v>360</v>
      </c>
      <c r="K425" s="57" t="n">
        <v>2</v>
      </c>
      <c r="L425" s="59" t="b">
        <f aca="false">FALSE()</f>
        <v>0</v>
      </c>
      <c r="M425" s="59" t="b">
        <f aca="false">TRUE()</f>
        <v>1</v>
      </c>
      <c r="N425" s="59" t="b">
        <f aca="false">TRUE()</f>
        <v>1</v>
      </c>
      <c r="O425" s="59" t="b">
        <f aca="false">TRUE()</f>
        <v>1</v>
      </c>
      <c r="P425" s="59" t="b">
        <f aca="false">TRUE()</f>
        <v>1</v>
      </c>
      <c r="Q425" s="57" t="s">
        <v>5417</v>
      </c>
      <c r="R425" s="58" t="n">
        <v>1</v>
      </c>
      <c r="S425" s="58" t="n">
        <v>21.3500003814697</v>
      </c>
      <c r="T425" s="57"/>
      <c r="U425" s="58" t="n">
        <v>0.0266989356131496</v>
      </c>
      <c r="V425" s="58" t="n">
        <v>0.0266989356131496</v>
      </c>
      <c r="W425" s="58" t="n">
        <v>0</v>
      </c>
      <c r="X425" s="58" t="n">
        <v>100</v>
      </c>
      <c r="Y425" s="58" t="n">
        <v>0</v>
      </c>
      <c r="Z425" s="58" t="n">
        <v>3.32087819710389</v>
      </c>
      <c r="AA425" s="57" t="s">
        <v>5455</v>
      </c>
      <c r="AB425" s="57" t="s">
        <v>5413</v>
      </c>
      <c r="AC425" s="57" t="s">
        <v>5414</v>
      </c>
      <c r="AD425" s="57" t="s">
        <v>261</v>
      </c>
      <c r="AE425" s="57" t="n">
        <v>2876</v>
      </c>
      <c r="AF425" s="58" t="n">
        <v>3.32087819710389</v>
      </c>
      <c r="AG425" s="57" t="s">
        <v>5455</v>
      </c>
      <c r="AH425" s="57" t="s">
        <v>5414</v>
      </c>
      <c r="AI425" s="57" t="s">
        <v>261</v>
      </c>
      <c r="AJ425" s="58" t="n">
        <v>13.9939201441197</v>
      </c>
      <c r="AK425" s="57" t="s">
        <v>371</v>
      </c>
      <c r="AL425" s="58" t="n">
        <v>4.5</v>
      </c>
      <c r="AM425" s="57"/>
      <c r="AN425" s="57" t="s">
        <v>5455</v>
      </c>
      <c r="AO425" s="57" t="n">
        <v>1</v>
      </c>
      <c r="AP425" s="59" t="b">
        <f aca="false">TRUE()</f>
        <v>1</v>
      </c>
    </row>
    <row r="426" customFormat="false" ht="15" hidden="false" customHeight="true" outlineLevel="0" collapsed="false">
      <c r="B426" s="57" t="s">
        <v>4679</v>
      </c>
      <c r="C426" s="57" t="s">
        <v>255</v>
      </c>
      <c r="D426" s="57" t="s">
        <v>345</v>
      </c>
      <c r="E426" s="59" t="b">
        <f aca="false">FALSE()</f>
        <v>0</v>
      </c>
      <c r="F426" s="57" t="n">
        <v>1</v>
      </c>
      <c r="G426" s="57" t="s">
        <v>5195</v>
      </c>
      <c r="H426" s="57" t="s">
        <v>4869</v>
      </c>
      <c r="I426" s="57" t="n">
        <v>2</v>
      </c>
      <c r="J426" s="57" t="s">
        <v>334</v>
      </c>
      <c r="K426" s="57" t="n">
        <v>2</v>
      </c>
      <c r="L426" s="59" t="b">
        <f aca="false">FALSE()</f>
        <v>0</v>
      </c>
      <c r="M426" s="59" t="b">
        <f aca="false">TRUE()</f>
        <v>1</v>
      </c>
      <c r="N426" s="59" t="b">
        <f aca="false">TRUE()</f>
        <v>1</v>
      </c>
      <c r="O426" s="59" t="b">
        <f aca="false">TRUE()</f>
        <v>1</v>
      </c>
      <c r="P426" s="59" t="b">
        <f aca="false">TRUE()</f>
        <v>1</v>
      </c>
      <c r="Q426" s="57" t="s">
        <v>5423</v>
      </c>
      <c r="R426" s="58" t="n">
        <v>1</v>
      </c>
      <c r="S426" s="58" t="n">
        <v>26.2399997711182</v>
      </c>
      <c r="T426" s="57"/>
      <c r="U426" s="58" t="n">
        <v>35.1091003312917</v>
      </c>
      <c r="V426" s="58" t="n">
        <v>10.706273180873</v>
      </c>
      <c r="W426" s="58" t="n">
        <v>10.706273180873</v>
      </c>
      <c r="X426" s="58" t="n">
        <v>30.4942965779468</v>
      </c>
      <c r="Y426" s="58" t="n">
        <v>30.4942965779468</v>
      </c>
      <c r="Z426" s="58" t="n">
        <v>4.7413316694785</v>
      </c>
      <c r="AA426" s="57" t="s">
        <v>530</v>
      </c>
      <c r="AB426" s="57" t="s">
        <v>282</v>
      </c>
      <c r="AC426" s="57" t="s">
        <v>5481</v>
      </c>
      <c r="AD426" s="57" t="s">
        <v>5425</v>
      </c>
      <c r="AE426" s="57" t="n">
        <v>133</v>
      </c>
      <c r="AF426" s="58" t="n">
        <v>5.06380657213524</v>
      </c>
      <c r="AG426" s="57" t="s">
        <v>530</v>
      </c>
      <c r="AH426" s="57" t="s">
        <v>5485</v>
      </c>
      <c r="AI426" s="57" t="s">
        <v>5418</v>
      </c>
      <c r="AJ426" s="58" t="n">
        <v>4.7413316694785</v>
      </c>
      <c r="AK426" s="57" t="s">
        <v>530</v>
      </c>
      <c r="AL426" s="58" t="n">
        <v>3.5</v>
      </c>
      <c r="AM426" s="57"/>
      <c r="AN426" s="57"/>
      <c r="AO426" s="57" t="n">
        <v>0</v>
      </c>
      <c r="AP426" s="59" t="b">
        <f aca="false">FALSE()</f>
        <v>0</v>
      </c>
    </row>
    <row r="427" customFormat="false" ht="15" hidden="false" customHeight="true" outlineLevel="0" collapsed="false">
      <c r="B427" s="57" t="s">
        <v>4679</v>
      </c>
      <c r="C427" s="57" t="s">
        <v>255</v>
      </c>
      <c r="D427" s="57" t="s">
        <v>345</v>
      </c>
      <c r="E427" s="59" t="b">
        <f aca="false">FALSE()</f>
        <v>0</v>
      </c>
      <c r="F427" s="57" t="n">
        <v>1</v>
      </c>
      <c r="G427" s="57" t="s">
        <v>5195</v>
      </c>
      <c r="H427" s="57" t="s">
        <v>4869</v>
      </c>
      <c r="I427" s="57" t="n">
        <v>2</v>
      </c>
      <c r="J427" s="57" t="s">
        <v>334</v>
      </c>
      <c r="K427" s="57" t="n">
        <v>2</v>
      </c>
      <c r="L427" s="59" t="b">
        <f aca="false">FALSE()</f>
        <v>0</v>
      </c>
      <c r="M427" s="59" t="b">
        <f aca="false">TRUE()</f>
        <v>1</v>
      </c>
      <c r="N427" s="59" t="b">
        <f aca="false">TRUE()</f>
        <v>1</v>
      </c>
      <c r="O427" s="59" t="b">
        <f aca="false">TRUE()</f>
        <v>1</v>
      </c>
      <c r="P427" s="59" t="b">
        <f aca="false">TRUE()</f>
        <v>1</v>
      </c>
      <c r="Q427" s="57" t="s">
        <v>5423</v>
      </c>
      <c r="R427" s="58" t="n">
        <v>1</v>
      </c>
      <c r="S427" s="58" t="n">
        <v>26.2399997711182</v>
      </c>
      <c r="T427" s="57"/>
      <c r="U427" s="58" t="n">
        <v>35.1091003312917</v>
      </c>
      <c r="V427" s="58" t="n">
        <v>10.706273180873</v>
      </c>
      <c r="W427" s="58" t="n">
        <v>10.706273180873</v>
      </c>
      <c r="X427" s="58" t="n">
        <v>30.4942965779468</v>
      </c>
      <c r="Y427" s="58" t="n">
        <v>30.4942965779468</v>
      </c>
      <c r="Z427" s="58" t="n">
        <v>4.7413316694785</v>
      </c>
      <c r="AA427" s="57" t="s">
        <v>530</v>
      </c>
      <c r="AB427" s="57" t="s">
        <v>282</v>
      </c>
      <c r="AC427" s="57" t="s">
        <v>5481</v>
      </c>
      <c r="AD427" s="57" t="s">
        <v>5425</v>
      </c>
      <c r="AE427" s="57" t="n">
        <v>133</v>
      </c>
      <c r="AF427" s="58" t="n">
        <v>5.06380657213524</v>
      </c>
      <c r="AG427" s="57" t="s">
        <v>530</v>
      </c>
      <c r="AH427" s="57" t="s">
        <v>5485</v>
      </c>
      <c r="AI427" s="57" t="s">
        <v>5418</v>
      </c>
      <c r="AJ427" s="58" t="n">
        <v>4.7413316694785</v>
      </c>
      <c r="AK427" s="57" t="s">
        <v>530</v>
      </c>
      <c r="AL427" s="58" t="n">
        <v>4</v>
      </c>
      <c r="AM427" s="57"/>
      <c r="AN427" s="57"/>
      <c r="AO427" s="57" t="n">
        <v>0</v>
      </c>
      <c r="AP427" s="59" t="b">
        <f aca="false">FALSE()</f>
        <v>0</v>
      </c>
    </row>
    <row r="428" customFormat="false" ht="15" hidden="false" customHeight="true" outlineLevel="0" collapsed="false">
      <c r="B428" s="57" t="s">
        <v>4679</v>
      </c>
      <c r="C428" s="57" t="s">
        <v>255</v>
      </c>
      <c r="D428" s="57" t="s">
        <v>345</v>
      </c>
      <c r="E428" s="59" t="b">
        <f aca="false">FALSE()</f>
        <v>0</v>
      </c>
      <c r="F428" s="57" t="n">
        <v>1</v>
      </c>
      <c r="G428" s="57" t="s">
        <v>5195</v>
      </c>
      <c r="H428" s="57" t="s">
        <v>4869</v>
      </c>
      <c r="I428" s="57" t="n">
        <v>2</v>
      </c>
      <c r="J428" s="57" t="s">
        <v>334</v>
      </c>
      <c r="K428" s="57" t="n">
        <v>2</v>
      </c>
      <c r="L428" s="59" t="b">
        <f aca="false">FALSE()</f>
        <v>0</v>
      </c>
      <c r="M428" s="59" t="b">
        <f aca="false">TRUE()</f>
        <v>1</v>
      </c>
      <c r="N428" s="59" t="b">
        <f aca="false">TRUE()</f>
        <v>1</v>
      </c>
      <c r="O428" s="59" t="b">
        <f aca="false">TRUE()</f>
        <v>1</v>
      </c>
      <c r="P428" s="59" t="b">
        <f aca="false">TRUE()</f>
        <v>1</v>
      </c>
      <c r="Q428" s="57" t="s">
        <v>5423</v>
      </c>
      <c r="R428" s="58" t="n">
        <v>1</v>
      </c>
      <c r="S428" s="58" t="n">
        <v>26.2399997711182</v>
      </c>
      <c r="T428" s="57"/>
      <c r="U428" s="58" t="n">
        <v>35.1091003312917</v>
      </c>
      <c r="V428" s="58" t="n">
        <v>10.706273180873</v>
      </c>
      <c r="W428" s="58" t="n">
        <v>10.706273180873</v>
      </c>
      <c r="X428" s="58" t="n">
        <v>30.4942965779468</v>
      </c>
      <c r="Y428" s="58" t="n">
        <v>30.4942965779468</v>
      </c>
      <c r="Z428" s="58" t="n">
        <v>4.7413316694785</v>
      </c>
      <c r="AA428" s="57" t="s">
        <v>530</v>
      </c>
      <c r="AB428" s="57" t="s">
        <v>282</v>
      </c>
      <c r="AC428" s="57" t="s">
        <v>5481</v>
      </c>
      <c r="AD428" s="57" t="s">
        <v>5425</v>
      </c>
      <c r="AE428" s="57" t="n">
        <v>133</v>
      </c>
      <c r="AF428" s="58" t="n">
        <v>5.06380657213524</v>
      </c>
      <c r="AG428" s="57" t="s">
        <v>530</v>
      </c>
      <c r="AH428" s="57" t="s">
        <v>5485</v>
      </c>
      <c r="AI428" s="57" t="s">
        <v>5418</v>
      </c>
      <c r="AJ428" s="58" t="n">
        <v>4.7413316694785</v>
      </c>
      <c r="AK428" s="57" t="s">
        <v>530</v>
      </c>
      <c r="AL428" s="58" t="n">
        <v>4.5</v>
      </c>
      <c r="AM428" s="57"/>
      <c r="AN428" s="57"/>
      <c r="AO428" s="57" t="n">
        <v>0</v>
      </c>
      <c r="AP428" s="59" t="b">
        <f aca="false">FALSE()</f>
        <v>0</v>
      </c>
    </row>
    <row r="429" customFormat="false" ht="15" hidden="false" customHeight="true" outlineLevel="0" collapsed="false">
      <c r="B429" s="57" t="s">
        <v>4679</v>
      </c>
      <c r="C429" s="57" t="s">
        <v>255</v>
      </c>
      <c r="D429" s="57" t="s">
        <v>345</v>
      </c>
      <c r="E429" s="59" t="b">
        <f aca="false">FALSE()</f>
        <v>0</v>
      </c>
      <c r="F429" s="57" t="n">
        <v>1</v>
      </c>
      <c r="G429" s="57" t="s">
        <v>5195</v>
      </c>
      <c r="H429" s="57" t="s">
        <v>4869</v>
      </c>
      <c r="I429" s="57" t="n">
        <v>3</v>
      </c>
      <c r="J429" s="57" t="s">
        <v>252</v>
      </c>
      <c r="K429" s="57" t="n">
        <v>2</v>
      </c>
      <c r="L429" s="59" t="b">
        <f aca="false">FALSE()</f>
        <v>0</v>
      </c>
      <c r="M429" s="59" t="b">
        <f aca="false">TRUE()</f>
        <v>1</v>
      </c>
      <c r="N429" s="59" t="b">
        <f aca="false">TRUE()</f>
        <v>1</v>
      </c>
      <c r="O429" s="59" t="b">
        <f aca="false">TRUE()</f>
        <v>1</v>
      </c>
      <c r="P429" s="59" t="b">
        <f aca="false">TRUE()</f>
        <v>1</v>
      </c>
      <c r="Q429" s="57" t="s">
        <v>5440</v>
      </c>
      <c r="R429" s="58" t="n">
        <v>1</v>
      </c>
      <c r="S429" s="58" t="n">
        <v>23.1000003814697</v>
      </c>
      <c r="T429" s="57"/>
      <c r="U429" s="58" t="n">
        <v>5.33978712262992</v>
      </c>
      <c r="V429" s="58" t="n">
        <v>0.987860617686534</v>
      </c>
      <c r="W429" s="58" t="n">
        <v>0.987860617686534</v>
      </c>
      <c r="X429" s="58" t="n">
        <v>18.5</v>
      </c>
      <c r="Y429" s="58" t="n">
        <v>18.5</v>
      </c>
      <c r="Z429" s="58" t="n">
        <v>4.80243948426215</v>
      </c>
      <c r="AA429" s="57" t="s">
        <v>530</v>
      </c>
      <c r="AB429" s="57" t="s">
        <v>282</v>
      </c>
      <c r="AC429" s="57" t="s">
        <v>5431</v>
      </c>
      <c r="AD429" s="57" t="s">
        <v>5428</v>
      </c>
      <c r="AE429" s="57" t="n">
        <v>288</v>
      </c>
      <c r="AF429" s="58" t="n">
        <v>4.80243948426215</v>
      </c>
      <c r="AG429" s="57" t="s">
        <v>530</v>
      </c>
      <c r="AH429" s="57" t="s">
        <v>5431</v>
      </c>
      <c r="AI429" s="57" t="s">
        <v>5428</v>
      </c>
      <c r="AJ429" s="58" t="n">
        <v>4.80243948426215</v>
      </c>
      <c r="AK429" s="57" t="s">
        <v>530</v>
      </c>
      <c r="AL429" s="58" t="n">
        <v>3.5</v>
      </c>
      <c r="AM429" s="57"/>
      <c r="AN429" s="57"/>
      <c r="AO429" s="57" t="n">
        <v>0</v>
      </c>
      <c r="AP429" s="59" t="b">
        <f aca="false">FALSE()</f>
        <v>0</v>
      </c>
    </row>
    <row r="430" customFormat="false" ht="15" hidden="false" customHeight="true" outlineLevel="0" collapsed="false">
      <c r="B430" s="57" t="s">
        <v>4679</v>
      </c>
      <c r="C430" s="57" t="s">
        <v>255</v>
      </c>
      <c r="D430" s="57" t="s">
        <v>345</v>
      </c>
      <c r="E430" s="59" t="b">
        <f aca="false">FALSE()</f>
        <v>0</v>
      </c>
      <c r="F430" s="57" t="n">
        <v>1</v>
      </c>
      <c r="G430" s="57" t="s">
        <v>5195</v>
      </c>
      <c r="H430" s="57" t="s">
        <v>4869</v>
      </c>
      <c r="I430" s="57" t="n">
        <v>3</v>
      </c>
      <c r="J430" s="57" t="s">
        <v>252</v>
      </c>
      <c r="K430" s="57" t="n">
        <v>2</v>
      </c>
      <c r="L430" s="59" t="b">
        <f aca="false">FALSE()</f>
        <v>0</v>
      </c>
      <c r="M430" s="59" t="b">
        <f aca="false">TRUE()</f>
        <v>1</v>
      </c>
      <c r="N430" s="59" t="b">
        <f aca="false">TRUE()</f>
        <v>1</v>
      </c>
      <c r="O430" s="59" t="b">
        <f aca="false">TRUE()</f>
        <v>1</v>
      </c>
      <c r="P430" s="59" t="b">
        <f aca="false">TRUE()</f>
        <v>1</v>
      </c>
      <c r="Q430" s="57" t="s">
        <v>5440</v>
      </c>
      <c r="R430" s="58" t="n">
        <v>1</v>
      </c>
      <c r="S430" s="58" t="n">
        <v>23.1000003814697</v>
      </c>
      <c r="T430" s="57"/>
      <c r="U430" s="58" t="n">
        <v>5.33978712262992</v>
      </c>
      <c r="V430" s="58" t="n">
        <v>0.987860617686534</v>
      </c>
      <c r="W430" s="58" t="n">
        <v>0.987860617686534</v>
      </c>
      <c r="X430" s="58" t="n">
        <v>18.5</v>
      </c>
      <c r="Y430" s="58" t="n">
        <v>18.5</v>
      </c>
      <c r="Z430" s="58" t="n">
        <v>4.80243948426215</v>
      </c>
      <c r="AA430" s="57" t="s">
        <v>530</v>
      </c>
      <c r="AB430" s="57" t="s">
        <v>282</v>
      </c>
      <c r="AC430" s="57" t="s">
        <v>5431</v>
      </c>
      <c r="AD430" s="57" t="s">
        <v>5428</v>
      </c>
      <c r="AE430" s="57" t="n">
        <v>288</v>
      </c>
      <c r="AF430" s="58" t="n">
        <v>4.80243948426215</v>
      </c>
      <c r="AG430" s="57" t="s">
        <v>530</v>
      </c>
      <c r="AH430" s="57" t="s">
        <v>5431</v>
      </c>
      <c r="AI430" s="57" t="s">
        <v>5428</v>
      </c>
      <c r="AJ430" s="58" t="n">
        <v>4.80243948426215</v>
      </c>
      <c r="AK430" s="57" t="s">
        <v>530</v>
      </c>
      <c r="AL430" s="58" t="n">
        <v>4</v>
      </c>
      <c r="AM430" s="57"/>
      <c r="AN430" s="57"/>
      <c r="AO430" s="57" t="n">
        <v>0</v>
      </c>
      <c r="AP430" s="59" t="b">
        <f aca="false">FALSE()</f>
        <v>0</v>
      </c>
    </row>
    <row r="431" customFormat="false" ht="15" hidden="false" customHeight="true" outlineLevel="0" collapsed="false">
      <c r="B431" s="57" t="s">
        <v>4679</v>
      </c>
      <c r="C431" s="57" t="s">
        <v>255</v>
      </c>
      <c r="D431" s="57" t="s">
        <v>345</v>
      </c>
      <c r="E431" s="59" t="b">
        <f aca="false">FALSE()</f>
        <v>0</v>
      </c>
      <c r="F431" s="57" t="n">
        <v>1</v>
      </c>
      <c r="G431" s="57" t="s">
        <v>5195</v>
      </c>
      <c r="H431" s="57" t="s">
        <v>4869</v>
      </c>
      <c r="I431" s="57" t="n">
        <v>3</v>
      </c>
      <c r="J431" s="57" t="s">
        <v>252</v>
      </c>
      <c r="K431" s="57" t="n">
        <v>2</v>
      </c>
      <c r="L431" s="59" t="b">
        <f aca="false">FALSE()</f>
        <v>0</v>
      </c>
      <c r="M431" s="59" t="b">
        <f aca="false">TRUE()</f>
        <v>1</v>
      </c>
      <c r="N431" s="59" t="b">
        <f aca="false">TRUE()</f>
        <v>1</v>
      </c>
      <c r="O431" s="59" t="b">
        <f aca="false">TRUE()</f>
        <v>1</v>
      </c>
      <c r="P431" s="59" t="b">
        <f aca="false">TRUE()</f>
        <v>1</v>
      </c>
      <c r="Q431" s="57" t="s">
        <v>5440</v>
      </c>
      <c r="R431" s="58" t="n">
        <v>1</v>
      </c>
      <c r="S431" s="58" t="n">
        <v>23.1000003814697</v>
      </c>
      <c r="T431" s="57"/>
      <c r="U431" s="58" t="n">
        <v>5.33978712262992</v>
      </c>
      <c r="V431" s="58" t="n">
        <v>0.987860617686534</v>
      </c>
      <c r="W431" s="58" t="n">
        <v>0.987860617686534</v>
      </c>
      <c r="X431" s="58" t="n">
        <v>18.5</v>
      </c>
      <c r="Y431" s="58" t="n">
        <v>18.5</v>
      </c>
      <c r="Z431" s="58" t="n">
        <v>4.80243948426215</v>
      </c>
      <c r="AA431" s="57" t="s">
        <v>530</v>
      </c>
      <c r="AB431" s="57" t="s">
        <v>282</v>
      </c>
      <c r="AC431" s="57" t="s">
        <v>5431</v>
      </c>
      <c r="AD431" s="57" t="s">
        <v>5428</v>
      </c>
      <c r="AE431" s="57" t="n">
        <v>288</v>
      </c>
      <c r="AF431" s="58" t="n">
        <v>4.80243948426215</v>
      </c>
      <c r="AG431" s="57" t="s">
        <v>530</v>
      </c>
      <c r="AH431" s="57" t="s">
        <v>5431</v>
      </c>
      <c r="AI431" s="57" t="s">
        <v>5428</v>
      </c>
      <c r="AJ431" s="58" t="n">
        <v>4.80243948426215</v>
      </c>
      <c r="AK431" s="57" t="s">
        <v>530</v>
      </c>
      <c r="AL431" s="58" t="n">
        <v>4.5</v>
      </c>
      <c r="AM431" s="57"/>
      <c r="AN431" s="57"/>
      <c r="AO431" s="57" t="n">
        <v>0</v>
      </c>
      <c r="AP431" s="59" t="b">
        <f aca="false">FALSE()</f>
        <v>0</v>
      </c>
    </row>
    <row r="432" customFormat="false" ht="15" hidden="false" customHeight="true" outlineLevel="0" collapsed="false">
      <c r="B432" s="57" t="s">
        <v>4679</v>
      </c>
      <c r="C432" s="57" t="s">
        <v>255</v>
      </c>
      <c r="D432" s="57" t="s">
        <v>345</v>
      </c>
      <c r="E432" s="59" t="b">
        <f aca="false">FALSE()</f>
        <v>0</v>
      </c>
      <c r="F432" s="57" t="n">
        <v>1</v>
      </c>
      <c r="G432" s="57" t="s">
        <v>5195</v>
      </c>
      <c r="H432" s="57" t="s">
        <v>4869</v>
      </c>
      <c r="I432" s="57" t="n">
        <v>4</v>
      </c>
      <c r="J432" s="57" t="s">
        <v>4853</v>
      </c>
      <c r="K432" s="57" t="n">
        <v>2</v>
      </c>
      <c r="L432" s="59" t="b">
        <f aca="false">FALSE()</f>
        <v>0</v>
      </c>
      <c r="M432" s="59" t="b">
        <f aca="false">TRUE()</f>
        <v>1</v>
      </c>
      <c r="N432" s="59" t="b">
        <f aca="false">TRUE()</f>
        <v>1</v>
      </c>
      <c r="O432" s="59" t="b">
        <f aca="false">TRUE()</f>
        <v>1</v>
      </c>
      <c r="P432" s="59" t="b">
        <f aca="false">TRUE()</f>
        <v>1</v>
      </c>
      <c r="Q432" s="57" t="s">
        <v>5443</v>
      </c>
      <c r="R432" s="58" t="n">
        <v>1</v>
      </c>
      <c r="S432" s="58" t="n">
        <v>23.5499992370606</v>
      </c>
      <c r="T432" s="57"/>
      <c r="U432" s="58" t="n">
        <v>0</v>
      </c>
      <c r="V432" s="58" t="n">
        <v>0</v>
      </c>
      <c r="W432" s="58" t="n">
        <v>0</v>
      </c>
      <c r="X432" s="57"/>
      <c r="Y432" s="57"/>
      <c r="Z432" s="58" t="n">
        <v>4.66838880128892</v>
      </c>
      <c r="AA432" s="57" t="s">
        <v>530</v>
      </c>
      <c r="AB432" s="57" t="s">
        <v>282</v>
      </c>
      <c r="AC432" s="57" t="s">
        <v>4866</v>
      </c>
      <c r="AD432" s="57" t="s">
        <v>5418</v>
      </c>
      <c r="AE432" s="57" t="n">
        <v>287</v>
      </c>
      <c r="AF432" s="58" t="n">
        <v>4.66838880128892</v>
      </c>
      <c r="AG432" s="57" t="s">
        <v>530</v>
      </c>
      <c r="AH432" s="57" t="s">
        <v>4866</v>
      </c>
      <c r="AI432" s="57" t="s">
        <v>5418</v>
      </c>
      <c r="AJ432" s="58" t="n">
        <v>4.66838880128892</v>
      </c>
      <c r="AK432" s="57" t="s">
        <v>530</v>
      </c>
      <c r="AL432" s="58" t="n">
        <v>3.5</v>
      </c>
      <c r="AM432" s="57"/>
      <c r="AN432" s="57"/>
      <c r="AO432" s="57" t="n">
        <v>0</v>
      </c>
      <c r="AP432" s="59" t="b">
        <f aca="false">FALSE()</f>
        <v>0</v>
      </c>
    </row>
    <row r="433" customFormat="false" ht="15" hidden="false" customHeight="true" outlineLevel="0" collapsed="false">
      <c r="B433" s="57" t="s">
        <v>4679</v>
      </c>
      <c r="C433" s="57" t="s">
        <v>255</v>
      </c>
      <c r="D433" s="57" t="s">
        <v>345</v>
      </c>
      <c r="E433" s="59" t="b">
        <f aca="false">FALSE()</f>
        <v>0</v>
      </c>
      <c r="F433" s="57" t="n">
        <v>1</v>
      </c>
      <c r="G433" s="57" t="s">
        <v>5195</v>
      </c>
      <c r="H433" s="57" t="s">
        <v>4869</v>
      </c>
      <c r="I433" s="57" t="n">
        <v>4</v>
      </c>
      <c r="J433" s="57" t="s">
        <v>4853</v>
      </c>
      <c r="K433" s="57" t="n">
        <v>2</v>
      </c>
      <c r="L433" s="59" t="b">
        <f aca="false">FALSE()</f>
        <v>0</v>
      </c>
      <c r="M433" s="59" t="b">
        <f aca="false">TRUE()</f>
        <v>1</v>
      </c>
      <c r="N433" s="59" t="b">
        <f aca="false">TRUE()</f>
        <v>1</v>
      </c>
      <c r="O433" s="59" t="b">
        <f aca="false">TRUE()</f>
        <v>1</v>
      </c>
      <c r="P433" s="59" t="b">
        <f aca="false">TRUE()</f>
        <v>1</v>
      </c>
      <c r="Q433" s="57" t="s">
        <v>5443</v>
      </c>
      <c r="R433" s="58" t="n">
        <v>1</v>
      </c>
      <c r="S433" s="58" t="n">
        <v>23.5499992370606</v>
      </c>
      <c r="T433" s="57"/>
      <c r="U433" s="58" t="n">
        <v>0</v>
      </c>
      <c r="V433" s="58" t="n">
        <v>0</v>
      </c>
      <c r="W433" s="58" t="n">
        <v>0</v>
      </c>
      <c r="X433" s="57"/>
      <c r="Y433" s="57"/>
      <c r="Z433" s="58" t="n">
        <v>4.66838880128892</v>
      </c>
      <c r="AA433" s="57" t="s">
        <v>530</v>
      </c>
      <c r="AB433" s="57" t="s">
        <v>282</v>
      </c>
      <c r="AC433" s="57" t="s">
        <v>4866</v>
      </c>
      <c r="AD433" s="57" t="s">
        <v>5418</v>
      </c>
      <c r="AE433" s="57" t="n">
        <v>287</v>
      </c>
      <c r="AF433" s="58" t="n">
        <v>4.66838880128892</v>
      </c>
      <c r="AG433" s="57" t="s">
        <v>530</v>
      </c>
      <c r="AH433" s="57" t="s">
        <v>4866</v>
      </c>
      <c r="AI433" s="57" t="s">
        <v>5418</v>
      </c>
      <c r="AJ433" s="58" t="n">
        <v>4.66838880128892</v>
      </c>
      <c r="AK433" s="57" t="s">
        <v>530</v>
      </c>
      <c r="AL433" s="58" t="n">
        <v>4</v>
      </c>
      <c r="AM433" s="57"/>
      <c r="AN433" s="57"/>
      <c r="AO433" s="57" t="n">
        <v>0</v>
      </c>
      <c r="AP433" s="59" t="b">
        <f aca="false">FALSE()</f>
        <v>0</v>
      </c>
    </row>
    <row r="434" customFormat="false" ht="15" hidden="false" customHeight="true" outlineLevel="0" collapsed="false">
      <c r="B434" s="57" t="s">
        <v>4679</v>
      </c>
      <c r="C434" s="57" t="s">
        <v>255</v>
      </c>
      <c r="D434" s="57" t="s">
        <v>345</v>
      </c>
      <c r="E434" s="59" t="b">
        <f aca="false">FALSE()</f>
        <v>0</v>
      </c>
      <c r="F434" s="57" t="n">
        <v>1</v>
      </c>
      <c r="G434" s="57" t="s">
        <v>5195</v>
      </c>
      <c r="H434" s="57" t="s">
        <v>4869</v>
      </c>
      <c r="I434" s="57" t="n">
        <v>4</v>
      </c>
      <c r="J434" s="57" t="s">
        <v>4853</v>
      </c>
      <c r="K434" s="57" t="n">
        <v>2</v>
      </c>
      <c r="L434" s="59" t="b">
        <f aca="false">FALSE()</f>
        <v>0</v>
      </c>
      <c r="M434" s="59" t="b">
        <f aca="false">TRUE()</f>
        <v>1</v>
      </c>
      <c r="N434" s="59" t="b">
        <f aca="false">TRUE()</f>
        <v>1</v>
      </c>
      <c r="O434" s="59" t="b">
        <f aca="false">TRUE()</f>
        <v>1</v>
      </c>
      <c r="P434" s="59" t="b">
        <f aca="false">TRUE()</f>
        <v>1</v>
      </c>
      <c r="Q434" s="57" t="s">
        <v>5443</v>
      </c>
      <c r="R434" s="58" t="n">
        <v>1</v>
      </c>
      <c r="S434" s="58" t="n">
        <v>23.5499992370606</v>
      </c>
      <c r="T434" s="57"/>
      <c r="U434" s="58" t="n">
        <v>0</v>
      </c>
      <c r="V434" s="58" t="n">
        <v>0</v>
      </c>
      <c r="W434" s="58" t="n">
        <v>0</v>
      </c>
      <c r="X434" s="57"/>
      <c r="Y434" s="57"/>
      <c r="Z434" s="58" t="n">
        <v>4.66838880128892</v>
      </c>
      <c r="AA434" s="57" t="s">
        <v>530</v>
      </c>
      <c r="AB434" s="57" t="s">
        <v>282</v>
      </c>
      <c r="AC434" s="57" t="s">
        <v>4866</v>
      </c>
      <c r="AD434" s="57" t="s">
        <v>5418</v>
      </c>
      <c r="AE434" s="57" t="n">
        <v>287</v>
      </c>
      <c r="AF434" s="58" t="n">
        <v>4.66838880128892</v>
      </c>
      <c r="AG434" s="57" t="s">
        <v>530</v>
      </c>
      <c r="AH434" s="57" t="s">
        <v>4866</v>
      </c>
      <c r="AI434" s="57" t="s">
        <v>5418</v>
      </c>
      <c r="AJ434" s="58" t="n">
        <v>4.66838880128892</v>
      </c>
      <c r="AK434" s="57" t="s">
        <v>530</v>
      </c>
      <c r="AL434" s="58" t="n">
        <v>4.5</v>
      </c>
      <c r="AM434" s="57"/>
      <c r="AN434" s="57"/>
      <c r="AO434" s="57" t="n">
        <v>0</v>
      </c>
      <c r="AP434" s="59" t="b">
        <f aca="false">FALSE()</f>
        <v>0</v>
      </c>
    </row>
    <row r="435" customFormat="false" ht="15" hidden="false" customHeight="true" outlineLevel="0" collapsed="false">
      <c r="B435" s="57" t="s">
        <v>4679</v>
      </c>
      <c r="C435" s="57" t="s">
        <v>255</v>
      </c>
      <c r="D435" s="57" t="s">
        <v>345</v>
      </c>
      <c r="E435" s="59" t="b">
        <f aca="false">FALSE()</f>
        <v>0</v>
      </c>
      <c r="F435" s="57" t="n">
        <v>1</v>
      </c>
      <c r="G435" s="57" t="s">
        <v>5195</v>
      </c>
      <c r="H435" s="57" t="s">
        <v>4869</v>
      </c>
      <c r="I435" s="57" t="n">
        <v>5</v>
      </c>
      <c r="J435" s="57" t="s">
        <v>428</v>
      </c>
      <c r="K435" s="57" t="n">
        <v>2</v>
      </c>
      <c r="L435" s="59" t="b">
        <f aca="false">FALSE()</f>
        <v>0</v>
      </c>
      <c r="M435" s="59" t="b">
        <f aca="false">TRUE()</f>
        <v>1</v>
      </c>
      <c r="N435" s="59" t="b">
        <f aca="false">TRUE()</f>
        <v>1</v>
      </c>
      <c r="O435" s="59" t="b">
        <f aca="false">TRUE()</f>
        <v>1</v>
      </c>
      <c r="P435" s="59" t="b">
        <f aca="false">TRUE()</f>
        <v>1</v>
      </c>
      <c r="Q435" s="57" t="s">
        <v>5425</v>
      </c>
      <c r="R435" s="58" t="n">
        <v>1</v>
      </c>
      <c r="S435" s="58" t="n">
        <v>19.9799995422363</v>
      </c>
      <c r="T435" s="57"/>
      <c r="U435" s="58" t="n">
        <v>2.29610846273087</v>
      </c>
      <c r="V435" s="58" t="n">
        <v>2.29610846273087</v>
      </c>
      <c r="W435" s="58" t="n">
        <v>2.29610846273087</v>
      </c>
      <c r="X435" s="58" t="n">
        <v>100</v>
      </c>
      <c r="Y435" s="58" t="n">
        <v>100</v>
      </c>
      <c r="Z435" s="58" t="n">
        <v>4.43661943375806</v>
      </c>
      <c r="AA435" s="57" t="s">
        <v>462</v>
      </c>
      <c r="AB435" s="57" t="s">
        <v>282</v>
      </c>
      <c r="AC435" s="57" t="s">
        <v>5481</v>
      </c>
      <c r="AD435" s="57" t="s">
        <v>5425</v>
      </c>
      <c r="AE435" s="57" t="n">
        <v>27</v>
      </c>
      <c r="AF435" s="58" t="n">
        <v>4.47669487456984</v>
      </c>
      <c r="AG435" s="57" t="s">
        <v>530</v>
      </c>
      <c r="AH435" s="57" t="s">
        <v>4866</v>
      </c>
      <c r="AI435" s="57" t="s">
        <v>5418</v>
      </c>
      <c r="AJ435" s="58" t="n">
        <v>4.43661943375806</v>
      </c>
      <c r="AK435" s="57" t="s">
        <v>462</v>
      </c>
      <c r="AL435" s="58" t="n">
        <v>3.5</v>
      </c>
      <c r="AM435" s="57"/>
      <c r="AN435" s="57"/>
      <c r="AO435" s="57" t="n">
        <v>0</v>
      </c>
      <c r="AP435" s="59" t="b">
        <f aca="false">FALSE()</f>
        <v>0</v>
      </c>
    </row>
    <row r="436" customFormat="false" ht="15" hidden="false" customHeight="true" outlineLevel="0" collapsed="false">
      <c r="B436" s="57" t="s">
        <v>4679</v>
      </c>
      <c r="C436" s="57" t="s">
        <v>255</v>
      </c>
      <c r="D436" s="57" t="s">
        <v>345</v>
      </c>
      <c r="E436" s="59" t="b">
        <f aca="false">FALSE()</f>
        <v>0</v>
      </c>
      <c r="F436" s="57" t="n">
        <v>1</v>
      </c>
      <c r="G436" s="57" t="s">
        <v>5195</v>
      </c>
      <c r="H436" s="57" t="s">
        <v>4869</v>
      </c>
      <c r="I436" s="57" t="n">
        <v>5</v>
      </c>
      <c r="J436" s="57" t="s">
        <v>428</v>
      </c>
      <c r="K436" s="57" t="n">
        <v>2</v>
      </c>
      <c r="L436" s="59" t="b">
        <f aca="false">FALSE()</f>
        <v>0</v>
      </c>
      <c r="M436" s="59" t="b">
        <f aca="false">TRUE()</f>
        <v>1</v>
      </c>
      <c r="N436" s="59" t="b">
        <f aca="false">TRUE()</f>
        <v>1</v>
      </c>
      <c r="O436" s="59" t="b">
        <f aca="false">TRUE()</f>
        <v>1</v>
      </c>
      <c r="P436" s="59" t="b">
        <f aca="false">TRUE()</f>
        <v>1</v>
      </c>
      <c r="Q436" s="57" t="s">
        <v>5425</v>
      </c>
      <c r="R436" s="58" t="n">
        <v>1</v>
      </c>
      <c r="S436" s="58" t="n">
        <v>19.9799995422363</v>
      </c>
      <c r="T436" s="57"/>
      <c r="U436" s="58" t="n">
        <v>2.29610846273087</v>
      </c>
      <c r="V436" s="58" t="n">
        <v>2.29610846273087</v>
      </c>
      <c r="W436" s="58" t="n">
        <v>2.29610846273087</v>
      </c>
      <c r="X436" s="58" t="n">
        <v>100</v>
      </c>
      <c r="Y436" s="58" t="n">
        <v>100</v>
      </c>
      <c r="Z436" s="58" t="n">
        <v>4.43661943375806</v>
      </c>
      <c r="AA436" s="57" t="s">
        <v>462</v>
      </c>
      <c r="AB436" s="57" t="s">
        <v>282</v>
      </c>
      <c r="AC436" s="57" t="s">
        <v>5481</v>
      </c>
      <c r="AD436" s="57" t="s">
        <v>5425</v>
      </c>
      <c r="AE436" s="57" t="n">
        <v>27</v>
      </c>
      <c r="AF436" s="58" t="n">
        <v>4.47669487456984</v>
      </c>
      <c r="AG436" s="57" t="s">
        <v>530</v>
      </c>
      <c r="AH436" s="57" t="s">
        <v>4866</v>
      </c>
      <c r="AI436" s="57" t="s">
        <v>5418</v>
      </c>
      <c r="AJ436" s="58" t="n">
        <v>4.43661943375806</v>
      </c>
      <c r="AK436" s="57" t="s">
        <v>462</v>
      </c>
      <c r="AL436" s="58" t="n">
        <v>4</v>
      </c>
      <c r="AM436" s="57"/>
      <c r="AN436" s="57"/>
      <c r="AO436" s="57" t="n">
        <v>0</v>
      </c>
      <c r="AP436" s="59" t="b">
        <f aca="false">FALSE()</f>
        <v>0</v>
      </c>
    </row>
    <row r="437" customFormat="false" ht="15" hidden="false" customHeight="true" outlineLevel="0" collapsed="false">
      <c r="B437" s="57" t="s">
        <v>4679</v>
      </c>
      <c r="C437" s="57" t="s">
        <v>255</v>
      </c>
      <c r="D437" s="57" t="s">
        <v>345</v>
      </c>
      <c r="E437" s="59" t="b">
        <f aca="false">FALSE()</f>
        <v>0</v>
      </c>
      <c r="F437" s="57" t="n">
        <v>1</v>
      </c>
      <c r="G437" s="57" t="s">
        <v>5195</v>
      </c>
      <c r="H437" s="57" t="s">
        <v>4869</v>
      </c>
      <c r="I437" s="57" t="n">
        <v>5</v>
      </c>
      <c r="J437" s="57" t="s">
        <v>428</v>
      </c>
      <c r="K437" s="57" t="n">
        <v>2</v>
      </c>
      <c r="L437" s="59" t="b">
        <f aca="false">FALSE()</f>
        <v>0</v>
      </c>
      <c r="M437" s="59" t="b">
        <f aca="false">TRUE()</f>
        <v>1</v>
      </c>
      <c r="N437" s="59" t="b">
        <f aca="false">TRUE()</f>
        <v>1</v>
      </c>
      <c r="O437" s="59" t="b">
        <f aca="false">TRUE()</f>
        <v>1</v>
      </c>
      <c r="P437" s="59" t="b">
        <f aca="false">TRUE()</f>
        <v>1</v>
      </c>
      <c r="Q437" s="57" t="s">
        <v>5425</v>
      </c>
      <c r="R437" s="58" t="n">
        <v>1</v>
      </c>
      <c r="S437" s="58" t="n">
        <v>19.9799995422363</v>
      </c>
      <c r="T437" s="57"/>
      <c r="U437" s="58" t="n">
        <v>2.29610846273087</v>
      </c>
      <c r="V437" s="58" t="n">
        <v>2.29610846273087</v>
      </c>
      <c r="W437" s="58" t="n">
        <v>2.29610846273087</v>
      </c>
      <c r="X437" s="58" t="n">
        <v>100</v>
      </c>
      <c r="Y437" s="58" t="n">
        <v>100</v>
      </c>
      <c r="Z437" s="58" t="n">
        <v>4.43661943375806</v>
      </c>
      <c r="AA437" s="57" t="s">
        <v>462</v>
      </c>
      <c r="AB437" s="57" t="s">
        <v>282</v>
      </c>
      <c r="AC437" s="57" t="s">
        <v>5481</v>
      </c>
      <c r="AD437" s="57" t="s">
        <v>5425</v>
      </c>
      <c r="AE437" s="57" t="n">
        <v>27</v>
      </c>
      <c r="AF437" s="58" t="n">
        <v>4.47669487456984</v>
      </c>
      <c r="AG437" s="57" t="s">
        <v>530</v>
      </c>
      <c r="AH437" s="57" t="s">
        <v>4866</v>
      </c>
      <c r="AI437" s="57" t="s">
        <v>5418</v>
      </c>
      <c r="AJ437" s="58" t="n">
        <v>4.43661943375806</v>
      </c>
      <c r="AK437" s="57" t="s">
        <v>462</v>
      </c>
      <c r="AL437" s="58" t="n">
        <v>4.5</v>
      </c>
      <c r="AM437" s="57" t="s">
        <v>5486</v>
      </c>
      <c r="AN437" s="57" t="s">
        <v>5486</v>
      </c>
      <c r="AO437" s="57" t="n">
        <v>2</v>
      </c>
      <c r="AP437" s="59" t="b">
        <f aca="false">FALSE()</f>
        <v>0</v>
      </c>
    </row>
    <row r="438" customFormat="false" ht="15" hidden="false" customHeight="true" outlineLevel="0" collapsed="false">
      <c r="B438" s="57" t="s">
        <v>4679</v>
      </c>
      <c r="C438" s="57" t="s">
        <v>255</v>
      </c>
      <c r="D438" s="57" t="s">
        <v>345</v>
      </c>
      <c r="E438" s="59" t="b">
        <f aca="false">FALSE()</f>
        <v>0</v>
      </c>
      <c r="F438" s="57" t="n">
        <v>1</v>
      </c>
      <c r="G438" s="57" t="s">
        <v>5195</v>
      </c>
      <c r="H438" s="57" t="s">
        <v>4869</v>
      </c>
      <c r="I438" s="57" t="n">
        <v>6</v>
      </c>
      <c r="J438" s="57" t="s">
        <v>583</v>
      </c>
      <c r="K438" s="57" t="n">
        <v>2</v>
      </c>
      <c r="L438" s="59" t="b">
        <f aca="false">FALSE()</f>
        <v>0</v>
      </c>
      <c r="M438" s="59" t="b">
        <f aca="false">TRUE()</f>
        <v>1</v>
      </c>
      <c r="N438" s="59" t="b">
        <f aca="false">TRUE()</f>
        <v>1</v>
      </c>
      <c r="O438" s="59" t="b">
        <f aca="false">TRUE()</f>
        <v>1</v>
      </c>
      <c r="P438" s="59" t="b">
        <f aca="false">TRUE()</f>
        <v>1</v>
      </c>
      <c r="Q438" s="57" t="s">
        <v>5427</v>
      </c>
      <c r="R438" s="58" t="n">
        <v>1</v>
      </c>
      <c r="S438" s="58" t="n">
        <v>20.1200008392334</v>
      </c>
      <c r="T438" s="57"/>
      <c r="U438" s="58" t="n">
        <v>0.0533978712262992</v>
      </c>
      <c r="V438" s="58" t="n">
        <v>0</v>
      </c>
      <c r="W438" s="58" t="n">
        <v>0</v>
      </c>
      <c r="X438" s="58" t="n">
        <v>0</v>
      </c>
      <c r="Y438" s="58" t="n">
        <v>0</v>
      </c>
      <c r="Z438" s="58" t="n">
        <v>5.81337913781648</v>
      </c>
      <c r="AA438" s="57" t="s">
        <v>530</v>
      </c>
      <c r="AB438" s="57" t="s">
        <v>282</v>
      </c>
      <c r="AC438" s="57" t="s">
        <v>5487</v>
      </c>
      <c r="AD438" s="57" t="s">
        <v>5425</v>
      </c>
      <c r="AE438" s="57" t="n">
        <v>136</v>
      </c>
      <c r="AF438" s="58" t="n">
        <v>6.78235069868844</v>
      </c>
      <c r="AG438" s="57" t="s">
        <v>530</v>
      </c>
      <c r="AH438" s="57" t="s">
        <v>5485</v>
      </c>
      <c r="AI438" s="57" t="s">
        <v>5418</v>
      </c>
      <c r="AJ438" s="58" t="n">
        <v>5.81337913781648</v>
      </c>
      <c r="AK438" s="57" t="s">
        <v>530</v>
      </c>
      <c r="AL438" s="58" t="n">
        <v>3.5</v>
      </c>
      <c r="AM438" s="57"/>
      <c r="AN438" s="57"/>
      <c r="AO438" s="57" t="n">
        <v>0</v>
      </c>
      <c r="AP438" s="59" t="b">
        <f aca="false">FALSE()</f>
        <v>0</v>
      </c>
    </row>
    <row r="439" customFormat="false" ht="15" hidden="false" customHeight="true" outlineLevel="0" collapsed="false">
      <c r="B439" s="57" t="s">
        <v>4679</v>
      </c>
      <c r="C439" s="57" t="s">
        <v>255</v>
      </c>
      <c r="D439" s="57" t="s">
        <v>345</v>
      </c>
      <c r="E439" s="59" t="b">
        <f aca="false">FALSE()</f>
        <v>0</v>
      </c>
      <c r="F439" s="57" t="n">
        <v>1</v>
      </c>
      <c r="G439" s="57" t="s">
        <v>5195</v>
      </c>
      <c r="H439" s="57" t="s">
        <v>4869</v>
      </c>
      <c r="I439" s="57" t="n">
        <v>6</v>
      </c>
      <c r="J439" s="57" t="s">
        <v>583</v>
      </c>
      <c r="K439" s="57" t="n">
        <v>2</v>
      </c>
      <c r="L439" s="59" t="b">
        <f aca="false">FALSE()</f>
        <v>0</v>
      </c>
      <c r="M439" s="59" t="b">
        <f aca="false">TRUE()</f>
        <v>1</v>
      </c>
      <c r="N439" s="59" t="b">
        <f aca="false">TRUE()</f>
        <v>1</v>
      </c>
      <c r="O439" s="59" t="b">
        <f aca="false">TRUE()</f>
        <v>1</v>
      </c>
      <c r="P439" s="59" t="b">
        <f aca="false">TRUE()</f>
        <v>1</v>
      </c>
      <c r="Q439" s="57" t="s">
        <v>5427</v>
      </c>
      <c r="R439" s="58" t="n">
        <v>1</v>
      </c>
      <c r="S439" s="58" t="n">
        <v>20.1200008392334</v>
      </c>
      <c r="T439" s="57"/>
      <c r="U439" s="58" t="n">
        <v>0.0533978712262992</v>
      </c>
      <c r="V439" s="58" t="n">
        <v>0</v>
      </c>
      <c r="W439" s="58" t="n">
        <v>0</v>
      </c>
      <c r="X439" s="58" t="n">
        <v>0</v>
      </c>
      <c r="Y439" s="58" t="n">
        <v>0</v>
      </c>
      <c r="Z439" s="58" t="n">
        <v>5.81337913781648</v>
      </c>
      <c r="AA439" s="57" t="s">
        <v>530</v>
      </c>
      <c r="AB439" s="57" t="s">
        <v>282</v>
      </c>
      <c r="AC439" s="57" t="s">
        <v>5487</v>
      </c>
      <c r="AD439" s="57" t="s">
        <v>5425</v>
      </c>
      <c r="AE439" s="57" t="n">
        <v>136</v>
      </c>
      <c r="AF439" s="58" t="n">
        <v>6.78235069868844</v>
      </c>
      <c r="AG439" s="57" t="s">
        <v>530</v>
      </c>
      <c r="AH439" s="57" t="s">
        <v>5485</v>
      </c>
      <c r="AI439" s="57" t="s">
        <v>5418</v>
      </c>
      <c r="AJ439" s="58" t="n">
        <v>5.81337913781648</v>
      </c>
      <c r="AK439" s="57" t="s">
        <v>530</v>
      </c>
      <c r="AL439" s="58" t="n">
        <v>4</v>
      </c>
      <c r="AM439" s="57"/>
      <c r="AN439" s="57"/>
      <c r="AO439" s="57" t="n">
        <v>0</v>
      </c>
      <c r="AP439" s="59" t="b">
        <f aca="false">FALSE()</f>
        <v>0</v>
      </c>
    </row>
    <row r="440" customFormat="false" ht="15" hidden="false" customHeight="true" outlineLevel="0" collapsed="false">
      <c r="B440" s="57" t="s">
        <v>4679</v>
      </c>
      <c r="C440" s="57" t="s">
        <v>255</v>
      </c>
      <c r="D440" s="57" t="s">
        <v>345</v>
      </c>
      <c r="E440" s="59" t="b">
        <f aca="false">FALSE()</f>
        <v>0</v>
      </c>
      <c r="F440" s="57" t="n">
        <v>1</v>
      </c>
      <c r="G440" s="57" t="s">
        <v>5195</v>
      </c>
      <c r="H440" s="57" t="s">
        <v>4869</v>
      </c>
      <c r="I440" s="57" t="n">
        <v>6</v>
      </c>
      <c r="J440" s="57" t="s">
        <v>583</v>
      </c>
      <c r="K440" s="57" t="n">
        <v>2</v>
      </c>
      <c r="L440" s="59" t="b">
        <f aca="false">FALSE()</f>
        <v>0</v>
      </c>
      <c r="M440" s="59" t="b">
        <f aca="false">TRUE()</f>
        <v>1</v>
      </c>
      <c r="N440" s="59" t="b">
        <f aca="false">TRUE()</f>
        <v>1</v>
      </c>
      <c r="O440" s="59" t="b">
        <f aca="false">TRUE()</f>
        <v>1</v>
      </c>
      <c r="P440" s="59" t="b">
        <f aca="false">TRUE()</f>
        <v>1</v>
      </c>
      <c r="Q440" s="57" t="s">
        <v>5427</v>
      </c>
      <c r="R440" s="58" t="n">
        <v>1</v>
      </c>
      <c r="S440" s="58" t="n">
        <v>20.1200008392334</v>
      </c>
      <c r="T440" s="57"/>
      <c r="U440" s="58" t="n">
        <v>0.0533978712262992</v>
      </c>
      <c r="V440" s="58" t="n">
        <v>0</v>
      </c>
      <c r="W440" s="58" t="n">
        <v>0</v>
      </c>
      <c r="X440" s="58" t="n">
        <v>0</v>
      </c>
      <c r="Y440" s="58" t="n">
        <v>0</v>
      </c>
      <c r="Z440" s="58" t="n">
        <v>5.81337913781648</v>
      </c>
      <c r="AA440" s="57" t="s">
        <v>530</v>
      </c>
      <c r="AB440" s="57" t="s">
        <v>282</v>
      </c>
      <c r="AC440" s="57" t="s">
        <v>5487</v>
      </c>
      <c r="AD440" s="57" t="s">
        <v>5425</v>
      </c>
      <c r="AE440" s="57" t="n">
        <v>136</v>
      </c>
      <c r="AF440" s="58" t="n">
        <v>6.78235069868844</v>
      </c>
      <c r="AG440" s="57" t="s">
        <v>530</v>
      </c>
      <c r="AH440" s="57" t="s">
        <v>5485</v>
      </c>
      <c r="AI440" s="57" t="s">
        <v>5418</v>
      </c>
      <c r="AJ440" s="58" t="n">
        <v>5.81337913781648</v>
      </c>
      <c r="AK440" s="57" t="s">
        <v>530</v>
      </c>
      <c r="AL440" s="58" t="n">
        <v>4.5</v>
      </c>
      <c r="AM440" s="57"/>
      <c r="AN440" s="57"/>
      <c r="AO440" s="57" t="n">
        <v>0</v>
      </c>
      <c r="AP440" s="59" t="b">
        <f aca="false">FALSE()</f>
        <v>0</v>
      </c>
    </row>
    <row r="441" customFormat="false" ht="15" hidden="false" customHeight="true" outlineLevel="0" collapsed="false">
      <c r="B441" s="57" t="s">
        <v>4679</v>
      </c>
      <c r="C441" s="57" t="s">
        <v>255</v>
      </c>
      <c r="D441" s="57" t="s">
        <v>345</v>
      </c>
      <c r="E441" s="59" t="b">
        <f aca="false">FALSE()</f>
        <v>0</v>
      </c>
      <c r="F441" s="57" t="n">
        <v>1</v>
      </c>
      <c r="G441" s="57" t="s">
        <v>5195</v>
      </c>
      <c r="H441" s="57" t="s">
        <v>4869</v>
      </c>
      <c r="I441" s="57" t="n">
        <v>7</v>
      </c>
      <c r="J441" s="57" t="s">
        <v>4876</v>
      </c>
      <c r="K441" s="57" t="n">
        <v>2</v>
      </c>
      <c r="L441" s="59" t="b">
        <f aca="false">FALSE()</f>
        <v>0</v>
      </c>
      <c r="M441" s="59" t="b">
        <f aca="false">TRUE()</f>
        <v>1</v>
      </c>
      <c r="N441" s="59" t="b">
        <f aca="false">TRUE()</f>
        <v>1</v>
      </c>
      <c r="O441" s="59" t="b">
        <f aca="false">TRUE()</f>
        <v>1</v>
      </c>
      <c r="P441" s="59" t="b">
        <f aca="false">TRUE()</f>
        <v>1</v>
      </c>
      <c r="Q441" s="57" t="s">
        <v>5483</v>
      </c>
      <c r="R441" s="58" t="n">
        <v>1</v>
      </c>
      <c r="S441" s="58" t="n">
        <v>19.2999992370606</v>
      </c>
      <c r="T441" s="57"/>
      <c r="U441" s="58" t="n">
        <v>0</v>
      </c>
      <c r="V441" s="58" t="n">
        <v>0</v>
      </c>
      <c r="W441" s="58" t="n">
        <v>0</v>
      </c>
      <c r="X441" s="57"/>
      <c r="Y441" s="57"/>
      <c r="Z441" s="58" t="n">
        <v>6.33722486582257</v>
      </c>
      <c r="AA441" s="57" t="s">
        <v>530</v>
      </c>
      <c r="AB441" s="57" t="s">
        <v>282</v>
      </c>
      <c r="AC441" s="57" t="s">
        <v>5487</v>
      </c>
      <c r="AD441" s="57" t="s">
        <v>5425</v>
      </c>
      <c r="AE441" s="57" t="n">
        <v>136</v>
      </c>
      <c r="AF441" s="58" t="n">
        <v>8.24969508527437</v>
      </c>
      <c r="AG441" s="57" t="s">
        <v>530</v>
      </c>
      <c r="AH441" s="57" t="s">
        <v>5452</v>
      </c>
      <c r="AI441" s="57" t="s">
        <v>5423</v>
      </c>
      <c r="AJ441" s="58" t="n">
        <v>6.33722486582257</v>
      </c>
      <c r="AK441" s="57" t="s">
        <v>530</v>
      </c>
      <c r="AL441" s="58" t="n">
        <v>3.5</v>
      </c>
      <c r="AM441" s="57"/>
      <c r="AN441" s="57"/>
      <c r="AO441" s="57" t="n">
        <v>0</v>
      </c>
      <c r="AP441" s="59" t="b">
        <f aca="false">FALSE()</f>
        <v>0</v>
      </c>
    </row>
    <row r="442" customFormat="false" ht="15" hidden="false" customHeight="true" outlineLevel="0" collapsed="false">
      <c r="B442" s="57" t="s">
        <v>4679</v>
      </c>
      <c r="C442" s="57" t="s">
        <v>255</v>
      </c>
      <c r="D442" s="57" t="s">
        <v>345</v>
      </c>
      <c r="E442" s="59" t="b">
        <f aca="false">FALSE()</f>
        <v>0</v>
      </c>
      <c r="F442" s="57" t="n">
        <v>1</v>
      </c>
      <c r="G442" s="57" t="s">
        <v>5195</v>
      </c>
      <c r="H442" s="57" t="s">
        <v>4869</v>
      </c>
      <c r="I442" s="57" t="n">
        <v>7</v>
      </c>
      <c r="J442" s="57" t="s">
        <v>4876</v>
      </c>
      <c r="K442" s="57" t="n">
        <v>2</v>
      </c>
      <c r="L442" s="59" t="b">
        <f aca="false">FALSE()</f>
        <v>0</v>
      </c>
      <c r="M442" s="59" t="b">
        <f aca="false">TRUE()</f>
        <v>1</v>
      </c>
      <c r="N442" s="59" t="b">
        <f aca="false">TRUE()</f>
        <v>1</v>
      </c>
      <c r="O442" s="59" t="b">
        <f aca="false">TRUE()</f>
        <v>1</v>
      </c>
      <c r="P442" s="59" t="b">
        <f aca="false">TRUE()</f>
        <v>1</v>
      </c>
      <c r="Q442" s="57" t="s">
        <v>5483</v>
      </c>
      <c r="R442" s="58" t="n">
        <v>1</v>
      </c>
      <c r="S442" s="58" t="n">
        <v>19.2999992370606</v>
      </c>
      <c r="T442" s="57"/>
      <c r="U442" s="58" t="n">
        <v>0</v>
      </c>
      <c r="V442" s="58" t="n">
        <v>0</v>
      </c>
      <c r="W442" s="58" t="n">
        <v>0</v>
      </c>
      <c r="X442" s="57"/>
      <c r="Y442" s="57"/>
      <c r="Z442" s="58" t="n">
        <v>6.33722486582257</v>
      </c>
      <c r="AA442" s="57" t="s">
        <v>530</v>
      </c>
      <c r="AB442" s="57" t="s">
        <v>282</v>
      </c>
      <c r="AC442" s="57" t="s">
        <v>5487</v>
      </c>
      <c r="AD442" s="57" t="s">
        <v>5425</v>
      </c>
      <c r="AE442" s="57" t="n">
        <v>136</v>
      </c>
      <c r="AF442" s="58" t="n">
        <v>8.24969508527437</v>
      </c>
      <c r="AG442" s="57" t="s">
        <v>530</v>
      </c>
      <c r="AH442" s="57" t="s">
        <v>5452</v>
      </c>
      <c r="AI442" s="57" t="s">
        <v>5423</v>
      </c>
      <c r="AJ442" s="58" t="n">
        <v>6.33722486582257</v>
      </c>
      <c r="AK442" s="57" t="s">
        <v>530</v>
      </c>
      <c r="AL442" s="58" t="n">
        <v>4</v>
      </c>
      <c r="AM442" s="57"/>
      <c r="AN442" s="57"/>
      <c r="AO442" s="57" t="n">
        <v>0</v>
      </c>
      <c r="AP442" s="59" t="b">
        <f aca="false">FALSE()</f>
        <v>0</v>
      </c>
    </row>
    <row r="443" customFormat="false" ht="15" hidden="false" customHeight="true" outlineLevel="0" collapsed="false">
      <c r="B443" s="57" t="s">
        <v>4679</v>
      </c>
      <c r="C443" s="57" t="s">
        <v>255</v>
      </c>
      <c r="D443" s="57" t="s">
        <v>345</v>
      </c>
      <c r="E443" s="59" t="b">
        <f aca="false">FALSE()</f>
        <v>0</v>
      </c>
      <c r="F443" s="57" t="n">
        <v>1</v>
      </c>
      <c r="G443" s="57" t="s">
        <v>5195</v>
      </c>
      <c r="H443" s="57" t="s">
        <v>4869</v>
      </c>
      <c r="I443" s="57" t="n">
        <v>7</v>
      </c>
      <c r="J443" s="57" t="s">
        <v>4876</v>
      </c>
      <c r="K443" s="57" t="n">
        <v>2</v>
      </c>
      <c r="L443" s="59" t="b">
        <f aca="false">FALSE()</f>
        <v>0</v>
      </c>
      <c r="M443" s="59" t="b">
        <f aca="false">TRUE()</f>
        <v>1</v>
      </c>
      <c r="N443" s="59" t="b">
        <f aca="false">TRUE()</f>
        <v>1</v>
      </c>
      <c r="O443" s="59" t="b">
        <f aca="false">TRUE()</f>
        <v>1</v>
      </c>
      <c r="P443" s="59" t="b">
        <f aca="false">TRUE()</f>
        <v>1</v>
      </c>
      <c r="Q443" s="57" t="s">
        <v>5483</v>
      </c>
      <c r="R443" s="58" t="n">
        <v>1</v>
      </c>
      <c r="S443" s="58" t="n">
        <v>19.2999992370606</v>
      </c>
      <c r="T443" s="57"/>
      <c r="U443" s="58" t="n">
        <v>0</v>
      </c>
      <c r="V443" s="58" t="n">
        <v>0</v>
      </c>
      <c r="W443" s="58" t="n">
        <v>0</v>
      </c>
      <c r="X443" s="57"/>
      <c r="Y443" s="57"/>
      <c r="Z443" s="58" t="n">
        <v>6.33722486582257</v>
      </c>
      <c r="AA443" s="57" t="s">
        <v>530</v>
      </c>
      <c r="AB443" s="57" t="s">
        <v>282</v>
      </c>
      <c r="AC443" s="57" t="s">
        <v>5487</v>
      </c>
      <c r="AD443" s="57" t="s">
        <v>5425</v>
      </c>
      <c r="AE443" s="57" t="n">
        <v>136</v>
      </c>
      <c r="AF443" s="58" t="n">
        <v>8.24969508527437</v>
      </c>
      <c r="AG443" s="57" t="s">
        <v>530</v>
      </c>
      <c r="AH443" s="57" t="s">
        <v>5452</v>
      </c>
      <c r="AI443" s="57" t="s">
        <v>5423</v>
      </c>
      <c r="AJ443" s="58" t="n">
        <v>6.33722486582257</v>
      </c>
      <c r="AK443" s="57" t="s">
        <v>530</v>
      </c>
      <c r="AL443" s="58" t="n">
        <v>4.5</v>
      </c>
      <c r="AM443" s="57"/>
      <c r="AN443" s="57"/>
      <c r="AO443" s="57" t="n">
        <v>0</v>
      </c>
      <c r="AP443" s="59" t="b">
        <f aca="false">FALSE()</f>
        <v>0</v>
      </c>
    </row>
    <row r="444" customFormat="false" ht="15" hidden="false" customHeight="true" outlineLevel="0" collapsed="false">
      <c r="B444" s="57" t="s">
        <v>4679</v>
      </c>
      <c r="C444" s="57" t="s">
        <v>255</v>
      </c>
      <c r="D444" s="57" t="s">
        <v>345</v>
      </c>
      <c r="E444" s="59" t="b">
        <f aca="false">FALSE()</f>
        <v>0</v>
      </c>
      <c r="F444" s="57" t="n">
        <v>1</v>
      </c>
      <c r="G444" s="57" t="s">
        <v>5195</v>
      </c>
      <c r="H444" s="57" t="s">
        <v>4869</v>
      </c>
      <c r="I444" s="57" t="n">
        <v>8</v>
      </c>
      <c r="J444" s="57" t="s">
        <v>4888</v>
      </c>
      <c r="K444" s="57" t="n">
        <v>2</v>
      </c>
      <c r="L444" s="59" t="b">
        <f aca="false">FALSE()</f>
        <v>0</v>
      </c>
      <c r="M444" s="59" t="b">
        <f aca="false">TRUE()</f>
        <v>1</v>
      </c>
      <c r="N444" s="59" t="b">
        <f aca="false">TRUE()</f>
        <v>1</v>
      </c>
      <c r="O444" s="59" t="b">
        <f aca="false">TRUE()</f>
        <v>1</v>
      </c>
      <c r="P444" s="59" t="b">
        <f aca="false">TRUE()</f>
        <v>1</v>
      </c>
      <c r="Q444" s="57" t="s">
        <v>5461</v>
      </c>
      <c r="R444" s="58" t="n">
        <v>1</v>
      </c>
      <c r="S444" s="58" t="n">
        <v>17.5499992370606</v>
      </c>
      <c r="T444" s="57"/>
      <c r="U444" s="58" t="n">
        <v>0</v>
      </c>
      <c r="V444" s="58" t="n">
        <v>0</v>
      </c>
      <c r="W444" s="58" t="n">
        <v>0</v>
      </c>
      <c r="X444" s="57"/>
      <c r="Y444" s="57"/>
      <c r="Z444" s="58" t="n">
        <v>5.89718738043823</v>
      </c>
      <c r="AA444" s="57" t="s">
        <v>462</v>
      </c>
      <c r="AB444" s="57" t="s">
        <v>282</v>
      </c>
      <c r="AC444" s="57" t="s">
        <v>5426</v>
      </c>
      <c r="AD444" s="57" t="s">
        <v>5424</v>
      </c>
      <c r="AE444" s="57" t="n">
        <v>23</v>
      </c>
      <c r="AF444" s="58" t="n">
        <v>7.0240259822982</v>
      </c>
      <c r="AG444" s="57" t="s">
        <v>5455</v>
      </c>
      <c r="AH444" s="57" t="s">
        <v>5438</v>
      </c>
      <c r="AI444" s="57" t="s">
        <v>252</v>
      </c>
      <c r="AJ444" s="58" t="n">
        <v>5.89718738043823</v>
      </c>
      <c r="AK444" s="57" t="s">
        <v>462</v>
      </c>
      <c r="AL444" s="58" t="n">
        <v>3.5</v>
      </c>
      <c r="AM444" s="57"/>
      <c r="AN444" s="57"/>
      <c r="AO444" s="57" t="n">
        <v>0</v>
      </c>
      <c r="AP444" s="59" t="b">
        <f aca="false">FALSE()</f>
        <v>0</v>
      </c>
    </row>
    <row r="445" customFormat="false" ht="15" hidden="false" customHeight="true" outlineLevel="0" collapsed="false">
      <c r="B445" s="57" t="s">
        <v>4679</v>
      </c>
      <c r="C445" s="57" t="s">
        <v>255</v>
      </c>
      <c r="D445" s="57" t="s">
        <v>345</v>
      </c>
      <c r="E445" s="59" t="b">
        <f aca="false">FALSE()</f>
        <v>0</v>
      </c>
      <c r="F445" s="57" t="n">
        <v>1</v>
      </c>
      <c r="G445" s="57" t="s">
        <v>5195</v>
      </c>
      <c r="H445" s="57" t="s">
        <v>4869</v>
      </c>
      <c r="I445" s="57" t="n">
        <v>8</v>
      </c>
      <c r="J445" s="57" t="s">
        <v>4888</v>
      </c>
      <c r="K445" s="57" t="n">
        <v>2</v>
      </c>
      <c r="L445" s="59" t="b">
        <f aca="false">FALSE()</f>
        <v>0</v>
      </c>
      <c r="M445" s="59" t="b">
        <f aca="false">TRUE()</f>
        <v>1</v>
      </c>
      <c r="N445" s="59" t="b">
        <f aca="false">TRUE()</f>
        <v>1</v>
      </c>
      <c r="O445" s="59" t="b">
        <f aca="false">TRUE()</f>
        <v>1</v>
      </c>
      <c r="P445" s="59" t="b">
        <f aca="false">TRUE()</f>
        <v>1</v>
      </c>
      <c r="Q445" s="57" t="s">
        <v>5461</v>
      </c>
      <c r="R445" s="58" t="n">
        <v>1</v>
      </c>
      <c r="S445" s="58" t="n">
        <v>17.5499992370606</v>
      </c>
      <c r="T445" s="57"/>
      <c r="U445" s="58" t="n">
        <v>0</v>
      </c>
      <c r="V445" s="58" t="n">
        <v>0</v>
      </c>
      <c r="W445" s="58" t="n">
        <v>0</v>
      </c>
      <c r="X445" s="57"/>
      <c r="Y445" s="57"/>
      <c r="Z445" s="58" t="n">
        <v>5.89718738043823</v>
      </c>
      <c r="AA445" s="57" t="s">
        <v>462</v>
      </c>
      <c r="AB445" s="57" t="s">
        <v>282</v>
      </c>
      <c r="AC445" s="57" t="s">
        <v>5426</v>
      </c>
      <c r="AD445" s="57" t="s">
        <v>5424</v>
      </c>
      <c r="AE445" s="57" t="n">
        <v>23</v>
      </c>
      <c r="AF445" s="58" t="n">
        <v>7.0240259822982</v>
      </c>
      <c r="AG445" s="57" t="s">
        <v>5455</v>
      </c>
      <c r="AH445" s="57" t="s">
        <v>5438</v>
      </c>
      <c r="AI445" s="57" t="s">
        <v>252</v>
      </c>
      <c r="AJ445" s="58" t="n">
        <v>5.89718738043823</v>
      </c>
      <c r="AK445" s="57" t="s">
        <v>462</v>
      </c>
      <c r="AL445" s="58" t="n">
        <v>4</v>
      </c>
      <c r="AM445" s="57"/>
      <c r="AN445" s="57"/>
      <c r="AO445" s="57" t="n">
        <v>0</v>
      </c>
      <c r="AP445" s="59" t="b">
        <f aca="false">FALSE()</f>
        <v>0</v>
      </c>
    </row>
    <row r="446" customFormat="false" ht="15" hidden="false" customHeight="true" outlineLevel="0" collapsed="false">
      <c r="B446" s="57" t="s">
        <v>4679</v>
      </c>
      <c r="C446" s="57" t="s">
        <v>255</v>
      </c>
      <c r="D446" s="57" t="s">
        <v>345</v>
      </c>
      <c r="E446" s="59" t="b">
        <f aca="false">FALSE()</f>
        <v>0</v>
      </c>
      <c r="F446" s="57" t="n">
        <v>1</v>
      </c>
      <c r="G446" s="57" t="s">
        <v>5195</v>
      </c>
      <c r="H446" s="57" t="s">
        <v>4869</v>
      </c>
      <c r="I446" s="57" t="n">
        <v>8</v>
      </c>
      <c r="J446" s="57" t="s">
        <v>4888</v>
      </c>
      <c r="K446" s="57" t="n">
        <v>2</v>
      </c>
      <c r="L446" s="59" t="b">
        <f aca="false">FALSE()</f>
        <v>0</v>
      </c>
      <c r="M446" s="59" t="b">
        <f aca="false">TRUE()</f>
        <v>1</v>
      </c>
      <c r="N446" s="59" t="b">
        <f aca="false">TRUE()</f>
        <v>1</v>
      </c>
      <c r="O446" s="59" t="b">
        <f aca="false">TRUE()</f>
        <v>1</v>
      </c>
      <c r="P446" s="59" t="b">
        <f aca="false">TRUE()</f>
        <v>1</v>
      </c>
      <c r="Q446" s="57" t="s">
        <v>5461</v>
      </c>
      <c r="R446" s="58" t="n">
        <v>1</v>
      </c>
      <c r="S446" s="58" t="n">
        <v>17.5499992370606</v>
      </c>
      <c r="T446" s="57"/>
      <c r="U446" s="58" t="n">
        <v>0</v>
      </c>
      <c r="V446" s="58" t="n">
        <v>0</v>
      </c>
      <c r="W446" s="58" t="n">
        <v>0</v>
      </c>
      <c r="X446" s="57"/>
      <c r="Y446" s="57"/>
      <c r="Z446" s="58" t="n">
        <v>5.89718738043823</v>
      </c>
      <c r="AA446" s="57" t="s">
        <v>462</v>
      </c>
      <c r="AB446" s="57" t="s">
        <v>282</v>
      </c>
      <c r="AC446" s="57" t="s">
        <v>5426</v>
      </c>
      <c r="AD446" s="57" t="s">
        <v>5424</v>
      </c>
      <c r="AE446" s="57" t="n">
        <v>23</v>
      </c>
      <c r="AF446" s="58" t="n">
        <v>7.0240259822982</v>
      </c>
      <c r="AG446" s="57" t="s">
        <v>5455</v>
      </c>
      <c r="AH446" s="57" t="s">
        <v>5438</v>
      </c>
      <c r="AI446" s="57" t="s">
        <v>252</v>
      </c>
      <c r="AJ446" s="58" t="n">
        <v>5.89718738043823</v>
      </c>
      <c r="AK446" s="57" t="s">
        <v>462</v>
      </c>
      <c r="AL446" s="58" t="n">
        <v>4.5</v>
      </c>
      <c r="AM446" s="57"/>
      <c r="AN446" s="57"/>
      <c r="AO446" s="57" t="n">
        <v>0</v>
      </c>
      <c r="AP446" s="59" t="b">
        <f aca="false">FALSE()</f>
        <v>0</v>
      </c>
    </row>
    <row r="447" customFormat="false" ht="15" hidden="false" customHeight="true" outlineLevel="0" collapsed="false">
      <c r="B447" s="57" t="s">
        <v>4679</v>
      </c>
      <c r="C447" s="57" t="s">
        <v>255</v>
      </c>
      <c r="D447" s="57" t="s">
        <v>278</v>
      </c>
      <c r="E447" s="59" t="b">
        <f aca="false">FALSE()</f>
        <v>0</v>
      </c>
      <c r="F447" s="57" t="n">
        <v>1</v>
      </c>
      <c r="G447" s="57" t="s">
        <v>4863</v>
      </c>
      <c r="H447" s="57" t="s">
        <v>5055</v>
      </c>
      <c r="I447" s="57" t="n">
        <v>2</v>
      </c>
      <c r="J447" s="57" t="s">
        <v>281</v>
      </c>
      <c r="K447" s="57" t="n">
        <v>2</v>
      </c>
      <c r="L447" s="59" t="b">
        <f aca="false">FALSE()</f>
        <v>0</v>
      </c>
      <c r="M447" s="59" t="b">
        <f aca="false">TRUE()</f>
        <v>1</v>
      </c>
      <c r="N447" s="59" t="b">
        <f aca="false">TRUE()</f>
        <v>1</v>
      </c>
      <c r="O447" s="59" t="b">
        <f aca="false">TRUE()</f>
        <v>1</v>
      </c>
      <c r="P447" s="59" t="b">
        <f aca="false">TRUE()</f>
        <v>1</v>
      </c>
      <c r="Q447" s="57" t="s">
        <v>5432</v>
      </c>
      <c r="R447" s="58" t="n">
        <v>1</v>
      </c>
      <c r="S447" s="58" t="n">
        <v>24.2099990844727</v>
      </c>
      <c r="T447" s="57"/>
      <c r="U447" s="58" t="n">
        <v>23.0144824985349</v>
      </c>
      <c r="V447" s="58" t="n">
        <v>21.5727399754249</v>
      </c>
      <c r="W447" s="58" t="n">
        <v>12.3883061245014</v>
      </c>
      <c r="X447" s="58" t="n">
        <v>93.7354988399072</v>
      </c>
      <c r="Y447" s="58" t="n">
        <v>53.8283062645012</v>
      </c>
      <c r="Z447" s="58" t="n">
        <v>3.50878554488586</v>
      </c>
      <c r="AA447" s="57" t="s">
        <v>5412</v>
      </c>
      <c r="AB447" s="57" t="s">
        <v>5413</v>
      </c>
      <c r="AC447" s="57" t="s">
        <v>5414</v>
      </c>
      <c r="AD447" s="57" t="s">
        <v>4838</v>
      </c>
      <c r="AE447" s="57" t="n">
        <v>429</v>
      </c>
      <c r="AF447" s="58" t="n">
        <v>3.50878554488586</v>
      </c>
      <c r="AG447" s="57" t="s">
        <v>5412</v>
      </c>
      <c r="AH447" s="57" t="s">
        <v>5414</v>
      </c>
      <c r="AI447" s="57" t="s">
        <v>4838</v>
      </c>
      <c r="AJ447" s="58" t="n">
        <v>4.28440614321285</v>
      </c>
      <c r="AK447" s="57" t="s">
        <v>350</v>
      </c>
      <c r="AL447" s="58" t="n">
        <v>3.5</v>
      </c>
      <c r="AM447" s="57"/>
      <c r="AN447" s="57"/>
      <c r="AO447" s="57" t="n">
        <v>0</v>
      </c>
      <c r="AP447" s="59" t="b">
        <f aca="false">FALSE()</f>
        <v>0</v>
      </c>
    </row>
    <row r="448" customFormat="false" ht="15" hidden="false" customHeight="true" outlineLevel="0" collapsed="false">
      <c r="B448" s="57" t="s">
        <v>4679</v>
      </c>
      <c r="C448" s="57" t="s">
        <v>255</v>
      </c>
      <c r="D448" s="57" t="s">
        <v>278</v>
      </c>
      <c r="E448" s="59" t="b">
        <f aca="false">FALSE()</f>
        <v>0</v>
      </c>
      <c r="F448" s="57" t="n">
        <v>1</v>
      </c>
      <c r="G448" s="57" t="s">
        <v>4863</v>
      </c>
      <c r="H448" s="57" t="s">
        <v>5055</v>
      </c>
      <c r="I448" s="57" t="n">
        <v>2</v>
      </c>
      <c r="J448" s="57" t="s">
        <v>281</v>
      </c>
      <c r="K448" s="57" t="n">
        <v>2</v>
      </c>
      <c r="L448" s="59" t="b">
        <f aca="false">FALSE()</f>
        <v>0</v>
      </c>
      <c r="M448" s="59" t="b">
        <f aca="false">TRUE()</f>
        <v>1</v>
      </c>
      <c r="N448" s="59" t="b">
        <f aca="false">TRUE()</f>
        <v>1</v>
      </c>
      <c r="O448" s="59" t="b">
        <f aca="false">TRUE()</f>
        <v>1</v>
      </c>
      <c r="P448" s="59" t="b">
        <f aca="false">TRUE()</f>
        <v>1</v>
      </c>
      <c r="Q448" s="57" t="s">
        <v>5432</v>
      </c>
      <c r="R448" s="58" t="n">
        <v>1</v>
      </c>
      <c r="S448" s="58" t="n">
        <v>24.2099990844727</v>
      </c>
      <c r="T448" s="57"/>
      <c r="U448" s="58" t="n">
        <v>23.0144824985349</v>
      </c>
      <c r="V448" s="58" t="n">
        <v>21.5727399754249</v>
      </c>
      <c r="W448" s="58" t="n">
        <v>12.3883061245014</v>
      </c>
      <c r="X448" s="58" t="n">
        <v>93.7354988399072</v>
      </c>
      <c r="Y448" s="58" t="n">
        <v>53.8283062645012</v>
      </c>
      <c r="Z448" s="58" t="n">
        <v>3.50878554488586</v>
      </c>
      <c r="AA448" s="57" t="s">
        <v>5412</v>
      </c>
      <c r="AB448" s="57" t="s">
        <v>5413</v>
      </c>
      <c r="AC448" s="57" t="s">
        <v>5414</v>
      </c>
      <c r="AD448" s="57" t="s">
        <v>4838</v>
      </c>
      <c r="AE448" s="57" t="n">
        <v>429</v>
      </c>
      <c r="AF448" s="58" t="n">
        <v>3.50878554488586</v>
      </c>
      <c r="AG448" s="57" t="s">
        <v>5412</v>
      </c>
      <c r="AH448" s="57" t="s">
        <v>5414</v>
      </c>
      <c r="AI448" s="57" t="s">
        <v>4838</v>
      </c>
      <c r="AJ448" s="58" t="n">
        <v>4.28440614321285</v>
      </c>
      <c r="AK448" s="57" t="s">
        <v>350</v>
      </c>
      <c r="AL448" s="58" t="n">
        <v>4</v>
      </c>
      <c r="AM448" s="57"/>
      <c r="AN448" s="57" t="s">
        <v>5412</v>
      </c>
      <c r="AO448" s="57" t="n">
        <v>3</v>
      </c>
      <c r="AP448" s="59" t="b">
        <f aca="false">FALSE()</f>
        <v>0</v>
      </c>
    </row>
    <row r="449" customFormat="false" ht="15" hidden="false" customHeight="true" outlineLevel="0" collapsed="false">
      <c r="B449" s="57" t="s">
        <v>4679</v>
      </c>
      <c r="C449" s="57" t="s">
        <v>255</v>
      </c>
      <c r="D449" s="57" t="s">
        <v>278</v>
      </c>
      <c r="E449" s="59" t="b">
        <f aca="false">FALSE()</f>
        <v>0</v>
      </c>
      <c r="F449" s="57" t="n">
        <v>1</v>
      </c>
      <c r="G449" s="57" t="s">
        <v>4863</v>
      </c>
      <c r="H449" s="57" t="s">
        <v>5055</v>
      </c>
      <c r="I449" s="57" t="n">
        <v>2</v>
      </c>
      <c r="J449" s="57" t="s">
        <v>281</v>
      </c>
      <c r="K449" s="57" t="n">
        <v>2</v>
      </c>
      <c r="L449" s="59" t="b">
        <f aca="false">FALSE()</f>
        <v>0</v>
      </c>
      <c r="M449" s="59" t="b">
        <f aca="false">TRUE()</f>
        <v>1</v>
      </c>
      <c r="N449" s="59" t="b">
        <f aca="false">TRUE()</f>
        <v>1</v>
      </c>
      <c r="O449" s="59" t="b">
        <f aca="false">TRUE()</f>
        <v>1</v>
      </c>
      <c r="P449" s="59" t="b">
        <f aca="false">TRUE()</f>
        <v>1</v>
      </c>
      <c r="Q449" s="57" t="s">
        <v>5432</v>
      </c>
      <c r="R449" s="58" t="n">
        <v>1</v>
      </c>
      <c r="S449" s="58" t="n">
        <v>24.2099990844727</v>
      </c>
      <c r="T449" s="57"/>
      <c r="U449" s="58" t="n">
        <v>23.0144824985349</v>
      </c>
      <c r="V449" s="58" t="n">
        <v>21.5727399754249</v>
      </c>
      <c r="W449" s="58" t="n">
        <v>12.3883061245014</v>
      </c>
      <c r="X449" s="58" t="n">
        <v>93.7354988399072</v>
      </c>
      <c r="Y449" s="58" t="n">
        <v>53.8283062645012</v>
      </c>
      <c r="Z449" s="58" t="n">
        <v>3.50878554488586</v>
      </c>
      <c r="AA449" s="57" t="s">
        <v>5412</v>
      </c>
      <c r="AB449" s="57" t="s">
        <v>5413</v>
      </c>
      <c r="AC449" s="57" t="s">
        <v>5414</v>
      </c>
      <c r="AD449" s="57" t="s">
        <v>4838</v>
      </c>
      <c r="AE449" s="57" t="n">
        <v>429</v>
      </c>
      <c r="AF449" s="58" t="n">
        <v>3.50878554488586</v>
      </c>
      <c r="AG449" s="57" t="s">
        <v>5412</v>
      </c>
      <c r="AH449" s="57" t="s">
        <v>5414</v>
      </c>
      <c r="AI449" s="57" t="s">
        <v>4838</v>
      </c>
      <c r="AJ449" s="58" t="n">
        <v>4.28440614321285</v>
      </c>
      <c r="AK449" s="57" t="s">
        <v>350</v>
      </c>
      <c r="AL449" s="58" t="n">
        <v>4.5</v>
      </c>
      <c r="AM449" s="57" t="s">
        <v>350</v>
      </c>
      <c r="AN449" s="57" t="s">
        <v>5446</v>
      </c>
      <c r="AO449" s="57" t="n">
        <v>6</v>
      </c>
      <c r="AP449" s="59" t="b">
        <f aca="false">FALSE()</f>
        <v>0</v>
      </c>
    </row>
    <row r="450" customFormat="false" ht="15" hidden="false" customHeight="true" outlineLevel="0" collapsed="false">
      <c r="B450" s="57" t="s">
        <v>4679</v>
      </c>
      <c r="C450" s="57" t="s">
        <v>255</v>
      </c>
      <c r="D450" s="57" t="s">
        <v>278</v>
      </c>
      <c r="E450" s="59" t="b">
        <f aca="false">FALSE()</f>
        <v>0</v>
      </c>
      <c r="F450" s="57" t="n">
        <v>1</v>
      </c>
      <c r="G450" s="57" t="s">
        <v>4863</v>
      </c>
      <c r="H450" s="57" t="s">
        <v>5055</v>
      </c>
      <c r="I450" s="57" t="n">
        <v>3</v>
      </c>
      <c r="J450" s="57" t="s">
        <v>360</v>
      </c>
      <c r="K450" s="57" t="n">
        <v>2</v>
      </c>
      <c r="L450" s="59" t="b">
        <f aca="false">FALSE()</f>
        <v>0</v>
      </c>
      <c r="M450" s="59" t="b">
        <f aca="false">TRUE()</f>
        <v>1</v>
      </c>
      <c r="N450" s="59" t="b">
        <f aca="false">TRUE()</f>
        <v>1</v>
      </c>
      <c r="O450" s="59" t="b">
        <f aca="false">TRUE()</f>
        <v>1</v>
      </c>
      <c r="P450" s="59" t="b">
        <f aca="false">TRUE()</f>
        <v>1</v>
      </c>
      <c r="Q450" s="57" t="s">
        <v>5417</v>
      </c>
      <c r="R450" s="58" t="n">
        <v>1</v>
      </c>
      <c r="S450" s="58" t="n">
        <v>23.8600006103516</v>
      </c>
      <c r="T450" s="57"/>
      <c r="U450" s="58" t="n">
        <v>1.60193613678898</v>
      </c>
      <c r="V450" s="58" t="n">
        <v>1.20145210259173</v>
      </c>
      <c r="W450" s="58" t="n">
        <v>0</v>
      </c>
      <c r="X450" s="58" t="n">
        <v>75</v>
      </c>
      <c r="Y450" s="58" t="n">
        <v>0</v>
      </c>
      <c r="Z450" s="58" t="n">
        <v>3.72226503623802</v>
      </c>
      <c r="AA450" s="57" t="s">
        <v>5412</v>
      </c>
      <c r="AB450" s="57" t="s">
        <v>5413</v>
      </c>
      <c r="AC450" s="57" t="s">
        <v>5445</v>
      </c>
      <c r="AD450" s="57" t="s">
        <v>4885</v>
      </c>
      <c r="AE450" s="57" t="n">
        <v>428</v>
      </c>
      <c r="AF450" s="58" t="n">
        <v>3.72226503623802</v>
      </c>
      <c r="AG450" s="57" t="s">
        <v>5412</v>
      </c>
      <c r="AH450" s="57" t="s">
        <v>5445</v>
      </c>
      <c r="AI450" s="57" t="s">
        <v>4885</v>
      </c>
      <c r="AJ450" s="58" t="n">
        <v>4.87801445262313</v>
      </c>
      <c r="AK450" s="57" t="s">
        <v>350</v>
      </c>
      <c r="AL450" s="58" t="n">
        <v>3.5</v>
      </c>
      <c r="AM450" s="57"/>
      <c r="AN450" s="57"/>
      <c r="AO450" s="57" t="n">
        <v>0</v>
      </c>
      <c r="AP450" s="59" t="b">
        <f aca="false">FALSE()</f>
        <v>0</v>
      </c>
    </row>
    <row r="451" customFormat="false" ht="15" hidden="false" customHeight="true" outlineLevel="0" collapsed="false">
      <c r="B451" s="57" t="s">
        <v>4679</v>
      </c>
      <c r="C451" s="57" t="s">
        <v>255</v>
      </c>
      <c r="D451" s="57" t="s">
        <v>278</v>
      </c>
      <c r="E451" s="59" t="b">
        <f aca="false">FALSE()</f>
        <v>0</v>
      </c>
      <c r="F451" s="57" t="n">
        <v>1</v>
      </c>
      <c r="G451" s="57" t="s">
        <v>4863</v>
      </c>
      <c r="H451" s="57" t="s">
        <v>5055</v>
      </c>
      <c r="I451" s="57" t="n">
        <v>3</v>
      </c>
      <c r="J451" s="57" t="s">
        <v>360</v>
      </c>
      <c r="K451" s="57" t="n">
        <v>2</v>
      </c>
      <c r="L451" s="59" t="b">
        <f aca="false">FALSE()</f>
        <v>0</v>
      </c>
      <c r="M451" s="59" t="b">
        <f aca="false">TRUE()</f>
        <v>1</v>
      </c>
      <c r="N451" s="59" t="b">
        <f aca="false">TRUE()</f>
        <v>1</v>
      </c>
      <c r="O451" s="59" t="b">
        <f aca="false">TRUE()</f>
        <v>1</v>
      </c>
      <c r="P451" s="59" t="b">
        <f aca="false">TRUE()</f>
        <v>1</v>
      </c>
      <c r="Q451" s="57" t="s">
        <v>5417</v>
      </c>
      <c r="R451" s="58" t="n">
        <v>1</v>
      </c>
      <c r="S451" s="58" t="n">
        <v>23.8600006103516</v>
      </c>
      <c r="T451" s="57"/>
      <c r="U451" s="58" t="n">
        <v>1.60193613678898</v>
      </c>
      <c r="V451" s="58" t="n">
        <v>1.20145210259173</v>
      </c>
      <c r="W451" s="58" t="n">
        <v>0</v>
      </c>
      <c r="X451" s="58" t="n">
        <v>75</v>
      </c>
      <c r="Y451" s="58" t="n">
        <v>0</v>
      </c>
      <c r="Z451" s="58" t="n">
        <v>3.72226503623802</v>
      </c>
      <c r="AA451" s="57" t="s">
        <v>5412</v>
      </c>
      <c r="AB451" s="57" t="s">
        <v>5413</v>
      </c>
      <c r="AC451" s="57" t="s">
        <v>5445</v>
      </c>
      <c r="AD451" s="57" t="s">
        <v>4885</v>
      </c>
      <c r="AE451" s="57" t="n">
        <v>428</v>
      </c>
      <c r="AF451" s="58" t="n">
        <v>3.72226503623802</v>
      </c>
      <c r="AG451" s="57" t="s">
        <v>5412</v>
      </c>
      <c r="AH451" s="57" t="s">
        <v>5445</v>
      </c>
      <c r="AI451" s="57" t="s">
        <v>4885</v>
      </c>
      <c r="AJ451" s="58" t="n">
        <v>4.87801445262313</v>
      </c>
      <c r="AK451" s="57" t="s">
        <v>350</v>
      </c>
      <c r="AL451" s="58" t="n">
        <v>4</v>
      </c>
      <c r="AM451" s="57"/>
      <c r="AN451" s="57" t="s">
        <v>5412</v>
      </c>
      <c r="AO451" s="57" t="n">
        <v>1</v>
      </c>
      <c r="AP451" s="59" t="b">
        <f aca="false">FALSE()</f>
        <v>0</v>
      </c>
    </row>
    <row r="452" customFormat="false" ht="15" hidden="false" customHeight="true" outlineLevel="0" collapsed="false">
      <c r="B452" s="57" t="s">
        <v>4679</v>
      </c>
      <c r="C452" s="57" t="s">
        <v>255</v>
      </c>
      <c r="D452" s="57" t="s">
        <v>278</v>
      </c>
      <c r="E452" s="59" t="b">
        <f aca="false">FALSE()</f>
        <v>0</v>
      </c>
      <c r="F452" s="57" t="n">
        <v>1</v>
      </c>
      <c r="G452" s="57" t="s">
        <v>4863</v>
      </c>
      <c r="H452" s="57" t="s">
        <v>5055</v>
      </c>
      <c r="I452" s="57" t="n">
        <v>3</v>
      </c>
      <c r="J452" s="57" t="s">
        <v>360</v>
      </c>
      <c r="K452" s="57" t="n">
        <v>2</v>
      </c>
      <c r="L452" s="59" t="b">
        <f aca="false">FALSE()</f>
        <v>0</v>
      </c>
      <c r="M452" s="59" t="b">
        <f aca="false">TRUE()</f>
        <v>1</v>
      </c>
      <c r="N452" s="59" t="b">
        <f aca="false">TRUE()</f>
        <v>1</v>
      </c>
      <c r="O452" s="59" t="b">
        <f aca="false">TRUE()</f>
        <v>1</v>
      </c>
      <c r="P452" s="59" t="b">
        <f aca="false">TRUE()</f>
        <v>1</v>
      </c>
      <c r="Q452" s="57" t="s">
        <v>5417</v>
      </c>
      <c r="R452" s="58" t="n">
        <v>1</v>
      </c>
      <c r="S452" s="58" t="n">
        <v>23.8600006103516</v>
      </c>
      <c r="T452" s="57"/>
      <c r="U452" s="58" t="n">
        <v>1.60193613678898</v>
      </c>
      <c r="V452" s="58" t="n">
        <v>1.20145210259173</v>
      </c>
      <c r="W452" s="58" t="n">
        <v>0</v>
      </c>
      <c r="X452" s="58" t="n">
        <v>75</v>
      </c>
      <c r="Y452" s="58" t="n">
        <v>0</v>
      </c>
      <c r="Z452" s="58" t="n">
        <v>3.72226503623802</v>
      </c>
      <c r="AA452" s="57" t="s">
        <v>5412</v>
      </c>
      <c r="AB452" s="57" t="s">
        <v>5413</v>
      </c>
      <c r="AC452" s="57" t="s">
        <v>5445</v>
      </c>
      <c r="AD452" s="57" t="s">
        <v>4885</v>
      </c>
      <c r="AE452" s="57" t="n">
        <v>428</v>
      </c>
      <c r="AF452" s="58" t="n">
        <v>3.72226503623802</v>
      </c>
      <c r="AG452" s="57" t="s">
        <v>5412</v>
      </c>
      <c r="AH452" s="57" t="s">
        <v>5445</v>
      </c>
      <c r="AI452" s="57" t="s">
        <v>4885</v>
      </c>
      <c r="AJ452" s="58" t="n">
        <v>4.87801445262313</v>
      </c>
      <c r="AK452" s="57" t="s">
        <v>350</v>
      </c>
      <c r="AL452" s="58" t="n">
        <v>4.5</v>
      </c>
      <c r="AM452" s="57"/>
      <c r="AN452" s="57" t="s">
        <v>5412</v>
      </c>
      <c r="AO452" s="57" t="n">
        <v>1</v>
      </c>
      <c r="AP452" s="59" t="b">
        <f aca="false">FALSE()</f>
        <v>0</v>
      </c>
    </row>
    <row r="453" customFormat="false" ht="15" hidden="false" customHeight="true" outlineLevel="0" collapsed="false">
      <c r="B453" s="57" t="s">
        <v>4679</v>
      </c>
      <c r="C453" s="57" t="s">
        <v>255</v>
      </c>
      <c r="D453" s="57" t="s">
        <v>278</v>
      </c>
      <c r="E453" s="59" t="b">
        <f aca="false">FALSE()</f>
        <v>0</v>
      </c>
      <c r="F453" s="57" t="n">
        <v>1</v>
      </c>
      <c r="G453" s="57" t="s">
        <v>4863</v>
      </c>
      <c r="H453" s="57" t="s">
        <v>5055</v>
      </c>
      <c r="I453" s="57" t="n">
        <v>4</v>
      </c>
      <c r="J453" s="57" t="s">
        <v>252</v>
      </c>
      <c r="K453" s="57" t="n">
        <v>2</v>
      </c>
      <c r="L453" s="59" t="b">
        <f aca="false">FALSE()</f>
        <v>0</v>
      </c>
      <c r="M453" s="59" t="b">
        <f aca="false">TRUE()</f>
        <v>1</v>
      </c>
      <c r="N453" s="59" t="b">
        <f aca="false">TRUE()</f>
        <v>1</v>
      </c>
      <c r="O453" s="59" t="b">
        <f aca="false">TRUE()</f>
        <v>1</v>
      </c>
      <c r="P453" s="59" t="b">
        <f aca="false">TRUE()</f>
        <v>1</v>
      </c>
      <c r="Q453" s="57" t="s">
        <v>5440</v>
      </c>
      <c r="R453" s="58" t="n">
        <v>1</v>
      </c>
      <c r="S453" s="58" t="n">
        <v>23.5400009155273</v>
      </c>
      <c r="T453" s="57"/>
      <c r="U453" s="58" t="n">
        <v>3.39076482287</v>
      </c>
      <c r="V453" s="58" t="n">
        <v>3.39076482287</v>
      </c>
      <c r="W453" s="58" t="n">
        <v>1.14805423136543</v>
      </c>
      <c r="X453" s="58" t="n">
        <v>100</v>
      </c>
      <c r="Y453" s="58" t="n">
        <v>33.8582677165354</v>
      </c>
      <c r="Z453" s="58" t="n">
        <v>2.8704748736054</v>
      </c>
      <c r="AA453" s="57" t="s">
        <v>5412</v>
      </c>
      <c r="AB453" s="57" t="s">
        <v>5413</v>
      </c>
      <c r="AC453" s="57" t="s">
        <v>5414</v>
      </c>
      <c r="AD453" s="57" t="s">
        <v>261</v>
      </c>
      <c r="AE453" s="57" t="n">
        <v>510</v>
      </c>
      <c r="AF453" s="58" t="n">
        <v>2.8704748736054</v>
      </c>
      <c r="AG453" s="57" t="s">
        <v>5412</v>
      </c>
      <c r="AH453" s="57" t="s">
        <v>5414</v>
      </c>
      <c r="AI453" s="57" t="s">
        <v>261</v>
      </c>
      <c r="AJ453" s="58" t="n">
        <v>3.90715062417615</v>
      </c>
      <c r="AK453" s="57" t="s">
        <v>350</v>
      </c>
      <c r="AL453" s="58" t="n">
        <v>3.5</v>
      </c>
      <c r="AM453" s="57"/>
      <c r="AN453" s="57" t="s">
        <v>5412</v>
      </c>
      <c r="AO453" s="57" t="n">
        <v>1</v>
      </c>
      <c r="AP453" s="59" t="b">
        <f aca="false">TRUE()</f>
        <v>1</v>
      </c>
    </row>
    <row r="454" customFormat="false" ht="15" hidden="false" customHeight="true" outlineLevel="0" collapsed="false">
      <c r="B454" s="57" t="s">
        <v>4679</v>
      </c>
      <c r="C454" s="57" t="s">
        <v>255</v>
      </c>
      <c r="D454" s="57" t="s">
        <v>278</v>
      </c>
      <c r="E454" s="59" t="b">
        <f aca="false">FALSE()</f>
        <v>0</v>
      </c>
      <c r="F454" s="57" t="n">
        <v>1</v>
      </c>
      <c r="G454" s="57" t="s">
        <v>4863</v>
      </c>
      <c r="H454" s="57" t="s">
        <v>5055</v>
      </c>
      <c r="I454" s="57" t="n">
        <v>4</v>
      </c>
      <c r="J454" s="57" t="s">
        <v>252</v>
      </c>
      <c r="K454" s="57" t="n">
        <v>2</v>
      </c>
      <c r="L454" s="59" t="b">
        <f aca="false">FALSE()</f>
        <v>0</v>
      </c>
      <c r="M454" s="59" t="b">
        <f aca="false">TRUE()</f>
        <v>1</v>
      </c>
      <c r="N454" s="59" t="b">
        <f aca="false">TRUE()</f>
        <v>1</v>
      </c>
      <c r="O454" s="59" t="b">
        <f aca="false">TRUE()</f>
        <v>1</v>
      </c>
      <c r="P454" s="59" t="b">
        <f aca="false">TRUE()</f>
        <v>1</v>
      </c>
      <c r="Q454" s="57" t="s">
        <v>5440</v>
      </c>
      <c r="R454" s="58" t="n">
        <v>1</v>
      </c>
      <c r="S454" s="58" t="n">
        <v>23.5400009155273</v>
      </c>
      <c r="T454" s="57"/>
      <c r="U454" s="58" t="n">
        <v>3.39076482287</v>
      </c>
      <c r="V454" s="58" t="n">
        <v>3.39076482287</v>
      </c>
      <c r="W454" s="58" t="n">
        <v>1.14805423136543</v>
      </c>
      <c r="X454" s="58" t="n">
        <v>100</v>
      </c>
      <c r="Y454" s="58" t="n">
        <v>33.8582677165354</v>
      </c>
      <c r="Z454" s="58" t="n">
        <v>2.8704748736054</v>
      </c>
      <c r="AA454" s="57" t="s">
        <v>5412</v>
      </c>
      <c r="AB454" s="57" t="s">
        <v>5413</v>
      </c>
      <c r="AC454" s="57" t="s">
        <v>5414</v>
      </c>
      <c r="AD454" s="57" t="s">
        <v>261</v>
      </c>
      <c r="AE454" s="57" t="n">
        <v>510</v>
      </c>
      <c r="AF454" s="58" t="n">
        <v>2.8704748736054</v>
      </c>
      <c r="AG454" s="57" t="s">
        <v>5412</v>
      </c>
      <c r="AH454" s="57" t="s">
        <v>5414</v>
      </c>
      <c r="AI454" s="57" t="s">
        <v>261</v>
      </c>
      <c r="AJ454" s="58" t="n">
        <v>3.90715062417615</v>
      </c>
      <c r="AK454" s="57" t="s">
        <v>350</v>
      </c>
      <c r="AL454" s="58" t="n">
        <v>4</v>
      </c>
      <c r="AM454" s="57" t="s">
        <v>350</v>
      </c>
      <c r="AN454" s="57" t="s">
        <v>5446</v>
      </c>
      <c r="AO454" s="57" t="n">
        <v>2</v>
      </c>
      <c r="AP454" s="59" t="b">
        <f aca="false">TRUE()</f>
        <v>1</v>
      </c>
    </row>
    <row r="455" customFormat="false" ht="15" hidden="false" customHeight="true" outlineLevel="0" collapsed="false">
      <c r="B455" s="57" t="s">
        <v>4679</v>
      </c>
      <c r="C455" s="57" t="s">
        <v>255</v>
      </c>
      <c r="D455" s="57" t="s">
        <v>278</v>
      </c>
      <c r="E455" s="59" t="b">
        <f aca="false">FALSE()</f>
        <v>0</v>
      </c>
      <c r="F455" s="57" t="n">
        <v>1</v>
      </c>
      <c r="G455" s="57" t="s">
        <v>4863</v>
      </c>
      <c r="H455" s="57" t="s">
        <v>5055</v>
      </c>
      <c r="I455" s="57" t="n">
        <v>4</v>
      </c>
      <c r="J455" s="57" t="s">
        <v>252</v>
      </c>
      <c r="K455" s="57" t="n">
        <v>2</v>
      </c>
      <c r="L455" s="59" t="b">
        <f aca="false">FALSE()</f>
        <v>0</v>
      </c>
      <c r="M455" s="59" t="b">
        <f aca="false">TRUE()</f>
        <v>1</v>
      </c>
      <c r="N455" s="59" t="b">
        <f aca="false">TRUE()</f>
        <v>1</v>
      </c>
      <c r="O455" s="59" t="b">
        <f aca="false">TRUE()</f>
        <v>1</v>
      </c>
      <c r="P455" s="59" t="b">
        <f aca="false">TRUE()</f>
        <v>1</v>
      </c>
      <c r="Q455" s="57" t="s">
        <v>5440</v>
      </c>
      <c r="R455" s="58" t="n">
        <v>1</v>
      </c>
      <c r="S455" s="58" t="n">
        <v>23.5400009155273</v>
      </c>
      <c r="T455" s="57"/>
      <c r="U455" s="58" t="n">
        <v>3.39076482287</v>
      </c>
      <c r="V455" s="58" t="n">
        <v>3.39076482287</v>
      </c>
      <c r="W455" s="58" t="n">
        <v>1.14805423136543</v>
      </c>
      <c r="X455" s="58" t="n">
        <v>100</v>
      </c>
      <c r="Y455" s="58" t="n">
        <v>33.8582677165354</v>
      </c>
      <c r="Z455" s="58" t="n">
        <v>2.8704748736054</v>
      </c>
      <c r="AA455" s="57" t="s">
        <v>5412</v>
      </c>
      <c r="AB455" s="57" t="s">
        <v>5413</v>
      </c>
      <c r="AC455" s="57" t="s">
        <v>5414</v>
      </c>
      <c r="AD455" s="57" t="s">
        <v>261</v>
      </c>
      <c r="AE455" s="57" t="n">
        <v>510</v>
      </c>
      <c r="AF455" s="58" t="n">
        <v>2.8704748736054</v>
      </c>
      <c r="AG455" s="57" t="s">
        <v>5412</v>
      </c>
      <c r="AH455" s="57" t="s">
        <v>5414</v>
      </c>
      <c r="AI455" s="57" t="s">
        <v>261</v>
      </c>
      <c r="AJ455" s="58" t="n">
        <v>3.90715062417615</v>
      </c>
      <c r="AK455" s="57" t="s">
        <v>350</v>
      </c>
      <c r="AL455" s="58" t="n">
        <v>4.5</v>
      </c>
      <c r="AM455" s="57" t="s">
        <v>350</v>
      </c>
      <c r="AN455" s="57" t="s">
        <v>5446</v>
      </c>
      <c r="AO455" s="57" t="n">
        <v>3</v>
      </c>
      <c r="AP455" s="59" t="b">
        <f aca="false">TRUE()</f>
        <v>1</v>
      </c>
    </row>
    <row r="456" customFormat="false" ht="15" hidden="false" customHeight="true" outlineLevel="0" collapsed="false">
      <c r="B456" s="57" t="s">
        <v>4679</v>
      </c>
      <c r="C456" s="57" t="s">
        <v>255</v>
      </c>
      <c r="D456" s="57" t="s">
        <v>278</v>
      </c>
      <c r="E456" s="59" t="b">
        <f aca="false">FALSE()</f>
        <v>0</v>
      </c>
      <c r="F456" s="57" t="n">
        <v>1</v>
      </c>
      <c r="G456" s="57" t="s">
        <v>4863</v>
      </c>
      <c r="H456" s="57" t="s">
        <v>5055</v>
      </c>
      <c r="I456" s="57" t="n">
        <v>5</v>
      </c>
      <c r="J456" s="57" t="s">
        <v>425</v>
      </c>
      <c r="K456" s="57" t="n">
        <v>2</v>
      </c>
      <c r="L456" s="59" t="b">
        <f aca="false">FALSE()</f>
        <v>0</v>
      </c>
      <c r="M456" s="59" t="b">
        <f aca="false">TRUE()</f>
        <v>1</v>
      </c>
      <c r="N456" s="59" t="b">
        <f aca="false">TRUE()</f>
        <v>1</v>
      </c>
      <c r="O456" s="59" t="b">
        <f aca="false">TRUE()</f>
        <v>1</v>
      </c>
      <c r="P456" s="59" t="b">
        <f aca="false">TRUE()</f>
        <v>1</v>
      </c>
      <c r="Q456" s="57" t="s">
        <v>5416</v>
      </c>
      <c r="R456" s="58" t="n">
        <v>1</v>
      </c>
      <c r="S456" s="58" t="n">
        <v>25.7900009155273</v>
      </c>
      <c r="T456" s="57"/>
      <c r="U456" s="58" t="n">
        <v>0</v>
      </c>
      <c r="V456" s="58" t="n">
        <v>0</v>
      </c>
      <c r="W456" s="58" t="n">
        <v>0</v>
      </c>
      <c r="X456" s="57"/>
      <c r="Y456" s="57"/>
      <c r="Z456" s="58" t="n">
        <v>4.81681990529022</v>
      </c>
      <c r="AA456" s="57" t="s">
        <v>350</v>
      </c>
      <c r="AB456" s="57" t="s">
        <v>282</v>
      </c>
      <c r="AC456" s="57" t="s">
        <v>5487</v>
      </c>
      <c r="AD456" s="57" t="s">
        <v>5425</v>
      </c>
      <c r="AE456" s="57" t="n">
        <v>23</v>
      </c>
      <c r="AF456" s="58" t="n">
        <v>5.27722029102441</v>
      </c>
      <c r="AG456" s="57" t="s">
        <v>5412</v>
      </c>
      <c r="AH456" s="57" t="s">
        <v>5414</v>
      </c>
      <c r="AI456" s="57" t="s">
        <v>261</v>
      </c>
      <c r="AJ456" s="58" t="n">
        <v>4.81681990529022</v>
      </c>
      <c r="AK456" s="57" t="s">
        <v>350</v>
      </c>
      <c r="AL456" s="58" t="n">
        <v>3.5</v>
      </c>
      <c r="AM456" s="57"/>
      <c r="AN456" s="57"/>
      <c r="AO456" s="57" t="n">
        <v>0</v>
      </c>
      <c r="AP456" s="59" t="b">
        <f aca="false">FALSE()</f>
        <v>0</v>
      </c>
    </row>
    <row r="457" customFormat="false" ht="15" hidden="false" customHeight="true" outlineLevel="0" collapsed="false">
      <c r="B457" s="57" t="s">
        <v>4679</v>
      </c>
      <c r="C457" s="57" t="s">
        <v>255</v>
      </c>
      <c r="D457" s="57" t="s">
        <v>278</v>
      </c>
      <c r="E457" s="59" t="b">
        <f aca="false">FALSE()</f>
        <v>0</v>
      </c>
      <c r="F457" s="57" t="n">
        <v>1</v>
      </c>
      <c r="G457" s="57" t="s">
        <v>4863</v>
      </c>
      <c r="H457" s="57" t="s">
        <v>5055</v>
      </c>
      <c r="I457" s="57" t="n">
        <v>5</v>
      </c>
      <c r="J457" s="57" t="s">
        <v>425</v>
      </c>
      <c r="K457" s="57" t="n">
        <v>2</v>
      </c>
      <c r="L457" s="59" t="b">
        <f aca="false">FALSE()</f>
        <v>0</v>
      </c>
      <c r="M457" s="59" t="b">
        <f aca="false">TRUE()</f>
        <v>1</v>
      </c>
      <c r="N457" s="59" t="b">
        <f aca="false">TRUE()</f>
        <v>1</v>
      </c>
      <c r="O457" s="59" t="b">
        <f aca="false">TRUE()</f>
        <v>1</v>
      </c>
      <c r="P457" s="59" t="b">
        <f aca="false">TRUE()</f>
        <v>1</v>
      </c>
      <c r="Q457" s="57" t="s">
        <v>5416</v>
      </c>
      <c r="R457" s="58" t="n">
        <v>1</v>
      </c>
      <c r="S457" s="58" t="n">
        <v>25.7900009155273</v>
      </c>
      <c r="T457" s="57"/>
      <c r="U457" s="58" t="n">
        <v>0</v>
      </c>
      <c r="V457" s="58" t="n">
        <v>0</v>
      </c>
      <c r="W457" s="58" t="n">
        <v>0</v>
      </c>
      <c r="X457" s="57"/>
      <c r="Y457" s="57"/>
      <c r="Z457" s="58" t="n">
        <v>4.81681990529022</v>
      </c>
      <c r="AA457" s="57" t="s">
        <v>350</v>
      </c>
      <c r="AB457" s="57" t="s">
        <v>282</v>
      </c>
      <c r="AC457" s="57" t="s">
        <v>5487</v>
      </c>
      <c r="AD457" s="57" t="s">
        <v>5425</v>
      </c>
      <c r="AE457" s="57" t="n">
        <v>23</v>
      </c>
      <c r="AF457" s="58" t="n">
        <v>5.27722029102441</v>
      </c>
      <c r="AG457" s="57" t="s">
        <v>5412</v>
      </c>
      <c r="AH457" s="57" t="s">
        <v>5414</v>
      </c>
      <c r="AI457" s="57" t="s">
        <v>261</v>
      </c>
      <c r="AJ457" s="58" t="n">
        <v>4.81681990529022</v>
      </c>
      <c r="AK457" s="57" t="s">
        <v>350</v>
      </c>
      <c r="AL457" s="58" t="n">
        <v>4</v>
      </c>
      <c r="AM457" s="57"/>
      <c r="AN457" s="57"/>
      <c r="AO457" s="57" t="n">
        <v>0</v>
      </c>
      <c r="AP457" s="59" t="b">
        <f aca="false">FALSE()</f>
        <v>0</v>
      </c>
    </row>
    <row r="458" customFormat="false" ht="15" hidden="false" customHeight="true" outlineLevel="0" collapsed="false">
      <c r="B458" s="57" t="s">
        <v>4679</v>
      </c>
      <c r="C458" s="57" t="s">
        <v>255</v>
      </c>
      <c r="D458" s="57" t="s">
        <v>278</v>
      </c>
      <c r="E458" s="59" t="b">
        <f aca="false">FALSE()</f>
        <v>0</v>
      </c>
      <c r="F458" s="57" t="n">
        <v>1</v>
      </c>
      <c r="G458" s="57" t="s">
        <v>4863</v>
      </c>
      <c r="H458" s="57" t="s">
        <v>5055</v>
      </c>
      <c r="I458" s="57" t="n">
        <v>5</v>
      </c>
      <c r="J458" s="57" t="s">
        <v>425</v>
      </c>
      <c r="K458" s="57" t="n">
        <v>2</v>
      </c>
      <c r="L458" s="59" t="b">
        <f aca="false">FALSE()</f>
        <v>0</v>
      </c>
      <c r="M458" s="59" t="b">
        <f aca="false">TRUE()</f>
        <v>1</v>
      </c>
      <c r="N458" s="59" t="b">
        <f aca="false">TRUE()</f>
        <v>1</v>
      </c>
      <c r="O458" s="59" t="b">
        <f aca="false">TRUE()</f>
        <v>1</v>
      </c>
      <c r="P458" s="59" t="b">
        <f aca="false">TRUE()</f>
        <v>1</v>
      </c>
      <c r="Q458" s="57" t="s">
        <v>5416</v>
      </c>
      <c r="R458" s="58" t="n">
        <v>1</v>
      </c>
      <c r="S458" s="58" t="n">
        <v>25.7900009155273</v>
      </c>
      <c r="T458" s="57"/>
      <c r="U458" s="58" t="n">
        <v>0</v>
      </c>
      <c r="V458" s="58" t="n">
        <v>0</v>
      </c>
      <c r="W458" s="58" t="n">
        <v>0</v>
      </c>
      <c r="X458" s="57"/>
      <c r="Y458" s="57"/>
      <c r="Z458" s="58" t="n">
        <v>4.81681990529022</v>
      </c>
      <c r="AA458" s="57" t="s">
        <v>350</v>
      </c>
      <c r="AB458" s="57" t="s">
        <v>282</v>
      </c>
      <c r="AC458" s="57" t="s">
        <v>5487</v>
      </c>
      <c r="AD458" s="57" t="s">
        <v>5425</v>
      </c>
      <c r="AE458" s="57" t="n">
        <v>23</v>
      </c>
      <c r="AF458" s="58" t="n">
        <v>5.27722029102441</v>
      </c>
      <c r="AG458" s="57" t="s">
        <v>5412</v>
      </c>
      <c r="AH458" s="57" t="s">
        <v>5414</v>
      </c>
      <c r="AI458" s="57" t="s">
        <v>261</v>
      </c>
      <c r="AJ458" s="58" t="n">
        <v>4.81681990529022</v>
      </c>
      <c r="AK458" s="57" t="s">
        <v>350</v>
      </c>
      <c r="AL458" s="58" t="n">
        <v>4.5</v>
      </c>
      <c r="AM458" s="57"/>
      <c r="AN458" s="57"/>
      <c r="AO458" s="57" t="n">
        <v>0</v>
      </c>
      <c r="AP458" s="59" t="b">
        <f aca="false">FALSE()</f>
        <v>0</v>
      </c>
    </row>
    <row r="459" customFormat="false" ht="15" hidden="false" customHeight="true" outlineLevel="0" collapsed="false">
      <c r="B459" s="57" t="s">
        <v>4679</v>
      </c>
      <c r="C459" s="57" t="s">
        <v>255</v>
      </c>
      <c r="D459" s="57" t="s">
        <v>278</v>
      </c>
      <c r="E459" s="59" t="b">
        <f aca="false">FALSE()</f>
        <v>0</v>
      </c>
      <c r="F459" s="57" t="n">
        <v>1</v>
      </c>
      <c r="G459" s="57" t="s">
        <v>4863</v>
      </c>
      <c r="H459" s="57" t="s">
        <v>5055</v>
      </c>
      <c r="I459" s="57" t="n">
        <v>6</v>
      </c>
      <c r="J459" s="57" t="s">
        <v>334</v>
      </c>
      <c r="K459" s="57" t="n">
        <v>2</v>
      </c>
      <c r="L459" s="59" t="b">
        <f aca="false">FALSE()</f>
        <v>0</v>
      </c>
      <c r="M459" s="59" t="b">
        <f aca="false">TRUE()</f>
        <v>1</v>
      </c>
      <c r="N459" s="59" t="b">
        <f aca="false">TRUE()</f>
        <v>1</v>
      </c>
      <c r="O459" s="59" t="b">
        <f aca="false">TRUE()</f>
        <v>1</v>
      </c>
      <c r="P459" s="59" t="b">
        <f aca="false">TRUE()</f>
        <v>1</v>
      </c>
      <c r="Q459" s="57" t="s">
        <v>5423</v>
      </c>
      <c r="R459" s="58" t="n">
        <v>1</v>
      </c>
      <c r="S459" s="58" t="n">
        <v>27.7399997711182</v>
      </c>
      <c r="T459" s="57"/>
      <c r="U459" s="58" t="n">
        <v>4.35192650494338</v>
      </c>
      <c r="V459" s="58" t="n">
        <v>3.65775417900149</v>
      </c>
      <c r="W459" s="58" t="n">
        <v>1.33494678065748</v>
      </c>
      <c r="X459" s="58" t="n">
        <v>84.0490797546012</v>
      </c>
      <c r="Y459" s="58" t="n">
        <v>30.6748466257669</v>
      </c>
      <c r="Z459" s="58" t="n">
        <v>4.09636460779555</v>
      </c>
      <c r="AA459" s="57" t="s">
        <v>350</v>
      </c>
      <c r="AB459" s="57" t="s">
        <v>282</v>
      </c>
      <c r="AC459" s="57" t="s">
        <v>5487</v>
      </c>
      <c r="AD459" s="57" t="s">
        <v>5425</v>
      </c>
      <c r="AE459" s="57" t="n">
        <v>23</v>
      </c>
      <c r="AF459" s="58" t="n">
        <v>5.08187071854447</v>
      </c>
      <c r="AG459" s="57" t="s">
        <v>5412</v>
      </c>
      <c r="AH459" s="57" t="s">
        <v>5414</v>
      </c>
      <c r="AI459" s="57" t="s">
        <v>252</v>
      </c>
      <c r="AJ459" s="58" t="n">
        <v>4.09636460779555</v>
      </c>
      <c r="AK459" s="57" t="s">
        <v>350</v>
      </c>
      <c r="AL459" s="58" t="n">
        <v>3.5</v>
      </c>
      <c r="AM459" s="57"/>
      <c r="AN459" s="57"/>
      <c r="AO459" s="57" t="n">
        <v>0</v>
      </c>
      <c r="AP459" s="59" t="b">
        <f aca="false">FALSE()</f>
        <v>0</v>
      </c>
    </row>
    <row r="460" customFormat="false" ht="15" hidden="false" customHeight="true" outlineLevel="0" collapsed="false">
      <c r="B460" s="57" t="s">
        <v>4679</v>
      </c>
      <c r="C460" s="57" t="s">
        <v>255</v>
      </c>
      <c r="D460" s="57" t="s">
        <v>278</v>
      </c>
      <c r="E460" s="59" t="b">
        <f aca="false">FALSE()</f>
        <v>0</v>
      </c>
      <c r="F460" s="57" t="n">
        <v>1</v>
      </c>
      <c r="G460" s="57" t="s">
        <v>4863</v>
      </c>
      <c r="H460" s="57" t="s">
        <v>5055</v>
      </c>
      <c r="I460" s="57" t="n">
        <v>6</v>
      </c>
      <c r="J460" s="57" t="s">
        <v>334</v>
      </c>
      <c r="K460" s="57" t="n">
        <v>2</v>
      </c>
      <c r="L460" s="59" t="b">
        <f aca="false">FALSE()</f>
        <v>0</v>
      </c>
      <c r="M460" s="59" t="b">
        <f aca="false">TRUE()</f>
        <v>1</v>
      </c>
      <c r="N460" s="59" t="b">
        <f aca="false">TRUE()</f>
        <v>1</v>
      </c>
      <c r="O460" s="59" t="b">
        <f aca="false">TRUE()</f>
        <v>1</v>
      </c>
      <c r="P460" s="59" t="b">
        <f aca="false">TRUE()</f>
        <v>1</v>
      </c>
      <c r="Q460" s="57" t="s">
        <v>5423</v>
      </c>
      <c r="R460" s="58" t="n">
        <v>1</v>
      </c>
      <c r="S460" s="58" t="n">
        <v>27.7399997711182</v>
      </c>
      <c r="T460" s="57"/>
      <c r="U460" s="58" t="n">
        <v>4.35192650494338</v>
      </c>
      <c r="V460" s="58" t="n">
        <v>3.65775417900149</v>
      </c>
      <c r="W460" s="58" t="n">
        <v>1.33494678065748</v>
      </c>
      <c r="X460" s="58" t="n">
        <v>84.0490797546012</v>
      </c>
      <c r="Y460" s="58" t="n">
        <v>30.6748466257669</v>
      </c>
      <c r="Z460" s="58" t="n">
        <v>4.09636460779555</v>
      </c>
      <c r="AA460" s="57" t="s">
        <v>350</v>
      </c>
      <c r="AB460" s="57" t="s">
        <v>282</v>
      </c>
      <c r="AC460" s="57" t="s">
        <v>5487</v>
      </c>
      <c r="AD460" s="57" t="s">
        <v>5425</v>
      </c>
      <c r="AE460" s="57" t="n">
        <v>23</v>
      </c>
      <c r="AF460" s="58" t="n">
        <v>5.08187071854447</v>
      </c>
      <c r="AG460" s="57" t="s">
        <v>5412</v>
      </c>
      <c r="AH460" s="57" t="s">
        <v>5414</v>
      </c>
      <c r="AI460" s="57" t="s">
        <v>252</v>
      </c>
      <c r="AJ460" s="58" t="n">
        <v>4.09636460779555</v>
      </c>
      <c r="AK460" s="57" t="s">
        <v>350</v>
      </c>
      <c r="AL460" s="58" t="n">
        <v>4</v>
      </c>
      <c r="AM460" s="57"/>
      <c r="AN460" s="57"/>
      <c r="AO460" s="57" t="n">
        <v>0</v>
      </c>
      <c r="AP460" s="59" t="b">
        <f aca="false">FALSE()</f>
        <v>0</v>
      </c>
    </row>
    <row r="461" customFormat="false" ht="15" hidden="false" customHeight="true" outlineLevel="0" collapsed="false">
      <c r="B461" s="57" t="s">
        <v>4679</v>
      </c>
      <c r="C461" s="57" t="s">
        <v>255</v>
      </c>
      <c r="D461" s="57" t="s">
        <v>278</v>
      </c>
      <c r="E461" s="59" t="b">
        <f aca="false">FALSE()</f>
        <v>0</v>
      </c>
      <c r="F461" s="57" t="n">
        <v>1</v>
      </c>
      <c r="G461" s="57" t="s">
        <v>4863</v>
      </c>
      <c r="H461" s="57" t="s">
        <v>5055</v>
      </c>
      <c r="I461" s="57" t="n">
        <v>6</v>
      </c>
      <c r="J461" s="57" t="s">
        <v>334</v>
      </c>
      <c r="K461" s="57" t="n">
        <v>2</v>
      </c>
      <c r="L461" s="59" t="b">
        <f aca="false">FALSE()</f>
        <v>0</v>
      </c>
      <c r="M461" s="59" t="b">
        <f aca="false">TRUE()</f>
        <v>1</v>
      </c>
      <c r="N461" s="59" t="b">
        <f aca="false">TRUE()</f>
        <v>1</v>
      </c>
      <c r="O461" s="59" t="b">
        <f aca="false">TRUE()</f>
        <v>1</v>
      </c>
      <c r="P461" s="59" t="b">
        <f aca="false">TRUE()</f>
        <v>1</v>
      </c>
      <c r="Q461" s="57" t="s">
        <v>5423</v>
      </c>
      <c r="R461" s="58" t="n">
        <v>1</v>
      </c>
      <c r="S461" s="58" t="n">
        <v>27.7399997711182</v>
      </c>
      <c r="T461" s="57"/>
      <c r="U461" s="58" t="n">
        <v>4.35192650494338</v>
      </c>
      <c r="V461" s="58" t="n">
        <v>3.65775417900149</v>
      </c>
      <c r="W461" s="58" t="n">
        <v>1.33494678065748</v>
      </c>
      <c r="X461" s="58" t="n">
        <v>84.0490797546012</v>
      </c>
      <c r="Y461" s="58" t="n">
        <v>30.6748466257669</v>
      </c>
      <c r="Z461" s="58" t="n">
        <v>4.09636460779555</v>
      </c>
      <c r="AA461" s="57" t="s">
        <v>350</v>
      </c>
      <c r="AB461" s="57" t="s">
        <v>282</v>
      </c>
      <c r="AC461" s="57" t="s">
        <v>5487</v>
      </c>
      <c r="AD461" s="57" t="s">
        <v>5425</v>
      </c>
      <c r="AE461" s="57" t="n">
        <v>23</v>
      </c>
      <c r="AF461" s="58" t="n">
        <v>5.08187071854447</v>
      </c>
      <c r="AG461" s="57" t="s">
        <v>5412</v>
      </c>
      <c r="AH461" s="57" t="s">
        <v>5414</v>
      </c>
      <c r="AI461" s="57" t="s">
        <v>252</v>
      </c>
      <c r="AJ461" s="58" t="n">
        <v>4.09636460779555</v>
      </c>
      <c r="AK461" s="57" t="s">
        <v>350</v>
      </c>
      <c r="AL461" s="58" t="n">
        <v>4.5</v>
      </c>
      <c r="AM461" s="57" t="s">
        <v>350</v>
      </c>
      <c r="AN461" s="57" t="s">
        <v>350</v>
      </c>
      <c r="AO461" s="57" t="n">
        <v>1</v>
      </c>
      <c r="AP461" s="59" t="b">
        <f aca="false">FALSE()</f>
        <v>0</v>
      </c>
    </row>
    <row r="462" customFormat="false" ht="15" hidden="false" customHeight="true" outlineLevel="0" collapsed="false">
      <c r="B462" s="57" t="s">
        <v>4679</v>
      </c>
      <c r="C462" s="57" t="s">
        <v>255</v>
      </c>
      <c r="D462" s="57" t="s">
        <v>278</v>
      </c>
      <c r="E462" s="59" t="b">
        <f aca="false">FALSE()</f>
        <v>0</v>
      </c>
      <c r="F462" s="57" t="n">
        <v>1</v>
      </c>
      <c r="G462" s="57" t="s">
        <v>4863</v>
      </c>
      <c r="H462" s="57" t="s">
        <v>5055</v>
      </c>
      <c r="I462" s="57" t="n">
        <v>7</v>
      </c>
      <c r="J462" s="57" t="s">
        <v>4876</v>
      </c>
      <c r="K462" s="57" t="n">
        <v>2</v>
      </c>
      <c r="L462" s="59" t="b">
        <f aca="false">FALSE()</f>
        <v>0</v>
      </c>
      <c r="M462" s="59" t="b">
        <f aca="false">TRUE()</f>
        <v>1</v>
      </c>
      <c r="N462" s="59" t="b">
        <f aca="false">TRUE()</f>
        <v>1</v>
      </c>
      <c r="O462" s="59" t="b">
        <f aca="false">TRUE()</f>
        <v>1</v>
      </c>
      <c r="P462" s="59" t="b">
        <f aca="false">TRUE()</f>
        <v>1</v>
      </c>
      <c r="Q462" s="57" t="s">
        <v>5483</v>
      </c>
      <c r="R462" s="58" t="n">
        <v>1</v>
      </c>
      <c r="S462" s="58" t="n">
        <v>24.9599990844727</v>
      </c>
      <c r="T462" s="57"/>
      <c r="U462" s="58" t="n">
        <v>2.58979675447551</v>
      </c>
      <c r="V462" s="58" t="n">
        <v>2.42960314079661</v>
      </c>
      <c r="W462" s="58" t="n">
        <v>0</v>
      </c>
      <c r="X462" s="58" t="n">
        <v>93.8144329896907</v>
      </c>
      <c r="Y462" s="58" t="n">
        <v>0</v>
      </c>
      <c r="Z462" s="58" t="n">
        <v>4.87668914326103</v>
      </c>
      <c r="AA462" s="57" t="s">
        <v>5412</v>
      </c>
      <c r="AB462" s="57" t="s">
        <v>5413</v>
      </c>
      <c r="AC462" s="57" t="s">
        <v>5456</v>
      </c>
      <c r="AD462" s="57" t="s">
        <v>252</v>
      </c>
      <c r="AE462" s="57" t="n">
        <v>38</v>
      </c>
      <c r="AF462" s="58" t="n">
        <v>5.87120575350582</v>
      </c>
      <c r="AG462" s="57" t="s">
        <v>5412</v>
      </c>
      <c r="AH462" s="57" t="s">
        <v>5414</v>
      </c>
      <c r="AI462" s="57" t="s">
        <v>261</v>
      </c>
      <c r="AJ462" s="58" t="n">
        <v>6.64246264573613</v>
      </c>
      <c r="AK462" s="57" t="s">
        <v>350</v>
      </c>
      <c r="AL462" s="58" t="n">
        <v>3.5</v>
      </c>
      <c r="AM462" s="57"/>
      <c r="AN462" s="57"/>
      <c r="AO462" s="57" t="n">
        <v>0</v>
      </c>
      <c r="AP462" s="59" t="b">
        <f aca="false">FALSE()</f>
        <v>0</v>
      </c>
    </row>
    <row r="463" customFormat="false" ht="15" hidden="false" customHeight="true" outlineLevel="0" collapsed="false">
      <c r="B463" s="57" t="s">
        <v>4679</v>
      </c>
      <c r="C463" s="57" t="s">
        <v>255</v>
      </c>
      <c r="D463" s="57" t="s">
        <v>278</v>
      </c>
      <c r="E463" s="59" t="b">
        <f aca="false">FALSE()</f>
        <v>0</v>
      </c>
      <c r="F463" s="57" t="n">
        <v>1</v>
      </c>
      <c r="G463" s="57" t="s">
        <v>4863</v>
      </c>
      <c r="H463" s="57" t="s">
        <v>5055</v>
      </c>
      <c r="I463" s="57" t="n">
        <v>7</v>
      </c>
      <c r="J463" s="57" t="s">
        <v>4876</v>
      </c>
      <c r="K463" s="57" t="n">
        <v>2</v>
      </c>
      <c r="L463" s="59" t="b">
        <f aca="false">FALSE()</f>
        <v>0</v>
      </c>
      <c r="M463" s="59" t="b">
        <f aca="false">TRUE()</f>
        <v>1</v>
      </c>
      <c r="N463" s="59" t="b">
        <f aca="false">TRUE()</f>
        <v>1</v>
      </c>
      <c r="O463" s="59" t="b">
        <f aca="false">TRUE()</f>
        <v>1</v>
      </c>
      <c r="P463" s="59" t="b">
        <f aca="false">TRUE()</f>
        <v>1</v>
      </c>
      <c r="Q463" s="57" t="s">
        <v>5483</v>
      </c>
      <c r="R463" s="58" t="n">
        <v>1</v>
      </c>
      <c r="S463" s="58" t="n">
        <v>24.9599990844727</v>
      </c>
      <c r="T463" s="57"/>
      <c r="U463" s="58" t="n">
        <v>2.58979675447551</v>
      </c>
      <c r="V463" s="58" t="n">
        <v>2.42960314079661</v>
      </c>
      <c r="W463" s="58" t="n">
        <v>0</v>
      </c>
      <c r="X463" s="58" t="n">
        <v>93.8144329896907</v>
      </c>
      <c r="Y463" s="58" t="n">
        <v>0</v>
      </c>
      <c r="Z463" s="58" t="n">
        <v>4.87668914326103</v>
      </c>
      <c r="AA463" s="57" t="s">
        <v>5412</v>
      </c>
      <c r="AB463" s="57" t="s">
        <v>5413</v>
      </c>
      <c r="AC463" s="57" t="s">
        <v>5456</v>
      </c>
      <c r="AD463" s="57" t="s">
        <v>252</v>
      </c>
      <c r="AE463" s="57" t="n">
        <v>38</v>
      </c>
      <c r="AF463" s="58" t="n">
        <v>5.87120575350582</v>
      </c>
      <c r="AG463" s="57" t="s">
        <v>5412</v>
      </c>
      <c r="AH463" s="57" t="s">
        <v>5414</v>
      </c>
      <c r="AI463" s="57" t="s">
        <v>261</v>
      </c>
      <c r="AJ463" s="58" t="n">
        <v>6.64246264573613</v>
      </c>
      <c r="AK463" s="57" t="s">
        <v>350</v>
      </c>
      <c r="AL463" s="58" t="n">
        <v>4</v>
      </c>
      <c r="AM463" s="57"/>
      <c r="AN463" s="57"/>
      <c r="AO463" s="57" t="n">
        <v>0</v>
      </c>
      <c r="AP463" s="59" t="b">
        <f aca="false">FALSE()</f>
        <v>0</v>
      </c>
    </row>
    <row r="464" customFormat="false" ht="15" hidden="false" customHeight="true" outlineLevel="0" collapsed="false">
      <c r="B464" s="57" t="s">
        <v>4679</v>
      </c>
      <c r="C464" s="57" t="s">
        <v>255</v>
      </c>
      <c r="D464" s="57" t="s">
        <v>278</v>
      </c>
      <c r="E464" s="59" t="b">
        <f aca="false">FALSE()</f>
        <v>0</v>
      </c>
      <c r="F464" s="57" t="n">
        <v>1</v>
      </c>
      <c r="G464" s="57" t="s">
        <v>4863</v>
      </c>
      <c r="H464" s="57" t="s">
        <v>5055</v>
      </c>
      <c r="I464" s="57" t="n">
        <v>7</v>
      </c>
      <c r="J464" s="57" t="s">
        <v>4876</v>
      </c>
      <c r="K464" s="57" t="n">
        <v>2</v>
      </c>
      <c r="L464" s="59" t="b">
        <f aca="false">FALSE()</f>
        <v>0</v>
      </c>
      <c r="M464" s="59" t="b">
        <f aca="false">TRUE()</f>
        <v>1</v>
      </c>
      <c r="N464" s="59" t="b">
        <f aca="false">TRUE()</f>
        <v>1</v>
      </c>
      <c r="O464" s="59" t="b">
        <f aca="false">TRUE()</f>
        <v>1</v>
      </c>
      <c r="P464" s="59" t="b">
        <f aca="false">TRUE()</f>
        <v>1</v>
      </c>
      <c r="Q464" s="57" t="s">
        <v>5483</v>
      </c>
      <c r="R464" s="58" t="n">
        <v>1</v>
      </c>
      <c r="S464" s="58" t="n">
        <v>24.9599990844727</v>
      </c>
      <c r="T464" s="57"/>
      <c r="U464" s="58" t="n">
        <v>2.58979675447551</v>
      </c>
      <c r="V464" s="58" t="n">
        <v>2.42960314079661</v>
      </c>
      <c r="W464" s="58" t="n">
        <v>0</v>
      </c>
      <c r="X464" s="58" t="n">
        <v>93.8144329896907</v>
      </c>
      <c r="Y464" s="58" t="n">
        <v>0</v>
      </c>
      <c r="Z464" s="58" t="n">
        <v>4.87668914326103</v>
      </c>
      <c r="AA464" s="57" t="s">
        <v>5412</v>
      </c>
      <c r="AB464" s="57" t="s">
        <v>5413</v>
      </c>
      <c r="AC464" s="57" t="s">
        <v>5456</v>
      </c>
      <c r="AD464" s="57" t="s">
        <v>252</v>
      </c>
      <c r="AE464" s="57" t="n">
        <v>38</v>
      </c>
      <c r="AF464" s="58" t="n">
        <v>5.87120575350582</v>
      </c>
      <c r="AG464" s="57" t="s">
        <v>5412</v>
      </c>
      <c r="AH464" s="57" t="s">
        <v>5414</v>
      </c>
      <c r="AI464" s="57" t="s">
        <v>261</v>
      </c>
      <c r="AJ464" s="58" t="n">
        <v>6.64246264573613</v>
      </c>
      <c r="AK464" s="57" t="s">
        <v>350</v>
      </c>
      <c r="AL464" s="58" t="n">
        <v>4.5</v>
      </c>
      <c r="AM464" s="57"/>
      <c r="AN464" s="57"/>
      <c r="AO464" s="57" t="n">
        <v>0</v>
      </c>
      <c r="AP464" s="59" t="b">
        <f aca="false">FALSE()</f>
        <v>0</v>
      </c>
    </row>
    <row r="465" customFormat="false" ht="15" hidden="false" customHeight="true" outlineLevel="0" collapsed="false">
      <c r="B465" s="57" t="s">
        <v>4679</v>
      </c>
      <c r="C465" s="57" t="s">
        <v>255</v>
      </c>
      <c r="D465" s="57" t="s">
        <v>278</v>
      </c>
      <c r="E465" s="59" t="b">
        <f aca="false">FALSE()</f>
        <v>0</v>
      </c>
      <c r="F465" s="57" t="n">
        <v>1</v>
      </c>
      <c r="G465" s="57" t="s">
        <v>4863</v>
      </c>
      <c r="H465" s="57" t="s">
        <v>5055</v>
      </c>
      <c r="I465" s="57" t="n">
        <v>8</v>
      </c>
      <c r="J465" s="57" t="s">
        <v>360</v>
      </c>
      <c r="K465" s="57" t="n">
        <v>2</v>
      </c>
      <c r="L465" s="59" t="b">
        <f aca="false">FALSE()</f>
        <v>0</v>
      </c>
      <c r="M465" s="59" t="b">
        <f aca="false">TRUE()</f>
        <v>1</v>
      </c>
      <c r="N465" s="59" t="b">
        <f aca="false">TRUE()</f>
        <v>1</v>
      </c>
      <c r="O465" s="59" t="b">
        <f aca="false">TRUE()</f>
        <v>1</v>
      </c>
      <c r="P465" s="59" t="b">
        <f aca="false">TRUE()</f>
        <v>1</v>
      </c>
      <c r="Q465" s="57" t="s">
        <v>5417</v>
      </c>
      <c r="R465" s="58" t="n">
        <v>1</v>
      </c>
      <c r="S465" s="58" t="n">
        <v>22.5900001525879</v>
      </c>
      <c r="T465" s="57"/>
      <c r="U465" s="58" t="n">
        <v>0.587376583489291</v>
      </c>
      <c r="V465" s="58" t="n">
        <v>0</v>
      </c>
      <c r="W465" s="58" t="n">
        <v>0</v>
      </c>
      <c r="X465" s="58" t="n">
        <v>0</v>
      </c>
      <c r="Y465" s="58" t="n">
        <v>0</v>
      </c>
      <c r="Z465" s="58" t="n">
        <v>5.07761016621008</v>
      </c>
      <c r="AA465" s="57" t="s">
        <v>5412</v>
      </c>
      <c r="AB465" s="57" t="s">
        <v>5413</v>
      </c>
      <c r="AC465" s="57" t="s">
        <v>5414</v>
      </c>
      <c r="AD465" s="57" t="s">
        <v>261</v>
      </c>
      <c r="AE465" s="57" t="n">
        <v>828</v>
      </c>
      <c r="AF465" s="58" t="n">
        <v>5.07761016621008</v>
      </c>
      <c r="AG465" s="57" t="s">
        <v>5412</v>
      </c>
      <c r="AH465" s="57" t="s">
        <v>5414</v>
      </c>
      <c r="AI465" s="57" t="s">
        <v>261</v>
      </c>
      <c r="AJ465" s="58" t="n">
        <v>6.43194107560073</v>
      </c>
      <c r="AK465" s="57" t="s">
        <v>350</v>
      </c>
      <c r="AL465" s="58" t="n">
        <v>3.5</v>
      </c>
      <c r="AM465" s="57"/>
      <c r="AN465" s="57"/>
      <c r="AO465" s="57" t="n">
        <v>0</v>
      </c>
      <c r="AP465" s="59" t="b">
        <f aca="false">FALSE()</f>
        <v>0</v>
      </c>
    </row>
    <row r="466" customFormat="false" ht="15" hidden="false" customHeight="true" outlineLevel="0" collapsed="false">
      <c r="B466" s="57" t="s">
        <v>4679</v>
      </c>
      <c r="C466" s="57" t="s">
        <v>255</v>
      </c>
      <c r="D466" s="57" t="s">
        <v>278</v>
      </c>
      <c r="E466" s="59" t="b">
        <f aca="false">FALSE()</f>
        <v>0</v>
      </c>
      <c r="F466" s="57" t="n">
        <v>1</v>
      </c>
      <c r="G466" s="57" t="s">
        <v>4863</v>
      </c>
      <c r="H466" s="57" t="s">
        <v>5055</v>
      </c>
      <c r="I466" s="57" t="n">
        <v>8</v>
      </c>
      <c r="J466" s="57" t="s">
        <v>360</v>
      </c>
      <c r="K466" s="57" t="n">
        <v>2</v>
      </c>
      <c r="L466" s="59" t="b">
        <f aca="false">FALSE()</f>
        <v>0</v>
      </c>
      <c r="M466" s="59" t="b">
        <f aca="false">TRUE()</f>
        <v>1</v>
      </c>
      <c r="N466" s="59" t="b">
        <f aca="false">TRUE()</f>
        <v>1</v>
      </c>
      <c r="O466" s="59" t="b">
        <f aca="false">TRUE()</f>
        <v>1</v>
      </c>
      <c r="P466" s="59" t="b">
        <f aca="false">TRUE()</f>
        <v>1</v>
      </c>
      <c r="Q466" s="57" t="s">
        <v>5417</v>
      </c>
      <c r="R466" s="58" t="n">
        <v>1</v>
      </c>
      <c r="S466" s="58" t="n">
        <v>22.5900001525879</v>
      </c>
      <c r="T466" s="57"/>
      <c r="U466" s="58" t="n">
        <v>0.587376583489291</v>
      </c>
      <c r="V466" s="58" t="n">
        <v>0</v>
      </c>
      <c r="W466" s="58" t="n">
        <v>0</v>
      </c>
      <c r="X466" s="58" t="n">
        <v>0</v>
      </c>
      <c r="Y466" s="58" t="n">
        <v>0</v>
      </c>
      <c r="Z466" s="58" t="n">
        <v>5.07761016621008</v>
      </c>
      <c r="AA466" s="57" t="s">
        <v>5412</v>
      </c>
      <c r="AB466" s="57" t="s">
        <v>5413</v>
      </c>
      <c r="AC466" s="57" t="s">
        <v>5414</v>
      </c>
      <c r="AD466" s="57" t="s">
        <v>261</v>
      </c>
      <c r="AE466" s="57" t="n">
        <v>828</v>
      </c>
      <c r="AF466" s="58" t="n">
        <v>5.07761016621008</v>
      </c>
      <c r="AG466" s="57" t="s">
        <v>5412</v>
      </c>
      <c r="AH466" s="57" t="s">
        <v>5414</v>
      </c>
      <c r="AI466" s="57" t="s">
        <v>261</v>
      </c>
      <c r="AJ466" s="58" t="n">
        <v>6.43194107560073</v>
      </c>
      <c r="AK466" s="57" t="s">
        <v>350</v>
      </c>
      <c r="AL466" s="58" t="n">
        <v>4</v>
      </c>
      <c r="AM466" s="57"/>
      <c r="AN466" s="57"/>
      <c r="AO466" s="57" t="n">
        <v>0</v>
      </c>
      <c r="AP466" s="59" t="b">
        <f aca="false">FALSE()</f>
        <v>0</v>
      </c>
    </row>
    <row r="467" customFormat="false" ht="15" hidden="false" customHeight="true" outlineLevel="0" collapsed="false">
      <c r="B467" s="57" t="s">
        <v>4679</v>
      </c>
      <c r="C467" s="57" t="s">
        <v>255</v>
      </c>
      <c r="D467" s="57" t="s">
        <v>278</v>
      </c>
      <c r="E467" s="59" t="b">
        <f aca="false">FALSE()</f>
        <v>0</v>
      </c>
      <c r="F467" s="57" t="n">
        <v>1</v>
      </c>
      <c r="G467" s="57" t="s">
        <v>4863</v>
      </c>
      <c r="H467" s="57" t="s">
        <v>5055</v>
      </c>
      <c r="I467" s="57" t="n">
        <v>8</v>
      </c>
      <c r="J467" s="57" t="s">
        <v>360</v>
      </c>
      <c r="K467" s="57" t="n">
        <v>2</v>
      </c>
      <c r="L467" s="59" t="b">
        <f aca="false">FALSE()</f>
        <v>0</v>
      </c>
      <c r="M467" s="59" t="b">
        <f aca="false">TRUE()</f>
        <v>1</v>
      </c>
      <c r="N467" s="59" t="b">
        <f aca="false">TRUE()</f>
        <v>1</v>
      </c>
      <c r="O467" s="59" t="b">
        <f aca="false">TRUE()</f>
        <v>1</v>
      </c>
      <c r="P467" s="59" t="b">
        <f aca="false">TRUE()</f>
        <v>1</v>
      </c>
      <c r="Q467" s="57" t="s">
        <v>5417</v>
      </c>
      <c r="R467" s="58" t="n">
        <v>1</v>
      </c>
      <c r="S467" s="58" t="n">
        <v>22.5900001525879</v>
      </c>
      <c r="T467" s="57"/>
      <c r="U467" s="58" t="n">
        <v>0.587376583489291</v>
      </c>
      <c r="V467" s="58" t="n">
        <v>0</v>
      </c>
      <c r="W467" s="58" t="n">
        <v>0</v>
      </c>
      <c r="X467" s="58" t="n">
        <v>0</v>
      </c>
      <c r="Y467" s="58" t="n">
        <v>0</v>
      </c>
      <c r="Z467" s="58" t="n">
        <v>5.07761016621008</v>
      </c>
      <c r="AA467" s="57" t="s">
        <v>5412</v>
      </c>
      <c r="AB467" s="57" t="s">
        <v>5413</v>
      </c>
      <c r="AC467" s="57" t="s">
        <v>5414</v>
      </c>
      <c r="AD467" s="57" t="s">
        <v>261</v>
      </c>
      <c r="AE467" s="57" t="n">
        <v>828</v>
      </c>
      <c r="AF467" s="58" t="n">
        <v>5.07761016621008</v>
      </c>
      <c r="AG467" s="57" t="s">
        <v>5412</v>
      </c>
      <c r="AH467" s="57" t="s">
        <v>5414</v>
      </c>
      <c r="AI467" s="57" t="s">
        <v>261</v>
      </c>
      <c r="AJ467" s="58" t="n">
        <v>6.43194107560073</v>
      </c>
      <c r="AK467" s="57" t="s">
        <v>350</v>
      </c>
      <c r="AL467" s="58" t="n">
        <v>4.5</v>
      </c>
      <c r="AM467" s="57"/>
      <c r="AN467" s="57"/>
      <c r="AO467" s="57" t="n">
        <v>0</v>
      </c>
      <c r="AP467" s="59" t="b">
        <f aca="false">FALSE()</f>
        <v>0</v>
      </c>
    </row>
    <row r="468" customFormat="false" ht="15" hidden="false" customHeight="true" outlineLevel="0" collapsed="false">
      <c r="B468" s="57" t="s">
        <v>4679</v>
      </c>
      <c r="C468" s="57" t="s">
        <v>255</v>
      </c>
      <c r="D468" s="57" t="s">
        <v>309</v>
      </c>
      <c r="E468" s="59" t="b">
        <f aca="false">FALSE()</f>
        <v>0</v>
      </c>
      <c r="F468" s="57" t="n">
        <v>1</v>
      </c>
      <c r="G468" s="57" t="s">
        <v>5197</v>
      </c>
      <c r="H468" s="57" t="s">
        <v>360</v>
      </c>
      <c r="I468" s="57" t="n">
        <v>2</v>
      </c>
      <c r="J468" s="57" t="s">
        <v>312</v>
      </c>
      <c r="K468" s="57" t="n">
        <v>2</v>
      </c>
      <c r="L468" s="59" t="b">
        <f aca="false">FALSE()</f>
        <v>0</v>
      </c>
      <c r="M468" s="59" t="b">
        <f aca="false">TRUE()</f>
        <v>1</v>
      </c>
      <c r="N468" s="59" t="b">
        <f aca="false">TRUE()</f>
        <v>1</v>
      </c>
      <c r="O468" s="59" t="b">
        <f aca="false">TRUE()</f>
        <v>1</v>
      </c>
      <c r="P468" s="59" t="b">
        <f aca="false">TRUE()</f>
        <v>1</v>
      </c>
      <c r="Q468" s="57" t="s">
        <v>5418</v>
      </c>
      <c r="R468" s="58" t="n">
        <v>1</v>
      </c>
      <c r="S468" s="58" t="n">
        <v>21.7800006866455</v>
      </c>
      <c r="T468" s="57"/>
      <c r="U468" s="58" t="n">
        <v>34.7086162970945</v>
      </c>
      <c r="V468" s="58" t="n">
        <v>2.77668930376756</v>
      </c>
      <c r="W468" s="58" t="n">
        <v>0</v>
      </c>
      <c r="X468" s="58" t="n">
        <v>8.00000000000001</v>
      </c>
      <c r="Y468" s="58" t="n">
        <v>0</v>
      </c>
      <c r="Z468" s="58" t="n">
        <v>4.60507774092902</v>
      </c>
      <c r="AA468" s="57" t="s">
        <v>5455</v>
      </c>
      <c r="AB468" s="57" t="s">
        <v>5413</v>
      </c>
      <c r="AC468" s="57" t="s">
        <v>5414</v>
      </c>
      <c r="AD468" s="57" t="s">
        <v>252</v>
      </c>
      <c r="AE468" s="57" t="n">
        <v>4219</v>
      </c>
      <c r="AF468" s="58" t="n">
        <v>4.60507774092902</v>
      </c>
      <c r="AG468" s="57" t="s">
        <v>5455</v>
      </c>
      <c r="AH468" s="57" t="s">
        <v>5414</v>
      </c>
      <c r="AI468" s="57" t="s">
        <v>252</v>
      </c>
      <c r="AJ468" s="58" t="n">
        <v>8.78988179670238</v>
      </c>
      <c r="AK468" s="57" t="s">
        <v>489</v>
      </c>
      <c r="AL468" s="58" t="n">
        <v>3.5</v>
      </c>
      <c r="AM468" s="57"/>
      <c r="AN468" s="57"/>
      <c r="AO468" s="57" t="n">
        <v>0</v>
      </c>
      <c r="AP468" s="59" t="b">
        <f aca="false">FALSE()</f>
        <v>0</v>
      </c>
    </row>
    <row r="469" customFormat="false" ht="15" hidden="false" customHeight="true" outlineLevel="0" collapsed="false">
      <c r="B469" s="57" t="s">
        <v>4679</v>
      </c>
      <c r="C469" s="57" t="s">
        <v>255</v>
      </c>
      <c r="D469" s="57" t="s">
        <v>309</v>
      </c>
      <c r="E469" s="59" t="b">
        <f aca="false">FALSE()</f>
        <v>0</v>
      </c>
      <c r="F469" s="57" t="n">
        <v>1</v>
      </c>
      <c r="G469" s="57" t="s">
        <v>5197</v>
      </c>
      <c r="H469" s="57" t="s">
        <v>360</v>
      </c>
      <c r="I469" s="57" t="n">
        <v>2</v>
      </c>
      <c r="J469" s="57" t="s">
        <v>312</v>
      </c>
      <c r="K469" s="57" t="n">
        <v>2</v>
      </c>
      <c r="L469" s="59" t="b">
        <f aca="false">FALSE()</f>
        <v>0</v>
      </c>
      <c r="M469" s="59" t="b">
        <f aca="false">TRUE()</f>
        <v>1</v>
      </c>
      <c r="N469" s="59" t="b">
        <f aca="false">TRUE()</f>
        <v>1</v>
      </c>
      <c r="O469" s="59" t="b">
        <f aca="false">TRUE()</f>
        <v>1</v>
      </c>
      <c r="P469" s="59" t="b">
        <f aca="false">TRUE()</f>
        <v>1</v>
      </c>
      <c r="Q469" s="57" t="s">
        <v>5418</v>
      </c>
      <c r="R469" s="58" t="n">
        <v>1</v>
      </c>
      <c r="S469" s="58" t="n">
        <v>21.7800006866455</v>
      </c>
      <c r="T469" s="57"/>
      <c r="U469" s="58" t="n">
        <v>34.7086162970945</v>
      </c>
      <c r="V469" s="58" t="n">
        <v>2.77668930376756</v>
      </c>
      <c r="W469" s="58" t="n">
        <v>0</v>
      </c>
      <c r="X469" s="58" t="n">
        <v>8.00000000000001</v>
      </c>
      <c r="Y469" s="58" t="n">
        <v>0</v>
      </c>
      <c r="Z469" s="58" t="n">
        <v>4.60507774092902</v>
      </c>
      <c r="AA469" s="57" t="s">
        <v>5455</v>
      </c>
      <c r="AB469" s="57" t="s">
        <v>5413</v>
      </c>
      <c r="AC469" s="57" t="s">
        <v>5414</v>
      </c>
      <c r="AD469" s="57" t="s">
        <v>252</v>
      </c>
      <c r="AE469" s="57" t="n">
        <v>4219</v>
      </c>
      <c r="AF469" s="58" t="n">
        <v>4.60507774092902</v>
      </c>
      <c r="AG469" s="57" t="s">
        <v>5455</v>
      </c>
      <c r="AH469" s="57" t="s">
        <v>5414</v>
      </c>
      <c r="AI469" s="57" t="s">
        <v>252</v>
      </c>
      <c r="AJ469" s="58" t="n">
        <v>8.78988179670238</v>
      </c>
      <c r="AK469" s="57" t="s">
        <v>489</v>
      </c>
      <c r="AL469" s="58" t="n">
        <v>4</v>
      </c>
      <c r="AM469" s="57"/>
      <c r="AN469" s="57"/>
      <c r="AO469" s="57" t="n">
        <v>0</v>
      </c>
      <c r="AP469" s="59" t="b">
        <f aca="false">FALSE()</f>
        <v>0</v>
      </c>
    </row>
    <row r="470" customFormat="false" ht="15" hidden="false" customHeight="true" outlineLevel="0" collapsed="false">
      <c r="B470" s="57" t="s">
        <v>4679</v>
      </c>
      <c r="C470" s="57" t="s">
        <v>255</v>
      </c>
      <c r="D470" s="57" t="s">
        <v>309</v>
      </c>
      <c r="E470" s="59" t="b">
        <f aca="false">FALSE()</f>
        <v>0</v>
      </c>
      <c r="F470" s="57" t="n">
        <v>1</v>
      </c>
      <c r="G470" s="57" t="s">
        <v>5197</v>
      </c>
      <c r="H470" s="57" t="s">
        <v>360</v>
      </c>
      <c r="I470" s="57" t="n">
        <v>2</v>
      </c>
      <c r="J470" s="57" t="s">
        <v>312</v>
      </c>
      <c r="K470" s="57" t="n">
        <v>2</v>
      </c>
      <c r="L470" s="59" t="b">
        <f aca="false">FALSE()</f>
        <v>0</v>
      </c>
      <c r="M470" s="59" t="b">
        <f aca="false">TRUE()</f>
        <v>1</v>
      </c>
      <c r="N470" s="59" t="b">
        <f aca="false">TRUE()</f>
        <v>1</v>
      </c>
      <c r="O470" s="59" t="b">
        <f aca="false">TRUE()</f>
        <v>1</v>
      </c>
      <c r="P470" s="59" t="b">
        <f aca="false">TRUE()</f>
        <v>1</v>
      </c>
      <c r="Q470" s="57" t="s">
        <v>5418</v>
      </c>
      <c r="R470" s="58" t="n">
        <v>1</v>
      </c>
      <c r="S470" s="58" t="n">
        <v>21.7800006866455</v>
      </c>
      <c r="T470" s="57"/>
      <c r="U470" s="58" t="n">
        <v>34.7086162970945</v>
      </c>
      <c r="V470" s="58" t="n">
        <v>2.77668930376756</v>
      </c>
      <c r="W470" s="58" t="n">
        <v>0</v>
      </c>
      <c r="X470" s="58" t="n">
        <v>8.00000000000001</v>
      </c>
      <c r="Y470" s="58" t="n">
        <v>0</v>
      </c>
      <c r="Z470" s="58" t="n">
        <v>4.60507774092902</v>
      </c>
      <c r="AA470" s="57" t="s">
        <v>5455</v>
      </c>
      <c r="AB470" s="57" t="s">
        <v>5413</v>
      </c>
      <c r="AC470" s="57" t="s">
        <v>5414</v>
      </c>
      <c r="AD470" s="57" t="s">
        <v>252</v>
      </c>
      <c r="AE470" s="57" t="n">
        <v>4219</v>
      </c>
      <c r="AF470" s="58" t="n">
        <v>4.60507774092902</v>
      </c>
      <c r="AG470" s="57" t="s">
        <v>5455</v>
      </c>
      <c r="AH470" s="57" t="s">
        <v>5414</v>
      </c>
      <c r="AI470" s="57" t="s">
        <v>252</v>
      </c>
      <c r="AJ470" s="58" t="n">
        <v>8.78988179670238</v>
      </c>
      <c r="AK470" s="57" t="s">
        <v>489</v>
      </c>
      <c r="AL470" s="58" t="n">
        <v>4.5</v>
      </c>
      <c r="AM470" s="57"/>
      <c r="AN470" s="57"/>
      <c r="AO470" s="57" t="n">
        <v>0</v>
      </c>
      <c r="AP470" s="59" t="b">
        <f aca="false">FALSE()</f>
        <v>0</v>
      </c>
    </row>
    <row r="471" customFormat="false" ht="15" hidden="false" customHeight="true" outlineLevel="0" collapsed="false">
      <c r="B471" s="57" t="s">
        <v>4679</v>
      </c>
      <c r="C471" s="57" t="s">
        <v>255</v>
      </c>
      <c r="D471" s="57" t="s">
        <v>309</v>
      </c>
      <c r="E471" s="59" t="b">
        <f aca="false">FALSE()</f>
        <v>0</v>
      </c>
      <c r="F471" s="57" t="n">
        <v>1</v>
      </c>
      <c r="G471" s="57" t="s">
        <v>5197</v>
      </c>
      <c r="H471" s="57" t="s">
        <v>360</v>
      </c>
      <c r="I471" s="57" t="n">
        <v>3</v>
      </c>
      <c r="J471" s="57" t="s">
        <v>4795</v>
      </c>
      <c r="K471" s="57" t="n">
        <v>2</v>
      </c>
      <c r="L471" s="59" t="b">
        <f aca="false">FALSE()</f>
        <v>0</v>
      </c>
      <c r="M471" s="59" t="b">
        <f aca="false">TRUE()</f>
        <v>1</v>
      </c>
      <c r="N471" s="59" t="b">
        <f aca="false">TRUE()</f>
        <v>1</v>
      </c>
      <c r="O471" s="59" t="b">
        <f aca="false">TRUE()</f>
        <v>1</v>
      </c>
      <c r="P471" s="59" t="b">
        <f aca="false">TRUE()</f>
        <v>1</v>
      </c>
      <c r="Q471" s="57" t="s">
        <v>5454</v>
      </c>
      <c r="R471" s="58" t="n">
        <v>1</v>
      </c>
      <c r="S471" s="58" t="n">
        <v>22.1499996185303</v>
      </c>
      <c r="T471" s="57"/>
      <c r="U471" s="58" t="n">
        <v>0.106795742452598</v>
      </c>
      <c r="V471" s="58" t="n">
        <v>0</v>
      </c>
      <c r="W471" s="58" t="n">
        <v>0</v>
      </c>
      <c r="X471" s="58" t="n">
        <v>0</v>
      </c>
      <c r="Y471" s="58" t="n">
        <v>0</v>
      </c>
      <c r="Z471" s="58" t="n">
        <v>4.49758090533123</v>
      </c>
      <c r="AA471" s="57" t="s">
        <v>5455</v>
      </c>
      <c r="AB471" s="57" t="s">
        <v>5413</v>
      </c>
      <c r="AC471" s="57" t="s">
        <v>5438</v>
      </c>
      <c r="AD471" s="57" t="s">
        <v>252</v>
      </c>
      <c r="AE471" s="57" t="n">
        <v>4219</v>
      </c>
      <c r="AF471" s="58" t="n">
        <v>4.49758090533123</v>
      </c>
      <c r="AG471" s="57" t="s">
        <v>5455</v>
      </c>
      <c r="AH471" s="57" t="s">
        <v>5438</v>
      </c>
      <c r="AI471" s="57" t="s">
        <v>252</v>
      </c>
      <c r="AJ471" s="58" t="n">
        <v>10.2357384198699</v>
      </c>
      <c r="AK471" s="57" t="s">
        <v>489</v>
      </c>
      <c r="AL471" s="58" t="n">
        <v>3.5</v>
      </c>
      <c r="AM471" s="57"/>
      <c r="AN471" s="57"/>
      <c r="AO471" s="57" t="n">
        <v>0</v>
      </c>
      <c r="AP471" s="59" t="b">
        <f aca="false">FALSE()</f>
        <v>0</v>
      </c>
    </row>
    <row r="472" customFormat="false" ht="15" hidden="false" customHeight="true" outlineLevel="0" collapsed="false">
      <c r="B472" s="57" t="s">
        <v>4679</v>
      </c>
      <c r="C472" s="57" t="s">
        <v>255</v>
      </c>
      <c r="D472" s="57" t="s">
        <v>309</v>
      </c>
      <c r="E472" s="59" t="b">
        <f aca="false">FALSE()</f>
        <v>0</v>
      </c>
      <c r="F472" s="57" t="n">
        <v>1</v>
      </c>
      <c r="G472" s="57" t="s">
        <v>5197</v>
      </c>
      <c r="H472" s="57" t="s">
        <v>360</v>
      </c>
      <c r="I472" s="57" t="n">
        <v>3</v>
      </c>
      <c r="J472" s="57" t="s">
        <v>4795</v>
      </c>
      <c r="K472" s="57" t="n">
        <v>2</v>
      </c>
      <c r="L472" s="59" t="b">
        <f aca="false">FALSE()</f>
        <v>0</v>
      </c>
      <c r="M472" s="59" t="b">
        <f aca="false">TRUE()</f>
        <v>1</v>
      </c>
      <c r="N472" s="59" t="b">
        <f aca="false">TRUE()</f>
        <v>1</v>
      </c>
      <c r="O472" s="59" t="b">
        <f aca="false">TRUE()</f>
        <v>1</v>
      </c>
      <c r="P472" s="59" t="b">
        <f aca="false">TRUE()</f>
        <v>1</v>
      </c>
      <c r="Q472" s="57" t="s">
        <v>5454</v>
      </c>
      <c r="R472" s="58" t="n">
        <v>1</v>
      </c>
      <c r="S472" s="58" t="n">
        <v>22.1499996185303</v>
      </c>
      <c r="T472" s="57"/>
      <c r="U472" s="58" t="n">
        <v>0.106795742452598</v>
      </c>
      <c r="V472" s="58" t="n">
        <v>0</v>
      </c>
      <c r="W472" s="58" t="n">
        <v>0</v>
      </c>
      <c r="X472" s="58" t="n">
        <v>0</v>
      </c>
      <c r="Y472" s="58" t="n">
        <v>0</v>
      </c>
      <c r="Z472" s="58" t="n">
        <v>4.49758090533123</v>
      </c>
      <c r="AA472" s="57" t="s">
        <v>5455</v>
      </c>
      <c r="AB472" s="57" t="s">
        <v>5413</v>
      </c>
      <c r="AC472" s="57" t="s">
        <v>5438</v>
      </c>
      <c r="AD472" s="57" t="s">
        <v>252</v>
      </c>
      <c r="AE472" s="57" t="n">
        <v>4219</v>
      </c>
      <c r="AF472" s="58" t="n">
        <v>4.49758090533123</v>
      </c>
      <c r="AG472" s="57" t="s">
        <v>5455</v>
      </c>
      <c r="AH472" s="57" t="s">
        <v>5438</v>
      </c>
      <c r="AI472" s="57" t="s">
        <v>252</v>
      </c>
      <c r="AJ472" s="58" t="n">
        <v>10.2357384198699</v>
      </c>
      <c r="AK472" s="57" t="s">
        <v>489</v>
      </c>
      <c r="AL472" s="58" t="n">
        <v>4</v>
      </c>
      <c r="AM472" s="57"/>
      <c r="AN472" s="57"/>
      <c r="AO472" s="57" t="n">
        <v>0</v>
      </c>
      <c r="AP472" s="59" t="b">
        <f aca="false">FALSE()</f>
        <v>0</v>
      </c>
    </row>
    <row r="473" customFormat="false" ht="15" hidden="false" customHeight="true" outlineLevel="0" collapsed="false">
      <c r="B473" s="57" t="s">
        <v>4679</v>
      </c>
      <c r="C473" s="57" t="s">
        <v>255</v>
      </c>
      <c r="D473" s="57" t="s">
        <v>309</v>
      </c>
      <c r="E473" s="59" t="b">
        <f aca="false">FALSE()</f>
        <v>0</v>
      </c>
      <c r="F473" s="57" t="n">
        <v>1</v>
      </c>
      <c r="G473" s="57" t="s">
        <v>5197</v>
      </c>
      <c r="H473" s="57" t="s">
        <v>360</v>
      </c>
      <c r="I473" s="57" t="n">
        <v>3</v>
      </c>
      <c r="J473" s="57" t="s">
        <v>4795</v>
      </c>
      <c r="K473" s="57" t="n">
        <v>2</v>
      </c>
      <c r="L473" s="59" t="b">
        <f aca="false">FALSE()</f>
        <v>0</v>
      </c>
      <c r="M473" s="59" t="b">
        <f aca="false">TRUE()</f>
        <v>1</v>
      </c>
      <c r="N473" s="59" t="b">
        <f aca="false">TRUE()</f>
        <v>1</v>
      </c>
      <c r="O473" s="59" t="b">
        <f aca="false">TRUE()</f>
        <v>1</v>
      </c>
      <c r="P473" s="59" t="b">
        <f aca="false">TRUE()</f>
        <v>1</v>
      </c>
      <c r="Q473" s="57" t="s">
        <v>5454</v>
      </c>
      <c r="R473" s="58" t="n">
        <v>1</v>
      </c>
      <c r="S473" s="58" t="n">
        <v>22.1499996185303</v>
      </c>
      <c r="T473" s="57"/>
      <c r="U473" s="58" t="n">
        <v>0.106795742452598</v>
      </c>
      <c r="V473" s="58" t="n">
        <v>0</v>
      </c>
      <c r="W473" s="58" t="n">
        <v>0</v>
      </c>
      <c r="X473" s="58" t="n">
        <v>0</v>
      </c>
      <c r="Y473" s="58" t="n">
        <v>0</v>
      </c>
      <c r="Z473" s="58" t="n">
        <v>4.49758090533123</v>
      </c>
      <c r="AA473" s="57" t="s">
        <v>5455</v>
      </c>
      <c r="AB473" s="57" t="s">
        <v>5413</v>
      </c>
      <c r="AC473" s="57" t="s">
        <v>5438</v>
      </c>
      <c r="AD473" s="57" t="s">
        <v>252</v>
      </c>
      <c r="AE473" s="57" t="n">
        <v>4219</v>
      </c>
      <c r="AF473" s="58" t="n">
        <v>4.49758090533123</v>
      </c>
      <c r="AG473" s="57" t="s">
        <v>5455</v>
      </c>
      <c r="AH473" s="57" t="s">
        <v>5438</v>
      </c>
      <c r="AI473" s="57" t="s">
        <v>252</v>
      </c>
      <c r="AJ473" s="58" t="n">
        <v>10.2357384198699</v>
      </c>
      <c r="AK473" s="57" t="s">
        <v>489</v>
      </c>
      <c r="AL473" s="58" t="n">
        <v>4.5</v>
      </c>
      <c r="AM473" s="57"/>
      <c r="AN473" s="57" t="s">
        <v>5455</v>
      </c>
      <c r="AO473" s="57" t="n">
        <v>1</v>
      </c>
      <c r="AP473" s="59" t="b">
        <f aca="false">FALSE()</f>
        <v>0</v>
      </c>
    </row>
    <row r="474" customFormat="false" ht="15" hidden="false" customHeight="true" outlineLevel="0" collapsed="false">
      <c r="B474" s="57" t="s">
        <v>4679</v>
      </c>
      <c r="C474" s="57" t="s">
        <v>255</v>
      </c>
      <c r="D474" s="57" t="s">
        <v>309</v>
      </c>
      <c r="E474" s="59" t="b">
        <f aca="false">FALSE()</f>
        <v>0</v>
      </c>
      <c r="F474" s="57" t="n">
        <v>1</v>
      </c>
      <c r="G474" s="57" t="s">
        <v>5197</v>
      </c>
      <c r="H474" s="57" t="s">
        <v>360</v>
      </c>
      <c r="I474" s="57" t="n">
        <v>4</v>
      </c>
      <c r="J474" s="57" t="s">
        <v>312</v>
      </c>
      <c r="K474" s="57" t="n">
        <v>2</v>
      </c>
      <c r="L474" s="59" t="b">
        <f aca="false">FALSE()</f>
        <v>0</v>
      </c>
      <c r="M474" s="59" t="b">
        <f aca="false">TRUE()</f>
        <v>1</v>
      </c>
      <c r="N474" s="59" t="b">
        <f aca="false">TRUE()</f>
        <v>1</v>
      </c>
      <c r="O474" s="59" t="b">
        <f aca="false">TRUE()</f>
        <v>1</v>
      </c>
      <c r="P474" s="59" t="b">
        <f aca="false">TRUE()</f>
        <v>1</v>
      </c>
      <c r="Q474" s="57" t="s">
        <v>5418</v>
      </c>
      <c r="R474" s="58" t="n">
        <v>1</v>
      </c>
      <c r="S474" s="58" t="n">
        <v>21.6000003814697</v>
      </c>
      <c r="T474" s="57"/>
      <c r="U474" s="58" t="n">
        <v>0.0266989356131496</v>
      </c>
      <c r="V474" s="58" t="n">
        <v>0</v>
      </c>
      <c r="W474" s="58" t="n">
        <v>0</v>
      </c>
      <c r="X474" s="58" t="n">
        <v>0</v>
      </c>
      <c r="Y474" s="58" t="n">
        <v>0</v>
      </c>
      <c r="Z474" s="58" t="n">
        <v>5.0161604838761</v>
      </c>
      <c r="AA474" s="57" t="s">
        <v>5455</v>
      </c>
      <c r="AB474" s="57" t="s">
        <v>5413</v>
      </c>
      <c r="AC474" s="57" t="s">
        <v>5438</v>
      </c>
      <c r="AD474" s="57" t="s">
        <v>4838</v>
      </c>
      <c r="AE474" s="57" t="n">
        <v>4207</v>
      </c>
      <c r="AF474" s="58" t="n">
        <v>5.0161604838761</v>
      </c>
      <c r="AG474" s="57" t="s">
        <v>5455</v>
      </c>
      <c r="AH474" s="57" t="s">
        <v>5438</v>
      </c>
      <c r="AI474" s="57" t="s">
        <v>4838</v>
      </c>
      <c r="AJ474" s="58" t="n">
        <v>12.7743121928345</v>
      </c>
      <c r="AK474" s="57" t="s">
        <v>489</v>
      </c>
      <c r="AL474" s="58" t="n">
        <v>3.5</v>
      </c>
      <c r="AM474" s="57"/>
      <c r="AN474" s="57"/>
      <c r="AO474" s="57" t="n">
        <v>0</v>
      </c>
      <c r="AP474" s="59" t="b">
        <f aca="false">FALSE()</f>
        <v>0</v>
      </c>
    </row>
    <row r="475" customFormat="false" ht="15" hidden="false" customHeight="true" outlineLevel="0" collapsed="false">
      <c r="B475" s="57" t="s">
        <v>4679</v>
      </c>
      <c r="C475" s="57" t="s">
        <v>255</v>
      </c>
      <c r="D475" s="57" t="s">
        <v>309</v>
      </c>
      <c r="E475" s="59" t="b">
        <f aca="false">FALSE()</f>
        <v>0</v>
      </c>
      <c r="F475" s="57" t="n">
        <v>1</v>
      </c>
      <c r="G475" s="57" t="s">
        <v>5197</v>
      </c>
      <c r="H475" s="57" t="s">
        <v>360</v>
      </c>
      <c r="I475" s="57" t="n">
        <v>4</v>
      </c>
      <c r="J475" s="57" t="s">
        <v>312</v>
      </c>
      <c r="K475" s="57" t="n">
        <v>2</v>
      </c>
      <c r="L475" s="59" t="b">
        <f aca="false">FALSE()</f>
        <v>0</v>
      </c>
      <c r="M475" s="59" t="b">
        <f aca="false">TRUE()</f>
        <v>1</v>
      </c>
      <c r="N475" s="59" t="b">
        <f aca="false">TRUE()</f>
        <v>1</v>
      </c>
      <c r="O475" s="59" t="b">
        <f aca="false">TRUE()</f>
        <v>1</v>
      </c>
      <c r="P475" s="59" t="b">
        <f aca="false">TRUE()</f>
        <v>1</v>
      </c>
      <c r="Q475" s="57" t="s">
        <v>5418</v>
      </c>
      <c r="R475" s="58" t="n">
        <v>1</v>
      </c>
      <c r="S475" s="58" t="n">
        <v>21.6000003814697</v>
      </c>
      <c r="T475" s="57"/>
      <c r="U475" s="58" t="n">
        <v>0.0266989356131496</v>
      </c>
      <c r="V475" s="58" t="n">
        <v>0</v>
      </c>
      <c r="W475" s="58" t="n">
        <v>0</v>
      </c>
      <c r="X475" s="58" t="n">
        <v>0</v>
      </c>
      <c r="Y475" s="58" t="n">
        <v>0</v>
      </c>
      <c r="Z475" s="58" t="n">
        <v>5.0161604838761</v>
      </c>
      <c r="AA475" s="57" t="s">
        <v>5455</v>
      </c>
      <c r="AB475" s="57" t="s">
        <v>5413</v>
      </c>
      <c r="AC475" s="57" t="s">
        <v>5438</v>
      </c>
      <c r="AD475" s="57" t="s">
        <v>4838</v>
      </c>
      <c r="AE475" s="57" t="n">
        <v>4207</v>
      </c>
      <c r="AF475" s="58" t="n">
        <v>5.0161604838761</v>
      </c>
      <c r="AG475" s="57" t="s">
        <v>5455</v>
      </c>
      <c r="AH475" s="57" t="s">
        <v>5438</v>
      </c>
      <c r="AI475" s="57" t="s">
        <v>4838</v>
      </c>
      <c r="AJ475" s="58" t="n">
        <v>12.7743121928345</v>
      </c>
      <c r="AK475" s="57" t="s">
        <v>489</v>
      </c>
      <c r="AL475" s="58" t="n">
        <v>4</v>
      </c>
      <c r="AM475" s="57"/>
      <c r="AN475" s="57"/>
      <c r="AO475" s="57" t="n">
        <v>0</v>
      </c>
      <c r="AP475" s="59" t="b">
        <f aca="false">FALSE()</f>
        <v>0</v>
      </c>
    </row>
    <row r="476" customFormat="false" ht="15" hidden="false" customHeight="true" outlineLevel="0" collapsed="false">
      <c r="B476" s="57" t="s">
        <v>4679</v>
      </c>
      <c r="C476" s="57" t="s">
        <v>255</v>
      </c>
      <c r="D476" s="57" t="s">
        <v>309</v>
      </c>
      <c r="E476" s="59" t="b">
        <f aca="false">FALSE()</f>
        <v>0</v>
      </c>
      <c r="F476" s="57" t="n">
        <v>1</v>
      </c>
      <c r="G476" s="57" t="s">
        <v>5197</v>
      </c>
      <c r="H476" s="57" t="s">
        <v>360</v>
      </c>
      <c r="I476" s="57" t="n">
        <v>4</v>
      </c>
      <c r="J476" s="57" t="s">
        <v>312</v>
      </c>
      <c r="K476" s="57" t="n">
        <v>2</v>
      </c>
      <c r="L476" s="59" t="b">
        <f aca="false">FALSE()</f>
        <v>0</v>
      </c>
      <c r="M476" s="59" t="b">
        <f aca="false">TRUE()</f>
        <v>1</v>
      </c>
      <c r="N476" s="59" t="b">
        <f aca="false">TRUE()</f>
        <v>1</v>
      </c>
      <c r="O476" s="59" t="b">
        <f aca="false">TRUE()</f>
        <v>1</v>
      </c>
      <c r="P476" s="59" t="b">
        <f aca="false">TRUE()</f>
        <v>1</v>
      </c>
      <c r="Q476" s="57" t="s">
        <v>5418</v>
      </c>
      <c r="R476" s="58" t="n">
        <v>1</v>
      </c>
      <c r="S476" s="58" t="n">
        <v>21.6000003814697</v>
      </c>
      <c r="T476" s="57"/>
      <c r="U476" s="58" t="n">
        <v>0.0266989356131496</v>
      </c>
      <c r="V476" s="58" t="n">
        <v>0</v>
      </c>
      <c r="W476" s="58" t="n">
        <v>0</v>
      </c>
      <c r="X476" s="58" t="n">
        <v>0</v>
      </c>
      <c r="Y476" s="58" t="n">
        <v>0</v>
      </c>
      <c r="Z476" s="58" t="n">
        <v>5.0161604838761</v>
      </c>
      <c r="AA476" s="57" t="s">
        <v>5455</v>
      </c>
      <c r="AB476" s="57" t="s">
        <v>5413</v>
      </c>
      <c r="AC476" s="57" t="s">
        <v>5438</v>
      </c>
      <c r="AD476" s="57" t="s">
        <v>4838</v>
      </c>
      <c r="AE476" s="57" t="n">
        <v>4207</v>
      </c>
      <c r="AF476" s="58" t="n">
        <v>5.0161604838761</v>
      </c>
      <c r="AG476" s="57" t="s">
        <v>5455</v>
      </c>
      <c r="AH476" s="57" t="s">
        <v>5438</v>
      </c>
      <c r="AI476" s="57" t="s">
        <v>4838</v>
      </c>
      <c r="AJ476" s="58" t="n">
        <v>12.7743121928345</v>
      </c>
      <c r="AK476" s="57" t="s">
        <v>489</v>
      </c>
      <c r="AL476" s="58" t="n">
        <v>4.5</v>
      </c>
      <c r="AM476" s="57"/>
      <c r="AN476" s="57"/>
      <c r="AO476" s="57" t="n">
        <v>0</v>
      </c>
      <c r="AP476" s="59" t="b">
        <f aca="false">FALSE()</f>
        <v>0</v>
      </c>
    </row>
    <row r="477" customFormat="false" ht="15" hidden="false" customHeight="true" outlineLevel="0" collapsed="false">
      <c r="B477" s="57" t="s">
        <v>4679</v>
      </c>
      <c r="C477" s="57" t="s">
        <v>255</v>
      </c>
      <c r="D477" s="57" t="s">
        <v>309</v>
      </c>
      <c r="E477" s="59" t="b">
        <f aca="false">FALSE()</f>
        <v>0</v>
      </c>
      <c r="F477" s="57" t="n">
        <v>1</v>
      </c>
      <c r="G477" s="57" t="s">
        <v>5197</v>
      </c>
      <c r="H477" s="57" t="s">
        <v>360</v>
      </c>
      <c r="I477" s="57" t="n">
        <v>5</v>
      </c>
      <c r="J477" s="57" t="s">
        <v>327</v>
      </c>
      <c r="K477" s="57" t="n">
        <v>2</v>
      </c>
      <c r="L477" s="59" t="b">
        <f aca="false">FALSE()</f>
        <v>0</v>
      </c>
      <c r="M477" s="59" t="b">
        <f aca="false">TRUE()</f>
        <v>1</v>
      </c>
      <c r="N477" s="59" t="b">
        <f aca="false">TRUE()</f>
        <v>1</v>
      </c>
      <c r="O477" s="59" t="b">
        <f aca="false">TRUE()</f>
        <v>1</v>
      </c>
      <c r="P477" s="59" t="b">
        <f aca="false">TRUE()</f>
        <v>1</v>
      </c>
      <c r="Q477" s="57" t="s">
        <v>5421</v>
      </c>
      <c r="R477" s="58" t="n">
        <v>1</v>
      </c>
      <c r="S477" s="58" t="n">
        <v>19.0900001525879</v>
      </c>
      <c r="T477" s="57"/>
      <c r="U477" s="58" t="n">
        <v>6.14075519102441</v>
      </c>
      <c r="V477" s="58" t="n">
        <v>5.98056157734551</v>
      </c>
      <c r="W477" s="58" t="n">
        <v>0</v>
      </c>
      <c r="X477" s="58" t="n">
        <v>97.3913043478261</v>
      </c>
      <c r="Y477" s="58" t="n">
        <v>0</v>
      </c>
      <c r="Z477" s="58" t="n">
        <v>2.83477865097085</v>
      </c>
      <c r="AA477" s="57" t="s">
        <v>5455</v>
      </c>
      <c r="AB477" s="57" t="s">
        <v>5413</v>
      </c>
      <c r="AC477" s="57" t="s">
        <v>5438</v>
      </c>
      <c r="AD477" s="57" t="s">
        <v>4838</v>
      </c>
      <c r="AE477" s="57" t="n">
        <v>4207</v>
      </c>
      <c r="AF477" s="58" t="n">
        <v>2.83477865097085</v>
      </c>
      <c r="AG477" s="57" t="s">
        <v>5455</v>
      </c>
      <c r="AH477" s="57" t="s">
        <v>5438</v>
      </c>
      <c r="AI477" s="57" t="s">
        <v>4838</v>
      </c>
      <c r="AJ477" s="58" t="n">
        <v>13.574489898335</v>
      </c>
      <c r="AK477" s="57" t="s">
        <v>489</v>
      </c>
      <c r="AL477" s="58" t="n">
        <v>3.5</v>
      </c>
      <c r="AM477" s="57"/>
      <c r="AN477" s="57" t="s">
        <v>5455</v>
      </c>
      <c r="AO477" s="57" t="n">
        <v>1</v>
      </c>
      <c r="AP477" s="59" t="b">
        <f aca="false">TRUE()</f>
        <v>1</v>
      </c>
    </row>
    <row r="478" customFormat="false" ht="15" hidden="false" customHeight="true" outlineLevel="0" collapsed="false">
      <c r="B478" s="57" t="s">
        <v>4679</v>
      </c>
      <c r="C478" s="57" t="s">
        <v>255</v>
      </c>
      <c r="D478" s="57" t="s">
        <v>309</v>
      </c>
      <c r="E478" s="59" t="b">
        <f aca="false">FALSE()</f>
        <v>0</v>
      </c>
      <c r="F478" s="57" t="n">
        <v>1</v>
      </c>
      <c r="G478" s="57" t="s">
        <v>5197</v>
      </c>
      <c r="H478" s="57" t="s">
        <v>360</v>
      </c>
      <c r="I478" s="57" t="n">
        <v>5</v>
      </c>
      <c r="J478" s="57" t="s">
        <v>327</v>
      </c>
      <c r="K478" s="57" t="n">
        <v>2</v>
      </c>
      <c r="L478" s="59" t="b">
        <f aca="false">FALSE()</f>
        <v>0</v>
      </c>
      <c r="M478" s="59" t="b">
        <f aca="false">TRUE()</f>
        <v>1</v>
      </c>
      <c r="N478" s="59" t="b">
        <f aca="false">TRUE()</f>
        <v>1</v>
      </c>
      <c r="O478" s="59" t="b">
        <f aca="false">TRUE()</f>
        <v>1</v>
      </c>
      <c r="P478" s="59" t="b">
        <f aca="false">TRUE()</f>
        <v>1</v>
      </c>
      <c r="Q478" s="57" t="s">
        <v>5421</v>
      </c>
      <c r="R478" s="58" t="n">
        <v>1</v>
      </c>
      <c r="S478" s="58" t="n">
        <v>19.0900001525879</v>
      </c>
      <c r="T478" s="57"/>
      <c r="U478" s="58" t="n">
        <v>6.14075519102441</v>
      </c>
      <c r="V478" s="58" t="n">
        <v>5.98056157734551</v>
      </c>
      <c r="W478" s="58" t="n">
        <v>0</v>
      </c>
      <c r="X478" s="58" t="n">
        <v>97.3913043478261</v>
      </c>
      <c r="Y478" s="58" t="n">
        <v>0</v>
      </c>
      <c r="Z478" s="58" t="n">
        <v>2.83477865097085</v>
      </c>
      <c r="AA478" s="57" t="s">
        <v>5455</v>
      </c>
      <c r="AB478" s="57" t="s">
        <v>5413</v>
      </c>
      <c r="AC478" s="57" t="s">
        <v>5438</v>
      </c>
      <c r="AD478" s="57" t="s">
        <v>4838</v>
      </c>
      <c r="AE478" s="57" t="n">
        <v>4207</v>
      </c>
      <c r="AF478" s="58" t="n">
        <v>2.83477865097085</v>
      </c>
      <c r="AG478" s="57" t="s">
        <v>5455</v>
      </c>
      <c r="AH478" s="57" t="s">
        <v>5438</v>
      </c>
      <c r="AI478" s="57" t="s">
        <v>4838</v>
      </c>
      <c r="AJ478" s="58" t="n">
        <v>13.574489898335</v>
      </c>
      <c r="AK478" s="57" t="s">
        <v>489</v>
      </c>
      <c r="AL478" s="58" t="n">
        <v>4</v>
      </c>
      <c r="AM478" s="57"/>
      <c r="AN478" s="57" t="s">
        <v>5455</v>
      </c>
      <c r="AO478" s="57" t="n">
        <v>3</v>
      </c>
      <c r="AP478" s="59" t="b">
        <f aca="false">TRUE()</f>
        <v>1</v>
      </c>
    </row>
    <row r="479" customFormat="false" ht="15" hidden="false" customHeight="true" outlineLevel="0" collapsed="false">
      <c r="B479" s="57" t="s">
        <v>4679</v>
      </c>
      <c r="C479" s="57" t="s">
        <v>255</v>
      </c>
      <c r="D479" s="57" t="s">
        <v>309</v>
      </c>
      <c r="E479" s="59" t="b">
        <f aca="false">FALSE()</f>
        <v>0</v>
      </c>
      <c r="F479" s="57" t="n">
        <v>1</v>
      </c>
      <c r="G479" s="57" t="s">
        <v>5197</v>
      </c>
      <c r="H479" s="57" t="s">
        <v>360</v>
      </c>
      <c r="I479" s="57" t="n">
        <v>5</v>
      </c>
      <c r="J479" s="57" t="s">
        <v>327</v>
      </c>
      <c r="K479" s="57" t="n">
        <v>2</v>
      </c>
      <c r="L479" s="59" t="b">
        <f aca="false">FALSE()</f>
        <v>0</v>
      </c>
      <c r="M479" s="59" t="b">
        <f aca="false">TRUE()</f>
        <v>1</v>
      </c>
      <c r="N479" s="59" t="b">
        <f aca="false">TRUE()</f>
        <v>1</v>
      </c>
      <c r="O479" s="59" t="b">
        <f aca="false">TRUE()</f>
        <v>1</v>
      </c>
      <c r="P479" s="59" t="b">
        <f aca="false">TRUE()</f>
        <v>1</v>
      </c>
      <c r="Q479" s="57" t="s">
        <v>5421</v>
      </c>
      <c r="R479" s="58" t="n">
        <v>1</v>
      </c>
      <c r="S479" s="58" t="n">
        <v>19.0900001525879</v>
      </c>
      <c r="T479" s="57"/>
      <c r="U479" s="58" t="n">
        <v>6.14075519102441</v>
      </c>
      <c r="V479" s="58" t="n">
        <v>5.98056157734551</v>
      </c>
      <c r="W479" s="58" t="n">
        <v>0</v>
      </c>
      <c r="X479" s="58" t="n">
        <v>97.3913043478261</v>
      </c>
      <c r="Y479" s="58" t="n">
        <v>0</v>
      </c>
      <c r="Z479" s="58" t="n">
        <v>2.83477865097085</v>
      </c>
      <c r="AA479" s="57" t="s">
        <v>5455</v>
      </c>
      <c r="AB479" s="57" t="s">
        <v>5413</v>
      </c>
      <c r="AC479" s="57" t="s">
        <v>5438</v>
      </c>
      <c r="AD479" s="57" t="s">
        <v>4838</v>
      </c>
      <c r="AE479" s="57" t="n">
        <v>4207</v>
      </c>
      <c r="AF479" s="58" t="n">
        <v>2.83477865097085</v>
      </c>
      <c r="AG479" s="57" t="s">
        <v>5455</v>
      </c>
      <c r="AH479" s="57" t="s">
        <v>5438</v>
      </c>
      <c r="AI479" s="57" t="s">
        <v>4838</v>
      </c>
      <c r="AJ479" s="58" t="n">
        <v>13.574489898335</v>
      </c>
      <c r="AK479" s="57" t="s">
        <v>489</v>
      </c>
      <c r="AL479" s="58" t="n">
        <v>4.5</v>
      </c>
      <c r="AM479" s="57"/>
      <c r="AN479" s="57" t="s">
        <v>5455</v>
      </c>
      <c r="AO479" s="57" t="n">
        <v>3</v>
      </c>
      <c r="AP479" s="59" t="b">
        <f aca="false">TRUE()</f>
        <v>1</v>
      </c>
    </row>
    <row r="480" customFormat="false" ht="15" hidden="false" customHeight="true" outlineLevel="0" collapsed="false">
      <c r="B480" s="57" t="s">
        <v>4679</v>
      </c>
      <c r="C480" s="57" t="s">
        <v>255</v>
      </c>
      <c r="D480" s="57" t="s">
        <v>309</v>
      </c>
      <c r="E480" s="59" t="b">
        <f aca="false">FALSE()</f>
        <v>0</v>
      </c>
      <c r="F480" s="57" t="n">
        <v>1</v>
      </c>
      <c r="G480" s="57" t="s">
        <v>5197</v>
      </c>
      <c r="H480" s="57" t="s">
        <v>360</v>
      </c>
      <c r="I480" s="57" t="n">
        <v>6</v>
      </c>
      <c r="J480" s="57" t="s">
        <v>261</v>
      </c>
      <c r="K480" s="57" t="n">
        <v>2</v>
      </c>
      <c r="L480" s="59" t="b">
        <f aca="false">FALSE()</f>
        <v>0</v>
      </c>
      <c r="M480" s="59" t="b">
        <f aca="false">TRUE()</f>
        <v>1</v>
      </c>
      <c r="N480" s="59" t="b">
        <f aca="false">TRUE()</f>
        <v>1</v>
      </c>
      <c r="O480" s="59" t="b">
        <f aca="false">TRUE()</f>
        <v>1</v>
      </c>
      <c r="P480" s="59" t="b">
        <f aca="false">TRUE()</f>
        <v>1</v>
      </c>
      <c r="Q480" s="57" t="s">
        <v>5411</v>
      </c>
      <c r="R480" s="58" t="n">
        <v>1</v>
      </c>
      <c r="S480" s="58" t="n">
        <v>18.3099994659424</v>
      </c>
      <c r="T480" s="57"/>
      <c r="U480" s="58" t="n">
        <v>1.25484997381803</v>
      </c>
      <c r="V480" s="58" t="n">
        <v>1.25484997381803</v>
      </c>
      <c r="W480" s="58" t="n">
        <v>0</v>
      </c>
      <c r="X480" s="58" t="n">
        <v>100</v>
      </c>
      <c r="Y480" s="58" t="n">
        <v>0</v>
      </c>
      <c r="Z480" s="58" t="n">
        <v>3.16285693637886</v>
      </c>
      <c r="AA480" s="57" t="s">
        <v>5455</v>
      </c>
      <c r="AB480" s="57" t="s">
        <v>5413</v>
      </c>
      <c r="AC480" s="57" t="s">
        <v>5414</v>
      </c>
      <c r="AD480" s="57" t="s">
        <v>4838</v>
      </c>
      <c r="AE480" s="57" t="n">
        <v>4207</v>
      </c>
      <c r="AF480" s="58" t="n">
        <v>3.16285693637886</v>
      </c>
      <c r="AG480" s="57" t="s">
        <v>5455</v>
      </c>
      <c r="AH480" s="57" t="s">
        <v>5414</v>
      </c>
      <c r="AI480" s="57" t="s">
        <v>4838</v>
      </c>
      <c r="AJ480" s="58" t="n">
        <v>15.5950341775836</v>
      </c>
      <c r="AK480" s="57" t="s">
        <v>489</v>
      </c>
      <c r="AL480" s="58" t="n">
        <v>3.5</v>
      </c>
      <c r="AM480" s="57"/>
      <c r="AN480" s="57" t="s">
        <v>5455</v>
      </c>
      <c r="AO480" s="57" t="n">
        <v>1</v>
      </c>
      <c r="AP480" s="59" t="b">
        <f aca="false">TRUE()</f>
        <v>1</v>
      </c>
    </row>
    <row r="481" customFormat="false" ht="15" hidden="false" customHeight="true" outlineLevel="0" collapsed="false">
      <c r="B481" s="57" t="s">
        <v>4679</v>
      </c>
      <c r="C481" s="57" t="s">
        <v>255</v>
      </c>
      <c r="D481" s="57" t="s">
        <v>309</v>
      </c>
      <c r="E481" s="59" t="b">
        <f aca="false">FALSE()</f>
        <v>0</v>
      </c>
      <c r="F481" s="57" t="n">
        <v>1</v>
      </c>
      <c r="G481" s="57" t="s">
        <v>5197</v>
      </c>
      <c r="H481" s="57" t="s">
        <v>360</v>
      </c>
      <c r="I481" s="57" t="n">
        <v>6</v>
      </c>
      <c r="J481" s="57" t="s">
        <v>261</v>
      </c>
      <c r="K481" s="57" t="n">
        <v>2</v>
      </c>
      <c r="L481" s="59" t="b">
        <f aca="false">FALSE()</f>
        <v>0</v>
      </c>
      <c r="M481" s="59" t="b">
        <f aca="false">TRUE()</f>
        <v>1</v>
      </c>
      <c r="N481" s="59" t="b">
        <f aca="false">TRUE()</f>
        <v>1</v>
      </c>
      <c r="O481" s="59" t="b">
        <f aca="false">TRUE()</f>
        <v>1</v>
      </c>
      <c r="P481" s="59" t="b">
        <f aca="false">TRUE()</f>
        <v>1</v>
      </c>
      <c r="Q481" s="57" t="s">
        <v>5411</v>
      </c>
      <c r="R481" s="58" t="n">
        <v>1</v>
      </c>
      <c r="S481" s="58" t="n">
        <v>18.3099994659424</v>
      </c>
      <c r="T481" s="57"/>
      <c r="U481" s="58" t="n">
        <v>1.25484997381803</v>
      </c>
      <c r="V481" s="58" t="n">
        <v>1.25484997381803</v>
      </c>
      <c r="W481" s="58" t="n">
        <v>0</v>
      </c>
      <c r="X481" s="58" t="n">
        <v>100</v>
      </c>
      <c r="Y481" s="58" t="n">
        <v>0</v>
      </c>
      <c r="Z481" s="58" t="n">
        <v>3.16285693637886</v>
      </c>
      <c r="AA481" s="57" t="s">
        <v>5455</v>
      </c>
      <c r="AB481" s="57" t="s">
        <v>5413</v>
      </c>
      <c r="AC481" s="57" t="s">
        <v>5414</v>
      </c>
      <c r="AD481" s="57" t="s">
        <v>4838</v>
      </c>
      <c r="AE481" s="57" t="n">
        <v>4207</v>
      </c>
      <c r="AF481" s="58" t="n">
        <v>3.16285693637886</v>
      </c>
      <c r="AG481" s="57" t="s">
        <v>5455</v>
      </c>
      <c r="AH481" s="57" t="s">
        <v>5414</v>
      </c>
      <c r="AI481" s="57" t="s">
        <v>4838</v>
      </c>
      <c r="AJ481" s="58" t="n">
        <v>15.5950341775836</v>
      </c>
      <c r="AK481" s="57" t="s">
        <v>489</v>
      </c>
      <c r="AL481" s="58" t="n">
        <v>4</v>
      </c>
      <c r="AM481" s="57"/>
      <c r="AN481" s="57" t="s">
        <v>5455</v>
      </c>
      <c r="AO481" s="57" t="n">
        <v>4</v>
      </c>
      <c r="AP481" s="59" t="b">
        <f aca="false">TRUE()</f>
        <v>1</v>
      </c>
    </row>
    <row r="482" customFormat="false" ht="15" hidden="false" customHeight="true" outlineLevel="0" collapsed="false">
      <c r="B482" s="57" t="s">
        <v>4679</v>
      </c>
      <c r="C482" s="57" t="s">
        <v>255</v>
      </c>
      <c r="D482" s="57" t="s">
        <v>309</v>
      </c>
      <c r="E482" s="59" t="b">
        <f aca="false">FALSE()</f>
        <v>0</v>
      </c>
      <c r="F482" s="57" t="n">
        <v>1</v>
      </c>
      <c r="G482" s="57" t="s">
        <v>5197</v>
      </c>
      <c r="H482" s="57" t="s">
        <v>360</v>
      </c>
      <c r="I482" s="57" t="n">
        <v>6</v>
      </c>
      <c r="J482" s="57" t="s">
        <v>261</v>
      </c>
      <c r="K482" s="57" t="n">
        <v>2</v>
      </c>
      <c r="L482" s="59" t="b">
        <f aca="false">FALSE()</f>
        <v>0</v>
      </c>
      <c r="M482" s="59" t="b">
        <f aca="false">TRUE()</f>
        <v>1</v>
      </c>
      <c r="N482" s="59" t="b">
        <f aca="false">TRUE()</f>
        <v>1</v>
      </c>
      <c r="O482" s="59" t="b">
        <f aca="false">TRUE()</f>
        <v>1</v>
      </c>
      <c r="P482" s="59" t="b">
        <f aca="false">TRUE()</f>
        <v>1</v>
      </c>
      <c r="Q482" s="57" t="s">
        <v>5411</v>
      </c>
      <c r="R482" s="58" t="n">
        <v>1</v>
      </c>
      <c r="S482" s="58" t="n">
        <v>18.3099994659424</v>
      </c>
      <c r="T482" s="57"/>
      <c r="U482" s="58" t="n">
        <v>1.25484997381803</v>
      </c>
      <c r="V482" s="58" t="n">
        <v>1.25484997381803</v>
      </c>
      <c r="W482" s="58" t="n">
        <v>0</v>
      </c>
      <c r="X482" s="58" t="n">
        <v>100</v>
      </c>
      <c r="Y482" s="58" t="n">
        <v>0</v>
      </c>
      <c r="Z482" s="58" t="n">
        <v>3.16285693637886</v>
      </c>
      <c r="AA482" s="57" t="s">
        <v>5455</v>
      </c>
      <c r="AB482" s="57" t="s">
        <v>5413</v>
      </c>
      <c r="AC482" s="57" t="s">
        <v>5414</v>
      </c>
      <c r="AD482" s="57" t="s">
        <v>4838</v>
      </c>
      <c r="AE482" s="57" t="n">
        <v>4207</v>
      </c>
      <c r="AF482" s="58" t="n">
        <v>3.16285693637886</v>
      </c>
      <c r="AG482" s="57" t="s">
        <v>5455</v>
      </c>
      <c r="AH482" s="57" t="s">
        <v>5414</v>
      </c>
      <c r="AI482" s="57" t="s">
        <v>4838</v>
      </c>
      <c r="AJ482" s="58" t="n">
        <v>15.5950341775836</v>
      </c>
      <c r="AK482" s="57" t="s">
        <v>489</v>
      </c>
      <c r="AL482" s="58" t="n">
        <v>4.5</v>
      </c>
      <c r="AM482" s="57"/>
      <c r="AN482" s="57" t="s">
        <v>5455</v>
      </c>
      <c r="AO482" s="57" t="n">
        <v>6</v>
      </c>
      <c r="AP482" s="59" t="b">
        <f aca="false">TRUE()</f>
        <v>1</v>
      </c>
    </row>
    <row r="483" customFormat="false" ht="15" hidden="false" customHeight="true" outlineLevel="0" collapsed="false">
      <c r="B483" s="57" t="s">
        <v>4679</v>
      </c>
      <c r="C483" s="57" t="s">
        <v>255</v>
      </c>
      <c r="D483" s="57" t="s">
        <v>309</v>
      </c>
      <c r="E483" s="59" t="b">
        <f aca="false">FALSE()</f>
        <v>0</v>
      </c>
      <c r="F483" s="57" t="n">
        <v>1</v>
      </c>
      <c r="G483" s="57" t="s">
        <v>5197</v>
      </c>
      <c r="H483" s="57" t="s">
        <v>360</v>
      </c>
      <c r="I483" s="57" t="n">
        <v>7</v>
      </c>
      <c r="J483" s="57" t="s">
        <v>327</v>
      </c>
      <c r="K483" s="57" t="n">
        <v>2</v>
      </c>
      <c r="L483" s="59" t="b">
        <f aca="false">FALSE()</f>
        <v>0</v>
      </c>
      <c r="M483" s="59" t="b">
        <f aca="false">TRUE()</f>
        <v>1</v>
      </c>
      <c r="N483" s="59" t="b">
        <f aca="false">TRUE()</f>
        <v>1</v>
      </c>
      <c r="O483" s="59" t="b">
        <f aca="false">TRUE()</f>
        <v>1</v>
      </c>
      <c r="P483" s="59" t="b">
        <f aca="false">TRUE()</f>
        <v>1</v>
      </c>
      <c r="Q483" s="57" t="s">
        <v>5421</v>
      </c>
      <c r="R483" s="58" t="n">
        <v>1</v>
      </c>
      <c r="S483" s="58" t="n">
        <v>23.920000076294</v>
      </c>
      <c r="T483" s="57"/>
      <c r="U483" s="58" t="n">
        <v>6.6213360320611</v>
      </c>
      <c r="V483" s="58" t="n">
        <v>6.6213360320611</v>
      </c>
      <c r="W483" s="58" t="n">
        <v>0</v>
      </c>
      <c r="X483" s="58" t="n">
        <v>100</v>
      </c>
      <c r="Y483" s="58" t="n">
        <v>0</v>
      </c>
      <c r="Z483" s="58" t="n">
        <v>3.61164685427579</v>
      </c>
      <c r="AA483" s="57" t="s">
        <v>5455</v>
      </c>
      <c r="AB483" s="57" t="s">
        <v>5413</v>
      </c>
      <c r="AC483" s="57" t="s">
        <v>5442</v>
      </c>
      <c r="AD483" s="57" t="s">
        <v>4885</v>
      </c>
      <c r="AE483" s="57" t="n">
        <v>4334</v>
      </c>
      <c r="AF483" s="58" t="n">
        <v>3.61164685427579</v>
      </c>
      <c r="AG483" s="57" t="s">
        <v>5455</v>
      </c>
      <c r="AH483" s="57" t="s">
        <v>5442</v>
      </c>
      <c r="AI483" s="57" t="s">
        <v>4885</v>
      </c>
      <c r="AJ483" s="58" t="n">
        <v>16.6944745649571</v>
      </c>
      <c r="AK483" s="57" t="s">
        <v>559</v>
      </c>
      <c r="AL483" s="58" t="n">
        <v>3.5</v>
      </c>
      <c r="AM483" s="57"/>
      <c r="AN483" s="57"/>
      <c r="AO483" s="57" t="n">
        <v>0</v>
      </c>
      <c r="AP483" s="59" t="b">
        <f aca="false">FALSE()</f>
        <v>0</v>
      </c>
    </row>
    <row r="484" customFormat="false" ht="15" hidden="false" customHeight="true" outlineLevel="0" collapsed="false">
      <c r="B484" s="57" t="s">
        <v>4679</v>
      </c>
      <c r="C484" s="57" t="s">
        <v>255</v>
      </c>
      <c r="D484" s="57" t="s">
        <v>309</v>
      </c>
      <c r="E484" s="59" t="b">
        <f aca="false">FALSE()</f>
        <v>0</v>
      </c>
      <c r="F484" s="57" t="n">
        <v>1</v>
      </c>
      <c r="G484" s="57" t="s">
        <v>5197</v>
      </c>
      <c r="H484" s="57" t="s">
        <v>360</v>
      </c>
      <c r="I484" s="57" t="n">
        <v>7</v>
      </c>
      <c r="J484" s="57" t="s">
        <v>327</v>
      </c>
      <c r="K484" s="57" t="n">
        <v>2</v>
      </c>
      <c r="L484" s="59" t="b">
        <f aca="false">FALSE()</f>
        <v>0</v>
      </c>
      <c r="M484" s="59" t="b">
        <f aca="false">TRUE()</f>
        <v>1</v>
      </c>
      <c r="N484" s="59" t="b">
        <f aca="false">TRUE()</f>
        <v>1</v>
      </c>
      <c r="O484" s="59" t="b">
        <f aca="false">TRUE()</f>
        <v>1</v>
      </c>
      <c r="P484" s="59" t="b">
        <f aca="false">TRUE()</f>
        <v>1</v>
      </c>
      <c r="Q484" s="57" t="s">
        <v>5421</v>
      </c>
      <c r="R484" s="58" t="n">
        <v>1</v>
      </c>
      <c r="S484" s="58" t="n">
        <v>23.920000076294</v>
      </c>
      <c r="T484" s="57"/>
      <c r="U484" s="58" t="n">
        <v>6.6213360320611</v>
      </c>
      <c r="V484" s="58" t="n">
        <v>6.6213360320611</v>
      </c>
      <c r="W484" s="58" t="n">
        <v>0</v>
      </c>
      <c r="X484" s="58" t="n">
        <v>100</v>
      </c>
      <c r="Y484" s="58" t="n">
        <v>0</v>
      </c>
      <c r="Z484" s="58" t="n">
        <v>3.61164685427579</v>
      </c>
      <c r="AA484" s="57" t="s">
        <v>5455</v>
      </c>
      <c r="AB484" s="57" t="s">
        <v>5413</v>
      </c>
      <c r="AC484" s="57" t="s">
        <v>5442</v>
      </c>
      <c r="AD484" s="57" t="s">
        <v>4885</v>
      </c>
      <c r="AE484" s="57" t="n">
        <v>4334</v>
      </c>
      <c r="AF484" s="58" t="n">
        <v>3.61164685427579</v>
      </c>
      <c r="AG484" s="57" t="s">
        <v>5455</v>
      </c>
      <c r="AH484" s="57" t="s">
        <v>5442</v>
      </c>
      <c r="AI484" s="57" t="s">
        <v>4885</v>
      </c>
      <c r="AJ484" s="58" t="n">
        <v>16.6944745649571</v>
      </c>
      <c r="AK484" s="57" t="s">
        <v>559</v>
      </c>
      <c r="AL484" s="58" t="n">
        <v>4</v>
      </c>
      <c r="AM484" s="57"/>
      <c r="AN484" s="57" t="s">
        <v>5455</v>
      </c>
      <c r="AO484" s="57" t="n">
        <v>2</v>
      </c>
      <c r="AP484" s="59" t="b">
        <f aca="false">FALSE()</f>
        <v>0</v>
      </c>
    </row>
    <row r="485" customFormat="false" ht="15" hidden="false" customHeight="true" outlineLevel="0" collapsed="false">
      <c r="B485" s="57" t="s">
        <v>4679</v>
      </c>
      <c r="C485" s="57" t="s">
        <v>255</v>
      </c>
      <c r="D485" s="57" t="s">
        <v>309</v>
      </c>
      <c r="E485" s="59" t="b">
        <f aca="false">FALSE()</f>
        <v>0</v>
      </c>
      <c r="F485" s="57" t="n">
        <v>1</v>
      </c>
      <c r="G485" s="57" t="s">
        <v>5197</v>
      </c>
      <c r="H485" s="57" t="s">
        <v>360</v>
      </c>
      <c r="I485" s="57" t="n">
        <v>7</v>
      </c>
      <c r="J485" s="57" t="s">
        <v>327</v>
      </c>
      <c r="K485" s="57" t="n">
        <v>2</v>
      </c>
      <c r="L485" s="59" t="b">
        <f aca="false">FALSE()</f>
        <v>0</v>
      </c>
      <c r="M485" s="59" t="b">
        <f aca="false">TRUE()</f>
        <v>1</v>
      </c>
      <c r="N485" s="59" t="b">
        <f aca="false">TRUE()</f>
        <v>1</v>
      </c>
      <c r="O485" s="59" t="b">
        <f aca="false">TRUE()</f>
        <v>1</v>
      </c>
      <c r="P485" s="59" t="b">
        <f aca="false">TRUE()</f>
        <v>1</v>
      </c>
      <c r="Q485" s="57" t="s">
        <v>5421</v>
      </c>
      <c r="R485" s="58" t="n">
        <v>1</v>
      </c>
      <c r="S485" s="58" t="n">
        <v>23.920000076294</v>
      </c>
      <c r="T485" s="57"/>
      <c r="U485" s="58" t="n">
        <v>6.6213360320611</v>
      </c>
      <c r="V485" s="58" t="n">
        <v>6.6213360320611</v>
      </c>
      <c r="W485" s="58" t="n">
        <v>0</v>
      </c>
      <c r="X485" s="58" t="n">
        <v>100</v>
      </c>
      <c r="Y485" s="58" t="n">
        <v>0</v>
      </c>
      <c r="Z485" s="58" t="n">
        <v>3.61164685427579</v>
      </c>
      <c r="AA485" s="57" t="s">
        <v>5455</v>
      </c>
      <c r="AB485" s="57" t="s">
        <v>5413</v>
      </c>
      <c r="AC485" s="57" t="s">
        <v>5442</v>
      </c>
      <c r="AD485" s="57" t="s">
        <v>4885</v>
      </c>
      <c r="AE485" s="57" t="n">
        <v>4334</v>
      </c>
      <c r="AF485" s="58" t="n">
        <v>3.61164685427579</v>
      </c>
      <c r="AG485" s="57" t="s">
        <v>5455</v>
      </c>
      <c r="AH485" s="57" t="s">
        <v>5442</v>
      </c>
      <c r="AI485" s="57" t="s">
        <v>4885</v>
      </c>
      <c r="AJ485" s="58" t="n">
        <v>16.6944745649571</v>
      </c>
      <c r="AK485" s="57" t="s">
        <v>559</v>
      </c>
      <c r="AL485" s="58" t="n">
        <v>4.5</v>
      </c>
      <c r="AM485" s="57"/>
      <c r="AN485" s="57" t="s">
        <v>5455</v>
      </c>
      <c r="AO485" s="57" t="n">
        <v>5</v>
      </c>
      <c r="AP485" s="59" t="b">
        <f aca="false">FALSE()</f>
        <v>0</v>
      </c>
    </row>
    <row r="486" customFormat="false" ht="15" hidden="false" customHeight="true" outlineLevel="0" collapsed="false">
      <c r="B486" s="57" t="s">
        <v>4679</v>
      </c>
      <c r="C486" s="57" t="s">
        <v>255</v>
      </c>
      <c r="D486" s="57" t="s">
        <v>309</v>
      </c>
      <c r="E486" s="59" t="b">
        <f aca="false">FALSE()</f>
        <v>0</v>
      </c>
      <c r="F486" s="57" t="n">
        <v>1</v>
      </c>
      <c r="G486" s="57" t="s">
        <v>5197</v>
      </c>
      <c r="H486" s="57" t="s">
        <v>360</v>
      </c>
      <c r="I486" s="57" t="n">
        <v>8</v>
      </c>
      <c r="J486" s="57" t="s">
        <v>425</v>
      </c>
      <c r="K486" s="57" t="n">
        <v>2</v>
      </c>
      <c r="L486" s="59" t="b">
        <f aca="false">FALSE()</f>
        <v>0</v>
      </c>
      <c r="M486" s="59" t="b">
        <f aca="false">TRUE()</f>
        <v>1</v>
      </c>
      <c r="N486" s="59" t="b">
        <f aca="false">TRUE()</f>
        <v>1</v>
      </c>
      <c r="O486" s="59" t="b">
        <f aca="false">TRUE()</f>
        <v>1</v>
      </c>
      <c r="P486" s="59" t="b">
        <f aca="false">TRUE()</f>
        <v>1</v>
      </c>
      <c r="Q486" s="57" t="s">
        <v>5416</v>
      </c>
      <c r="R486" s="58" t="n">
        <v>1</v>
      </c>
      <c r="S486" s="58" t="n">
        <v>20.5799999237061</v>
      </c>
      <c r="T486" s="57"/>
      <c r="U486" s="58" t="n">
        <v>4.24513076249078</v>
      </c>
      <c r="V486" s="58" t="n">
        <v>4.24513076249078</v>
      </c>
      <c r="W486" s="58" t="n">
        <v>0</v>
      </c>
      <c r="X486" s="58" t="n">
        <v>100</v>
      </c>
      <c r="Y486" s="58" t="n">
        <v>0</v>
      </c>
      <c r="Z486" s="58" t="n">
        <v>3.32611921013061</v>
      </c>
      <c r="AA486" s="57" t="s">
        <v>5455</v>
      </c>
      <c r="AB486" s="57" t="s">
        <v>5413</v>
      </c>
      <c r="AC486" s="57" t="s">
        <v>5422</v>
      </c>
      <c r="AD486" s="57" t="s">
        <v>4885</v>
      </c>
      <c r="AE486" s="57" t="n">
        <v>4334</v>
      </c>
      <c r="AF486" s="58" t="n">
        <v>3.32611921013061</v>
      </c>
      <c r="AG486" s="57" t="s">
        <v>5455</v>
      </c>
      <c r="AH486" s="57" t="s">
        <v>5422</v>
      </c>
      <c r="AI486" s="57" t="s">
        <v>4885</v>
      </c>
      <c r="AJ486" s="58" t="n">
        <v>17.8780925716364</v>
      </c>
      <c r="AK486" s="57" t="s">
        <v>559</v>
      </c>
      <c r="AL486" s="58" t="n">
        <v>3.5</v>
      </c>
      <c r="AM486" s="57"/>
      <c r="AN486" s="57" t="s">
        <v>5455</v>
      </c>
      <c r="AO486" s="57" t="n">
        <v>1</v>
      </c>
      <c r="AP486" s="59" t="b">
        <f aca="false">TRUE()</f>
        <v>1</v>
      </c>
    </row>
    <row r="487" customFormat="false" ht="15" hidden="false" customHeight="true" outlineLevel="0" collapsed="false">
      <c r="B487" s="57" t="s">
        <v>4679</v>
      </c>
      <c r="C487" s="57" t="s">
        <v>255</v>
      </c>
      <c r="D487" s="57" t="s">
        <v>309</v>
      </c>
      <c r="E487" s="59" t="b">
        <f aca="false">FALSE()</f>
        <v>0</v>
      </c>
      <c r="F487" s="57" t="n">
        <v>1</v>
      </c>
      <c r="G487" s="57" t="s">
        <v>5197</v>
      </c>
      <c r="H487" s="57" t="s">
        <v>360</v>
      </c>
      <c r="I487" s="57" t="n">
        <v>8</v>
      </c>
      <c r="J487" s="57" t="s">
        <v>425</v>
      </c>
      <c r="K487" s="57" t="n">
        <v>2</v>
      </c>
      <c r="L487" s="59" t="b">
        <f aca="false">FALSE()</f>
        <v>0</v>
      </c>
      <c r="M487" s="59" t="b">
        <f aca="false">TRUE()</f>
        <v>1</v>
      </c>
      <c r="N487" s="59" t="b">
        <f aca="false">TRUE()</f>
        <v>1</v>
      </c>
      <c r="O487" s="59" t="b">
        <f aca="false">TRUE()</f>
        <v>1</v>
      </c>
      <c r="P487" s="59" t="b">
        <f aca="false">TRUE()</f>
        <v>1</v>
      </c>
      <c r="Q487" s="57" t="s">
        <v>5416</v>
      </c>
      <c r="R487" s="58" t="n">
        <v>1</v>
      </c>
      <c r="S487" s="58" t="n">
        <v>20.5799999237061</v>
      </c>
      <c r="T487" s="57"/>
      <c r="U487" s="58" t="n">
        <v>4.24513076249078</v>
      </c>
      <c r="V487" s="58" t="n">
        <v>4.24513076249078</v>
      </c>
      <c r="W487" s="58" t="n">
        <v>0</v>
      </c>
      <c r="X487" s="58" t="n">
        <v>100</v>
      </c>
      <c r="Y487" s="58" t="n">
        <v>0</v>
      </c>
      <c r="Z487" s="58" t="n">
        <v>3.32611921013061</v>
      </c>
      <c r="AA487" s="57" t="s">
        <v>5455</v>
      </c>
      <c r="AB487" s="57" t="s">
        <v>5413</v>
      </c>
      <c r="AC487" s="57" t="s">
        <v>5422</v>
      </c>
      <c r="AD487" s="57" t="s">
        <v>4885</v>
      </c>
      <c r="AE487" s="57" t="n">
        <v>4334</v>
      </c>
      <c r="AF487" s="58" t="n">
        <v>3.32611921013061</v>
      </c>
      <c r="AG487" s="57" t="s">
        <v>5455</v>
      </c>
      <c r="AH487" s="57" t="s">
        <v>5422</v>
      </c>
      <c r="AI487" s="57" t="s">
        <v>4885</v>
      </c>
      <c r="AJ487" s="58" t="n">
        <v>17.8780925716364</v>
      </c>
      <c r="AK487" s="57" t="s">
        <v>559</v>
      </c>
      <c r="AL487" s="58" t="n">
        <v>4</v>
      </c>
      <c r="AM487" s="57"/>
      <c r="AN487" s="57" t="s">
        <v>5455</v>
      </c>
      <c r="AO487" s="57" t="n">
        <v>2</v>
      </c>
      <c r="AP487" s="59" t="b">
        <f aca="false">TRUE()</f>
        <v>1</v>
      </c>
    </row>
    <row r="488" customFormat="false" ht="15" hidden="false" customHeight="true" outlineLevel="0" collapsed="false">
      <c r="B488" s="57" t="s">
        <v>4679</v>
      </c>
      <c r="C488" s="57" t="s">
        <v>255</v>
      </c>
      <c r="D488" s="57" t="s">
        <v>309</v>
      </c>
      <c r="E488" s="59" t="b">
        <f aca="false">FALSE()</f>
        <v>0</v>
      </c>
      <c r="F488" s="57" t="n">
        <v>1</v>
      </c>
      <c r="G488" s="57" t="s">
        <v>5197</v>
      </c>
      <c r="H488" s="57" t="s">
        <v>360</v>
      </c>
      <c r="I488" s="57" t="n">
        <v>8</v>
      </c>
      <c r="J488" s="57" t="s">
        <v>425</v>
      </c>
      <c r="K488" s="57" t="n">
        <v>2</v>
      </c>
      <c r="L488" s="59" t="b">
        <f aca="false">FALSE()</f>
        <v>0</v>
      </c>
      <c r="M488" s="59" t="b">
        <f aca="false">TRUE()</f>
        <v>1</v>
      </c>
      <c r="N488" s="59" t="b">
        <f aca="false">TRUE()</f>
        <v>1</v>
      </c>
      <c r="O488" s="59" t="b">
        <f aca="false">TRUE()</f>
        <v>1</v>
      </c>
      <c r="P488" s="59" t="b">
        <f aca="false">TRUE()</f>
        <v>1</v>
      </c>
      <c r="Q488" s="57" t="s">
        <v>5416</v>
      </c>
      <c r="R488" s="58" t="n">
        <v>1</v>
      </c>
      <c r="S488" s="58" t="n">
        <v>20.5799999237061</v>
      </c>
      <c r="T488" s="57"/>
      <c r="U488" s="58" t="n">
        <v>4.24513076249078</v>
      </c>
      <c r="V488" s="58" t="n">
        <v>4.24513076249078</v>
      </c>
      <c r="W488" s="58" t="n">
        <v>0</v>
      </c>
      <c r="X488" s="58" t="n">
        <v>100</v>
      </c>
      <c r="Y488" s="58" t="n">
        <v>0</v>
      </c>
      <c r="Z488" s="58" t="n">
        <v>3.32611921013061</v>
      </c>
      <c r="AA488" s="57" t="s">
        <v>5455</v>
      </c>
      <c r="AB488" s="57" t="s">
        <v>5413</v>
      </c>
      <c r="AC488" s="57" t="s">
        <v>5422</v>
      </c>
      <c r="AD488" s="57" t="s">
        <v>4885</v>
      </c>
      <c r="AE488" s="57" t="n">
        <v>4334</v>
      </c>
      <c r="AF488" s="58" t="n">
        <v>3.32611921013061</v>
      </c>
      <c r="AG488" s="57" t="s">
        <v>5455</v>
      </c>
      <c r="AH488" s="57" t="s">
        <v>5422</v>
      </c>
      <c r="AI488" s="57" t="s">
        <v>4885</v>
      </c>
      <c r="AJ488" s="58" t="n">
        <v>17.8780925716364</v>
      </c>
      <c r="AK488" s="57" t="s">
        <v>559</v>
      </c>
      <c r="AL488" s="58" t="n">
        <v>4.5</v>
      </c>
      <c r="AM488" s="57"/>
      <c r="AN488" s="57" t="s">
        <v>5455</v>
      </c>
      <c r="AO488" s="57" t="n">
        <v>2</v>
      </c>
      <c r="AP488" s="59" t="b">
        <f aca="false">TRUE()</f>
        <v>1</v>
      </c>
    </row>
    <row r="489" customFormat="false" ht="15" hidden="false" customHeight="true" outlineLevel="0" collapsed="false">
      <c r="B489" s="57" t="s">
        <v>4777</v>
      </c>
      <c r="C489" s="57" t="s">
        <v>290</v>
      </c>
      <c r="D489" s="57" t="s">
        <v>363</v>
      </c>
      <c r="E489" s="59" t="b">
        <f aca="false">FALSE()</f>
        <v>0</v>
      </c>
      <c r="F489" s="57" t="n">
        <v>1</v>
      </c>
      <c r="G489" s="57" t="s">
        <v>360</v>
      </c>
      <c r="H489" s="57" t="s">
        <v>4954</v>
      </c>
      <c r="I489" s="57" t="n">
        <v>2</v>
      </c>
      <c r="J489" s="57" t="s">
        <v>261</v>
      </c>
      <c r="K489" s="57" t="n">
        <v>2</v>
      </c>
      <c r="L489" s="59" t="b">
        <f aca="false">FALSE()</f>
        <v>0</v>
      </c>
      <c r="M489" s="59" t="b">
        <f aca="false">TRUE()</f>
        <v>1</v>
      </c>
      <c r="N489" s="59" t="b">
        <f aca="false">TRUE()</f>
        <v>1</v>
      </c>
      <c r="O489" s="59" t="b">
        <f aca="false">TRUE()</f>
        <v>1</v>
      </c>
      <c r="P489" s="59" t="b">
        <f aca="false">TRUE()</f>
        <v>1</v>
      </c>
      <c r="Q489" s="57" t="s">
        <v>5411</v>
      </c>
      <c r="R489" s="58" t="n">
        <v>1</v>
      </c>
      <c r="S489" s="58" t="n">
        <v>28.6499996185303</v>
      </c>
      <c r="T489" s="57"/>
      <c r="U489" s="58" t="n">
        <v>51.3420531840867</v>
      </c>
      <c r="V489" s="58" t="n">
        <v>46.6964383873986</v>
      </c>
      <c r="W489" s="58" t="n">
        <v>0</v>
      </c>
      <c r="X489" s="58" t="n">
        <v>90.9516380655226</v>
      </c>
      <c r="Y489" s="58" t="n">
        <v>0</v>
      </c>
      <c r="Z489" s="58" t="n">
        <v>3.37287651715862</v>
      </c>
      <c r="AA489" s="57" t="s">
        <v>5455</v>
      </c>
      <c r="AB489" s="57" t="s">
        <v>5413</v>
      </c>
      <c r="AC489" s="57" t="s">
        <v>5422</v>
      </c>
      <c r="AD489" s="57" t="s">
        <v>252</v>
      </c>
      <c r="AE489" s="57" t="n">
        <v>2138</v>
      </c>
      <c r="AF489" s="58" t="n">
        <v>3.37287651715862</v>
      </c>
      <c r="AG489" s="57" t="s">
        <v>5455</v>
      </c>
      <c r="AH489" s="57" t="s">
        <v>5422</v>
      </c>
      <c r="AI489" s="57" t="s">
        <v>252</v>
      </c>
      <c r="AJ489" s="58" t="n">
        <v>13.3204790454398</v>
      </c>
      <c r="AK489" s="57" t="s">
        <v>524</v>
      </c>
      <c r="AL489" s="58" t="n">
        <v>3.5</v>
      </c>
      <c r="AM489" s="57"/>
      <c r="AN489" s="57" t="s">
        <v>5455</v>
      </c>
      <c r="AO489" s="57" t="n">
        <v>3</v>
      </c>
      <c r="AP489" s="59" t="b">
        <f aca="false">TRUE()</f>
        <v>1</v>
      </c>
    </row>
    <row r="490" customFormat="false" ht="15" hidden="false" customHeight="true" outlineLevel="0" collapsed="false">
      <c r="B490" s="57" t="s">
        <v>4777</v>
      </c>
      <c r="C490" s="57" t="s">
        <v>290</v>
      </c>
      <c r="D490" s="57" t="s">
        <v>363</v>
      </c>
      <c r="E490" s="59" t="b">
        <f aca="false">FALSE()</f>
        <v>0</v>
      </c>
      <c r="F490" s="57" t="n">
        <v>1</v>
      </c>
      <c r="G490" s="57" t="s">
        <v>360</v>
      </c>
      <c r="H490" s="57" t="s">
        <v>4954</v>
      </c>
      <c r="I490" s="57" t="n">
        <v>2</v>
      </c>
      <c r="J490" s="57" t="s">
        <v>261</v>
      </c>
      <c r="K490" s="57" t="n">
        <v>2</v>
      </c>
      <c r="L490" s="59" t="b">
        <f aca="false">FALSE()</f>
        <v>0</v>
      </c>
      <c r="M490" s="59" t="b">
        <f aca="false">TRUE()</f>
        <v>1</v>
      </c>
      <c r="N490" s="59" t="b">
        <f aca="false">TRUE()</f>
        <v>1</v>
      </c>
      <c r="O490" s="59" t="b">
        <f aca="false">TRUE()</f>
        <v>1</v>
      </c>
      <c r="P490" s="59" t="b">
        <f aca="false">TRUE()</f>
        <v>1</v>
      </c>
      <c r="Q490" s="57" t="s">
        <v>5411</v>
      </c>
      <c r="R490" s="58" t="n">
        <v>1</v>
      </c>
      <c r="S490" s="58" t="n">
        <v>28.6499996185303</v>
      </c>
      <c r="T490" s="57"/>
      <c r="U490" s="58" t="n">
        <v>51.3420531840867</v>
      </c>
      <c r="V490" s="58" t="n">
        <v>46.6964383873986</v>
      </c>
      <c r="W490" s="58" t="n">
        <v>0</v>
      </c>
      <c r="X490" s="58" t="n">
        <v>90.9516380655226</v>
      </c>
      <c r="Y490" s="58" t="n">
        <v>0</v>
      </c>
      <c r="Z490" s="58" t="n">
        <v>3.37287651715862</v>
      </c>
      <c r="AA490" s="57" t="s">
        <v>5455</v>
      </c>
      <c r="AB490" s="57" t="s">
        <v>5413</v>
      </c>
      <c r="AC490" s="57" t="s">
        <v>5422</v>
      </c>
      <c r="AD490" s="57" t="s">
        <v>252</v>
      </c>
      <c r="AE490" s="57" t="n">
        <v>2138</v>
      </c>
      <c r="AF490" s="58" t="n">
        <v>3.37287651715862</v>
      </c>
      <c r="AG490" s="57" t="s">
        <v>5455</v>
      </c>
      <c r="AH490" s="57" t="s">
        <v>5422</v>
      </c>
      <c r="AI490" s="57" t="s">
        <v>252</v>
      </c>
      <c r="AJ490" s="58" t="n">
        <v>13.3204790454398</v>
      </c>
      <c r="AK490" s="57" t="s">
        <v>524</v>
      </c>
      <c r="AL490" s="58" t="n">
        <v>4</v>
      </c>
      <c r="AM490" s="57"/>
      <c r="AN490" s="57" t="s">
        <v>5455</v>
      </c>
      <c r="AO490" s="57" t="n">
        <v>5</v>
      </c>
      <c r="AP490" s="59" t="b">
        <f aca="false">TRUE()</f>
        <v>1</v>
      </c>
    </row>
    <row r="491" customFormat="false" ht="15" hidden="false" customHeight="true" outlineLevel="0" collapsed="false">
      <c r="B491" s="57" t="s">
        <v>4777</v>
      </c>
      <c r="C491" s="57" t="s">
        <v>290</v>
      </c>
      <c r="D491" s="57" t="s">
        <v>363</v>
      </c>
      <c r="E491" s="59" t="b">
        <f aca="false">FALSE()</f>
        <v>0</v>
      </c>
      <c r="F491" s="57" t="n">
        <v>1</v>
      </c>
      <c r="G491" s="57" t="s">
        <v>360</v>
      </c>
      <c r="H491" s="57" t="s">
        <v>4954</v>
      </c>
      <c r="I491" s="57" t="n">
        <v>2</v>
      </c>
      <c r="J491" s="57" t="s">
        <v>261</v>
      </c>
      <c r="K491" s="57" t="n">
        <v>2</v>
      </c>
      <c r="L491" s="59" t="b">
        <f aca="false">FALSE()</f>
        <v>0</v>
      </c>
      <c r="M491" s="59" t="b">
        <f aca="false">TRUE()</f>
        <v>1</v>
      </c>
      <c r="N491" s="59" t="b">
        <f aca="false">TRUE()</f>
        <v>1</v>
      </c>
      <c r="O491" s="59" t="b">
        <f aca="false">TRUE()</f>
        <v>1</v>
      </c>
      <c r="P491" s="59" t="b">
        <f aca="false">TRUE()</f>
        <v>1</v>
      </c>
      <c r="Q491" s="57" t="s">
        <v>5411</v>
      </c>
      <c r="R491" s="58" t="n">
        <v>1</v>
      </c>
      <c r="S491" s="58" t="n">
        <v>28.6499996185303</v>
      </c>
      <c r="T491" s="57"/>
      <c r="U491" s="58" t="n">
        <v>51.3420531840867</v>
      </c>
      <c r="V491" s="58" t="n">
        <v>46.6964383873986</v>
      </c>
      <c r="W491" s="58" t="n">
        <v>0</v>
      </c>
      <c r="X491" s="58" t="n">
        <v>90.9516380655226</v>
      </c>
      <c r="Y491" s="58" t="n">
        <v>0</v>
      </c>
      <c r="Z491" s="58" t="n">
        <v>3.37287651715862</v>
      </c>
      <c r="AA491" s="57" t="s">
        <v>5455</v>
      </c>
      <c r="AB491" s="57" t="s">
        <v>5413</v>
      </c>
      <c r="AC491" s="57" t="s">
        <v>5422</v>
      </c>
      <c r="AD491" s="57" t="s">
        <v>252</v>
      </c>
      <c r="AE491" s="57" t="n">
        <v>2138</v>
      </c>
      <c r="AF491" s="58" t="n">
        <v>3.37287651715862</v>
      </c>
      <c r="AG491" s="57" t="s">
        <v>5455</v>
      </c>
      <c r="AH491" s="57" t="s">
        <v>5422</v>
      </c>
      <c r="AI491" s="57" t="s">
        <v>252</v>
      </c>
      <c r="AJ491" s="58" t="n">
        <v>13.3204790454398</v>
      </c>
      <c r="AK491" s="57" t="s">
        <v>524</v>
      </c>
      <c r="AL491" s="58" t="n">
        <v>4.5</v>
      </c>
      <c r="AM491" s="57"/>
      <c r="AN491" s="57" t="s">
        <v>5455</v>
      </c>
      <c r="AO491" s="57" t="n">
        <v>13</v>
      </c>
      <c r="AP491" s="59" t="b">
        <f aca="false">TRUE()</f>
        <v>1</v>
      </c>
    </row>
    <row r="492" customFormat="false" ht="15" hidden="false" customHeight="true" outlineLevel="0" collapsed="false">
      <c r="B492" s="57" t="s">
        <v>4777</v>
      </c>
      <c r="C492" s="57" t="s">
        <v>290</v>
      </c>
      <c r="D492" s="57" t="s">
        <v>363</v>
      </c>
      <c r="E492" s="59" t="b">
        <f aca="false">FALSE()</f>
        <v>0</v>
      </c>
      <c r="F492" s="57" t="n">
        <v>1</v>
      </c>
      <c r="G492" s="57" t="s">
        <v>360</v>
      </c>
      <c r="H492" s="57" t="s">
        <v>4954</v>
      </c>
      <c r="I492" s="57" t="n">
        <v>3</v>
      </c>
      <c r="J492" s="57" t="s">
        <v>327</v>
      </c>
      <c r="K492" s="57" t="n">
        <v>2</v>
      </c>
      <c r="L492" s="59" t="b">
        <f aca="false">FALSE()</f>
        <v>0</v>
      </c>
      <c r="M492" s="59" t="b">
        <f aca="false">TRUE()</f>
        <v>1</v>
      </c>
      <c r="N492" s="59" t="b">
        <f aca="false">TRUE()</f>
        <v>1</v>
      </c>
      <c r="O492" s="59" t="b">
        <f aca="false">TRUE()</f>
        <v>1</v>
      </c>
      <c r="P492" s="59" t="b">
        <f aca="false">TRUE()</f>
        <v>1</v>
      </c>
      <c r="Q492" s="57" t="s">
        <v>5421</v>
      </c>
      <c r="R492" s="58" t="n">
        <v>1</v>
      </c>
      <c r="S492" s="58" t="n">
        <v>27.7800006866455</v>
      </c>
      <c r="T492" s="57"/>
      <c r="U492" s="58" t="n">
        <v>3.2839690804174</v>
      </c>
      <c r="V492" s="58" t="n">
        <v>3.2839690804174</v>
      </c>
      <c r="W492" s="58" t="n">
        <v>0</v>
      </c>
      <c r="X492" s="58" t="n">
        <v>100</v>
      </c>
      <c r="Y492" s="58" t="n">
        <v>0</v>
      </c>
      <c r="Z492" s="58" t="n">
        <v>3.24769964744281</v>
      </c>
      <c r="AA492" s="57" t="s">
        <v>5455</v>
      </c>
      <c r="AB492" s="57" t="s">
        <v>5413</v>
      </c>
      <c r="AC492" s="57" t="s">
        <v>5433</v>
      </c>
      <c r="AD492" s="57" t="s">
        <v>252</v>
      </c>
      <c r="AE492" s="57" t="n">
        <v>2138</v>
      </c>
      <c r="AF492" s="58" t="n">
        <v>4.02682977042735</v>
      </c>
      <c r="AG492" s="57" t="s">
        <v>5455</v>
      </c>
      <c r="AH492" s="57" t="s">
        <v>5422</v>
      </c>
      <c r="AI492" s="57" t="s">
        <v>252</v>
      </c>
      <c r="AJ492" s="58" t="n">
        <v>14.131398020012</v>
      </c>
      <c r="AK492" s="57" t="s">
        <v>524</v>
      </c>
      <c r="AL492" s="58" t="n">
        <v>3.5</v>
      </c>
      <c r="AM492" s="57"/>
      <c r="AN492" s="57" t="s">
        <v>5455</v>
      </c>
      <c r="AO492" s="57" t="n">
        <v>1</v>
      </c>
      <c r="AP492" s="59" t="b">
        <f aca="false">FALSE()</f>
        <v>0</v>
      </c>
    </row>
    <row r="493" customFormat="false" ht="15" hidden="false" customHeight="true" outlineLevel="0" collapsed="false">
      <c r="B493" s="57" t="s">
        <v>4777</v>
      </c>
      <c r="C493" s="57" t="s">
        <v>290</v>
      </c>
      <c r="D493" s="57" t="s">
        <v>363</v>
      </c>
      <c r="E493" s="59" t="b">
        <f aca="false">FALSE()</f>
        <v>0</v>
      </c>
      <c r="F493" s="57" t="n">
        <v>1</v>
      </c>
      <c r="G493" s="57" t="s">
        <v>360</v>
      </c>
      <c r="H493" s="57" t="s">
        <v>4954</v>
      </c>
      <c r="I493" s="57" t="n">
        <v>3</v>
      </c>
      <c r="J493" s="57" t="s">
        <v>327</v>
      </c>
      <c r="K493" s="57" t="n">
        <v>2</v>
      </c>
      <c r="L493" s="59" t="b">
        <f aca="false">FALSE()</f>
        <v>0</v>
      </c>
      <c r="M493" s="59" t="b">
        <f aca="false">TRUE()</f>
        <v>1</v>
      </c>
      <c r="N493" s="59" t="b">
        <f aca="false">TRUE()</f>
        <v>1</v>
      </c>
      <c r="O493" s="59" t="b">
        <f aca="false">TRUE()</f>
        <v>1</v>
      </c>
      <c r="P493" s="59" t="b">
        <f aca="false">TRUE()</f>
        <v>1</v>
      </c>
      <c r="Q493" s="57" t="s">
        <v>5421</v>
      </c>
      <c r="R493" s="58" t="n">
        <v>1</v>
      </c>
      <c r="S493" s="58" t="n">
        <v>27.7800006866455</v>
      </c>
      <c r="T493" s="57"/>
      <c r="U493" s="58" t="n">
        <v>3.2839690804174</v>
      </c>
      <c r="V493" s="58" t="n">
        <v>3.2839690804174</v>
      </c>
      <c r="W493" s="58" t="n">
        <v>0</v>
      </c>
      <c r="X493" s="58" t="n">
        <v>100</v>
      </c>
      <c r="Y493" s="58" t="n">
        <v>0</v>
      </c>
      <c r="Z493" s="58" t="n">
        <v>3.24769964744281</v>
      </c>
      <c r="AA493" s="57" t="s">
        <v>5455</v>
      </c>
      <c r="AB493" s="57" t="s">
        <v>5413</v>
      </c>
      <c r="AC493" s="57" t="s">
        <v>5433</v>
      </c>
      <c r="AD493" s="57" t="s">
        <v>252</v>
      </c>
      <c r="AE493" s="57" t="n">
        <v>2138</v>
      </c>
      <c r="AF493" s="58" t="n">
        <v>4.02682977042735</v>
      </c>
      <c r="AG493" s="57" t="s">
        <v>5455</v>
      </c>
      <c r="AH493" s="57" t="s">
        <v>5422</v>
      </c>
      <c r="AI493" s="57" t="s">
        <v>252</v>
      </c>
      <c r="AJ493" s="58" t="n">
        <v>14.131398020012</v>
      </c>
      <c r="AK493" s="57" t="s">
        <v>524</v>
      </c>
      <c r="AL493" s="58" t="n">
        <v>4</v>
      </c>
      <c r="AM493" s="57"/>
      <c r="AN493" s="57" t="s">
        <v>5455</v>
      </c>
      <c r="AO493" s="57" t="n">
        <v>3</v>
      </c>
      <c r="AP493" s="59" t="b">
        <f aca="false">FALSE()</f>
        <v>0</v>
      </c>
    </row>
    <row r="494" customFormat="false" ht="15" hidden="false" customHeight="true" outlineLevel="0" collapsed="false">
      <c r="B494" s="57" t="s">
        <v>4777</v>
      </c>
      <c r="C494" s="57" t="s">
        <v>290</v>
      </c>
      <c r="D494" s="57" t="s">
        <v>363</v>
      </c>
      <c r="E494" s="59" t="b">
        <f aca="false">FALSE()</f>
        <v>0</v>
      </c>
      <c r="F494" s="57" t="n">
        <v>1</v>
      </c>
      <c r="G494" s="57" t="s">
        <v>360</v>
      </c>
      <c r="H494" s="57" t="s">
        <v>4954</v>
      </c>
      <c r="I494" s="57" t="n">
        <v>3</v>
      </c>
      <c r="J494" s="57" t="s">
        <v>327</v>
      </c>
      <c r="K494" s="57" t="n">
        <v>2</v>
      </c>
      <c r="L494" s="59" t="b">
        <f aca="false">FALSE()</f>
        <v>0</v>
      </c>
      <c r="M494" s="59" t="b">
        <f aca="false">TRUE()</f>
        <v>1</v>
      </c>
      <c r="N494" s="59" t="b">
        <f aca="false">TRUE()</f>
        <v>1</v>
      </c>
      <c r="O494" s="59" t="b">
        <f aca="false">TRUE()</f>
        <v>1</v>
      </c>
      <c r="P494" s="59" t="b">
        <f aca="false">TRUE()</f>
        <v>1</v>
      </c>
      <c r="Q494" s="57" t="s">
        <v>5421</v>
      </c>
      <c r="R494" s="58" t="n">
        <v>1</v>
      </c>
      <c r="S494" s="58" t="n">
        <v>27.7800006866455</v>
      </c>
      <c r="T494" s="57"/>
      <c r="U494" s="58" t="n">
        <v>3.2839690804174</v>
      </c>
      <c r="V494" s="58" t="n">
        <v>3.2839690804174</v>
      </c>
      <c r="W494" s="58" t="n">
        <v>0</v>
      </c>
      <c r="X494" s="58" t="n">
        <v>100</v>
      </c>
      <c r="Y494" s="58" t="n">
        <v>0</v>
      </c>
      <c r="Z494" s="58" t="n">
        <v>3.24769964744281</v>
      </c>
      <c r="AA494" s="57" t="s">
        <v>5455</v>
      </c>
      <c r="AB494" s="57" t="s">
        <v>5413</v>
      </c>
      <c r="AC494" s="57" t="s">
        <v>5433</v>
      </c>
      <c r="AD494" s="57" t="s">
        <v>252</v>
      </c>
      <c r="AE494" s="57" t="n">
        <v>2138</v>
      </c>
      <c r="AF494" s="58" t="n">
        <v>4.02682977042735</v>
      </c>
      <c r="AG494" s="57" t="s">
        <v>5455</v>
      </c>
      <c r="AH494" s="57" t="s">
        <v>5422</v>
      </c>
      <c r="AI494" s="57" t="s">
        <v>252</v>
      </c>
      <c r="AJ494" s="58" t="n">
        <v>14.131398020012</v>
      </c>
      <c r="AK494" s="57" t="s">
        <v>524</v>
      </c>
      <c r="AL494" s="58" t="n">
        <v>4.5</v>
      </c>
      <c r="AM494" s="57"/>
      <c r="AN494" s="57" t="s">
        <v>5455</v>
      </c>
      <c r="AO494" s="57" t="n">
        <v>5</v>
      </c>
      <c r="AP494" s="59" t="b">
        <f aca="false">FALSE()</f>
        <v>0</v>
      </c>
    </row>
    <row r="495" customFormat="false" ht="15" hidden="false" customHeight="true" outlineLevel="0" collapsed="false">
      <c r="B495" s="57" t="s">
        <v>4777</v>
      </c>
      <c r="C495" s="57" t="s">
        <v>290</v>
      </c>
      <c r="D495" s="57" t="s">
        <v>363</v>
      </c>
      <c r="E495" s="59" t="b">
        <f aca="false">FALSE()</f>
        <v>0</v>
      </c>
      <c r="F495" s="57" t="n">
        <v>1</v>
      </c>
      <c r="G495" s="57" t="s">
        <v>360</v>
      </c>
      <c r="H495" s="57" t="s">
        <v>4954</v>
      </c>
      <c r="I495" s="57" t="n">
        <v>4</v>
      </c>
      <c r="J495" s="57" t="s">
        <v>261</v>
      </c>
      <c r="K495" s="57" t="n">
        <v>2</v>
      </c>
      <c r="L495" s="59" t="b">
        <f aca="false">FALSE()</f>
        <v>0</v>
      </c>
      <c r="M495" s="59" t="b">
        <f aca="false">TRUE()</f>
        <v>1</v>
      </c>
      <c r="N495" s="59" t="b">
        <f aca="false">TRUE()</f>
        <v>1</v>
      </c>
      <c r="O495" s="59" t="b">
        <f aca="false">TRUE()</f>
        <v>1</v>
      </c>
      <c r="P495" s="59" t="b">
        <f aca="false">TRUE()</f>
        <v>1</v>
      </c>
      <c r="Q495" s="57" t="s">
        <v>5411</v>
      </c>
      <c r="R495" s="58" t="n">
        <v>1</v>
      </c>
      <c r="S495" s="58" t="n">
        <v>28.1200008392334</v>
      </c>
      <c r="T495" s="57"/>
      <c r="U495" s="58" t="n">
        <v>0.240290420518346</v>
      </c>
      <c r="V495" s="58" t="n">
        <v>0.240290420518346</v>
      </c>
      <c r="W495" s="58" t="n">
        <v>0</v>
      </c>
      <c r="X495" s="58" t="n">
        <v>100</v>
      </c>
      <c r="Y495" s="58" t="n">
        <v>0</v>
      </c>
      <c r="Z495" s="58" t="n">
        <v>3.83427633328636</v>
      </c>
      <c r="AA495" s="57" t="s">
        <v>5455</v>
      </c>
      <c r="AB495" s="57" t="s">
        <v>5413</v>
      </c>
      <c r="AC495" s="57" t="s">
        <v>5463</v>
      </c>
      <c r="AD495" s="57" t="s">
        <v>252</v>
      </c>
      <c r="AE495" s="57" t="n">
        <v>2139</v>
      </c>
      <c r="AF495" s="58" t="n">
        <v>3.9444100953121</v>
      </c>
      <c r="AG495" s="57" t="s">
        <v>5455</v>
      </c>
      <c r="AH495" s="57" t="s">
        <v>5438</v>
      </c>
      <c r="AI495" s="57" t="s">
        <v>252</v>
      </c>
      <c r="AJ495" s="58" t="n">
        <v>12.0183731844206</v>
      </c>
      <c r="AK495" s="57" t="s">
        <v>524</v>
      </c>
      <c r="AL495" s="58" t="n">
        <v>3.5</v>
      </c>
      <c r="AM495" s="57"/>
      <c r="AN495" s="57"/>
      <c r="AO495" s="57" t="n">
        <v>0</v>
      </c>
      <c r="AP495" s="59" t="b">
        <f aca="false">FALSE()</f>
        <v>0</v>
      </c>
    </row>
    <row r="496" customFormat="false" ht="15" hidden="false" customHeight="true" outlineLevel="0" collapsed="false">
      <c r="B496" s="57" t="s">
        <v>4777</v>
      </c>
      <c r="C496" s="57" t="s">
        <v>290</v>
      </c>
      <c r="D496" s="57" t="s">
        <v>363</v>
      </c>
      <c r="E496" s="59" t="b">
        <f aca="false">FALSE()</f>
        <v>0</v>
      </c>
      <c r="F496" s="57" t="n">
        <v>1</v>
      </c>
      <c r="G496" s="57" t="s">
        <v>360</v>
      </c>
      <c r="H496" s="57" t="s">
        <v>4954</v>
      </c>
      <c r="I496" s="57" t="n">
        <v>4</v>
      </c>
      <c r="J496" s="57" t="s">
        <v>261</v>
      </c>
      <c r="K496" s="57" t="n">
        <v>2</v>
      </c>
      <c r="L496" s="59" t="b">
        <f aca="false">FALSE()</f>
        <v>0</v>
      </c>
      <c r="M496" s="59" t="b">
        <f aca="false">TRUE()</f>
        <v>1</v>
      </c>
      <c r="N496" s="59" t="b">
        <f aca="false">TRUE()</f>
        <v>1</v>
      </c>
      <c r="O496" s="59" t="b">
        <f aca="false">TRUE()</f>
        <v>1</v>
      </c>
      <c r="P496" s="59" t="b">
        <f aca="false">TRUE()</f>
        <v>1</v>
      </c>
      <c r="Q496" s="57" t="s">
        <v>5411</v>
      </c>
      <c r="R496" s="58" t="n">
        <v>1</v>
      </c>
      <c r="S496" s="58" t="n">
        <v>28.1200008392334</v>
      </c>
      <c r="T496" s="57"/>
      <c r="U496" s="58" t="n">
        <v>0.240290420518346</v>
      </c>
      <c r="V496" s="58" t="n">
        <v>0.240290420518346</v>
      </c>
      <c r="W496" s="58" t="n">
        <v>0</v>
      </c>
      <c r="X496" s="58" t="n">
        <v>100</v>
      </c>
      <c r="Y496" s="58" t="n">
        <v>0</v>
      </c>
      <c r="Z496" s="58" t="n">
        <v>3.83427633328636</v>
      </c>
      <c r="AA496" s="57" t="s">
        <v>5455</v>
      </c>
      <c r="AB496" s="57" t="s">
        <v>5413</v>
      </c>
      <c r="AC496" s="57" t="s">
        <v>5463</v>
      </c>
      <c r="AD496" s="57" t="s">
        <v>252</v>
      </c>
      <c r="AE496" s="57" t="n">
        <v>2139</v>
      </c>
      <c r="AF496" s="58" t="n">
        <v>3.9444100953121</v>
      </c>
      <c r="AG496" s="57" t="s">
        <v>5455</v>
      </c>
      <c r="AH496" s="57" t="s">
        <v>5438</v>
      </c>
      <c r="AI496" s="57" t="s">
        <v>252</v>
      </c>
      <c r="AJ496" s="58" t="n">
        <v>12.0183731844206</v>
      </c>
      <c r="AK496" s="57" t="s">
        <v>524</v>
      </c>
      <c r="AL496" s="58" t="n">
        <v>4</v>
      </c>
      <c r="AM496" s="57"/>
      <c r="AN496" s="57" t="s">
        <v>5455</v>
      </c>
      <c r="AO496" s="57" t="n">
        <v>2</v>
      </c>
      <c r="AP496" s="59" t="b">
        <f aca="false">FALSE()</f>
        <v>0</v>
      </c>
    </row>
    <row r="497" customFormat="false" ht="15" hidden="false" customHeight="true" outlineLevel="0" collapsed="false">
      <c r="B497" s="57" t="s">
        <v>4777</v>
      </c>
      <c r="C497" s="57" t="s">
        <v>290</v>
      </c>
      <c r="D497" s="57" t="s">
        <v>363</v>
      </c>
      <c r="E497" s="59" t="b">
        <f aca="false">FALSE()</f>
        <v>0</v>
      </c>
      <c r="F497" s="57" t="n">
        <v>1</v>
      </c>
      <c r="G497" s="57" t="s">
        <v>360</v>
      </c>
      <c r="H497" s="57" t="s">
        <v>4954</v>
      </c>
      <c r="I497" s="57" t="n">
        <v>4</v>
      </c>
      <c r="J497" s="57" t="s">
        <v>261</v>
      </c>
      <c r="K497" s="57" t="n">
        <v>2</v>
      </c>
      <c r="L497" s="59" t="b">
        <f aca="false">FALSE()</f>
        <v>0</v>
      </c>
      <c r="M497" s="59" t="b">
        <f aca="false">TRUE()</f>
        <v>1</v>
      </c>
      <c r="N497" s="59" t="b">
        <f aca="false">TRUE()</f>
        <v>1</v>
      </c>
      <c r="O497" s="59" t="b">
        <f aca="false">TRUE()</f>
        <v>1</v>
      </c>
      <c r="P497" s="59" t="b">
        <f aca="false">TRUE()</f>
        <v>1</v>
      </c>
      <c r="Q497" s="57" t="s">
        <v>5411</v>
      </c>
      <c r="R497" s="58" t="n">
        <v>1</v>
      </c>
      <c r="S497" s="58" t="n">
        <v>28.1200008392334</v>
      </c>
      <c r="T497" s="57"/>
      <c r="U497" s="58" t="n">
        <v>0.240290420518346</v>
      </c>
      <c r="V497" s="58" t="n">
        <v>0.240290420518346</v>
      </c>
      <c r="W497" s="58" t="n">
        <v>0</v>
      </c>
      <c r="X497" s="58" t="n">
        <v>100</v>
      </c>
      <c r="Y497" s="58" t="n">
        <v>0</v>
      </c>
      <c r="Z497" s="58" t="n">
        <v>3.83427633328636</v>
      </c>
      <c r="AA497" s="57" t="s">
        <v>5455</v>
      </c>
      <c r="AB497" s="57" t="s">
        <v>5413</v>
      </c>
      <c r="AC497" s="57" t="s">
        <v>5463</v>
      </c>
      <c r="AD497" s="57" t="s">
        <v>252</v>
      </c>
      <c r="AE497" s="57" t="n">
        <v>2139</v>
      </c>
      <c r="AF497" s="58" t="n">
        <v>3.9444100953121</v>
      </c>
      <c r="AG497" s="57" t="s">
        <v>5455</v>
      </c>
      <c r="AH497" s="57" t="s">
        <v>5438</v>
      </c>
      <c r="AI497" s="57" t="s">
        <v>252</v>
      </c>
      <c r="AJ497" s="58" t="n">
        <v>12.0183731844206</v>
      </c>
      <c r="AK497" s="57" t="s">
        <v>524</v>
      </c>
      <c r="AL497" s="58" t="n">
        <v>4.5</v>
      </c>
      <c r="AM497" s="57"/>
      <c r="AN497" s="57" t="s">
        <v>5455</v>
      </c>
      <c r="AO497" s="57" t="n">
        <v>4</v>
      </c>
      <c r="AP497" s="59" t="b">
        <f aca="false">FALSE()</f>
        <v>0</v>
      </c>
    </row>
    <row r="498" customFormat="false" ht="15" hidden="false" customHeight="true" outlineLevel="0" collapsed="false">
      <c r="B498" s="57" t="s">
        <v>4777</v>
      </c>
      <c r="C498" s="57" t="s">
        <v>290</v>
      </c>
      <c r="D498" s="57" t="s">
        <v>363</v>
      </c>
      <c r="E498" s="59" t="b">
        <f aca="false">FALSE()</f>
        <v>0</v>
      </c>
      <c r="F498" s="57" t="n">
        <v>1</v>
      </c>
      <c r="G498" s="57" t="s">
        <v>360</v>
      </c>
      <c r="H498" s="57" t="s">
        <v>4954</v>
      </c>
      <c r="I498" s="57" t="n">
        <v>5</v>
      </c>
      <c r="J498" s="57" t="s">
        <v>312</v>
      </c>
      <c r="K498" s="57" t="n">
        <v>2</v>
      </c>
      <c r="L498" s="59" t="b">
        <f aca="false">FALSE()</f>
        <v>0</v>
      </c>
      <c r="M498" s="59" t="b">
        <f aca="false">TRUE()</f>
        <v>1</v>
      </c>
      <c r="N498" s="59" t="b">
        <f aca="false">TRUE()</f>
        <v>1</v>
      </c>
      <c r="O498" s="59" t="b">
        <f aca="false">TRUE()</f>
        <v>1</v>
      </c>
      <c r="P498" s="59" t="b">
        <f aca="false">TRUE()</f>
        <v>1</v>
      </c>
      <c r="Q498" s="57" t="s">
        <v>5418</v>
      </c>
      <c r="R498" s="58" t="n">
        <v>1</v>
      </c>
      <c r="S498" s="58" t="n">
        <v>27.8400001525879</v>
      </c>
      <c r="T498" s="57"/>
      <c r="U498" s="58" t="n">
        <v>3.87134566390669</v>
      </c>
      <c r="V498" s="58" t="n">
        <v>3.87134566390669</v>
      </c>
      <c r="W498" s="58" t="n">
        <v>0</v>
      </c>
      <c r="X498" s="58" t="n">
        <v>100</v>
      </c>
      <c r="Y498" s="58" t="n">
        <v>0</v>
      </c>
      <c r="Z498" s="58" t="n">
        <v>2.89494352276516</v>
      </c>
      <c r="AA498" s="57" t="s">
        <v>5455</v>
      </c>
      <c r="AB498" s="57" t="s">
        <v>5413</v>
      </c>
      <c r="AC498" s="57" t="s">
        <v>5438</v>
      </c>
      <c r="AD498" s="57" t="s">
        <v>252</v>
      </c>
      <c r="AE498" s="57" t="n">
        <v>884</v>
      </c>
      <c r="AF498" s="58" t="n">
        <v>2.89494352276516</v>
      </c>
      <c r="AG498" s="57" t="s">
        <v>5455</v>
      </c>
      <c r="AH498" s="57" t="s">
        <v>5438</v>
      </c>
      <c r="AI498" s="57" t="s">
        <v>252</v>
      </c>
      <c r="AJ498" s="58" t="n">
        <v>9.83231656325198</v>
      </c>
      <c r="AK498" s="57" t="s">
        <v>524</v>
      </c>
      <c r="AL498" s="58" t="n">
        <v>3.5</v>
      </c>
      <c r="AM498" s="57"/>
      <c r="AN498" s="57" t="s">
        <v>5455</v>
      </c>
      <c r="AO498" s="57" t="n">
        <v>1</v>
      </c>
      <c r="AP498" s="59" t="b">
        <f aca="false">TRUE()</f>
        <v>1</v>
      </c>
    </row>
    <row r="499" customFormat="false" ht="15" hidden="false" customHeight="true" outlineLevel="0" collapsed="false">
      <c r="B499" s="57" t="s">
        <v>4777</v>
      </c>
      <c r="C499" s="57" t="s">
        <v>290</v>
      </c>
      <c r="D499" s="57" t="s">
        <v>363</v>
      </c>
      <c r="E499" s="59" t="b">
        <f aca="false">FALSE()</f>
        <v>0</v>
      </c>
      <c r="F499" s="57" t="n">
        <v>1</v>
      </c>
      <c r="G499" s="57" t="s">
        <v>360</v>
      </c>
      <c r="H499" s="57" t="s">
        <v>4954</v>
      </c>
      <c r="I499" s="57" t="n">
        <v>5</v>
      </c>
      <c r="J499" s="57" t="s">
        <v>312</v>
      </c>
      <c r="K499" s="57" t="n">
        <v>2</v>
      </c>
      <c r="L499" s="59" t="b">
        <f aca="false">FALSE()</f>
        <v>0</v>
      </c>
      <c r="M499" s="59" t="b">
        <f aca="false">TRUE()</f>
        <v>1</v>
      </c>
      <c r="N499" s="59" t="b">
        <f aca="false">TRUE()</f>
        <v>1</v>
      </c>
      <c r="O499" s="59" t="b">
        <f aca="false">TRUE()</f>
        <v>1</v>
      </c>
      <c r="P499" s="59" t="b">
        <f aca="false">TRUE()</f>
        <v>1</v>
      </c>
      <c r="Q499" s="57" t="s">
        <v>5418</v>
      </c>
      <c r="R499" s="58" t="n">
        <v>1</v>
      </c>
      <c r="S499" s="58" t="n">
        <v>27.8400001525879</v>
      </c>
      <c r="T499" s="57"/>
      <c r="U499" s="58" t="n">
        <v>3.87134566390669</v>
      </c>
      <c r="V499" s="58" t="n">
        <v>3.87134566390669</v>
      </c>
      <c r="W499" s="58" t="n">
        <v>0</v>
      </c>
      <c r="X499" s="58" t="n">
        <v>100</v>
      </c>
      <c r="Y499" s="58" t="n">
        <v>0</v>
      </c>
      <c r="Z499" s="58" t="n">
        <v>2.89494352276516</v>
      </c>
      <c r="AA499" s="57" t="s">
        <v>5455</v>
      </c>
      <c r="AB499" s="57" t="s">
        <v>5413</v>
      </c>
      <c r="AC499" s="57" t="s">
        <v>5438</v>
      </c>
      <c r="AD499" s="57" t="s">
        <v>252</v>
      </c>
      <c r="AE499" s="57" t="n">
        <v>884</v>
      </c>
      <c r="AF499" s="58" t="n">
        <v>2.89494352276516</v>
      </c>
      <c r="AG499" s="57" t="s">
        <v>5455</v>
      </c>
      <c r="AH499" s="57" t="s">
        <v>5438</v>
      </c>
      <c r="AI499" s="57" t="s">
        <v>252</v>
      </c>
      <c r="AJ499" s="58" t="n">
        <v>9.83231656325198</v>
      </c>
      <c r="AK499" s="57" t="s">
        <v>524</v>
      </c>
      <c r="AL499" s="58" t="n">
        <v>4</v>
      </c>
      <c r="AM499" s="57"/>
      <c r="AN499" s="57" t="s">
        <v>5455</v>
      </c>
      <c r="AO499" s="57" t="n">
        <v>3</v>
      </c>
      <c r="AP499" s="59" t="b">
        <f aca="false">TRUE()</f>
        <v>1</v>
      </c>
    </row>
    <row r="500" customFormat="false" ht="15" hidden="false" customHeight="true" outlineLevel="0" collapsed="false">
      <c r="B500" s="57" t="s">
        <v>4777</v>
      </c>
      <c r="C500" s="57" t="s">
        <v>290</v>
      </c>
      <c r="D500" s="57" t="s">
        <v>363</v>
      </c>
      <c r="E500" s="59" t="b">
        <f aca="false">FALSE()</f>
        <v>0</v>
      </c>
      <c r="F500" s="57" t="n">
        <v>1</v>
      </c>
      <c r="G500" s="57" t="s">
        <v>360</v>
      </c>
      <c r="H500" s="57" t="s">
        <v>4954</v>
      </c>
      <c r="I500" s="57" t="n">
        <v>5</v>
      </c>
      <c r="J500" s="57" t="s">
        <v>312</v>
      </c>
      <c r="K500" s="57" t="n">
        <v>2</v>
      </c>
      <c r="L500" s="59" t="b">
        <f aca="false">FALSE()</f>
        <v>0</v>
      </c>
      <c r="M500" s="59" t="b">
        <f aca="false">TRUE()</f>
        <v>1</v>
      </c>
      <c r="N500" s="59" t="b">
        <f aca="false">TRUE()</f>
        <v>1</v>
      </c>
      <c r="O500" s="59" t="b">
        <f aca="false">TRUE()</f>
        <v>1</v>
      </c>
      <c r="P500" s="59" t="b">
        <f aca="false">TRUE()</f>
        <v>1</v>
      </c>
      <c r="Q500" s="57" t="s">
        <v>5418</v>
      </c>
      <c r="R500" s="58" t="n">
        <v>1</v>
      </c>
      <c r="S500" s="58" t="n">
        <v>27.8400001525879</v>
      </c>
      <c r="T500" s="57"/>
      <c r="U500" s="58" t="n">
        <v>3.87134566390669</v>
      </c>
      <c r="V500" s="58" t="n">
        <v>3.87134566390669</v>
      </c>
      <c r="W500" s="58" t="n">
        <v>0</v>
      </c>
      <c r="X500" s="58" t="n">
        <v>100</v>
      </c>
      <c r="Y500" s="58" t="n">
        <v>0</v>
      </c>
      <c r="Z500" s="58" t="n">
        <v>2.89494352276516</v>
      </c>
      <c r="AA500" s="57" t="s">
        <v>5455</v>
      </c>
      <c r="AB500" s="57" t="s">
        <v>5413</v>
      </c>
      <c r="AC500" s="57" t="s">
        <v>5438</v>
      </c>
      <c r="AD500" s="57" t="s">
        <v>252</v>
      </c>
      <c r="AE500" s="57" t="n">
        <v>884</v>
      </c>
      <c r="AF500" s="58" t="n">
        <v>2.89494352276516</v>
      </c>
      <c r="AG500" s="57" t="s">
        <v>5455</v>
      </c>
      <c r="AH500" s="57" t="s">
        <v>5438</v>
      </c>
      <c r="AI500" s="57" t="s">
        <v>252</v>
      </c>
      <c r="AJ500" s="58" t="n">
        <v>9.83231656325198</v>
      </c>
      <c r="AK500" s="57" t="s">
        <v>524</v>
      </c>
      <c r="AL500" s="58" t="n">
        <v>4.5</v>
      </c>
      <c r="AM500" s="57"/>
      <c r="AN500" s="57" t="s">
        <v>5455</v>
      </c>
      <c r="AO500" s="57" t="n">
        <v>7</v>
      </c>
      <c r="AP500" s="59" t="b">
        <f aca="false">TRUE()</f>
        <v>1</v>
      </c>
    </row>
    <row r="501" customFormat="false" ht="15" hidden="false" customHeight="true" outlineLevel="0" collapsed="false">
      <c r="B501" s="57" t="s">
        <v>4777</v>
      </c>
      <c r="C501" s="57" t="s">
        <v>290</v>
      </c>
      <c r="D501" s="57" t="s">
        <v>363</v>
      </c>
      <c r="E501" s="59" t="b">
        <f aca="false">FALSE()</f>
        <v>0</v>
      </c>
      <c r="F501" s="57" t="n">
        <v>1</v>
      </c>
      <c r="G501" s="57" t="s">
        <v>360</v>
      </c>
      <c r="H501" s="57" t="s">
        <v>4954</v>
      </c>
      <c r="I501" s="57" t="n">
        <v>6</v>
      </c>
      <c r="J501" s="57" t="s">
        <v>281</v>
      </c>
      <c r="K501" s="57" t="n">
        <v>2</v>
      </c>
      <c r="L501" s="59" t="b">
        <f aca="false">FALSE()</f>
        <v>0</v>
      </c>
      <c r="M501" s="59" t="b">
        <f aca="false">TRUE()</f>
        <v>1</v>
      </c>
      <c r="N501" s="59" t="b">
        <f aca="false">TRUE()</f>
        <v>1</v>
      </c>
      <c r="O501" s="59" t="b">
        <f aca="false">TRUE()</f>
        <v>1</v>
      </c>
      <c r="P501" s="59" t="b">
        <f aca="false">TRUE()</f>
        <v>1</v>
      </c>
      <c r="Q501" s="57" t="s">
        <v>5432</v>
      </c>
      <c r="R501" s="58" t="n">
        <v>1</v>
      </c>
      <c r="S501" s="58" t="n">
        <v>27.8199996948242</v>
      </c>
      <c r="T501" s="57"/>
      <c r="U501" s="58" t="n">
        <v>0.213591484905197</v>
      </c>
      <c r="V501" s="58" t="n">
        <v>0.213591484905197</v>
      </c>
      <c r="W501" s="58" t="n">
        <v>0</v>
      </c>
      <c r="X501" s="58" t="n">
        <v>100</v>
      </c>
      <c r="Y501" s="58" t="n">
        <v>0</v>
      </c>
      <c r="Z501" s="58" t="n">
        <v>4.25758910652497</v>
      </c>
      <c r="AA501" s="57" t="s">
        <v>5455</v>
      </c>
      <c r="AB501" s="57" t="s">
        <v>5413</v>
      </c>
      <c r="AC501" s="57" t="s">
        <v>5422</v>
      </c>
      <c r="AD501" s="57" t="s">
        <v>261</v>
      </c>
      <c r="AE501" s="57" t="n">
        <v>1851</v>
      </c>
      <c r="AF501" s="58" t="n">
        <v>4.25758910652497</v>
      </c>
      <c r="AG501" s="57" t="s">
        <v>5455</v>
      </c>
      <c r="AH501" s="57" t="s">
        <v>5422</v>
      </c>
      <c r="AI501" s="57" t="s">
        <v>261</v>
      </c>
      <c r="AJ501" s="58" t="n">
        <v>12.068593165734</v>
      </c>
      <c r="AK501" s="57" t="s">
        <v>524</v>
      </c>
      <c r="AL501" s="58" t="n">
        <v>3.5</v>
      </c>
      <c r="AM501" s="57"/>
      <c r="AN501" s="57"/>
      <c r="AO501" s="57" t="n">
        <v>0</v>
      </c>
      <c r="AP501" s="59" t="b">
        <f aca="false">FALSE()</f>
        <v>0</v>
      </c>
    </row>
    <row r="502" customFormat="false" ht="15" hidden="false" customHeight="true" outlineLevel="0" collapsed="false">
      <c r="B502" s="57" t="s">
        <v>4777</v>
      </c>
      <c r="C502" s="57" t="s">
        <v>290</v>
      </c>
      <c r="D502" s="57" t="s">
        <v>363</v>
      </c>
      <c r="E502" s="59" t="b">
        <f aca="false">FALSE()</f>
        <v>0</v>
      </c>
      <c r="F502" s="57" t="n">
        <v>1</v>
      </c>
      <c r="G502" s="57" t="s">
        <v>360</v>
      </c>
      <c r="H502" s="57" t="s">
        <v>4954</v>
      </c>
      <c r="I502" s="57" t="n">
        <v>6</v>
      </c>
      <c r="J502" s="57" t="s">
        <v>281</v>
      </c>
      <c r="K502" s="57" t="n">
        <v>2</v>
      </c>
      <c r="L502" s="59" t="b">
        <f aca="false">FALSE()</f>
        <v>0</v>
      </c>
      <c r="M502" s="59" t="b">
        <f aca="false">TRUE()</f>
        <v>1</v>
      </c>
      <c r="N502" s="59" t="b">
        <f aca="false">TRUE()</f>
        <v>1</v>
      </c>
      <c r="O502" s="59" t="b">
        <f aca="false">TRUE()</f>
        <v>1</v>
      </c>
      <c r="P502" s="59" t="b">
        <f aca="false">TRUE()</f>
        <v>1</v>
      </c>
      <c r="Q502" s="57" t="s">
        <v>5432</v>
      </c>
      <c r="R502" s="58" t="n">
        <v>1</v>
      </c>
      <c r="S502" s="58" t="n">
        <v>27.8199996948242</v>
      </c>
      <c r="T502" s="57"/>
      <c r="U502" s="58" t="n">
        <v>0.213591484905197</v>
      </c>
      <c r="V502" s="58" t="n">
        <v>0.213591484905197</v>
      </c>
      <c r="W502" s="58" t="n">
        <v>0</v>
      </c>
      <c r="X502" s="58" t="n">
        <v>100</v>
      </c>
      <c r="Y502" s="58" t="n">
        <v>0</v>
      </c>
      <c r="Z502" s="58" t="n">
        <v>4.25758910652497</v>
      </c>
      <c r="AA502" s="57" t="s">
        <v>5455</v>
      </c>
      <c r="AB502" s="57" t="s">
        <v>5413</v>
      </c>
      <c r="AC502" s="57" t="s">
        <v>5422</v>
      </c>
      <c r="AD502" s="57" t="s">
        <v>261</v>
      </c>
      <c r="AE502" s="57" t="n">
        <v>1851</v>
      </c>
      <c r="AF502" s="58" t="n">
        <v>4.25758910652497</v>
      </c>
      <c r="AG502" s="57" t="s">
        <v>5455</v>
      </c>
      <c r="AH502" s="57" t="s">
        <v>5422</v>
      </c>
      <c r="AI502" s="57" t="s">
        <v>261</v>
      </c>
      <c r="AJ502" s="58" t="n">
        <v>12.068593165734</v>
      </c>
      <c r="AK502" s="57" t="s">
        <v>524</v>
      </c>
      <c r="AL502" s="58" t="n">
        <v>4</v>
      </c>
      <c r="AM502" s="57"/>
      <c r="AN502" s="57"/>
      <c r="AO502" s="57" t="n">
        <v>0</v>
      </c>
      <c r="AP502" s="59" t="b">
        <f aca="false">FALSE()</f>
        <v>0</v>
      </c>
    </row>
    <row r="503" customFormat="false" ht="15" hidden="false" customHeight="true" outlineLevel="0" collapsed="false">
      <c r="B503" s="57" t="s">
        <v>4777</v>
      </c>
      <c r="C503" s="57" t="s">
        <v>290</v>
      </c>
      <c r="D503" s="57" t="s">
        <v>363</v>
      </c>
      <c r="E503" s="59" t="b">
        <f aca="false">FALSE()</f>
        <v>0</v>
      </c>
      <c r="F503" s="57" t="n">
        <v>1</v>
      </c>
      <c r="G503" s="57" t="s">
        <v>360</v>
      </c>
      <c r="H503" s="57" t="s">
        <v>4954</v>
      </c>
      <c r="I503" s="57" t="n">
        <v>6</v>
      </c>
      <c r="J503" s="57" t="s">
        <v>281</v>
      </c>
      <c r="K503" s="57" t="n">
        <v>2</v>
      </c>
      <c r="L503" s="59" t="b">
        <f aca="false">FALSE()</f>
        <v>0</v>
      </c>
      <c r="M503" s="59" t="b">
        <f aca="false">TRUE()</f>
        <v>1</v>
      </c>
      <c r="N503" s="59" t="b">
        <f aca="false">TRUE()</f>
        <v>1</v>
      </c>
      <c r="O503" s="59" t="b">
        <f aca="false">TRUE()</f>
        <v>1</v>
      </c>
      <c r="P503" s="59" t="b">
        <f aca="false">TRUE()</f>
        <v>1</v>
      </c>
      <c r="Q503" s="57" t="s">
        <v>5432</v>
      </c>
      <c r="R503" s="58" t="n">
        <v>1</v>
      </c>
      <c r="S503" s="58" t="n">
        <v>27.8199996948242</v>
      </c>
      <c r="T503" s="57"/>
      <c r="U503" s="58" t="n">
        <v>0.213591484905197</v>
      </c>
      <c r="V503" s="58" t="n">
        <v>0.213591484905197</v>
      </c>
      <c r="W503" s="58" t="n">
        <v>0</v>
      </c>
      <c r="X503" s="58" t="n">
        <v>100</v>
      </c>
      <c r="Y503" s="58" t="n">
        <v>0</v>
      </c>
      <c r="Z503" s="58" t="n">
        <v>4.25758910652497</v>
      </c>
      <c r="AA503" s="57" t="s">
        <v>5455</v>
      </c>
      <c r="AB503" s="57" t="s">
        <v>5413</v>
      </c>
      <c r="AC503" s="57" t="s">
        <v>5422</v>
      </c>
      <c r="AD503" s="57" t="s">
        <v>261</v>
      </c>
      <c r="AE503" s="57" t="n">
        <v>1851</v>
      </c>
      <c r="AF503" s="58" t="n">
        <v>4.25758910652497</v>
      </c>
      <c r="AG503" s="57" t="s">
        <v>5455</v>
      </c>
      <c r="AH503" s="57" t="s">
        <v>5422</v>
      </c>
      <c r="AI503" s="57" t="s">
        <v>261</v>
      </c>
      <c r="AJ503" s="58" t="n">
        <v>12.068593165734</v>
      </c>
      <c r="AK503" s="57" t="s">
        <v>524</v>
      </c>
      <c r="AL503" s="58" t="n">
        <v>4.5</v>
      </c>
      <c r="AM503" s="57"/>
      <c r="AN503" s="57" t="s">
        <v>5455</v>
      </c>
      <c r="AO503" s="57" t="n">
        <v>1</v>
      </c>
      <c r="AP503" s="59" t="b">
        <f aca="false">FALSE()</f>
        <v>0</v>
      </c>
    </row>
    <row r="504" customFormat="false" ht="15" hidden="false" customHeight="true" outlineLevel="0" collapsed="false">
      <c r="B504" s="57" t="s">
        <v>4777</v>
      </c>
      <c r="C504" s="57" t="s">
        <v>290</v>
      </c>
      <c r="D504" s="57" t="s">
        <v>363</v>
      </c>
      <c r="E504" s="59" t="b">
        <f aca="false">FALSE()</f>
        <v>0</v>
      </c>
      <c r="F504" s="57" t="n">
        <v>1</v>
      </c>
      <c r="G504" s="57" t="s">
        <v>360</v>
      </c>
      <c r="H504" s="57" t="s">
        <v>4954</v>
      </c>
      <c r="I504" s="57" t="n">
        <v>7</v>
      </c>
      <c r="J504" s="57" t="s">
        <v>334</v>
      </c>
      <c r="K504" s="57" t="n">
        <v>2</v>
      </c>
      <c r="L504" s="59" t="b">
        <f aca="false">FALSE()</f>
        <v>0</v>
      </c>
      <c r="M504" s="59" t="b">
        <f aca="false">TRUE()</f>
        <v>1</v>
      </c>
      <c r="N504" s="59" t="b">
        <f aca="false">TRUE()</f>
        <v>1</v>
      </c>
      <c r="O504" s="59" t="b">
        <f aca="false">TRUE()</f>
        <v>1</v>
      </c>
      <c r="P504" s="59" t="b">
        <f aca="false">TRUE()</f>
        <v>1</v>
      </c>
      <c r="Q504" s="57" t="s">
        <v>5423</v>
      </c>
      <c r="R504" s="58" t="n">
        <v>1</v>
      </c>
      <c r="S504" s="58" t="n">
        <v>28.2399997711182</v>
      </c>
      <c r="T504" s="57"/>
      <c r="U504" s="58" t="n">
        <v>0</v>
      </c>
      <c r="V504" s="58" t="n">
        <v>0</v>
      </c>
      <c r="W504" s="58" t="n">
        <v>0</v>
      </c>
      <c r="X504" s="57"/>
      <c r="Y504" s="57"/>
      <c r="Z504" s="58" t="n">
        <v>4.98011295052634</v>
      </c>
      <c r="AA504" s="57" t="s">
        <v>5455</v>
      </c>
      <c r="AB504" s="57" t="s">
        <v>5413</v>
      </c>
      <c r="AC504" s="57" t="s">
        <v>5422</v>
      </c>
      <c r="AD504" s="57" t="s">
        <v>261</v>
      </c>
      <c r="AE504" s="57" t="n">
        <v>1852</v>
      </c>
      <c r="AF504" s="58" t="n">
        <v>4.98011295052634</v>
      </c>
      <c r="AG504" s="57" t="s">
        <v>5455</v>
      </c>
      <c r="AH504" s="57" t="s">
        <v>5422</v>
      </c>
      <c r="AI504" s="57" t="s">
        <v>261</v>
      </c>
      <c r="AJ504" s="58" t="n">
        <v>14.13415646581</v>
      </c>
      <c r="AK504" s="57" t="s">
        <v>524</v>
      </c>
      <c r="AL504" s="58" t="n">
        <v>3.5</v>
      </c>
      <c r="AM504" s="57"/>
      <c r="AN504" s="57"/>
      <c r="AO504" s="57" t="n">
        <v>0</v>
      </c>
      <c r="AP504" s="59" t="b">
        <f aca="false">FALSE()</f>
        <v>0</v>
      </c>
    </row>
    <row r="505" customFormat="false" ht="15" hidden="false" customHeight="true" outlineLevel="0" collapsed="false">
      <c r="B505" s="57" t="s">
        <v>4777</v>
      </c>
      <c r="C505" s="57" t="s">
        <v>290</v>
      </c>
      <c r="D505" s="57" t="s">
        <v>363</v>
      </c>
      <c r="E505" s="59" t="b">
        <f aca="false">FALSE()</f>
        <v>0</v>
      </c>
      <c r="F505" s="57" t="n">
        <v>1</v>
      </c>
      <c r="G505" s="57" t="s">
        <v>360</v>
      </c>
      <c r="H505" s="57" t="s">
        <v>4954</v>
      </c>
      <c r="I505" s="57" t="n">
        <v>7</v>
      </c>
      <c r="J505" s="57" t="s">
        <v>334</v>
      </c>
      <c r="K505" s="57" t="n">
        <v>2</v>
      </c>
      <c r="L505" s="59" t="b">
        <f aca="false">FALSE()</f>
        <v>0</v>
      </c>
      <c r="M505" s="59" t="b">
        <f aca="false">TRUE()</f>
        <v>1</v>
      </c>
      <c r="N505" s="59" t="b">
        <f aca="false">TRUE()</f>
        <v>1</v>
      </c>
      <c r="O505" s="59" t="b">
        <f aca="false">TRUE()</f>
        <v>1</v>
      </c>
      <c r="P505" s="59" t="b">
        <f aca="false">TRUE()</f>
        <v>1</v>
      </c>
      <c r="Q505" s="57" t="s">
        <v>5423</v>
      </c>
      <c r="R505" s="58" t="n">
        <v>1</v>
      </c>
      <c r="S505" s="58" t="n">
        <v>28.2399997711182</v>
      </c>
      <c r="T505" s="57"/>
      <c r="U505" s="58" t="n">
        <v>0</v>
      </c>
      <c r="V505" s="58" t="n">
        <v>0</v>
      </c>
      <c r="W505" s="58" t="n">
        <v>0</v>
      </c>
      <c r="X505" s="57"/>
      <c r="Y505" s="57"/>
      <c r="Z505" s="58" t="n">
        <v>4.98011295052634</v>
      </c>
      <c r="AA505" s="57" t="s">
        <v>5455</v>
      </c>
      <c r="AB505" s="57" t="s">
        <v>5413</v>
      </c>
      <c r="AC505" s="57" t="s">
        <v>5422</v>
      </c>
      <c r="AD505" s="57" t="s">
        <v>261</v>
      </c>
      <c r="AE505" s="57" t="n">
        <v>1852</v>
      </c>
      <c r="AF505" s="58" t="n">
        <v>4.98011295052634</v>
      </c>
      <c r="AG505" s="57" t="s">
        <v>5455</v>
      </c>
      <c r="AH505" s="57" t="s">
        <v>5422</v>
      </c>
      <c r="AI505" s="57" t="s">
        <v>261</v>
      </c>
      <c r="AJ505" s="58" t="n">
        <v>14.13415646581</v>
      </c>
      <c r="AK505" s="57" t="s">
        <v>524</v>
      </c>
      <c r="AL505" s="58" t="n">
        <v>4</v>
      </c>
      <c r="AM505" s="57"/>
      <c r="AN505" s="57"/>
      <c r="AO505" s="57" t="n">
        <v>0</v>
      </c>
      <c r="AP505" s="59" t="b">
        <f aca="false">FALSE()</f>
        <v>0</v>
      </c>
    </row>
    <row r="506" customFormat="false" ht="15" hidden="false" customHeight="true" outlineLevel="0" collapsed="false">
      <c r="B506" s="57" t="s">
        <v>4777</v>
      </c>
      <c r="C506" s="57" t="s">
        <v>290</v>
      </c>
      <c r="D506" s="57" t="s">
        <v>363</v>
      </c>
      <c r="E506" s="59" t="b">
        <f aca="false">FALSE()</f>
        <v>0</v>
      </c>
      <c r="F506" s="57" t="n">
        <v>1</v>
      </c>
      <c r="G506" s="57" t="s">
        <v>360</v>
      </c>
      <c r="H506" s="57" t="s">
        <v>4954</v>
      </c>
      <c r="I506" s="57" t="n">
        <v>7</v>
      </c>
      <c r="J506" s="57" t="s">
        <v>334</v>
      </c>
      <c r="K506" s="57" t="n">
        <v>2</v>
      </c>
      <c r="L506" s="59" t="b">
        <f aca="false">FALSE()</f>
        <v>0</v>
      </c>
      <c r="M506" s="59" t="b">
        <f aca="false">TRUE()</f>
        <v>1</v>
      </c>
      <c r="N506" s="59" t="b">
        <f aca="false">TRUE()</f>
        <v>1</v>
      </c>
      <c r="O506" s="59" t="b">
        <f aca="false">TRUE()</f>
        <v>1</v>
      </c>
      <c r="P506" s="59" t="b">
        <f aca="false">TRUE()</f>
        <v>1</v>
      </c>
      <c r="Q506" s="57" t="s">
        <v>5423</v>
      </c>
      <c r="R506" s="58" t="n">
        <v>1</v>
      </c>
      <c r="S506" s="58" t="n">
        <v>28.2399997711182</v>
      </c>
      <c r="T506" s="57"/>
      <c r="U506" s="58" t="n">
        <v>0</v>
      </c>
      <c r="V506" s="58" t="n">
        <v>0</v>
      </c>
      <c r="W506" s="58" t="n">
        <v>0</v>
      </c>
      <c r="X506" s="57"/>
      <c r="Y506" s="57"/>
      <c r="Z506" s="58" t="n">
        <v>4.98011295052634</v>
      </c>
      <c r="AA506" s="57" t="s">
        <v>5455</v>
      </c>
      <c r="AB506" s="57" t="s">
        <v>5413</v>
      </c>
      <c r="AC506" s="57" t="s">
        <v>5422</v>
      </c>
      <c r="AD506" s="57" t="s">
        <v>261</v>
      </c>
      <c r="AE506" s="57" t="n">
        <v>1852</v>
      </c>
      <c r="AF506" s="58" t="n">
        <v>4.98011295052634</v>
      </c>
      <c r="AG506" s="57" t="s">
        <v>5455</v>
      </c>
      <c r="AH506" s="57" t="s">
        <v>5422</v>
      </c>
      <c r="AI506" s="57" t="s">
        <v>261</v>
      </c>
      <c r="AJ506" s="58" t="n">
        <v>14.13415646581</v>
      </c>
      <c r="AK506" s="57" t="s">
        <v>524</v>
      </c>
      <c r="AL506" s="58" t="n">
        <v>4.5</v>
      </c>
      <c r="AM506" s="57"/>
      <c r="AN506" s="57"/>
      <c r="AO506" s="57" t="n">
        <v>0</v>
      </c>
      <c r="AP506" s="59" t="b">
        <f aca="false">FALSE()</f>
        <v>0</v>
      </c>
    </row>
    <row r="507" customFormat="false" ht="15" hidden="false" customHeight="true" outlineLevel="0" collapsed="false">
      <c r="B507" s="57" t="s">
        <v>4777</v>
      </c>
      <c r="C507" s="57" t="s">
        <v>290</v>
      </c>
      <c r="D507" s="57" t="s">
        <v>363</v>
      </c>
      <c r="E507" s="59" t="b">
        <f aca="false">FALSE()</f>
        <v>0</v>
      </c>
      <c r="F507" s="57" t="n">
        <v>1</v>
      </c>
      <c r="G507" s="57" t="s">
        <v>360</v>
      </c>
      <c r="H507" s="57" t="s">
        <v>4954</v>
      </c>
      <c r="I507" s="57" t="n">
        <v>8</v>
      </c>
      <c r="J507" s="57" t="s">
        <v>4572</v>
      </c>
      <c r="K507" s="57" t="n">
        <v>2</v>
      </c>
      <c r="L507" s="59" t="b">
        <f aca="false">FALSE()</f>
        <v>0</v>
      </c>
      <c r="M507" s="59" t="b">
        <f aca="false">TRUE()</f>
        <v>1</v>
      </c>
      <c r="N507" s="59" t="b">
        <f aca="false">TRUE()</f>
        <v>1</v>
      </c>
      <c r="O507" s="59" t="b">
        <f aca="false">TRUE()</f>
        <v>1</v>
      </c>
      <c r="P507" s="59" t="b">
        <f aca="false">TRUE()</f>
        <v>1</v>
      </c>
      <c r="Q507" s="57" t="s">
        <v>5459</v>
      </c>
      <c r="R507" s="58" t="n">
        <v>1</v>
      </c>
      <c r="S507" s="58" t="n">
        <v>27.7700004577637</v>
      </c>
      <c r="T507" s="57"/>
      <c r="U507" s="58" t="n">
        <v>0</v>
      </c>
      <c r="V507" s="58" t="n">
        <v>0</v>
      </c>
      <c r="W507" s="58" t="n">
        <v>0</v>
      </c>
      <c r="X507" s="57"/>
      <c r="Y507" s="57"/>
      <c r="Z507" s="58" t="n">
        <v>5.20874428245425</v>
      </c>
      <c r="AA507" s="57" t="s">
        <v>5455</v>
      </c>
      <c r="AB507" s="57" t="s">
        <v>5413</v>
      </c>
      <c r="AC507" s="57" t="s">
        <v>5457</v>
      </c>
      <c r="AD507" s="57" t="s">
        <v>261</v>
      </c>
      <c r="AE507" s="57" t="n">
        <v>1851</v>
      </c>
      <c r="AF507" s="58" t="n">
        <v>5.39538367495765</v>
      </c>
      <c r="AG507" s="57" t="s">
        <v>5455</v>
      </c>
      <c r="AH507" s="57" t="s">
        <v>5422</v>
      </c>
      <c r="AI507" s="57" t="s">
        <v>4838</v>
      </c>
      <c r="AJ507" s="58" t="n">
        <v>13.5727383383015</v>
      </c>
      <c r="AK507" s="57" t="s">
        <v>524</v>
      </c>
      <c r="AL507" s="58" t="n">
        <v>3.5</v>
      </c>
      <c r="AM507" s="57"/>
      <c r="AN507" s="57"/>
      <c r="AO507" s="57" t="n">
        <v>0</v>
      </c>
      <c r="AP507" s="59" t="b">
        <f aca="false">FALSE()</f>
        <v>0</v>
      </c>
    </row>
    <row r="508" customFormat="false" ht="15" hidden="false" customHeight="true" outlineLevel="0" collapsed="false">
      <c r="B508" s="57" t="s">
        <v>4777</v>
      </c>
      <c r="C508" s="57" t="s">
        <v>290</v>
      </c>
      <c r="D508" s="57" t="s">
        <v>363</v>
      </c>
      <c r="E508" s="59" t="b">
        <f aca="false">FALSE()</f>
        <v>0</v>
      </c>
      <c r="F508" s="57" t="n">
        <v>1</v>
      </c>
      <c r="G508" s="57" t="s">
        <v>360</v>
      </c>
      <c r="H508" s="57" t="s">
        <v>4954</v>
      </c>
      <c r="I508" s="57" t="n">
        <v>8</v>
      </c>
      <c r="J508" s="57" t="s">
        <v>4572</v>
      </c>
      <c r="K508" s="57" t="n">
        <v>2</v>
      </c>
      <c r="L508" s="59" t="b">
        <f aca="false">FALSE()</f>
        <v>0</v>
      </c>
      <c r="M508" s="59" t="b">
        <f aca="false">TRUE()</f>
        <v>1</v>
      </c>
      <c r="N508" s="59" t="b">
        <f aca="false">TRUE()</f>
        <v>1</v>
      </c>
      <c r="O508" s="59" t="b">
        <f aca="false">TRUE()</f>
        <v>1</v>
      </c>
      <c r="P508" s="59" t="b">
        <f aca="false">TRUE()</f>
        <v>1</v>
      </c>
      <c r="Q508" s="57" t="s">
        <v>5459</v>
      </c>
      <c r="R508" s="58" t="n">
        <v>1</v>
      </c>
      <c r="S508" s="58" t="n">
        <v>27.7700004577637</v>
      </c>
      <c r="T508" s="57"/>
      <c r="U508" s="58" t="n">
        <v>0</v>
      </c>
      <c r="V508" s="58" t="n">
        <v>0</v>
      </c>
      <c r="W508" s="58" t="n">
        <v>0</v>
      </c>
      <c r="X508" s="57"/>
      <c r="Y508" s="57"/>
      <c r="Z508" s="58" t="n">
        <v>5.20874428245425</v>
      </c>
      <c r="AA508" s="57" t="s">
        <v>5455</v>
      </c>
      <c r="AB508" s="57" t="s">
        <v>5413</v>
      </c>
      <c r="AC508" s="57" t="s">
        <v>5457</v>
      </c>
      <c r="AD508" s="57" t="s">
        <v>261</v>
      </c>
      <c r="AE508" s="57" t="n">
        <v>1851</v>
      </c>
      <c r="AF508" s="58" t="n">
        <v>5.39538367495765</v>
      </c>
      <c r="AG508" s="57" t="s">
        <v>5455</v>
      </c>
      <c r="AH508" s="57" t="s">
        <v>5422</v>
      </c>
      <c r="AI508" s="57" t="s">
        <v>4838</v>
      </c>
      <c r="AJ508" s="58" t="n">
        <v>13.5727383383015</v>
      </c>
      <c r="AK508" s="57" t="s">
        <v>524</v>
      </c>
      <c r="AL508" s="58" t="n">
        <v>4</v>
      </c>
      <c r="AM508" s="57"/>
      <c r="AN508" s="57"/>
      <c r="AO508" s="57" t="n">
        <v>0</v>
      </c>
      <c r="AP508" s="59" t="b">
        <f aca="false">FALSE()</f>
        <v>0</v>
      </c>
    </row>
    <row r="509" customFormat="false" ht="15" hidden="false" customHeight="true" outlineLevel="0" collapsed="false">
      <c r="B509" s="57" t="s">
        <v>4777</v>
      </c>
      <c r="C509" s="57" t="s">
        <v>290</v>
      </c>
      <c r="D509" s="57" t="s">
        <v>363</v>
      </c>
      <c r="E509" s="59" t="b">
        <f aca="false">FALSE()</f>
        <v>0</v>
      </c>
      <c r="F509" s="57" t="n">
        <v>1</v>
      </c>
      <c r="G509" s="57" t="s">
        <v>360</v>
      </c>
      <c r="H509" s="57" t="s">
        <v>4954</v>
      </c>
      <c r="I509" s="57" t="n">
        <v>8</v>
      </c>
      <c r="J509" s="57" t="s">
        <v>4572</v>
      </c>
      <c r="K509" s="57" t="n">
        <v>2</v>
      </c>
      <c r="L509" s="59" t="b">
        <f aca="false">FALSE()</f>
        <v>0</v>
      </c>
      <c r="M509" s="59" t="b">
        <f aca="false">TRUE()</f>
        <v>1</v>
      </c>
      <c r="N509" s="59" t="b">
        <f aca="false">TRUE()</f>
        <v>1</v>
      </c>
      <c r="O509" s="59" t="b">
        <f aca="false">TRUE()</f>
        <v>1</v>
      </c>
      <c r="P509" s="59" t="b">
        <f aca="false">TRUE()</f>
        <v>1</v>
      </c>
      <c r="Q509" s="57" t="s">
        <v>5459</v>
      </c>
      <c r="R509" s="58" t="n">
        <v>1</v>
      </c>
      <c r="S509" s="58" t="n">
        <v>27.7700004577637</v>
      </c>
      <c r="T509" s="57"/>
      <c r="U509" s="58" t="n">
        <v>0</v>
      </c>
      <c r="V509" s="58" t="n">
        <v>0</v>
      </c>
      <c r="W509" s="58" t="n">
        <v>0</v>
      </c>
      <c r="X509" s="57"/>
      <c r="Y509" s="57"/>
      <c r="Z509" s="58" t="n">
        <v>5.20874428245425</v>
      </c>
      <c r="AA509" s="57" t="s">
        <v>5455</v>
      </c>
      <c r="AB509" s="57" t="s">
        <v>5413</v>
      </c>
      <c r="AC509" s="57" t="s">
        <v>5457</v>
      </c>
      <c r="AD509" s="57" t="s">
        <v>261</v>
      </c>
      <c r="AE509" s="57" t="n">
        <v>1851</v>
      </c>
      <c r="AF509" s="58" t="n">
        <v>5.39538367495765</v>
      </c>
      <c r="AG509" s="57" t="s">
        <v>5455</v>
      </c>
      <c r="AH509" s="57" t="s">
        <v>5422</v>
      </c>
      <c r="AI509" s="57" t="s">
        <v>4838</v>
      </c>
      <c r="AJ509" s="58" t="n">
        <v>13.5727383383015</v>
      </c>
      <c r="AK509" s="57" t="s">
        <v>524</v>
      </c>
      <c r="AL509" s="58" t="n">
        <v>4.5</v>
      </c>
      <c r="AM509" s="57"/>
      <c r="AN509" s="57"/>
      <c r="AO509" s="57" t="n">
        <v>0</v>
      </c>
      <c r="AP509" s="59" t="b">
        <f aca="false">FALSE()</f>
        <v>0</v>
      </c>
    </row>
    <row r="510" customFormat="false" ht="15" hidden="false" customHeight="true" outlineLevel="0" collapsed="false">
      <c r="B510" s="57" t="s">
        <v>4777</v>
      </c>
      <c r="C510" s="57" t="s">
        <v>290</v>
      </c>
      <c r="D510" s="57" t="s">
        <v>337</v>
      </c>
      <c r="E510" s="59" t="b">
        <f aca="false">FALSE()</f>
        <v>0</v>
      </c>
      <c r="F510" s="57" t="n">
        <v>1</v>
      </c>
      <c r="G510" s="57" t="s">
        <v>5205</v>
      </c>
      <c r="H510" s="57" t="s">
        <v>4932</v>
      </c>
      <c r="I510" s="57" t="n">
        <v>2</v>
      </c>
      <c r="J510" s="57" t="s">
        <v>281</v>
      </c>
      <c r="K510" s="57" t="n">
        <v>2</v>
      </c>
      <c r="L510" s="59" t="b">
        <f aca="false">FALSE()</f>
        <v>0</v>
      </c>
      <c r="M510" s="59" t="b">
        <f aca="false">TRUE()</f>
        <v>1</v>
      </c>
      <c r="N510" s="59" t="b">
        <f aca="false">TRUE()</f>
        <v>1</v>
      </c>
      <c r="O510" s="59" t="b">
        <f aca="false">TRUE()</f>
        <v>1</v>
      </c>
      <c r="P510" s="59" t="b">
        <f aca="false">TRUE()</f>
        <v>1</v>
      </c>
      <c r="Q510" s="57" t="s">
        <v>5432</v>
      </c>
      <c r="R510" s="58" t="n">
        <v>1</v>
      </c>
      <c r="S510" s="58" t="n">
        <v>88.3600006103516</v>
      </c>
      <c r="T510" s="57"/>
      <c r="U510" s="58" t="n">
        <v>13.6698550339326</v>
      </c>
      <c r="V510" s="58" t="n">
        <v>12.2281125108225</v>
      </c>
      <c r="W510" s="58" t="n">
        <v>0</v>
      </c>
      <c r="X510" s="58" t="n">
        <v>89.453125</v>
      </c>
      <c r="Y510" s="58" t="n">
        <v>0</v>
      </c>
      <c r="Z510" s="58" t="n">
        <v>3.86788068585369</v>
      </c>
      <c r="AA510" s="57" t="s">
        <v>5412</v>
      </c>
      <c r="AB510" s="57" t="s">
        <v>5413</v>
      </c>
      <c r="AC510" s="57" t="s">
        <v>5456</v>
      </c>
      <c r="AD510" s="57" t="s">
        <v>252</v>
      </c>
      <c r="AE510" s="57" t="n">
        <v>1360</v>
      </c>
      <c r="AF510" s="58" t="n">
        <v>4.6228470664732</v>
      </c>
      <c r="AG510" s="57" t="s">
        <v>5412</v>
      </c>
      <c r="AH510" s="57" t="s">
        <v>5422</v>
      </c>
      <c r="AI510" s="57" t="s">
        <v>4838</v>
      </c>
      <c r="AJ510" s="58" t="n">
        <v>10.3549337515988</v>
      </c>
      <c r="AK510" s="57" t="s">
        <v>5434</v>
      </c>
      <c r="AL510" s="58" t="n">
        <v>3.5</v>
      </c>
      <c r="AM510" s="57"/>
      <c r="AN510" s="57"/>
      <c r="AO510" s="57" t="n">
        <v>0</v>
      </c>
      <c r="AP510" s="59" t="b">
        <f aca="false">FALSE()</f>
        <v>0</v>
      </c>
    </row>
    <row r="511" customFormat="false" ht="15" hidden="false" customHeight="true" outlineLevel="0" collapsed="false">
      <c r="B511" s="57" t="s">
        <v>4777</v>
      </c>
      <c r="C511" s="57" t="s">
        <v>290</v>
      </c>
      <c r="D511" s="57" t="s">
        <v>337</v>
      </c>
      <c r="E511" s="59" t="b">
        <f aca="false">FALSE()</f>
        <v>0</v>
      </c>
      <c r="F511" s="57" t="n">
        <v>1</v>
      </c>
      <c r="G511" s="57" t="s">
        <v>5205</v>
      </c>
      <c r="H511" s="57" t="s">
        <v>4932</v>
      </c>
      <c r="I511" s="57" t="n">
        <v>2</v>
      </c>
      <c r="J511" s="57" t="s">
        <v>281</v>
      </c>
      <c r="K511" s="57" t="n">
        <v>2</v>
      </c>
      <c r="L511" s="59" t="b">
        <f aca="false">FALSE()</f>
        <v>0</v>
      </c>
      <c r="M511" s="59" t="b">
        <f aca="false">TRUE()</f>
        <v>1</v>
      </c>
      <c r="N511" s="59" t="b">
        <f aca="false">TRUE()</f>
        <v>1</v>
      </c>
      <c r="O511" s="59" t="b">
        <f aca="false">TRUE()</f>
        <v>1</v>
      </c>
      <c r="P511" s="59" t="b">
        <f aca="false">TRUE()</f>
        <v>1</v>
      </c>
      <c r="Q511" s="57" t="s">
        <v>5432</v>
      </c>
      <c r="R511" s="58" t="n">
        <v>1</v>
      </c>
      <c r="S511" s="58" t="n">
        <v>88.3600006103516</v>
      </c>
      <c r="T511" s="57"/>
      <c r="U511" s="58" t="n">
        <v>13.6698550339326</v>
      </c>
      <c r="V511" s="58" t="n">
        <v>12.2281125108225</v>
      </c>
      <c r="W511" s="58" t="n">
        <v>0</v>
      </c>
      <c r="X511" s="58" t="n">
        <v>89.453125</v>
      </c>
      <c r="Y511" s="58" t="n">
        <v>0</v>
      </c>
      <c r="Z511" s="58" t="n">
        <v>3.86788068585369</v>
      </c>
      <c r="AA511" s="57" t="s">
        <v>5412</v>
      </c>
      <c r="AB511" s="57" t="s">
        <v>5413</v>
      </c>
      <c r="AC511" s="57" t="s">
        <v>5456</v>
      </c>
      <c r="AD511" s="57" t="s">
        <v>252</v>
      </c>
      <c r="AE511" s="57" t="n">
        <v>1360</v>
      </c>
      <c r="AF511" s="58" t="n">
        <v>4.6228470664732</v>
      </c>
      <c r="AG511" s="57" t="s">
        <v>5412</v>
      </c>
      <c r="AH511" s="57" t="s">
        <v>5422</v>
      </c>
      <c r="AI511" s="57" t="s">
        <v>4838</v>
      </c>
      <c r="AJ511" s="58" t="n">
        <v>10.3549337515988</v>
      </c>
      <c r="AK511" s="57" t="s">
        <v>5434</v>
      </c>
      <c r="AL511" s="58" t="n">
        <v>4</v>
      </c>
      <c r="AM511" s="57"/>
      <c r="AN511" s="57" t="s">
        <v>5412</v>
      </c>
      <c r="AO511" s="57" t="n">
        <v>2</v>
      </c>
      <c r="AP511" s="59" t="b">
        <f aca="false">FALSE()</f>
        <v>0</v>
      </c>
    </row>
    <row r="512" customFormat="false" ht="15" hidden="false" customHeight="true" outlineLevel="0" collapsed="false">
      <c r="B512" s="57" t="s">
        <v>4777</v>
      </c>
      <c r="C512" s="57" t="s">
        <v>290</v>
      </c>
      <c r="D512" s="57" t="s">
        <v>337</v>
      </c>
      <c r="E512" s="59" t="b">
        <f aca="false">FALSE()</f>
        <v>0</v>
      </c>
      <c r="F512" s="57" t="n">
        <v>1</v>
      </c>
      <c r="G512" s="57" t="s">
        <v>5205</v>
      </c>
      <c r="H512" s="57" t="s">
        <v>4932</v>
      </c>
      <c r="I512" s="57" t="n">
        <v>2</v>
      </c>
      <c r="J512" s="57" t="s">
        <v>281</v>
      </c>
      <c r="K512" s="57" t="n">
        <v>2</v>
      </c>
      <c r="L512" s="59" t="b">
        <f aca="false">FALSE()</f>
        <v>0</v>
      </c>
      <c r="M512" s="59" t="b">
        <f aca="false">TRUE()</f>
        <v>1</v>
      </c>
      <c r="N512" s="59" t="b">
        <f aca="false">TRUE()</f>
        <v>1</v>
      </c>
      <c r="O512" s="59" t="b">
        <f aca="false">TRUE()</f>
        <v>1</v>
      </c>
      <c r="P512" s="59" t="b">
        <f aca="false">TRUE()</f>
        <v>1</v>
      </c>
      <c r="Q512" s="57" t="s">
        <v>5432</v>
      </c>
      <c r="R512" s="58" t="n">
        <v>1</v>
      </c>
      <c r="S512" s="58" t="n">
        <v>88.3600006103516</v>
      </c>
      <c r="T512" s="57"/>
      <c r="U512" s="58" t="n">
        <v>13.6698550339326</v>
      </c>
      <c r="V512" s="58" t="n">
        <v>12.2281125108225</v>
      </c>
      <c r="W512" s="58" t="n">
        <v>0</v>
      </c>
      <c r="X512" s="58" t="n">
        <v>89.453125</v>
      </c>
      <c r="Y512" s="58" t="n">
        <v>0</v>
      </c>
      <c r="Z512" s="58" t="n">
        <v>3.86788068585369</v>
      </c>
      <c r="AA512" s="57" t="s">
        <v>5412</v>
      </c>
      <c r="AB512" s="57" t="s">
        <v>5413</v>
      </c>
      <c r="AC512" s="57" t="s">
        <v>5456</v>
      </c>
      <c r="AD512" s="57" t="s">
        <v>252</v>
      </c>
      <c r="AE512" s="57" t="n">
        <v>1360</v>
      </c>
      <c r="AF512" s="58" t="n">
        <v>4.6228470664732</v>
      </c>
      <c r="AG512" s="57" t="s">
        <v>5412</v>
      </c>
      <c r="AH512" s="57" t="s">
        <v>5422</v>
      </c>
      <c r="AI512" s="57" t="s">
        <v>4838</v>
      </c>
      <c r="AJ512" s="58" t="n">
        <v>10.3549337515988</v>
      </c>
      <c r="AK512" s="57" t="s">
        <v>5434</v>
      </c>
      <c r="AL512" s="58" t="n">
        <v>4.5</v>
      </c>
      <c r="AM512" s="57"/>
      <c r="AN512" s="57" t="s">
        <v>5412</v>
      </c>
      <c r="AO512" s="57" t="n">
        <v>2</v>
      </c>
      <c r="AP512" s="59" t="b">
        <f aca="false">FALSE()</f>
        <v>0</v>
      </c>
    </row>
    <row r="513" customFormat="false" ht="15" hidden="false" customHeight="true" outlineLevel="0" collapsed="false">
      <c r="B513" s="57" t="s">
        <v>4777</v>
      </c>
      <c r="C513" s="57" t="s">
        <v>290</v>
      </c>
      <c r="D513" s="57" t="s">
        <v>337</v>
      </c>
      <c r="E513" s="59" t="b">
        <f aca="false">FALSE()</f>
        <v>0</v>
      </c>
      <c r="F513" s="57" t="n">
        <v>1</v>
      </c>
      <c r="G513" s="57" t="s">
        <v>5205</v>
      </c>
      <c r="H513" s="57" t="s">
        <v>4932</v>
      </c>
      <c r="I513" s="57" t="n">
        <v>3</v>
      </c>
      <c r="J513" s="57" t="s">
        <v>261</v>
      </c>
      <c r="K513" s="57" t="n">
        <v>2</v>
      </c>
      <c r="L513" s="59" t="b">
        <f aca="false">FALSE()</f>
        <v>0</v>
      </c>
      <c r="M513" s="59" t="b">
        <f aca="false">TRUE()</f>
        <v>1</v>
      </c>
      <c r="N513" s="59" t="b">
        <f aca="false">TRUE()</f>
        <v>1</v>
      </c>
      <c r="O513" s="59" t="b">
        <f aca="false">TRUE()</f>
        <v>1</v>
      </c>
      <c r="P513" s="59" t="b">
        <f aca="false">TRUE()</f>
        <v>1</v>
      </c>
      <c r="Q513" s="57" t="s">
        <v>5411</v>
      </c>
      <c r="R513" s="58" t="n">
        <v>1</v>
      </c>
      <c r="S513" s="58" t="n">
        <v>87.620002746582</v>
      </c>
      <c r="T513" s="57"/>
      <c r="U513" s="58" t="n">
        <v>14.8446082009112</v>
      </c>
      <c r="V513" s="58" t="n">
        <v>14.8446082009112</v>
      </c>
      <c r="W513" s="58" t="n">
        <v>0</v>
      </c>
      <c r="X513" s="58" t="n">
        <v>100</v>
      </c>
      <c r="Y513" s="58" t="n">
        <v>0</v>
      </c>
      <c r="Z513" s="58" t="n">
        <v>3.22657294974096</v>
      </c>
      <c r="AA513" s="57" t="s">
        <v>5412</v>
      </c>
      <c r="AB513" s="57" t="s">
        <v>5413</v>
      </c>
      <c r="AC513" s="57" t="s">
        <v>5444</v>
      </c>
      <c r="AD513" s="57" t="s">
        <v>252</v>
      </c>
      <c r="AE513" s="57" t="n">
        <v>1360</v>
      </c>
      <c r="AF513" s="58" t="n">
        <v>3.22657294974096</v>
      </c>
      <c r="AG513" s="57" t="s">
        <v>5412</v>
      </c>
      <c r="AH513" s="57" t="s">
        <v>5444</v>
      </c>
      <c r="AI513" s="57" t="s">
        <v>252</v>
      </c>
      <c r="AJ513" s="58" t="n">
        <v>9.60416435719423</v>
      </c>
      <c r="AK513" s="57" t="s">
        <v>5415</v>
      </c>
      <c r="AL513" s="58" t="n">
        <v>3.5</v>
      </c>
      <c r="AM513" s="57"/>
      <c r="AN513" s="57" t="s">
        <v>5412</v>
      </c>
      <c r="AO513" s="57" t="n">
        <v>2</v>
      </c>
      <c r="AP513" s="59" t="b">
        <f aca="false">TRUE()</f>
        <v>1</v>
      </c>
    </row>
    <row r="514" customFormat="false" ht="15" hidden="false" customHeight="true" outlineLevel="0" collapsed="false">
      <c r="B514" s="57" t="s">
        <v>4777</v>
      </c>
      <c r="C514" s="57" t="s">
        <v>290</v>
      </c>
      <c r="D514" s="57" t="s">
        <v>337</v>
      </c>
      <c r="E514" s="59" t="b">
        <f aca="false">FALSE()</f>
        <v>0</v>
      </c>
      <c r="F514" s="57" t="n">
        <v>1</v>
      </c>
      <c r="G514" s="57" t="s">
        <v>5205</v>
      </c>
      <c r="H514" s="57" t="s">
        <v>4932</v>
      </c>
      <c r="I514" s="57" t="n">
        <v>3</v>
      </c>
      <c r="J514" s="57" t="s">
        <v>261</v>
      </c>
      <c r="K514" s="57" t="n">
        <v>2</v>
      </c>
      <c r="L514" s="59" t="b">
        <f aca="false">FALSE()</f>
        <v>0</v>
      </c>
      <c r="M514" s="59" t="b">
        <f aca="false">TRUE()</f>
        <v>1</v>
      </c>
      <c r="N514" s="59" t="b">
        <f aca="false">TRUE()</f>
        <v>1</v>
      </c>
      <c r="O514" s="59" t="b">
        <f aca="false">TRUE()</f>
        <v>1</v>
      </c>
      <c r="P514" s="59" t="b">
        <f aca="false">TRUE()</f>
        <v>1</v>
      </c>
      <c r="Q514" s="57" t="s">
        <v>5411</v>
      </c>
      <c r="R514" s="58" t="n">
        <v>1</v>
      </c>
      <c r="S514" s="58" t="n">
        <v>87.620002746582</v>
      </c>
      <c r="T514" s="57"/>
      <c r="U514" s="58" t="n">
        <v>14.8446082009112</v>
      </c>
      <c r="V514" s="58" t="n">
        <v>14.8446082009112</v>
      </c>
      <c r="W514" s="58" t="n">
        <v>0</v>
      </c>
      <c r="X514" s="58" t="n">
        <v>100</v>
      </c>
      <c r="Y514" s="58" t="n">
        <v>0</v>
      </c>
      <c r="Z514" s="58" t="n">
        <v>3.22657294974096</v>
      </c>
      <c r="AA514" s="57" t="s">
        <v>5412</v>
      </c>
      <c r="AB514" s="57" t="s">
        <v>5413</v>
      </c>
      <c r="AC514" s="57" t="s">
        <v>5444</v>
      </c>
      <c r="AD514" s="57" t="s">
        <v>252</v>
      </c>
      <c r="AE514" s="57" t="n">
        <v>1360</v>
      </c>
      <c r="AF514" s="58" t="n">
        <v>3.22657294974096</v>
      </c>
      <c r="AG514" s="57" t="s">
        <v>5412</v>
      </c>
      <c r="AH514" s="57" t="s">
        <v>5444</v>
      </c>
      <c r="AI514" s="57" t="s">
        <v>252</v>
      </c>
      <c r="AJ514" s="58" t="n">
        <v>9.60416435719423</v>
      </c>
      <c r="AK514" s="57" t="s">
        <v>5415</v>
      </c>
      <c r="AL514" s="58" t="n">
        <v>4</v>
      </c>
      <c r="AM514" s="57"/>
      <c r="AN514" s="57" t="s">
        <v>5412</v>
      </c>
      <c r="AO514" s="57" t="n">
        <v>4</v>
      </c>
      <c r="AP514" s="59" t="b">
        <f aca="false">TRUE()</f>
        <v>1</v>
      </c>
    </row>
    <row r="515" customFormat="false" ht="15" hidden="false" customHeight="true" outlineLevel="0" collapsed="false">
      <c r="B515" s="57" t="s">
        <v>4777</v>
      </c>
      <c r="C515" s="57" t="s">
        <v>290</v>
      </c>
      <c r="D515" s="57" t="s">
        <v>337</v>
      </c>
      <c r="E515" s="59" t="b">
        <f aca="false">FALSE()</f>
        <v>0</v>
      </c>
      <c r="F515" s="57" t="n">
        <v>1</v>
      </c>
      <c r="G515" s="57" t="s">
        <v>5205</v>
      </c>
      <c r="H515" s="57" t="s">
        <v>4932</v>
      </c>
      <c r="I515" s="57" t="n">
        <v>3</v>
      </c>
      <c r="J515" s="57" t="s">
        <v>261</v>
      </c>
      <c r="K515" s="57" t="n">
        <v>2</v>
      </c>
      <c r="L515" s="59" t="b">
        <f aca="false">FALSE()</f>
        <v>0</v>
      </c>
      <c r="M515" s="59" t="b">
        <f aca="false">TRUE()</f>
        <v>1</v>
      </c>
      <c r="N515" s="59" t="b">
        <f aca="false">TRUE()</f>
        <v>1</v>
      </c>
      <c r="O515" s="59" t="b">
        <f aca="false">TRUE()</f>
        <v>1</v>
      </c>
      <c r="P515" s="59" t="b">
        <f aca="false">TRUE()</f>
        <v>1</v>
      </c>
      <c r="Q515" s="57" t="s">
        <v>5411</v>
      </c>
      <c r="R515" s="58" t="n">
        <v>1</v>
      </c>
      <c r="S515" s="58" t="n">
        <v>87.620002746582</v>
      </c>
      <c r="T515" s="57"/>
      <c r="U515" s="58" t="n">
        <v>14.8446082009112</v>
      </c>
      <c r="V515" s="58" t="n">
        <v>14.8446082009112</v>
      </c>
      <c r="W515" s="58" t="n">
        <v>0</v>
      </c>
      <c r="X515" s="58" t="n">
        <v>100</v>
      </c>
      <c r="Y515" s="58" t="n">
        <v>0</v>
      </c>
      <c r="Z515" s="58" t="n">
        <v>3.22657294974096</v>
      </c>
      <c r="AA515" s="57" t="s">
        <v>5412</v>
      </c>
      <c r="AB515" s="57" t="s">
        <v>5413</v>
      </c>
      <c r="AC515" s="57" t="s">
        <v>5444</v>
      </c>
      <c r="AD515" s="57" t="s">
        <v>252</v>
      </c>
      <c r="AE515" s="57" t="n">
        <v>1360</v>
      </c>
      <c r="AF515" s="58" t="n">
        <v>3.22657294974096</v>
      </c>
      <c r="AG515" s="57" t="s">
        <v>5412</v>
      </c>
      <c r="AH515" s="57" t="s">
        <v>5444</v>
      </c>
      <c r="AI515" s="57" t="s">
        <v>252</v>
      </c>
      <c r="AJ515" s="58" t="n">
        <v>9.60416435719423</v>
      </c>
      <c r="AK515" s="57" t="s">
        <v>5415</v>
      </c>
      <c r="AL515" s="58" t="n">
        <v>4.5</v>
      </c>
      <c r="AM515" s="57"/>
      <c r="AN515" s="57" t="s">
        <v>5412</v>
      </c>
      <c r="AO515" s="57" t="n">
        <v>8</v>
      </c>
      <c r="AP515" s="59" t="b">
        <f aca="false">TRUE()</f>
        <v>1</v>
      </c>
    </row>
    <row r="516" customFormat="false" ht="15" hidden="false" customHeight="true" outlineLevel="0" collapsed="false">
      <c r="B516" s="57" t="s">
        <v>4777</v>
      </c>
      <c r="C516" s="57" t="s">
        <v>290</v>
      </c>
      <c r="D516" s="57" t="s">
        <v>337</v>
      </c>
      <c r="E516" s="59" t="b">
        <f aca="false">FALSE()</f>
        <v>0</v>
      </c>
      <c r="F516" s="57" t="n">
        <v>1</v>
      </c>
      <c r="G516" s="57" t="s">
        <v>5205</v>
      </c>
      <c r="H516" s="57" t="s">
        <v>4932</v>
      </c>
      <c r="I516" s="57" t="n">
        <v>4</v>
      </c>
      <c r="J516" s="57" t="s">
        <v>360</v>
      </c>
      <c r="K516" s="57" t="n">
        <v>2</v>
      </c>
      <c r="L516" s="59" t="b">
        <f aca="false">FALSE()</f>
        <v>0</v>
      </c>
      <c r="M516" s="59" t="b">
        <f aca="false">TRUE()</f>
        <v>1</v>
      </c>
      <c r="N516" s="59" t="b">
        <f aca="false">TRUE()</f>
        <v>1</v>
      </c>
      <c r="O516" s="59" t="b">
        <f aca="false">TRUE()</f>
        <v>1</v>
      </c>
      <c r="P516" s="59" t="b">
        <f aca="false">TRUE()</f>
        <v>1</v>
      </c>
      <c r="Q516" s="57" t="s">
        <v>5417</v>
      </c>
      <c r="R516" s="58" t="n">
        <v>1</v>
      </c>
      <c r="S516" s="58" t="n">
        <v>83.9199981689453</v>
      </c>
      <c r="T516" s="57"/>
      <c r="U516" s="58" t="n">
        <v>3.36406588725685</v>
      </c>
      <c r="V516" s="58" t="n">
        <v>3.36406588725685</v>
      </c>
      <c r="W516" s="58" t="n">
        <v>0</v>
      </c>
      <c r="X516" s="58" t="n">
        <v>100</v>
      </c>
      <c r="Y516" s="58" t="n">
        <v>0</v>
      </c>
      <c r="Z516" s="58" t="n">
        <v>3.23582354277859</v>
      </c>
      <c r="AA516" s="57" t="s">
        <v>5412</v>
      </c>
      <c r="AB516" s="57" t="s">
        <v>5413</v>
      </c>
      <c r="AC516" s="57" t="s">
        <v>5422</v>
      </c>
      <c r="AD516" s="57" t="s">
        <v>4838</v>
      </c>
      <c r="AE516" s="57" t="n">
        <v>1359</v>
      </c>
      <c r="AF516" s="58" t="n">
        <v>3.23582354277859</v>
      </c>
      <c r="AG516" s="57" t="s">
        <v>5412</v>
      </c>
      <c r="AH516" s="57" t="s">
        <v>5422</v>
      </c>
      <c r="AI516" s="57" t="s">
        <v>4838</v>
      </c>
      <c r="AJ516" s="58" t="n">
        <v>9.0646532752224</v>
      </c>
      <c r="AK516" s="57" t="s">
        <v>5415</v>
      </c>
      <c r="AL516" s="58" t="n">
        <v>3.5</v>
      </c>
      <c r="AM516" s="57"/>
      <c r="AN516" s="57" t="s">
        <v>5412</v>
      </c>
      <c r="AO516" s="57" t="n">
        <v>1</v>
      </c>
      <c r="AP516" s="59" t="b">
        <f aca="false">TRUE()</f>
        <v>1</v>
      </c>
    </row>
    <row r="517" customFormat="false" ht="15" hidden="false" customHeight="true" outlineLevel="0" collapsed="false">
      <c r="B517" s="57" t="s">
        <v>4777</v>
      </c>
      <c r="C517" s="57" t="s">
        <v>290</v>
      </c>
      <c r="D517" s="57" t="s">
        <v>337</v>
      </c>
      <c r="E517" s="59" t="b">
        <f aca="false">FALSE()</f>
        <v>0</v>
      </c>
      <c r="F517" s="57" t="n">
        <v>1</v>
      </c>
      <c r="G517" s="57" t="s">
        <v>5205</v>
      </c>
      <c r="H517" s="57" t="s">
        <v>4932</v>
      </c>
      <c r="I517" s="57" t="n">
        <v>4</v>
      </c>
      <c r="J517" s="57" t="s">
        <v>360</v>
      </c>
      <c r="K517" s="57" t="n">
        <v>2</v>
      </c>
      <c r="L517" s="59" t="b">
        <f aca="false">FALSE()</f>
        <v>0</v>
      </c>
      <c r="M517" s="59" t="b">
        <f aca="false">TRUE()</f>
        <v>1</v>
      </c>
      <c r="N517" s="59" t="b">
        <f aca="false">TRUE()</f>
        <v>1</v>
      </c>
      <c r="O517" s="59" t="b">
        <f aca="false">TRUE()</f>
        <v>1</v>
      </c>
      <c r="P517" s="59" t="b">
        <f aca="false">TRUE()</f>
        <v>1</v>
      </c>
      <c r="Q517" s="57" t="s">
        <v>5417</v>
      </c>
      <c r="R517" s="58" t="n">
        <v>1</v>
      </c>
      <c r="S517" s="58" t="n">
        <v>83.9199981689453</v>
      </c>
      <c r="T517" s="57"/>
      <c r="U517" s="58" t="n">
        <v>3.36406588725685</v>
      </c>
      <c r="V517" s="58" t="n">
        <v>3.36406588725685</v>
      </c>
      <c r="W517" s="58" t="n">
        <v>0</v>
      </c>
      <c r="X517" s="58" t="n">
        <v>100</v>
      </c>
      <c r="Y517" s="58" t="n">
        <v>0</v>
      </c>
      <c r="Z517" s="58" t="n">
        <v>3.23582354277859</v>
      </c>
      <c r="AA517" s="57" t="s">
        <v>5412</v>
      </c>
      <c r="AB517" s="57" t="s">
        <v>5413</v>
      </c>
      <c r="AC517" s="57" t="s">
        <v>5422</v>
      </c>
      <c r="AD517" s="57" t="s">
        <v>4838</v>
      </c>
      <c r="AE517" s="57" t="n">
        <v>1359</v>
      </c>
      <c r="AF517" s="58" t="n">
        <v>3.23582354277859</v>
      </c>
      <c r="AG517" s="57" t="s">
        <v>5412</v>
      </c>
      <c r="AH517" s="57" t="s">
        <v>5422</v>
      </c>
      <c r="AI517" s="57" t="s">
        <v>4838</v>
      </c>
      <c r="AJ517" s="58" t="n">
        <v>9.0646532752224</v>
      </c>
      <c r="AK517" s="57" t="s">
        <v>5415</v>
      </c>
      <c r="AL517" s="58" t="n">
        <v>4</v>
      </c>
      <c r="AM517" s="57"/>
      <c r="AN517" s="57" t="s">
        <v>5412</v>
      </c>
      <c r="AO517" s="57" t="n">
        <v>1</v>
      </c>
      <c r="AP517" s="59" t="b">
        <f aca="false">TRUE()</f>
        <v>1</v>
      </c>
    </row>
    <row r="518" customFormat="false" ht="15" hidden="false" customHeight="true" outlineLevel="0" collapsed="false">
      <c r="B518" s="57" t="s">
        <v>4777</v>
      </c>
      <c r="C518" s="57" t="s">
        <v>290</v>
      </c>
      <c r="D518" s="57" t="s">
        <v>337</v>
      </c>
      <c r="E518" s="59" t="b">
        <f aca="false">FALSE()</f>
        <v>0</v>
      </c>
      <c r="F518" s="57" t="n">
        <v>1</v>
      </c>
      <c r="G518" s="57" t="s">
        <v>5205</v>
      </c>
      <c r="H518" s="57" t="s">
        <v>4932</v>
      </c>
      <c r="I518" s="57" t="n">
        <v>4</v>
      </c>
      <c r="J518" s="57" t="s">
        <v>360</v>
      </c>
      <c r="K518" s="57" t="n">
        <v>2</v>
      </c>
      <c r="L518" s="59" t="b">
        <f aca="false">FALSE()</f>
        <v>0</v>
      </c>
      <c r="M518" s="59" t="b">
        <f aca="false">TRUE()</f>
        <v>1</v>
      </c>
      <c r="N518" s="59" t="b">
        <f aca="false">TRUE()</f>
        <v>1</v>
      </c>
      <c r="O518" s="59" t="b">
        <f aca="false">TRUE()</f>
        <v>1</v>
      </c>
      <c r="P518" s="59" t="b">
        <f aca="false">TRUE()</f>
        <v>1</v>
      </c>
      <c r="Q518" s="57" t="s">
        <v>5417</v>
      </c>
      <c r="R518" s="58" t="n">
        <v>1</v>
      </c>
      <c r="S518" s="58" t="n">
        <v>83.9199981689453</v>
      </c>
      <c r="T518" s="57"/>
      <c r="U518" s="58" t="n">
        <v>3.36406588725685</v>
      </c>
      <c r="V518" s="58" t="n">
        <v>3.36406588725685</v>
      </c>
      <c r="W518" s="58" t="n">
        <v>0</v>
      </c>
      <c r="X518" s="58" t="n">
        <v>100</v>
      </c>
      <c r="Y518" s="58" t="n">
        <v>0</v>
      </c>
      <c r="Z518" s="58" t="n">
        <v>3.23582354277859</v>
      </c>
      <c r="AA518" s="57" t="s">
        <v>5412</v>
      </c>
      <c r="AB518" s="57" t="s">
        <v>5413</v>
      </c>
      <c r="AC518" s="57" t="s">
        <v>5422</v>
      </c>
      <c r="AD518" s="57" t="s">
        <v>4838</v>
      </c>
      <c r="AE518" s="57" t="n">
        <v>1359</v>
      </c>
      <c r="AF518" s="58" t="n">
        <v>3.23582354277859</v>
      </c>
      <c r="AG518" s="57" t="s">
        <v>5412</v>
      </c>
      <c r="AH518" s="57" t="s">
        <v>5422</v>
      </c>
      <c r="AI518" s="57" t="s">
        <v>4838</v>
      </c>
      <c r="AJ518" s="58" t="n">
        <v>9.0646532752224</v>
      </c>
      <c r="AK518" s="57" t="s">
        <v>5415</v>
      </c>
      <c r="AL518" s="58" t="n">
        <v>4.5</v>
      </c>
      <c r="AM518" s="57"/>
      <c r="AN518" s="57" t="s">
        <v>5412</v>
      </c>
      <c r="AO518" s="57" t="n">
        <v>2</v>
      </c>
      <c r="AP518" s="59" t="b">
        <f aca="false">TRUE()</f>
        <v>1</v>
      </c>
    </row>
    <row r="519" customFormat="false" ht="15" hidden="false" customHeight="true" outlineLevel="0" collapsed="false">
      <c r="B519" s="57" t="s">
        <v>4777</v>
      </c>
      <c r="C519" s="57" t="s">
        <v>290</v>
      </c>
      <c r="D519" s="57" t="s">
        <v>337</v>
      </c>
      <c r="E519" s="59" t="b">
        <f aca="false">FALSE()</f>
        <v>0</v>
      </c>
      <c r="F519" s="57" t="n">
        <v>1</v>
      </c>
      <c r="G519" s="57" t="s">
        <v>5205</v>
      </c>
      <c r="H519" s="57" t="s">
        <v>4932</v>
      </c>
      <c r="I519" s="57" t="n">
        <v>5</v>
      </c>
      <c r="J519" s="57" t="s">
        <v>334</v>
      </c>
      <c r="K519" s="57" t="n">
        <v>2</v>
      </c>
      <c r="L519" s="59" t="b">
        <f aca="false">FALSE()</f>
        <v>0</v>
      </c>
      <c r="M519" s="59" t="b">
        <f aca="false">TRUE()</f>
        <v>1</v>
      </c>
      <c r="N519" s="59" t="b">
        <f aca="false">TRUE()</f>
        <v>1</v>
      </c>
      <c r="O519" s="59" t="b">
        <f aca="false">TRUE()</f>
        <v>1</v>
      </c>
      <c r="P519" s="59" t="b">
        <f aca="false">TRUE()</f>
        <v>1</v>
      </c>
      <c r="Q519" s="57" t="s">
        <v>5423</v>
      </c>
      <c r="R519" s="58" t="n">
        <v>1</v>
      </c>
      <c r="S519" s="58" t="n">
        <v>80.0999984741211</v>
      </c>
      <c r="T519" s="57"/>
      <c r="U519" s="58" t="n">
        <v>0</v>
      </c>
      <c r="V519" s="58" t="n">
        <v>0</v>
      </c>
      <c r="W519" s="58" t="n">
        <v>0</v>
      </c>
      <c r="X519" s="57"/>
      <c r="Y519" s="57"/>
      <c r="Z519" s="58" t="n">
        <v>5.36000027985078</v>
      </c>
      <c r="AA519" s="57" t="s">
        <v>5412</v>
      </c>
      <c r="AB519" s="57" t="s">
        <v>5413</v>
      </c>
      <c r="AC519" s="57" t="s">
        <v>5422</v>
      </c>
      <c r="AD519" s="57" t="s">
        <v>4838</v>
      </c>
      <c r="AE519" s="57" t="n">
        <v>1359</v>
      </c>
      <c r="AF519" s="58" t="n">
        <v>5.36000027985078</v>
      </c>
      <c r="AG519" s="57" t="s">
        <v>5412</v>
      </c>
      <c r="AH519" s="57" t="s">
        <v>5422</v>
      </c>
      <c r="AI519" s="57" t="s">
        <v>4838</v>
      </c>
      <c r="AJ519" s="58" t="n">
        <v>8.09244567482536</v>
      </c>
      <c r="AK519" s="57" t="s">
        <v>5415</v>
      </c>
      <c r="AL519" s="58" t="n">
        <v>3.5</v>
      </c>
      <c r="AM519" s="57"/>
      <c r="AN519" s="57"/>
      <c r="AO519" s="57" t="n">
        <v>0</v>
      </c>
      <c r="AP519" s="59" t="b">
        <f aca="false">FALSE()</f>
        <v>0</v>
      </c>
    </row>
    <row r="520" customFormat="false" ht="15" hidden="false" customHeight="true" outlineLevel="0" collapsed="false">
      <c r="B520" s="57" t="s">
        <v>4777</v>
      </c>
      <c r="C520" s="57" t="s">
        <v>290</v>
      </c>
      <c r="D520" s="57" t="s">
        <v>337</v>
      </c>
      <c r="E520" s="59" t="b">
        <f aca="false">FALSE()</f>
        <v>0</v>
      </c>
      <c r="F520" s="57" t="n">
        <v>1</v>
      </c>
      <c r="G520" s="57" t="s">
        <v>5205</v>
      </c>
      <c r="H520" s="57" t="s">
        <v>4932</v>
      </c>
      <c r="I520" s="57" t="n">
        <v>5</v>
      </c>
      <c r="J520" s="57" t="s">
        <v>334</v>
      </c>
      <c r="K520" s="57" t="n">
        <v>2</v>
      </c>
      <c r="L520" s="59" t="b">
        <f aca="false">FALSE()</f>
        <v>0</v>
      </c>
      <c r="M520" s="59" t="b">
        <f aca="false">TRUE()</f>
        <v>1</v>
      </c>
      <c r="N520" s="59" t="b">
        <f aca="false">TRUE()</f>
        <v>1</v>
      </c>
      <c r="O520" s="59" t="b">
        <f aca="false">TRUE()</f>
        <v>1</v>
      </c>
      <c r="P520" s="59" t="b">
        <f aca="false">TRUE()</f>
        <v>1</v>
      </c>
      <c r="Q520" s="57" t="s">
        <v>5423</v>
      </c>
      <c r="R520" s="58" t="n">
        <v>1</v>
      </c>
      <c r="S520" s="58" t="n">
        <v>80.0999984741211</v>
      </c>
      <c r="T520" s="57"/>
      <c r="U520" s="58" t="n">
        <v>0</v>
      </c>
      <c r="V520" s="58" t="n">
        <v>0</v>
      </c>
      <c r="W520" s="58" t="n">
        <v>0</v>
      </c>
      <c r="X520" s="57"/>
      <c r="Y520" s="57"/>
      <c r="Z520" s="58" t="n">
        <v>5.36000027985078</v>
      </c>
      <c r="AA520" s="57" t="s">
        <v>5412</v>
      </c>
      <c r="AB520" s="57" t="s">
        <v>5413</v>
      </c>
      <c r="AC520" s="57" t="s">
        <v>5422</v>
      </c>
      <c r="AD520" s="57" t="s">
        <v>4838</v>
      </c>
      <c r="AE520" s="57" t="n">
        <v>1359</v>
      </c>
      <c r="AF520" s="58" t="n">
        <v>5.36000027985078</v>
      </c>
      <c r="AG520" s="57" t="s">
        <v>5412</v>
      </c>
      <c r="AH520" s="57" t="s">
        <v>5422</v>
      </c>
      <c r="AI520" s="57" t="s">
        <v>4838</v>
      </c>
      <c r="AJ520" s="58" t="n">
        <v>8.09244567482536</v>
      </c>
      <c r="AK520" s="57" t="s">
        <v>5415</v>
      </c>
      <c r="AL520" s="58" t="n">
        <v>4</v>
      </c>
      <c r="AM520" s="57"/>
      <c r="AN520" s="57"/>
      <c r="AO520" s="57" t="n">
        <v>0</v>
      </c>
      <c r="AP520" s="59" t="b">
        <f aca="false">FALSE()</f>
        <v>0</v>
      </c>
    </row>
    <row r="521" customFormat="false" ht="15" hidden="false" customHeight="true" outlineLevel="0" collapsed="false">
      <c r="B521" s="57" t="s">
        <v>4777</v>
      </c>
      <c r="C521" s="57" t="s">
        <v>290</v>
      </c>
      <c r="D521" s="57" t="s">
        <v>337</v>
      </c>
      <c r="E521" s="59" t="b">
        <f aca="false">FALSE()</f>
        <v>0</v>
      </c>
      <c r="F521" s="57" t="n">
        <v>1</v>
      </c>
      <c r="G521" s="57" t="s">
        <v>5205</v>
      </c>
      <c r="H521" s="57" t="s">
        <v>4932</v>
      </c>
      <c r="I521" s="57" t="n">
        <v>5</v>
      </c>
      <c r="J521" s="57" t="s">
        <v>334</v>
      </c>
      <c r="K521" s="57" t="n">
        <v>2</v>
      </c>
      <c r="L521" s="59" t="b">
        <f aca="false">FALSE()</f>
        <v>0</v>
      </c>
      <c r="M521" s="59" t="b">
        <f aca="false">TRUE()</f>
        <v>1</v>
      </c>
      <c r="N521" s="59" t="b">
        <f aca="false">TRUE()</f>
        <v>1</v>
      </c>
      <c r="O521" s="59" t="b">
        <f aca="false">TRUE()</f>
        <v>1</v>
      </c>
      <c r="P521" s="59" t="b">
        <f aca="false">TRUE()</f>
        <v>1</v>
      </c>
      <c r="Q521" s="57" t="s">
        <v>5423</v>
      </c>
      <c r="R521" s="58" t="n">
        <v>1</v>
      </c>
      <c r="S521" s="58" t="n">
        <v>80.0999984741211</v>
      </c>
      <c r="T521" s="57"/>
      <c r="U521" s="58" t="n">
        <v>0</v>
      </c>
      <c r="V521" s="58" t="n">
        <v>0</v>
      </c>
      <c r="W521" s="58" t="n">
        <v>0</v>
      </c>
      <c r="X521" s="57"/>
      <c r="Y521" s="57"/>
      <c r="Z521" s="58" t="n">
        <v>5.36000027985078</v>
      </c>
      <c r="AA521" s="57" t="s">
        <v>5412</v>
      </c>
      <c r="AB521" s="57" t="s">
        <v>5413</v>
      </c>
      <c r="AC521" s="57" t="s">
        <v>5422</v>
      </c>
      <c r="AD521" s="57" t="s">
        <v>4838</v>
      </c>
      <c r="AE521" s="57" t="n">
        <v>1359</v>
      </c>
      <c r="AF521" s="58" t="n">
        <v>5.36000027985078</v>
      </c>
      <c r="AG521" s="57" t="s">
        <v>5412</v>
      </c>
      <c r="AH521" s="57" t="s">
        <v>5422</v>
      </c>
      <c r="AI521" s="57" t="s">
        <v>4838</v>
      </c>
      <c r="AJ521" s="58" t="n">
        <v>8.09244567482536</v>
      </c>
      <c r="AK521" s="57" t="s">
        <v>5415</v>
      </c>
      <c r="AL521" s="58" t="n">
        <v>4.5</v>
      </c>
      <c r="AM521" s="57"/>
      <c r="AN521" s="57"/>
      <c r="AO521" s="57" t="n">
        <v>0</v>
      </c>
      <c r="AP521" s="59" t="b">
        <f aca="false">FALSE()</f>
        <v>0</v>
      </c>
    </row>
    <row r="522" customFormat="false" ht="15" hidden="false" customHeight="true" outlineLevel="0" collapsed="false">
      <c r="B522" s="57" t="s">
        <v>4777</v>
      </c>
      <c r="C522" s="57" t="s">
        <v>290</v>
      </c>
      <c r="D522" s="57" t="s">
        <v>337</v>
      </c>
      <c r="E522" s="59" t="b">
        <f aca="false">FALSE()</f>
        <v>0</v>
      </c>
      <c r="F522" s="57" t="n">
        <v>1</v>
      </c>
      <c r="G522" s="57" t="s">
        <v>5205</v>
      </c>
      <c r="H522" s="57" t="s">
        <v>4932</v>
      </c>
      <c r="I522" s="57" t="n">
        <v>6</v>
      </c>
      <c r="J522" s="57" t="s">
        <v>360</v>
      </c>
      <c r="K522" s="57" t="n">
        <v>2</v>
      </c>
      <c r="L522" s="59" t="b">
        <f aca="false">FALSE()</f>
        <v>0</v>
      </c>
      <c r="M522" s="59" t="b">
        <f aca="false">TRUE()</f>
        <v>1</v>
      </c>
      <c r="N522" s="59" t="b">
        <f aca="false">TRUE()</f>
        <v>1</v>
      </c>
      <c r="O522" s="59" t="b">
        <f aca="false">TRUE()</f>
        <v>1</v>
      </c>
      <c r="P522" s="59" t="b">
        <f aca="false">TRUE()</f>
        <v>1</v>
      </c>
      <c r="Q522" s="57" t="s">
        <v>5417</v>
      </c>
      <c r="R522" s="58" t="n">
        <v>1</v>
      </c>
      <c r="S522" s="58" t="n">
        <v>78.0699996948242</v>
      </c>
      <c r="T522" s="57"/>
      <c r="U522" s="58" t="n">
        <v>0</v>
      </c>
      <c r="V522" s="58" t="n">
        <v>0</v>
      </c>
      <c r="W522" s="58" t="n">
        <v>0</v>
      </c>
      <c r="X522" s="57"/>
      <c r="Y522" s="57"/>
      <c r="Z522" s="58" t="n">
        <v>6.71743001452193</v>
      </c>
      <c r="AA522" s="57" t="s">
        <v>5412</v>
      </c>
      <c r="AB522" s="57" t="s">
        <v>5413</v>
      </c>
      <c r="AC522" s="57" t="s">
        <v>5457</v>
      </c>
      <c r="AD522" s="57" t="s">
        <v>261</v>
      </c>
      <c r="AE522" s="57" t="n">
        <v>1358</v>
      </c>
      <c r="AF522" s="58" t="n">
        <v>6.88858142145392</v>
      </c>
      <c r="AG522" s="57" t="s">
        <v>5412</v>
      </c>
      <c r="AH522" s="57" t="s">
        <v>5422</v>
      </c>
      <c r="AI522" s="57" t="s">
        <v>4885</v>
      </c>
      <c r="AJ522" s="58" t="n">
        <v>7.76252671492989</v>
      </c>
      <c r="AK522" s="57" t="s">
        <v>5415</v>
      </c>
      <c r="AL522" s="58" t="n">
        <v>3.5</v>
      </c>
      <c r="AM522" s="57"/>
      <c r="AN522" s="57"/>
      <c r="AO522" s="57" t="n">
        <v>0</v>
      </c>
      <c r="AP522" s="59" t="b">
        <f aca="false">FALSE()</f>
        <v>0</v>
      </c>
    </row>
    <row r="523" customFormat="false" ht="15" hidden="false" customHeight="true" outlineLevel="0" collapsed="false">
      <c r="B523" s="57" t="s">
        <v>4777</v>
      </c>
      <c r="C523" s="57" t="s">
        <v>290</v>
      </c>
      <c r="D523" s="57" t="s">
        <v>337</v>
      </c>
      <c r="E523" s="59" t="b">
        <f aca="false">FALSE()</f>
        <v>0</v>
      </c>
      <c r="F523" s="57" t="n">
        <v>1</v>
      </c>
      <c r="G523" s="57" t="s">
        <v>5205</v>
      </c>
      <c r="H523" s="57" t="s">
        <v>4932</v>
      </c>
      <c r="I523" s="57" t="n">
        <v>6</v>
      </c>
      <c r="J523" s="57" t="s">
        <v>360</v>
      </c>
      <c r="K523" s="57" t="n">
        <v>2</v>
      </c>
      <c r="L523" s="59" t="b">
        <f aca="false">FALSE()</f>
        <v>0</v>
      </c>
      <c r="M523" s="59" t="b">
        <f aca="false">TRUE()</f>
        <v>1</v>
      </c>
      <c r="N523" s="59" t="b">
        <f aca="false">TRUE()</f>
        <v>1</v>
      </c>
      <c r="O523" s="59" t="b">
        <f aca="false">TRUE()</f>
        <v>1</v>
      </c>
      <c r="P523" s="59" t="b">
        <f aca="false">TRUE()</f>
        <v>1</v>
      </c>
      <c r="Q523" s="57" t="s">
        <v>5417</v>
      </c>
      <c r="R523" s="58" t="n">
        <v>1</v>
      </c>
      <c r="S523" s="58" t="n">
        <v>78.0699996948242</v>
      </c>
      <c r="T523" s="57"/>
      <c r="U523" s="58" t="n">
        <v>0</v>
      </c>
      <c r="V523" s="58" t="n">
        <v>0</v>
      </c>
      <c r="W523" s="58" t="n">
        <v>0</v>
      </c>
      <c r="X523" s="57"/>
      <c r="Y523" s="57"/>
      <c r="Z523" s="58" t="n">
        <v>6.71743001452193</v>
      </c>
      <c r="AA523" s="57" t="s">
        <v>5412</v>
      </c>
      <c r="AB523" s="57" t="s">
        <v>5413</v>
      </c>
      <c r="AC523" s="57" t="s">
        <v>5457</v>
      </c>
      <c r="AD523" s="57" t="s">
        <v>261</v>
      </c>
      <c r="AE523" s="57" t="n">
        <v>1358</v>
      </c>
      <c r="AF523" s="58" t="n">
        <v>6.88858142145392</v>
      </c>
      <c r="AG523" s="57" t="s">
        <v>5412</v>
      </c>
      <c r="AH523" s="57" t="s">
        <v>5422</v>
      </c>
      <c r="AI523" s="57" t="s">
        <v>4885</v>
      </c>
      <c r="AJ523" s="58" t="n">
        <v>7.76252671492989</v>
      </c>
      <c r="AK523" s="57" t="s">
        <v>5415</v>
      </c>
      <c r="AL523" s="58" t="n">
        <v>4</v>
      </c>
      <c r="AM523" s="57"/>
      <c r="AN523" s="57"/>
      <c r="AO523" s="57" t="n">
        <v>0</v>
      </c>
      <c r="AP523" s="59" t="b">
        <f aca="false">FALSE()</f>
        <v>0</v>
      </c>
    </row>
    <row r="524" customFormat="false" ht="15" hidden="false" customHeight="true" outlineLevel="0" collapsed="false">
      <c r="B524" s="57" t="s">
        <v>4777</v>
      </c>
      <c r="C524" s="57" t="s">
        <v>290</v>
      </c>
      <c r="D524" s="57" t="s">
        <v>337</v>
      </c>
      <c r="E524" s="59" t="b">
        <f aca="false">FALSE()</f>
        <v>0</v>
      </c>
      <c r="F524" s="57" t="n">
        <v>1</v>
      </c>
      <c r="G524" s="57" t="s">
        <v>5205</v>
      </c>
      <c r="H524" s="57" t="s">
        <v>4932</v>
      </c>
      <c r="I524" s="57" t="n">
        <v>6</v>
      </c>
      <c r="J524" s="57" t="s">
        <v>360</v>
      </c>
      <c r="K524" s="57" t="n">
        <v>2</v>
      </c>
      <c r="L524" s="59" t="b">
        <f aca="false">FALSE()</f>
        <v>0</v>
      </c>
      <c r="M524" s="59" t="b">
        <f aca="false">TRUE()</f>
        <v>1</v>
      </c>
      <c r="N524" s="59" t="b">
        <f aca="false">TRUE()</f>
        <v>1</v>
      </c>
      <c r="O524" s="59" t="b">
        <f aca="false">TRUE()</f>
        <v>1</v>
      </c>
      <c r="P524" s="59" t="b">
        <f aca="false">TRUE()</f>
        <v>1</v>
      </c>
      <c r="Q524" s="57" t="s">
        <v>5417</v>
      </c>
      <c r="R524" s="58" t="n">
        <v>1</v>
      </c>
      <c r="S524" s="58" t="n">
        <v>78.0699996948242</v>
      </c>
      <c r="T524" s="57"/>
      <c r="U524" s="58" t="n">
        <v>0</v>
      </c>
      <c r="V524" s="58" t="n">
        <v>0</v>
      </c>
      <c r="W524" s="58" t="n">
        <v>0</v>
      </c>
      <c r="X524" s="57"/>
      <c r="Y524" s="57"/>
      <c r="Z524" s="58" t="n">
        <v>6.71743001452193</v>
      </c>
      <c r="AA524" s="57" t="s">
        <v>5412</v>
      </c>
      <c r="AB524" s="57" t="s">
        <v>5413</v>
      </c>
      <c r="AC524" s="57" t="s">
        <v>5457</v>
      </c>
      <c r="AD524" s="57" t="s">
        <v>261</v>
      </c>
      <c r="AE524" s="57" t="n">
        <v>1358</v>
      </c>
      <c r="AF524" s="58" t="n">
        <v>6.88858142145392</v>
      </c>
      <c r="AG524" s="57" t="s">
        <v>5412</v>
      </c>
      <c r="AH524" s="57" t="s">
        <v>5422</v>
      </c>
      <c r="AI524" s="57" t="s">
        <v>4885</v>
      </c>
      <c r="AJ524" s="58" t="n">
        <v>7.76252671492989</v>
      </c>
      <c r="AK524" s="57" t="s">
        <v>5415</v>
      </c>
      <c r="AL524" s="58" t="n">
        <v>4.5</v>
      </c>
      <c r="AM524" s="57"/>
      <c r="AN524" s="57"/>
      <c r="AO524" s="57" t="n">
        <v>0</v>
      </c>
      <c r="AP524" s="59" t="b">
        <f aca="false">FALSE()</f>
        <v>0</v>
      </c>
    </row>
    <row r="525" customFormat="false" ht="15" hidden="false" customHeight="true" outlineLevel="0" collapsed="false">
      <c r="B525" s="57" t="s">
        <v>4777</v>
      </c>
      <c r="C525" s="57" t="s">
        <v>290</v>
      </c>
      <c r="D525" s="57" t="s">
        <v>337</v>
      </c>
      <c r="E525" s="59" t="b">
        <f aca="false">FALSE()</f>
        <v>0</v>
      </c>
      <c r="F525" s="57" t="n">
        <v>1</v>
      </c>
      <c r="G525" s="57" t="s">
        <v>5205</v>
      </c>
      <c r="H525" s="57" t="s">
        <v>4932</v>
      </c>
      <c r="I525" s="57" t="n">
        <v>7</v>
      </c>
      <c r="J525" s="57" t="s">
        <v>425</v>
      </c>
      <c r="K525" s="57" t="n">
        <v>2</v>
      </c>
      <c r="L525" s="59" t="b">
        <f aca="false">FALSE()</f>
        <v>0</v>
      </c>
      <c r="M525" s="59" t="b">
        <f aca="false">TRUE()</f>
        <v>1</v>
      </c>
      <c r="N525" s="59" t="b">
        <f aca="false">TRUE()</f>
        <v>1</v>
      </c>
      <c r="O525" s="59" t="b">
        <f aca="false">TRUE()</f>
        <v>1</v>
      </c>
      <c r="P525" s="59" t="b">
        <f aca="false">TRUE()</f>
        <v>1</v>
      </c>
      <c r="Q525" s="57" t="s">
        <v>5416</v>
      </c>
      <c r="R525" s="58" t="n">
        <v>1</v>
      </c>
      <c r="S525" s="58" t="n">
        <v>79.1399993896484</v>
      </c>
      <c r="T525" s="57"/>
      <c r="U525" s="58" t="n">
        <v>0</v>
      </c>
      <c r="V525" s="58" t="n">
        <v>0</v>
      </c>
      <c r="W525" s="58" t="n">
        <v>0</v>
      </c>
      <c r="X525" s="57"/>
      <c r="Y525" s="57"/>
      <c r="Z525" s="58" t="n">
        <v>5.09066233411724</v>
      </c>
      <c r="AA525" s="57" t="s">
        <v>5415</v>
      </c>
      <c r="AB525" s="57" t="s">
        <v>282</v>
      </c>
      <c r="AC525" s="57" t="s">
        <v>5452</v>
      </c>
      <c r="AD525" s="57" t="s">
        <v>5423</v>
      </c>
      <c r="AE525" s="57" t="n">
        <v>34</v>
      </c>
      <c r="AF525" s="58" t="n">
        <v>5.09066233411724</v>
      </c>
      <c r="AG525" s="57" t="s">
        <v>5415</v>
      </c>
      <c r="AH525" s="57" t="s">
        <v>5452</v>
      </c>
      <c r="AI525" s="57" t="s">
        <v>5423</v>
      </c>
      <c r="AJ525" s="58" t="n">
        <v>5.09066233411724</v>
      </c>
      <c r="AK525" s="57" t="s">
        <v>5415</v>
      </c>
      <c r="AL525" s="58" t="n">
        <v>3.5</v>
      </c>
      <c r="AM525" s="57"/>
      <c r="AN525" s="57"/>
      <c r="AO525" s="57" t="n">
        <v>0</v>
      </c>
      <c r="AP525" s="59" t="b">
        <f aca="false">FALSE()</f>
        <v>0</v>
      </c>
    </row>
    <row r="526" customFormat="false" ht="15" hidden="false" customHeight="true" outlineLevel="0" collapsed="false">
      <c r="B526" s="57" t="s">
        <v>4777</v>
      </c>
      <c r="C526" s="57" t="s">
        <v>290</v>
      </c>
      <c r="D526" s="57" t="s">
        <v>337</v>
      </c>
      <c r="E526" s="59" t="b">
        <f aca="false">FALSE()</f>
        <v>0</v>
      </c>
      <c r="F526" s="57" t="n">
        <v>1</v>
      </c>
      <c r="G526" s="57" t="s">
        <v>5205</v>
      </c>
      <c r="H526" s="57" t="s">
        <v>4932</v>
      </c>
      <c r="I526" s="57" t="n">
        <v>7</v>
      </c>
      <c r="J526" s="57" t="s">
        <v>425</v>
      </c>
      <c r="K526" s="57" t="n">
        <v>2</v>
      </c>
      <c r="L526" s="59" t="b">
        <f aca="false">FALSE()</f>
        <v>0</v>
      </c>
      <c r="M526" s="59" t="b">
        <f aca="false">TRUE()</f>
        <v>1</v>
      </c>
      <c r="N526" s="59" t="b">
        <f aca="false">TRUE()</f>
        <v>1</v>
      </c>
      <c r="O526" s="59" t="b">
        <f aca="false">TRUE()</f>
        <v>1</v>
      </c>
      <c r="P526" s="59" t="b">
        <f aca="false">TRUE()</f>
        <v>1</v>
      </c>
      <c r="Q526" s="57" t="s">
        <v>5416</v>
      </c>
      <c r="R526" s="58" t="n">
        <v>1</v>
      </c>
      <c r="S526" s="58" t="n">
        <v>79.1399993896484</v>
      </c>
      <c r="T526" s="57"/>
      <c r="U526" s="58" t="n">
        <v>0</v>
      </c>
      <c r="V526" s="58" t="n">
        <v>0</v>
      </c>
      <c r="W526" s="58" t="n">
        <v>0</v>
      </c>
      <c r="X526" s="57"/>
      <c r="Y526" s="57"/>
      <c r="Z526" s="58" t="n">
        <v>5.09066233411724</v>
      </c>
      <c r="AA526" s="57" t="s">
        <v>5415</v>
      </c>
      <c r="AB526" s="57" t="s">
        <v>282</v>
      </c>
      <c r="AC526" s="57" t="s">
        <v>5452</v>
      </c>
      <c r="AD526" s="57" t="s">
        <v>5423</v>
      </c>
      <c r="AE526" s="57" t="n">
        <v>34</v>
      </c>
      <c r="AF526" s="58" t="n">
        <v>5.09066233411724</v>
      </c>
      <c r="AG526" s="57" t="s">
        <v>5415</v>
      </c>
      <c r="AH526" s="57" t="s">
        <v>5452</v>
      </c>
      <c r="AI526" s="57" t="s">
        <v>5423</v>
      </c>
      <c r="AJ526" s="58" t="n">
        <v>5.09066233411724</v>
      </c>
      <c r="AK526" s="57" t="s">
        <v>5415</v>
      </c>
      <c r="AL526" s="58" t="n">
        <v>4</v>
      </c>
      <c r="AM526" s="57"/>
      <c r="AN526" s="57"/>
      <c r="AO526" s="57" t="n">
        <v>0</v>
      </c>
      <c r="AP526" s="59" t="b">
        <f aca="false">FALSE()</f>
        <v>0</v>
      </c>
    </row>
    <row r="527" customFormat="false" ht="15" hidden="false" customHeight="true" outlineLevel="0" collapsed="false">
      <c r="B527" s="57" t="s">
        <v>4777</v>
      </c>
      <c r="C527" s="57" t="s">
        <v>290</v>
      </c>
      <c r="D527" s="57" t="s">
        <v>337</v>
      </c>
      <c r="E527" s="59" t="b">
        <f aca="false">FALSE()</f>
        <v>0</v>
      </c>
      <c r="F527" s="57" t="n">
        <v>1</v>
      </c>
      <c r="G527" s="57" t="s">
        <v>5205</v>
      </c>
      <c r="H527" s="57" t="s">
        <v>4932</v>
      </c>
      <c r="I527" s="57" t="n">
        <v>7</v>
      </c>
      <c r="J527" s="57" t="s">
        <v>425</v>
      </c>
      <c r="K527" s="57" t="n">
        <v>2</v>
      </c>
      <c r="L527" s="59" t="b">
        <f aca="false">FALSE()</f>
        <v>0</v>
      </c>
      <c r="M527" s="59" t="b">
        <f aca="false">TRUE()</f>
        <v>1</v>
      </c>
      <c r="N527" s="59" t="b">
        <f aca="false">TRUE()</f>
        <v>1</v>
      </c>
      <c r="O527" s="59" t="b">
        <f aca="false">TRUE()</f>
        <v>1</v>
      </c>
      <c r="P527" s="59" t="b">
        <f aca="false">TRUE()</f>
        <v>1</v>
      </c>
      <c r="Q527" s="57" t="s">
        <v>5416</v>
      </c>
      <c r="R527" s="58" t="n">
        <v>1</v>
      </c>
      <c r="S527" s="58" t="n">
        <v>79.1399993896484</v>
      </c>
      <c r="T527" s="57"/>
      <c r="U527" s="58" t="n">
        <v>0</v>
      </c>
      <c r="V527" s="58" t="n">
        <v>0</v>
      </c>
      <c r="W527" s="58" t="n">
        <v>0</v>
      </c>
      <c r="X527" s="57"/>
      <c r="Y527" s="57"/>
      <c r="Z527" s="58" t="n">
        <v>5.09066233411724</v>
      </c>
      <c r="AA527" s="57" t="s">
        <v>5415</v>
      </c>
      <c r="AB527" s="57" t="s">
        <v>282</v>
      </c>
      <c r="AC527" s="57" t="s">
        <v>5452</v>
      </c>
      <c r="AD527" s="57" t="s">
        <v>5423</v>
      </c>
      <c r="AE527" s="57" t="n">
        <v>34</v>
      </c>
      <c r="AF527" s="58" t="n">
        <v>5.09066233411724</v>
      </c>
      <c r="AG527" s="57" t="s">
        <v>5415</v>
      </c>
      <c r="AH527" s="57" t="s">
        <v>5452</v>
      </c>
      <c r="AI527" s="57" t="s">
        <v>5423</v>
      </c>
      <c r="AJ527" s="58" t="n">
        <v>5.09066233411724</v>
      </c>
      <c r="AK527" s="57" t="s">
        <v>5415</v>
      </c>
      <c r="AL527" s="58" t="n">
        <v>4.5</v>
      </c>
      <c r="AM527" s="57"/>
      <c r="AN527" s="57"/>
      <c r="AO527" s="57" t="n">
        <v>0</v>
      </c>
      <c r="AP527" s="59" t="b">
        <f aca="false">FALSE()</f>
        <v>0</v>
      </c>
    </row>
    <row r="528" customFormat="false" ht="15" hidden="false" customHeight="true" outlineLevel="0" collapsed="false">
      <c r="B528" s="57" t="s">
        <v>4777</v>
      </c>
      <c r="C528" s="57" t="s">
        <v>290</v>
      </c>
      <c r="D528" s="57" t="s">
        <v>337</v>
      </c>
      <c r="E528" s="59" t="b">
        <f aca="false">FALSE()</f>
        <v>0</v>
      </c>
      <c r="F528" s="57" t="n">
        <v>1</v>
      </c>
      <c r="G528" s="57" t="s">
        <v>5205</v>
      </c>
      <c r="H528" s="57" t="s">
        <v>4932</v>
      </c>
      <c r="I528" s="57" t="n">
        <v>8</v>
      </c>
      <c r="J528" s="57" t="s">
        <v>4588</v>
      </c>
      <c r="K528" s="57" t="n">
        <v>2</v>
      </c>
      <c r="L528" s="59" t="b">
        <f aca="false">FALSE()</f>
        <v>0</v>
      </c>
      <c r="M528" s="59" t="b">
        <f aca="false">TRUE()</f>
        <v>1</v>
      </c>
      <c r="N528" s="59" t="b">
        <f aca="false">TRUE()</f>
        <v>1</v>
      </c>
      <c r="O528" s="59" t="b">
        <f aca="false">TRUE()</f>
        <v>1</v>
      </c>
      <c r="P528" s="59" t="b">
        <f aca="false">TRUE()</f>
        <v>1</v>
      </c>
      <c r="Q528" s="57" t="s">
        <v>5428</v>
      </c>
      <c r="R528" s="58" t="n">
        <v>1</v>
      </c>
      <c r="S528" s="58" t="n">
        <v>79.4899978637695</v>
      </c>
      <c r="T528" s="57"/>
      <c r="U528" s="58" t="n">
        <v>0</v>
      </c>
      <c r="V528" s="58" t="n">
        <v>0</v>
      </c>
      <c r="W528" s="58" t="n">
        <v>0</v>
      </c>
      <c r="X528" s="57"/>
      <c r="Y528" s="57"/>
      <c r="Z528" s="58" t="n">
        <v>4.4645433137108</v>
      </c>
      <c r="AA528" s="57" t="s">
        <v>5415</v>
      </c>
      <c r="AB528" s="57" t="s">
        <v>282</v>
      </c>
      <c r="AC528" s="57" t="s">
        <v>5481</v>
      </c>
      <c r="AD528" s="57" t="s">
        <v>5425</v>
      </c>
      <c r="AE528" s="57" t="n">
        <v>38</v>
      </c>
      <c r="AF528" s="58" t="n">
        <v>4.54200099075284</v>
      </c>
      <c r="AG528" s="57" t="s">
        <v>5415</v>
      </c>
      <c r="AH528" s="57" t="s">
        <v>5452</v>
      </c>
      <c r="AI528" s="57" t="s">
        <v>5423</v>
      </c>
      <c r="AJ528" s="58" t="n">
        <v>4.4645433137108</v>
      </c>
      <c r="AK528" s="57" t="s">
        <v>5415</v>
      </c>
      <c r="AL528" s="58" t="n">
        <v>3.5</v>
      </c>
      <c r="AM528" s="57"/>
      <c r="AN528" s="57"/>
      <c r="AO528" s="57" t="n">
        <v>0</v>
      </c>
      <c r="AP528" s="59" t="b">
        <f aca="false">FALSE()</f>
        <v>0</v>
      </c>
    </row>
    <row r="529" customFormat="false" ht="15" hidden="false" customHeight="true" outlineLevel="0" collapsed="false">
      <c r="B529" s="57" t="s">
        <v>4777</v>
      </c>
      <c r="C529" s="57" t="s">
        <v>290</v>
      </c>
      <c r="D529" s="57" t="s">
        <v>337</v>
      </c>
      <c r="E529" s="59" t="b">
        <f aca="false">FALSE()</f>
        <v>0</v>
      </c>
      <c r="F529" s="57" t="n">
        <v>1</v>
      </c>
      <c r="G529" s="57" t="s">
        <v>5205</v>
      </c>
      <c r="H529" s="57" t="s">
        <v>4932</v>
      </c>
      <c r="I529" s="57" t="n">
        <v>8</v>
      </c>
      <c r="J529" s="57" t="s">
        <v>4588</v>
      </c>
      <c r="K529" s="57" t="n">
        <v>2</v>
      </c>
      <c r="L529" s="59" t="b">
        <f aca="false">FALSE()</f>
        <v>0</v>
      </c>
      <c r="M529" s="59" t="b">
        <f aca="false">TRUE()</f>
        <v>1</v>
      </c>
      <c r="N529" s="59" t="b">
        <f aca="false">TRUE()</f>
        <v>1</v>
      </c>
      <c r="O529" s="59" t="b">
        <f aca="false">TRUE()</f>
        <v>1</v>
      </c>
      <c r="P529" s="59" t="b">
        <f aca="false">TRUE()</f>
        <v>1</v>
      </c>
      <c r="Q529" s="57" t="s">
        <v>5428</v>
      </c>
      <c r="R529" s="58" t="n">
        <v>1</v>
      </c>
      <c r="S529" s="58" t="n">
        <v>79.4899978637695</v>
      </c>
      <c r="T529" s="57"/>
      <c r="U529" s="58" t="n">
        <v>0</v>
      </c>
      <c r="V529" s="58" t="n">
        <v>0</v>
      </c>
      <c r="W529" s="58" t="n">
        <v>0</v>
      </c>
      <c r="X529" s="57"/>
      <c r="Y529" s="57"/>
      <c r="Z529" s="58" t="n">
        <v>4.4645433137108</v>
      </c>
      <c r="AA529" s="57" t="s">
        <v>5415</v>
      </c>
      <c r="AB529" s="57" t="s">
        <v>282</v>
      </c>
      <c r="AC529" s="57" t="s">
        <v>5481</v>
      </c>
      <c r="AD529" s="57" t="s">
        <v>5425</v>
      </c>
      <c r="AE529" s="57" t="n">
        <v>38</v>
      </c>
      <c r="AF529" s="58" t="n">
        <v>4.54200099075284</v>
      </c>
      <c r="AG529" s="57" t="s">
        <v>5415</v>
      </c>
      <c r="AH529" s="57" t="s">
        <v>5452</v>
      </c>
      <c r="AI529" s="57" t="s">
        <v>5423</v>
      </c>
      <c r="AJ529" s="58" t="n">
        <v>4.4645433137108</v>
      </c>
      <c r="AK529" s="57" t="s">
        <v>5415</v>
      </c>
      <c r="AL529" s="58" t="n">
        <v>4</v>
      </c>
      <c r="AM529" s="57"/>
      <c r="AN529" s="57"/>
      <c r="AO529" s="57" t="n">
        <v>0</v>
      </c>
      <c r="AP529" s="59" t="b">
        <f aca="false">FALSE()</f>
        <v>0</v>
      </c>
    </row>
    <row r="530" customFormat="false" ht="15" hidden="false" customHeight="true" outlineLevel="0" collapsed="false">
      <c r="B530" s="57" t="s">
        <v>4777</v>
      </c>
      <c r="C530" s="57" t="s">
        <v>290</v>
      </c>
      <c r="D530" s="57" t="s">
        <v>337</v>
      </c>
      <c r="E530" s="59" t="b">
        <f aca="false">FALSE()</f>
        <v>0</v>
      </c>
      <c r="F530" s="57" t="n">
        <v>1</v>
      </c>
      <c r="G530" s="57" t="s">
        <v>5205</v>
      </c>
      <c r="H530" s="57" t="s">
        <v>4932</v>
      </c>
      <c r="I530" s="57" t="n">
        <v>8</v>
      </c>
      <c r="J530" s="57" t="s">
        <v>4588</v>
      </c>
      <c r="K530" s="57" t="n">
        <v>2</v>
      </c>
      <c r="L530" s="59" t="b">
        <f aca="false">FALSE()</f>
        <v>0</v>
      </c>
      <c r="M530" s="59" t="b">
        <f aca="false">TRUE()</f>
        <v>1</v>
      </c>
      <c r="N530" s="59" t="b">
        <f aca="false">TRUE()</f>
        <v>1</v>
      </c>
      <c r="O530" s="59" t="b">
        <f aca="false">TRUE()</f>
        <v>1</v>
      </c>
      <c r="P530" s="59" t="b">
        <f aca="false">TRUE()</f>
        <v>1</v>
      </c>
      <c r="Q530" s="57" t="s">
        <v>5428</v>
      </c>
      <c r="R530" s="58" t="n">
        <v>1</v>
      </c>
      <c r="S530" s="58" t="n">
        <v>79.4899978637695</v>
      </c>
      <c r="T530" s="57"/>
      <c r="U530" s="58" t="n">
        <v>0</v>
      </c>
      <c r="V530" s="58" t="n">
        <v>0</v>
      </c>
      <c r="W530" s="58" t="n">
        <v>0</v>
      </c>
      <c r="X530" s="57"/>
      <c r="Y530" s="57"/>
      <c r="Z530" s="58" t="n">
        <v>4.4645433137108</v>
      </c>
      <c r="AA530" s="57" t="s">
        <v>5415</v>
      </c>
      <c r="AB530" s="57" t="s">
        <v>282</v>
      </c>
      <c r="AC530" s="57" t="s">
        <v>5481</v>
      </c>
      <c r="AD530" s="57" t="s">
        <v>5425</v>
      </c>
      <c r="AE530" s="57" t="n">
        <v>38</v>
      </c>
      <c r="AF530" s="58" t="n">
        <v>4.54200099075284</v>
      </c>
      <c r="AG530" s="57" t="s">
        <v>5415</v>
      </c>
      <c r="AH530" s="57" t="s">
        <v>5452</v>
      </c>
      <c r="AI530" s="57" t="s">
        <v>5423</v>
      </c>
      <c r="AJ530" s="58" t="n">
        <v>4.4645433137108</v>
      </c>
      <c r="AK530" s="57" t="s">
        <v>5415</v>
      </c>
      <c r="AL530" s="58" t="n">
        <v>4.5</v>
      </c>
      <c r="AM530" s="57" t="s">
        <v>5415</v>
      </c>
      <c r="AN530" s="57" t="s">
        <v>5415</v>
      </c>
      <c r="AO530" s="57" t="n">
        <v>1</v>
      </c>
      <c r="AP530" s="59" t="b">
        <f aca="false">FALSE()</f>
        <v>0</v>
      </c>
    </row>
    <row r="531" customFormat="false" ht="15" hidden="false" customHeight="true" outlineLevel="0" collapsed="false">
      <c r="B531" s="57" t="s">
        <v>4777</v>
      </c>
      <c r="C531" s="57" t="s">
        <v>290</v>
      </c>
      <c r="D531" s="57" t="s">
        <v>354</v>
      </c>
      <c r="E531" s="59" t="b">
        <f aca="false">FALSE()</f>
        <v>0</v>
      </c>
      <c r="F531" s="57" t="n">
        <v>1</v>
      </c>
      <c r="G531" s="57" t="s">
        <v>4876</v>
      </c>
      <c r="H531" s="57" t="s">
        <v>4935</v>
      </c>
      <c r="I531" s="57" t="n">
        <v>2</v>
      </c>
      <c r="J531" s="57" t="s">
        <v>252</v>
      </c>
      <c r="K531" s="57" t="n">
        <v>2</v>
      </c>
      <c r="L531" s="59" t="b">
        <f aca="false">FALSE()</f>
        <v>0</v>
      </c>
      <c r="M531" s="59" t="b">
        <f aca="false">TRUE()</f>
        <v>1</v>
      </c>
      <c r="N531" s="59" t="b">
        <f aca="false">TRUE()</f>
        <v>1</v>
      </c>
      <c r="O531" s="59" t="b">
        <f aca="false">TRUE()</f>
        <v>1</v>
      </c>
      <c r="P531" s="59" t="b">
        <f aca="false">TRUE()</f>
        <v>1</v>
      </c>
      <c r="Q531" s="57" t="s">
        <v>5440</v>
      </c>
      <c r="R531" s="58" t="n">
        <v>1</v>
      </c>
      <c r="S531" s="58" t="n">
        <v>40.1100006103516</v>
      </c>
      <c r="T531" s="57"/>
      <c r="U531" s="58" t="n">
        <v>38.9003491883589</v>
      </c>
      <c r="V531" s="58" t="n">
        <v>34.7887131039339</v>
      </c>
      <c r="W531" s="58" t="n">
        <v>0</v>
      </c>
      <c r="X531" s="58" t="n">
        <v>89.4303363074811</v>
      </c>
      <c r="Y531" s="58" t="n">
        <v>0</v>
      </c>
      <c r="Z531" s="58" t="n">
        <v>2.77556949111348</v>
      </c>
      <c r="AA531" s="57" t="s">
        <v>5455</v>
      </c>
      <c r="AB531" s="57" t="s">
        <v>5413</v>
      </c>
      <c r="AC531" s="57" t="s">
        <v>5414</v>
      </c>
      <c r="AD531" s="57" t="s">
        <v>252</v>
      </c>
      <c r="AE531" s="57" t="n">
        <v>1613</v>
      </c>
      <c r="AF531" s="58" t="n">
        <v>2.77556949111348</v>
      </c>
      <c r="AG531" s="57" t="s">
        <v>5455</v>
      </c>
      <c r="AH531" s="57" t="s">
        <v>5414</v>
      </c>
      <c r="AI531" s="57" t="s">
        <v>252</v>
      </c>
      <c r="AJ531" s="58" t="n">
        <v>14.6553463623348</v>
      </c>
      <c r="AK531" s="57" t="s">
        <v>357</v>
      </c>
      <c r="AL531" s="58" t="n">
        <v>3.5</v>
      </c>
      <c r="AM531" s="57"/>
      <c r="AN531" s="57" t="s">
        <v>5455</v>
      </c>
      <c r="AO531" s="57" t="n">
        <v>3</v>
      </c>
      <c r="AP531" s="59" t="b">
        <f aca="false">TRUE()</f>
        <v>1</v>
      </c>
    </row>
    <row r="532" customFormat="false" ht="15" hidden="false" customHeight="true" outlineLevel="0" collapsed="false">
      <c r="B532" s="57" t="s">
        <v>4777</v>
      </c>
      <c r="C532" s="57" t="s">
        <v>290</v>
      </c>
      <c r="D532" s="57" t="s">
        <v>354</v>
      </c>
      <c r="E532" s="59" t="b">
        <f aca="false">FALSE()</f>
        <v>0</v>
      </c>
      <c r="F532" s="57" t="n">
        <v>1</v>
      </c>
      <c r="G532" s="57" t="s">
        <v>4876</v>
      </c>
      <c r="H532" s="57" t="s">
        <v>4935</v>
      </c>
      <c r="I532" s="57" t="n">
        <v>2</v>
      </c>
      <c r="J532" s="57" t="s">
        <v>252</v>
      </c>
      <c r="K532" s="57" t="n">
        <v>2</v>
      </c>
      <c r="L532" s="59" t="b">
        <f aca="false">FALSE()</f>
        <v>0</v>
      </c>
      <c r="M532" s="59" t="b">
        <f aca="false">TRUE()</f>
        <v>1</v>
      </c>
      <c r="N532" s="59" t="b">
        <f aca="false">TRUE()</f>
        <v>1</v>
      </c>
      <c r="O532" s="59" t="b">
        <f aca="false">TRUE()</f>
        <v>1</v>
      </c>
      <c r="P532" s="59" t="b">
        <f aca="false">TRUE()</f>
        <v>1</v>
      </c>
      <c r="Q532" s="57" t="s">
        <v>5440</v>
      </c>
      <c r="R532" s="58" t="n">
        <v>1</v>
      </c>
      <c r="S532" s="58" t="n">
        <v>40.1100006103516</v>
      </c>
      <c r="T532" s="57"/>
      <c r="U532" s="58" t="n">
        <v>38.9003491883589</v>
      </c>
      <c r="V532" s="58" t="n">
        <v>34.7887131039339</v>
      </c>
      <c r="W532" s="58" t="n">
        <v>0</v>
      </c>
      <c r="X532" s="58" t="n">
        <v>89.4303363074811</v>
      </c>
      <c r="Y532" s="58" t="n">
        <v>0</v>
      </c>
      <c r="Z532" s="58" t="n">
        <v>2.77556949111348</v>
      </c>
      <c r="AA532" s="57" t="s">
        <v>5455</v>
      </c>
      <c r="AB532" s="57" t="s">
        <v>5413</v>
      </c>
      <c r="AC532" s="57" t="s">
        <v>5414</v>
      </c>
      <c r="AD532" s="57" t="s">
        <v>252</v>
      </c>
      <c r="AE532" s="57" t="n">
        <v>1613</v>
      </c>
      <c r="AF532" s="58" t="n">
        <v>2.77556949111348</v>
      </c>
      <c r="AG532" s="57" t="s">
        <v>5455</v>
      </c>
      <c r="AH532" s="57" t="s">
        <v>5414</v>
      </c>
      <c r="AI532" s="57" t="s">
        <v>252</v>
      </c>
      <c r="AJ532" s="58" t="n">
        <v>14.6553463623348</v>
      </c>
      <c r="AK532" s="57" t="s">
        <v>357</v>
      </c>
      <c r="AL532" s="58" t="n">
        <v>4</v>
      </c>
      <c r="AM532" s="57"/>
      <c r="AN532" s="57" t="s">
        <v>5455</v>
      </c>
      <c r="AO532" s="57" t="n">
        <v>5</v>
      </c>
      <c r="AP532" s="59" t="b">
        <f aca="false">TRUE()</f>
        <v>1</v>
      </c>
    </row>
    <row r="533" customFormat="false" ht="15" hidden="false" customHeight="true" outlineLevel="0" collapsed="false">
      <c r="B533" s="57" t="s">
        <v>4777</v>
      </c>
      <c r="C533" s="57" t="s">
        <v>290</v>
      </c>
      <c r="D533" s="57" t="s">
        <v>354</v>
      </c>
      <c r="E533" s="59" t="b">
        <f aca="false">FALSE()</f>
        <v>0</v>
      </c>
      <c r="F533" s="57" t="n">
        <v>1</v>
      </c>
      <c r="G533" s="57" t="s">
        <v>4876</v>
      </c>
      <c r="H533" s="57" t="s">
        <v>4935</v>
      </c>
      <c r="I533" s="57" t="n">
        <v>2</v>
      </c>
      <c r="J533" s="57" t="s">
        <v>252</v>
      </c>
      <c r="K533" s="57" t="n">
        <v>2</v>
      </c>
      <c r="L533" s="59" t="b">
        <f aca="false">FALSE()</f>
        <v>0</v>
      </c>
      <c r="M533" s="59" t="b">
        <f aca="false">TRUE()</f>
        <v>1</v>
      </c>
      <c r="N533" s="59" t="b">
        <f aca="false">TRUE()</f>
        <v>1</v>
      </c>
      <c r="O533" s="59" t="b">
        <f aca="false">TRUE()</f>
        <v>1</v>
      </c>
      <c r="P533" s="59" t="b">
        <f aca="false">TRUE()</f>
        <v>1</v>
      </c>
      <c r="Q533" s="57" t="s">
        <v>5440</v>
      </c>
      <c r="R533" s="58" t="n">
        <v>1</v>
      </c>
      <c r="S533" s="58" t="n">
        <v>40.1100006103516</v>
      </c>
      <c r="T533" s="57"/>
      <c r="U533" s="58" t="n">
        <v>38.9003491883589</v>
      </c>
      <c r="V533" s="58" t="n">
        <v>34.7887131039339</v>
      </c>
      <c r="W533" s="58" t="n">
        <v>0</v>
      </c>
      <c r="X533" s="58" t="n">
        <v>89.4303363074811</v>
      </c>
      <c r="Y533" s="58" t="n">
        <v>0</v>
      </c>
      <c r="Z533" s="58" t="n">
        <v>2.77556949111348</v>
      </c>
      <c r="AA533" s="57" t="s">
        <v>5455</v>
      </c>
      <c r="AB533" s="57" t="s">
        <v>5413</v>
      </c>
      <c r="AC533" s="57" t="s">
        <v>5414</v>
      </c>
      <c r="AD533" s="57" t="s">
        <v>252</v>
      </c>
      <c r="AE533" s="57" t="n">
        <v>1613</v>
      </c>
      <c r="AF533" s="58" t="n">
        <v>2.77556949111348</v>
      </c>
      <c r="AG533" s="57" t="s">
        <v>5455</v>
      </c>
      <c r="AH533" s="57" t="s">
        <v>5414</v>
      </c>
      <c r="AI533" s="57" t="s">
        <v>252</v>
      </c>
      <c r="AJ533" s="58" t="n">
        <v>14.6553463623348</v>
      </c>
      <c r="AK533" s="57" t="s">
        <v>357</v>
      </c>
      <c r="AL533" s="58" t="n">
        <v>4.5</v>
      </c>
      <c r="AM533" s="57"/>
      <c r="AN533" s="57" t="s">
        <v>5455</v>
      </c>
      <c r="AO533" s="57" t="n">
        <v>6</v>
      </c>
      <c r="AP533" s="59" t="b">
        <f aca="false">TRUE()</f>
        <v>1</v>
      </c>
    </row>
    <row r="534" customFormat="false" ht="15" hidden="false" customHeight="true" outlineLevel="0" collapsed="false">
      <c r="B534" s="57" t="s">
        <v>4777</v>
      </c>
      <c r="C534" s="57" t="s">
        <v>290</v>
      </c>
      <c r="D534" s="57" t="s">
        <v>354</v>
      </c>
      <c r="E534" s="59" t="b">
        <f aca="false">FALSE()</f>
        <v>0</v>
      </c>
      <c r="F534" s="57" t="n">
        <v>1</v>
      </c>
      <c r="G534" s="57" t="s">
        <v>4876</v>
      </c>
      <c r="H534" s="57" t="s">
        <v>4935</v>
      </c>
      <c r="I534" s="57" t="n">
        <v>3</v>
      </c>
      <c r="J534" s="57" t="s">
        <v>425</v>
      </c>
      <c r="K534" s="57" t="n">
        <v>2</v>
      </c>
      <c r="L534" s="59" t="b">
        <f aca="false">FALSE()</f>
        <v>0</v>
      </c>
      <c r="M534" s="59" t="b">
        <f aca="false">TRUE()</f>
        <v>1</v>
      </c>
      <c r="N534" s="59" t="b">
        <f aca="false">TRUE()</f>
        <v>1</v>
      </c>
      <c r="O534" s="59" t="b">
        <f aca="false">TRUE()</f>
        <v>1</v>
      </c>
      <c r="P534" s="59" t="b">
        <f aca="false">TRUE()</f>
        <v>1</v>
      </c>
      <c r="Q534" s="57" t="s">
        <v>5416</v>
      </c>
      <c r="R534" s="58" t="n">
        <v>1</v>
      </c>
      <c r="S534" s="58" t="n">
        <v>43.5299987792969</v>
      </c>
      <c r="T534" s="57"/>
      <c r="U534" s="58" t="n">
        <v>0.0266989356131496</v>
      </c>
      <c r="V534" s="58" t="n">
        <v>0.0266989356131496</v>
      </c>
      <c r="W534" s="58" t="n">
        <v>0</v>
      </c>
      <c r="X534" s="58" t="n">
        <v>100</v>
      </c>
      <c r="Y534" s="58" t="n">
        <v>0</v>
      </c>
      <c r="Z534" s="58" t="n">
        <v>3.91785872639638</v>
      </c>
      <c r="AA534" s="57" t="s">
        <v>5455</v>
      </c>
      <c r="AB534" s="57" t="s">
        <v>5413</v>
      </c>
      <c r="AC534" s="57" t="s">
        <v>5422</v>
      </c>
      <c r="AD534" s="57" t="s">
        <v>261</v>
      </c>
      <c r="AE534" s="57" t="n">
        <v>1747</v>
      </c>
      <c r="AF534" s="58" t="n">
        <v>3.91785872639638</v>
      </c>
      <c r="AG534" s="57" t="s">
        <v>5455</v>
      </c>
      <c r="AH534" s="57" t="s">
        <v>5422</v>
      </c>
      <c r="AI534" s="57" t="s">
        <v>261</v>
      </c>
      <c r="AJ534" s="58" t="n">
        <v>16.5215804631398</v>
      </c>
      <c r="AK534" s="57" t="s">
        <v>357</v>
      </c>
      <c r="AL534" s="58" t="n">
        <v>3.5</v>
      </c>
      <c r="AM534" s="57"/>
      <c r="AN534" s="57"/>
      <c r="AO534" s="57" t="n">
        <v>0</v>
      </c>
      <c r="AP534" s="59" t="b">
        <f aca="false">FALSE()</f>
        <v>0</v>
      </c>
    </row>
    <row r="535" customFormat="false" ht="15" hidden="false" customHeight="true" outlineLevel="0" collapsed="false">
      <c r="B535" s="57" t="s">
        <v>4777</v>
      </c>
      <c r="C535" s="57" t="s">
        <v>290</v>
      </c>
      <c r="D535" s="57" t="s">
        <v>354</v>
      </c>
      <c r="E535" s="59" t="b">
        <f aca="false">FALSE()</f>
        <v>0</v>
      </c>
      <c r="F535" s="57" t="n">
        <v>1</v>
      </c>
      <c r="G535" s="57" t="s">
        <v>4876</v>
      </c>
      <c r="H535" s="57" t="s">
        <v>4935</v>
      </c>
      <c r="I535" s="57" t="n">
        <v>3</v>
      </c>
      <c r="J535" s="57" t="s">
        <v>425</v>
      </c>
      <c r="K535" s="57" t="n">
        <v>2</v>
      </c>
      <c r="L535" s="59" t="b">
        <f aca="false">FALSE()</f>
        <v>0</v>
      </c>
      <c r="M535" s="59" t="b">
        <f aca="false">TRUE()</f>
        <v>1</v>
      </c>
      <c r="N535" s="59" t="b">
        <f aca="false">TRUE()</f>
        <v>1</v>
      </c>
      <c r="O535" s="59" t="b">
        <f aca="false">TRUE()</f>
        <v>1</v>
      </c>
      <c r="P535" s="59" t="b">
        <f aca="false">TRUE()</f>
        <v>1</v>
      </c>
      <c r="Q535" s="57" t="s">
        <v>5416</v>
      </c>
      <c r="R535" s="58" t="n">
        <v>1</v>
      </c>
      <c r="S535" s="58" t="n">
        <v>43.5299987792969</v>
      </c>
      <c r="T535" s="57"/>
      <c r="U535" s="58" t="n">
        <v>0.0266989356131496</v>
      </c>
      <c r="V535" s="58" t="n">
        <v>0.0266989356131496</v>
      </c>
      <c r="W535" s="58" t="n">
        <v>0</v>
      </c>
      <c r="X535" s="58" t="n">
        <v>100</v>
      </c>
      <c r="Y535" s="58" t="n">
        <v>0</v>
      </c>
      <c r="Z535" s="58" t="n">
        <v>3.91785872639638</v>
      </c>
      <c r="AA535" s="57" t="s">
        <v>5455</v>
      </c>
      <c r="AB535" s="57" t="s">
        <v>5413</v>
      </c>
      <c r="AC535" s="57" t="s">
        <v>5422</v>
      </c>
      <c r="AD535" s="57" t="s">
        <v>261</v>
      </c>
      <c r="AE535" s="57" t="n">
        <v>1747</v>
      </c>
      <c r="AF535" s="58" t="n">
        <v>3.91785872639638</v>
      </c>
      <c r="AG535" s="57" t="s">
        <v>5455</v>
      </c>
      <c r="AH535" s="57" t="s">
        <v>5422</v>
      </c>
      <c r="AI535" s="57" t="s">
        <v>261</v>
      </c>
      <c r="AJ535" s="58" t="n">
        <v>16.5215804631398</v>
      </c>
      <c r="AK535" s="57" t="s">
        <v>357</v>
      </c>
      <c r="AL535" s="58" t="n">
        <v>4</v>
      </c>
      <c r="AM535" s="57"/>
      <c r="AN535" s="57" t="s">
        <v>5455</v>
      </c>
      <c r="AO535" s="57" t="n">
        <v>1</v>
      </c>
      <c r="AP535" s="59" t="b">
        <f aca="false">FALSE()</f>
        <v>0</v>
      </c>
    </row>
    <row r="536" customFormat="false" ht="15" hidden="false" customHeight="true" outlineLevel="0" collapsed="false">
      <c r="B536" s="57" t="s">
        <v>4777</v>
      </c>
      <c r="C536" s="57" t="s">
        <v>290</v>
      </c>
      <c r="D536" s="57" t="s">
        <v>354</v>
      </c>
      <c r="E536" s="59" t="b">
        <f aca="false">FALSE()</f>
        <v>0</v>
      </c>
      <c r="F536" s="57" t="n">
        <v>1</v>
      </c>
      <c r="G536" s="57" t="s">
        <v>4876</v>
      </c>
      <c r="H536" s="57" t="s">
        <v>4935</v>
      </c>
      <c r="I536" s="57" t="n">
        <v>3</v>
      </c>
      <c r="J536" s="57" t="s">
        <v>425</v>
      </c>
      <c r="K536" s="57" t="n">
        <v>2</v>
      </c>
      <c r="L536" s="59" t="b">
        <f aca="false">FALSE()</f>
        <v>0</v>
      </c>
      <c r="M536" s="59" t="b">
        <f aca="false">TRUE()</f>
        <v>1</v>
      </c>
      <c r="N536" s="59" t="b">
        <f aca="false">TRUE()</f>
        <v>1</v>
      </c>
      <c r="O536" s="59" t="b">
        <f aca="false">TRUE()</f>
        <v>1</v>
      </c>
      <c r="P536" s="59" t="b">
        <f aca="false">TRUE()</f>
        <v>1</v>
      </c>
      <c r="Q536" s="57" t="s">
        <v>5416</v>
      </c>
      <c r="R536" s="58" t="n">
        <v>1</v>
      </c>
      <c r="S536" s="58" t="n">
        <v>43.5299987792969</v>
      </c>
      <c r="T536" s="57"/>
      <c r="U536" s="58" t="n">
        <v>0.0266989356131496</v>
      </c>
      <c r="V536" s="58" t="n">
        <v>0.0266989356131496</v>
      </c>
      <c r="W536" s="58" t="n">
        <v>0</v>
      </c>
      <c r="X536" s="58" t="n">
        <v>100</v>
      </c>
      <c r="Y536" s="58" t="n">
        <v>0</v>
      </c>
      <c r="Z536" s="58" t="n">
        <v>3.91785872639638</v>
      </c>
      <c r="AA536" s="57" t="s">
        <v>5455</v>
      </c>
      <c r="AB536" s="57" t="s">
        <v>5413</v>
      </c>
      <c r="AC536" s="57" t="s">
        <v>5422</v>
      </c>
      <c r="AD536" s="57" t="s">
        <v>261</v>
      </c>
      <c r="AE536" s="57" t="n">
        <v>1747</v>
      </c>
      <c r="AF536" s="58" t="n">
        <v>3.91785872639638</v>
      </c>
      <c r="AG536" s="57" t="s">
        <v>5455</v>
      </c>
      <c r="AH536" s="57" t="s">
        <v>5422</v>
      </c>
      <c r="AI536" s="57" t="s">
        <v>261</v>
      </c>
      <c r="AJ536" s="58" t="n">
        <v>16.5215804631398</v>
      </c>
      <c r="AK536" s="57" t="s">
        <v>357</v>
      </c>
      <c r="AL536" s="58" t="n">
        <v>4.5</v>
      </c>
      <c r="AM536" s="57"/>
      <c r="AN536" s="57" t="s">
        <v>5455</v>
      </c>
      <c r="AO536" s="57" t="n">
        <v>1</v>
      </c>
      <c r="AP536" s="59" t="b">
        <f aca="false">FALSE()</f>
        <v>0</v>
      </c>
    </row>
    <row r="537" customFormat="false" ht="15" hidden="false" customHeight="true" outlineLevel="0" collapsed="false">
      <c r="B537" s="57" t="s">
        <v>4777</v>
      </c>
      <c r="C537" s="57" t="s">
        <v>290</v>
      </c>
      <c r="D537" s="57" t="s">
        <v>354</v>
      </c>
      <c r="E537" s="59" t="b">
        <f aca="false">FALSE()</f>
        <v>0</v>
      </c>
      <c r="F537" s="57" t="n">
        <v>1</v>
      </c>
      <c r="G537" s="57" t="s">
        <v>4876</v>
      </c>
      <c r="H537" s="57" t="s">
        <v>4935</v>
      </c>
      <c r="I537" s="57" t="n">
        <v>4</v>
      </c>
      <c r="J537" s="57" t="s">
        <v>4590</v>
      </c>
      <c r="K537" s="57" t="n">
        <v>2</v>
      </c>
      <c r="L537" s="59" t="b">
        <f aca="false">FALSE()</f>
        <v>0</v>
      </c>
      <c r="M537" s="59" t="b">
        <f aca="false">TRUE()</f>
        <v>1</v>
      </c>
      <c r="N537" s="59" t="b">
        <f aca="false">TRUE()</f>
        <v>1</v>
      </c>
      <c r="O537" s="59" t="b">
        <f aca="false">TRUE()</f>
        <v>1</v>
      </c>
      <c r="P537" s="59" t="b">
        <f aca="false">TRUE()</f>
        <v>1</v>
      </c>
      <c r="Q537" s="57" t="s">
        <v>5430</v>
      </c>
      <c r="R537" s="58" t="n">
        <v>1</v>
      </c>
      <c r="S537" s="58" t="n">
        <v>45.7099990844727</v>
      </c>
      <c r="T537" s="57"/>
      <c r="U537" s="58" t="n">
        <v>7.95628281271858</v>
      </c>
      <c r="V537" s="58" t="n">
        <v>2.26940952711771</v>
      </c>
      <c r="W537" s="58" t="n">
        <v>0</v>
      </c>
      <c r="X537" s="58" t="n">
        <v>28.5234899328859</v>
      </c>
      <c r="Y537" s="58" t="n">
        <v>0</v>
      </c>
      <c r="Z537" s="58" t="n">
        <v>3.70636277231471</v>
      </c>
      <c r="AA537" s="57" t="s">
        <v>5455</v>
      </c>
      <c r="AB537" s="57" t="s">
        <v>5413</v>
      </c>
      <c r="AC537" s="57" t="s">
        <v>5422</v>
      </c>
      <c r="AD537" s="57" t="s">
        <v>261</v>
      </c>
      <c r="AE537" s="57" t="n">
        <v>1747</v>
      </c>
      <c r="AF537" s="58" t="n">
        <v>3.70636277231471</v>
      </c>
      <c r="AG537" s="57" t="s">
        <v>5455</v>
      </c>
      <c r="AH537" s="57" t="s">
        <v>5422</v>
      </c>
      <c r="AI537" s="57" t="s">
        <v>261</v>
      </c>
      <c r="AJ537" s="58" t="n">
        <v>17.3412974716426</v>
      </c>
      <c r="AK537" s="57" t="s">
        <v>357</v>
      </c>
      <c r="AL537" s="58" t="n">
        <v>3.5</v>
      </c>
      <c r="AM537" s="57"/>
      <c r="AN537" s="57"/>
      <c r="AO537" s="57" t="n">
        <v>0</v>
      </c>
      <c r="AP537" s="59" t="b">
        <f aca="false">FALSE()</f>
        <v>0</v>
      </c>
    </row>
    <row r="538" customFormat="false" ht="15" hidden="false" customHeight="true" outlineLevel="0" collapsed="false">
      <c r="B538" s="57" t="s">
        <v>4777</v>
      </c>
      <c r="C538" s="57" t="s">
        <v>290</v>
      </c>
      <c r="D538" s="57" t="s">
        <v>354</v>
      </c>
      <c r="E538" s="59" t="b">
        <f aca="false">FALSE()</f>
        <v>0</v>
      </c>
      <c r="F538" s="57" t="n">
        <v>1</v>
      </c>
      <c r="G538" s="57" t="s">
        <v>4876</v>
      </c>
      <c r="H538" s="57" t="s">
        <v>4935</v>
      </c>
      <c r="I538" s="57" t="n">
        <v>4</v>
      </c>
      <c r="J538" s="57" t="s">
        <v>4590</v>
      </c>
      <c r="K538" s="57" t="n">
        <v>2</v>
      </c>
      <c r="L538" s="59" t="b">
        <f aca="false">FALSE()</f>
        <v>0</v>
      </c>
      <c r="M538" s="59" t="b">
        <f aca="false">TRUE()</f>
        <v>1</v>
      </c>
      <c r="N538" s="59" t="b">
        <f aca="false">TRUE()</f>
        <v>1</v>
      </c>
      <c r="O538" s="59" t="b">
        <f aca="false">TRUE()</f>
        <v>1</v>
      </c>
      <c r="P538" s="59" t="b">
        <f aca="false">TRUE()</f>
        <v>1</v>
      </c>
      <c r="Q538" s="57" t="s">
        <v>5430</v>
      </c>
      <c r="R538" s="58" t="n">
        <v>1</v>
      </c>
      <c r="S538" s="58" t="n">
        <v>45.7099990844727</v>
      </c>
      <c r="T538" s="57"/>
      <c r="U538" s="58" t="n">
        <v>7.95628281271858</v>
      </c>
      <c r="V538" s="58" t="n">
        <v>2.26940952711771</v>
      </c>
      <c r="W538" s="58" t="n">
        <v>0</v>
      </c>
      <c r="X538" s="58" t="n">
        <v>28.5234899328859</v>
      </c>
      <c r="Y538" s="58" t="n">
        <v>0</v>
      </c>
      <c r="Z538" s="58" t="n">
        <v>3.70636277231471</v>
      </c>
      <c r="AA538" s="57" t="s">
        <v>5455</v>
      </c>
      <c r="AB538" s="57" t="s">
        <v>5413</v>
      </c>
      <c r="AC538" s="57" t="s">
        <v>5422</v>
      </c>
      <c r="AD538" s="57" t="s">
        <v>261</v>
      </c>
      <c r="AE538" s="57" t="n">
        <v>1747</v>
      </c>
      <c r="AF538" s="58" t="n">
        <v>3.70636277231471</v>
      </c>
      <c r="AG538" s="57" t="s">
        <v>5455</v>
      </c>
      <c r="AH538" s="57" t="s">
        <v>5422</v>
      </c>
      <c r="AI538" s="57" t="s">
        <v>261</v>
      </c>
      <c r="AJ538" s="58" t="n">
        <v>17.3412974716426</v>
      </c>
      <c r="AK538" s="57" t="s">
        <v>357</v>
      </c>
      <c r="AL538" s="58" t="n">
        <v>4</v>
      </c>
      <c r="AM538" s="57"/>
      <c r="AN538" s="57" t="s">
        <v>5455</v>
      </c>
      <c r="AO538" s="57" t="n">
        <v>1</v>
      </c>
      <c r="AP538" s="59" t="b">
        <f aca="false">FALSE()</f>
        <v>0</v>
      </c>
    </row>
    <row r="539" customFormat="false" ht="15" hidden="false" customHeight="true" outlineLevel="0" collapsed="false">
      <c r="B539" s="57" t="s">
        <v>4777</v>
      </c>
      <c r="C539" s="57" t="s">
        <v>290</v>
      </c>
      <c r="D539" s="57" t="s">
        <v>354</v>
      </c>
      <c r="E539" s="59" t="b">
        <f aca="false">FALSE()</f>
        <v>0</v>
      </c>
      <c r="F539" s="57" t="n">
        <v>1</v>
      </c>
      <c r="G539" s="57" t="s">
        <v>4876</v>
      </c>
      <c r="H539" s="57" t="s">
        <v>4935</v>
      </c>
      <c r="I539" s="57" t="n">
        <v>4</v>
      </c>
      <c r="J539" s="57" t="s">
        <v>4590</v>
      </c>
      <c r="K539" s="57" t="n">
        <v>2</v>
      </c>
      <c r="L539" s="59" t="b">
        <f aca="false">FALSE()</f>
        <v>0</v>
      </c>
      <c r="M539" s="59" t="b">
        <f aca="false">TRUE()</f>
        <v>1</v>
      </c>
      <c r="N539" s="59" t="b">
        <f aca="false">TRUE()</f>
        <v>1</v>
      </c>
      <c r="O539" s="59" t="b">
        <f aca="false">TRUE()</f>
        <v>1</v>
      </c>
      <c r="P539" s="59" t="b">
        <f aca="false">TRUE()</f>
        <v>1</v>
      </c>
      <c r="Q539" s="57" t="s">
        <v>5430</v>
      </c>
      <c r="R539" s="58" t="n">
        <v>1</v>
      </c>
      <c r="S539" s="58" t="n">
        <v>45.7099990844727</v>
      </c>
      <c r="T539" s="57"/>
      <c r="U539" s="58" t="n">
        <v>7.95628281271858</v>
      </c>
      <c r="V539" s="58" t="n">
        <v>2.26940952711771</v>
      </c>
      <c r="W539" s="58" t="n">
        <v>0</v>
      </c>
      <c r="X539" s="58" t="n">
        <v>28.5234899328859</v>
      </c>
      <c r="Y539" s="58" t="n">
        <v>0</v>
      </c>
      <c r="Z539" s="58" t="n">
        <v>3.70636277231471</v>
      </c>
      <c r="AA539" s="57" t="s">
        <v>5455</v>
      </c>
      <c r="AB539" s="57" t="s">
        <v>5413</v>
      </c>
      <c r="AC539" s="57" t="s">
        <v>5422</v>
      </c>
      <c r="AD539" s="57" t="s">
        <v>261</v>
      </c>
      <c r="AE539" s="57" t="n">
        <v>1747</v>
      </c>
      <c r="AF539" s="58" t="n">
        <v>3.70636277231471</v>
      </c>
      <c r="AG539" s="57" t="s">
        <v>5455</v>
      </c>
      <c r="AH539" s="57" t="s">
        <v>5422</v>
      </c>
      <c r="AI539" s="57" t="s">
        <v>261</v>
      </c>
      <c r="AJ539" s="58" t="n">
        <v>17.3412974716426</v>
      </c>
      <c r="AK539" s="57" t="s">
        <v>357</v>
      </c>
      <c r="AL539" s="58" t="n">
        <v>4.5</v>
      </c>
      <c r="AM539" s="57"/>
      <c r="AN539" s="57" t="s">
        <v>5455</v>
      </c>
      <c r="AO539" s="57" t="n">
        <v>1</v>
      </c>
      <c r="AP539" s="59" t="b">
        <f aca="false">FALSE()</f>
        <v>0</v>
      </c>
    </row>
    <row r="540" customFormat="false" ht="15" hidden="false" customHeight="true" outlineLevel="0" collapsed="false">
      <c r="B540" s="57" t="s">
        <v>4777</v>
      </c>
      <c r="C540" s="57" t="s">
        <v>290</v>
      </c>
      <c r="D540" s="57" t="s">
        <v>354</v>
      </c>
      <c r="E540" s="59" t="b">
        <f aca="false">FALSE()</f>
        <v>0</v>
      </c>
      <c r="F540" s="57" t="n">
        <v>1</v>
      </c>
      <c r="G540" s="57" t="s">
        <v>4876</v>
      </c>
      <c r="H540" s="57" t="s">
        <v>4935</v>
      </c>
      <c r="I540" s="57" t="n">
        <v>5</v>
      </c>
      <c r="J540" s="57" t="s">
        <v>4584</v>
      </c>
      <c r="K540" s="57" t="n">
        <v>2</v>
      </c>
      <c r="L540" s="59" t="b">
        <f aca="false">FALSE()</f>
        <v>0</v>
      </c>
      <c r="M540" s="59" t="b">
        <f aca="false">TRUE()</f>
        <v>1</v>
      </c>
      <c r="N540" s="59" t="b">
        <f aca="false">TRUE()</f>
        <v>1</v>
      </c>
      <c r="O540" s="59" t="b">
        <f aca="false">TRUE()</f>
        <v>1</v>
      </c>
      <c r="P540" s="59" t="b">
        <f aca="false">TRUE()</f>
        <v>1</v>
      </c>
      <c r="Q540" s="57" t="s">
        <v>5424</v>
      </c>
      <c r="R540" s="58" t="n">
        <v>1</v>
      </c>
      <c r="S540" s="58" t="n">
        <v>49.7900009155273</v>
      </c>
      <c r="T540" s="57"/>
      <c r="U540" s="58" t="n">
        <v>0</v>
      </c>
      <c r="V540" s="58" t="n">
        <v>0</v>
      </c>
      <c r="W540" s="58" t="n">
        <v>0</v>
      </c>
      <c r="X540" s="57"/>
      <c r="Y540" s="57"/>
      <c r="Z540" s="58" t="n">
        <v>6.12619318990189</v>
      </c>
      <c r="AA540" s="57" t="s">
        <v>5455</v>
      </c>
      <c r="AB540" s="57" t="s">
        <v>5413</v>
      </c>
      <c r="AC540" s="57" t="s">
        <v>5422</v>
      </c>
      <c r="AD540" s="57" t="s">
        <v>261</v>
      </c>
      <c r="AE540" s="57" t="n">
        <v>1747</v>
      </c>
      <c r="AF540" s="58" t="n">
        <v>6.12619318990189</v>
      </c>
      <c r="AG540" s="57" t="s">
        <v>5455</v>
      </c>
      <c r="AH540" s="57" t="s">
        <v>5422</v>
      </c>
      <c r="AI540" s="57" t="s">
        <v>261</v>
      </c>
      <c r="AJ540" s="58" t="n">
        <v>19.2105103003538</v>
      </c>
      <c r="AK540" s="57" t="s">
        <v>357</v>
      </c>
      <c r="AL540" s="58" t="n">
        <v>3.5</v>
      </c>
      <c r="AM540" s="57"/>
      <c r="AN540" s="57"/>
      <c r="AO540" s="57" t="n">
        <v>0</v>
      </c>
      <c r="AP540" s="59" t="b">
        <f aca="false">FALSE()</f>
        <v>0</v>
      </c>
    </row>
    <row r="541" customFormat="false" ht="15" hidden="false" customHeight="true" outlineLevel="0" collapsed="false">
      <c r="B541" s="57" t="s">
        <v>4777</v>
      </c>
      <c r="C541" s="57" t="s">
        <v>290</v>
      </c>
      <c r="D541" s="57" t="s">
        <v>354</v>
      </c>
      <c r="E541" s="59" t="b">
        <f aca="false">FALSE()</f>
        <v>0</v>
      </c>
      <c r="F541" s="57" t="n">
        <v>1</v>
      </c>
      <c r="G541" s="57" t="s">
        <v>4876</v>
      </c>
      <c r="H541" s="57" t="s">
        <v>4935</v>
      </c>
      <c r="I541" s="57" t="n">
        <v>5</v>
      </c>
      <c r="J541" s="57" t="s">
        <v>4584</v>
      </c>
      <c r="K541" s="57" t="n">
        <v>2</v>
      </c>
      <c r="L541" s="59" t="b">
        <f aca="false">FALSE()</f>
        <v>0</v>
      </c>
      <c r="M541" s="59" t="b">
        <f aca="false">TRUE()</f>
        <v>1</v>
      </c>
      <c r="N541" s="59" t="b">
        <f aca="false">TRUE()</f>
        <v>1</v>
      </c>
      <c r="O541" s="59" t="b">
        <f aca="false">TRUE()</f>
        <v>1</v>
      </c>
      <c r="P541" s="59" t="b">
        <f aca="false">TRUE()</f>
        <v>1</v>
      </c>
      <c r="Q541" s="57" t="s">
        <v>5424</v>
      </c>
      <c r="R541" s="58" t="n">
        <v>1</v>
      </c>
      <c r="S541" s="58" t="n">
        <v>49.7900009155273</v>
      </c>
      <c r="T541" s="57"/>
      <c r="U541" s="58" t="n">
        <v>0</v>
      </c>
      <c r="V541" s="58" t="n">
        <v>0</v>
      </c>
      <c r="W541" s="58" t="n">
        <v>0</v>
      </c>
      <c r="X541" s="57"/>
      <c r="Y541" s="57"/>
      <c r="Z541" s="58" t="n">
        <v>6.12619318990189</v>
      </c>
      <c r="AA541" s="57" t="s">
        <v>5455</v>
      </c>
      <c r="AB541" s="57" t="s">
        <v>5413</v>
      </c>
      <c r="AC541" s="57" t="s">
        <v>5422</v>
      </c>
      <c r="AD541" s="57" t="s">
        <v>261</v>
      </c>
      <c r="AE541" s="57" t="n">
        <v>1747</v>
      </c>
      <c r="AF541" s="58" t="n">
        <v>6.12619318990189</v>
      </c>
      <c r="AG541" s="57" t="s">
        <v>5455</v>
      </c>
      <c r="AH541" s="57" t="s">
        <v>5422</v>
      </c>
      <c r="AI541" s="57" t="s">
        <v>261</v>
      </c>
      <c r="AJ541" s="58" t="n">
        <v>19.2105103003538</v>
      </c>
      <c r="AK541" s="57" t="s">
        <v>357</v>
      </c>
      <c r="AL541" s="58" t="n">
        <v>4</v>
      </c>
      <c r="AM541" s="57"/>
      <c r="AN541" s="57"/>
      <c r="AO541" s="57" t="n">
        <v>0</v>
      </c>
      <c r="AP541" s="59" t="b">
        <f aca="false">FALSE()</f>
        <v>0</v>
      </c>
    </row>
    <row r="542" customFormat="false" ht="15" hidden="false" customHeight="true" outlineLevel="0" collapsed="false">
      <c r="B542" s="57" t="s">
        <v>4777</v>
      </c>
      <c r="C542" s="57" t="s">
        <v>290</v>
      </c>
      <c r="D542" s="57" t="s">
        <v>354</v>
      </c>
      <c r="E542" s="59" t="b">
        <f aca="false">FALSE()</f>
        <v>0</v>
      </c>
      <c r="F542" s="57" t="n">
        <v>1</v>
      </c>
      <c r="G542" s="57" t="s">
        <v>4876</v>
      </c>
      <c r="H542" s="57" t="s">
        <v>4935</v>
      </c>
      <c r="I542" s="57" t="n">
        <v>5</v>
      </c>
      <c r="J542" s="57" t="s">
        <v>4584</v>
      </c>
      <c r="K542" s="57" t="n">
        <v>2</v>
      </c>
      <c r="L542" s="59" t="b">
        <f aca="false">FALSE()</f>
        <v>0</v>
      </c>
      <c r="M542" s="59" t="b">
        <f aca="false">TRUE()</f>
        <v>1</v>
      </c>
      <c r="N542" s="59" t="b">
        <f aca="false">TRUE()</f>
        <v>1</v>
      </c>
      <c r="O542" s="59" t="b">
        <f aca="false">TRUE()</f>
        <v>1</v>
      </c>
      <c r="P542" s="59" t="b">
        <f aca="false">TRUE()</f>
        <v>1</v>
      </c>
      <c r="Q542" s="57" t="s">
        <v>5424</v>
      </c>
      <c r="R542" s="58" t="n">
        <v>1</v>
      </c>
      <c r="S542" s="58" t="n">
        <v>49.7900009155273</v>
      </c>
      <c r="T542" s="57"/>
      <c r="U542" s="58" t="n">
        <v>0</v>
      </c>
      <c r="V542" s="58" t="n">
        <v>0</v>
      </c>
      <c r="W542" s="58" t="n">
        <v>0</v>
      </c>
      <c r="X542" s="57"/>
      <c r="Y542" s="57"/>
      <c r="Z542" s="58" t="n">
        <v>6.12619318990189</v>
      </c>
      <c r="AA542" s="57" t="s">
        <v>5455</v>
      </c>
      <c r="AB542" s="57" t="s">
        <v>5413</v>
      </c>
      <c r="AC542" s="57" t="s">
        <v>5422</v>
      </c>
      <c r="AD542" s="57" t="s">
        <v>261</v>
      </c>
      <c r="AE542" s="57" t="n">
        <v>1747</v>
      </c>
      <c r="AF542" s="58" t="n">
        <v>6.12619318990189</v>
      </c>
      <c r="AG542" s="57" t="s">
        <v>5455</v>
      </c>
      <c r="AH542" s="57" t="s">
        <v>5422</v>
      </c>
      <c r="AI542" s="57" t="s">
        <v>261</v>
      </c>
      <c r="AJ542" s="58" t="n">
        <v>19.2105103003538</v>
      </c>
      <c r="AK542" s="57" t="s">
        <v>357</v>
      </c>
      <c r="AL542" s="58" t="n">
        <v>4.5</v>
      </c>
      <c r="AM542" s="57"/>
      <c r="AN542" s="57"/>
      <c r="AO542" s="57" t="n">
        <v>0</v>
      </c>
      <c r="AP542" s="59" t="b">
        <f aca="false">FALSE()</f>
        <v>0</v>
      </c>
    </row>
    <row r="543" customFormat="false" ht="15" hidden="false" customHeight="true" outlineLevel="0" collapsed="false">
      <c r="B543" s="57" t="s">
        <v>4777</v>
      </c>
      <c r="C543" s="57" t="s">
        <v>290</v>
      </c>
      <c r="D543" s="57" t="s">
        <v>354</v>
      </c>
      <c r="E543" s="59" t="b">
        <f aca="false">FALSE()</f>
        <v>0</v>
      </c>
      <c r="F543" s="57" t="n">
        <v>1</v>
      </c>
      <c r="G543" s="57" t="s">
        <v>4876</v>
      </c>
      <c r="H543" s="57" t="s">
        <v>4935</v>
      </c>
      <c r="I543" s="57" t="n">
        <v>6</v>
      </c>
      <c r="J543" s="57" t="s">
        <v>312</v>
      </c>
      <c r="K543" s="57" t="n">
        <v>2</v>
      </c>
      <c r="L543" s="59" t="b">
        <f aca="false">FALSE()</f>
        <v>0</v>
      </c>
      <c r="M543" s="59" t="b">
        <f aca="false">TRUE()</f>
        <v>1</v>
      </c>
      <c r="N543" s="59" t="b">
        <f aca="false">TRUE()</f>
        <v>1</v>
      </c>
      <c r="O543" s="59" t="b">
        <f aca="false">TRUE()</f>
        <v>1</v>
      </c>
      <c r="P543" s="59" t="b">
        <f aca="false">TRUE()</f>
        <v>1</v>
      </c>
      <c r="Q543" s="57" t="s">
        <v>5418</v>
      </c>
      <c r="R543" s="58" t="n">
        <v>1</v>
      </c>
      <c r="S543" s="58" t="n">
        <v>53.5099983215332</v>
      </c>
      <c r="T543" s="57"/>
      <c r="U543" s="58" t="n">
        <v>1.65533400801527</v>
      </c>
      <c r="V543" s="58" t="n">
        <v>0</v>
      </c>
      <c r="W543" s="58" t="n">
        <v>0</v>
      </c>
      <c r="X543" s="58" t="n">
        <v>0</v>
      </c>
      <c r="Y543" s="58" t="n">
        <v>0</v>
      </c>
      <c r="Z543" s="58" t="n">
        <v>8.8593831613719</v>
      </c>
      <c r="AA543" s="57" t="s">
        <v>5455</v>
      </c>
      <c r="AB543" s="57" t="s">
        <v>5413</v>
      </c>
      <c r="AC543" s="57" t="s">
        <v>5422</v>
      </c>
      <c r="AD543" s="57" t="s">
        <v>4885</v>
      </c>
      <c r="AE543" s="57" t="n">
        <v>1746</v>
      </c>
      <c r="AF543" s="58" t="n">
        <v>8.8593831613719</v>
      </c>
      <c r="AG543" s="57" t="s">
        <v>5455</v>
      </c>
      <c r="AH543" s="57" t="s">
        <v>5422</v>
      </c>
      <c r="AI543" s="57" t="s">
        <v>4885</v>
      </c>
      <c r="AJ543" s="58" t="n">
        <v>20.2582354858462</v>
      </c>
      <c r="AK543" s="57" t="s">
        <v>357</v>
      </c>
      <c r="AL543" s="58" t="n">
        <v>3.5</v>
      </c>
      <c r="AM543" s="57"/>
      <c r="AN543" s="57"/>
      <c r="AO543" s="57" t="n">
        <v>0</v>
      </c>
      <c r="AP543" s="59" t="b">
        <f aca="false">FALSE()</f>
        <v>0</v>
      </c>
    </row>
    <row r="544" customFormat="false" ht="15" hidden="false" customHeight="true" outlineLevel="0" collapsed="false">
      <c r="B544" s="57" t="s">
        <v>4777</v>
      </c>
      <c r="C544" s="57" t="s">
        <v>290</v>
      </c>
      <c r="D544" s="57" t="s">
        <v>354</v>
      </c>
      <c r="E544" s="59" t="b">
        <f aca="false">FALSE()</f>
        <v>0</v>
      </c>
      <c r="F544" s="57" t="n">
        <v>1</v>
      </c>
      <c r="G544" s="57" t="s">
        <v>4876</v>
      </c>
      <c r="H544" s="57" t="s">
        <v>4935</v>
      </c>
      <c r="I544" s="57" t="n">
        <v>6</v>
      </c>
      <c r="J544" s="57" t="s">
        <v>312</v>
      </c>
      <c r="K544" s="57" t="n">
        <v>2</v>
      </c>
      <c r="L544" s="59" t="b">
        <f aca="false">FALSE()</f>
        <v>0</v>
      </c>
      <c r="M544" s="59" t="b">
        <f aca="false">TRUE()</f>
        <v>1</v>
      </c>
      <c r="N544" s="59" t="b">
        <f aca="false">TRUE()</f>
        <v>1</v>
      </c>
      <c r="O544" s="59" t="b">
        <f aca="false">TRUE()</f>
        <v>1</v>
      </c>
      <c r="P544" s="59" t="b">
        <f aca="false">TRUE()</f>
        <v>1</v>
      </c>
      <c r="Q544" s="57" t="s">
        <v>5418</v>
      </c>
      <c r="R544" s="58" t="n">
        <v>1</v>
      </c>
      <c r="S544" s="58" t="n">
        <v>53.5099983215332</v>
      </c>
      <c r="T544" s="57"/>
      <c r="U544" s="58" t="n">
        <v>1.65533400801527</v>
      </c>
      <c r="V544" s="58" t="n">
        <v>0</v>
      </c>
      <c r="W544" s="58" t="n">
        <v>0</v>
      </c>
      <c r="X544" s="58" t="n">
        <v>0</v>
      </c>
      <c r="Y544" s="58" t="n">
        <v>0</v>
      </c>
      <c r="Z544" s="58" t="n">
        <v>8.8593831613719</v>
      </c>
      <c r="AA544" s="57" t="s">
        <v>5455</v>
      </c>
      <c r="AB544" s="57" t="s">
        <v>5413</v>
      </c>
      <c r="AC544" s="57" t="s">
        <v>5422</v>
      </c>
      <c r="AD544" s="57" t="s">
        <v>4885</v>
      </c>
      <c r="AE544" s="57" t="n">
        <v>1746</v>
      </c>
      <c r="AF544" s="58" t="n">
        <v>8.8593831613719</v>
      </c>
      <c r="AG544" s="57" t="s">
        <v>5455</v>
      </c>
      <c r="AH544" s="57" t="s">
        <v>5422</v>
      </c>
      <c r="AI544" s="57" t="s">
        <v>4885</v>
      </c>
      <c r="AJ544" s="58" t="n">
        <v>20.2582354858462</v>
      </c>
      <c r="AK544" s="57" t="s">
        <v>357</v>
      </c>
      <c r="AL544" s="58" t="n">
        <v>4</v>
      </c>
      <c r="AM544" s="57"/>
      <c r="AN544" s="57"/>
      <c r="AO544" s="57" t="n">
        <v>0</v>
      </c>
      <c r="AP544" s="59" t="b">
        <f aca="false">FALSE()</f>
        <v>0</v>
      </c>
    </row>
    <row r="545" customFormat="false" ht="15" hidden="false" customHeight="true" outlineLevel="0" collapsed="false">
      <c r="B545" s="57" t="s">
        <v>4777</v>
      </c>
      <c r="C545" s="57" t="s">
        <v>290</v>
      </c>
      <c r="D545" s="57" t="s">
        <v>354</v>
      </c>
      <c r="E545" s="59" t="b">
        <f aca="false">FALSE()</f>
        <v>0</v>
      </c>
      <c r="F545" s="57" t="n">
        <v>1</v>
      </c>
      <c r="G545" s="57" t="s">
        <v>4876</v>
      </c>
      <c r="H545" s="57" t="s">
        <v>4935</v>
      </c>
      <c r="I545" s="57" t="n">
        <v>6</v>
      </c>
      <c r="J545" s="57" t="s">
        <v>312</v>
      </c>
      <c r="K545" s="57" t="n">
        <v>2</v>
      </c>
      <c r="L545" s="59" t="b">
        <f aca="false">FALSE()</f>
        <v>0</v>
      </c>
      <c r="M545" s="59" t="b">
        <f aca="false">TRUE()</f>
        <v>1</v>
      </c>
      <c r="N545" s="59" t="b">
        <f aca="false">TRUE()</f>
        <v>1</v>
      </c>
      <c r="O545" s="59" t="b">
        <f aca="false">TRUE()</f>
        <v>1</v>
      </c>
      <c r="P545" s="59" t="b">
        <f aca="false">TRUE()</f>
        <v>1</v>
      </c>
      <c r="Q545" s="57" t="s">
        <v>5418</v>
      </c>
      <c r="R545" s="58" t="n">
        <v>1</v>
      </c>
      <c r="S545" s="58" t="n">
        <v>53.5099983215332</v>
      </c>
      <c r="T545" s="57"/>
      <c r="U545" s="58" t="n">
        <v>1.65533400801527</v>
      </c>
      <c r="V545" s="58" t="n">
        <v>0</v>
      </c>
      <c r="W545" s="58" t="n">
        <v>0</v>
      </c>
      <c r="X545" s="58" t="n">
        <v>0</v>
      </c>
      <c r="Y545" s="58" t="n">
        <v>0</v>
      </c>
      <c r="Z545" s="58" t="n">
        <v>8.8593831613719</v>
      </c>
      <c r="AA545" s="57" t="s">
        <v>5455</v>
      </c>
      <c r="AB545" s="57" t="s">
        <v>5413</v>
      </c>
      <c r="AC545" s="57" t="s">
        <v>5422</v>
      </c>
      <c r="AD545" s="57" t="s">
        <v>4885</v>
      </c>
      <c r="AE545" s="57" t="n">
        <v>1746</v>
      </c>
      <c r="AF545" s="58" t="n">
        <v>8.8593831613719</v>
      </c>
      <c r="AG545" s="57" t="s">
        <v>5455</v>
      </c>
      <c r="AH545" s="57" t="s">
        <v>5422</v>
      </c>
      <c r="AI545" s="57" t="s">
        <v>4885</v>
      </c>
      <c r="AJ545" s="58" t="n">
        <v>20.2582354858462</v>
      </c>
      <c r="AK545" s="57" t="s">
        <v>357</v>
      </c>
      <c r="AL545" s="58" t="n">
        <v>4.5</v>
      </c>
      <c r="AM545" s="57"/>
      <c r="AN545" s="57"/>
      <c r="AO545" s="57" t="n">
        <v>0</v>
      </c>
      <c r="AP545" s="59" t="b">
        <f aca="false">FALSE()</f>
        <v>0</v>
      </c>
    </row>
    <row r="546" customFormat="false" ht="15" hidden="false" customHeight="true" outlineLevel="0" collapsed="false">
      <c r="B546" s="57" t="s">
        <v>4777</v>
      </c>
      <c r="C546" s="57" t="s">
        <v>290</v>
      </c>
      <c r="D546" s="57" t="s">
        <v>354</v>
      </c>
      <c r="E546" s="59" t="b">
        <f aca="false">FALSE()</f>
        <v>0</v>
      </c>
      <c r="F546" s="57" t="n">
        <v>1</v>
      </c>
      <c r="G546" s="57" t="s">
        <v>4876</v>
      </c>
      <c r="H546" s="57" t="s">
        <v>4935</v>
      </c>
      <c r="I546" s="57" t="n">
        <v>7</v>
      </c>
      <c r="J546" s="57" t="s">
        <v>4588</v>
      </c>
      <c r="K546" s="57" t="n">
        <v>2</v>
      </c>
      <c r="L546" s="59" t="b">
        <f aca="false">FALSE()</f>
        <v>0</v>
      </c>
      <c r="M546" s="59" t="b">
        <f aca="false">TRUE()</f>
        <v>1</v>
      </c>
      <c r="N546" s="59" t="b">
        <f aca="false">TRUE()</f>
        <v>1</v>
      </c>
      <c r="O546" s="59" t="b">
        <f aca="false">TRUE()</f>
        <v>1</v>
      </c>
      <c r="P546" s="59" t="b">
        <f aca="false">TRUE()</f>
        <v>1</v>
      </c>
      <c r="Q546" s="57" t="s">
        <v>5428</v>
      </c>
      <c r="R546" s="58" t="n">
        <v>1</v>
      </c>
      <c r="S546" s="58" t="n">
        <v>56.3499984741211</v>
      </c>
      <c r="T546" s="57"/>
      <c r="U546" s="58" t="n">
        <v>0.614075519102441</v>
      </c>
      <c r="V546" s="58" t="n">
        <v>0</v>
      </c>
      <c r="W546" s="58" t="n">
        <v>0</v>
      </c>
      <c r="X546" s="58" t="n">
        <v>0</v>
      </c>
      <c r="Y546" s="58" t="n">
        <v>0</v>
      </c>
      <c r="Z546" s="58" t="n">
        <v>10.9634976626987</v>
      </c>
      <c r="AA546" s="57" t="s">
        <v>5455</v>
      </c>
      <c r="AB546" s="57" t="s">
        <v>5413</v>
      </c>
      <c r="AC546" s="57" t="s">
        <v>5422</v>
      </c>
      <c r="AD546" s="57" t="s">
        <v>261</v>
      </c>
      <c r="AE546" s="57" t="n">
        <v>1700</v>
      </c>
      <c r="AF546" s="58" t="n">
        <v>10.9634976626987</v>
      </c>
      <c r="AG546" s="57" t="s">
        <v>5455</v>
      </c>
      <c r="AH546" s="57" t="s">
        <v>5422</v>
      </c>
      <c r="AI546" s="57" t="s">
        <v>261</v>
      </c>
      <c r="AJ546" s="58" t="n">
        <v>21.5695686095017</v>
      </c>
      <c r="AK546" s="57" t="s">
        <v>357</v>
      </c>
      <c r="AL546" s="58" t="n">
        <v>3.5</v>
      </c>
      <c r="AM546" s="57"/>
      <c r="AN546" s="57"/>
      <c r="AO546" s="57" t="n">
        <v>0</v>
      </c>
      <c r="AP546" s="59" t="b">
        <f aca="false">FALSE()</f>
        <v>0</v>
      </c>
    </row>
    <row r="547" customFormat="false" ht="15" hidden="false" customHeight="true" outlineLevel="0" collapsed="false">
      <c r="B547" s="57" t="s">
        <v>4777</v>
      </c>
      <c r="C547" s="57" t="s">
        <v>290</v>
      </c>
      <c r="D547" s="57" t="s">
        <v>354</v>
      </c>
      <c r="E547" s="59" t="b">
        <f aca="false">FALSE()</f>
        <v>0</v>
      </c>
      <c r="F547" s="57" t="n">
        <v>1</v>
      </c>
      <c r="G547" s="57" t="s">
        <v>4876</v>
      </c>
      <c r="H547" s="57" t="s">
        <v>4935</v>
      </c>
      <c r="I547" s="57" t="n">
        <v>7</v>
      </c>
      <c r="J547" s="57" t="s">
        <v>4588</v>
      </c>
      <c r="K547" s="57" t="n">
        <v>2</v>
      </c>
      <c r="L547" s="59" t="b">
        <f aca="false">FALSE()</f>
        <v>0</v>
      </c>
      <c r="M547" s="59" t="b">
        <f aca="false">TRUE()</f>
        <v>1</v>
      </c>
      <c r="N547" s="59" t="b">
        <f aca="false">TRUE()</f>
        <v>1</v>
      </c>
      <c r="O547" s="59" t="b">
        <f aca="false">TRUE()</f>
        <v>1</v>
      </c>
      <c r="P547" s="59" t="b">
        <f aca="false">TRUE()</f>
        <v>1</v>
      </c>
      <c r="Q547" s="57" t="s">
        <v>5428</v>
      </c>
      <c r="R547" s="58" t="n">
        <v>1</v>
      </c>
      <c r="S547" s="58" t="n">
        <v>56.3499984741211</v>
      </c>
      <c r="T547" s="57"/>
      <c r="U547" s="58" t="n">
        <v>0.614075519102441</v>
      </c>
      <c r="V547" s="58" t="n">
        <v>0</v>
      </c>
      <c r="W547" s="58" t="n">
        <v>0</v>
      </c>
      <c r="X547" s="58" t="n">
        <v>0</v>
      </c>
      <c r="Y547" s="58" t="n">
        <v>0</v>
      </c>
      <c r="Z547" s="58" t="n">
        <v>10.9634976626987</v>
      </c>
      <c r="AA547" s="57" t="s">
        <v>5455</v>
      </c>
      <c r="AB547" s="57" t="s">
        <v>5413</v>
      </c>
      <c r="AC547" s="57" t="s">
        <v>5422</v>
      </c>
      <c r="AD547" s="57" t="s">
        <v>261</v>
      </c>
      <c r="AE547" s="57" t="n">
        <v>1700</v>
      </c>
      <c r="AF547" s="58" t="n">
        <v>10.9634976626987</v>
      </c>
      <c r="AG547" s="57" t="s">
        <v>5455</v>
      </c>
      <c r="AH547" s="57" t="s">
        <v>5422</v>
      </c>
      <c r="AI547" s="57" t="s">
        <v>261</v>
      </c>
      <c r="AJ547" s="58" t="n">
        <v>21.5695686095017</v>
      </c>
      <c r="AK547" s="57" t="s">
        <v>357</v>
      </c>
      <c r="AL547" s="58" t="n">
        <v>4</v>
      </c>
      <c r="AM547" s="57"/>
      <c r="AN547" s="57"/>
      <c r="AO547" s="57" t="n">
        <v>0</v>
      </c>
      <c r="AP547" s="59" t="b">
        <f aca="false">FALSE()</f>
        <v>0</v>
      </c>
    </row>
    <row r="548" customFormat="false" ht="15" hidden="false" customHeight="true" outlineLevel="0" collapsed="false">
      <c r="B548" s="57" t="s">
        <v>4777</v>
      </c>
      <c r="C548" s="57" t="s">
        <v>290</v>
      </c>
      <c r="D548" s="57" t="s">
        <v>354</v>
      </c>
      <c r="E548" s="59" t="b">
        <f aca="false">FALSE()</f>
        <v>0</v>
      </c>
      <c r="F548" s="57" t="n">
        <v>1</v>
      </c>
      <c r="G548" s="57" t="s">
        <v>4876</v>
      </c>
      <c r="H548" s="57" t="s">
        <v>4935</v>
      </c>
      <c r="I548" s="57" t="n">
        <v>7</v>
      </c>
      <c r="J548" s="57" t="s">
        <v>4588</v>
      </c>
      <c r="K548" s="57" t="n">
        <v>2</v>
      </c>
      <c r="L548" s="59" t="b">
        <f aca="false">FALSE()</f>
        <v>0</v>
      </c>
      <c r="M548" s="59" t="b">
        <f aca="false">TRUE()</f>
        <v>1</v>
      </c>
      <c r="N548" s="59" t="b">
        <f aca="false">TRUE()</f>
        <v>1</v>
      </c>
      <c r="O548" s="59" t="b">
        <f aca="false">TRUE()</f>
        <v>1</v>
      </c>
      <c r="P548" s="59" t="b">
        <f aca="false">TRUE()</f>
        <v>1</v>
      </c>
      <c r="Q548" s="57" t="s">
        <v>5428</v>
      </c>
      <c r="R548" s="58" t="n">
        <v>1</v>
      </c>
      <c r="S548" s="58" t="n">
        <v>56.3499984741211</v>
      </c>
      <c r="T548" s="57"/>
      <c r="U548" s="58" t="n">
        <v>0.614075519102441</v>
      </c>
      <c r="V548" s="58" t="n">
        <v>0</v>
      </c>
      <c r="W548" s="58" t="n">
        <v>0</v>
      </c>
      <c r="X548" s="58" t="n">
        <v>0</v>
      </c>
      <c r="Y548" s="58" t="n">
        <v>0</v>
      </c>
      <c r="Z548" s="58" t="n">
        <v>10.9634976626987</v>
      </c>
      <c r="AA548" s="57" t="s">
        <v>5455</v>
      </c>
      <c r="AB548" s="57" t="s">
        <v>5413</v>
      </c>
      <c r="AC548" s="57" t="s">
        <v>5422</v>
      </c>
      <c r="AD548" s="57" t="s">
        <v>261</v>
      </c>
      <c r="AE548" s="57" t="n">
        <v>1700</v>
      </c>
      <c r="AF548" s="58" t="n">
        <v>10.9634976626987</v>
      </c>
      <c r="AG548" s="57" t="s">
        <v>5455</v>
      </c>
      <c r="AH548" s="57" t="s">
        <v>5422</v>
      </c>
      <c r="AI548" s="57" t="s">
        <v>261</v>
      </c>
      <c r="AJ548" s="58" t="n">
        <v>21.5695686095017</v>
      </c>
      <c r="AK548" s="57" t="s">
        <v>357</v>
      </c>
      <c r="AL548" s="58" t="n">
        <v>4.5</v>
      </c>
      <c r="AM548" s="57"/>
      <c r="AN548" s="57"/>
      <c r="AO548" s="57" t="n">
        <v>0</v>
      </c>
      <c r="AP548" s="59" t="b">
        <f aca="false">FALSE()</f>
        <v>0</v>
      </c>
    </row>
    <row r="549" customFormat="false" ht="15" hidden="false" customHeight="true" outlineLevel="0" collapsed="false">
      <c r="B549" s="57" t="s">
        <v>4777</v>
      </c>
      <c r="C549" s="57" t="s">
        <v>290</v>
      </c>
      <c r="D549" s="57" t="s">
        <v>354</v>
      </c>
      <c r="E549" s="59" t="b">
        <f aca="false">FALSE()</f>
        <v>0</v>
      </c>
      <c r="F549" s="57" t="n">
        <v>1</v>
      </c>
      <c r="G549" s="57" t="s">
        <v>4876</v>
      </c>
      <c r="H549" s="57" t="s">
        <v>4935</v>
      </c>
      <c r="I549" s="57" t="n">
        <v>8</v>
      </c>
      <c r="J549" s="57" t="s">
        <v>4584</v>
      </c>
      <c r="K549" s="57" t="n">
        <v>2</v>
      </c>
      <c r="L549" s="59" t="b">
        <f aca="false">FALSE()</f>
        <v>0</v>
      </c>
      <c r="M549" s="59" t="b">
        <f aca="false">TRUE()</f>
        <v>1</v>
      </c>
      <c r="N549" s="59" t="b">
        <f aca="false">TRUE()</f>
        <v>1</v>
      </c>
      <c r="O549" s="59" t="b">
        <f aca="false">TRUE()</f>
        <v>1</v>
      </c>
      <c r="P549" s="59" t="b">
        <f aca="false">TRUE()</f>
        <v>1</v>
      </c>
      <c r="Q549" s="57" t="s">
        <v>5424</v>
      </c>
      <c r="R549" s="58" t="n">
        <v>1</v>
      </c>
      <c r="S549" s="58" t="n">
        <v>56.3800010681152</v>
      </c>
      <c r="T549" s="57"/>
      <c r="U549" s="58" t="n">
        <v>3.0703775955122</v>
      </c>
      <c r="V549" s="58" t="n">
        <v>0</v>
      </c>
      <c r="W549" s="58" t="n">
        <v>0</v>
      </c>
      <c r="X549" s="58" t="n">
        <v>0</v>
      </c>
      <c r="Y549" s="58" t="n">
        <v>0</v>
      </c>
      <c r="Z549" s="58" t="n">
        <v>14.0993241682004</v>
      </c>
      <c r="AA549" s="57" t="s">
        <v>5455</v>
      </c>
      <c r="AB549" s="57" t="s">
        <v>5413</v>
      </c>
      <c r="AC549" s="57" t="s">
        <v>5422</v>
      </c>
      <c r="AD549" s="57" t="s">
        <v>4885</v>
      </c>
      <c r="AE549" s="57" t="n">
        <v>1746</v>
      </c>
      <c r="AF549" s="58" t="n">
        <v>14.0993241682004</v>
      </c>
      <c r="AG549" s="57" t="s">
        <v>5455</v>
      </c>
      <c r="AH549" s="57" t="s">
        <v>5422</v>
      </c>
      <c r="AI549" s="57" t="s">
        <v>4885</v>
      </c>
      <c r="AJ549" s="58" t="n">
        <v>24.5925388075327</v>
      </c>
      <c r="AK549" s="57" t="s">
        <v>357</v>
      </c>
      <c r="AL549" s="58" t="n">
        <v>3.5</v>
      </c>
      <c r="AM549" s="57"/>
      <c r="AN549" s="57"/>
      <c r="AO549" s="57" t="n">
        <v>0</v>
      </c>
      <c r="AP549" s="59" t="b">
        <f aca="false">FALSE()</f>
        <v>0</v>
      </c>
    </row>
    <row r="550" customFormat="false" ht="15" hidden="false" customHeight="true" outlineLevel="0" collapsed="false">
      <c r="B550" s="57" t="s">
        <v>4777</v>
      </c>
      <c r="C550" s="57" t="s">
        <v>290</v>
      </c>
      <c r="D550" s="57" t="s">
        <v>354</v>
      </c>
      <c r="E550" s="59" t="b">
        <f aca="false">FALSE()</f>
        <v>0</v>
      </c>
      <c r="F550" s="57" t="n">
        <v>1</v>
      </c>
      <c r="G550" s="57" t="s">
        <v>4876</v>
      </c>
      <c r="H550" s="57" t="s">
        <v>4935</v>
      </c>
      <c r="I550" s="57" t="n">
        <v>8</v>
      </c>
      <c r="J550" s="57" t="s">
        <v>4584</v>
      </c>
      <c r="K550" s="57" t="n">
        <v>2</v>
      </c>
      <c r="L550" s="59" t="b">
        <f aca="false">FALSE()</f>
        <v>0</v>
      </c>
      <c r="M550" s="59" t="b">
        <f aca="false">TRUE()</f>
        <v>1</v>
      </c>
      <c r="N550" s="59" t="b">
        <f aca="false">TRUE()</f>
        <v>1</v>
      </c>
      <c r="O550" s="59" t="b">
        <f aca="false">TRUE()</f>
        <v>1</v>
      </c>
      <c r="P550" s="59" t="b">
        <f aca="false">TRUE()</f>
        <v>1</v>
      </c>
      <c r="Q550" s="57" t="s">
        <v>5424</v>
      </c>
      <c r="R550" s="58" t="n">
        <v>1</v>
      </c>
      <c r="S550" s="58" t="n">
        <v>56.3800010681152</v>
      </c>
      <c r="T550" s="57"/>
      <c r="U550" s="58" t="n">
        <v>3.0703775955122</v>
      </c>
      <c r="V550" s="58" t="n">
        <v>0</v>
      </c>
      <c r="W550" s="58" t="n">
        <v>0</v>
      </c>
      <c r="X550" s="58" t="n">
        <v>0</v>
      </c>
      <c r="Y550" s="58" t="n">
        <v>0</v>
      </c>
      <c r="Z550" s="58" t="n">
        <v>14.0993241682004</v>
      </c>
      <c r="AA550" s="57" t="s">
        <v>5455</v>
      </c>
      <c r="AB550" s="57" t="s">
        <v>5413</v>
      </c>
      <c r="AC550" s="57" t="s">
        <v>5422</v>
      </c>
      <c r="AD550" s="57" t="s">
        <v>4885</v>
      </c>
      <c r="AE550" s="57" t="n">
        <v>1746</v>
      </c>
      <c r="AF550" s="58" t="n">
        <v>14.0993241682004</v>
      </c>
      <c r="AG550" s="57" t="s">
        <v>5455</v>
      </c>
      <c r="AH550" s="57" t="s">
        <v>5422</v>
      </c>
      <c r="AI550" s="57" t="s">
        <v>4885</v>
      </c>
      <c r="AJ550" s="58" t="n">
        <v>24.5925388075327</v>
      </c>
      <c r="AK550" s="57" t="s">
        <v>357</v>
      </c>
      <c r="AL550" s="58" t="n">
        <v>4</v>
      </c>
      <c r="AM550" s="57"/>
      <c r="AN550" s="57"/>
      <c r="AO550" s="57" t="n">
        <v>0</v>
      </c>
      <c r="AP550" s="59" t="b">
        <f aca="false">FALSE()</f>
        <v>0</v>
      </c>
    </row>
    <row r="551" customFormat="false" ht="15" hidden="false" customHeight="true" outlineLevel="0" collapsed="false">
      <c r="B551" s="57" t="s">
        <v>4777</v>
      </c>
      <c r="C551" s="57" t="s">
        <v>290</v>
      </c>
      <c r="D551" s="57" t="s">
        <v>354</v>
      </c>
      <c r="E551" s="59" t="b">
        <f aca="false">FALSE()</f>
        <v>0</v>
      </c>
      <c r="F551" s="57" t="n">
        <v>1</v>
      </c>
      <c r="G551" s="57" t="s">
        <v>4876</v>
      </c>
      <c r="H551" s="57" t="s">
        <v>4935</v>
      </c>
      <c r="I551" s="57" t="n">
        <v>8</v>
      </c>
      <c r="J551" s="57" t="s">
        <v>4584</v>
      </c>
      <c r="K551" s="57" t="n">
        <v>2</v>
      </c>
      <c r="L551" s="59" t="b">
        <f aca="false">FALSE()</f>
        <v>0</v>
      </c>
      <c r="M551" s="59" t="b">
        <f aca="false">TRUE()</f>
        <v>1</v>
      </c>
      <c r="N551" s="59" t="b">
        <f aca="false">TRUE()</f>
        <v>1</v>
      </c>
      <c r="O551" s="59" t="b">
        <f aca="false">TRUE()</f>
        <v>1</v>
      </c>
      <c r="P551" s="59" t="b">
        <f aca="false">TRUE()</f>
        <v>1</v>
      </c>
      <c r="Q551" s="57" t="s">
        <v>5424</v>
      </c>
      <c r="R551" s="58" t="n">
        <v>1</v>
      </c>
      <c r="S551" s="58" t="n">
        <v>56.3800010681152</v>
      </c>
      <c r="T551" s="57"/>
      <c r="U551" s="58" t="n">
        <v>3.0703775955122</v>
      </c>
      <c r="V551" s="58" t="n">
        <v>0</v>
      </c>
      <c r="W551" s="58" t="n">
        <v>0</v>
      </c>
      <c r="X551" s="58" t="n">
        <v>0</v>
      </c>
      <c r="Y551" s="58" t="n">
        <v>0</v>
      </c>
      <c r="Z551" s="58" t="n">
        <v>14.0993241682004</v>
      </c>
      <c r="AA551" s="57" t="s">
        <v>5455</v>
      </c>
      <c r="AB551" s="57" t="s">
        <v>5413</v>
      </c>
      <c r="AC551" s="57" t="s">
        <v>5422</v>
      </c>
      <c r="AD551" s="57" t="s">
        <v>4885</v>
      </c>
      <c r="AE551" s="57" t="n">
        <v>1746</v>
      </c>
      <c r="AF551" s="58" t="n">
        <v>14.0993241682004</v>
      </c>
      <c r="AG551" s="57" t="s">
        <v>5455</v>
      </c>
      <c r="AH551" s="57" t="s">
        <v>5422</v>
      </c>
      <c r="AI551" s="57" t="s">
        <v>4885</v>
      </c>
      <c r="AJ551" s="58" t="n">
        <v>24.5925388075327</v>
      </c>
      <c r="AK551" s="57" t="s">
        <v>357</v>
      </c>
      <c r="AL551" s="58" t="n">
        <v>4.5</v>
      </c>
      <c r="AM551" s="57"/>
      <c r="AN551" s="57"/>
      <c r="AO551" s="57" t="n">
        <v>0</v>
      </c>
      <c r="AP551" s="59" t="b">
        <f aca="false">FALSE()</f>
        <v>0</v>
      </c>
    </row>
    <row r="552" customFormat="false" ht="15" hidden="false" customHeight="true" outlineLevel="0" collapsed="false">
      <c r="B552" s="57" t="s">
        <v>4777</v>
      </c>
      <c r="C552" s="57" t="s">
        <v>290</v>
      </c>
      <c r="D552" s="57" t="s">
        <v>331</v>
      </c>
      <c r="E552" s="59" t="b">
        <f aca="false">FALSE()</f>
        <v>0</v>
      </c>
      <c r="F552" s="57" t="n">
        <v>1</v>
      </c>
      <c r="G552" s="57" t="s">
        <v>4881</v>
      </c>
      <c r="H552" s="57" t="s">
        <v>5028</v>
      </c>
      <c r="I552" s="57" t="n">
        <v>2</v>
      </c>
      <c r="J552" s="57" t="s">
        <v>252</v>
      </c>
      <c r="K552" s="57" t="n">
        <v>2</v>
      </c>
      <c r="L552" s="59" t="b">
        <f aca="false">FALSE()</f>
        <v>0</v>
      </c>
      <c r="M552" s="59" t="b">
        <f aca="false">TRUE()</f>
        <v>1</v>
      </c>
      <c r="N552" s="59" t="b">
        <f aca="false">TRUE()</f>
        <v>1</v>
      </c>
      <c r="O552" s="59" t="b">
        <f aca="false">TRUE()</f>
        <v>1</v>
      </c>
      <c r="P552" s="59" t="b">
        <f aca="false">TRUE()</f>
        <v>1</v>
      </c>
      <c r="Q552" s="57" t="s">
        <v>5440</v>
      </c>
      <c r="R552" s="58" t="n">
        <v>1</v>
      </c>
      <c r="S552" s="58" t="n">
        <v>30.5</v>
      </c>
      <c r="T552" s="57"/>
      <c r="U552" s="58" t="n">
        <v>33.8275514218605</v>
      </c>
      <c r="V552" s="58" t="n">
        <v>33.4003684520501</v>
      </c>
      <c r="W552" s="58" t="n">
        <v>0</v>
      </c>
      <c r="X552" s="58" t="n">
        <v>98.7371744277822</v>
      </c>
      <c r="Y552" s="58" t="n">
        <v>0</v>
      </c>
      <c r="Z552" s="58" t="n">
        <v>2.70672957644462</v>
      </c>
      <c r="AA552" s="57" t="s">
        <v>5455</v>
      </c>
      <c r="AB552" s="57" t="s">
        <v>5413</v>
      </c>
      <c r="AC552" s="57" t="s">
        <v>5484</v>
      </c>
      <c r="AD552" s="57" t="s">
        <v>261</v>
      </c>
      <c r="AE552" s="57" t="n">
        <v>1493</v>
      </c>
      <c r="AF552" s="58" t="n">
        <v>2.70672957644462</v>
      </c>
      <c r="AG552" s="57" t="s">
        <v>5455</v>
      </c>
      <c r="AH552" s="57" t="s">
        <v>5484</v>
      </c>
      <c r="AI552" s="57" t="s">
        <v>261</v>
      </c>
      <c r="AJ552" s="58" t="n">
        <v>8.70513945896328</v>
      </c>
      <c r="AK552" s="57" t="s">
        <v>357</v>
      </c>
      <c r="AL552" s="58" t="n">
        <v>3.5</v>
      </c>
      <c r="AM552" s="57"/>
      <c r="AN552" s="57" t="s">
        <v>5455</v>
      </c>
      <c r="AO552" s="57" t="n">
        <v>3</v>
      </c>
      <c r="AP552" s="59" t="b">
        <f aca="false">TRUE()</f>
        <v>1</v>
      </c>
    </row>
    <row r="553" customFormat="false" ht="15" hidden="false" customHeight="true" outlineLevel="0" collapsed="false">
      <c r="B553" s="57" t="s">
        <v>4777</v>
      </c>
      <c r="C553" s="57" t="s">
        <v>290</v>
      </c>
      <c r="D553" s="57" t="s">
        <v>331</v>
      </c>
      <c r="E553" s="59" t="b">
        <f aca="false">FALSE()</f>
        <v>0</v>
      </c>
      <c r="F553" s="57" t="n">
        <v>1</v>
      </c>
      <c r="G553" s="57" t="s">
        <v>4881</v>
      </c>
      <c r="H553" s="57" t="s">
        <v>5028</v>
      </c>
      <c r="I553" s="57" t="n">
        <v>2</v>
      </c>
      <c r="J553" s="57" t="s">
        <v>252</v>
      </c>
      <c r="K553" s="57" t="n">
        <v>2</v>
      </c>
      <c r="L553" s="59" t="b">
        <f aca="false">FALSE()</f>
        <v>0</v>
      </c>
      <c r="M553" s="59" t="b">
        <f aca="false">TRUE()</f>
        <v>1</v>
      </c>
      <c r="N553" s="59" t="b">
        <f aca="false">TRUE()</f>
        <v>1</v>
      </c>
      <c r="O553" s="59" t="b">
        <f aca="false">TRUE()</f>
        <v>1</v>
      </c>
      <c r="P553" s="59" t="b">
        <f aca="false">TRUE()</f>
        <v>1</v>
      </c>
      <c r="Q553" s="57" t="s">
        <v>5440</v>
      </c>
      <c r="R553" s="58" t="n">
        <v>1</v>
      </c>
      <c r="S553" s="58" t="n">
        <v>30.5</v>
      </c>
      <c r="T553" s="57"/>
      <c r="U553" s="58" t="n">
        <v>33.8275514218605</v>
      </c>
      <c r="V553" s="58" t="n">
        <v>33.4003684520501</v>
      </c>
      <c r="W553" s="58" t="n">
        <v>0</v>
      </c>
      <c r="X553" s="58" t="n">
        <v>98.7371744277822</v>
      </c>
      <c r="Y553" s="58" t="n">
        <v>0</v>
      </c>
      <c r="Z553" s="58" t="n">
        <v>2.70672957644462</v>
      </c>
      <c r="AA553" s="57" t="s">
        <v>5455</v>
      </c>
      <c r="AB553" s="57" t="s">
        <v>5413</v>
      </c>
      <c r="AC553" s="57" t="s">
        <v>5484</v>
      </c>
      <c r="AD553" s="57" t="s">
        <v>261</v>
      </c>
      <c r="AE553" s="57" t="n">
        <v>1493</v>
      </c>
      <c r="AF553" s="58" t="n">
        <v>2.70672957644462</v>
      </c>
      <c r="AG553" s="57" t="s">
        <v>5455</v>
      </c>
      <c r="AH553" s="57" t="s">
        <v>5484</v>
      </c>
      <c r="AI553" s="57" t="s">
        <v>261</v>
      </c>
      <c r="AJ553" s="58" t="n">
        <v>8.70513945896328</v>
      </c>
      <c r="AK553" s="57" t="s">
        <v>357</v>
      </c>
      <c r="AL553" s="58" t="n">
        <v>4</v>
      </c>
      <c r="AM553" s="57"/>
      <c r="AN553" s="57" t="s">
        <v>5455</v>
      </c>
      <c r="AO553" s="57" t="n">
        <v>6</v>
      </c>
      <c r="AP553" s="59" t="b">
        <f aca="false">TRUE()</f>
        <v>1</v>
      </c>
    </row>
    <row r="554" customFormat="false" ht="15" hidden="false" customHeight="true" outlineLevel="0" collapsed="false">
      <c r="B554" s="57" t="s">
        <v>4777</v>
      </c>
      <c r="C554" s="57" t="s">
        <v>290</v>
      </c>
      <c r="D554" s="57" t="s">
        <v>331</v>
      </c>
      <c r="E554" s="59" t="b">
        <f aca="false">FALSE()</f>
        <v>0</v>
      </c>
      <c r="F554" s="57" t="n">
        <v>1</v>
      </c>
      <c r="G554" s="57" t="s">
        <v>4881</v>
      </c>
      <c r="H554" s="57" t="s">
        <v>5028</v>
      </c>
      <c r="I554" s="57" t="n">
        <v>2</v>
      </c>
      <c r="J554" s="57" t="s">
        <v>252</v>
      </c>
      <c r="K554" s="57" t="n">
        <v>2</v>
      </c>
      <c r="L554" s="59" t="b">
        <f aca="false">FALSE()</f>
        <v>0</v>
      </c>
      <c r="M554" s="59" t="b">
        <f aca="false">TRUE()</f>
        <v>1</v>
      </c>
      <c r="N554" s="59" t="b">
        <f aca="false">TRUE()</f>
        <v>1</v>
      </c>
      <c r="O554" s="59" t="b">
        <f aca="false">TRUE()</f>
        <v>1</v>
      </c>
      <c r="P554" s="59" t="b">
        <f aca="false">TRUE()</f>
        <v>1</v>
      </c>
      <c r="Q554" s="57" t="s">
        <v>5440</v>
      </c>
      <c r="R554" s="58" t="n">
        <v>1</v>
      </c>
      <c r="S554" s="58" t="n">
        <v>30.5</v>
      </c>
      <c r="T554" s="57"/>
      <c r="U554" s="58" t="n">
        <v>33.8275514218605</v>
      </c>
      <c r="V554" s="58" t="n">
        <v>33.4003684520501</v>
      </c>
      <c r="W554" s="58" t="n">
        <v>0</v>
      </c>
      <c r="X554" s="58" t="n">
        <v>98.7371744277822</v>
      </c>
      <c r="Y554" s="58" t="n">
        <v>0</v>
      </c>
      <c r="Z554" s="58" t="n">
        <v>2.70672957644462</v>
      </c>
      <c r="AA554" s="57" t="s">
        <v>5455</v>
      </c>
      <c r="AB554" s="57" t="s">
        <v>5413</v>
      </c>
      <c r="AC554" s="57" t="s">
        <v>5484</v>
      </c>
      <c r="AD554" s="57" t="s">
        <v>261</v>
      </c>
      <c r="AE554" s="57" t="n">
        <v>1493</v>
      </c>
      <c r="AF554" s="58" t="n">
        <v>2.70672957644462</v>
      </c>
      <c r="AG554" s="57" t="s">
        <v>5455</v>
      </c>
      <c r="AH554" s="57" t="s">
        <v>5484</v>
      </c>
      <c r="AI554" s="57" t="s">
        <v>261</v>
      </c>
      <c r="AJ554" s="58" t="n">
        <v>8.70513945896328</v>
      </c>
      <c r="AK554" s="57" t="s">
        <v>357</v>
      </c>
      <c r="AL554" s="58" t="n">
        <v>4.5</v>
      </c>
      <c r="AM554" s="57"/>
      <c r="AN554" s="57" t="s">
        <v>5455</v>
      </c>
      <c r="AO554" s="57" t="n">
        <v>11</v>
      </c>
      <c r="AP554" s="59" t="b">
        <f aca="false">TRUE()</f>
        <v>1</v>
      </c>
    </row>
    <row r="555" customFormat="false" ht="15" hidden="false" customHeight="true" outlineLevel="0" collapsed="false">
      <c r="B555" s="57" t="s">
        <v>4777</v>
      </c>
      <c r="C555" s="57" t="s">
        <v>290</v>
      </c>
      <c r="D555" s="57" t="s">
        <v>331</v>
      </c>
      <c r="E555" s="59" t="b">
        <f aca="false">FALSE()</f>
        <v>0</v>
      </c>
      <c r="F555" s="57" t="n">
        <v>1</v>
      </c>
      <c r="G555" s="57" t="s">
        <v>4881</v>
      </c>
      <c r="H555" s="57" t="s">
        <v>5028</v>
      </c>
      <c r="I555" s="57" t="n">
        <v>3</v>
      </c>
      <c r="J555" s="57" t="s">
        <v>252</v>
      </c>
      <c r="K555" s="57" t="n">
        <v>2</v>
      </c>
      <c r="L555" s="59" t="b">
        <f aca="false">FALSE()</f>
        <v>0</v>
      </c>
      <c r="M555" s="59" t="b">
        <f aca="false">TRUE()</f>
        <v>1</v>
      </c>
      <c r="N555" s="59" t="b">
        <f aca="false">TRUE()</f>
        <v>1</v>
      </c>
      <c r="O555" s="59" t="b">
        <f aca="false">TRUE()</f>
        <v>1</v>
      </c>
      <c r="P555" s="59" t="b">
        <f aca="false">TRUE()</f>
        <v>1</v>
      </c>
      <c r="Q555" s="57" t="s">
        <v>5440</v>
      </c>
      <c r="R555" s="58" t="n">
        <v>1</v>
      </c>
      <c r="S555" s="58" t="n">
        <v>30.920000076294</v>
      </c>
      <c r="T555" s="57"/>
      <c r="U555" s="58" t="n">
        <v>3.65775417900149</v>
      </c>
      <c r="V555" s="58" t="n">
        <v>3.65775417900149</v>
      </c>
      <c r="W555" s="58" t="n">
        <v>0</v>
      </c>
      <c r="X555" s="58" t="n">
        <v>100</v>
      </c>
      <c r="Y555" s="58" t="n">
        <v>0</v>
      </c>
      <c r="Z555" s="58" t="n">
        <v>3.60357614044713</v>
      </c>
      <c r="AA555" s="57" t="s">
        <v>5455</v>
      </c>
      <c r="AB555" s="57" t="s">
        <v>5413</v>
      </c>
      <c r="AC555" s="57" t="s">
        <v>5484</v>
      </c>
      <c r="AD555" s="57" t="s">
        <v>261</v>
      </c>
      <c r="AE555" s="57" t="n">
        <v>1492</v>
      </c>
      <c r="AF555" s="58" t="n">
        <v>3.60357614044713</v>
      </c>
      <c r="AG555" s="57" t="s">
        <v>5455</v>
      </c>
      <c r="AH555" s="57" t="s">
        <v>5484</v>
      </c>
      <c r="AI555" s="57" t="s">
        <v>261</v>
      </c>
      <c r="AJ555" s="58" t="n">
        <v>6.27302231783054</v>
      </c>
      <c r="AK555" s="57" t="s">
        <v>357</v>
      </c>
      <c r="AL555" s="58" t="n">
        <v>3.5</v>
      </c>
      <c r="AM555" s="57"/>
      <c r="AN555" s="57"/>
      <c r="AO555" s="57" t="n">
        <v>0</v>
      </c>
      <c r="AP555" s="59" t="b">
        <f aca="false">FALSE()</f>
        <v>0</v>
      </c>
    </row>
    <row r="556" customFormat="false" ht="15" hidden="false" customHeight="true" outlineLevel="0" collapsed="false">
      <c r="B556" s="57" t="s">
        <v>4777</v>
      </c>
      <c r="C556" s="57" t="s">
        <v>290</v>
      </c>
      <c r="D556" s="57" t="s">
        <v>331</v>
      </c>
      <c r="E556" s="59" t="b">
        <f aca="false">FALSE()</f>
        <v>0</v>
      </c>
      <c r="F556" s="57" t="n">
        <v>1</v>
      </c>
      <c r="G556" s="57" t="s">
        <v>4881</v>
      </c>
      <c r="H556" s="57" t="s">
        <v>5028</v>
      </c>
      <c r="I556" s="57" t="n">
        <v>3</v>
      </c>
      <c r="J556" s="57" t="s">
        <v>252</v>
      </c>
      <c r="K556" s="57" t="n">
        <v>2</v>
      </c>
      <c r="L556" s="59" t="b">
        <f aca="false">FALSE()</f>
        <v>0</v>
      </c>
      <c r="M556" s="59" t="b">
        <f aca="false">TRUE()</f>
        <v>1</v>
      </c>
      <c r="N556" s="59" t="b">
        <f aca="false">TRUE()</f>
        <v>1</v>
      </c>
      <c r="O556" s="59" t="b">
        <f aca="false">TRUE()</f>
        <v>1</v>
      </c>
      <c r="P556" s="59" t="b">
        <f aca="false">TRUE()</f>
        <v>1</v>
      </c>
      <c r="Q556" s="57" t="s">
        <v>5440</v>
      </c>
      <c r="R556" s="58" t="n">
        <v>1</v>
      </c>
      <c r="S556" s="58" t="n">
        <v>30.920000076294</v>
      </c>
      <c r="T556" s="57"/>
      <c r="U556" s="58" t="n">
        <v>3.65775417900149</v>
      </c>
      <c r="V556" s="58" t="n">
        <v>3.65775417900149</v>
      </c>
      <c r="W556" s="58" t="n">
        <v>0</v>
      </c>
      <c r="X556" s="58" t="n">
        <v>100</v>
      </c>
      <c r="Y556" s="58" t="n">
        <v>0</v>
      </c>
      <c r="Z556" s="58" t="n">
        <v>3.60357614044713</v>
      </c>
      <c r="AA556" s="57" t="s">
        <v>5455</v>
      </c>
      <c r="AB556" s="57" t="s">
        <v>5413</v>
      </c>
      <c r="AC556" s="57" t="s">
        <v>5484</v>
      </c>
      <c r="AD556" s="57" t="s">
        <v>261</v>
      </c>
      <c r="AE556" s="57" t="n">
        <v>1492</v>
      </c>
      <c r="AF556" s="58" t="n">
        <v>3.60357614044713</v>
      </c>
      <c r="AG556" s="57" t="s">
        <v>5455</v>
      </c>
      <c r="AH556" s="57" t="s">
        <v>5484</v>
      </c>
      <c r="AI556" s="57" t="s">
        <v>261</v>
      </c>
      <c r="AJ556" s="58" t="n">
        <v>6.27302231783054</v>
      </c>
      <c r="AK556" s="57" t="s">
        <v>357</v>
      </c>
      <c r="AL556" s="58" t="n">
        <v>4</v>
      </c>
      <c r="AM556" s="57"/>
      <c r="AN556" s="57" t="s">
        <v>5455</v>
      </c>
      <c r="AO556" s="57" t="n">
        <v>1</v>
      </c>
      <c r="AP556" s="59" t="b">
        <f aca="false">FALSE()</f>
        <v>0</v>
      </c>
    </row>
    <row r="557" customFormat="false" ht="15" hidden="false" customHeight="true" outlineLevel="0" collapsed="false">
      <c r="B557" s="57" t="s">
        <v>4777</v>
      </c>
      <c r="C557" s="57" t="s">
        <v>290</v>
      </c>
      <c r="D557" s="57" t="s">
        <v>331</v>
      </c>
      <c r="E557" s="59" t="b">
        <f aca="false">FALSE()</f>
        <v>0</v>
      </c>
      <c r="F557" s="57" t="n">
        <v>1</v>
      </c>
      <c r="G557" s="57" t="s">
        <v>4881</v>
      </c>
      <c r="H557" s="57" t="s">
        <v>5028</v>
      </c>
      <c r="I557" s="57" t="n">
        <v>3</v>
      </c>
      <c r="J557" s="57" t="s">
        <v>252</v>
      </c>
      <c r="K557" s="57" t="n">
        <v>2</v>
      </c>
      <c r="L557" s="59" t="b">
        <f aca="false">FALSE()</f>
        <v>0</v>
      </c>
      <c r="M557" s="59" t="b">
        <f aca="false">TRUE()</f>
        <v>1</v>
      </c>
      <c r="N557" s="59" t="b">
        <f aca="false">TRUE()</f>
        <v>1</v>
      </c>
      <c r="O557" s="59" t="b">
        <f aca="false">TRUE()</f>
        <v>1</v>
      </c>
      <c r="P557" s="59" t="b">
        <f aca="false">TRUE()</f>
        <v>1</v>
      </c>
      <c r="Q557" s="57" t="s">
        <v>5440</v>
      </c>
      <c r="R557" s="58" t="n">
        <v>1</v>
      </c>
      <c r="S557" s="58" t="n">
        <v>30.920000076294</v>
      </c>
      <c r="T557" s="57"/>
      <c r="U557" s="58" t="n">
        <v>3.65775417900149</v>
      </c>
      <c r="V557" s="58" t="n">
        <v>3.65775417900149</v>
      </c>
      <c r="W557" s="58" t="n">
        <v>0</v>
      </c>
      <c r="X557" s="58" t="n">
        <v>100</v>
      </c>
      <c r="Y557" s="58" t="n">
        <v>0</v>
      </c>
      <c r="Z557" s="58" t="n">
        <v>3.60357614044713</v>
      </c>
      <c r="AA557" s="57" t="s">
        <v>5455</v>
      </c>
      <c r="AB557" s="57" t="s">
        <v>5413</v>
      </c>
      <c r="AC557" s="57" t="s">
        <v>5484</v>
      </c>
      <c r="AD557" s="57" t="s">
        <v>261</v>
      </c>
      <c r="AE557" s="57" t="n">
        <v>1492</v>
      </c>
      <c r="AF557" s="58" t="n">
        <v>3.60357614044713</v>
      </c>
      <c r="AG557" s="57" t="s">
        <v>5455</v>
      </c>
      <c r="AH557" s="57" t="s">
        <v>5484</v>
      </c>
      <c r="AI557" s="57" t="s">
        <v>261</v>
      </c>
      <c r="AJ557" s="58" t="n">
        <v>6.27302231783054</v>
      </c>
      <c r="AK557" s="57" t="s">
        <v>357</v>
      </c>
      <c r="AL557" s="58" t="n">
        <v>4.5</v>
      </c>
      <c r="AM557" s="57"/>
      <c r="AN557" s="57" t="s">
        <v>5455</v>
      </c>
      <c r="AO557" s="57" t="n">
        <v>2</v>
      </c>
      <c r="AP557" s="59" t="b">
        <f aca="false">FALSE()</f>
        <v>0</v>
      </c>
    </row>
    <row r="558" customFormat="false" ht="15" hidden="false" customHeight="true" outlineLevel="0" collapsed="false">
      <c r="B558" s="57" t="s">
        <v>4777</v>
      </c>
      <c r="C558" s="57" t="s">
        <v>290</v>
      </c>
      <c r="D558" s="57" t="s">
        <v>331</v>
      </c>
      <c r="E558" s="59" t="b">
        <f aca="false">FALSE()</f>
        <v>0</v>
      </c>
      <c r="F558" s="57" t="n">
        <v>1</v>
      </c>
      <c r="G558" s="57" t="s">
        <v>4881</v>
      </c>
      <c r="H558" s="57" t="s">
        <v>5028</v>
      </c>
      <c r="I558" s="57" t="n">
        <v>4</v>
      </c>
      <c r="J558" s="57" t="s">
        <v>583</v>
      </c>
      <c r="K558" s="57" t="n">
        <v>2</v>
      </c>
      <c r="L558" s="59" t="b">
        <f aca="false">FALSE()</f>
        <v>0</v>
      </c>
      <c r="M558" s="59" t="b">
        <f aca="false">TRUE()</f>
        <v>1</v>
      </c>
      <c r="N558" s="59" t="b">
        <f aca="false">TRUE()</f>
        <v>1</v>
      </c>
      <c r="O558" s="59" t="b">
        <f aca="false">TRUE()</f>
        <v>1</v>
      </c>
      <c r="P558" s="59" t="b">
        <f aca="false">TRUE()</f>
        <v>1</v>
      </c>
      <c r="Q558" s="57" t="s">
        <v>5427</v>
      </c>
      <c r="R558" s="58" t="n">
        <v>1</v>
      </c>
      <c r="S558" s="58" t="n">
        <v>31.3700008392334</v>
      </c>
      <c r="T558" s="57"/>
      <c r="U558" s="58" t="n">
        <v>0</v>
      </c>
      <c r="V558" s="58" t="n">
        <v>0</v>
      </c>
      <c r="W558" s="58" t="n">
        <v>0</v>
      </c>
      <c r="X558" s="57"/>
      <c r="Y558" s="57"/>
      <c r="Z558" s="58" t="n">
        <v>3.94792122515127</v>
      </c>
      <c r="AA558" s="57" t="s">
        <v>5455</v>
      </c>
      <c r="AB558" s="57" t="s">
        <v>5413</v>
      </c>
      <c r="AC558" s="57" t="s">
        <v>5422</v>
      </c>
      <c r="AD558" s="57" t="s">
        <v>261</v>
      </c>
      <c r="AE558" s="57" t="n">
        <v>1833</v>
      </c>
      <c r="AF558" s="58" t="n">
        <v>3.94792122515127</v>
      </c>
      <c r="AG558" s="57" t="s">
        <v>5455</v>
      </c>
      <c r="AH558" s="57" t="s">
        <v>5422</v>
      </c>
      <c r="AI558" s="57" t="s">
        <v>261</v>
      </c>
      <c r="AJ558" s="58" t="n">
        <v>5.66111199323948</v>
      </c>
      <c r="AK558" s="57" t="s">
        <v>357</v>
      </c>
      <c r="AL558" s="58" t="n">
        <v>3.5</v>
      </c>
      <c r="AM558" s="57"/>
      <c r="AN558" s="57"/>
      <c r="AO558" s="57" t="n">
        <v>0</v>
      </c>
      <c r="AP558" s="59" t="b">
        <f aca="false">FALSE()</f>
        <v>0</v>
      </c>
    </row>
    <row r="559" customFormat="false" ht="15" hidden="false" customHeight="true" outlineLevel="0" collapsed="false">
      <c r="B559" s="57" t="s">
        <v>4777</v>
      </c>
      <c r="C559" s="57" t="s">
        <v>290</v>
      </c>
      <c r="D559" s="57" t="s">
        <v>331</v>
      </c>
      <c r="E559" s="59" t="b">
        <f aca="false">FALSE()</f>
        <v>0</v>
      </c>
      <c r="F559" s="57" t="n">
        <v>1</v>
      </c>
      <c r="G559" s="57" t="s">
        <v>4881</v>
      </c>
      <c r="H559" s="57" t="s">
        <v>5028</v>
      </c>
      <c r="I559" s="57" t="n">
        <v>4</v>
      </c>
      <c r="J559" s="57" t="s">
        <v>583</v>
      </c>
      <c r="K559" s="57" t="n">
        <v>2</v>
      </c>
      <c r="L559" s="59" t="b">
        <f aca="false">FALSE()</f>
        <v>0</v>
      </c>
      <c r="M559" s="59" t="b">
        <f aca="false">TRUE()</f>
        <v>1</v>
      </c>
      <c r="N559" s="59" t="b">
        <f aca="false">TRUE()</f>
        <v>1</v>
      </c>
      <c r="O559" s="59" t="b">
        <f aca="false">TRUE()</f>
        <v>1</v>
      </c>
      <c r="P559" s="59" t="b">
        <f aca="false">TRUE()</f>
        <v>1</v>
      </c>
      <c r="Q559" s="57" t="s">
        <v>5427</v>
      </c>
      <c r="R559" s="58" t="n">
        <v>1</v>
      </c>
      <c r="S559" s="58" t="n">
        <v>31.3700008392334</v>
      </c>
      <c r="T559" s="57"/>
      <c r="U559" s="58" t="n">
        <v>0</v>
      </c>
      <c r="V559" s="58" t="n">
        <v>0</v>
      </c>
      <c r="W559" s="58" t="n">
        <v>0</v>
      </c>
      <c r="X559" s="57"/>
      <c r="Y559" s="57"/>
      <c r="Z559" s="58" t="n">
        <v>3.94792122515127</v>
      </c>
      <c r="AA559" s="57" t="s">
        <v>5455</v>
      </c>
      <c r="AB559" s="57" t="s">
        <v>5413</v>
      </c>
      <c r="AC559" s="57" t="s">
        <v>5422</v>
      </c>
      <c r="AD559" s="57" t="s">
        <v>261</v>
      </c>
      <c r="AE559" s="57" t="n">
        <v>1833</v>
      </c>
      <c r="AF559" s="58" t="n">
        <v>3.94792122515127</v>
      </c>
      <c r="AG559" s="57" t="s">
        <v>5455</v>
      </c>
      <c r="AH559" s="57" t="s">
        <v>5422</v>
      </c>
      <c r="AI559" s="57" t="s">
        <v>261</v>
      </c>
      <c r="AJ559" s="58" t="n">
        <v>5.66111199323948</v>
      </c>
      <c r="AK559" s="57" t="s">
        <v>357</v>
      </c>
      <c r="AL559" s="58" t="n">
        <v>4</v>
      </c>
      <c r="AM559" s="57"/>
      <c r="AN559" s="57" t="s">
        <v>5455</v>
      </c>
      <c r="AO559" s="57" t="n">
        <v>1</v>
      </c>
      <c r="AP559" s="59" t="b">
        <f aca="false">FALSE()</f>
        <v>0</v>
      </c>
    </row>
    <row r="560" customFormat="false" ht="15" hidden="false" customHeight="true" outlineLevel="0" collapsed="false">
      <c r="B560" s="57" t="s">
        <v>4777</v>
      </c>
      <c r="C560" s="57" t="s">
        <v>290</v>
      </c>
      <c r="D560" s="57" t="s">
        <v>331</v>
      </c>
      <c r="E560" s="59" t="b">
        <f aca="false">FALSE()</f>
        <v>0</v>
      </c>
      <c r="F560" s="57" t="n">
        <v>1</v>
      </c>
      <c r="G560" s="57" t="s">
        <v>4881</v>
      </c>
      <c r="H560" s="57" t="s">
        <v>5028</v>
      </c>
      <c r="I560" s="57" t="n">
        <v>4</v>
      </c>
      <c r="J560" s="57" t="s">
        <v>583</v>
      </c>
      <c r="K560" s="57" t="n">
        <v>2</v>
      </c>
      <c r="L560" s="59" t="b">
        <f aca="false">FALSE()</f>
        <v>0</v>
      </c>
      <c r="M560" s="59" t="b">
        <f aca="false">TRUE()</f>
        <v>1</v>
      </c>
      <c r="N560" s="59" t="b">
        <f aca="false">TRUE()</f>
        <v>1</v>
      </c>
      <c r="O560" s="59" t="b">
        <f aca="false">TRUE()</f>
        <v>1</v>
      </c>
      <c r="P560" s="59" t="b">
        <f aca="false">TRUE()</f>
        <v>1</v>
      </c>
      <c r="Q560" s="57" t="s">
        <v>5427</v>
      </c>
      <c r="R560" s="58" t="n">
        <v>1</v>
      </c>
      <c r="S560" s="58" t="n">
        <v>31.3700008392334</v>
      </c>
      <c r="T560" s="57"/>
      <c r="U560" s="58" t="n">
        <v>0</v>
      </c>
      <c r="V560" s="58" t="n">
        <v>0</v>
      </c>
      <c r="W560" s="58" t="n">
        <v>0</v>
      </c>
      <c r="X560" s="57"/>
      <c r="Y560" s="57"/>
      <c r="Z560" s="58" t="n">
        <v>3.94792122515127</v>
      </c>
      <c r="AA560" s="57" t="s">
        <v>5455</v>
      </c>
      <c r="AB560" s="57" t="s">
        <v>5413</v>
      </c>
      <c r="AC560" s="57" t="s">
        <v>5422</v>
      </c>
      <c r="AD560" s="57" t="s">
        <v>261</v>
      </c>
      <c r="AE560" s="57" t="n">
        <v>1833</v>
      </c>
      <c r="AF560" s="58" t="n">
        <v>3.94792122515127</v>
      </c>
      <c r="AG560" s="57" t="s">
        <v>5455</v>
      </c>
      <c r="AH560" s="57" t="s">
        <v>5422</v>
      </c>
      <c r="AI560" s="57" t="s">
        <v>261</v>
      </c>
      <c r="AJ560" s="58" t="n">
        <v>5.66111199323948</v>
      </c>
      <c r="AK560" s="57" t="s">
        <v>357</v>
      </c>
      <c r="AL560" s="58" t="n">
        <v>4.5</v>
      </c>
      <c r="AM560" s="57"/>
      <c r="AN560" s="57" t="s">
        <v>5455</v>
      </c>
      <c r="AO560" s="57" t="n">
        <v>1</v>
      </c>
      <c r="AP560" s="59" t="b">
        <f aca="false">FALSE()</f>
        <v>0</v>
      </c>
    </row>
    <row r="561" customFormat="false" ht="15" hidden="false" customHeight="true" outlineLevel="0" collapsed="false">
      <c r="B561" s="57" t="s">
        <v>4777</v>
      </c>
      <c r="C561" s="57" t="s">
        <v>290</v>
      </c>
      <c r="D561" s="57" t="s">
        <v>331</v>
      </c>
      <c r="E561" s="59" t="b">
        <f aca="false">FALSE()</f>
        <v>0</v>
      </c>
      <c r="F561" s="57" t="n">
        <v>1</v>
      </c>
      <c r="G561" s="57" t="s">
        <v>4881</v>
      </c>
      <c r="H561" s="57" t="s">
        <v>5028</v>
      </c>
      <c r="I561" s="57" t="n">
        <v>5</v>
      </c>
      <c r="J561" s="57" t="s">
        <v>327</v>
      </c>
      <c r="K561" s="57" t="n">
        <v>2</v>
      </c>
      <c r="L561" s="59" t="b">
        <f aca="false">FALSE()</f>
        <v>0</v>
      </c>
      <c r="M561" s="59" t="b">
        <f aca="false">TRUE()</f>
        <v>1</v>
      </c>
      <c r="N561" s="59" t="b">
        <f aca="false">TRUE()</f>
        <v>1</v>
      </c>
      <c r="O561" s="59" t="b">
        <f aca="false">TRUE()</f>
        <v>1</v>
      </c>
      <c r="P561" s="59" t="b">
        <f aca="false">TRUE()</f>
        <v>1</v>
      </c>
      <c r="Q561" s="57" t="s">
        <v>5421</v>
      </c>
      <c r="R561" s="58" t="n">
        <v>1</v>
      </c>
      <c r="S561" s="58" t="n">
        <v>30.1200008392334</v>
      </c>
      <c r="T561" s="57"/>
      <c r="U561" s="58" t="n">
        <v>1.97572123537307</v>
      </c>
      <c r="V561" s="58" t="n">
        <v>1.97572123537307</v>
      </c>
      <c r="W561" s="58" t="n">
        <v>0</v>
      </c>
      <c r="X561" s="58" t="n">
        <v>100</v>
      </c>
      <c r="Y561" s="58" t="n">
        <v>0</v>
      </c>
      <c r="Z561" s="58" t="n">
        <v>3.66483041899623</v>
      </c>
      <c r="AA561" s="57" t="s">
        <v>5455</v>
      </c>
      <c r="AB561" s="57" t="s">
        <v>5413</v>
      </c>
      <c r="AC561" s="57" t="s">
        <v>5422</v>
      </c>
      <c r="AD561" s="57" t="s">
        <v>261</v>
      </c>
      <c r="AE561" s="57" t="n">
        <v>1833</v>
      </c>
      <c r="AF561" s="58" t="n">
        <v>3.66483041899623</v>
      </c>
      <c r="AG561" s="57" t="s">
        <v>5455</v>
      </c>
      <c r="AH561" s="57" t="s">
        <v>5422</v>
      </c>
      <c r="AI561" s="57" t="s">
        <v>261</v>
      </c>
      <c r="AJ561" s="58" t="n">
        <v>8.07323212846009</v>
      </c>
      <c r="AK561" s="57" t="s">
        <v>357</v>
      </c>
      <c r="AL561" s="58" t="n">
        <v>3.5</v>
      </c>
      <c r="AM561" s="57"/>
      <c r="AN561" s="57"/>
      <c r="AO561" s="57" t="n">
        <v>0</v>
      </c>
      <c r="AP561" s="59" t="b">
        <f aca="false">FALSE()</f>
        <v>0</v>
      </c>
    </row>
    <row r="562" customFormat="false" ht="15" hidden="false" customHeight="true" outlineLevel="0" collapsed="false">
      <c r="B562" s="57" t="s">
        <v>4777</v>
      </c>
      <c r="C562" s="57" t="s">
        <v>290</v>
      </c>
      <c r="D562" s="57" t="s">
        <v>331</v>
      </c>
      <c r="E562" s="59" t="b">
        <f aca="false">FALSE()</f>
        <v>0</v>
      </c>
      <c r="F562" s="57" t="n">
        <v>1</v>
      </c>
      <c r="G562" s="57" t="s">
        <v>4881</v>
      </c>
      <c r="H562" s="57" t="s">
        <v>5028</v>
      </c>
      <c r="I562" s="57" t="n">
        <v>5</v>
      </c>
      <c r="J562" s="57" t="s">
        <v>327</v>
      </c>
      <c r="K562" s="57" t="n">
        <v>2</v>
      </c>
      <c r="L562" s="59" t="b">
        <f aca="false">FALSE()</f>
        <v>0</v>
      </c>
      <c r="M562" s="59" t="b">
        <f aca="false">TRUE()</f>
        <v>1</v>
      </c>
      <c r="N562" s="59" t="b">
        <f aca="false">TRUE()</f>
        <v>1</v>
      </c>
      <c r="O562" s="59" t="b">
        <f aca="false">TRUE()</f>
        <v>1</v>
      </c>
      <c r="P562" s="59" t="b">
        <f aca="false">TRUE()</f>
        <v>1</v>
      </c>
      <c r="Q562" s="57" t="s">
        <v>5421</v>
      </c>
      <c r="R562" s="58" t="n">
        <v>1</v>
      </c>
      <c r="S562" s="58" t="n">
        <v>30.1200008392334</v>
      </c>
      <c r="T562" s="57"/>
      <c r="U562" s="58" t="n">
        <v>1.97572123537307</v>
      </c>
      <c r="V562" s="58" t="n">
        <v>1.97572123537307</v>
      </c>
      <c r="W562" s="58" t="n">
        <v>0</v>
      </c>
      <c r="X562" s="58" t="n">
        <v>100</v>
      </c>
      <c r="Y562" s="58" t="n">
        <v>0</v>
      </c>
      <c r="Z562" s="58" t="n">
        <v>3.66483041899623</v>
      </c>
      <c r="AA562" s="57" t="s">
        <v>5455</v>
      </c>
      <c r="AB562" s="57" t="s">
        <v>5413</v>
      </c>
      <c r="AC562" s="57" t="s">
        <v>5422</v>
      </c>
      <c r="AD562" s="57" t="s">
        <v>261</v>
      </c>
      <c r="AE562" s="57" t="n">
        <v>1833</v>
      </c>
      <c r="AF562" s="58" t="n">
        <v>3.66483041899623</v>
      </c>
      <c r="AG562" s="57" t="s">
        <v>5455</v>
      </c>
      <c r="AH562" s="57" t="s">
        <v>5422</v>
      </c>
      <c r="AI562" s="57" t="s">
        <v>261</v>
      </c>
      <c r="AJ562" s="58" t="n">
        <v>8.07323212846009</v>
      </c>
      <c r="AK562" s="57" t="s">
        <v>357</v>
      </c>
      <c r="AL562" s="58" t="n">
        <v>4</v>
      </c>
      <c r="AM562" s="57"/>
      <c r="AN562" s="57" t="s">
        <v>5455</v>
      </c>
      <c r="AO562" s="57" t="n">
        <v>1</v>
      </c>
      <c r="AP562" s="59" t="b">
        <f aca="false">FALSE()</f>
        <v>0</v>
      </c>
    </row>
    <row r="563" customFormat="false" ht="15" hidden="false" customHeight="true" outlineLevel="0" collapsed="false">
      <c r="B563" s="57" t="s">
        <v>4777</v>
      </c>
      <c r="C563" s="57" t="s">
        <v>290</v>
      </c>
      <c r="D563" s="57" t="s">
        <v>331</v>
      </c>
      <c r="E563" s="59" t="b">
        <f aca="false">FALSE()</f>
        <v>0</v>
      </c>
      <c r="F563" s="57" t="n">
        <v>1</v>
      </c>
      <c r="G563" s="57" t="s">
        <v>4881</v>
      </c>
      <c r="H563" s="57" t="s">
        <v>5028</v>
      </c>
      <c r="I563" s="57" t="n">
        <v>5</v>
      </c>
      <c r="J563" s="57" t="s">
        <v>327</v>
      </c>
      <c r="K563" s="57" t="n">
        <v>2</v>
      </c>
      <c r="L563" s="59" t="b">
        <f aca="false">FALSE()</f>
        <v>0</v>
      </c>
      <c r="M563" s="59" t="b">
        <f aca="false">TRUE()</f>
        <v>1</v>
      </c>
      <c r="N563" s="59" t="b">
        <f aca="false">TRUE()</f>
        <v>1</v>
      </c>
      <c r="O563" s="59" t="b">
        <f aca="false">TRUE()</f>
        <v>1</v>
      </c>
      <c r="P563" s="59" t="b">
        <f aca="false">TRUE()</f>
        <v>1</v>
      </c>
      <c r="Q563" s="57" t="s">
        <v>5421</v>
      </c>
      <c r="R563" s="58" t="n">
        <v>1</v>
      </c>
      <c r="S563" s="58" t="n">
        <v>30.1200008392334</v>
      </c>
      <c r="T563" s="57"/>
      <c r="U563" s="58" t="n">
        <v>1.97572123537307</v>
      </c>
      <c r="V563" s="58" t="n">
        <v>1.97572123537307</v>
      </c>
      <c r="W563" s="58" t="n">
        <v>0</v>
      </c>
      <c r="X563" s="58" t="n">
        <v>100</v>
      </c>
      <c r="Y563" s="58" t="n">
        <v>0</v>
      </c>
      <c r="Z563" s="58" t="n">
        <v>3.66483041899623</v>
      </c>
      <c r="AA563" s="57" t="s">
        <v>5455</v>
      </c>
      <c r="AB563" s="57" t="s">
        <v>5413</v>
      </c>
      <c r="AC563" s="57" t="s">
        <v>5422</v>
      </c>
      <c r="AD563" s="57" t="s">
        <v>261</v>
      </c>
      <c r="AE563" s="57" t="n">
        <v>1833</v>
      </c>
      <c r="AF563" s="58" t="n">
        <v>3.66483041899623</v>
      </c>
      <c r="AG563" s="57" t="s">
        <v>5455</v>
      </c>
      <c r="AH563" s="57" t="s">
        <v>5422</v>
      </c>
      <c r="AI563" s="57" t="s">
        <v>261</v>
      </c>
      <c r="AJ563" s="58" t="n">
        <v>8.07323212846009</v>
      </c>
      <c r="AK563" s="57" t="s">
        <v>357</v>
      </c>
      <c r="AL563" s="58" t="n">
        <v>4.5</v>
      </c>
      <c r="AM563" s="57"/>
      <c r="AN563" s="57" t="s">
        <v>5455</v>
      </c>
      <c r="AO563" s="57" t="n">
        <v>2</v>
      </c>
      <c r="AP563" s="59" t="b">
        <f aca="false">FALSE()</f>
        <v>0</v>
      </c>
    </row>
    <row r="564" customFormat="false" ht="15" hidden="false" customHeight="true" outlineLevel="0" collapsed="false">
      <c r="B564" s="57" t="s">
        <v>4777</v>
      </c>
      <c r="C564" s="57" t="s">
        <v>290</v>
      </c>
      <c r="D564" s="57" t="s">
        <v>331</v>
      </c>
      <c r="E564" s="59" t="b">
        <f aca="false">FALSE()</f>
        <v>0</v>
      </c>
      <c r="F564" s="57" t="n">
        <v>1</v>
      </c>
      <c r="G564" s="57" t="s">
        <v>4881</v>
      </c>
      <c r="H564" s="57" t="s">
        <v>5028</v>
      </c>
      <c r="I564" s="57" t="n">
        <v>6</v>
      </c>
      <c r="J564" s="57" t="s">
        <v>334</v>
      </c>
      <c r="K564" s="57" t="n">
        <v>2</v>
      </c>
      <c r="L564" s="59" t="b">
        <f aca="false">FALSE()</f>
        <v>0</v>
      </c>
      <c r="M564" s="59" t="b">
        <f aca="false">TRUE()</f>
        <v>1</v>
      </c>
      <c r="N564" s="59" t="b">
        <f aca="false">TRUE()</f>
        <v>1</v>
      </c>
      <c r="O564" s="59" t="b">
        <f aca="false">TRUE()</f>
        <v>1</v>
      </c>
      <c r="P564" s="59" t="b">
        <f aca="false">TRUE()</f>
        <v>1</v>
      </c>
      <c r="Q564" s="57" t="s">
        <v>5423</v>
      </c>
      <c r="R564" s="58" t="n">
        <v>1</v>
      </c>
      <c r="S564" s="58" t="n">
        <v>31.0100002288818</v>
      </c>
      <c r="T564" s="57"/>
      <c r="U564" s="58" t="n">
        <v>6.5679381608348</v>
      </c>
      <c r="V564" s="58" t="n">
        <v>0.614075519102441</v>
      </c>
      <c r="W564" s="58" t="n">
        <v>0</v>
      </c>
      <c r="X564" s="58" t="n">
        <v>9.34959349593496</v>
      </c>
      <c r="Y564" s="58" t="n">
        <v>0</v>
      </c>
      <c r="Z564" s="58" t="n">
        <v>4.52669647756507</v>
      </c>
      <c r="AA564" s="57" t="s">
        <v>5455</v>
      </c>
      <c r="AB564" s="57" t="s">
        <v>5413</v>
      </c>
      <c r="AC564" s="57" t="s">
        <v>5463</v>
      </c>
      <c r="AD564" s="57" t="s">
        <v>252</v>
      </c>
      <c r="AE564" s="57" t="n">
        <v>1588</v>
      </c>
      <c r="AF564" s="58" t="n">
        <v>5.52805833905542</v>
      </c>
      <c r="AG564" s="57" t="s">
        <v>5488</v>
      </c>
      <c r="AH564" s="57" t="s">
        <v>5438</v>
      </c>
      <c r="AI564" s="57" t="s">
        <v>4885</v>
      </c>
      <c r="AJ564" s="58" t="n">
        <v>9.10359676172006</v>
      </c>
      <c r="AK564" s="57" t="s">
        <v>363</v>
      </c>
      <c r="AL564" s="58" t="n">
        <v>3.5</v>
      </c>
      <c r="AM564" s="57"/>
      <c r="AN564" s="57"/>
      <c r="AO564" s="57" t="n">
        <v>0</v>
      </c>
      <c r="AP564" s="59" t="b">
        <f aca="false">FALSE()</f>
        <v>0</v>
      </c>
    </row>
    <row r="565" customFormat="false" ht="15" hidden="false" customHeight="true" outlineLevel="0" collapsed="false">
      <c r="B565" s="57" t="s">
        <v>4777</v>
      </c>
      <c r="C565" s="57" t="s">
        <v>290</v>
      </c>
      <c r="D565" s="57" t="s">
        <v>331</v>
      </c>
      <c r="E565" s="59" t="b">
        <f aca="false">FALSE()</f>
        <v>0</v>
      </c>
      <c r="F565" s="57" t="n">
        <v>1</v>
      </c>
      <c r="G565" s="57" t="s">
        <v>4881</v>
      </c>
      <c r="H565" s="57" t="s">
        <v>5028</v>
      </c>
      <c r="I565" s="57" t="n">
        <v>6</v>
      </c>
      <c r="J565" s="57" t="s">
        <v>334</v>
      </c>
      <c r="K565" s="57" t="n">
        <v>2</v>
      </c>
      <c r="L565" s="59" t="b">
        <f aca="false">FALSE()</f>
        <v>0</v>
      </c>
      <c r="M565" s="59" t="b">
        <f aca="false">TRUE()</f>
        <v>1</v>
      </c>
      <c r="N565" s="59" t="b">
        <f aca="false">TRUE()</f>
        <v>1</v>
      </c>
      <c r="O565" s="59" t="b">
        <f aca="false">TRUE()</f>
        <v>1</v>
      </c>
      <c r="P565" s="59" t="b">
        <f aca="false">TRUE()</f>
        <v>1</v>
      </c>
      <c r="Q565" s="57" t="s">
        <v>5423</v>
      </c>
      <c r="R565" s="58" t="n">
        <v>1</v>
      </c>
      <c r="S565" s="58" t="n">
        <v>31.0100002288818</v>
      </c>
      <c r="T565" s="57"/>
      <c r="U565" s="58" t="n">
        <v>6.5679381608348</v>
      </c>
      <c r="V565" s="58" t="n">
        <v>0.614075519102441</v>
      </c>
      <c r="W565" s="58" t="n">
        <v>0</v>
      </c>
      <c r="X565" s="58" t="n">
        <v>9.34959349593496</v>
      </c>
      <c r="Y565" s="58" t="n">
        <v>0</v>
      </c>
      <c r="Z565" s="58" t="n">
        <v>4.52669647756507</v>
      </c>
      <c r="AA565" s="57" t="s">
        <v>5455</v>
      </c>
      <c r="AB565" s="57" t="s">
        <v>5413</v>
      </c>
      <c r="AC565" s="57" t="s">
        <v>5463</v>
      </c>
      <c r="AD565" s="57" t="s">
        <v>252</v>
      </c>
      <c r="AE565" s="57" t="n">
        <v>1588</v>
      </c>
      <c r="AF565" s="58" t="n">
        <v>5.52805833905542</v>
      </c>
      <c r="AG565" s="57" t="s">
        <v>5488</v>
      </c>
      <c r="AH565" s="57" t="s">
        <v>5438</v>
      </c>
      <c r="AI565" s="57" t="s">
        <v>4885</v>
      </c>
      <c r="AJ565" s="58" t="n">
        <v>9.10359676172006</v>
      </c>
      <c r="AK565" s="57" t="s">
        <v>363</v>
      </c>
      <c r="AL565" s="58" t="n">
        <v>4</v>
      </c>
      <c r="AM565" s="57"/>
      <c r="AN565" s="57"/>
      <c r="AO565" s="57" t="n">
        <v>0</v>
      </c>
      <c r="AP565" s="59" t="b">
        <f aca="false">FALSE()</f>
        <v>0</v>
      </c>
    </row>
    <row r="566" customFormat="false" ht="15" hidden="false" customHeight="true" outlineLevel="0" collapsed="false">
      <c r="B566" s="57" t="s">
        <v>4777</v>
      </c>
      <c r="C566" s="57" t="s">
        <v>290</v>
      </c>
      <c r="D566" s="57" t="s">
        <v>331</v>
      </c>
      <c r="E566" s="59" t="b">
        <f aca="false">FALSE()</f>
        <v>0</v>
      </c>
      <c r="F566" s="57" t="n">
        <v>1</v>
      </c>
      <c r="G566" s="57" t="s">
        <v>4881</v>
      </c>
      <c r="H566" s="57" t="s">
        <v>5028</v>
      </c>
      <c r="I566" s="57" t="n">
        <v>6</v>
      </c>
      <c r="J566" s="57" t="s">
        <v>334</v>
      </c>
      <c r="K566" s="57" t="n">
        <v>2</v>
      </c>
      <c r="L566" s="59" t="b">
        <f aca="false">FALSE()</f>
        <v>0</v>
      </c>
      <c r="M566" s="59" t="b">
        <f aca="false">TRUE()</f>
        <v>1</v>
      </c>
      <c r="N566" s="59" t="b">
        <f aca="false">TRUE()</f>
        <v>1</v>
      </c>
      <c r="O566" s="59" t="b">
        <f aca="false">TRUE()</f>
        <v>1</v>
      </c>
      <c r="P566" s="59" t="b">
        <f aca="false">TRUE()</f>
        <v>1</v>
      </c>
      <c r="Q566" s="57" t="s">
        <v>5423</v>
      </c>
      <c r="R566" s="58" t="n">
        <v>1</v>
      </c>
      <c r="S566" s="58" t="n">
        <v>31.0100002288818</v>
      </c>
      <c r="T566" s="57"/>
      <c r="U566" s="58" t="n">
        <v>6.5679381608348</v>
      </c>
      <c r="V566" s="58" t="n">
        <v>0.614075519102441</v>
      </c>
      <c r="W566" s="58" t="n">
        <v>0</v>
      </c>
      <c r="X566" s="58" t="n">
        <v>9.34959349593496</v>
      </c>
      <c r="Y566" s="58" t="n">
        <v>0</v>
      </c>
      <c r="Z566" s="58" t="n">
        <v>4.52669647756507</v>
      </c>
      <c r="AA566" s="57" t="s">
        <v>5455</v>
      </c>
      <c r="AB566" s="57" t="s">
        <v>5413</v>
      </c>
      <c r="AC566" s="57" t="s">
        <v>5463</v>
      </c>
      <c r="AD566" s="57" t="s">
        <v>252</v>
      </c>
      <c r="AE566" s="57" t="n">
        <v>1588</v>
      </c>
      <c r="AF566" s="58" t="n">
        <v>5.52805833905542</v>
      </c>
      <c r="AG566" s="57" t="s">
        <v>5488</v>
      </c>
      <c r="AH566" s="57" t="s">
        <v>5438</v>
      </c>
      <c r="AI566" s="57" t="s">
        <v>4885</v>
      </c>
      <c r="AJ566" s="58" t="n">
        <v>9.10359676172006</v>
      </c>
      <c r="AK566" s="57" t="s">
        <v>363</v>
      </c>
      <c r="AL566" s="58" t="n">
        <v>4.5</v>
      </c>
      <c r="AM566" s="57"/>
      <c r="AN566" s="57"/>
      <c r="AO566" s="57" t="n">
        <v>0</v>
      </c>
      <c r="AP566" s="59" t="b">
        <f aca="false">FALSE()</f>
        <v>0</v>
      </c>
    </row>
    <row r="567" customFormat="false" ht="15" hidden="false" customHeight="true" outlineLevel="0" collapsed="false">
      <c r="B567" s="57" t="s">
        <v>4777</v>
      </c>
      <c r="C567" s="57" t="s">
        <v>290</v>
      </c>
      <c r="D567" s="57" t="s">
        <v>331</v>
      </c>
      <c r="E567" s="59" t="b">
        <f aca="false">FALSE()</f>
        <v>0</v>
      </c>
      <c r="F567" s="57" t="n">
        <v>1</v>
      </c>
      <c r="G567" s="57" t="s">
        <v>4881</v>
      </c>
      <c r="H567" s="57" t="s">
        <v>5028</v>
      </c>
      <c r="I567" s="57" t="n">
        <v>7</v>
      </c>
      <c r="J567" s="57" t="s">
        <v>4572</v>
      </c>
      <c r="K567" s="57" t="n">
        <v>2</v>
      </c>
      <c r="L567" s="59" t="b">
        <f aca="false">FALSE()</f>
        <v>0</v>
      </c>
      <c r="M567" s="59" t="b">
        <f aca="false">TRUE()</f>
        <v>1</v>
      </c>
      <c r="N567" s="59" t="b">
        <f aca="false">TRUE()</f>
        <v>1</v>
      </c>
      <c r="O567" s="59" t="b">
        <f aca="false">TRUE()</f>
        <v>1</v>
      </c>
      <c r="P567" s="59" t="b">
        <f aca="false">TRUE()</f>
        <v>1</v>
      </c>
      <c r="Q567" s="57" t="s">
        <v>5459</v>
      </c>
      <c r="R567" s="58" t="n">
        <v>1</v>
      </c>
      <c r="S567" s="58" t="n">
        <v>31.7299995422363</v>
      </c>
      <c r="T567" s="57"/>
      <c r="U567" s="58" t="n">
        <v>10.17229446861</v>
      </c>
      <c r="V567" s="58" t="n">
        <v>10.17229446861</v>
      </c>
      <c r="W567" s="58" t="n">
        <v>0</v>
      </c>
      <c r="X567" s="58" t="n">
        <v>100</v>
      </c>
      <c r="Y567" s="58" t="n">
        <v>0</v>
      </c>
      <c r="Z567" s="58" t="n">
        <v>3.07994318129412</v>
      </c>
      <c r="AA567" s="57" t="s">
        <v>5488</v>
      </c>
      <c r="AB567" s="57" t="s">
        <v>5413</v>
      </c>
      <c r="AC567" s="57" t="s">
        <v>5438</v>
      </c>
      <c r="AD567" s="57" t="s">
        <v>4885</v>
      </c>
      <c r="AE567" s="57" t="n">
        <v>113</v>
      </c>
      <c r="AF567" s="58" t="n">
        <v>3.07994318129412</v>
      </c>
      <c r="AG567" s="57" t="s">
        <v>5488</v>
      </c>
      <c r="AH567" s="57" t="s">
        <v>5438</v>
      </c>
      <c r="AI567" s="57" t="s">
        <v>4885</v>
      </c>
      <c r="AJ567" s="58" t="n">
        <v>8.92472923959039</v>
      </c>
      <c r="AK567" s="57" t="s">
        <v>5489</v>
      </c>
      <c r="AL567" s="58" t="n">
        <v>3.5</v>
      </c>
      <c r="AM567" s="57"/>
      <c r="AN567" s="57" t="s">
        <v>5488</v>
      </c>
      <c r="AO567" s="57" t="n">
        <v>1</v>
      </c>
      <c r="AP567" s="59" t="b">
        <f aca="false">TRUE()</f>
        <v>1</v>
      </c>
    </row>
    <row r="568" customFormat="false" ht="15" hidden="false" customHeight="true" outlineLevel="0" collapsed="false">
      <c r="B568" s="57" t="s">
        <v>4777</v>
      </c>
      <c r="C568" s="57" t="s">
        <v>290</v>
      </c>
      <c r="D568" s="57" t="s">
        <v>331</v>
      </c>
      <c r="E568" s="59" t="b">
        <f aca="false">FALSE()</f>
        <v>0</v>
      </c>
      <c r="F568" s="57" t="n">
        <v>1</v>
      </c>
      <c r="G568" s="57" t="s">
        <v>4881</v>
      </c>
      <c r="H568" s="57" t="s">
        <v>5028</v>
      </c>
      <c r="I568" s="57" t="n">
        <v>7</v>
      </c>
      <c r="J568" s="57" t="s">
        <v>4572</v>
      </c>
      <c r="K568" s="57" t="n">
        <v>2</v>
      </c>
      <c r="L568" s="59" t="b">
        <f aca="false">FALSE()</f>
        <v>0</v>
      </c>
      <c r="M568" s="59" t="b">
        <f aca="false">TRUE()</f>
        <v>1</v>
      </c>
      <c r="N568" s="59" t="b">
        <f aca="false">TRUE()</f>
        <v>1</v>
      </c>
      <c r="O568" s="59" t="b">
        <f aca="false">TRUE()</f>
        <v>1</v>
      </c>
      <c r="P568" s="59" t="b">
        <f aca="false">TRUE()</f>
        <v>1</v>
      </c>
      <c r="Q568" s="57" t="s">
        <v>5459</v>
      </c>
      <c r="R568" s="58" t="n">
        <v>1</v>
      </c>
      <c r="S568" s="58" t="n">
        <v>31.7299995422363</v>
      </c>
      <c r="T568" s="57"/>
      <c r="U568" s="58" t="n">
        <v>10.17229446861</v>
      </c>
      <c r="V568" s="58" t="n">
        <v>10.17229446861</v>
      </c>
      <c r="W568" s="58" t="n">
        <v>0</v>
      </c>
      <c r="X568" s="58" t="n">
        <v>100</v>
      </c>
      <c r="Y568" s="58" t="n">
        <v>0</v>
      </c>
      <c r="Z568" s="58" t="n">
        <v>3.07994318129412</v>
      </c>
      <c r="AA568" s="57" t="s">
        <v>5488</v>
      </c>
      <c r="AB568" s="57" t="s">
        <v>5413</v>
      </c>
      <c r="AC568" s="57" t="s">
        <v>5438</v>
      </c>
      <c r="AD568" s="57" t="s">
        <v>4885</v>
      </c>
      <c r="AE568" s="57" t="n">
        <v>113</v>
      </c>
      <c r="AF568" s="58" t="n">
        <v>3.07994318129412</v>
      </c>
      <c r="AG568" s="57" t="s">
        <v>5488</v>
      </c>
      <c r="AH568" s="57" t="s">
        <v>5438</v>
      </c>
      <c r="AI568" s="57" t="s">
        <v>4885</v>
      </c>
      <c r="AJ568" s="58" t="n">
        <v>8.92472923959039</v>
      </c>
      <c r="AK568" s="57" t="s">
        <v>5489</v>
      </c>
      <c r="AL568" s="58" t="n">
        <v>4</v>
      </c>
      <c r="AM568" s="57"/>
      <c r="AN568" s="57" t="s">
        <v>5490</v>
      </c>
      <c r="AO568" s="57" t="n">
        <v>2</v>
      </c>
      <c r="AP568" s="59" t="b">
        <f aca="false">TRUE()</f>
        <v>1</v>
      </c>
    </row>
    <row r="569" customFormat="false" ht="15" hidden="false" customHeight="true" outlineLevel="0" collapsed="false">
      <c r="B569" s="57" t="s">
        <v>4777</v>
      </c>
      <c r="C569" s="57" t="s">
        <v>290</v>
      </c>
      <c r="D569" s="57" t="s">
        <v>331</v>
      </c>
      <c r="E569" s="59" t="b">
        <f aca="false">FALSE()</f>
        <v>0</v>
      </c>
      <c r="F569" s="57" t="n">
        <v>1</v>
      </c>
      <c r="G569" s="57" t="s">
        <v>4881</v>
      </c>
      <c r="H569" s="57" t="s">
        <v>5028</v>
      </c>
      <c r="I569" s="57" t="n">
        <v>7</v>
      </c>
      <c r="J569" s="57" t="s">
        <v>4572</v>
      </c>
      <c r="K569" s="57" t="n">
        <v>2</v>
      </c>
      <c r="L569" s="59" t="b">
        <f aca="false">FALSE()</f>
        <v>0</v>
      </c>
      <c r="M569" s="59" t="b">
        <f aca="false">TRUE()</f>
        <v>1</v>
      </c>
      <c r="N569" s="59" t="b">
        <f aca="false">TRUE()</f>
        <v>1</v>
      </c>
      <c r="O569" s="59" t="b">
        <f aca="false">TRUE()</f>
        <v>1</v>
      </c>
      <c r="P569" s="59" t="b">
        <f aca="false">TRUE()</f>
        <v>1</v>
      </c>
      <c r="Q569" s="57" t="s">
        <v>5459</v>
      </c>
      <c r="R569" s="58" t="n">
        <v>1</v>
      </c>
      <c r="S569" s="58" t="n">
        <v>31.7299995422363</v>
      </c>
      <c r="T569" s="57"/>
      <c r="U569" s="58" t="n">
        <v>10.17229446861</v>
      </c>
      <c r="V569" s="58" t="n">
        <v>10.17229446861</v>
      </c>
      <c r="W569" s="58" t="n">
        <v>0</v>
      </c>
      <c r="X569" s="58" t="n">
        <v>100</v>
      </c>
      <c r="Y569" s="58" t="n">
        <v>0</v>
      </c>
      <c r="Z569" s="58" t="n">
        <v>3.07994318129412</v>
      </c>
      <c r="AA569" s="57" t="s">
        <v>5488</v>
      </c>
      <c r="AB569" s="57" t="s">
        <v>5413</v>
      </c>
      <c r="AC569" s="57" t="s">
        <v>5438</v>
      </c>
      <c r="AD569" s="57" t="s">
        <v>4885</v>
      </c>
      <c r="AE569" s="57" t="n">
        <v>113</v>
      </c>
      <c r="AF569" s="58" t="n">
        <v>3.07994318129412</v>
      </c>
      <c r="AG569" s="57" t="s">
        <v>5488</v>
      </c>
      <c r="AH569" s="57" t="s">
        <v>5438</v>
      </c>
      <c r="AI569" s="57" t="s">
        <v>4885</v>
      </c>
      <c r="AJ569" s="58" t="n">
        <v>8.92472923959039</v>
      </c>
      <c r="AK569" s="57" t="s">
        <v>5489</v>
      </c>
      <c r="AL569" s="58" t="n">
        <v>4.5</v>
      </c>
      <c r="AM569" s="57"/>
      <c r="AN569" s="57" t="s">
        <v>5490</v>
      </c>
      <c r="AO569" s="57" t="n">
        <v>4</v>
      </c>
      <c r="AP569" s="59" t="b">
        <f aca="false">TRUE()</f>
        <v>1</v>
      </c>
    </row>
    <row r="570" customFormat="false" ht="15" hidden="false" customHeight="true" outlineLevel="0" collapsed="false">
      <c r="B570" s="57" t="s">
        <v>4777</v>
      </c>
      <c r="C570" s="57" t="s">
        <v>290</v>
      </c>
      <c r="D570" s="57" t="s">
        <v>331</v>
      </c>
      <c r="E570" s="59" t="b">
        <f aca="false">FALSE()</f>
        <v>0</v>
      </c>
      <c r="F570" s="57" t="n">
        <v>1</v>
      </c>
      <c r="G570" s="57" t="s">
        <v>4881</v>
      </c>
      <c r="H570" s="57" t="s">
        <v>5028</v>
      </c>
      <c r="I570" s="57" t="n">
        <v>8</v>
      </c>
      <c r="J570" s="57" t="s">
        <v>425</v>
      </c>
      <c r="K570" s="57" t="n">
        <v>2</v>
      </c>
      <c r="L570" s="59" t="b">
        <f aca="false">FALSE()</f>
        <v>0</v>
      </c>
      <c r="M570" s="59" t="b">
        <f aca="false">TRUE()</f>
        <v>1</v>
      </c>
      <c r="N570" s="59" t="b">
        <f aca="false">TRUE()</f>
        <v>1</v>
      </c>
      <c r="O570" s="59" t="b">
        <f aca="false">TRUE()</f>
        <v>1</v>
      </c>
      <c r="P570" s="59" t="b">
        <f aca="false">TRUE()</f>
        <v>1</v>
      </c>
      <c r="Q570" s="57" t="s">
        <v>5416</v>
      </c>
      <c r="R570" s="58" t="n">
        <v>1</v>
      </c>
      <c r="S570" s="58" t="n">
        <v>31.8999996185303</v>
      </c>
      <c r="T570" s="57"/>
      <c r="U570" s="58" t="n">
        <v>3.81794779268039</v>
      </c>
      <c r="V570" s="58" t="n">
        <v>1.92232336414677</v>
      </c>
      <c r="W570" s="58" t="n">
        <v>0</v>
      </c>
      <c r="X570" s="58" t="n">
        <v>50.3496503496504</v>
      </c>
      <c r="Y570" s="58" t="n">
        <v>0</v>
      </c>
      <c r="Z570" s="58" t="n">
        <v>4.4606529791052</v>
      </c>
      <c r="AA570" s="57" t="s">
        <v>5488</v>
      </c>
      <c r="AB570" s="57" t="s">
        <v>5413</v>
      </c>
      <c r="AC570" s="57" t="s">
        <v>5438</v>
      </c>
      <c r="AD570" s="57" t="s">
        <v>4885</v>
      </c>
      <c r="AE570" s="57" t="n">
        <v>113</v>
      </c>
      <c r="AF570" s="58" t="n">
        <v>4.4606529791052</v>
      </c>
      <c r="AG570" s="57" t="s">
        <v>5488</v>
      </c>
      <c r="AH570" s="57" t="s">
        <v>5438</v>
      </c>
      <c r="AI570" s="57" t="s">
        <v>4885</v>
      </c>
      <c r="AJ570" s="58" t="n">
        <v>7.12249598104485</v>
      </c>
      <c r="AK570" s="57" t="s">
        <v>363</v>
      </c>
      <c r="AL570" s="58" t="n">
        <v>3.5</v>
      </c>
      <c r="AM570" s="57"/>
      <c r="AN570" s="57"/>
      <c r="AO570" s="57" t="n">
        <v>0</v>
      </c>
      <c r="AP570" s="59" t="b">
        <f aca="false">FALSE()</f>
        <v>0</v>
      </c>
    </row>
    <row r="571" customFormat="false" ht="15" hidden="false" customHeight="true" outlineLevel="0" collapsed="false">
      <c r="B571" s="57" t="s">
        <v>4777</v>
      </c>
      <c r="C571" s="57" t="s">
        <v>290</v>
      </c>
      <c r="D571" s="57" t="s">
        <v>331</v>
      </c>
      <c r="E571" s="59" t="b">
        <f aca="false">FALSE()</f>
        <v>0</v>
      </c>
      <c r="F571" s="57" t="n">
        <v>1</v>
      </c>
      <c r="G571" s="57" t="s">
        <v>4881</v>
      </c>
      <c r="H571" s="57" t="s">
        <v>5028</v>
      </c>
      <c r="I571" s="57" t="n">
        <v>8</v>
      </c>
      <c r="J571" s="57" t="s">
        <v>425</v>
      </c>
      <c r="K571" s="57" t="n">
        <v>2</v>
      </c>
      <c r="L571" s="59" t="b">
        <f aca="false">FALSE()</f>
        <v>0</v>
      </c>
      <c r="M571" s="59" t="b">
        <f aca="false">TRUE()</f>
        <v>1</v>
      </c>
      <c r="N571" s="59" t="b">
        <f aca="false">TRUE()</f>
        <v>1</v>
      </c>
      <c r="O571" s="59" t="b">
        <f aca="false">TRUE()</f>
        <v>1</v>
      </c>
      <c r="P571" s="59" t="b">
        <f aca="false">TRUE()</f>
        <v>1</v>
      </c>
      <c r="Q571" s="57" t="s">
        <v>5416</v>
      </c>
      <c r="R571" s="58" t="n">
        <v>1</v>
      </c>
      <c r="S571" s="58" t="n">
        <v>31.8999996185303</v>
      </c>
      <c r="T571" s="57"/>
      <c r="U571" s="58" t="n">
        <v>3.81794779268039</v>
      </c>
      <c r="V571" s="58" t="n">
        <v>1.92232336414677</v>
      </c>
      <c r="W571" s="58" t="n">
        <v>0</v>
      </c>
      <c r="X571" s="58" t="n">
        <v>50.3496503496504</v>
      </c>
      <c r="Y571" s="58" t="n">
        <v>0</v>
      </c>
      <c r="Z571" s="58" t="n">
        <v>4.4606529791052</v>
      </c>
      <c r="AA571" s="57" t="s">
        <v>5488</v>
      </c>
      <c r="AB571" s="57" t="s">
        <v>5413</v>
      </c>
      <c r="AC571" s="57" t="s">
        <v>5438</v>
      </c>
      <c r="AD571" s="57" t="s">
        <v>4885</v>
      </c>
      <c r="AE571" s="57" t="n">
        <v>113</v>
      </c>
      <c r="AF571" s="58" t="n">
        <v>4.4606529791052</v>
      </c>
      <c r="AG571" s="57" t="s">
        <v>5488</v>
      </c>
      <c r="AH571" s="57" t="s">
        <v>5438</v>
      </c>
      <c r="AI571" s="57" t="s">
        <v>4885</v>
      </c>
      <c r="AJ571" s="58" t="n">
        <v>7.12249598104485</v>
      </c>
      <c r="AK571" s="57" t="s">
        <v>363</v>
      </c>
      <c r="AL571" s="58" t="n">
        <v>4</v>
      </c>
      <c r="AM571" s="57"/>
      <c r="AN571" s="57"/>
      <c r="AO571" s="57" t="n">
        <v>0</v>
      </c>
      <c r="AP571" s="59" t="b">
        <f aca="false">FALSE()</f>
        <v>0</v>
      </c>
    </row>
    <row r="572" customFormat="false" ht="15" hidden="false" customHeight="true" outlineLevel="0" collapsed="false">
      <c r="B572" s="57" t="s">
        <v>4777</v>
      </c>
      <c r="C572" s="57" t="s">
        <v>290</v>
      </c>
      <c r="D572" s="57" t="s">
        <v>331</v>
      </c>
      <c r="E572" s="59" t="b">
        <f aca="false">FALSE()</f>
        <v>0</v>
      </c>
      <c r="F572" s="57" t="n">
        <v>1</v>
      </c>
      <c r="G572" s="57" t="s">
        <v>4881</v>
      </c>
      <c r="H572" s="57" t="s">
        <v>5028</v>
      </c>
      <c r="I572" s="57" t="n">
        <v>8</v>
      </c>
      <c r="J572" s="57" t="s">
        <v>425</v>
      </c>
      <c r="K572" s="57" t="n">
        <v>2</v>
      </c>
      <c r="L572" s="59" t="b">
        <f aca="false">FALSE()</f>
        <v>0</v>
      </c>
      <c r="M572" s="59" t="b">
        <f aca="false">TRUE()</f>
        <v>1</v>
      </c>
      <c r="N572" s="59" t="b">
        <f aca="false">TRUE()</f>
        <v>1</v>
      </c>
      <c r="O572" s="59" t="b">
        <f aca="false">TRUE()</f>
        <v>1</v>
      </c>
      <c r="P572" s="59" t="b">
        <f aca="false">TRUE()</f>
        <v>1</v>
      </c>
      <c r="Q572" s="57" t="s">
        <v>5416</v>
      </c>
      <c r="R572" s="58" t="n">
        <v>1</v>
      </c>
      <c r="S572" s="58" t="n">
        <v>31.8999996185303</v>
      </c>
      <c r="T572" s="57"/>
      <c r="U572" s="58" t="n">
        <v>3.81794779268039</v>
      </c>
      <c r="V572" s="58" t="n">
        <v>1.92232336414677</v>
      </c>
      <c r="W572" s="58" t="n">
        <v>0</v>
      </c>
      <c r="X572" s="58" t="n">
        <v>50.3496503496504</v>
      </c>
      <c r="Y572" s="58" t="n">
        <v>0</v>
      </c>
      <c r="Z572" s="58" t="n">
        <v>4.4606529791052</v>
      </c>
      <c r="AA572" s="57" t="s">
        <v>5488</v>
      </c>
      <c r="AB572" s="57" t="s">
        <v>5413</v>
      </c>
      <c r="AC572" s="57" t="s">
        <v>5438</v>
      </c>
      <c r="AD572" s="57" t="s">
        <v>4885</v>
      </c>
      <c r="AE572" s="57" t="n">
        <v>113</v>
      </c>
      <c r="AF572" s="58" t="n">
        <v>4.4606529791052</v>
      </c>
      <c r="AG572" s="57" t="s">
        <v>5488</v>
      </c>
      <c r="AH572" s="57" t="s">
        <v>5438</v>
      </c>
      <c r="AI572" s="57" t="s">
        <v>4885</v>
      </c>
      <c r="AJ572" s="58" t="n">
        <v>7.12249598104485</v>
      </c>
      <c r="AK572" s="57" t="s">
        <v>363</v>
      </c>
      <c r="AL572" s="58" t="n">
        <v>4.5</v>
      </c>
      <c r="AM572" s="57"/>
      <c r="AN572" s="57" t="s">
        <v>5488</v>
      </c>
      <c r="AO572" s="57" t="n">
        <v>1</v>
      </c>
      <c r="AP572" s="59" t="b">
        <f aca="false">FALSE()</f>
        <v>0</v>
      </c>
    </row>
    <row r="573" customFormat="false" ht="15" hidden="false" customHeight="true" outlineLevel="0" collapsed="false">
      <c r="B573" s="57" t="s">
        <v>4777</v>
      </c>
      <c r="C573" s="57" t="s">
        <v>290</v>
      </c>
      <c r="D573" s="57" t="s">
        <v>265</v>
      </c>
      <c r="E573" s="59" t="b">
        <f aca="false">FALSE()</f>
        <v>0</v>
      </c>
      <c r="F573" s="57" t="n">
        <v>1</v>
      </c>
      <c r="G573" s="57" t="s">
        <v>5121</v>
      </c>
      <c r="H573" s="57" t="s">
        <v>4931</v>
      </c>
      <c r="I573" s="57" t="n">
        <v>2</v>
      </c>
      <c r="J573" s="57" t="s">
        <v>261</v>
      </c>
      <c r="K573" s="57" t="n">
        <v>2</v>
      </c>
      <c r="L573" s="59" t="b">
        <f aca="false">FALSE()</f>
        <v>0</v>
      </c>
      <c r="M573" s="59" t="b">
        <f aca="false">TRUE()</f>
        <v>1</v>
      </c>
      <c r="N573" s="59" t="b">
        <f aca="false">TRUE()</f>
        <v>1</v>
      </c>
      <c r="O573" s="59" t="b">
        <f aca="false">TRUE()</f>
        <v>1</v>
      </c>
      <c r="P573" s="59" t="b">
        <f aca="false">TRUE()</f>
        <v>1</v>
      </c>
      <c r="Q573" s="57" t="s">
        <v>5411</v>
      </c>
      <c r="R573" s="58" t="n">
        <v>1</v>
      </c>
      <c r="S573" s="58" t="n">
        <v>36.7299995422363</v>
      </c>
      <c r="T573" s="57"/>
      <c r="U573" s="58" t="n">
        <v>52.9439893208756</v>
      </c>
      <c r="V573" s="58" t="n">
        <v>47.2037181640485</v>
      </c>
      <c r="W573" s="58" t="n">
        <v>0</v>
      </c>
      <c r="X573" s="58" t="n">
        <v>89.1578416540595</v>
      </c>
      <c r="Y573" s="58" t="n">
        <v>0</v>
      </c>
      <c r="Z573" s="58" t="n">
        <v>3.01137642947541</v>
      </c>
      <c r="AA573" s="57" t="s">
        <v>5412</v>
      </c>
      <c r="AB573" s="57" t="s">
        <v>5413</v>
      </c>
      <c r="AC573" s="57" t="s">
        <v>5491</v>
      </c>
      <c r="AD573" s="57" t="s">
        <v>261</v>
      </c>
      <c r="AE573" s="57" t="n">
        <v>1102</v>
      </c>
      <c r="AF573" s="58" t="n">
        <v>3.22116267828871</v>
      </c>
      <c r="AG573" s="57" t="s">
        <v>5412</v>
      </c>
      <c r="AH573" s="57" t="s">
        <v>5484</v>
      </c>
      <c r="AI573" s="57" t="s">
        <v>261</v>
      </c>
      <c r="AJ573" s="58" t="n">
        <v>8.61582097074909</v>
      </c>
      <c r="AK573" s="57" t="s">
        <v>5436</v>
      </c>
      <c r="AL573" s="58" t="n">
        <v>3.5</v>
      </c>
      <c r="AM573" s="57"/>
      <c r="AN573" s="57" t="s">
        <v>5412</v>
      </c>
      <c r="AO573" s="57" t="n">
        <v>3</v>
      </c>
      <c r="AP573" s="59" t="b">
        <f aca="false">TRUE()</f>
        <v>1</v>
      </c>
    </row>
    <row r="574" customFormat="false" ht="15" hidden="false" customHeight="true" outlineLevel="0" collapsed="false">
      <c r="B574" s="57" t="s">
        <v>4777</v>
      </c>
      <c r="C574" s="57" t="s">
        <v>290</v>
      </c>
      <c r="D574" s="57" t="s">
        <v>265</v>
      </c>
      <c r="E574" s="59" t="b">
        <f aca="false">FALSE()</f>
        <v>0</v>
      </c>
      <c r="F574" s="57" t="n">
        <v>1</v>
      </c>
      <c r="G574" s="57" t="s">
        <v>5121</v>
      </c>
      <c r="H574" s="57" t="s">
        <v>4931</v>
      </c>
      <c r="I574" s="57" t="n">
        <v>2</v>
      </c>
      <c r="J574" s="57" t="s">
        <v>261</v>
      </c>
      <c r="K574" s="57" t="n">
        <v>2</v>
      </c>
      <c r="L574" s="59" t="b">
        <f aca="false">FALSE()</f>
        <v>0</v>
      </c>
      <c r="M574" s="59" t="b">
        <f aca="false">TRUE()</f>
        <v>1</v>
      </c>
      <c r="N574" s="59" t="b">
        <f aca="false">TRUE()</f>
        <v>1</v>
      </c>
      <c r="O574" s="59" t="b">
        <f aca="false">TRUE()</f>
        <v>1</v>
      </c>
      <c r="P574" s="59" t="b">
        <f aca="false">TRUE()</f>
        <v>1</v>
      </c>
      <c r="Q574" s="57" t="s">
        <v>5411</v>
      </c>
      <c r="R574" s="58" t="n">
        <v>1</v>
      </c>
      <c r="S574" s="58" t="n">
        <v>36.7299995422363</v>
      </c>
      <c r="T574" s="57"/>
      <c r="U574" s="58" t="n">
        <v>52.9439893208756</v>
      </c>
      <c r="V574" s="58" t="n">
        <v>47.2037181640485</v>
      </c>
      <c r="W574" s="58" t="n">
        <v>0</v>
      </c>
      <c r="X574" s="58" t="n">
        <v>89.1578416540595</v>
      </c>
      <c r="Y574" s="58" t="n">
        <v>0</v>
      </c>
      <c r="Z574" s="58" t="n">
        <v>3.01137642947541</v>
      </c>
      <c r="AA574" s="57" t="s">
        <v>5412</v>
      </c>
      <c r="AB574" s="57" t="s">
        <v>5413</v>
      </c>
      <c r="AC574" s="57" t="s">
        <v>5491</v>
      </c>
      <c r="AD574" s="57" t="s">
        <v>261</v>
      </c>
      <c r="AE574" s="57" t="n">
        <v>1102</v>
      </c>
      <c r="AF574" s="58" t="n">
        <v>3.22116267828871</v>
      </c>
      <c r="AG574" s="57" t="s">
        <v>5412</v>
      </c>
      <c r="AH574" s="57" t="s">
        <v>5484</v>
      </c>
      <c r="AI574" s="57" t="s">
        <v>261</v>
      </c>
      <c r="AJ574" s="58" t="n">
        <v>8.61582097074909</v>
      </c>
      <c r="AK574" s="57" t="s">
        <v>5436</v>
      </c>
      <c r="AL574" s="58" t="n">
        <v>4</v>
      </c>
      <c r="AM574" s="57"/>
      <c r="AN574" s="57" t="s">
        <v>5412</v>
      </c>
      <c r="AO574" s="57" t="n">
        <v>9</v>
      </c>
      <c r="AP574" s="59" t="b">
        <f aca="false">TRUE()</f>
        <v>1</v>
      </c>
    </row>
    <row r="575" customFormat="false" ht="15" hidden="false" customHeight="true" outlineLevel="0" collapsed="false">
      <c r="B575" s="57" t="s">
        <v>4777</v>
      </c>
      <c r="C575" s="57" t="s">
        <v>290</v>
      </c>
      <c r="D575" s="57" t="s">
        <v>265</v>
      </c>
      <c r="E575" s="59" t="b">
        <f aca="false">FALSE()</f>
        <v>0</v>
      </c>
      <c r="F575" s="57" t="n">
        <v>1</v>
      </c>
      <c r="G575" s="57" t="s">
        <v>5121</v>
      </c>
      <c r="H575" s="57" t="s">
        <v>4931</v>
      </c>
      <c r="I575" s="57" t="n">
        <v>2</v>
      </c>
      <c r="J575" s="57" t="s">
        <v>261</v>
      </c>
      <c r="K575" s="57" t="n">
        <v>2</v>
      </c>
      <c r="L575" s="59" t="b">
        <f aca="false">FALSE()</f>
        <v>0</v>
      </c>
      <c r="M575" s="59" t="b">
        <f aca="false">TRUE()</f>
        <v>1</v>
      </c>
      <c r="N575" s="59" t="b">
        <f aca="false">TRUE()</f>
        <v>1</v>
      </c>
      <c r="O575" s="59" t="b">
        <f aca="false">TRUE()</f>
        <v>1</v>
      </c>
      <c r="P575" s="59" t="b">
        <f aca="false">TRUE()</f>
        <v>1</v>
      </c>
      <c r="Q575" s="57" t="s">
        <v>5411</v>
      </c>
      <c r="R575" s="58" t="n">
        <v>1</v>
      </c>
      <c r="S575" s="58" t="n">
        <v>36.7299995422363</v>
      </c>
      <c r="T575" s="57"/>
      <c r="U575" s="58" t="n">
        <v>52.9439893208756</v>
      </c>
      <c r="V575" s="58" t="n">
        <v>47.2037181640485</v>
      </c>
      <c r="W575" s="58" t="n">
        <v>0</v>
      </c>
      <c r="X575" s="58" t="n">
        <v>89.1578416540595</v>
      </c>
      <c r="Y575" s="58" t="n">
        <v>0</v>
      </c>
      <c r="Z575" s="58" t="n">
        <v>3.01137642947541</v>
      </c>
      <c r="AA575" s="57" t="s">
        <v>5412</v>
      </c>
      <c r="AB575" s="57" t="s">
        <v>5413</v>
      </c>
      <c r="AC575" s="57" t="s">
        <v>5491</v>
      </c>
      <c r="AD575" s="57" t="s">
        <v>261</v>
      </c>
      <c r="AE575" s="57" t="n">
        <v>1102</v>
      </c>
      <c r="AF575" s="58" t="n">
        <v>3.22116267828871</v>
      </c>
      <c r="AG575" s="57" t="s">
        <v>5412</v>
      </c>
      <c r="AH575" s="57" t="s">
        <v>5484</v>
      </c>
      <c r="AI575" s="57" t="s">
        <v>261</v>
      </c>
      <c r="AJ575" s="58" t="n">
        <v>8.61582097074909</v>
      </c>
      <c r="AK575" s="57" t="s">
        <v>5436</v>
      </c>
      <c r="AL575" s="58" t="n">
        <v>4.5</v>
      </c>
      <c r="AM575" s="57"/>
      <c r="AN575" s="57" t="s">
        <v>5412</v>
      </c>
      <c r="AO575" s="57" t="n">
        <v>11</v>
      </c>
      <c r="AP575" s="59" t="b">
        <f aca="false">TRUE()</f>
        <v>1</v>
      </c>
    </row>
    <row r="576" customFormat="false" ht="15" hidden="false" customHeight="true" outlineLevel="0" collapsed="false">
      <c r="B576" s="57" t="s">
        <v>4777</v>
      </c>
      <c r="C576" s="57" t="s">
        <v>290</v>
      </c>
      <c r="D576" s="57" t="s">
        <v>265</v>
      </c>
      <c r="E576" s="59" t="b">
        <f aca="false">FALSE()</f>
        <v>0</v>
      </c>
      <c r="F576" s="57" t="n">
        <v>1</v>
      </c>
      <c r="G576" s="57" t="s">
        <v>5121</v>
      </c>
      <c r="H576" s="57" t="s">
        <v>4931</v>
      </c>
      <c r="I576" s="57" t="n">
        <v>3</v>
      </c>
      <c r="J576" s="57" t="s">
        <v>327</v>
      </c>
      <c r="K576" s="57" t="n">
        <v>2</v>
      </c>
      <c r="L576" s="59" t="b">
        <f aca="false">FALSE()</f>
        <v>0</v>
      </c>
      <c r="M576" s="59" t="b">
        <f aca="false">TRUE()</f>
        <v>1</v>
      </c>
      <c r="N576" s="59" t="b">
        <f aca="false">TRUE()</f>
        <v>1</v>
      </c>
      <c r="O576" s="59" t="b">
        <f aca="false">TRUE()</f>
        <v>1</v>
      </c>
      <c r="P576" s="59" t="b">
        <f aca="false">TRUE()</f>
        <v>1</v>
      </c>
      <c r="Q576" s="57" t="s">
        <v>5421</v>
      </c>
      <c r="R576" s="58" t="n">
        <v>1</v>
      </c>
      <c r="S576" s="58" t="n">
        <v>37.5299987792969</v>
      </c>
      <c r="T576" s="57"/>
      <c r="U576" s="58" t="n">
        <v>0.240290420518346</v>
      </c>
      <c r="V576" s="58" t="n">
        <v>0.0266989356131496</v>
      </c>
      <c r="W576" s="58" t="n">
        <v>0</v>
      </c>
      <c r="X576" s="58" t="n">
        <v>11.1111111111111</v>
      </c>
      <c r="Y576" s="58" t="n">
        <v>0</v>
      </c>
      <c r="Z576" s="58" t="n">
        <v>3.52076497369536</v>
      </c>
      <c r="AA576" s="57" t="s">
        <v>5412</v>
      </c>
      <c r="AB576" s="57" t="s">
        <v>5413</v>
      </c>
      <c r="AC576" s="57" t="s">
        <v>5435</v>
      </c>
      <c r="AD576" s="57" t="s">
        <v>4885</v>
      </c>
      <c r="AE576" s="57" t="n">
        <v>1103</v>
      </c>
      <c r="AF576" s="58" t="n">
        <v>3.52076497369536</v>
      </c>
      <c r="AG576" s="57" t="s">
        <v>5412</v>
      </c>
      <c r="AH576" s="57" t="s">
        <v>5435</v>
      </c>
      <c r="AI576" s="57" t="s">
        <v>4885</v>
      </c>
      <c r="AJ576" s="58" t="n">
        <v>9.32096631256651</v>
      </c>
      <c r="AK576" s="57" t="s">
        <v>5436</v>
      </c>
      <c r="AL576" s="58" t="n">
        <v>3.5</v>
      </c>
      <c r="AM576" s="57"/>
      <c r="AN576" s="57"/>
      <c r="AO576" s="57" t="n">
        <v>0</v>
      </c>
      <c r="AP576" s="59" t="b">
        <f aca="false">FALSE()</f>
        <v>0</v>
      </c>
    </row>
    <row r="577" customFormat="false" ht="15" hidden="false" customHeight="true" outlineLevel="0" collapsed="false">
      <c r="B577" s="57" t="s">
        <v>4777</v>
      </c>
      <c r="C577" s="57" t="s">
        <v>290</v>
      </c>
      <c r="D577" s="57" t="s">
        <v>265</v>
      </c>
      <c r="E577" s="59" t="b">
        <f aca="false">FALSE()</f>
        <v>0</v>
      </c>
      <c r="F577" s="57" t="n">
        <v>1</v>
      </c>
      <c r="G577" s="57" t="s">
        <v>5121</v>
      </c>
      <c r="H577" s="57" t="s">
        <v>4931</v>
      </c>
      <c r="I577" s="57" t="n">
        <v>3</v>
      </c>
      <c r="J577" s="57" t="s">
        <v>327</v>
      </c>
      <c r="K577" s="57" t="n">
        <v>2</v>
      </c>
      <c r="L577" s="59" t="b">
        <f aca="false">FALSE()</f>
        <v>0</v>
      </c>
      <c r="M577" s="59" t="b">
        <f aca="false">TRUE()</f>
        <v>1</v>
      </c>
      <c r="N577" s="59" t="b">
        <f aca="false">TRUE()</f>
        <v>1</v>
      </c>
      <c r="O577" s="59" t="b">
        <f aca="false">TRUE()</f>
        <v>1</v>
      </c>
      <c r="P577" s="59" t="b">
        <f aca="false">TRUE()</f>
        <v>1</v>
      </c>
      <c r="Q577" s="57" t="s">
        <v>5421</v>
      </c>
      <c r="R577" s="58" t="n">
        <v>1</v>
      </c>
      <c r="S577" s="58" t="n">
        <v>37.5299987792969</v>
      </c>
      <c r="T577" s="57"/>
      <c r="U577" s="58" t="n">
        <v>0.240290420518346</v>
      </c>
      <c r="V577" s="58" t="n">
        <v>0.0266989356131496</v>
      </c>
      <c r="W577" s="58" t="n">
        <v>0</v>
      </c>
      <c r="X577" s="58" t="n">
        <v>11.1111111111111</v>
      </c>
      <c r="Y577" s="58" t="n">
        <v>0</v>
      </c>
      <c r="Z577" s="58" t="n">
        <v>3.52076497369536</v>
      </c>
      <c r="AA577" s="57" t="s">
        <v>5412</v>
      </c>
      <c r="AB577" s="57" t="s">
        <v>5413</v>
      </c>
      <c r="AC577" s="57" t="s">
        <v>5435</v>
      </c>
      <c r="AD577" s="57" t="s">
        <v>4885</v>
      </c>
      <c r="AE577" s="57" t="n">
        <v>1103</v>
      </c>
      <c r="AF577" s="58" t="n">
        <v>3.52076497369536</v>
      </c>
      <c r="AG577" s="57" t="s">
        <v>5412</v>
      </c>
      <c r="AH577" s="57" t="s">
        <v>5435</v>
      </c>
      <c r="AI577" s="57" t="s">
        <v>4885</v>
      </c>
      <c r="AJ577" s="58" t="n">
        <v>9.32096631256651</v>
      </c>
      <c r="AK577" s="57" t="s">
        <v>5436</v>
      </c>
      <c r="AL577" s="58" t="n">
        <v>4</v>
      </c>
      <c r="AM577" s="57"/>
      <c r="AN577" s="57" t="s">
        <v>5412</v>
      </c>
      <c r="AO577" s="57" t="n">
        <v>1</v>
      </c>
      <c r="AP577" s="59" t="b">
        <f aca="false">FALSE()</f>
        <v>0</v>
      </c>
    </row>
    <row r="578" customFormat="false" ht="15" hidden="false" customHeight="true" outlineLevel="0" collapsed="false">
      <c r="B578" s="57" t="s">
        <v>4777</v>
      </c>
      <c r="C578" s="57" t="s">
        <v>290</v>
      </c>
      <c r="D578" s="57" t="s">
        <v>265</v>
      </c>
      <c r="E578" s="59" t="b">
        <f aca="false">FALSE()</f>
        <v>0</v>
      </c>
      <c r="F578" s="57" t="n">
        <v>1</v>
      </c>
      <c r="G578" s="57" t="s">
        <v>5121</v>
      </c>
      <c r="H578" s="57" t="s">
        <v>4931</v>
      </c>
      <c r="I578" s="57" t="n">
        <v>3</v>
      </c>
      <c r="J578" s="57" t="s">
        <v>327</v>
      </c>
      <c r="K578" s="57" t="n">
        <v>2</v>
      </c>
      <c r="L578" s="59" t="b">
        <f aca="false">FALSE()</f>
        <v>0</v>
      </c>
      <c r="M578" s="59" t="b">
        <f aca="false">TRUE()</f>
        <v>1</v>
      </c>
      <c r="N578" s="59" t="b">
        <f aca="false">TRUE()</f>
        <v>1</v>
      </c>
      <c r="O578" s="59" t="b">
        <f aca="false">TRUE()</f>
        <v>1</v>
      </c>
      <c r="P578" s="59" t="b">
        <f aca="false">TRUE()</f>
        <v>1</v>
      </c>
      <c r="Q578" s="57" t="s">
        <v>5421</v>
      </c>
      <c r="R578" s="58" t="n">
        <v>1</v>
      </c>
      <c r="S578" s="58" t="n">
        <v>37.5299987792969</v>
      </c>
      <c r="T578" s="57"/>
      <c r="U578" s="58" t="n">
        <v>0.240290420518346</v>
      </c>
      <c r="V578" s="58" t="n">
        <v>0.0266989356131496</v>
      </c>
      <c r="W578" s="58" t="n">
        <v>0</v>
      </c>
      <c r="X578" s="58" t="n">
        <v>11.1111111111111</v>
      </c>
      <c r="Y578" s="58" t="n">
        <v>0</v>
      </c>
      <c r="Z578" s="58" t="n">
        <v>3.52076497369536</v>
      </c>
      <c r="AA578" s="57" t="s">
        <v>5412</v>
      </c>
      <c r="AB578" s="57" t="s">
        <v>5413</v>
      </c>
      <c r="AC578" s="57" t="s">
        <v>5435</v>
      </c>
      <c r="AD578" s="57" t="s">
        <v>4885</v>
      </c>
      <c r="AE578" s="57" t="n">
        <v>1103</v>
      </c>
      <c r="AF578" s="58" t="n">
        <v>3.52076497369536</v>
      </c>
      <c r="AG578" s="57" t="s">
        <v>5412</v>
      </c>
      <c r="AH578" s="57" t="s">
        <v>5435</v>
      </c>
      <c r="AI578" s="57" t="s">
        <v>4885</v>
      </c>
      <c r="AJ578" s="58" t="n">
        <v>9.32096631256651</v>
      </c>
      <c r="AK578" s="57" t="s">
        <v>5436</v>
      </c>
      <c r="AL578" s="58" t="n">
        <v>4.5</v>
      </c>
      <c r="AM578" s="57"/>
      <c r="AN578" s="57" t="s">
        <v>5412</v>
      </c>
      <c r="AO578" s="57" t="n">
        <v>1</v>
      </c>
      <c r="AP578" s="59" t="b">
        <f aca="false">FALSE()</f>
        <v>0</v>
      </c>
    </row>
    <row r="579" customFormat="false" ht="15" hidden="false" customHeight="true" outlineLevel="0" collapsed="false">
      <c r="B579" s="57" t="s">
        <v>4777</v>
      </c>
      <c r="C579" s="57" t="s">
        <v>290</v>
      </c>
      <c r="D579" s="57" t="s">
        <v>265</v>
      </c>
      <c r="E579" s="59" t="b">
        <f aca="false">FALSE()</f>
        <v>0</v>
      </c>
      <c r="F579" s="57" t="n">
        <v>1</v>
      </c>
      <c r="G579" s="57" t="s">
        <v>5121</v>
      </c>
      <c r="H579" s="57" t="s">
        <v>4931</v>
      </c>
      <c r="I579" s="57" t="n">
        <v>4</v>
      </c>
      <c r="J579" s="57" t="s">
        <v>261</v>
      </c>
      <c r="K579" s="57" t="n">
        <v>2</v>
      </c>
      <c r="L579" s="59" t="b">
        <f aca="false">FALSE()</f>
        <v>0</v>
      </c>
      <c r="M579" s="59" t="b">
        <f aca="false">TRUE()</f>
        <v>1</v>
      </c>
      <c r="N579" s="59" t="b">
        <f aca="false">TRUE()</f>
        <v>1</v>
      </c>
      <c r="O579" s="59" t="b">
        <f aca="false">TRUE()</f>
        <v>1</v>
      </c>
      <c r="P579" s="59" t="b">
        <f aca="false">TRUE()</f>
        <v>1</v>
      </c>
      <c r="Q579" s="57" t="s">
        <v>5411</v>
      </c>
      <c r="R579" s="58" t="n">
        <v>1</v>
      </c>
      <c r="S579" s="58" t="n">
        <v>35.7799987792969</v>
      </c>
      <c r="T579" s="57"/>
      <c r="U579" s="58" t="n">
        <v>6.7281317745137</v>
      </c>
      <c r="V579" s="58" t="n">
        <v>5.15289457333787</v>
      </c>
      <c r="W579" s="58" t="n">
        <v>0</v>
      </c>
      <c r="X579" s="58" t="n">
        <v>76.5873015873016</v>
      </c>
      <c r="Y579" s="58" t="n">
        <v>0</v>
      </c>
      <c r="Z579" s="58" t="n">
        <v>3.07955857226326</v>
      </c>
      <c r="AA579" s="57" t="s">
        <v>5412</v>
      </c>
      <c r="AB579" s="57" t="s">
        <v>5413</v>
      </c>
      <c r="AC579" s="57" t="s">
        <v>5435</v>
      </c>
      <c r="AD579" s="57" t="s">
        <v>4885</v>
      </c>
      <c r="AE579" s="57" t="n">
        <v>1103</v>
      </c>
      <c r="AF579" s="58" t="n">
        <v>3.07955857226326</v>
      </c>
      <c r="AG579" s="57" t="s">
        <v>5412</v>
      </c>
      <c r="AH579" s="57" t="s">
        <v>5435</v>
      </c>
      <c r="AI579" s="57" t="s">
        <v>4885</v>
      </c>
      <c r="AJ579" s="58" t="n">
        <v>10.9064215029495</v>
      </c>
      <c r="AK579" s="57" t="s">
        <v>5437</v>
      </c>
      <c r="AL579" s="58" t="n">
        <v>3.5</v>
      </c>
      <c r="AM579" s="57"/>
      <c r="AN579" s="57" t="s">
        <v>5412</v>
      </c>
      <c r="AO579" s="57" t="n">
        <v>1</v>
      </c>
      <c r="AP579" s="59" t="b">
        <f aca="false">TRUE()</f>
        <v>1</v>
      </c>
    </row>
    <row r="580" customFormat="false" ht="15" hidden="false" customHeight="true" outlineLevel="0" collapsed="false">
      <c r="B580" s="57" t="s">
        <v>4777</v>
      </c>
      <c r="C580" s="57" t="s">
        <v>290</v>
      </c>
      <c r="D580" s="57" t="s">
        <v>265</v>
      </c>
      <c r="E580" s="59" t="b">
        <f aca="false">FALSE()</f>
        <v>0</v>
      </c>
      <c r="F580" s="57" t="n">
        <v>1</v>
      </c>
      <c r="G580" s="57" t="s">
        <v>5121</v>
      </c>
      <c r="H580" s="57" t="s">
        <v>4931</v>
      </c>
      <c r="I580" s="57" t="n">
        <v>4</v>
      </c>
      <c r="J580" s="57" t="s">
        <v>261</v>
      </c>
      <c r="K580" s="57" t="n">
        <v>2</v>
      </c>
      <c r="L580" s="59" t="b">
        <f aca="false">FALSE()</f>
        <v>0</v>
      </c>
      <c r="M580" s="59" t="b">
        <f aca="false">TRUE()</f>
        <v>1</v>
      </c>
      <c r="N580" s="59" t="b">
        <f aca="false">TRUE()</f>
        <v>1</v>
      </c>
      <c r="O580" s="59" t="b">
        <f aca="false">TRUE()</f>
        <v>1</v>
      </c>
      <c r="P580" s="59" t="b">
        <f aca="false">TRUE()</f>
        <v>1</v>
      </c>
      <c r="Q580" s="57" t="s">
        <v>5411</v>
      </c>
      <c r="R580" s="58" t="n">
        <v>1</v>
      </c>
      <c r="S580" s="58" t="n">
        <v>35.7799987792969</v>
      </c>
      <c r="T580" s="57"/>
      <c r="U580" s="58" t="n">
        <v>6.7281317745137</v>
      </c>
      <c r="V580" s="58" t="n">
        <v>5.15289457333787</v>
      </c>
      <c r="W580" s="58" t="n">
        <v>0</v>
      </c>
      <c r="X580" s="58" t="n">
        <v>76.5873015873016</v>
      </c>
      <c r="Y580" s="58" t="n">
        <v>0</v>
      </c>
      <c r="Z580" s="58" t="n">
        <v>3.07955857226326</v>
      </c>
      <c r="AA580" s="57" t="s">
        <v>5412</v>
      </c>
      <c r="AB580" s="57" t="s">
        <v>5413</v>
      </c>
      <c r="AC580" s="57" t="s">
        <v>5435</v>
      </c>
      <c r="AD580" s="57" t="s">
        <v>4885</v>
      </c>
      <c r="AE580" s="57" t="n">
        <v>1103</v>
      </c>
      <c r="AF580" s="58" t="n">
        <v>3.07955857226326</v>
      </c>
      <c r="AG580" s="57" t="s">
        <v>5412</v>
      </c>
      <c r="AH580" s="57" t="s">
        <v>5435</v>
      </c>
      <c r="AI580" s="57" t="s">
        <v>4885</v>
      </c>
      <c r="AJ580" s="58" t="n">
        <v>10.9064215029495</v>
      </c>
      <c r="AK580" s="57" t="s">
        <v>5437</v>
      </c>
      <c r="AL580" s="58" t="n">
        <v>4</v>
      </c>
      <c r="AM580" s="57"/>
      <c r="AN580" s="57" t="s">
        <v>5412</v>
      </c>
      <c r="AO580" s="57" t="n">
        <v>2</v>
      </c>
      <c r="AP580" s="59" t="b">
        <f aca="false">TRUE()</f>
        <v>1</v>
      </c>
    </row>
    <row r="581" customFormat="false" ht="15" hidden="false" customHeight="true" outlineLevel="0" collapsed="false">
      <c r="B581" s="57" t="s">
        <v>4777</v>
      </c>
      <c r="C581" s="57" t="s">
        <v>290</v>
      </c>
      <c r="D581" s="57" t="s">
        <v>265</v>
      </c>
      <c r="E581" s="59" t="b">
        <f aca="false">FALSE()</f>
        <v>0</v>
      </c>
      <c r="F581" s="57" t="n">
        <v>1</v>
      </c>
      <c r="G581" s="57" t="s">
        <v>5121</v>
      </c>
      <c r="H581" s="57" t="s">
        <v>4931</v>
      </c>
      <c r="I581" s="57" t="n">
        <v>4</v>
      </c>
      <c r="J581" s="57" t="s">
        <v>261</v>
      </c>
      <c r="K581" s="57" t="n">
        <v>2</v>
      </c>
      <c r="L581" s="59" t="b">
        <f aca="false">FALSE()</f>
        <v>0</v>
      </c>
      <c r="M581" s="59" t="b">
        <f aca="false">TRUE()</f>
        <v>1</v>
      </c>
      <c r="N581" s="59" t="b">
        <f aca="false">TRUE()</f>
        <v>1</v>
      </c>
      <c r="O581" s="59" t="b">
        <f aca="false">TRUE()</f>
        <v>1</v>
      </c>
      <c r="P581" s="59" t="b">
        <f aca="false">TRUE()</f>
        <v>1</v>
      </c>
      <c r="Q581" s="57" t="s">
        <v>5411</v>
      </c>
      <c r="R581" s="58" t="n">
        <v>1</v>
      </c>
      <c r="S581" s="58" t="n">
        <v>35.7799987792969</v>
      </c>
      <c r="T581" s="57"/>
      <c r="U581" s="58" t="n">
        <v>6.7281317745137</v>
      </c>
      <c r="V581" s="58" t="n">
        <v>5.15289457333787</v>
      </c>
      <c r="W581" s="58" t="n">
        <v>0</v>
      </c>
      <c r="X581" s="58" t="n">
        <v>76.5873015873016</v>
      </c>
      <c r="Y581" s="58" t="n">
        <v>0</v>
      </c>
      <c r="Z581" s="58" t="n">
        <v>3.07955857226326</v>
      </c>
      <c r="AA581" s="57" t="s">
        <v>5412</v>
      </c>
      <c r="AB581" s="57" t="s">
        <v>5413</v>
      </c>
      <c r="AC581" s="57" t="s">
        <v>5435</v>
      </c>
      <c r="AD581" s="57" t="s">
        <v>4885</v>
      </c>
      <c r="AE581" s="57" t="n">
        <v>1103</v>
      </c>
      <c r="AF581" s="58" t="n">
        <v>3.07955857226326</v>
      </c>
      <c r="AG581" s="57" t="s">
        <v>5412</v>
      </c>
      <c r="AH581" s="57" t="s">
        <v>5435</v>
      </c>
      <c r="AI581" s="57" t="s">
        <v>4885</v>
      </c>
      <c r="AJ581" s="58" t="n">
        <v>10.9064215029495</v>
      </c>
      <c r="AK581" s="57" t="s">
        <v>5437</v>
      </c>
      <c r="AL581" s="58" t="n">
        <v>4.5</v>
      </c>
      <c r="AM581" s="57"/>
      <c r="AN581" s="57" t="s">
        <v>5412</v>
      </c>
      <c r="AO581" s="57" t="n">
        <v>3</v>
      </c>
      <c r="AP581" s="59" t="b">
        <f aca="false">TRUE()</f>
        <v>1</v>
      </c>
    </row>
    <row r="582" customFormat="false" ht="15" hidden="false" customHeight="true" outlineLevel="0" collapsed="false">
      <c r="B582" s="57" t="s">
        <v>4777</v>
      </c>
      <c r="C582" s="57" t="s">
        <v>290</v>
      </c>
      <c r="D582" s="57" t="s">
        <v>265</v>
      </c>
      <c r="E582" s="59" t="b">
        <f aca="false">FALSE()</f>
        <v>0</v>
      </c>
      <c r="F582" s="57" t="n">
        <v>1</v>
      </c>
      <c r="G582" s="57" t="s">
        <v>5121</v>
      </c>
      <c r="H582" s="57" t="s">
        <v>4931</v>
      </c>
      <c r="I582" s="57" t="n">
        <v>5</v>
      </c>
      <c r="J582" s="57" t="s">
        <v>327</v>
      </c>
      <c r="K582" s="57" t="n">
        <v>2</v>
      </c>
      <c r="L582" s="59" t="b">
        <f aca="false">FALSE()</f>
        <v>0</v>
      </c>
      <c r="M582" s="59" t="b">
        <f aca="false">TRUE()</f>
        <v>1</v>
      </c>
      <c r="N582" s="59" t="b">
        <f aca="false">TRUE()</f>
        <v>1</v>
      </c>
      <c r="O582" s="59" t="b">
        <f aca="false">TRUE()</f>
        <v>1</v>
      </c>
      <c r="P582" s="59" t="b">
        <f aca="false">TRUE()</f>
        <v>1</v>
      </c>
      <c r="Q582" s="57" t="s">
        <v>5421</v>
      </c>
      <c r="R582" s="58" t="n">
        <v>1</v>
      </c>
      <c r="S582" s="58" t="n">
        <v>35.6699981689453</v>
      </c>
      <c r="T582" s="57"/>
      <c r="U582" s="58" t="n">
        <v>0.213591484905197</v>
      </c>
      <c r="V582" s="58" t="n">
        <v>0.213591484905197</v>
      </c>
      <c r="W582" s="58" t="n">
        <v>0</v>
      </c>
      <c r="X582" s="58" t="n">
        <v>100</v>
      </c>
      <c r="Y582" s="58" t="n">
        <v>0</v>
      </c>
      <c r="Z582" s="58" t="n">
        <v>4.61657416273152</v>
      </c>
      <c r="AA582" s="57" t="s">
        <v>5412</v>
      </c>
      <c r="AB582" s="57" t="s">
        <v>5413</v>
      </c>
      <c r="AC582" s="57" t="s">
        <v>5435</v>
      </c>
      <c r="AD582" s="57" t="s">
        <v>4885</v>
      </c>
      <c r="AE582" s="57" t="n">
        <v>1103</v>
      </c>
      <c r="AF582" s="58" t="n">
        <v>4.61657416273152</v>
      </c>
      <c r="AG582" s="57" t="s">
        <v>5412</v>
      </c>
      <c r="AH582" s="57" t="s">
        <v>5435</v>
      </c>
      <c r="AI582" s="57" t="s">
        <v>4885</v>
      </c>
      <c r="AJ582" s="58" t="n">
        <v>9.30558015386466</v>
      </c>
      <c r="AK582" s="57" t="s">
        <v>5437</v>
      </c>
      <c r="AL582" s="58" t="n">
        <v>3.5</v>
      </c>
      <c r="AM582" s="57"/>
      <c r="AN582" s="57"/>
      <c r="AO582" s="57" t="n">
        <v>0</v>
      </c>
      <c r="AP582" s="59" t="b">
        <f aca="false">FALSE()</f>
        <v>0</v>
      </c>
    </row>
    <row r="583" customFormat="false" ht="15" hidden="false" customHeight="true" outlineLevel="0" collapsed="false">
      <c r="B583" s="57" t="s">
        <v>4777</v>
      </c>
      <c r="C583" s="57" t="s">
        <v>290</v>
      </c>
      <c r="D583" s="57" t="s">
        <v>265</v>
      </c>
      <c r="E583" s="59" t="b">
        <f aca="false">FALSE()</f>
        <v>0</v>
      </c>
      <c r="F583" s="57" t="n">
        <v>1</v>
      </c>
      <c r="G583" s="57" t="s">
        <v>5121</v>
      </c>
      <c r="H583" s="57" t="s">
        <v>4931</v>
      </c>
      <c r="I583" s="57" t="n">
        <v>5</v>
      </c>
      <c r="J583" s="57" t="s">
        <v>327</v>
      </c>
      <c r="K583" s="57" t="n">
        <v>2</v>
      </c>
      <c r="L583" s="59" t="b">
        <f aca="false">FALSE()</f>
        <v>0</v>
      </c>
      <c r="M583" s="59" t="b">
        <f aca="false">TRUE()</f>
        <v>1</v>
      </c>
      <c r="N583" s="59" t="b">
        <f aca="false">TRUE()</f>
        <v>1</v>
      </c>
      <c r="O583" s="59" t="b">
        <f aca="false">TRUE()</f>
        <v>1</v>
      </c>
      <c r="P583" s="59" t="b">
        <f aca="false">TRUE()</f>
        <v>1</v>
      </c>
      <c r="Q583" s="57" t="s">
        <v>5421</v>
      </c>
      <c r="R583" s="58" t="n">
        <v>1</v>
      </c>
      <c r="S583" s="58" t="n">
        <v>35.6699981689453</v>
      </c>
      <c r="T583" s="57"/>
      <c r="U583" s="58" t="n">
        <v>0.213591484905197</v>
      </c>
      <c r="V583" s="58" t="n">
        <v>0.213591484905197</v>
      </c>
      <c r="W583" s="58" t="n">
        <v>0</v>
      </c>
      <c r="X583" s="58" t="n">
        <v>100</v>
      </c>
      <c r="Y583" s="58" t="n">
        <v>0</v>
      </c>
      <c r="Z583" s="58" t="n">
        <v>4.61657416273152</v>
      </c>
      <c r="AA583" s="57" t="s">
        <v>5412</v>
      </c>
      <c r="AB583" s="57" t="s">
        <v>5413</v>
      </c>
      <c r="AC583" s="57" t="s">
        <v>5435</v>
      </c>
      <c r="AD583" s="57" t="s">
        <v>4885</v>
      </c>
      <c r="AE583" s="57" t="n">
        <v>1103</v>
      </c>
      <c r="AF583" s="58" t="n">
        <v>4.61657416273152</v>
      </c>
      <c r="AG583" s="57" t="s">
        <v>5412</v>
      </c>
      <c r="AH583" s="57" t="s">
        <v>5435</v>
      </c>
      <c r="AI583" s="57" t="s">
        <v>4885</v>
      </c>
      <c r="AJ583" s="58" t="n">
        <v>9.30558015386466</v>
      </c>
      <c r="AK583" s="57" t="s">
        <v>5437</v>
      </c>
      <c r="AL583" s="58" t="n">
        <v>4</v>
      </c>
      <c r="AM583" s="57"/>
      <c r="AN583" s="57"/>
      <c r="AO583" s="57" t="n">
        <v>0</v>
      </c>
      <c r="AP583" s="59" t="b">
        <f aca="false">FALSE()</f>
        <v>0</v>
      </c>
    </row>
    <row r="584" customFormat="false" ht="15" hidden="false" customHeight="true" outlineLevel="0" collapsed="false">
      <c r="B584" s="57" t="s">
        <v>4777</v>
      </c>
      <c r="C584" s="57" t="s">
        <v>290</v>
      </c>
      <c r="D584" s="57" t="s">
        <v>265</v>
      </c>
      <c r="E584" s="59" t="b">
        <f aca="false">FALSE()</f>
        <v>0</v>
      </c>
      <c r="F584" s="57" t="n">
        <v>1</v>
      </c>
      <c r="G584" s="57" t="s">
        <v>5121</v>
      </c>
      <c r="H584" s="57" t="s">
        <v>4931</v>
      </c>
      <c r="I584" s="57" t="n">
        <v>5</v>
      </c>
      <c r="J584" s="57" t="s">
        <v>327</v>
      </c>
      <c r="K584" s="57" t="n">
        <v>2</v>
      </c>
      <c r="L584" s="59" t="b">
        <f aca="false">FALSE()</f>
        <v>0</v>
      </c>
      <c r="M584" s="59" t="b">
        <f aca="false">TRUE()</f>
        <v>1</v>
      </c>
      <c r="N584" s="59" t="b">
        <f aca="false">TRUE()</f>
        <v>1</v>
      </c>
      <c r="O584" s="59" t="b">
        <f aca="false">TRUE()</f>
        <v>1</v>
      </c>
      <c r="P584" s="59" t="b">
        <f aca="false">TRUE()</f>
        <v>1</v>
      </c>
      <c r="Q584" s="57" t="s">
        <v>5421</v>
      </c>
      <c r="R584" s="58" t="n">
        <v>1</v>
      </c>
      <c r="S584" s="58" t="n">
        <v>35.6699981689453</v>
      </c>
      <c r="T584" s="57"/>
      <c r="U584" s="58" t="n">
        <v>0.213591484905197</v>
      </c>
      <c r="V584" s="58" t="n">
        <v>0.213591484905197</v>
      </c>
      <c r="W584" s="58" t="n">
        <v>0</v>
      </c>
      <c r="X584" s="58" t="n">
        <v>100</v>
      </c>
      <c r="Y584" s="58" t="n">
        <v>0</v>
      </c>
      <c r="Z584" s="58" t="n">
        <v>4.61657416273152</v>
      </c>
      <c r="AA584" s="57" t="s">
        <v>5412</v>
      </c>
      <c r="AB584" s="57" t="s">
        <v>5413</v>
      </c>
      <c r="AC584" s="57" t="s">
        <v>5435</v>
      </c>
      <c r="AD584" s="57" t="s">
        <v>4885</v>
      </c>
      <c r="AE584" s="57" t="n">
        <v>1103</v>
      </c>
      <c r="AF584" s="58" t="n">
        <v>4.61657416273152</v>
      </c>
      <c r="AG584" s="57" t="s">
        <v>5412</v>
      </c>
      <c r="AH584" s="57" t="s">
        <v>5435</v>
      </c>
      <c r="AI584" s="57" t="s">
        <v>4885</v>
      </c>
      <c r="AJ584" s="58" t="n">
        <v>9.30558015386466</v>
      </c>
      <c r="AK584" s="57" t="s">
        <v>5437</v>
      </c>
      <c r="AL584" s="58" t="n">
        <v>4.5</v>
      </c>
      <c r="AM584" s="57"/>
      <c r="AN584" s="57"/>
      <c r="AO584" s="57" t="n">
        <v>0</v>
      </c>
      <c r="AP584" s="59" t="b">
        <f aca="false">FALSE()</f>
        <v>0</v>
      </c>
    </row>
    <row r="585" customFormat="false" ht="15" hidden="false" customHeight="true" outlineLevel="0" collapsed="false">
      <c r="B585" s="57" t="s">
        <v>4777</v>
      </c>
      <c r="C585" s="57" t="s">
        <v>290</v>
      </c>
      <c r="D585" s="57" t="s">
        <v>265</v>
      </c>
      <c r="E585" s="59" t="b">
        <f aca="false">FALSE()</f>
        <v>0</v>
      </c>
      <c r="F585" s="57" t="n">
        <v>1</v>
      </c>
      <c r="G585" s="57" t="s">
        <v>5121</v>
      </c>
      <c r="H585" s="57" t="s">
        <v>4931</v>
      </c>
      <c r="I585" s="57" t="n">
        <v>6</v>
      </c>
      <c r="J585" s="57" t="s">
        <v>281</v>
      </c>
      <c r="K585" s="57" t="n">
        <v>2</v>
      </c>
      <c r="L585" s="59" t="b">
        <f aca="false">FALSE()</f>
        <v>0</v>
      </c>
      <c r="M585" s="59" t="b">
        <f aca="false">TRUE()</f>
        <v>1</v>
      </c>
      <c r="N585" s="59" t="b">
        <f aca="false">TRUE()</f>
        <v>1</v>
      </c>
      <c r="O585" s="59" t="b">
        <f aca="false">TRUE()</f>
        <v>1</v>
      </c>
      <c r="P585" s="59" t="b">
        <f aca="false">TRUE()</f>
        <v>1</v>
      </c>
      <c r="Q585" s="57" t="s">
        <v>5432</v>
      </c>
      <c r="R585" s="58" t="n">
        <v>1</v>
      </c>
      <c r="S585" s="58" t="n">
        <v>35.5400009155273</v>
      </c>
      <c r="T585" s="57"/>
      <c r="U585" s="58" t="n">
        <v>0.800968068394488</v>
      </c>
      <c r="V585" s="58" t="n">
        <v>0.800968068394488</v>
      </c>
      <c r="W585" s="58" t="n">
        <v>0</v>
      </c>
      <c r="X585" s="58" t="n">
        <v>100</v>
      </c>
      <c r="Y585" s="58" t="n">
        <v>0</v>
      </c>
      <c r="Z585" s="58" t="n">
        <v>3.69903690168128</v>
      </c>
      <c r="AA585" s="57" t="s">
        <v>5412</v>
      </c>
      <c r="AB585" s="57" t="s">
        <v>5413</v>
      </c>
      <c r="AC585" s="57" t="s">
        <v>5438</v>
      </c>
      <c r="AD585" s="57" t="s">
        <v>4885</v>
      </c>
      <c r="AE585" s="57" t="n">
        <v>1104</v>
      </c>
      <c r="AF585" s="58" t="n">
        <v>3.69903690168128</v>
      </c>
      <c r="AG585" s="57" t="s">
        <v>5412</v>
      </c>
      <c r="AH585" s="57" t="s">
        <v>5438</v>
      </c>
      <c r="AI585" s="57" t="s">
        <v>4885</v>
      </c>
      <c r="AJ585" s="58" t="n">
        <v>7.33665325608346</v>
      </c>
      <c r="AK585" s="57" t="s">
        <v>5437</v>
      </c>
      <c r="AL585" s="58" t="n">
        <v>3.5</v>
      </c>
      <c r="AM585" s="57"/>
      <c r="AN585" s="57"/>
      <c r="AO585" s="57" t="n">
        <v>0</v>
      </c>
      <c r="AP585" s="59" t="b">
        <f aca="false">FALSE()</f>
        <v>0</v>
      </c>
    </row>
    <row r="586" customFormat="false" ht="15" hidden="false" customHeight="true" outlineLevel="0" collapsed="false">
      <c r="B586" s="57" t="s">
        <v>4777</v>
      </c>
      <c r="C586" s="57" t="s">
        <v>290</v>
      </c>
      <c r="D586" s="57" t="s">
        <v>265</v>
      </c>
      <c r="E586" s="59" t="b">
        <f aca="false">FALSE()</f>
        <v>0</v>
      </c>
      <c r="F586" s="57" t="n">
        <v>1</v>
      </c>
      <c r="G586" s="57" t="s">
        <v>5121</v>
      </c>
      <c r="H586" s="57" t="s">
        <v>4931</v>
      </c>
      <c r="I586" s="57" t="n">
        <v>6</v>
      </c>
      <c r="J586" s="57" t="s">
        <v>281</v>
      </c>
      <c r="K586" s="57" t="n">
        <v>2</v>
      </c>
      <c r="L586" s="59" t="b">
        <f aca="false">FALSE()</f>
        <v>0</v>
      </c>
      <c r="M586" s="59" t="b">
        <f aca="false">TRUE()</f>
        <v>1</v>
      </c>
      <c r="N586" s="59" t="b">
        <f aca="false">TRUE()</f>
        <v>1</v>
      </c>
      <c r="O586" s="59" t="b">
        <f aca="false">TRUE()</f>
        <v>1</v>
      </c>
      <c r="P586" s="59" t="b">
        <f aca="false">TRUE()</f>
        <v>1</v>
      </c>
      <c r="Q586" s="57" t="s">
        <v>5432</v>
      </c>
      <c r="R586" s="58" t="n">
        <v>1</v>
      </c>
      <c r="S586" s="58" t="n">
        <v>35.5400009155273</v>
      </c>
      <c r="T586" s="57"/>
      <c r="U586" s="58" t="n">
        <v>0.800968068394488</v>
      </c>
      <c r="V586" s="58" t="n">
        <v>0.800968068394488</v>
      </c>
      <c r="W586" s="58" t="n">
        <v>0</v>
      </c>
      <c r="X586" s="58" t="n">
        <v>100</v>
      </c>
      <c r="Y586" s="58" t="n">
        <v>0</v>
      </c>
      <c r="Z586" s="58" t="n">
        <v>3.69903690168128</v>
      </c>
      <c r="AA586" s="57" t="s">
        <v>5412</v>
      </c>
      <c r="AB586" s="57" t="s">
        <v>5413</v>
      </c>
      <c r="AC586" s="57" t="s">
        <v>5438</v>
      </c>
      <c r="AD586" s="57" t="s">
        <v>4885</v>
      </c>
      <c r="AE586" s="57" t="n">
        <v>1104</v>
      </c>
      <c r="AF586" s="58" t="n">
        <v>3.69903690168128</v>
      </c>
      <c r="AG586" s="57" t="s">
        <v>5412</v>
      </c>
      <c r="AH586" s="57" t="s">
        <v>5438</v>
      </c>
      <c r="AI586" s="57" t="s">
        <v>4885</v>
      </c>
      <c r="AJ586" s="58" t="n">
        <v>7.33665325608346</v>
      </c>
      <c r="AK586" s="57" t="s">
        <v>5437</v>
      </c>
      <c r="AL586" s="58" t="n">
        <v>4</v>
      </c>
      <c r="AM586" s="57"/>
      <c r="AN586" s="57" t="s">
        <v>5412</v>
      </c>
      <c r="AO586" s="57" t="n">
        <v>1</v>
      </c>
      <c r="AP586" s="59" t="b">
        <f aca="false">FALSE()</f>
        <v>0</v>
      </c>
    </row>
    <row r="587" customFormat="false" ht="15" hidden="false" customHeight="true" outlineLevel="0" collapsed="false">
      <c r="B587" s="57" t="s">
        <v>4777</v>
      </c>
      <c r="C587" s="57" t="s">
        <v>290</v>
      </c>
      <c r="D587" s="57" t="s">
        <v>265</v>
      </c>
      <c r="E587" s="59" t="b">
        <f aca="false">FALSE()</f>
        <v>0</v>
      </c>
      <c r="F587" s="57" t="n">
        <v>1</v>
      </c>
      <c r="G587" s="57" t="s">
        <v>5121</v>
      </c>
      <c r="H587" s="57" t="s">
        <v>4931</v>
      </c>
      <c r="I587" s="57" t="n">
        <v>6</v>
      </c>
      <c r="J587" s="57" t="s">
        <v>281</v>
      </c>
      <c r="K587" s="57" t="n">
        <v>2</v>
      </c>
      <c r="L587" s="59" t="b">
        <f aca="false">FALSE()</f>
        <v>0</v>
      </c>
      <c r="M587" s="59" t="b">
        <f aca="false">TRUE()</f>
        <v>1</v>
      </c>
      <c r="N587" s="59" t="b">
        <f aca="false">TRUE()</f>
        <v>1</v>
      </c>
      <c r="O587" s="59" t="b">
        <f aca="false">TRUE()</f>
        <v>1</v>
      </c>
      <c r="P587" s="59" t="b">
        <f aca="false">TRUE()</f>
        <v>1</v>
      </c>
      <c r="Q587" s="57" t="s">
        <v>5432</v>
      </c>
      <c r="R587" s="58" t="n">
        <v>1</v>
      </c>
      <c r="S587" s="58" t="n">
        <v>35.5400009155273</v>
      </c>
      <c r="T587" s="57"/>
      <c r="U587" s="58" t="n">
        <v>0.800968068394488</v>
      </c>
      <c r="V587" s="58" t="n">
        <v>0.800968068394488</v>
      </c>
      <c r="W587" s="58" t="n">
        <v>0</v>
      </c>
      <c r="X587" s="58" t="n">
        <v>100</v>
      </c>
      <c r="Y587" s="58" t="n">
        <v>0</v>
      </c>
      <c r="Z587" s="58" t="n">
        <v>3.69903690168128</v>
      </c>
      <c r="AA587" s="57" t="s">
        <v>5412</v>
      </c>
      <c r="AB587" s="57" t="s">
        <v>5413</v>
      </c>
      <c r="AC587" s="57" t="s">
        <v>5438</v>
      </c>
      <c r="AD587" s="57" t="s">
        <v>4885</v>
      </c>
      <c r="AE587" s="57" t="n">
        <v>1104</v>
      </c>
      <c r="AF587" s="58" t="n">
        <v>3.69903690168128</v>
      </c>
      <c r="AG587" s="57" t="s">
        <v>5412</v>
      </c>
      <c r="AH587" s="57" t="s">
        <v>5438</v>
      </c>
      <c r="AI587" s="57" t="s">
        <v>4885</v>
      </c>
      <c r="AJ587" s="58" t="n">
        <v>7.33665325608346</v>
      </c>
      <c r="AK587" s="57" t="s">
        <v>5437</v>
      </c>
      <c r="AL587" s="58" t="n">
        <v>4.5</v>
      </c>
      <c r="AM587" s="57"/>
      <c r="AN587" s="57" t="s">
        <v>5412</v>
      </c>
      <c r="AO587" s="57" t="n">
        <v>1</v>
      </c>
      <c r="AP587" s="59" t="b">
        <f aca="false">FALSE()</f>
        <v>0</v>
      </c>
    </row>
    <row r="588" customFormat="false" ht="15" hidden="false" customHeight="true" outlineLevel="0" collapsed="false">
      <c r="B588" s="57" t="s">
        <v>4777</v>
      </c>
      <c r="C588" s="57" t="s">
        <v>290</v>
      </c>
      <c r="D588" s="57" t="s">
        <v>265</v>
      </c>
      <c r="E588" s="59" t="b">
        <f aca="false">FALSE()</f>
        <v>0</v>
      </c>
      <c r="F588" s="57" t="n">
        <v>1</v>
      </c>
      <c r="G588" s="57" t="s">
        <v>5121</v>
      </c>
      <c r="H588" s="57" t="s">
        <v>4931</v>
      </c>
      <c r="I588" s="57" t="n">
        <v>7</v>
      </c>
      <c r="J588" s="57" t="s">
        <v>425</v>
      </c>
      <c r="K588" s="57" t="n">
        <v>2</v>
      </c>
      <c r="L588" s="59" t="b">
        <f aca="false">FALSE()</f>
        <v>0</v>
      </c>
      <c r="M588" s="59" t="b">
        <f aca="false">TRUE()</f>
        <v>1</v>
      </c>
      <c r="N588" s="59" t="b">
        <f aca="false">TRUE()</f>
        <v>1</v>
      </c>
      <c r="O588" s="59" t="b">
        <f aca="false">TRUE()</f>
        <v>1</v>
      </c>
      <c r="P588" s="59" t="b">
        <f aca="false">TRUE()</f>
        <v>1</v>
      </c>
      <c r="Q588" s="57" t="s">
        <v>5416</v>
      </c>
      <c r="R588" s="58" t="n">
        <v>1</v>
      </c>
      <c r="S588" s="58" t="n">
        <v>36.6500015258789</v>
      </c>
      <c r="T588" s="57"/>
      <c r="U588" s="58" t="n">
        <v>6.08735731979811</v>
      </c>
      <c r="V588" s="58" t="n">
        <v>6.08735731979811</v>
      </c>
      <c r="W588" s="58" t="n">
        <v>0</v>
      </c>
      <c r="X588" s="58" t="n">
        <v>100</v>
      </c>
      <c r="Y588" s="58" t="n">
        <v>0</v>
      </c>
      <c r="Z588" s="58" t="n">
        <v>2.73075246040351</v>
      </c>
      <c r="AA588" s="57" t="s">
        <v>5412</v>
      </c>
      <c r="AB588" s="57" t="s">
        <v>5413</v>
      </c>
      <c r="AC588" s="57" t="s">
        <v>5438</v>
      </c>
      <c r="AD588" s="57" t="s">
        <v>4885</v>
      </c>
      <c r="AE588" s="57" t="n">
        <v>1103</v>
      </c>
      <c r="AF588" s="58" t="n">
        <v>2.73075246040351</v>
      </c>
      <c r="AG588" s="57" t="s">
        <v>5412</v>
      </c>
      <c r="AH588" s="57" t="s">
        <v>5438</v>
      </c>
      <c r="AI588" s="57" t="s">
        <v>4885</v>
      </c>
      <c r="AJ588" s="58" t="n">
        <v>4.83944428627918</v>
      </c>
      <c r="AK588" s="57" t="s">
        <v>5437</v>
      </c>
      <c r="AL588" s="58" t="n">
        <v>3.5</v>
      </c>
      <c r="AM588" s="57"/>
      <c r="AN588" s="57" t="s">
        <v>5412</v>
      </c>
      <c r="AO588" s="57" t="n">
        <v>1</v>
      </c>
      <c r="AP588" s="59" t="b">
        <f aca="false">TRUE()</f>
        <v>1</v>
      </c>
    </row>
    <row r="589" customFormat="false" ht="15" hidden="false" customHeight="true" outlineLevel="0" collapsed="false">
      <c r="B589" s="57" t="s">
        <v>4777</v>
      </c>
      <c r="C589" s="57" t="s">
        <v>290</v>
      </c>
      <c r="D589" s="57" t="s">
        <v>265</v>
      </c>
      <c r="E589" s="59" t="b">
        <f aca="false">FALSE()</f>
        <v>0</v>
      </c>
      <c r="F589" s="57" t="n">
        <v>1</v>
      </c>
      <c r="G589" s="57" t="s">
        <v>5121</v>
      </c>
      <c r="H589" s="57" t="s">
        <v>4931</v>
      </c>
      <c r="I589" s="57" t="n">
        <v>7</v>
      </c>
      <c r="J589" s="57" t="s">
        <v>425</v>
      </c>
      <c r="K589" s="57" t="n">
        <v>2</v>
      </c>
      <c r="L589" s="59" t="b">
        <f aca="false">FALSE()</f>
        <v>0</v>
      </c>
      <c r="M589" s="59" t="b">
        <f aca="false">TRUE()</f>
        <v>1</v>
      </c>
      <c r="N589" s="59" t="b">
        <f aca="false">TRUE()</f>
        <v>1</v>
      </c>
      <c r="O589" s="59" t="b">
        <f aca="false">TRUE()</f>
        <v>1</v>
      </c>
      <c r="P589" s="59" t="b">
        <f aca="false">TRUE()</f>
        <v>1</v>
      </c>
      <c r="Q589" s="57" t="s">
        <v>5416</v>
      </c>
      <c r="R589" s="58" t="n">
        <v>1</v>
      </c>
      <c r="S589" s="58" t="n">
        <v>36.6500015258789</v>
      </c>
      <c r="T589" s="57"/>
      <c r="U589" s="58" t="n">
        <v>6.08735731979811</v>
      </c>
      <c r="V589" s="58" t="n">
        <v>6.08735731979811</v>
      </c>
      <c r="W589" s="58" t="n">
        <v>0</v>
      </c>
      <c r="X589" s="58" t="n">
        <v>100</v>
      </c>
      <c r="Y589" s="58" t="n">
        <v>0</v>
      </c>
      <c r="Z589" s="58" t="n">
        <v>2.73075246040351</v>
      </c>
      <c r="AA589" s="57" t="s">
        <v>5412</v>
      </c>
      <c r="AB589" s="57" t="s">
        <v>5413</v>
      </c>
      <c r="AC589" s="57" t="s">
        <v>5438</v>
      </c>
      <c r="AD589" s="57" t="s">
        <v>4885</v>
      </c>
      <c r="AE589" s="57" t="n">
        <v>1103</v>
      </c>
      <c r="AF589" s="58" t="n">
        <v>2.73075246040351</v>
      </c>
      <c r="AG589" s="57" t="s">
        <v>5412</v>
      </c>
      <c r="AH589" s="57" t="s">
        <v>5438</v>
      </c>
      <c r="AI589" s="57" t="s">
        <v>4885</v>
      </c>
      <c r="AJ589" s="58" t="n">
        <v>4.83944428627918</v>
      </c>
      <c r="AK589" s="57" t="s">
        <v>5437</v>
      </c>
      <c r="AL589" s="58" t="n">
        <v>4</v>
      </c>
      <c r="AM589" s="57"/>
      <c r="AN589" s="57" t="s">
        <v>5412</v>
      </c>
      <c r="AO589" s="57" t="n">
        <v>3</v>
      </c>
      <c r="AP589" s="59" t="b">
        <f aca="false">TRUE()</f>
        <v>1</v>
      </c>
    </row>
    <row r="590" customFormat="false" ht="15" hidden="false" customHeight="true" outlineLevel="0" collapsed="false">
      <c r="B590" s="57" t="s">
        <v>4777</v>
      </c>
      <c r="C590" s="57" t="s">
        <v>290</v>
      </c>
      <c r="D590" s="57" t="s">
        <v>265</v>
      </c>
      <c r="E590" s="59" t="b">
        <f aca="false">FALSE()</f>
        <v>0</v>
      </c>
      <c r="F590" s="57" t="n">
        <v>1</v>
      </c>
      <c r="G590" s="57" t="s">
        <v>5121</v>
      </c>
      <c r="H590" s="57" t="s">
        <v>4931</v>
      </c>
      <c r="I590" s="57" t="n">
        <v>7</v>
      </c>
      <c r="J590" s="57" t="s">
        <v>425</v>
      </c>
      <c r="K590" s="57" t="n">
        <v>2</v>
      </c>
      <c r="L590" s="59" t="b">
        <f aca="false">FALSE()</f>
        <v>0</v>
      </c>
      <c r="M590" s="59" t="b">
        <f aca="false">TRUE()</f>
        <v>1</v>
      </c>
      <c r="N590" s="59" t="b">
        <f aca="false">TRUE()</f>
        <v>1</v>
      </c>
      <c r="O590" s="59" t="b">
        <f aca="false">TRUE()</f>
        <v>1</v>
      </c>
      <c r="P590" s="59" t="b">
        <f aca="false">TRUE()</f>
        <v>1</v>
      </c>
      <c r="Q590" s="57" t="s">
        <v>5416</v>
      </c>
      <c r="R590" s="58" t="n">
        <v>1</v>
      </c>
      <c r="S590" s="58" t="n">
        <v>36.6500015258789</v>
      </c>
      <c r="T590" s="57"/>
      <c r="U590" s="58" t="n">
        <v>6.08735731979811</v>
      </c>
      <c r="V590" s="58" t="n">
        <v>6.08735731979811</v>
      </c>
      <c r="W590" s="58" t="n">
        <v>0</v>
      </c>
      <c r="X590" s="58" t="n">
        <v>100</v>
      </c>
      <c r="Y590" s="58" t="n">
        <v>0</v>
      </c>
      <c r="Z590" s="58" t="n">
        <v>2.73075246040351</v>
      </c>
      <c r="AA590" s="57" t="s">
        <v>5412</v>
      </c>
      <c r="AB590" s="57" t="s">
        <v>5413</v>
      </c>
      <c r="AC590" s="57" t="s">
        <v>5438</v>
      </c>
      <c r="AD590" s="57" t="s">
        <v>4885</v>
      </c>
      <c r="AE590" s="57" t="n">
        <v>1103</v>
      </c>
      <c r="AF590" s="58" t="n">
        <v>2.73075246040351</v>
      </c>
      <c r="AG590" s="57" t="s">
        <v>5412</v>
      </c>
      <c r="AH590" s="57" t="s">
        <v>5438</v>
      </c>
      <c r="AI590" s="57" t="s">
        <v>4885</v>
      </c>
      <c r="AJ590" s="58" t="n">
        <v>4.83944428627918</v>
      </c>
      <c r="AK590" s="57" t="s">
        <v>5437</v>
      </c>
      <c r="AL590" s="58" t="n">
        <v>4.5</v>
      </c>
      <c r="AM590" s="57"/>
      <c r="AN590" s="57" t="s">
        <v>5412</v>
      </c>
      <c r="AO590" s="57" t="n">
        <v>4</v>
      </c>
      <c r="AP590" s="59" t="b">
        <f aca="false">TRUE()</f>
        <v>1</v>
      </c>
    </row>
    <row r="591" customFormat="false" ht="15" hidden="false" customHeight="true" outlineLevel="0" collapsed="false">
      <c r="B591" s="57" t="s">
        <v>4777</v>
      </c>
      <c r="C591" s="57" t="s">
        <v>290</v>
      </c>
      <c r="D591" s="57" t="s">
        <v>265</v>
      </c>
      <c r="E591" s="59" t="b">
        <f aca="false">FALSE()</f>
        <v>0</v>
      </c>
      <c r="F591" s="57" t="n">
        <v>1</v>
      </c>
      <c r="G591" s="57" t="s">
        <v>5121</v>
      </c>
      <c r="H591" s="57" t="s">
        <v>4931</v>
      </c>
      <c r="I591" s="57" t="n">
        <v>8</v>
      </c>
      <c r="J591" s="57" t="s">
        <v>261</v>
      </c>
      <c r="K591" s="57" t="n">
        <v>2</v>
      </c>
      <c r="L591" s="59" t="b">
        <f aca="false">FALSE()</f>
        <v>0</v>
      </c>
      <c r="M591" s="59" t="b">
        <f aca="false">TRUE()</f>
        <v>1</v>
      </c>
      <c r="N591" s="59" t="b">
        <f aca="false">TRUE()</f>
        <v>1</v>
      </c>
      <c r="O591" s="59" t="b">
        <f aca="false">TRUE()</f>
        <v>1</v>
      </c>
      <c r="P591" s="59" t="b">
        <f aca="false">TRUE()</f>
        <v>1</v>
      </c>
      <c r="Q591" s="57" t="s">
        <v>5411</v>
      </c>
      <c r="R591" s="58" t="n">
        <v>1</v>
      </c>
      <c r="S591" s="58" t="n">
        <v>36.310001373291</v>
      </c>
      <c r="T591" s="57"/>
      <c r="U591" s="58" t="n">
        <v>8.06307855517118</v>
      </c>
      <c r="V591" s="58" t="n">
        <v>8.06307855517118</v>
      </c>
      <c r="W591" s="58" t="n">
        <v>0</v>
      </c>
      <c r="X591" s="58" t="n">
        <v>100</v>
      </c>
      <c r="Y591" s="58" t="n">
        <v>0</v>
      </c>
      <c r="Z591" s="58" t="n">
        <v>2.94968337283855</v>
      </c>
      <c r="AA591" s="57" t="s">
        <v>5412</v>
      </c>
      <c r="AB591" s="57" t="s">
        <v>5413</v>
      </c>
      <c r="AC591" s="57" t="s">
        <v>5414</v>
      </c>
      <c r="AD591" s="57" t="s">
        <v>4885</v>
      </c>
      <c r="AE591" s="57" t="n">
        <v>1103</v>
      </c>
      <c r="AF591" s="58" t="n">
        <v>2.94968337283855</v>
      </c>
      <c r="AG591" s="57" t="s">
        <v>5412</v>
      </c>
      <c r="AH591" s="57" t="s">
        <v>5414</v>
      </c>
      <c r="AI591" s="57" t="s">
        <v>4885</v>
      </c>
      <c r="AJ591" s="58" t="n">
        <v>4.4047290495557</v>
      </c>
      <c r="AK591" s="57" t="s">
        <v>5437</v>
      </c>
      <c r="AL591" s="58" t="n">
        <v>3.5</v>
      </c>
      <c r="AM591" s="57"/>
      <c r="AN591" s="57" t="s">
        <v>5412</v>
      </c>
      <c r="AO591" s="57" t="n">
        <v>1</v>
      </c>
      <c r="AP591" s="59" t="b">
        <f aca="false">TRUE()</f>
        <v>1</v>
      </c>
    </row>
    <row r="592" customFormat="false" ht="15" hidden="false" customHeight="true" outlineLevel="0" collapsed="false">
      <c r="B592" s="57" t="s">
        <v>4777</v>
      </c>
      <c r="C592" s="57" t="s">
        <v>290</v>
      </c>
      <c r="D592" s="57" t="s">
        <v>265</v>
      </c>
      <c r="E592" s="59" t="b">
        <f aca="false">FALSE()</f>
        <v>0</v>
      </c>
      <c r="F592" s="57" t="n">
        <v>1</v>
      </c>
      <c r="G592" s="57" t="s">
        <v>5121</v>
      </c>
      <c r="H592" s="57" t="s">
        <v>4931</v>
      </c>
      <c r="I592" s="57" t="n">
        <v>8</v>
      </c>
      <c r="J592" s="57" t="s">
        <v>261</v>
      </c>
      <c r="K592" s="57" t="n">
        <v>2</v>
      </c>
      <c r="L592" s="59" t="b">
        <f aca="false">FALSE()</f>
        <v>0</v>
      </c>
      <c r="M592" s="59" t="b">
        <f aca="false">TRUE()</f>
        <v>1</v>
      </c>
      <c r="N592" s="59" t="b">
        <f aca="false">TRUE()</f>
        <v>1</v>
      </c>
      <c r="O592" s="59" t="b">
        <f aca="false">TRUE()</f>
        <v>1</v>
      </c>
      <c r="P592" s="59" t="b">
        <f aca="false">TRUE()</f>
        <v>1</v>
      </c>
      <c r="Q592" s="57" t="s">
        <v>5411</v>
      </c>
      <c r="R592" s="58" t="n">
        <v>1</v>
      </c>
      <c r="S592" s="58" t="n">
        <v>36.310001373291</v>
      </c>
      <c r="T592" s="57"/>
      <c r="U592" s="58" t="n">
        <v>8.06307855517118</v>
      </c>
      <c r="V592" s="58" t="n">
        <v>8.06307855517118</v>
      </c>
      <c r="W592" s="58" t="n">
        <v>0</v>
      </c>
      <c r="X592" s="58" t="n">
        <v>100</v>
      </c>
      <c r="Y592" s="58" t="n">
        <v>0</v>
      </c>
      <c r="Z592" s="58" t="n">
        <v>2.94968337283855</v>
      </c>
      <c r="AA592" s="57" t="s">
        <v>5412</v>
      </c>
      <c r="AB592" s="57" t="s">
        <v>5413</v>
      </c>
      <c r="AC592" s="57" t="s">
        <v>5414</v>
      </c>
      <c r="AD592" s="57" t="s">
        <v>4885</v>
      </c>
      <c r="AE592" s="57" t="n">
        <v>1103</v>
      </c>
      <c r="AF592" s="58" t="n">
        <v>2.94968337283855</v>
      </c>
      <c r="AG592" s="57" t="s">
        <v>5412</v>
      </c>
      <c r="AH592" s="57" t="s">
        <v>5414</v>
      </c>
      <c r="AI592" s="57" t="s">
        <v>4885</v>
      </c>
      <c r="AJ592" s="58" t="n">
        <v>4.4047290495557</v>
      </c>
      <c r="AK592" s="57" t="s">
        <v>5437</v>
      </c>
      <c r="AL592" s="58" t="n">
        <v>4</v>
      </c>
      <c r="AM592" s="57"/>
      <c r="AN592" s="57" t="s">
        <v>5412</v>
      </c>
      <c r="AO592" s="57" t="n">
        <v>3</v>
      </c>
      <c r="AP592" s="59" t="b">
        <f aca="false">TRUE()</f>
        <v>1</v>
      </c>
    </row>
    <row r="593" customFormat="false" ht="15" hidden="false" customHeight="true" outlineLevel="0" collapsed="false">
      <c r="B593" s="57" t="s">
        <v>4777</v>
      </c>
      <c r="C593" s="57" t="s">
        <v>290</v>
      </c>
      <c r="D593" s="57" t="s">
        <v>265</v>
      </c>
      <c r="E593" s="59" t="b">
        <f aca="false">FALSE()</f>
        <v>0</v>
      </c>
      <c r="F593" s="57" t="n">
        <v>1</v>
      </c>
      <c r="G593" s="57" t="s">
        <v>5121</v>
      </c>
      <c r="H593" s="57" t="s">
        <v>4931</v>
      </c>
      <c r="I593" s="57" t="n">
        <v>8</v>
      </c>
      <c r="J593" s="57" t="s">
        <v>261</v>
      </c>
      <c r="K593" s="57" t="n">
        <v>2</v>
      </c>
      <c r="L593" s="59" t="b">
        <f aca="false">FALSE()</f>
        <v>0</v>
      </c>
      <c r="M593" s="59" t="b">
        <f aca="false">TRUE()</f>
        <v>1</v>
      </c>
      <c r="N593" s="59" t="b">
        <f aca="false">TRUE()</f>
        <v>1</v>
      </c>
      <c r="O593" s="59" t="b">
        <f aca="false">TRUE()</f>
        <v>1</v>
      </c>
      <c r="P593" s="59" t="b">
        <f aca="false">TRUE()</f>
        <v>1</v>
      </c>
      <c r="Q593" s="57" t="s">
        <v>5411</v>
      </c>
      <c r="R593" s="58" t="n">
        <v>1</v>
      </c>
      <c r="S593" s="58" t="n">
        <v>36.310001373291</v>
      </c>
      <c r="T593" s="57"/>
      <c r="U593" s="58" t="n">
        <v>8.06307855517118</v>
      </c>
      <c r="V593" s="58" t="n">
        <v>8.06307855517118</v>
      </c>
      <c r="W593" s="58" t="n">
        <v>0</v>
      </c>
      <c r="X593" s="58" t="n">
        <v>100</v>
      </c>
      <c r="Y593" s="58" t="n">
        <v>0</v>
      </c>
      <c r="Z593" s="58" t="n">
        <v>2.94968337283855</v>
      </c>
      <c r="AA593" s="57" t="s">
        <v>5412</v>
      </c>
      <c r="AB593" s="57" t="s">
        <v>5413</v>
      </c>
      <c r="AC593" s="57" t="s">
        <v>5414</v>
      </c>
      <c r="AD593" s="57" t="s">
        <v>4885</v>
      </c>
      <c r="AE593" s="57" t="n">
        <v>1103</v>
      </c>
      <c r="AF593" s="58" t="n">
        <v>2.94968337283855</v>
      </c>
      <c r="AG593" s="57" t="s">
        <v>5412</v>
      </c>
      <c r="AH593" s="57" t="s">
        <v>5414</v>
      </c>
      <c r="AI593" s="57" t="s">
        <v>4885</v>
      </c>
      <c r="AJ593" s="58" t="n">
        <v>4.4047290495557</v>
      </c>
      <c r="AK593" s="57" t="s">
        <v>5437</v>
      </c>
      <c r="AL593" s="58" t="n">
        <v>4.5</v>
      </c>
      <c r="AM593" s="57" t="s">
        <v>5437</v>
      </c>
      <c r="AN593" s="57" t="s">
        <v>5439</v>
      </c>
      <c r="AO593" s="57" t="n">
        <v>6</v>
      </c>
      <c r="AP593" s="59" t="b">
        <f aca="false">TRUE()</f>
        <v>1</v>
      </c>
    </row>
    <row r="594" customFormat="false" ht="15" hidden="false" customHeight="true" outlineLevel="0" collapsed="false">
      <c r="B594" s="57" t="s">
        <v>4777</v>
      </c>
      <c r="C594" s="57" t="s">
        <v>290</v>
      </c>
      <c r="D594" s="57" t="s">
        <v>345</v>
      </c>
      <c r="E594" s="59" t="b">
        <f aca="false">FALSE()</f>
        <v>0</v>
      </c>
      <c r="F594" s="57" t="n">
        <v>1</v>
      </c>
      <c r="G594" s="57" t="s">
        <v>4888</v>
      </c>
      <c r="H594" s="57" t="s">
        <v>5113</v>
      </c>
      <c r="I594" s="57" t="n">
        <v>2</v>
      </c>
      <c r="J594" s="57" t="s">
        <v>281</v>
      </c>
      <c r="K594" s="57" t="n">
        <v>2</v>
      </c>
      <c r="L594" s="59" t="b">
        <f aca="false">FALSE()</f>
        <v>0</v>
      </c>
      <c r="M594" s="59" t="b">
        <f aca="false">TRUE()</f>
        <v>1</v>
      </c>
      <c r="N594" s="59" t="b">
        <f aca="false">TRUE()</f>
        <v>1</v>
      </c>
      <c r="O594" s="59" t="b">
        <f aca="false">TRUE()</f>
        <v>1</v>
      </c>
      <c r="P594" s="59" t="b">
        <f aca="false">TRUE()</f>
        <v>1</v>
      </c>
      <c r="Q594" s="57" t="s">
        <v>5432</v>
      </c>
      <c r="R594" s="58" t="n">
        <v>1</v>
      </c>
      <c r="S594" s="58" t="n">
        <v>28.5400009155273</v>
      </c>
      <c r="T594" s="57"/>
      <c r="U594" s="58" t="n">
        <v>22.0266218808484</v>
      </c>
      <c r="V594" s="58" t="n">
        <v>18.9562442853362</v>
      </c>
      <c r="W594" s="58" t="n">
        <v>0</v>
      </c>
      <c r="X594" s="58" t="n">
        <v>86.0606060606061</v>
      </c>
      <c r="Y594" s="58" t="n">
        <v>0</v>
      </c>
      <c r="Z594" s="58" t="n">
        <v>2.79394112321646</v>
      </c>
      <c r="AA594" s="57" t="s">
        <v>5455</v>
      </c>
      <c r="AB594" s="57" t="s">
        <v>5413</v>
      </c>
      <c r="AC594" s="57" t="s">
        <v>5414</v>
      </c>
      <c r="AD594" s="57" t="s">
        <v>4838</v>
      </c>
      <c r="AE594" s="57" t="n">
        <v>793</v>
      </c>
      <c r="AF594" s="58" t="n">
        <v>2.79394112321646</v>
      </c>
      <c r="AG594" s="57" t="s">
        <v>5455</v>
      </c>
      <c r="AH594" s="57" t="s">
        <v>5414</v>
      </c>
      <c r="AI594" s="57" t="s">
        <v>4838</v>
      </c>
      <c r="AJ594" s="58" t="n">
        <v>7.273500051557</v>
      </c>
      <c r="AK594" s="57" t="s">
        <v>530</v>
      </c>
      <c r="AL594" s="58" t="n">
        <v>3.5</v>
      </c>
      <c r="AM594" s="57"/>
      <c r="AN594" s="57" t="s">
        <v>5455</v>
      </c>
      <c r="AO594" s="57" t="n">
        <v>2</v>
      </c>
      <c r="AP594" s="59" t="b">
        <f aca="false">TRUE()</f>
        <v>1</v>
      </c>
    </row>
    <row r="595" customFormat="false" ht="15" hidden="false" customHeight="true" outlineLevel="0" collapsed="false">
      <c r="B595" s="57" t="s">
        <v>4777</v>
      </c>
      <c r="C595" s="57" t="s">
        <v>290</v>
      </c>
      <c r="D595" s="57" t="s">
        <v>345</v>
      </c>
      <c r="E595" s="59" t="b">
        <f aca="false">FALSE()</f>
        <v>0</v>
      </c>
      <c r="F595" s="57" t="n">
        <v>1</v>
      </c>
      <c r="G595" s="57" t="s">
        <v>4888</v>
      </c>
      <c r="H595" s="57" t="s">
        <v>5113</v>
      </c>
      <c r="I595" s="57" t="n">
        <v>2</v>
      </c>
      <c r="J595" s="57" t="s">
        <v>281</v>
      </c>
      <c r="K595" s="57" t="n">
        <v>2</v>
      </c>
      <c r="L595" s="59" t="b">
        <f aca="false">FALSE()</f>
        <v>0</v>
      </c>
      <c r="M595" s="59" t="b">
        <f aca="false">TRUE()</f>
        <v>1</v>
      </c>
      <c r="N595" s="59" t="b">
        <f aca="false">TRUE()</f>
        <v>1</v>
      </c>
      <c r="O595" s="59" t="b">
        <f aca="false">TRUE()</f>
        <v>1</v>
      </c>
      <c r="P595" s="59" t="b">
        <f aca="false">TRUE()</f>
        <v>1</v>
      </c>
      <c r="Q595" s="57" t="s">
        <v>5432</v>
      </c>
      <c r="R595" s="58" t="n">
        <v>1</v>
      </c>
      <c r="S595" s="58" t="n">
        <v>28.5400009155273</v>
      </c>
      <c r="T595" s="57"/>
      <c r="U595" s="58" t="n">
        <v>22.0266218808484</v>
      </c>
      <c r="V595" s="58" t="n">
        <v>18.9562442853362</v>
      </c>
      <c r="W595" s="58" t="n">
        <v>0</v>
      </c>
      <c r="X595" s="58" t="n">
        <v>86.0606060606061</v>
      </c>
      <c r="Y595" s="58" t="n">
        <v>0</v>
      </c>
      <c r="Z595" s="58" t="n">
        <v>2.79394112321646</v>
      </c>
      <c r="AA595" s="57" t="s">
        <v>5455</v>
      </c>
      <c r="AB595" s="57" t="s">
        <v>5413</v>
      </c>
      <c r="AC595" s="57" t="s">
        <v>5414</v>
      </c>
      <c r="AD595" s="57" t="s">
        <v>4838</v>
      </c>
      <c r="AE595" s="57" t="n">
        <v>793</v>
      </c>
      <c r="AF595" s="58" t="n">
        <v>2.79394112321646</v>
      </c>
      <c r="AG595" s="57" t="s">
        <v>5455</v>
      </c>
      <c r="AH595" s="57" t="s">
        <v>5414</v>
      </c>
      <c r="AI595" s="57" t="s">
        <v>4838</v>
      </c>
      <c r="AJ595" s="58" t="n">
        <v>7.273500051557</v>
      </c>
      <c r="AK595" s="57" t="s">
        <v>530</v>
      </c>
      <c r="AL595" s="58" t="n">
        <v>4</v>
      </c>
      <c r="AM595" s="57"/>
      <c r="AN595" s="57" t="s">
        <v>5455</v>
      </c>
      <c r="AO595" s="57" t="n">
        <v>3</v>
      </c>
      <c r="AP595" s="59" t="b">
        <f aca="false">TRUE()</f>
        <v>1</v>
      </c>
    </row>
    <row r="596" customFormat="false" ht="15" hidden="false" customHeight="true" outlineLevel="0" collapsed="false">
      <c r="B596" s="57" t="s">
        <v>4777</v>
      </c>
      <c r="C596" s="57" t="s">
        <v>290</v>
      </c>
      <c r="D596" s="57" t="s">
        <v>345</v>
      </c>
      <c r="E596" s="59" t="b">
        <f aca="false">FALSE()</f>
        <v>0</v>
      </c>
      <c r="F596" s="57" t="n">
        <v>1</v>
      </c>
      <c r="G596" s="57" t="s">
        <v>4888</v>
      </c>
      <c r="H596" s="57" t="s">
        <v>5113</v>
      </c>
      <c r="I596" s="57" t="n">
        <v>2</v>
      </c>
      <c r="J596" s="57" t="s">
        <v>281</v>
      </c>
      <c r="K596" s="57" t="n">
        <v>2</v>
      </c>
      <c r="L596" s="59" t="b">
        <f aca="false">FALSE()</f>
        <v>0</v>
      </c>
      <c r="M596" s="59" t="b">
        <f aca="false">TRUE()</f>
        <v>1</v>
      </c>
      <c r="N596" s="59" t="b">
        <f aca="false">TRUE()</f>
        <v>1</v>
      </c>
      <c r="O596" s="59" t="b">
        <f aca="false">TRUE()</f>
        <v>1</v>
      </c>
      <c r="P596" s="59" t="b">
        <f aca="false">TRUE()</f>
        <v>1</v>
      </c>
      <c r="Q596" s="57" t="s">
        <v>5432</v>
      </c>
      <c r="R596" s="58" t="n">
        <v>1</v>
      </c>
      <c r="S596" s="58" t="n">
        <v>28.5400009155273</v>
      </c>
      <c r="T596" s="57"/>
      <c r="U596" s="58" t="n">
        <v>22.0266218808484</v>
      </c>
      <c r="V596" s="58" t="n">
        <v>18.9562442853362</v>
      </c>
      <c r="W596" s="58" t="n">
        <v>0</v>
      </c>
      <c r="X596" s="58" t="n">
        <v>86.0606060606061</v>
      </c>
      <c r="Y596" s="58" t="n">
        <v>0</v>
      </c>
      <c r="Z596" s="58" t="n">
        <v>2.79394112321646</v>
      </c>
      <c r="AA596" s="57" t="s">
        <v>5455</v>
      </c>
      <c r="AB596" s="57" t="s">
        <v>5413</v>
      </c>
      <c r="AC596" s="57" t="s">
        <v>5414</v>
      </c>
      <c r="AD596" s="57" t="s">
        <v>4838</v>
      </c>
      <c r="AE596" s="57" t="n">
        <v>793</v>
      </c>
      <c r="AF596" s="58" t="n">
        <v>2.79394112321646</v>
      </c>
      <c r="AG596" s="57" t="s">
        <v>5455</v>
      </c>
      <c r="AH596" s="57" t="s">
        <v>5414</v>
      </c>
      <c r="AI596" s="57" t="s">
        <v>4838</v>
      </c>
      <c r="AJ596" s="58" t="n">
        <v>7.273500051557</v>
      </c>
      <c r="AK596" s="57" t="s">
        <v>530</v>
      </c>
      <c r="AL596" s="58" t="n">
        <v>4.5</v>
      </c>
      <c r="AM596" s="57"/>
      <c r="AN596" s="57" t="s">
        <v>5455</v>
      </c>
      <c r="AO596" s="57" t="n">
        <v>5</v>
      </c>
      <c r="AP596" s="59" t="b">
        <f aca="false">TRUE()</f>
        <v>1</v>
      </c>
    </row>
    <row r="597" customFormat="false" ht="15" hidden="false" customHeight="true" outlineLevel="0" collapsed="false">
      <c r="B597" s="57" t="s">
        <v>4777</v>
      </c>
      <c r="C597" s="57" t="s">
        <v>290</v>
      </c>
      <c r="D597" s="57" t="s">
        <v>345</v>
      </c>
      <c r="E597" s="59" t="b">
        <f aca="false">FALSE()</f>
        <v>0</v>
      </c>
      <c r="F597" s="57" t="n">
        <v>1</v>
      </c>
      <c r="G597" s="57" t="s">
        <v>4888</v>
      </c>
      <c r="H597" s="57" t="s">
        <v>5113</v>
      </c>
      <c r="I597" s="57" t="n">
        <v>3</v>
      </c>
      <c r="J597" s="57" t="s">
        <v>334</v>
      </c>
      <c r="K597" s="57" t="n">
        <v>2</v>
      </c>
      <c r="L597" s="59" t="b">
        <f aca="false">FALSE()</f>
        <v>0</v>
      </c>
      <c r="M597" s="59" t="b">
        <f aca="false">TRUE()</f>
        <v>1</v>
      </c>
      <c r="N597" s="59" t="b">
        <f aca="false">TRUE()</f>
        <v>1</v>
      </c>
      <c r="O597" s="59" t="b">
        <f aca="false">TRUE()</f>
        <v>1</v>
      </c>
      <c r="P597" s="59" t="b">
        <f aca="false">TRUE()</f>
        <v>1</v>
      </c>
      <c r="Q597" s="57" t="s">
        <v>5423</v>
      </c>
      <c r="R597" s="58" t="n">
        <v>1</v>
      </c>
      <c r="S597" s="58" t="n">
        <v>28.25</v>
      </c>
      <c r="T597" s="57"/>
      <c r="U597" s="58" t="n">
        <v>7.84948707026598</v>
      </c>
      <c r="V597" s="58" t="n">
        <v>7.82278813465283</v>
      </c>
      <c r="W597" s="58" t="n">
        <v>0</v>
      </c>
      <c r="X597" s="58" t="n">
        <v>99.6598639455782</v>
      </c>
      <c r="Y597" s="58" t="n">
        <v>0</v>
      </c>
      <c r="Z597" s="58" t="n">
        <v>2.86591154783256</v>
      </c>
      <c r="AA597" s="57" t="s">
        <v>5455</v>
      </c>
      <c r="AB597" s="57" t="s">
        <v>5413</v>
      </c>
      <c r="AC597" s="57" t="s">
        <v>5438</v>
      </c>
      <c r="AD597" s="57" t="s">
        <v>252</v>
      </c>
      <c r="AE597" s="57" t="n">
        <v>1428</v>
      </c>
      <c r="AF597" s="58" t="n">
        <v>2.86591154783256</v>
      </c>
      <c r="AG597" s="57" t="s">
        <v>5455</v>
      </c>
      <c r="AH597" s="57" t="s">
        <v>5438</v>
      </c>
      <c r="AI597" s="57" t="s">
        <v>252</v>
      </c>
      <c r="AJ597" s="58" t="n">
        <v>8.48176856557638</v>
      </c>
      <c r="AK597" s="57" t="s">
        <v>530</v>
      </c>
      <c r="AL597" s="58" t="n">
        <v>3.5</v>
      </c>
      <c r="AM597" s="57"/>
      <c r="AN597" s="57" t="s">
        <v>5455</v>
      </c>
      <c r="AO597" s="57" t="n">
        <v>1</v>
      </c>
      <c r="AP597" s="59" t="b">
        <f aca="false">TRUE()</f>
        <v>1</v>
      </c>
    </row>
    <row r="598" customFormat="false" ht="15" hidden="false" customHeight="true" outlineLevel="0" collapsed="false">
      <c r="B598" s="57" t="s">
        <v>4777</v>
      </c>
      <c r="C598" s="57" t="s">
        <v>290</v>
      </c>
      <c r="D598" s="57" t="s">
        <v>345</v>
      </c>
      <c r="E598" s="59" t="b">
        <f aca="false">FALSE()</f>
        <v>0</v>
      </c>
      <c r="F598" s="57" t="n">
        <v>1</v>
      </c>
      <c r="G598" s="57" t="s">
        <v>4888</v>
      </c>
      <c r="H598" s="57" t="s">
        <v>5113</v>
      </c>
      <c r="I598" s="57" t="n">
        <v>3</v>
      </c>
      <c r="J598" s="57" t="s">
        <v>334</v>
      </c>
      <c r="K598" s="57" t="n">
        <v>2</v>
      </c>
      <c r="L598" s="59" t="b">
        <f aca="false">FALSE()</f>
        <v>0</v>
      </c>
      <c r="M598" s="59" t="b">
        <f aca="false">TRUE()</f>
        <v>1</v>
      </c>
      <c r="N598" s="59" t="b">
        <f aca="false">TRUE()</f>
        <v>1</v>
      </c>
      <c r="O598" s="59" t="b">
        <f aca="false">TRUE()</f>
        <v>1</v>
      </c>
      <c r="P598" s="59" t="b">
        <f aca="false">TRUE()</f>
        <v>1</v>
      </c>
      <c r="Q598" s="57" t="s">
        <v>5423</v>
      </c>
      <c r="R598" s="58" t="n">
        <v>1</v>
      </c>
      <c r="S598" s="58" t="n">
        <v>28.25</v>
      </c>
      <c r="T598" s="57"/>
      <c r="U598" s="58" t="n">
        <v>7.84948707026598</v>
      </c>
      <c r="V598" s="58" t="n">
        <v>7.82278813465283</v>
      </c>
      <c r="W598" s="58" t="n">
        <v>0</v>
      </c>
      <c r="X598" s="58" t="n">
        <v>99.6598639455782</v>
      </c>
      <c r="Y598" s="58" t="n">
        <v>0</v>
      </c>
      <c r="Z598" s="58" t="n">
        <v>2.86591154783256</v>
      </c>
      <c r="AA598" s="57" t="s">
        <v>5455</v>
      </c>
      <c r="AB598" s="57" t="s">
        <v>5413</v>
      </c>
      <c r="AC598" s="57" t="s">
        <v>5438</v>
      </c>
      <c r="AD598" s="57" t="s">
        <v>252</v>
      </c>
      <c r="AE598" s="57" t="n">
        <v>1428</v>
      </c>
      <c r="AF598" s="58" t="n">
        <v>2.86591154783256</v>
      </c>
      <c r="AG598" s="57" t="s">
        <v>5455</v>
      </c>
      <c r="AH598" s="57" t="s">
        <v>5438</v>
      </c>
      <c r="AI598" s="57" t="s">
        <v>252</v>
      </c>
      <c r="AJ598" s="58" t="n">
        <v>8.48176856557638</v>
      </c>
      <c r="AK598" s="57" t="s">
        <v>530</v>
      </c>
      <c r="AL598" s="58" t="n">
        <v>4</v>
      </c>
      <c r="AM598" s="57"/>
      <c r="AN598" s="57" t="s">
        <v>5455</v>
      </c>
      <c r="AO598" s="57" t="n">
        <v>2</v>
      </c>
      <c r="AP598" s="59" t="b">
        <f aca="false">TRUE()</f>
        <v>1</v>
      </c>
    </row>
    <row r="599" customFormat="false" ht="15" hidden="false" customHeight="true" outlineLevel="0" collapsed="false">
      <c r="B599" s="57" t="s">
        <v>4777</v>
      </c>
      <c r="C599" s="57" t="s">
        <v>290</v>
      </c>
      <c r="D599" s="57" t="s">
        <v>345</v>
      </c>
      <c r="E599" s="59" t="b">
        <f aca="false">FALSE()</f>
        <v>0</v>
      </c>
      <c r="F599" s="57" t="n">
        <v>1</v>
      </c>
      <c r="G599" s="57" t="s">
        <v>4888</v>
      </c>
      <c r="H599" s="57" t="s">
        <v>5113</v>
      </c>
      <c r="I599" s="57" t="n">
        <v>3</v>
      </c>
      <c r="J599" s="57" t="s">
        <v>334</v>
      </c>
      <c r="K599" s="57" t="n">
        <v>2</v>
      </c>
      <c r="L599" s="59" t="b">
        <f aca="false">FALSE()</f>
        <v>0</v>
      </c>
      <c r="M599" s="59" t="b">
        <f aca="false">TRUE()</f>
        <v>1</v>
      </c>
      <c r="N599" s="59" t="b">
        <f aca="false">TRUE()</f>
        <v>1</v>
      </c>
      <c r="O599" s="59" t="b">
        <f aca="false">TRUE()</f>
        <v>1</v>
      </c>
      <c r="P599" s="59" t="b">
        <f aca="false">TRUE()</f>
        <v>1</v>
      </c>
      <c r="Q599" s="57" t="s">
        <v>5423</v>
      </c>
      <c r="R599" s="58" t="n">
        <v>1</v>
      </c>
      <c r="S599" s="58" t="n">
        <v>28.25</v>
      </c>
      <c r="T599" s="57"/>
      <c r="U599" s="58" t="n">
        <v>7.84948707026598</v>
      </c>
      <c r="V599" s="58" t="n">
        <v>7.82278813465283</v>
      </c>
      <c r="W599" s="58" t="n">
        <v>0</v>
      </c>
      <c r="X599" s="58" t="n">
        <v>99.6598639455782</v>
      </c>
      <c r="Y599" s="58" t="n">
        <v>0</v>
      </c>
      <c r="Z599" s="58" t="n">
        <v>2.86591154783256</v>
      </c>
      <c r="AA599" s="57" t="s">
        <v>5455</v>
      </c>
      <c r="AB599" s="57" t="s">
        <v>5413</v>
      </c>
      <c r="AC599" s="57" t="s">
        <v>5438</v>
      </c>
      <c r="AD599" s="57" t="s">
        <v>252</v>
      </c>
      <c r="AE599" s="57" t="n">
        <v>1428</v>
      </c>
      <c r="AF599" s="58" t="n">
        <v>2.86591154783256</v>
      </c>
      <c r="AG599" s="57" t="s">
        <v>5455</v>
      </c>
      <c r="AH599" s="57" t="s">
        <v>5438</v>
      </c>
      <c r="AI599" s="57" t="s">
        <v>252</v>
      </c>
      <c r="AJ599" s="58" t="n">
        <v>8.48176856557638</v>
      </c>
      <c r="AK599" s="57" t="s">
        <v>530</v>
      </c>
      <c r="AL599" s="58" t="n">
        <v>4.5</v>
      </c>
      <c r="AM599" s="57"/>
      <c r="AN599" s="57" t="s">
        <v>5455</v>
      </c>
      <c r="AO599" s="57" t="n">
        <v>4</v>
      </c>
      <c r="AP599" s="59" t="b">
        <f aca="false">TRUE()</f>
        <v>1</v>
      </c>
    </row>
    <row r="600" customFormat="false" ht="15" hidden="false" customHeight="true" outlineLevel="0" collapsed="false">
      <c r="B600" s="57" t="s">
        <v>4777</v>
      </c>
      <c r="C600" s="57" t="s">
        <v>290</v>
      </c>
      <c r="D600" s="57" t="s">
        <v>345</v>
      </c>
      <c r="E600" s="59" t="b">
        <f aca="false">FALSE()</f>
        <v>0</v>
      </c>
      <c r="F600" s="57" t="n">
        <v>1</v>
      </c>
      <c r="G600" s="57" t="s">
        <v>4888</v>
      </c>
      <c r="H600" s="57" t="s">
        <v>5113</v>
      </c>
      <c r="I600" s="57" t="n">
        <v>4</v>
      </c>
      <c r="J600" s="57" t="s">
        <v>425</v>
      </c>
      <c r="K600" s="57" t="n">
        <v>2</v>
      </c>
      <c r="L600" s="59" t="b">
        <f aca="false">FALSE()</f>
        <v>0</v>
      </c>
      <c r="M600" s="59" t="b">
        <f aca="false">TRUE()</f>
        <v>1</v>
      </c>
      <c r="N600" s="59" t="b">
        <f aca="false">TRUE()</f>
        <v>1</v>
      </c>
      <c r="O600" s="59" t="b">
        <f aca="false">TRUE()</f>
        <v>1</v>
      </c>
      <c r="P600" s="59" t="b">
        <f aca="false">TRUE()</f>
        <v>1</v>
      </c>
      <c r="Q600" s="57" t="s">
        <v>5416</v>
      </c>
      <c r="R600" s="58" t="n">
        <v>1</v>
      </c>
      <c r="S600" s="58" t="n">
        <v>27.7900009155273</v>
      </c>
      <c r="T600" s="57"/>
      <c r="U600" s="58" t="n">
        <v>0.533978712262992</v>
      </c>
      <c r="V600" s="58" t="n">
        <v>0.533978712262992</v>
      </c>
      <c r="W600" s="58" t="n">
        <v>0</v>
      </c>
      <c r="X600" s="58" t="n">
        <v>100</v>
      </c>
      <c r="Y600" s="58" t="n">
        <v>0</v>
      </c>
      <c r="Z600" s="58" t="n">
        <v>3.05829658470203</v>
      </c>
      <c r="AA600" s="57" t="s">
        <v>5455</v>
      </c>
      <c r="AB600" s="57" t="s">
        <v>5413</v>
      </c>
      <c r="AC600" s="57" t="s">
        <v>5435</v>
      </c>
      <c r="AD600" s="57" t="s">
        <v>4885</v>
      </c>
      <c r="AE600" s="57" t="n">
        <v>1430</v>
      </c>
      <c r="AF600" s="58" t="n">
        <v>3.05829658470203</v>
      </c>
      <c r="AG600" s="57" t="s">
        <v>5455</v>
      </c>
      <c r="AH600" s="57" t="s">
        <v>5435</v>
      </c>
      <c r="AI600" s="57" t="s">
        <v>4885</v>
      </c>
      <c r="AJ600" s="58" t="n">
        <v>10.6885887281718</v>
      </c>
      <c r="AK600" s="57" t="s">
        <v>530</v>
      </c>
      <c r="AL600" s="58" t="n">
        <v>3.5</v>
      </c>
      <c r="AM600" s="57"/>
      <c r="AN600" s="57" t="s">
        <v>5455</v>
      </c>
      <c r="AO600" s="57" t="n">
        <v>1</v>
      </c>
      <c r="AP600" s="59" t="b">
        <f aca="false">TRUE()</f>
        <v>1</v>
      </c>
    </row>
    <row r="601" customFormat="false" ht="15" hidden="false" customHeight="true" outlineLevel="0" collapsed="false">
      <c r="B601" s="57" t="s">
        <v>4777</v>
      </c>
      <c r="C601" s="57" t="s">
        <v>290</v>
      </c>
      <c r="D601" s="57" t="s">
        <v>345</v>
      </c>
      <c r="E601" s="59" t="b">
        <f aca="false">FALSE()</f>
        <v>0</v>
      </c>
      <c r="F601" s="57" t="n">
        <v>1</v>
      </c>
      <c r="G601" s="57" t="s">
        <v>4888</v>
      </c>
      <c r="H601" s="57" t="s">
        <v>5113</v>
      </c>
      <c r="I601" s="57" t="n">
        <v>4</v>
      </c>
      <c r="J601" s="57" t="s">
        <v>425</v>
      </c>
      <c r="K601" s="57" t="n">
        <v>2</v>
      </c>
      <c r="L601" s="59" t="b">
        <f aca="false">FALSE()</f>
        <v>0</v>
      </c>
      <c r="M601" s="59" t="b">
        <f aca="false">TRUE()</f>
        <v>1</v>
      </c>
      <c r="N601" s="59" t="b">
        <f aca="false">TRUE()</f>
        <v>1</v>
      </c>
      <c r="O601" s="59" t="b">
        <f aca="false">TRUE()</f>
        <v>1</v>
      </c>
      <c r="P601" s="59" t="b">
        <f aca="false">TRUE()</f>
        <v>1</v>
      </c>
      <c r="Q601" s="57" t="s">
        <v>5416</v>
      </c>
      <c r="R601" s="58" t="n">
        <v>1</v>
      </c>
      <c r="S601" s="58" t="n">
        <v>27.7900009155273</v>
      </c>
      <c r="T601" s="57"/>
      <c r="U601" s="58" t="n">
        <v>0.533978712262992</v>
      </c>
      <c r="V601" s="58" t="n">
        <v>0.533978712262992</v>
      </c>
      <c r="W601" s="58" t="n">
        <v>0</v>
      </c>
      <c r="X601" s="58" t="n">
        <v>100</v>
      </c>
      <c r="Y601" s="58" t="n">
        <v>0</v>
      </c>
      <c r="Z601" s="58" t="n">
        <v>3.05829658470203</v>
      </c>
      <c r="AA601" s="57" t="s">
        <v>5455</v>
      </c>
      <c r="AB601" s="57" t="s">
        <v>5413</v>
      </c>
      <c r="AC601" s="57" t="s">
        <v>5435</v>
      </c>
      <c r="AD601" s="57" t="s">
        <v>4885</v>
      </c>
      <c r="AE601" s="57" t="n">
        <v>1430</v>
      </c>
      <c r="AF601" s="58" t="n">
        <v>3.05829658470203</v>
      </c>
      <c r="AG601" s="57" t="s">
        <v>5455</v>
      </c>
      <c r="AH601" s="57" t="s">
        <v>5435</v>
      </c>
      <c r="AI601" s="57" t="s">
        <v>4885</v>
      </c>
      <c r="AJ601" s="58" t="n">
        <v>10.6885887281718</v>
      </c>
      <c r="AK601" s="57" t="s">
        <v>530</v>
      </c>
      <c r="AL601" s="58" t="n">
        <v>4</v>
      </c>
      <c r="AM601" s="57"/>
      <c r="AN601" s="57" t="s">
        <v>5455</v>
      </c>
      <c r="AO601" s="57" t="n">
        <v>1</v>
      </c>
      <c r="AP601" s="59" t="b">
        <f aca="false">TRUE()</f>
        <v>1</v>
      </c>
    </row>
    <row r="602" customFormat="false" ht="15" hidden="false" customHeight="true" outlineLevel="0" collapsed="false">
      <c r="B602" s="57" t="s">
        <v>4777</v>
      </c>
      <c r="C602" s="57" t="s">
        <v>290</v>
      </c>
      <c r="D602" s="57" t="s">
        <v>345</v>
      </c>
      <c r="E602" s="59" t="b">
        <f aca="false">FALSE()</f>
        <v>0</v>
      </c>
      <c r="F602" s="57" t="n">
        <v>1</v>
      </c>
      <c r="G602" s="57" t="s">
        <v>4888</v>
      </c>
      <c r="H602" s="57" t="s">
        <v>5113</v>
      </c>
      <c r="I602" s="57" t="n">
        <v>4</v>
      </c>
      <c r="J602" s="57" t="s">
        <v>425</v>
      </c>
      <c r="K602" s="57" t="n">
        <v>2</v>
      </c>
      <c r="L602" s="59" t="b">
        <f aca="false">FALSE()</f>
        <v>0</v>
      </c>
      <c r="M602" s="59" t="b">
        <f aca="false">TRUE()</f>
        <v>1</v>
      </c>
      <c r="N602" s="59" t="b">
        <f aca="false">TRUE()</f>
        <v>1</v>
      </c>
      <c r="O602" s="59" t="b">
        <f aca="false">TRUE()</f>
        <v>1</v>
      </c>
      <c r="P602" s="59" t="b">
        <f aca="false">TRUE()</f>
        <v>1</v>
      </c>
      <c r="Q602" s="57" t="s">
        <v>5416</v>
      </c>
      <c r="R602" s="58" t="n">
        <v>1</v>
      </c>
      <c r="S602" s="58" t="n">
        <v>27.7900009155273</v>
      </c>
      <c r="T602" s="57"/>
      <c r="U602" s="58" t="n">
        <v>0.533978712262992</v>
      </c>
      <c r="V602" s="58" t="n">
        <v>0.533978712262992</v>
      </c>
      <c r="W602" s="58" t="n">
        <v>0</v>
      </c>
      <c r="X602" s="58" t="n">
        <v>100</v>
      </c>
      <c r="Y602" s="58" t="n">
        <v>0</v>
      </c>
      <c r="Z602" s="58" t="n">
        <v>3.05829658470203</v>
      </c>
      <c r="AA602" s="57" t="s">
        <v>5455</v>
      </c>
      <c r="AB602" s="57" t="s">
        <v>5413</v>
      </c>
      <c r="AC602" s="57" t="s">
        <v>5435</v>
      </c>
      <c r="AD602" s="57" t="s">
        <v>4885</v>
      </c>
      <c r="AE602" s="57" t="n">
        <v>1430</v>
      </c>
      <c r="AF602" s="58" t="n">
        <v>3.05829658470203</v>
      </c>
      <c r="AG602" s="57" t="s">
        <v>5455</v>
      </c>
      <c r="AH602" s="57" t="s">
        <v>5435</v>
      </c>
      <c r="AI602" s="57" t="s">
        <v>4885</v>
      </c>
      <c r="AJ602" s="58" t="n">
        <v>10.6885887281718</v>
      </c>
      <c r="AK602" s="57" t="s">
        <v>530</v>
      </c>
      <c r="AL602" s="58" t="n">
        <v>4.5</v>
      </c>
      <c r="AM602" s="57"/>
      <c r="AN602" s="57" t="s">
        <v>5455</v>
      </c>
      <c r="AO602" s="57" t="n">
        <v>2</v>
      </c>
      <c r="AP602" s="59" t="b">
        <f aca="false">TRUE()</f>
        <v>1</v>
      </c>
    </row>
    <row r="603" customFormat="false" ht="15" hidden="false" customHeight="true" outlineLevel="0" collapsed="false">
      <c r="B603" s="57" t="s">
        <v>4777</v>
      </c>
      <c r="C603" s="57" t="s">
        <v>290</v>
      </c>
      <c r="D603" s="57" t="s">
        <v>345</v>
      </c>
      <c r="E603" s="59" t="b">
        <f aca="false">FALSE()</f>
        <v>0</v>
      </c>
      <c r="F603" s="57" t="n">
        <v>1</v>
      </c>
      <c r="G603" s="57" t="s">
        <v>4888</v>
      </c>
      <c r="H603" s="57" t="s">
        <v>5113</v>
      </c>
      <c r="I603" s="57" t="n">
        <v>5</v>
      </c>
      <c r="J603" s="57" t="s">
        <v>4572</v>
      </c>
      <c r="K603" s="57" t="n">
        <v>2</v>
      </c>
      <c r="L603" s="59" t="b">
        <f aca="false">FALSE()</f>
        <v>0</v>
      </c>
      <c r="M603" s="59" t="b">
        <f aca="false">TRUE()</f>
        <v>1</v>
      </c>
      <c r="N603" s="59" t="b">
        <f aca="false">TRUE()</f>
        <v>1</v>
      </c>
      <c r="O603" s="59" t="b">
        <f aca="false">TRUE()</f>
        <v>1</v>
      </c>
      <c r="P603" s="59" t="b">
        <f aca="false">TRUE()</f>
        <v>1</v>
      </c>
      <c r="Q603" s="57" t="s">
        <v>5459</v>
      </c>
      <c r="R603" s="58" t="n">
        <v>1</v>
      </c>
      <c r="S603" s="58" t="n">
        <v>28.0300006866455</v>
      </c>
      <c r="T603" s="57"/>
      <c r="U603" s="58" t="n">
        <v>0</v>
      </c>
      <c r="V603" s="58" t="n">
        <v>0</v>
      </c>
      <c r="W603" s="58" t="n">
        <v>0</v>
      </c>
      <c r="X603" s="57"/>
      <c r="Y603" s="57"/>
      <c r="Z603" s="58" t="n">
        <v>5.38419966197391</v>
      </c>
      <c r="AA603" s="57" t="s">
        <v>5455</v>
      </c>
      <c r="AB603" s="57" t="s">
        <v>5413</v>
      </c>
      <c r="AC603" s="57" t="s">
        <v>5435</v>
      </c>
      <c r="AD603" s="57" t="s">
        <v>4885</v>
      </c>
      <c r="AE603" s="57" t="n">
        <v>1430</v>
      </c>
      <c r="AF603" s="58" t="n">
        <v>5.38419966197391</v>
      </c>
      <c r="AG603" s="57" t="s">
        <v>5455</v>
      </c>
      <c r="AH603" s="57" t="s">
        <v>5435</v>
      </c>
      <c r="AI603" s="57" t="s">
        <v>4885</v>
      </c>
      <c r="AJ603" s="58" t="n">
        <v>11.760131759466</v>
      </c>
      <c r="AK603" s="57" t="s">
        <v>530</v>
      </c>
      <c r="AL603" s="58" t="n">
        <v>3.5</v>
      </c>
      <c r="AM603" s="57"/>
      <c r="AN603" s="57"/>
      <c r="AO603" s="57" t="n">
        <v>0</v>
      </c>
      <c r="AP603" s="59" t="b">
        <f aca="false">FALSE()</f>
        <v>0</v>
      </c>
    </row>
    <row r="604" customFormat="false" ht="15" hidden="false" customHeight="true" outlineLevel="0" collapsed="false">
      <c r="B604" s="57" t="s">
        <v>4777</v>
      </c>
      <c r="C604" s="57" t="s">
        <v>290</v>
      </c>
      <c r="D604" s="57" t="s">
        <v>345</v>
      </c>
      <c r="E604" s="59" t="b">
        <f aca="false">FALSE()</f>
        <v>0</v>
      </c>
      <c r="F604" s="57" t="n">
        <v>1</v>
      </c>
      <c r="G604" s="57" t="s">
        <v>4888</v>
      </c>
      <c r="H604" s="57" t="s">
        <v>5113</v>
      </c>
      <c r="I604" s="57" t="n">
        <v>5</v>
      </c>
      <c r="J604" s="57" t="s">
        <v>4572</v>
      </c>
      <c r="K604" s="57" t="n">
        <v>2</v>
      </c>
      <c r="L604" s="59" t="b">
        <f aca="false">FALSE()</f>
        <v>0</v>
      </c>
      <c r="M604" s="59" t="b">
        <f aca="false">TRUE()</f>
        <v>1</v>
      </c>
      <c r="N604" s="59" t="b">
        <f aca="false">TRUE()</f>
        <v>1</v>
      </c>
      <c r="O604" s="59" t="b">
        <f aca="false">TRUE()</f>
        <v>1</v>
      </c>
      <c r="P604" s="59" t="b">
        <f aca="false">TRUE()</f>
        <v>1</v>
      </c>
      <c r="Q604" s="57" t="s">
        <v>5459</v>
      </c>
      <c r="R604" s="58" t="n">
        <v>1</v>
      </c>
      <c r="S604" s="58" t="n">
        <v>28.0300006866455</v>
      </c>
      <c r="T604" s="57"/>
      <c r="U604" s="58" t="n">
        <v>0</v>
      </c>
      <c r="V604" s="58" t="n">
        <v>0</v>
      </c>
      <c r="W604" s="58" t="n">
        <v>0</v>
      </c>
      <c r="X604" s="57"/>
      <c r="Y604" s="57"/>
      <c r="Z604" s="58" t="n">
        <v>5.38419966197391</v>
      </c>
      <c r="AA604" s="57" t="s">
        <v>5455</v>
      </c>
      <c r="AB604" s="57" t="s">
        <v>5413</v>
      </c>
      <c r="AC604" s="57" t="s">
        <v>5435</v>
      </c>
      <c r="AD604" s="57" t="s">
        <v>4885</v>
      </c>
      <c r="AE604" s="57" t="n">
        <v>1430</v>
      </c>
      <c r="AF604" s="58" t="n">
        <v>5.38419966197391</v>
      </c>
      <c r="AG604" s="57" t="s">
        <v>5455</v>
      </c>
      <c r="AH604" s="57" t="s">
        <v>5435</v>
      </c>
      <c r="AI604" s="57" t="s">
        <v>4885</v>
      </c>
      <c r="AJ604" s="58" t="n">
        <v>11.760131759466</v>
      </c>
      <c r="AK604" s="57" t="s">
        <v>530</v>
      </c>
      <c r="AL604" s="58" t="n">
        <v>4</v>
      </c>
      <c r="AM604" s="57"/>
      <c r="AN604" s="57"/>
      <c r="AO604" s="57" t="n">
        <v>0</v>
      </c>
      <c r="AP604" s="59" t="b">
        <f aca="false">FALSE()</f>
        <v>0</v>
      </c>
    </row>
    <row r="605" customFormat="false" ht="15" hidden="false" customHeight="true" outlineLevel="0" collapsed="false">
      <c r="B605" s="57" t="s">
        <v>4777</v>
      </c>
      <c r="C605" s="57" t="s">
        <v>290</v>
      </c>
      <c r="D605" s="57" t="s">
        <v>345</v>
      </c>
      <c r="E605" s="59" t="b">
        <f aca="false">FALSE()</f>
        <v>0</v>
      </c>
      <c r="F605" s="57" t="n">
        <v>1</v>
      </c>
      <c r="G605" s="57" t="s">
        <v>4888</v>
      </c>
      <c r="H605" s="57" t="s">
        <v>5113</v>
      </c>
      <c r="I605" s="57" t="n">
        <v>5</v>
      </c>
      <c r="J605" s="57" t="s">
        <v>4572</v>
      </c>
      <c r="K605" s="57" t="n">
        <v>2</v>
      </c>
      <c r="L605" s="59" t="b">
        <f aca="false">FALSE()</f>
        <v>0</v>
      </c>
      <c r="M605" s="59" t="b">
        <f aca="false">TRUE()</f>
        <v>1</v>
      </c>
      <c r="N605" s="59" t="b">
        <f aca="false">TRUE()</f>
        <v>1</v>
      </c>
      <c r="O605" s="59" t="b">
        <f aca="false">TRUE()</f>
        <v>1</v>
      </c>
      <c r="P605" s="59" t="b">
        <f aca="false">TRUE()</f>
        <v>1</v>
      </c>
      <c r="Q605" s="57" t="s">
        <v>5459</v>
      </c>
      <c r="R605" s="58" t="n">
        <v>1</v>
      </c>
      <c r="S605" s="58" t="n">
        <v>28.0300006866455</v>
      </c>
      <c r="T605" s="57"/>
      <c r="U605" s="58" t="n">
        <v>0</v>
      </c>
      <c r="V605" s="58" t="n">
        <v>0</v>
      </c>
      <c r="W605" s="58" t="n">
        <v>0</v>
      </c>
      <c r="X605" s="57"/>
      <c r="Y605" s="57"/>
      <c r="Z605" s="58" t="n">
        <v>5.38419966197391</v>
      </c>
      <c r="AA605" s="57" t="s">
        <v>5455</v>
      </c>
      <c r="AB605" s="57" t="s">
        <v>5413</v>
      </c>
      <c r="AC605" s="57" t="s">
        <v>5435</v>
      </c>
      <c r="AD605" s="57" t="s">
        <v>4885</v>
      </c>
      <c r="AE605" s="57" t="n">
        <v>1430</v>
      </c>
      <c r="AF605" s="58" t="n">
        <v>5.38419966197391</v>
      </c>
      <c r="AG605" s="57" t="s">
        <v>5455</v>
      </c>
      <c r="AH605" s="57" t="s">
        <v>5435</v>
      </c>
      <c r="AI605" s="57" t="s">
        <v>4885</v>
      </c>
      <c r="AJ605" s="58" t="n">
        <v>11.760131759466</v>
      </c>
      <c r="AK605" s="57" t="s">
        <v>530</v>
      </c>
      <c r="AL605" s="58" t="n">
        <v>4.5</v>
      </c>
      <c r="AM605" s="57"/>
      <c r="AN605" s="57"/>
      <c r="AO605" s="57" t="n">
        <v>0</v>
      </c>
      <c r="AP605" s="59" t="b">
        <f aca="false">FALSE()</f>
        <v>0</v>
      </c>
    </row>
    <row r="606" customFormat="false" ht="15" hidden="false" customHeight="true" outlineLevel="0" collapsed="false">
      <c r="B606" s="57" t="s">
        <v>4777</v>
      </c>
      <c r="C606" s="57" t="s">
        <v>290</v>
      </c>
      <c r="D606" s="57" t="s">
        <v>345</v>
      </c>
      <c r="E606" s="59" t="b">
        <f aca="false">FALSE()</f>
        <v>0</v>
      </c>
      <c r="F606" s="57" t="n">
        <v>1</v>
      </c>
      <c r="G606" s="57" t="s">
        <v>4888</v>
      </c>
      <c r="H606" s="57" t="s">
        <v>5113</v>
      </c>
      <c r="I606" s="57" t="n">
        <v>6</v>
      </c>
      <c r="J606" s="57" t="s">
        <v>312</v>
      </c>
      <c r="K606" s="57" t="n">
        <v>2</v>
      </c>
      <c r="L606" s="59" t="b">
        <f aca="false">FALSE()</f>
        <v>0</v>
      </c>
      <c r="M606" s="59" t="b">
        <f aca="false">TRUE()</f>
        <v>1</v>
      </c>
      <c r="N606" s="59" t="b">
        <f aca="false">TRUE()</f>
        <v>1</v>
      </c>
      <c r="O606" s="59" t="b">
        <f aca="false">TRUE()</f>
        <v>1</v>
      </c>
      <c r="P606" s="59" t="b">
        <f aca="false">TRUE()</f>
        <v>1</v>
      </c>
      <c r="Q606" s="57" t="s">
        <v>5418</v>
      </c>
      <c r="R606" s="58" t="n">
        <v>1</v>
      </c>
      <c r="S606" s="58" t="n">
        <v>28.0499992370606</v>
      </c>
      <c r="T606" s="57"/>
      <c r="U606" s="58" t="n">
        <v>0</v>
      </c>
      <c r="V606" s="58" t="n">
        <v>0</v>
      </c>
      <c r="W606" s="58" t="n">
        <v>0</v>
      </c>
      <c r="X606" s="57"/>
      <c r="Y606" s="57"/>
      <c r="Z606" s="58" t="n">
        <v>4.50167635442619</v>
      </c>
      <c r="AA606" s="57" t="s">
        <v>5455</v>
      </c>
      <c r="AB606" s="57" t="s">
        <v>5413</v>
      </c>
      <c r="AC606" s="57" t="s">
        <v>5456</v>
      </c>
      <c r="AD606" s="57" t="s">
        <v>4838</v>
      </c>
      <c r="AE606" s="57" t="n">
        <v>793</v>
      </c>
      <c r="AF606" s="58" t="n">
        <v>4.51728513600812</v>
      </c>
      <c r="AG606" s="57" t="s">
        <v>5455</v>
      </c>
      <c r="AH606" s="57" t="s">
        <v>5442</v>
      </c>
      <c r="AI606" s="57" t="s">
        <v>4838</v>
      </c>
      <c r="AJ606" s="58" t="n">
        <v>13.418248581689</v>
      </c>
      <c r="AK606" s="57" t="s">
        <v>530</v>
      </c>
      <c r="AL606" s="58" t="n">
        <v>3.5</v>
      </c>
      <c r="AM606" s="57"/>
      <c r="AN606" s="57"/>
      <c r="AO606" s="57" t="n">
        <v>0</v>
      </c>
      <c r="AP606" s="59" t="b">
        <f aca="false">FALSE()</f>
        <v>0</v>
      </c>
    </row>
    <row r="607" customFormat="false" ht="15" hidden="false" customHeight="true" outlineLevel="0" collapsed="false">
      <c r="B607" s="57" t="s">
        <v>4777</v>
      </c>
      <c r="C607" s="57" t="s">
        <v>290</v>
      </c>
      <c r="D607" s="57" t="s">
        <v>345</v>
      </c>
      <c r="E607" s="59" t="b">
        <f aca="false">FALSE()</f>
        <v>0</v>
      </c>
      <c r="F607" s="57" t="n">
        <v>1</v>
      </c>
      <c r="G607" s="57" t="s">
        <v>4888</v>
      </c>
      <c r="H607" s="57" t="s">
        <v>5113</v>
      </c>
      <c r="I607" s="57" t="n">
        <v>6</v>
      </c>
      <c r="J607" s="57" t="s">
        <v>312</v>
      </c>
      <c r="K607" s="57" t="n">
        <v>2</v>
      </c>
      <c r="L607" s="59" t="b">
        <f aca="false">FALSE()</f>
        <v>0</v>
      </c>
      <c r="M607" s="59" t="b">
        <f aca="false">TRUE()</f>
        <v>1</v>
      </c>
      <c r="N607" s="59" t="b">
        <f aca="false">TRUE()</f>
        <v>1</v>
      </c>
      <c r="O607" s="59" t="b">
        <f aca="false">TRUE()</f>
        <v>1</v>
      </c>
      <c r="P607" s="59" t="b">
        <f aca="false">TRUE()</f>
        <v>1</v>
      </c>
      <c r="Q607" s="57" t="s">
        <v>5418</v>
      </c>
      <c r="R607" s="58" t="n">
        <v>1</v>
      </c>
      <c r="S607" s="58" t="n">
        <v>28.0499992370606</v>
      </c>
      <c r="T607" s="57"/>
      <c r="U607" s="58" t="n">
        <v>0</v>
      </c>
      <c r="V607" s="58" t="n">
        <v>0</v>
      </c>
      <c r="W607" s="58" t="n">
        <v>0</v>
      </c>
      <c r="X607" s="57"/>
      <c r="Y607" s="57"/>
      <c r="Z607" s="58" t="n">
        <v>4.50167635442619</v>
      </c>
      <c r="AA607" s="57" t="s">
        <v>5455</v>
      </c>
      <c r="AB607" s="57" t="s">
        <v>5413</v>
      </c>
      <c r="AC607" s="57" t="s">
        <v>5456</v>
      </c>
      <c r="AD607" s="57" t="s">
        <v>4838</v>
      </c>
      <c r="AE607" s="57" t="n">
        <v>793</v>
      </c>
      <c r="AF607" s="58" t="n">
        <v>4.51728513600812</v>
      </c>
      <c r="AG607" s="57" t="s">
        <v>5455</v>
      </c>
      <c r="AH607" s="57" t="s">
        <v>5442</v>
      </c>
      <c r="AI607" s="57" t="s">
        <v>4838</v>
      </c>
      <c r="AJ607" s="58" t="n">
        <v>13.418248581689</v>
      </c>
      <c r="AK607" s="57" t="s">
        <v>530</v>
      </c>
      <c r="AL607" s="58" t="n">
        <v>4</v>
      </c>
      <c r="AM607" s="57"/>
      <c r="AN607" s="57"/>
      <c r="AO607" s="57" t="n">
        <v>0</v>
      </c>
      <c r="AP607" s="59" t="b">
        <f aca="false">FALSE()</f>
        <v>0</v>
      </c>
    </row>
    <row r="608" customFormat="false" ht="15" hidden="false" customHeight="true" outlineLevel="0" collapsed="false">
      <c r="B608" s="57" t="s">
        <v>4777</v>
      </c>
      <c r="C608" s="57" t="s">
        <v>290</v>
      </c>
      <c r="D608" s="57" t="s">
        <v>345</v>
      </c>
      <c r="E608" s="59" t="b">
        <f aca="false">FALSE()</f>
        <v>0</v>
      </c>
      <c r="F608" s="57" t="n">
        <v>1</v>
      </c>
      <c r="G608" s="57" t="s">
        <v>4888</v>
      </c>
      <c r="H608" s="57" t="s">
        <v>5113</v>
      </c>
      <c r="I608" s="57" t="n">
        <v>6</v>
      </c>
      <c r="J608" s="57" t="s">
        <v>312</v>
      </c>
      <c r="K608" s="57" t="n">
        <v>2</v>
      </c>
      <c r="L608" s="59" t="b">
        <f aca="false">FALSE()</f>
        <v>0</v>
      </c>
      <c r="M608" s="59" t="b">
        <f aca="false">TRUE()</f>
        <v>1</v>
      </c>
      <c r="N608" s="59" t="b">
        <f aca="false">TRUE()</f>
        <v>1</v>
      </c>
      <c r="O608" s="59" t="b">
        <f aca="false">TRUE()</f>
        <v>1</v>
      </c>
      <c r="P608" s="59" t="b">
        <f aca="false">TRUE()</f>
        <v>1</v>
      </c>
      <c r="Q608" s="57" t="s">
        <v>5418</v>
      </c>
      <c r="R608" s="58" t="n">
        <v>1</v>
      </c>
      <c r="S608" s="58" t="n">
        <v>28.0499992370606</v>
      </c>
      <c r="T608" s="57"/>
      <c r="U608" s="58" t="n">
        <v>0</v>
      </c>
      <c r="V608" s="58" t="n">
        <v>0</v>
      </c>
      <c r="W608" s="58" t="n">
        <v>0</v>
      </c>
      <c r="X608" s="57"/>
      <c r="Y608" s="57"/>
      <c r="Z608" s="58" t="n">
        <v>4.50167635442619</v>
      </c>
      <c r="AA608" s="57" t="s">
        <v>5455</v>
      </c>
      <c r="AB608" s="57" t="s">
        <v>5413</v>
      </c>
      <c r="AC608" s="57" t="s">
        <v>5456</v>
      </c>
      <c r="AD608" s="57" t="s">
        <v>4838</v>
      </c>
      <c r="AE608" s="57" t="n">
        <v>793</v>
      </c>
      <c r="AF608" s="58" t="n">
        <v>4.51728513600812</v>
      </c>
      <c r="AG608" s="57" t="s">
        <v>5455</v>
      </c>
      <c r="AH608" s="57" t="s">
        <v>5442</v>
      </c>
      <c r="AI608" s="57" t="s">
        <v>4838</v>
      </c>
      <c r="AJ608" s="58" t="n">
        <v>13.418248581689</v>
      </c>
      <c r="AK608" s="57" t="s">
        <v>530</v>
      </c>
      <c r="AL608" s="58" t="n">
        <v>4.5</v>
      </c>
      <c r="AM608" s="57"/>
      <c r="AN608" s="57"/>
      <c r="AO608" s="57" t="n">
        <v>0</v>
      </c>
      <c r="AP608" s="59" t="b">
        <f aca="false">FALSE()</f>
        <v>0</v>
      </c>
    </row>
    <row r="609" customFormat="false" ht="15" hidden="false" customHeight="true" outlineLevel="0" collapsed="false">
      <c r="B609" s="57" t="s">
        <v>4777</v>
      </c>
      <c r="C609" s="57" t="s">
        <v>290</v>
      </c>
      <c r="D609" s="57" t="s">
        <v>345</v>
      </c>
      <c r="E609" s="59" t="b">
        <f aca="false">FALSE()</f>
        <v>0</v>
      </c>
      <c r="F609" s="57" t="n">
        <v>1</v>
      </c>
      <c r="G609" s="57" t="s">
        <v>4888</v>
      </c>
      <c r="H609" s="57" t="s">
        <v>5113</v>
      </c>
      <c r="I609" s="57" t="n">
        <v>7</v>
      </c>
      <c r="J609" s="57" t="s">
        <v>327</v>
      </c>
      <c r="K609" s="57" t="n">
        <v>2</v>
      </c>
      <c r="L609" s="59" t="b">
        <f aca="false">FALSE()</f>
        <v>0</v>
      </c>
      <c r="M609" s="59" t="b">
        <f aca="false">TRUE()</f>
        <v>1</v>
      </c>
      <c r="N609" s="59" t="b">
        <f aca="false">TRUE()</f>
        <v>1</v>
      </c>
      <c r="O609" s="59" t="b">
        <f aca="false">TRUE()</f>
        <v>1</v>
      </c>
      <c r="P609" s="59" t="b">
        <f aca="false">TRUE()</f>
        <v>1</v>
      </c>
      <c r="Q609" s="57" t="s">
        <v>5421</v>
      </c>
      <c r="R609" s="58" t="n">
        <v>1</v>
      </c>
      <c r="S609" s="58" t="n">
        <v>27.4699993133545</v>
      </c>
      <c r="T609" s="57"/>
      <c r="U609" s="58" t="n">
        <v>6.27424986909015</v>
      </c>
      <c r="V609" s="58" t="n">
        <v>6.27424986909015</v>
      </c>
      <c r="W609" s="58" t="n">
        <v>0</v>
      </c>
      <c r="X609" s="58" t="n">
        <v>100</v>
      </c>
      <c r="Y609" s="58" t="n">
        <v>0</v>
      </c>
      <c r="Z609" s="58" t="n">
        <v>2.57641242816439</v>
      </c>
      <c r="AA609" s="57" t="s">
        <v>5455</v>
      </c>
      <c r="AB609" s="57" t="s">
        <v>5413</v>
      </c>
      <c r="AC609" s="57" t="s">
        <v>5414</v>
      </c>
      <c r="AD609" s="57" t="s">
        <v>4885</v>
      </c>
      <c r="AE609" s="57" t="n">
        <v>794</v>
      </c>
      <c r="AF609" s="58" t="n">
        <v>2.57641242816439</v>
      </c>
      <c r="AG609" s="57" t="s">
        <v>5455</v>
      </c>
      <c r="AH609" s="57" t="s">
        <v>5414</v>
      </c>
      <c r="AI609" s="57" t="s">
        <v>4885</v>
      </c>
      <c r="AJ609" s="58" t="n">
        <v>13.5305976586402</v>
      </c>
      <c r="AK609" s="57" t="s">
        <v>530</v>
      </c>
      <c r="AL609" s="58" t="n">
        <v>3.5</v>
      </c>
      <c r="AM609" s="57"/>
      <c r="AN609" s="57" t="s">
        <v>5455</v>
      </c>
      <c r="AO609" s="57" t="n">
        <v>1</v>
      </c>
      <c r="AP609" s="59" t="b">
        <f aca="false">TRUE()</f>
        <v>1</v>
      </c>
    </row>
    <row r="610" customFormat="false" ht="15" hidden="false" customHeight="true" outlineLevel="0" collapsed="false">
      <c r="B610" s="57" t="s">
        <v>4777</v>
      </c>
      <c r="C610" s="57" t="s">
        <v>290</v>
      </c>
      <c r="D610" s="57" t="s">
        <v>345</v>
      </c>
      <c r="E610" s="59" t="b">
        <f aca="false">FALSE()</f>
        <v>0</v>
      </c>
      <c r="F610" s="57" t="n">
        <v>1</v>
      </c>
      <c r="G610" s="57" t="s">
        <v>4888</v>
      </c>
      <c r="H610" s="57" t="s">
        <v>5113</v>
      </c>
      <c r="I610" s="57" t="n">
        <v>7</v>
      </c>
      <c r="J610" s="57" t="s">
        <v>327</v>
      </c>
      <c r="K610" s="57" t="n">
        <v>2</v>
      </c>
      <c r="L610" s="59" t="b">
        <f aca="false">FALSE()</f>
        <v>0</v>
      </c>
      <c r="M610" s="59" t="b">
        <f aca="false">TRUE()</f>
        <v>1</v>
      </c>
      <c r="N610" s="59" t="b">
        <f aca="false">TRUE()</f>
        <v>1</v>
      </c>
      <c r="O610" s="59" t="b">
        <f aca="false">TRUE()</f>
        <v>1</v>
      </c>
      <c r="P610" s="59" t="b">
        <f aca="false">TRUE()</f>
        <v>1</v>
      </c>
      <c r="Q610" s="57" t="s">
        <v>5421</v>
      </c>
      <c r="R610" s="58" t="n">
        <v>1</v>
      </c>
      <c r="S610" s="58" t="n">
        <v>27.4699993133545</v>
      </c>
      <c r="T610" s="57"/>
      <c r="U610" s="58" t="n">
        <v>6.27424986909015</v>
      </c>
      <c r="V610" s="58" t="n">
        <v>6.27424986909015</v>
      </c>
      <c r="W610" s="58" t="n">
        <v>0</v>
      </c>
      <c r="X610" s="58" t="n">
        <v>100</v>
      </c>
      <c r="Y610" s="58" t="n">
        <v>0</v>
      </c>
      <c r="Z610" s="58" t="n">
        <v>2.57641242816439</v>
      </c>
      <c r="AA610" s="57" t="s">
        <v>5455</v>
      </c>
      <c r="AB610" s="57" t="s">
        <v>5413</v>
      </c>
      <c r="AC610" s="57" t="s">
        <v>5414</v>
      </c>
      <c r="AD610" s="57" t="s">
        <v>4885</v>
      </c>
      <c r="AE610" s="57" t="n">
        <v>794</v>
      </c>
      <c r="AF610" s="58" t="n">
        <v>2.57641242816439</v>
      </c>
      <c r="AG610" s="57" t="s">
        <v>5455</v>
      </c>
      <c r="AH610" s="57" t="s">
        <v>5414</v>
      </c>
      <c r="AI610" s="57" t="s">
        <v>4885</v>
      </c>
      <c r="AJ610" s="58" t="n">
        <v>13.5305976586402</v>
      </c>
      <c r="AK610" s="57" t="s">
        <v>530</v>
      </c>
      <c r="AL610" s="58" t="n">
        <v>4</v>
      </c>
      <c r="AM610" s="57"/>
      <c r="AN610" s="57" t="s">
        <v>5455</v>
      </c>
      <c r="AO610" s="57" t="n">
        <v>3</v>
      </c>
      <c r="AP610" s="59" t="b">
        <f aca="false">TRUE()</f>
        <v>1</v>
      </c>
    </row>
    <row r="611" customFormat="false" ht="15" hidden="false" customHeight="true" outlineLevel="0" collapsed="false">
      <c r="B611" s="57" t="s">
        <v>4777</v>
      </c>
      <c r="C611" s="57" t="s">
        <v>290</v>
      </c>
      <c r="D611" s="57" t="s">
        <v>345</v>
      </c>
      <c r="E611" s="59" t="b">
        <f aca="false">FALSE()</f>
        <v>0</v>
      </c>
      <c r="F611" s="57" t="n">
        <v>1</v>
      </c>
      <c r="G611" s="57" t="s">
        <v>4888</v>
      </c>
      <c r="H611" s="57" t="s">
        <v>5113</v>
      </c>
      <c r="I611" s="57" t="n">
        <v>7</v>
      </c>
      <c r="J611" s="57" t="s">
        <v>327</v>
      </c>
      <c r="K611" s="57" t="n">
        <v>2</v>
      </c>
      <c r="L611" s="59" t="b">
        <f aca="false">FALSE()</f>
        <v>0</v>
      </c>
      <c r="M611" s="59" t="b">
        <f aca="false">TRUE()</f>
        <v>1</v>
      </c>
      <c r="N611" s="59" t="b">
        <f aca="false">TRUE()</f>
        <v>1</v>
      </c>
      <c r="O611" s="59" t="b">
        <f aca="false">TRUE()</f>
        <v>1</v>
      </c>
      <c r="P611" s="59" t="b">
        <f aca="false">TRUE()</f>
        <v>1</v>
      </c>
      <c r="Q611" s="57" t="s">
        <v>5421</v>
      </c>
      <c r="R611" s="58" t="n">
        <v>1</v>
      </c>
      <c r="S611" s="58" t="n">
        <v>27.4699993133545</v>
      </c>
      <c r="T611" s="57"/>
      <c r="U611" s="58" t="n">
        <v>6.27424986909015</v>
      </c>
      <c r="V611" s="58" t="n">
        <v>6.27424986909015</v>
      </c>
      <c r="W611" s="58" t="n">
        <v>0</v>
      </c>
      <c r="X611" s="58" t="n">
        <v>100</v>
      </c>
      <c r="Y611" s="58" t="n">
        <v>0</v>
      </c>
      <c r="Z611" s="58" t="n">
        <v>2.57641242816439</v>
      </c>
      <c r="AA611" s="57" t="s">
        <v>5455</v>
      </c>
      <c r="AB611" s="57" t="s">
        <v>5413</v>
      </c>
      <c r="AC611" s="57" t="s">
        <v>5414</v>
      </c>
      <c r="AD611" s="57" t="s">
        <v>4885</v>
      </c>
      <c r="AE611" s="57" t="n">
        <v>794</v>
      </c>
      <c r="AF611" s="58" t="n">
        <v>2.57641242816439</v>
      </c>
      <c r="AG611" s="57" t="s">
        <v>5455</v>
      </c>
      <c r="AH611" s="57" t="s">
        <v>5414</v>
      </c>
      <c r="AI611" s="57" t="s">
        <v>4885</v>
      </c>
      <c r="AJ611" s="58" t="n">
        <v>13.5305976586402</v>
      </c>
      <c r="AK611" s="57" t="s">
        <v>530</v>
      </c>
      <c r="AL611" s="58" t="n">
        <v>4.5</v>
      </c>
      <c r="AM611" s="57"/>
      <c r="AN611" s="57" t="s">
        <v>5455</v>
      </c>
      <c r="AO611" s="57" t="n">
        <v>3</v>
      </c>
      <c r="AP611" s="59" t="b">
        <f aca="false">TRUE()</f>
        <v>1</v>
      </c>
    </row>
    <row r="612" customFormat="false" ht="15" hidden="false" customHeight="true" outlineLevel="0" collapsed="false">
      <c r="B612" s="57" t="s">
        <v>4777</v>
      </c>
      <c r="C612" s="57" t="s">
        <v>290</v>
      </c>
      <c r="D612" s="57" t="s">
        <v>345</v>
      </c>
      <c r="E612" s="59" t="b">
        <f aca="false">FALSE()</f>
        <v>0</v>
      </c>
      <c r="F612" s="57" t="n">
        <v>1</v>
      </c>
      <c r="G612" s="57" t="s">
        <v>4888</v>
      </c>
      <c r="H612" s="57" t="s">
        <v>5113</v>
      </c>
      <c r="I612" s="57" t="n">
        <v>8</v>
      </c>
      <c r="J612" s="57" t="s">
        <v>312</v>
      </c>
      <c r="K612" s="57" t="n">
        <v>2</v>
      </c>
      <c r="L612" s="59" t="b">
        <f aca="false">FALSE()</f>
        <v>0</v>
      </c>
      <c r="M612" s="59" t="b">
        <f aca="false">TRUE()</f>
        <v>1</v>
      </c>
      <c r="N612" s="59" t="b">
        <f aca="false">TRUE()</f>
        <v>1</v>
      </c>
      <c r="O612" s="59" t="b">
        <f aca="false">TRUE()</f>
        <v>1</v>
      </c>
      <c r="P612" s="59" t="b">
        <f aca="false">TRUE()</f>
        <v>1</v>
      </c>
      <c r="Q612" s="57" t="s">
        <v>5418</v>
      </c>
      <c r="R612" s="58" t="n">
        <v>1</v>
      </c>
      <c r="S612" s="58" t="n">
        <v>27.3999996185303</v>
      </c>
      <c r="T612" s="57"/>
      <c r="U612" s="58" t="n">
        <v>0</v>
      </c>
      <c r="V612" s="58" t="n">
        <v>0</v>
      </c>
      <c r="W612" s="58" t="n">
        <v>0</v>
      </c>
      <c r="X612" s="57"/>
      <c r="Y612" s="57"/>
      <c r="Z612" s="58" t="n">
        <v>4.36607203330411</v>
      </c>
      <c r="AA612" s="57" t="s">
        <v>5455</v>
      </c>
      <c r="AB612" s="57" t="s">
        <v>5413</v>
      </c>
      <c r="AC612" s="57" t="s">
        <v>5414</v>
      </c>
      <c r="AD612" s="57" t="s">
        <v>4885</v>
      </c>
      <c r="AE612" s="57" t="n">
        <v>794</v>
      </c>
      <c r="AF612" s="58" t="n">
        <v>4.36607203330411</v>
      </c>
      <c r="AG612" s="57" t="s">
        <v>5455</v>
      </c>
      <c r="AH612" s="57" t="s">
        <v>5414</v>
      </c>
      <c r="AI612" s="57" t="s">
        <v>4885</v>
      </c>
      <c r="AJ612" s="58" t="n">
        <v>11.6063284892338</v>
      </c>
      <c r="AK612" s="57" t="s">
        <v>530</v>
      </c>
      <c r="AL612" s="58" t="n">
        <v>3.5</v>
      </c>
      <c r="AM612" s="57"/>
      <c r="AN612" s="57"/>
      <c r="AO612" s="57" t="n">
        <v>0</v>
      </c>
      <c r="AP612" s="59" t="b">
        <f aca="false">FALSE()</f>
        <v>0</v>
      </c>
    </row>
    <row r="613" customFormat="false" ht="15" hidden="false" customHeight="true" outlineLevel="0" collapsed="false">
      <c r="B613" s="57" t="s">
        <v>4777</v>
      </c>
      <c r="C613" s="57" t="s">
        <v>290</v>
      </c>
      <c r="D613" s="57" t="s">
        <v>345</v>
      </c>
      <c r="E613" s="59" t="b">
        <f aca="false">FALSE()</f>
        <v>0</v>
      </c>
      <c r="F613" s="57" t="n">
        <v>1</v>
      </c>
      <c r="G613" s="57" t="s">
        <v>4888</v>
      </c>
      <c r="H613" s="57" t="s">
        <v>5113</v>
      </c>
      <c r="I613" s="57" t="n">
        <v>8</v>
      </c>
      <c r="J613" s="57" t="s">
        <v>312</v>
      </c>
      <c r="K613" s="57" t="n">
        <v>2</v>
      </c>
      <c r="L613" s="59" t="b">
        <f aca="false">FALSE()</f>
        <v>0</v>
      </c>
      <c r="M613" s="59" t="b">
        <f aca="false">TRUE()</f>
        <v>1</v>
      </c>
      <c r="N613" s="59" t="b">
        <f aca="false">TRUE()</f>
        <v>1</v>
      </c>
      <c r="O613" s="59" t="b">
        <f aca="false">TRUE()</f>
        <v>1</v>
      </c>
      <c r="P613" s="59" t="b">
        <f aca="false">TRUE()</f>
        <v>1</v>
      </c>
      <c r="Q613" s="57" t="s">
        <v>5418</v>
      </c>
      <c r="R613" s="58" t="n">
        <v>1</v>
      </c>
      <c r="S613" s="58" t="n">
        <v>27.3999996185303</v>
      </c>
      <c r="T613" s="57"/>
      <c r="U613" s="58" t="n">
        <v>0</v>
      </c>
      <c r="V613" s="58" t="n">
        <v>0</v>
      </c>
      <c r="W613" s="58" t="n">
        <v>0</v>
      </c>
      <c r="X613" s="57"/>
      <c r="Y613" s="57"/>
      <c r="Z613" s="58" t="n">
        <v>4.36607203330411</v>
      </c>
      <c r="AA613" s="57" t="s">
        <v>5455</v>
      </c>
      <c r="AB613" s="57" t="s">
        <v>5413</v>
      </c>
      <c r="AC613" s="57" t="s">
        <v>5414</v>
      </c>
      <c r="AD613" s="57" t="s">
        <v>4885</v>
      </c>
      <c r="AE613" s="57" t="n">
        <v>794</v>
      </c>
      <c r="AF613" s="58" t="n">
        <v>4.36607203330411</v>
      </c>
      <c r="AG613" s="57" t="s">
        <v>5455</v>
      </c>
      <c r="AH613" s="57" t="s">
        <v>5414</v>
      </c>
      <c r="AI613" s="57" t="s">
        <v>4885</v>
      </c>
      <c r="AJ613" s="58" t="n">
        <v>11.6063284892338</v>
      </c>
      <c r="AK613" s="57" t="s">
        <v>530</v>
      </c>
      <c r="AL613" s="58" t="n">
        <v>4</v>
      </c>
      <c r="AM613" s="57"/>
      <c r="AN613" s="57"/>
      <c r="AO613" s="57" t="n">
        <v>0</v>
      </c>
      <c r="AP613" s="59" t="b">
        <f aca="false">FALSE()</f>
        <v>0</v>
      </c>
    </row>
    <row r="614" customFormat="false" ht="15" hidden="false" customHeight="true" outlineLevel="0" collapsed="false">
      <c r="B614" s="57" t="s">
        <v>4777</v>
      </c>
      <c r="C614" s="57" t="s">
        <v>290</v>
      </c>
      <c r="D614" s="57" t="s">
        <v>345</v>
      </c>
      <c r="E614" s="59" t="b">
        <f aca="false">FALSE()</f>
        <v>0</v>
      </c>
      <c r="F614" s="57" t="n">
        <v>1</v>
      </c>
      <c r="G614" s="57" t="s">
        <v>4888</v>
      </c>
      <c r="H614" s="57" t="s">
        <v>5113</v>
      </c>
      <c r="I614" s="57" t="n">
        <v>8</v>
      </c>
      <c r="J614" s="57" t="s">
        <v>312</v>
      </c>
      <c r="K614" s="57" t="n">
        <v>2</v>
      </c>
      <c r="L614" s="59" t="b">
        <f aca="false">FALSE()</f>
        <v>0</v>
      </c>
      <c r="M614" s="59" t="b">
        <f aca="false">TRUE()</f>
        <v>1</v>
      </c>
      <c r="N614" s="59" t="b">
        <f aca="false">TRUE()</f>
        <v>1</v>
      </c>
      <c r="O614" s="59" t="b">
        <f aca="false">TRUE()</f>
        <v>1</v>
      </c>
      <c r="P614" s="59" t="b">
        <f aca="false">TRUE()</f>
        <v>1</v>
      </c>
      <c r="Q614" s="57" t="s">
        <v>5418</v>
      </c>
      <c r="R614" s="58" t="n">
        <v>1</v>
      </c>
      <c r="S614" s="58" t="n">
        <v>27.3999996185303</v>
      </c>
      <c r="T614" s="57"/>
      <c r="U614" s="58" t="n">
        <v>0</v>
      </c>
      <c r="V614" s="58" t="n">
        <v>0</v>
      </c>
      <c r="W614" s="58" t="n">
        <v>0</v>
      </c>
      <c r="X614" s="57"/>
      <c r="Y614" s="57"/>
      <c r="Z614" s="58" t="n">
        <v>4.36607203330411</v>
      </c>
      <c r="AA614" s="57" t="s">
        <v>5455</v>
      </c>
      <c r="AB614" s="57" t="s">
        <v>5413</v>
      </c>
      <c r="AC614" s="57" t="s">
        <v>5414</v>
      </c>
      <c r="AD614" s="57" t="s">
        <v>4885</v>
      </c>
      <c r="AE614" s="57" t="n">
        <v>794</v>
      </c>
      <c r="AF614" s="58" t="n">
        <v>4.36607203330411</v>
      </c>
      <c r="AG614" s="57" t="s">
        <v>5455</v>
      </c>
      <c r="AH614" s="57" t="s">
        <v>5414</v>
      </c>
      <c r="AI614" s="57" t="s">
        <v>4885</v>
      </c>
      <c r="AJ614" s="58" t="n">
        <v>11.6063284892338</v>
      </c>
      <c r="AK614" s="57" t="s">
        <v>530</v>
      </c>
      <c r="AL614" s="58" t="n">
        <v>4.5</v>
      </c>
      <c r="AM614" s="57"/>
      <c r="AN614" s="57" t="s">
        <v>5455</v>
      </c>
      <c r="AO614" s="57" t="n">
        <v>1</v>
      </c>
      <c r="AP614" s="59" t="b">
        <f aca="false">FALSE()</f>
        <v>0</v>
      </c>
    </row>
    <row r="615" customFormat="false" ht="15" hidden="false" customHeight="true" outlineLevel="0" collapsed="false">
      <c r="B615" s="57" t="s">
        <v>4777</v>
      </c>
      <c r="C615" s="57" t="s">
        <v>290</v>
      </c>
      <c r="D615" s="57" t="s">
        <v>350</v>
      </c>
      <c r="E615" s="59" t="b">
        <f aca="false">FALSE()</f>
        <v>0</v>
      </c>
      <c r="F615" s="57" t="n">
        <v>1</v>
      </c>
      <c r="G615" s="57" t="s">
        <v>4882</v>
      </c>
      <c r="H615" s="57" t="s">
        <v>5053</v>
      </c>
      <c r="I615" s="57" t="n">
        <v>2</v>
      </c>
      <c r="J615" s="57" t="s">
        <v>252</v>
      </c>
      <c r="K615" s="57" t="n">
        <v>2</v>
      </c>
      <c r="L615" s="59" t="b">
        <f aca="false">FALSE()</f>
        <v>0</v>
      </c>
      <c r="M615" s="59" t="b">
        <f aca="false">TRUE()</f>
        <v>1</v>
      </c>
      <c r="N615" s="59" t="b">
        <f aca="false">TRUE()</f>
        <v>1</v>
      </c>
      <c r="O615" s="59" t="b">
        <f aca="false">TRUE()</f>
        <v>1</v>
      </c>
      <c r="P615" s="59" t="b">
        <f aca="false">TRUE()</f>
        <v>1</v>
      </c>
      <c r="Q615" s="57" t="s">
        <v>5440</v>
      </c>
      <c r="R615" s="58" t="n">
        <v>1</v>
      </c>
      <c r="S615" s="58" t="n">
        <v>52.2200012207031</v>
      </c>
      <c r="T615" s="57"/>
      <c r="U615" s="58" t="n">
        <v>33.3469705808238</v>
      </c>
      <c r="V615" s="58" t="n">
        <v>27.9537855869676</v>
      </c>
      <c r="W615" s="58" t="n">
        <v>0</v>
      </c>
      <c r="X615" s="58" t="n">
        <v>83.8270616493195</v>
      </c>
      <c r="Y615" s="58" t="n">
        <v>0</v>
      </c>
      <c r="Z615" s="58" t="n">
        <v>4.68874930018657</v>
      </c>
      <c r="AA615" s="57" t="s">
        <v>5412</v>
      </c>
      <c r="AB615" s="57" t="s">
        <v>5413</v>
      </c>
      <c r="AC615" s="57" t="s">
        <v>5414</v>
      </c>
      <c r="AD615" s="57" t="s">
        <v>252</v>
      </c>
      <c r="AE615" s="57" t="n">
        <v>300</v>
      </c>
      <c r="AF615" s="58" t="n">
        <v>4.68874930018657</v>
      </c>
      <c r="AG615" s="57" t="s">
        <v>5412</v>
      </c>
      <c r="AH615" s="57" t="s">
        <v>5414</v>
      </c>
      <c r="AI615" s="57" t="s">
        <v>252</v>
      </c>
      <c r="AJ615" s="58" t="n">
        <v>8.02412643220431</v>
      </c>
      <c r="AK615" s="57" t="s">
        <v>548</v>
      </c>
      <c r="AL615" s="58" t="n">
        <v>3.5</v>
      </c>
      <c r="AM615" s="57"/>
      <c r="AN615" s="57"/>
      <c r="AO615" s="57" t="n">
        <v>0</v>
      </c>
      <c r="AP615" s="59" t="b">
        <f aca="false">FALSE()</f>
        <v>0</v>
      </c>
    </row>
    <row r="616" customFormat="false" ht="15" hidden="false" customHeight="true" outlineLevel="0" collapsed="false">
      <c r="B616" s="57" t="s">
        <v>4777</v>
      </c>
      <c r="C616" s="57" t="s">
        <v>290</v>
      </c>
      <c r="D616" s="57" t="s">
        <v>350</v>
      </c>
      <c r="E616" s="59" t="b">
        <f aca="false">FALSE()</f>
        <v>0</v>
      </c>
      <c r="F616" s="57" t="n">
        <v>1</v>
      </c>
      <c r="G616" s="57" t="s">
        <v>4882</v>
      </c>
      <c r="H616" s="57" t="s">
        <v>5053</v>
      </c>
      <c r="I616" s="57" t="n">
        <v>2</v>
      </c>
      <c r="J616" s="57" t="s">
        <v>252</v>
      </c>
      <c r="K616" s="57" t="n">
        <v>2</v>
      </c>
      <c r="L616" s="59" t="b">
        <f aca="false">FALSE()</f>
        <v>0</v>
      </c>
      <c r="M616" s="59" t="b">
        <f aca="false">TRUE()</f>
        <v>1</v>
      </c>
      <c r="N616" s="59" t="b">
        <f aca="false">TRUE()</f>
        <v>1</v>
      </c>
      <c r="O616" s="59" t="b">
        <f aca="false">TRUE()</f>
        <v>1</v>
      </c>
      <c r="P616" s="59" t="b">
        <f aca="false">TRUE()</f>
        <v>1</v>
      </c>
      <c r="Q616" s="57" t="s">
        <v>5440</v>
      </c>
      <c r="R616" s="58" t="n">
        <v>1</v>
      </c>
      <c r="S616" s="58" t="n">
        <v>52.2200012207031</v>
      </c>
      <c r="T616" s="57"/>
      <c r="U616" s="58" t="n">
        <v>33.3469705808238</v>
      </c>
      <c r="V616" s="58" t="n">
        <v>27.9537855869676</v>
      </c>
      <c r="W616" s="58" t="n">
        <v>0</v>
      </c>
      <c r="X616" s="58" t="n">
        <v>83.8270616493195</v>
      </c>
      <c r="Y616" s="58" t="n">
        <v>0</v>
      </c>
      <c r="Z616" s="58" t="n">
        <v>4.68874930018657</v>
      </c>
      <c r="AA616" s="57" t="s">
        <v>5412</v>
      </c>
      <c r="AB616" s="57" t="s">
        <v>5413</v>
      </c>
      <c r="AC616" s="57" t="s">
        <v>5414</v>
      </c>
      <c r="AD616" s="57" t="s">
        <v>252</v>
      </c>
      <c r="AE616" s="57" t="n">
        <v>300</v>
      </c>
      <c r="AF616" s="58" t="n">
        <v>4.68874930018657</v>
      </c>
      <c r="AG616" s="57" t="s">
        <v>5412</v>
      </c>
      <c r="AH616" s="57" t="s">
        <v>5414</v>
      </c>
      <c r="AI616" s="57" t="s">
        <v>252</v>
      </c>
      <c r="AJ616" s="58" t="n">
        <v>8.02412643220431</v>
      </c>
      <c r="AK616" s="57" t="s">
        <v>548</v>
      </c>
      <c r="AL616" s="58" t="n">
        <v>4</v>
      </c>
      <c r="AM616" s="57"/>
      <c r="AN616" s="57"/>
      <c r="AO616" s="57" t="n">
        <v>0</v>
      </c>
      <c r="AP616" s="59" t="b">
        <f aca="false">FALSE()</f>
        <v>0</v>
      </c>
    </row>
    <row r="617" customFormat="false" ht="15" hidden="false" customHeight="true" outlineLevel="0" collapsed="false">
      <c r="B617" s="57" t="s">
        <v>4777</v>
      </c>
      <c r="C617" s="57" t="s">
        <v>290</v>
      </c>
      <c r="D617" s="57" t="s">
        <v>350</v>
      </c>
      <c r="E617" s="59" t="b">
        <f aca="false">FALSE()</f>
        <v>0</v>
      </c>
      <c r="F617" s="57" t="n">
        <v>1</v>
      </c>
      <c r="G617" s="57" t="s">
        <v>4882</v>
      </c>
      <c r="H617" s="57" t="s">
        <v>5053</v>
      </c>
      <c r="I617" s="57" t="n">
        <v>2</v>
      </c>
      <c r="J617" s="57" t="s">
        <v>252</v>
      </c>
      <c r="K617" s="57" t="n">
        <v>2</v>
      </c>
      <c r="L617" s="59" t="b">
        <f aca="false">FALSE()</f>
        <v>0</v>
      </c>
      <c r="M617" s="59" t="b">
        <f aca="false">TRUE()</f>
        <v>1</v>
      </c>
      <c r="N617" s="59" t="b">
        <f aca="false">TRUE()</f>
        <v>1</v>
      </c>
      <c r="O617" s="59" t="b">
        <f aca="false">TRUE()</f>
        <v>1</v>
      </c>
      <c r="P617" s="59" t="b">
        <f aca="false">TRUE()</f>
        <v>1</v>
      </c>
      <c r="Q617" s="57" t="s">
        <v>5440</v>
      </c>
      <c r="R617" s="58" t="n">
        <v>1</v>
      </c>
      <c r="S617" s="58" t="n">
        <v>52.2200012207031</v>
      </c>
      <c r="T617" s="57"/>
      <c r="U617" s="58" t="n">
        <v>33.3469705808238</v>
      </c>
      <c r="V617" s="58" t="n">
        <v>27.9537855869676</v>
      </c>
      <c r="W617" s="58" t="n">
        <v>0</v>
      </c>
      <c r="X617" s="58" t="n">
        <v>83.8270616493195</v>
      </c>
      <c r="Y617" s="58" t="n">
        <v>0</v>
      </c>
      <c r="Z617" s="58" t="n">
        <v>4.68874930018657</v>
      </c>
      <c r="AA617" s="57" t="s">
        <v>5412</v>
      </c>
      <c r="AB617" s="57" t="s">
        <v>5413</v>
      </c>
      <c r="AC617" s="57" t="s">
        <v>5414</v>
      </c>
      <c r="AD617" s="57" t="s">
        <v>252</v>
      </c>
      <c r="AE617" s="57" t="n">
        <v>300</v>
      </c>
      <c r="AF617" s="58" t="n">
        <v>4.68874930018657</v>
      </c>
      <c r="AG617" s="57" t="s">
        <v>5412</v>
      </c>
      <c r="AH617" s="57" t="s">
        <v>5414</v>
      </c>
      <c r="AI617" s="57" t="s">
        <v>252</v>
      </c>
      <c r="AJ617" s="58" t="n">
        <v>8.02412643220431</v>
      </c>
      <c r="AK617" s="57" t="s">
        <v>548</v>
      </c>
      <c r="AL617" s="58" t="n">
        <v>4.5</v>
      </c>
      <c r="AM617" s="57"/>
      <c r="AN617" s="57"/>
      <c r="AO617" s="57" t="n">
        <v>0</v>
      </c>
      <c r="AP617" s="59" t="b">
        <f aca="false">FALSE()</f>
        <v>0</v>
      </c>
    </row>
    <row r="618" customFormat="false" ht="15" hidden="false" customHeight="true" outlineLevel="0" collapsed="false">
      <c r="B618" s="57" t="s">
        <v>4777</v>
      </c>
      <c r="C618" s="57" t="s">
        <v>290</v>
      </c>
      <c r="D618" s="57" t="s">
        <v>350</v>
      </c>
      <c r="E618" s="59" t="b">
        <f aca="false">FALSE()</f>
        <v>0</v>
      </c>
      <c r="F618" s="57" t="n">
        <v>1</v>
      </c>
      <c r="G618" s="57" t="s">
        <v>4882</v>
      </c>
      <c r="H618" s="57" t="s">
        <v>5053</v>
      </c>
      <c r="I618" s="57" t="n">
        <v>3</v>
      </c>
      <c r="J618" s="57" t="s">
        <v>425</v>
      </c>
      <c r="K618" s="57" t="n">
        <v>2</v>
      </c>
      <c r="L618" s="59" t="b">
        <f aca="false">FALSE()</f>
        <v>0</v>
      </c>
      <c r="M618" s="59" t="b">
        <f aca="false">TRUE()</f>
        <v>1</v>
      </c>
      <c r="N618" s="59" t="b">
        <f aca="false">TRUE()</f>
        <v>1</v>
      </c>
      <c r="O618" s="59" t="b">
        <f aca="false">TRUE()</f>
        <v>1</v>
      </c>
      <c r="P618" s="59" t="b">
        <f aca="false">TRUE()</f>
        <v>1</v>
      </c>
      <c r="Q618" s="57" t="s">
        <v>5416</v>
      </c>
      <c r="R618" s="58" t="n">
        <v>1</v>
      </c>
      <c r="S618" s="58" t="n">
        <v>51.060001373291</v>
      </c>
      <c r="T618" s="57"/>
      <c r="U618" s="58" t="n">
        <v>12.9756827079907</v>
      </c>
      <c r="V618" s="58" t="n">
        <v>1.94902229975992</v>
      </c>
      <c r="W618" s="58" t="n">
        <v>0</v>
      </c>
      <c r="X618" s="58" t="n">
        <v>15.0205761316873</v>
      </c>
      <c r="Y618" s="58" t="n">
        <v>0</v>
      </c>
      <c r="Z618" s="58" t="n">
        <v>4.62820278293854</v>
      </c>
      <c r="AA618" s="57" t="s">
        <v>5412</v>
      </c>
      <c r="AB618" s="57" t="s">
        <v>5413</v>
      </c>
      <c r="AC618" s="57" t="s">
        <v>5414</v>
      </c>
      <c r="AD618" s="57" t="s">
        <v>4885</v>
      </c>
      <c r="AE618" s="57" t="n">
        <v>94</v>
      </c>
      <c r="AF618" s="58" t="n">
        <v>4.62820278293854</v>
      </c>
      <c r="AG618" s="57" t="s">
        <v>5412</v>
      </c>
      <c r="AH618" s="57" t="s">
        <v>5414</v>
      </c>
      <c r="AI618" s="57" t="s">
        <v>4885</v>
      </c>
      <c r="AJ618" s="58" t="n">
        <v>6.73619454885323</v>
      </c>
      <c r="AK618" s="57" t="s">
        <v>548</v>
      </c>
      <c r="AL618" s="58" t="n">
        <v>3.5</v>
      </c>
      <c r="AM618" s="57"/>
      <c r="AN618" s="57"/>
      <c r="AO618" s="57" t="n">
        <v>0</v>
      </c>
      <c r="AP618" s="59" t="b">
        <f aca="false">FALSE()</f>
        <v>0</v>
      </c>
    </row>
    <row r="619" customFormat="false" ht="15" hidden="false" customHeight="true" outlineLevel="0" collapsed="false">
      <c r="B619" s="57" t="s">
        <v>4777</v>
      </c>
      <c r="C619" s="57" t="s">
        <v>290</v>
      </c>
      <c r="D619" s="57" t="s">
        <v>350</v>
      </c>
      <c r="E619" s="59" t="b">
        <f aca="false">FALSE()</f>
        <v>0</v>
      </c>
      <c r="F619" s="57" t="n">
        <v>1</v>
      </c>
      <c r="G619" s="57" t="s">
        <v>4882</v>
      </c>
      <c r="H619" s="57" t="s">
        <v>5053</v>
      </c>
      <c r="I619" s="57" t="n">
        <v>3</v>
      </c>
      <c r="J619" s="57" t="s">
        <v>425</v>
      </c>
      <c r="K619" s="57" t="n">
        <v>2</v>
      </c>
      <c r="L619" s="59" t="b">
        <f aca="false">FALSE()</f>
        <v>0</v>
      </c>
      <c r="M619" s="59" t="b">
        <f aca="false">TRUE()</f>
        <v>1</v>
      </c>
      <c r="N619" s="59" t="b">
        <f aca="false">TRUE()</f>
        <v>1</v>
      </c>
      <c r="O619" s="59" t="b">
        <f aca="false">TRUE()</f>
        <v>1</v>
      </c>
      <c r="P619" s="59" t="b">
        <f aca="false">TRUE()</f>
        <v>1</v>
      </c>
      <c r="Q619" s="57" t="s">
        <v>5416</v>
      </c>
      <c r="R619" s="58" t="n">
        <v>1</v>
      </c>
      <c r="S619" s="58" t="n">
        <v>51.060001373291</v>
      </c>
      <c r="T619" s="57"/>
      <c r="U619" s="58" t="n">
        <v>12.9756827079907</v>
      </c>
      <c r="V619" s="58" t="n">
        <v>1.94902229975992</v>
      </c>
      <c r="W619" s="58" t="n">
        <v>0</v>
      </c>
      <c r="X619" s="58" t="n">
        <v>15.0205761316873</v>
      </c>
      <c r="Y619" s="58" t="n">
        <v>0</v>
      </c>
      <c r="Z619" s="58" t="n">
        <v>4.62820278293854</v>
      </c>
      <c r="AA619" s="57" t="s">
        <v>5412</v>
      </c>
      <c r="AB619" s="57" t="s">
        <v>5413</v>
      </c>
      <c r="AC619" s="57" t="s">
        <v>5414</v>
      </c>
      <c r="AD619" s="57" t="s">
        <v>4885</v>
      </c>
      <c r="AE619" s="57" t="n">
        <v>94</v>
      </c>
      <c r="AF619" s="58" t="n">
        <v>4.62820278293854</v>
      </c>
      <c r="AG619" s="57" t="s">
        <v>5412</v>
      </c>
      <c r="AH619" s="57" t="s">
        <v>5414</v>
      </c>
      <c r="AI619" s="57" t="s">
        <v>4885</v>
      </c>
      <c r="AJ619" s="58" t="n">
        <v>6.73619454885323</v>
      </c>
      <c r="AK619" s="57" t="s">
        <v>548</v>
      </c>
      <c r="AL619" s="58" t="n">
        <v>4</v>
      </c>
      <c r="AM619" s="57"/>
      <c r="AN619" s="57"/>
      <c r="AO619" s="57" t="n">
        <v>0</v>
      </c>
      <c r="AP619" s="59" t="b">
        <f aca="false">FALSE()</f>
        <v>0</v>
      </c>
    </row>
    <row r="620" customFormat="false" ht="15" hidden="false" customHeight="true" outlineLevel="0" collapsed="false">
      <c r="B620" s="57" t="s">
        <v>4777</v>
      </c>
      <c r="C620" s="57" t="s">
        <v>290</v>
      </c>
      <c r="D620" s="57" t="s">
        <v>350</v>
      </c>
      <c r="E620" s="59" t="b">
        <f aca="false">FALSE()</f>
        <v>0</v>
      </c>
      <c r="F620" s="57" t="n">
        <v>1</v>
      </c>
      <c r="G620" s="57" t="s">
        <v>4882</v>
      </c>
      <c r="H620" s="57" t="s">
        <v>5053</v>
      </c>
      <c r="I620" s="57" t="n">
        <v>3</v>
      </c>
      <c r="J620" s="57" t="s">
        <v>425</v>
      </c>
      <c r="K620" s="57" t="n">
        <v>2</v>
      </c>
      <c r="L620" s="59" t="b">
        <f aca="false">FALSE()</f>
        <v>0</v>
      </c>
      <c r="M620" s="59" t="b">
        <f aca="false">TRUE()</f>
        <v>1</v>
      </c>
      <c r="N620" s="59" t="b">
        <f aca="false">TRUE()</f>
        <v>1</v>
      </c>
      <c r="O620" s="59" t="b">
        <f aca="false">TRUE()</f>
        <v>1</v>
      </c>
      <c r="P620" s="59" t="b">
        <f aca="false">TRUE()</f>
        <v>1</v>
      </c>
      <c r="Q620" s="57" t="s">
        <v>5416</v>
      </c>
      <c r="R620" s="58" t="n">
        <v>1</v>
      </c>
      <c r="S620" s="58" t="n">
        <v>51.060001373291</v>
      </c>
      <c r="T620" s="57"/>
      <c r="U620" s="58" t="n">
        <v>12.9756827079907</v>
      </c>
      <c r="V620" s="58" t="n">
        <v>1.94902229975992</v>
      </c>
      <c r="W620" s="58" t="n">
        <v>0</v>
      </c>
      <c r="X620" s="58" t="n">
        <v>15.0205761316873</v>
      </c>
      <c r="Y620" s="58" t="n">
        <v>0</v>
      </c>
      <c r="Z620" s="58" t="n">
        <v>4.62820278293854</v>
      </c>
      <c r="AA620" s="57" t="s">
        <v>5412</v>
      </c>
      <c r="AB620" s="57" t="s">
        <v>5413</v>
      </c>
      <c r="AC620" s="57" t="s">
        <v>5414</v>
      </c>
      <c r="AD620" s="57" t="s">
        <v>4885</v>
      </c>
      <c r="AE620" s="57" t="n">
        <v>94</v>
      </c>
      <c r="AF620" s="58" t="n">
        <v>4.62820278293854</v>
      </c>
      <c r="AG620" s="57" t="s">
        <v>5412</v>
      </c>
      <c r="AH620" s="57" t="s">
        <v>5414</v>
      </c>
      <c r="AI620" s="57" t="s">
        <v>4885</v>
      </c>
      <c r="AJ620" s="58" t="n">
        <v>6.73619454885323</v>
      </c>
      <c r="AK620" s="57" t="s">
        <v>548</v>
      </c>
      <c r="AL620" s="58" t="n">
        <v>4.5</v>
      </c>
      <c r="AM620" s="57"/>
      <c r="AN620" s="57"/>
      <c r="AO620" s="57" t="n">
        <v>0</v>
      </c>
      <c r="AP620" s="59" t="b">
        <f aca="false">FALSE()</f>
        <v>0</v>
      </c>
    </row>
    <row r="621" customFormat="false" ht="15" hidden="false" customHeight="true" outlineLevel="0" collapsed="false">
      <c r="B621" s="57" t="s">
        <v>4777</v>
      </c>
      <c r="C621" s="57" t="s">
        <v>290</v>
      </c>
      <c r="D621" s="57" t="s">
        <v>350</v>
      </c>
      <c r="E621" s="59" t="b">
        <f aca="false">FALSE()</f>
        <v>0</v>
      </c>
      <c r="F621" s="57" t="n">
        <v>1</v>
      </c>
      <c r="G621" s="57" t="s">
        <v>4882</v>
      </c>
      <c r="H621" s="57" t="s">
        <v>5053</v>
      </c>
      <c r="I621" s="57" t="n">
        <v>4</v>
      </c>
      <c r="J621" s="57" t="s">
        <v>261</v>
      </c>
      <c r="K621" s="57" t="n">
        <v>2</v>
      </c>
      <c r="L621" s="59" t="b">
        <f aca="false">FALSE()</f>
        <v>0</v>
      </c>
      <c r="M621" s="59" t="b">
        <f aca="false">TRUE()</f>
        <v>1</v>
      </c>
      <c r="N621" s="59" t="b">
        <f aca="false">TRUE()</f>
        <v>1</v>
      </c>
      <c r="O621" s="59" t="b">
        <f aca="false">TRUE()</f>
        <v>1</v>
      </c>
      <c r="P621" s="59" t="b">
        <f aca="false">TRUE()</f>
        <v>1</v>
      </c>
      <c r="Q621" s="57" t="s">
        <v>5411</v>
      </c>
      <c r="R621" s="58" t="n">
        <v>1</v>
      </c>
      <c r="S621" s="58" t="n">
        <v>51.8499984741211</v>
      </c>
      <c r="T621" s="57"/>
      <c r="U621" s="58" t="n">
        <v>4.29852863371708</v>
      </c>
      <c r="V621" s="58" t="n">
        <v>2.13591484905197</v>
      </c>
      <c r="W621" s="58" t="n">
        <v>0</v>
      </c>
      <c r="X621" s="58" t="n">
        <v>49.6894409937888</v>
      </c>
      <c r="Y621" s="58" t="n">
        <v>0</v>
      </c>
      <c r="Z621" s="58" t="n">
        <v>3.42552959409201</v>
      </c>
      <c r="AA621" s="57" t="s">
        <v>5412</v>
      </c>
      <c r="AB621" s="57" t="s">
        <v>5413</v>
      </c>
      <c r="AC621" s="57" t="s">
        <v>5422</v>
      </c>
      <c r="AD621" s="57" t="s">
        <v>252</v>
      </c>
      <c r="AE621" s="57" t="n">
        <v>93</v>
      </c>
      <c r="AF621" s="58" t="n">
        <v>3.42552959409201</v>
      </c>
      <c r="AG621" s="57" t="s">
        <v>5412</v>
      </c>
      <c r="AH621" s="57" t="s">
        <v>5422</v>
      </c>
      <c r="AI621" s="57" t="s">
        <v>252</v>
      </c>
      <c r="AJ621" s="58" t="n">
        <v>7.68219278591732</v>
      </c>
      <c r="AK621" s="57" t="s">
        <v>548</v>
      </c>
      <c r="AL621" s="58" t="n">
        <v>3.5</v>
      </c>
      <c r="AM621" s="57"/>
      <c r="AN621" s="57" t="s">
        <v>5412</v>
      </c>
      <c r="AO621" s="57" t="n">
        <v>1</v>
      </c>
      <c r="AP621" s="59" t="b">
        <f aca="false">TRUE()</f>
        <v>1</v>
      </c>
    </row>
    <row r="622" customFormat="false" ht="15" hidden="false" customHeight="true" outlineLevel="0" collapsed="false">
      <c r="B622" s="57" t="s">
        <v>4777</v>
      </c>
      <c r="C622" s="57" t="s">
        <v>290</v>
      </c>
      <c r="D622" s="57" t="s">
        <v>350</v>
      </c>
      <c r="E622" s="59" t="b">
        <f aca="false">FALSE()</f>
        <v>0</v>
      </c>
      <c r="F622" s="57" t="n">
        <v>1</v>
      </c>
      <c r="G622" s="57" t="s">
        <v>4882</v>
      </c>
      <c r="H622" s="57" t="s">
        <v>5053</v>
      </c>
      <c r="I622" s="57" t="n">
        <v>4</v>
      </c>
      <c r="J622" s="57" t="s">
        <v>261</v>
      </c>
      <c r="K622" s="57" t="n">
        <v>2</v>
      </c>
      <c r="L622" s="59" t="b">
        <f aca="false">FALSE()</f>
        <v>0</v>
      </c>
      <c r="M622" s="59" t="b">
        <f aca="false">TRUE()</f>
        <v>1</v>
      </c>
      <c r="N622" s="59" t="b">
        <f aca="false">TRUE()</f>
        <v>1</v>
      </c>
      <c r="O622" s="59" t="b">
        <f aca="false">TRUE()</f>
        <v>1</v>
      </c>
      <c r="P622" s="59" t="b">
        <f aca="false">TRUE()</f>
        <v>1</v>
      </c>
      <c r="Q622" s="57" t="s">
        <v>5411</v>
      </c>
      <c r="R622" s="58" t="n">
        <v>1</v>
      </c>
      <c r="S622" s="58" t="n">
        <v>51.8499984741211</v>
      </c>
      <c r="T622" s="57"/>
      <c r="U622" s="58" t="n">
        <v>4.29852863371708</v>
      </c>
      <c r="V622" s="58" t="n">
        <v>2.13591484905197</v>
      </c>
      <c r="W622" s="58" t="n">
        <v>0</v>
      </c>
      <c r="X622" s="58" t="n">
        <v>49.6894409937888</v>
      </c>
      <c r="Y622" s="58" t="n">
        <v>0</v>
      </c>
      <c r="Z622" s="58" t="n">
        <v>3.42552959409201</v>
      </c>
      <c r="AA622" s="57" t="s">
        <v>5412</v>
      </c>
      <c r="AB622" s="57" t="s">
        <v>5413</v>
      </c>
      <c r="AC622" s="57" t="s">
        <v>5422</v>
      </c>
      <c r="AD622" s="57" t="s">
        <v>252</v>
      </c>
      <c r="AE622" s="57" t="n">
        <v>93</v>
      </c>
      <c r="AF622" s="58" t="n">
        <v>3.42552959409201</v>
      </c>
      <c r="AG622" s="57" t="s">
        <v>5412</v>
      </c>
      <c r="AH622" s="57" t="s">
        <v>5422</v>
      </c>
      <c r="AI622" s="57" t="s">
        <v>252</v>
      </c>
      <c r="AJ622" s="58" t="n">
        <v>7.68219278591732</v>
      </c>
      <c r="AK622" s="57" t="s">
        <v>548</v>
      </c>
      <c r="AL622" s="58" t="n">
        <v>4</v>
      </c>
      <c r="AM622" s="57"/>
      <c r="AN622" s="57" t="s">
        <v>5412</v>
      </c>
      <c r="AO622" s="57" t="n">
        <v>2</v>
      </c>
      <c r="AP622" s="59" t="b">
        <f aca="false">TRUE()</f>
        <v>1</v>
      </c>
    </row>
    <row r="623" customFormat="false" ht="15" hidden="false" customHeight="true" outlineLevel="0" collapsed="false">
      <c r="B623" s="57" t="s">
        <v>4777</v>
      </c>
      <c r="C623" s="57" t="s">
        <v>290</v>
      </c>
      <c r="D623" s="57" t="s">
        <v>350</v>
      </c>
      <c r="E623" s="59" t="b">
        <f aca="false">FALSE()</f>
        <v>0</v>
      </c>
      <c r="F623" s="57" t="n">
        <v>1</v>
      </c>
      <c r="G623" s="57" t="s">
        <v>4882</v>
      </c>
      <c r="H623" s="57" t="s">
        <v>5053</v>
      </c>
      <c r="I623" s="57" t="n">
        <v>4</v>
      </c>
      <c r="J623" s="57" t="s">
        <v>261</v>
      </c>
      <c r="K623" s="57" t="n">
        <v>2</v>
      </c>
      <c r="L623" s="59" t="b">
        <f aca="false">FALSE()</f>
        <v>0</v>
      </c>
      <c r="M623" s="59" t="b">
        <f aca="false">TRUE()</f>
        <v>1</v>
      </c>
      <c r="N623" s="59" t="b">
        <f aca="false">TRUE()</f>
        <v>1</v>
      </c>
      <c r="O623" s="59" t="b">
        <f aca="false">TRUE()</f>
        <v>1</v>
      </c>
      <c r="P623" s="59" t="b">
        <f aca="false">TRUE()</f>
        <v>1</v>
      </c>
      <c r="Q623" s="57" t="s">
        <v>5411</v>
      </c>
      <c r="R623" s="58" t="n">
        <v>1</v>
      </c>
      <c r="S623" s="58" t="n">
        <v>51.8499984741211</v>
      </c>
      <c r="T623" s="57"/>
      <c r="U623" s="58" t="n">
        <v>4.29852863371708</v>
      </c>
      <c r="V623" s="58" t="n">
        <v>2.13591484905197</v>
      </c>
      <c r="W623" s="58" t="n">
        <v>0</v>
      </c>
      <c r="X623" s="58" t="n">
        <v>49.6894409937888</v>
      </c>
      <c r="Y623" s="58" t="n">
        <v>0</v>
      </c>
      <c r="Z623" s="58" t="n">
        <v>3.42552959409201</v>
      </c>
      <c r="AA623" s="57" t="s">
        <v>5412</v>
      </c>
      <c r="AB623" s="57" t="s">
        <v>5413</v>
      </c>
      <c r="AC623" s="57" t="s">
        <v>5422</v>
      </c>
      <c r="AD623" s="57" t="s">
        <v>252</v>
      </c>
      <c r="AE623" s="57" t="n">
        <v>93</v>
      </c>
      <c r="AF623" s="58" t="n">
        <v>3.42552959409201</v>
      </c>
      <c r="AG623" s="57" t="s">
        <v>5412</v>
      </c>
      <c r="AH623" s="57" t="s">
        <v>5422</v>
      </c>
      <c r="AI623" s="57" t="s">
        <v>252</v>
      </c>
      <c r="AJ623" s="58" t="n">
        <v>7.68219278591732</v>
      </c>
      <c r="AK623" s="57" t="s">
        <v>548</v>
      </c>
      <c r="AL623" s="58" t="n">
        <v>4.5</v>
      </c>
      <c r="AM623" s="57"/>
      <c r="AN623" s="57" t="s">
        <v>5412</v>
      </c>
      <c r="AO623" s="57" t="n">
        <v>3</v>
      </c>
      <c r="AP623" s="59" t="b">
        <f aca="false">TRUE()</f>
        <v>1</v>
      </c>
    </row>
    <row r="624" customFormat="false" ht="15" hidden="false" customHeight="true" outlineLevel="0" collapsed="false">
      <c r="B624" s="57" t="s">
        <v>4777</v>
      </c>
      <c r="C624" s="57" t="s">
        <v>290</v>
      </c>
      <c r="D624" s="57" t="s">
        <v>350</v>
      </c>
      <c r="E624" s="59" t="b">
        <f aca="false">FALSE()</f>
        <v>0</v>
      </c>
      <c r="F624" s="57" t="n">
        <v>1</v>
      </c>
      <c r="G624" s="57" t="s">
        <v>4882</v>
      </c>
      <c r="H624" s="57" t="s">
        <v>5053</v>
      </c>
      <c r="I624" s="57" t="n">
        <v>5</v>
      </c>
      <c r="J624" s="57" t="s">
        <v>281</v>
      </c>
      <c r="K624" s="57" t="n">
        <v>2</v>
      </c>
      <c r="L624" s="59" t="b">
        <f aca="false">FALSE()</f>
        <v>0</v>
      </c>
      <c r="M624" s="59" t="b">
        <f aca="false">TRUE()</f>
        <v>1</v>
      </c>
      <c r="N624" s="59" t="b">
        <f aca="false">TRUE()</f>
        <v>1</v>
      </c>
      <c r="O624" s="59" t="b">
        <f aca="false">TRUE()</f>
        <v>1</v>
      </c>
      <c r="P624" s="59" t="b">
        <f aca="false">TRUE()</f>
        <v>1</v>
      </c>
      <c r="Q624" s="57" t="s">
        <v>5432</v>
      </c>
      <c r="R624" s="58" t="n">
        <v>1</v>
      </c>
      <c r="S624" s="58" t="n">
        <v>51.7599983215332</v>
      </c>
      <c r="T624" s="57"/>
      <c r="U624" s="58" t="n">
        <v>0.64077445471559</v>
      </c>
      <c r="V624" s="58" t="n">
        <v>0.64077445471559</v>
      </c>
      <c r="W624" s="58" t="n">
        <v>0</v>
      </c>
      <c r="X624" s="58" t="n">
        <v>100</v>
      </c>
      <c r="Y624" s="58" t="n">
        <v>0</v>
      </c>
      <c r="Z624" s="58" t="n">
        <v>3.95338867302471</v>
      </c>
      <c r="AA624" s="57" t="s">
        <v>5412</v>
      </c>
      <c r="AB624" s="57" t="s">
        <v>5413</v>
      </c>
      <c r="AC624" s="57" t="s">
        <v>5422</v>
      </c>
      <c r="AD624" s="57" t="s">
        <v>252</v>
      </c>
      <c r="AE624" s="57" t="n">
        <v>299</v>
      </c>
      <c r="AF624" s="58" t="n">
        <v>3.95338867302471</v>
      </c>
      <c r="AG624" s="57" t="s">
        <v>5412</v>
      </c>
      <c r="AH624" s="57" t="s">
        <v>5422</v>
      </c>
      <c r="AI624" s="57" t="s">
        <v>252</v>
      </c>
      <c r="AJ624" s="58" t="n">
        <v>9.19846231714845</v>
      </c>
      <c r="AK624" s="57" t="s">
        <v>548</v>
      </c>
      <c r="AL624" s="58" t="n">
        <v>3.5</v>
      </c>
      <c r="AM624" s="57"/>
      <c r="AN624" s="57"/>
      <c r="AO624" s="57" t="n">
        <v>0</v>
      </c>
      <c r="AP624" s="59" t="b">
        <f aca="false">FALSE()</f>
        <v>0</v>
      </c>
    </row>
    <row r="625" customFormat="false" ht="15" hidden="false" customHeight="true" outlineLevel="0" collapsed="false">
      <c r="B625" s="57" t="s">
        <v>4777</v>
      </c>
      <c r="C625" s="57" t="s">
        <v>290</v>
      </c>
      <c r="D625" s="57" t="s">
        <v>350</v>
      </c>
      <c r="E625" s="59" t="b">
        <f aca="false">FALSE()</f>
        <v>0</v>
      </c>
      <c r="F625" s="57" t="n">
        <v>1</v>
      </c>
      <c r="G625" s="57" t="s">
        <v>4882</v>
      </c>
      <c r="H625" s="57" t="s">
        <v>5053</v>
      </c>
      <c r="I625" s="57" t="n">
        <v>5</v>
      </c>
      <c r="J625" s="57" t="s">
        <v>281</v>
      </c>
      <c r="K625" s="57" t="n">
        <v>2</v>
      </c>
      <c r="L625" s="59" t="b">
        <f aca="false">FALSE()</f>
        <v>0</v>
      </c>
      <c r="M625" s="59" t="b">
        <f aca="false">TRUE()</f>
        <v>1</v>
      </c>
      <c r="N625" s="59" t="b">
        <f aca="false">TRUE()</f>
        <v>1</v>
      </c>
      <c r="O625" s="59" t="b">
        <f aca="false">TRUE()</f>
        <v>1</v>
      </c>
      <c r="P625" s="59" t="b">
        <f aca="false">TRUE()</f>
        <v>1</v>
      </c>
      <c r="Q625" s="57" t="s">
        <v>5432</v>
      </c>
      <c r="R625" s="58" t="n">
        <v>1</v>
      </c>
      <c r="S625" s="58" t="n">
        <v>51.7599983215332</v>
      </c>
      <c r="T625" s="57"/>
      <c r="U625" s="58" t="n">
        <v>0.64077445471559</v>
      </c>
      <c r="V625" s="58" t="n">
        <v>0.64077445471559</v>
      </c>
      <c r="W625" s="58" t="n">
        <v>0</v>
      </c>
      <c r="X625" s="58" t="n">
        <v>100</v>
      </c>
      <c r="Y625" s="58" t="n">
        <v>0</v>
      </c>
      <c r="Z625" s="58" t="n">
        <v>3.95338867302471</v>
      </c>
      <c r="AA625" s="57" t="s">
        <v>5412</v>
      </c>
      <c r="AB625" s="57" t="s">
        <v>5413</v>
      </c>
      <c r="AC625" s="57" t="s">
        <v>5422</v>
      </c>
      <c r="AD625" s="57" t="s">
        <v>252</v>
      </c>
      <c r="AE625" s="57" t="n">
        <v>299</v>
      </c>
      <c r="AF625" s="58" t="n">
        <v>3.95338867302471</v>
      </c>
      <c r="AG625" s="57" t="s">
        <v>5412</v>
      </c>
      <c r="AH625" s="57" t="s">
        <v>5422</v>
      </c>
      <c r="AI625" s="57" t="s">
        <v>252</v>
      </c>
      <c r="AJ625" s="58" t="n">
        <v>9.19846231714845</v>
      </c>
      <c r="AK625" s="57" t="s">
        <v>548</v>
      </c>
      <c r="AL625" s="58" t="n">
        <v>4</v>
      </c>
      <c r="AM625" s="57"/>
      <c r="AN625" s="57" t="s">
        <v>5412</v>
      </c>
      <c r="AO625" s="57" t="n">
        <v>1</v>
      </c>
      <c r="AP625" s="59" t="b">
        <f aca="false">FALSE()</f>
        <v>0</v>
      </c>
    </row>
    <row r="626" customFormat="false" ht="15" hidden="false" customHeight="true" outlineLevel="0" collapsed="false">
      <c r="B626" s="57" t="s">
        <v>4777</v>
      </c>
      <c r="C626" s="57" t="s">
        <v>290</v>
      </c>
      <c r="D626" s="57" t="s">
        <v>350</v>
      </c>
      <c r="E626" s="59" t="b">
        <f aca="false">FALSE()</f>
        <v>0</v>
      </c>
      <c r="F626" s="57" t="n">
        <v>1</v>
      </c>
      <c r="G626" s="57" t="s">
        <v>4882</v>
      </c>
      <c r="H626" s="57" t="s">
        <v>5053</v>
      </c>
      <c r="I626" s="57" t="n">
        <v>5</v>
      </c>
      <c r="J626" s="57" t="s">
        <v>281</v>
      </c>
      <c r="K626" s="57" t="n">
        <v>2</v>
      </c>
      <c r="L626" s="59" t="b">
        <f aca="false">FALSE()</f>
        <v>0</v>
      </c>
      <c r="M626" s="59" t="b">
        <f aca="false">TRUE()</f>
        <v>1</v>
      </c>
      <c r="N626" s="59" t="b">
        <f aca="false">TRUE()</f>
        <v>1</v>
      </c>
      <c r="O626" s="59" t="b">
        <f aca="false">TRUE()</f>
        <v>1</v>
      </c>
      <c r="P626" s="59" t="b">
        <f aca="false">TRUE()</f>
        <v>1</v>
      </c>
      <c r="Q626" s="57" t="s">
        <v>5432</v>
      </c>
      <c r="R626" s="58" t="n">
        <v>1</v>
      </c>
      <c r="S626" s="58" t="n">
        <v>51.7599983215332</v>
      </c>
      <c r="T626" s="57"/>
      <c r="U626" s="58" t="n">
        <v>0.64077445471559</v>
      </c>
      <c r="V626" s="58" t="n">
        <v>0.64077445471559</v>
      </c>
      <c r="W626" s="58" t="n">
        <v>0</v>
      </c>
      <c r="X626" s="58" t="n">
        <v>100</v>
      </c>
      <c r="Y626" s="58" t="n">
        <v>0</v>
      </c>
      <c r="Z626" s="58" t="n">
        <v>3.95338867302471</v>
      </c>
      <c r="AA626" s="57" t="s">
        <v>5412</v>
      </c>
      <c r="AB626" s="57" t="s">
        <v>5413</v>
      </c>
      <c r="AC626" s="57" t="s">
        <v>5422</v>
      </c>
      <c r="AD626" s="57" t="s">
        <v>252</v>
      </c>
      <c r="AE626" s="57" t="n">
        <v>299</v>
      </c>
      <c r="AF626" s="58" t="n">
        <v>3.95338867302471</v>
      </c>
      <c r="AG626" s="57" t="s">
        <v>5412</v>
      </c>
      <c r="AH626" s="57" t="s">
        <v>5422</v>
      </c>
      <c r="AI626" s="57" t="s">
        <v>252</v>
      </c>
      <c r="AJ626" s="58" t="n">
        <v>9.19846231714845</v>
      </c>
      <c r="AK626" s="57" t="s">
        <v>548</v>
      </c>
      <c r="AL626" s="58" t="n">
        <v>4.5</v>
      </c>
      <c r="AM626" s="57"/>
      <c r="AN626" s="57" t="s">
        <v>5412</v>
      </c>
      <c r="AO626" s="57" t="n">
        <v>2</v>
      </c>
      <c r="AP626" s="59" t="b">
        <f aca="false">FALSE()</f>
        <v>0</v>
      </c>
    </row>
    <row r="627" customFormat="false" ht="15" hidden="false" customHeight="true" outlineLevel="0" collapsed="false">
      <c r="B627" s="57" t="s">
        <v>4777</v>
      </c>
      <c r="C627" s="57" t="s">
        <v>290</v>
      </c>
      <c r="D627" s="57" t="s">
        <v>350</v>
      </c>
      <c r="E627" s="59" t="b">
        <f aca="false">FALSE()</f>
        <v>0</v>
      </c>
      <c r="F627" s="57" t="n">
        <v>1</v>
      </c>
      <c r="G627" s="57" t="s">
        <v>4882</v>
      </c>
      <c r="H627" s="57" t="s">
        <v>5053</v>
      </c>
      <c r="I627" s="57" t="n">
        <v>6</v>
      </c>
      <c r="J627" s="57" t="s">
        <v>327</v>
      </c>
      <c r="K627" s="57" t="n">
        <v>2</v>
      </c>
      <c r="L627" s="59" t="b">
        <f aca="false">FALSE()</f>
        <v>0</v>
      </c>
      <c r="M627" s="59" t="b">
        <f aca="false">TRUE()</f>
        <v>1</v>
      </c>
      <c r="N627" s="59" t="b">
        <f aca="false">TRUE()</f>
        <v>1</v>
      </c>
      <c r="O627" s="59" t="b">
        <f aca="false">TRUE()</f>
        <v>1</v>
      </c>
      <c r="P627" s="59" t="b">
        <f aca="false">TRUE()</f>
        <v>1</v>
      </c>
      <c r="Q627" s="57" t="s">
        <v>5421</v>
      </c>
      <c r="R627" s="58" t="n">
        <v>1</v>
      </c>
      <c r="S627" s="58" t="n">
        <v>52.3300018310547</v>
      </c>
      <c r="T627" s="57"/>
      <c r="U627" s="58" t="n">
        <v>5.31308818701677</v>
      </c>
      <c r="V627" s="58" t="n">
        <v>3.0703775955122</v>
      </c>
      <c r="W627" s="58" t="n">
        <v>0</v>
      </c>
      <c r="X627" s="58" t="n">
        <v>57.7889447236181</v>
      </c>
      <c r="Y627" s="58" t="n">
        <v>0</v>
      </c>
      <c r="Z627" s="58" t="n">
        <v>4.61299230435083</v>
      </c>
      <c r="AA627" s="57" t="s">
        <v>5412</v>
      </c>
      <c r="AB627" s="57" t="s">
        <v>5413</v>
      </c>
      <c r="AC627" s="57" t="s">
        <v>5441</v>
      </c>
      <c r="AD627" s="57" t="s">
        <v>4885</v>
      </c>
      <c r="AE627" s="57" t="n">
        <v>94</v>
      </c>
      <c r="AF627" s="58" t="n">
        <v>5.17986264296651</v>
      </c>
      <c r="AG627" s="57" t="s">
        <v>5412</v>
      </c>
      <c r="AH627" s="57" t="s">
        <v>5442</v>
      </c>
      <c r="AI627" s="57" t="s">
        <v>4885</v>
      </c>
      <c r="AJ627" s="58" t="n">
        <v>12.4264695710407</v>
      </c>
      <c r="AK627" s="57" t="s">
        <v>548</v>
      </c>
      <c r="AL627" s="58" t="n">
        <v>3.5</v>
      </c>
      <c r="AM627" s="57"/>
      <c r="AN627" s="57"/>
      <c r="AO627" s="57" t="n">
        <v>0</v>
      </c>
      <c r="AP627" s="59" t="b">
        <f aca="false">FALSE()</f>
        <v>0</v>
      </c>
    </row>
    <row r="628" customFormat="false" ht="15" hidden="false" customHeight="true" outlineLevel="0" collapsed="false">
      <c r="B628" s="57" t="s">
        <v>4777</v>
      </c>
      <c r="C628" s="57" t="s">
        <v>290</v>
      </c>
      <c r="D628" s="57" t="s">
        <v>350</v>
      </c>
      <c r="E628" s="59" t="b">
        <f aca="false">FALSE()</f>
        <v>0</v>
      </c>
      <c r="F628" s="57" t="n">
        <v>1</v>
      </c>
      <c r="G628" s="57" t="s">
        <v>4882</v>
      </c>
      <c r="H628" s="57" t="s">
        <v>5053</v>
      </c>
      <c r="I628" s="57" t="n">
        <v>6</v>
      </c>
      <c r="J628" s="57" t="s">
        <v>327</v>
      </c>
      <c r="K628" s="57" t="n">
        <v>2</v>
      </c>
      <c r="L628" s="59" t="b">
        <f aca="false">FALSE()</f>
        <v>0</v>
      </c>
      <c r="M628" s="59" t="b">
        <f aca="false">TRUE()</f>
        <v>1</v>
      </c>
      <c r="N628" s="59" t="b">
        <f aca="false">TRUE()</f>
        <v>1</v>
      </c>
      <c r="O628" s="59" t="b">
        <f aca="false">TRUE()</f>
        <v>1</v>
      </c>
      <c r="P628" s="59" t="b">
        <f aca="false">TRUE()</f>
        <v>1</v>
      </c>
      <c r="Q628" s="57" t="s">
        <v>5421</v>
      </c>
      <c r="R628" s="58" t="n">
        <v>1</v>
      </c>
      <c r="S628" s="58" t="n">
        <v>52.3300018310547</v>
      </c>
      <c r="T628" s="57"/>
      <c r="U628" s="58" t="n">
        <v>5.31308818701677</v>
      </c>
      <c r="V628" s="58" t="n">
        <v>3.0703775955122</v>
      </c>
      <c r="W628" s="58" t="n">
        <v>0</v>
      </c>
      <c r="X628" s="58" t="n">
        <v>57.7889447236181</v>
      </c>
      <c r="Y628" s="58" t="n">
        <v>0</v>
      </c>
      <c r="Z628" s="58" t="n">
        <v>4.61299230435083</v>
      </c>
      <c r="AA628" s="57" t="s">
        <v>5412</v>
      </c>
      <c r="AB628" s="57" t="s">
        <v>5413</v>
      </c>
      <c r="AC628" s="57" t="s">
        <v>5441</v>
      </c>
      <c r="AD628" s="57" t="s">
        <v>4885</v>
      </c>
      <c r="AE628" s="57" t="n">
        <v>94</v>
      </c>
      <c r="AF628" s="58" t="n">
        <v>5.17986264296651</v>
      </c>
      <c r="AG628" s="57" t="s">
        <v>5412</v>
      </c>
      <c r="AH628" s="57" t="s">
        <v>5442</v>
      </c>
      <c r="AI628" s="57" t="s">
        <v>4885</v>
      </c>
      <c r="AJ628" s="58" t="n">
        <v>12.4264695710407</v>
      </c>
      <c r="AK628" s="57" t="s">
        <v>548</v>
      </c>
      <c r="AL628" s="58" t="n">
        <v>4</v>
      </c>
      <c r="AM628" s="57"/>
      <c r="AN628" s="57"/>
      <c r="AO628" s="57" t="n">
        <v>0</v>
      </c>
      <c r="AP628" s="59" t="b">
        <f aca="false">FALSE()</f>
        <v>0</v>
      </c>
    </row>
    <row r="629" customFormat="false" ht="15" hidden="false" customHeight="true" outlineLevel="0" collapsed="false">
      <c r="B629" s="57" t="s">
        <v>4777</v>
      </c>
      <c r="C629" s="57" t="s">
        <v>290</v>
      </c>
      <c r="D629" s="57" t="s">
        <v>350</v>
      </c>
      <c r="E629" s="59" t="b">
        <f aca="false">FALSE()</f>
        <v>0</v>
      </c>
      <c r="F629" s="57" t="n">
        <v>1</v>
      </c>
      <c r="G629" s="57" t="s">
        <v>4882</v>
      </c>
      <c r="H629" s="57" t="s">
        <v>5053</v>
      </c>
      <c r="I629" s="57" t="n">
        <v>6</v>
      </c>
      <c r="J629" s="57" t="s">
        <v>327</v>
      </c>
      <c r="K629" s="57" t="n">
        <v>2</v>
      </c>
      <c r="L629" s="59" t="b">
        <f aca="false">FALSE()</f>
        <v>0</v>
      </c>
      <c r="M629" s="59" t="b">
        <f aca="false">TRUE()</f>
        <v>1</v>
      </c>
      <c r="N629" s="59" t="b">
        <f aca="false">TRUE()</f>
        <v>1</v>
      </c>
      <c r="O629" s="59" t="b">
        <f aca="false">TRUE()</f>
        <v>1</v>
      </c>
      <c r="P629" s="59" t="b">
        <f aca="false">TRUE()</f>
        <v>1</v>
      </c>
      <c r="Q629" s="57" t="s">
        <v>5421</v>
      </c>
      <c r="R629" s="58" t="n">
        <v>1</v>
      </c>
      <c r="S629" s="58" t="n">
        <v>52.3300018310547</v>
      </c>
      <c r="T629" s="57"/>
      <c r="U629" s="58" t="n">
        <v>5.31308818701677</v>
      </c>
      <c r="V629" s="58" t="n">
        <v>3.0703775955122</v>
      </c>
      <c r="W629" s="58" t="n">
        <v>0</v>
      </c>
      <c r="X629" s="58" t="n">
        <v>57.7889447236181</v>
      </c>
      <c r="Y629" s="58" t="n">
        <v>0</v>
      </c>
      <c r="Z629" s="58" t="n">
        <v>4.61299230435083</v>
      </c>
      <c r="AA629" s="57" t="s">
        <v>5412</v>
      </c>
      <c r="AB629" s="57" t="s">
        <v>5413</v>
      </c>
      <c r="AC629" s="57" t="s">
        <v>5441</v>
      </c>
      <c r="AD629" s="57" t="s">
        <v>4885</v>
      </c>
      <c r="AE629" s="57" t="n">
        <v>94</v>
      </c>
      <c r="AF629" s="58" t="n">
        <v>5.17986264296651</v>
      </c>
      <c r="AG629" s="57" t="s">
        <v>5412</v>
      </c>
      <c r="AH629" s="57" t="s">
        <v>5442</v>
      </c>
      <c r="AI629" s="57" t="s">
        <v>4885</v>
      </c>
      <c r="AJ629" s="58" t="n">
        <v>12.4264695710407</v>
      </c>
      <c r="AK629" s="57" t="s">
        <v>548</v>
      </c>
      <c r="AL629" s="58" t="n">
        <v>4.5</v>
      </c>
      <c r="AM629" s="57"/>
      <c r="AN629" s="57"/>
      <c r="AO629" s="57" t="n">
        <v>0</v>
      </c>
      <c r="AP629" s="59" t="b">
        <f aca="false">FALSE()</f>
        <v>0</v>
      </c>
    </row>
    <row r="630" customFormat="false" ht="15" hidden="false" customHeight="true" outlineLevel="0" collapsed="false">
      <c r="B630" s="57" t="s">
        <v>4777</v>
      </c>
      <c r="C630" s="57" t="s">
        <v>290</v>
      </c>
      <c r="D630" s="57" t="s">
        <v>350</v>
      </c>
      <c r="E630" s="59" t="b">
        <f aca="false">FALSE()</f>
        <v>0</v>
      </c>
      <c r="F630" s="57" t="n">
        <v>1</v>
      </c>
      <c r="G630" s="57" t="s">
        <v>4882</v>
      </c>
      <c r="H630" s="57" t="s">
        <v>5053</v>
      </c>
      <c r="I630" s="57" t="n">
        <v>7</v>
      </c>
      <c r="J630" s="57" t="s">
        <v>327</v>
      </c>
      <c r="K630" s="57" t="n">
        <v>2</v>
      </c>
      <c r="L630" s="59" t="b">
        <f aca="false">FALSE()</f>
        <v>0</v>
      </c>
      <c r="M630" s="59" t="b">
        <f aca="false">TRUE()</f>
        <v>1</v>
      </c>
      <c r="N630" s="59" t="b">
        <f aca="false">TRUE()</f>
        <v>1</v>
      </c>
      <c r="O630" s="59" t="b">
        <f aca="false">TRUE()</f>
        <v>1</v>
      </c>
      <c r="P630" s="59" t="b">
        <f aca="false">TRUE()</f>
        <v>1</v>
      </c>
      <c r="Q630" s="57" t="s">
        <v>5421</v>
      </c>
      <c r="R630" s="58" t="n">
        <v>1</v>
      </c>
      <c r="S630" s="58" t="n">
        <v>53.7999992370606</v>
      </c>
      <c r="T630" s="57"/>
      <c r="U630" s="58" t="n">
        <v>4.85920628159323</v>
      </c>
      <c r="V630" s="58" t="n">
        <v>4.85920628159323</v>
      </c>
      <c r="W630" s="58" t="n">
        <v>0</v>
      </c>
      <c r="X630" s="58" t="n">
        <v>100</v>
      </c>
      <c r="Y630" s="58" t="n">
        <v>0</v>
      </c>
      <c r="Z630" s="58" t="n">
        <v>2.79723452717145</v>
      </c>
      <c r="AA630" s="57" t="s">
        <v>5412</v>
      </c>
      <c r="AB630" s="57" t="s">
        <v>5413</v>
      </c>
      <c r="AC630" s="57" t="s">
        <v>5422</v>
      </c>
      <c r="AD630" s="57" t="s">
        <v>4885</v>
      </c>
      <c r="AE630" s="57" t="n">
        <v>94</v>
      </c>
      <c r="AF630" s="58" t="n">
        <v>2.79723452717145</v>
      </c>
      <c r="AG630" s="57" t="s">
        <v>5412</v>
      </c>
      <c r="AH630" s="57" t="s">
        <v>5422</v>
      </c>
      <c r="AI630" s="57" t="s">
        <v>4885</v>
      </c>
      <c r="AJ630" s="58" t="n">
        <v>14.7651809335341</v>
      </c>
      <c r="AK630" s="57" t="s">
        <v>278</v>
      </c>
      <c r="AL630" s="58" t="n">
        <v>3.5</v>
      </c>
      <c r="AM630" s="57"/>
      <c r="AN630" s="57" t="s">
        <v>5412</v>
      </c>
      <c r="AO630" s="57" t="n">
        <v>1</v>
      </c>
      <c r="AP630" s="59" t="b">
        <f aca="false">TRUE()</f>
        <v>1</v>
      </c>
    </row>
    <row r="631" customFormat="false" ht="15" hidden="false" customHeight="true" outlineLevel="0" collapsed="false">
      <c r="B631" s="57" t="s">
        <v>4777</v>
      </c>
      <c r="C631" s="57" t="s">
        <v>290</v>
      </c>
      <c r="D631" s="57" t="s">
        <v>350</v>
      </c>
      <c r="E631" s="59" t="b">
        <f aca="false">FALSE()</f>
        <v>0</v>
      </c>
      <c r="F631" s="57" t="n">
        <v>1</v>
      </c>
      <c r="G631" s="57" t="s">
        <v>4882</v>
      </c>
      <c r="H631" s="57" t="s">
        <v>5053</v>
      </c>
      <c r="I631" s="57" t="n">
        <v>7</v>
      </c>
      <c r="J631" s="57" t="s">
        <v>327</v>
      </c>
      <c r="K631" s="57" t="n">
        <v>2</v>
      </c>
      <c r="L631" s="59" t="b">
        <f aca="false">FALSE()</f>
        <v>0</v>
      </c>
      <c r="M631" s="59" t="b">
        <f aca="false">TRUE()</f>
        <v>1</v>
      </c>
      <c r="N631" s="59" t="b">
        <f aca="false">TRUE()</f>
        <v>1</v>
      </c>
      <c r="O631" s="59" t="b">
        <f aca="false">TRUE()</f>
        <v>1</v>
      </c>
      <c r="P631" s="59" t="b">
        <f aca="false">TRUE()</f>
        <v>1</v>
      </c>
      <c r="Q631" s="57" t="s">
        <v>5421</v>
      </c>
      <c r="R631" s="58" t="n">
        <v>1</v>
      </c>
      <c r="S631" s="58" t="n">
        <v>53.7999992370606</v>
      </c>
      <c r="T631" s="57"/>
      <c r="U631" s="58" t="n">
        <v>4.85920628159323</v>
      </c>
      <c r="V631" s="58" t="n">
        <v>4.85920628159323</v>
      </c>
      <c r="W631" s="58" t="n">
        <v>0</v>
      </c>
      <c r="X631" s="58" t="n">
        <v>100</v>
      </c>
      <c r="Y631" s="58" t="n">
        <v>0</v>
      </c>
      <c r="Z631" s="58" t="n">
        <v>2.79723452717145</v>
      </c>
      <c r="AA631" s="57" t="s">
        <v>5412</v>
      </c>
      <c r="AB631" s="57" t="s">
        <v>5413</v>
      </c>
      <c r="AC631" s="57" t="s">
        <v>5422</v>
      </c>
      <c r="AD631" s="57" t="s">
        <v>4885</v>
      </c>
      <c r="AE631" s="57" t="n">
        <v>94</v>
      </c>
      <c r="AF631" s="58" t="n">
        <v>2.79723452717145</v>
      </c>
      <c r="AG631" s="57" t="s">
        <v>5412</v>
      </c>
      <c r="AH631" s="57" t="s">
        <v>5422</v>
      </c>
      <c r="AI631" s="57" t="s">
        <v>4885</v>
      </c>
      <c r="AJ631" s="58" t="n">
        <v>14.7651809335341</v>
      </c>
      <c r="AK631" s="57" t="s">
        <v>278</v>
      </c>
      <c r="AL631" s="58" t="n">
        <v>4</v>
      </c>
      <c r="AM631" s="57"/>
      <c r="AN631" s="57" t="s">
        <v>5412</v>
      </c>
      <c r="AO631" s="57" t="n">
        <v>1</v>
      </c>
      <c r="AP631" s="59" t="b">
        <f aca="false">TRUE()</f>
        <v>1</v>
      </c>
    </row>
    <row r="632" customFormat="false" ht="15" hidden="false" customHeight="true" outlineLevel="0" collapsed="false">
      <c r="B632" s="57" t="s">
        <v>4777</v>
      </c>
      <c r="C632" s="57" t="s">
        <v>290</v>
      </c>
      <c r="D632" s="57" t="s">
        <v>350</v>
      </c>
      <c r="E632" s="59" t="b">
        <f aca="false">FALSE()</f>
        <v>0</v>
      </c>
      <c r="F632" s="57" t="n">
        <v>1</v>
      </c>
      <c r="G632" s="57" t="s">
        <v>4882</v>
      </c>
      <c r="H632" s="57" t="s">
        <v>5053</v>
      </c>
      <c r="I632" s="57" t="n">
        <v>7</v>
      </c>
      <c r="J632" s="57" t="s">
        <v>327</v>
      </c>
      <c r="K632" s="57" t="n">
        <v>2</v>
      </c>
      <c r="L632" s="59" t="b">
        <f aca="false">FALSE()</f>
        <v>0</v>
      </c>
      <c r="M632" s="59" t="b">
        <f aca="false">TRUE()</f>
        <v>1</v>
      </c>
      <c r="N632" s="59" t="b">
        <f aca="false">TRUE()</f>
        <v>1</v>
      </c>
      <c r="O632" s="59" t="b">
        <f aca="false">TRUE()</f>
        <v>1</v>
      </c>
      <c r="P632" s="59" t="b">
        <f aca="false">TRUE()</f>
        <v>1</v>
      </c>
      <c r="Q632" s="57" t="s">
        <v>5421</v>
      </c>
      <c r="R632" s="58" t="n">
        <v>1</v>
      </c>
      <c r="S632" s="58" t="n">
        <v>53.7999992370606</v>
      </c>
      <c r="T632" s="57"/>
      <c r="U632" s="58" t="n">
        <v>4.85920628159323</v>
      </c>
      <c r="V632" s="58" t="n">
        <v>4.85920628159323</v>
      </c>
      <c r="W632" s="58" t="n">
        <v>0</v>
      </c>
      <c r="X632" s="58" t="n">
        <v>100</v>
      </c>
      <c r="Y632" s="58" t="n">
        <v>0</v>
      </c>
      <c r="Z632" s="58" t="n">
        <v>2.79723452717145</v>
      </c>
      <c r="AA632" s="57" t="s">
        <v>5412</v>
      </c>
      <c r="AB632" s="57" t="s">
        <v>5413</v>
      </c>
      <c r="AC632" s="57" t="s">
        <v>5422</v>
      </c>
      <c r="AD632" s="57" t="s">
        <v>4885</v>
      </c>
      <c r="AE632" s="57" t="n">
        <v>94</v>
      </c>
      <c r="AF632" s="58" t="n">
        <v>2.79723452717145</v>
      </c>
      <c r="AG632" s="57" t="s">
        <v>5412</v>
      </c>
      <c r="AH632" s="57" t="s">
        <v>5422</v>
      </c>
      <c r="AI632" s="57" t="s">
        <v>4885</v>
      </c>
      <c r="AJ632" s="58" t="n">
        <v>14.7651809335341</v>
      </c>
      <c r="AK632" s="57" t="s">
        <v>278</v>
      </c>
      <c r="AL632" s="58" t="n">
        <v>4.5</v>
      </c>
      <c r="AM632" s="57"/>
      <c r="AN632" s="57" t="s">
        <v>5412</v>
      </c>
      <c r="AO632" s="57" t="n">
        <v>6</v>
      </c>
      <c r="AP632" s="59" t="b">
        <f aca="false">TRUE()</f>
        <v>1</v>
      </c>
    </row>
    <row r="633" customFormat="false" ht="15" hidden="false" customHeight="true" outlineLevel="0" collapsed="false">
      <c r="B633" s="57" t="s">
        <v>4777</v>
      </c>
      <c r="C633" s="57" t="s">
        <v>290</v>
      </c>
      <c r="D633" s="57" t="s">
        <v>350</v>
      </c>
      <c r="E633" s="59" t="b">
        <f aca="false">FALSE()</f>
        <v>0</v>
      </c>
      <c r="F633" s="57" t="n">
        <v>1</v>
      </c>
      <c r="G633" s="57" t="s">
        <v>4882</v>
      </c>
      <c r="H633" s="57" t="s">
        <v>5053</v>
      </c>
      <c r="I633" s="57" t="n">
        <v>8</v>
      </c>
      <c r="J633" s="57" t="s">
        <v>4853</v>
      </c>
      <c r="K633" s="57" t="n">
        <v>2</v>
      </c>
      <c r="L633" s="59" t="b">
        <f aca="false">FALSE()</f>
        <v>0</v>
      </c>
      <c r="M633" s="59" t="b">
        <f aca="false">TRUE()</f>
        <v>1</v>
      </c>
      <c r="N633" s="59" t="b">
        <f aca="false">TRUE()</f>
        <v>1</v>
      </c>
      <c r="O633" s="59" t="b">
        <f aca="false">TRUE()</f>
        <v>1</v>
      </c>
      <c r="P633" s="59" t="b">
        <f aca="false">TRUE()</f>
        <v>1</v>
      </c>
      <c r="Q633" s="57" t="s">
        <v>5443</v>
      </c>
      <c r="R633" s="58" t="n">
        <v>1</v>
      </c>
      <c r="S633" s="58" t="n">
        <v>52.939998626709</v>
      </c>
      <c r="T633" s="57"/>
      <c r="U633" s="58" t="n">
        <v>1.25484997381803</v>
      </c>
      <c r="V633" s="58" t="n">
        <v>1.17475316697858</v>
      </c>
      <c r="W633" s="58" t="n">
        <v>0</v>
      </c>
      <c r="X633" s="58" t="n">
        <v>93.6170212765957</v>
      </c>
      <c r="Y633" s="58" t="n">
        <v>0</v>
      </c>
      <c r="Z633" s="58" t="n">
        <v>3.31167540679942</v>
      </c>
      <c r="AA633" s="57" t="s">
        <v>5412</v>
      </c>
      <c r="AB633" s="57" t="s">
        <v>5413</v>
      </c>
      <c r="AC633" s="57" t="s">
        <v>5422</v>
      </c>
      <c r="AD633" s="57" t="s">
        <v>4885</v>
      </c>
      <c r="AE633" s="57" t="n">
        <v>94</v>
      </c>
      <c r="AF633" s="58" t="n">
        <v>3.31167540679942</v>
      </c>
      <c r="AG633" s="57" t="s">
        <v>5412</v>
      </c>
      <c r="AH633" s="57" t="s">
        <v>5422</v>
      </c>
      <c r="AI633" s="57" t="s">
        <v>4885</v>
      </c>
      <c r="AJ633" s="58" t="n">
        <v>12.6359884852749</v>
      </c>
      <c r="AK633" s="57" t="s">
        <v>278</v>
      </c>
      <c r="AL633" s="58" t="n">
        <v>3.5</v>
      </c>
      <c r="AM633" s="57"/>
      <c r="AN633" s="57" t="s">
        <v>5412</v>
      </c>
      <c r="AO633" s="57" t="n">
        <v>1</v>
      </c>
      <c r="AP633" s="59" t="b">
        <f aca="false">TRUE()</f>
        <v>1</v>
      </c>
    </row>
    <row r="634" customFormat="false" ht="15" hidden="false" customHeight="true" outlineLevel="0" collapsed="false">
      <c r="B634" s="57" t="s">
        <v>4777</v>
      </c>
      <c r="C634" s="57" t="s">
        <v>290</v>
      </c>
      <c r="D634" s="57" t="s">
        <v>350</v>
      </c>
      <c r="E634" s="59" t="b">
        <f aca="false">FALSE()</f>
        <v>0</v>
      </c>
      <c r="F634" s="57" t="n">
        <v>1</v>
      </c>
      <c r="G634" s="57" t="s">
        <v>4882</v>
      </c>
      <c r="H634" s="57" t="s">
        <v>5053</v>
      </c>
      <c r="I634" s="57" t="n">
        <v>8</v>
      </c>
      <c r="J634" s="57" t="s">
        <v>4853</v>
      </c>
      <c r="K634" s="57" t="n">
        <v>2</v>
      </c>
      <c r="L634" s="59" t="b">
        <f aca="false">FALSE()</f>
        <v>0</v>
      </c>
      <c r="M634" s="59" t="b">
        <f aca="false">TRUE()</f>
        <v>1</v>
      </c>
      <c r="N634" s="59" t="b">
        <f aca="false">TRUE()</f>
        <v>1</v>
      </c>
      <c r="O634" s="59" t="b">
        <f aca="false">TRUE()</f>
        <v>1</v>
      </c>
      <c r="P634" s="59" t="b">
        <f aca="false">TRUE()</f>
        <v>1</v>
      </c>
      <c r="Q634" s="57" t="s">
        <v>5443</v>
      </c>
      <c r="R634" s="58" t="n">
        <v>1</v>
      </c>
      <c r="S634" s="58" t="n">
        <v>52.939998626709</v>
      </c>
      <c r="T634" s="57"/>
      <c r="U634" s="58" t="n">
        <v>1.25484997381803</v>
      </c>
      <c r="V634" s="58" t="n">
        <v>1.17475316697858</v>
      </c>
      <c r="W634" s="58" t="n">
        <v>0</v>
      </c>
      <c r="X634" s="58" t="n">
        <v>93.6170212765957</v>
      </c>
      <c r="Y634" s="58" t="n">
        <v>0</v>
      </c>
      <c r="Z634" s="58" t="n">
        <v>3.31167540679942</v>
      </c>
      <c r="AA634" s="57" t="s">
        <v>5412</v>
      </c>
      <c r="AB634" s="57" t="s">
        <v>5413</v>
      </c>
      <c r="AC634" s="57" t="s">
        <v>5422</v>
      </c>
      <c r="AD634" s="57" t="s">
        <v>4885</v>
      </c>
      <c r="AE634" s="57" t="n">
        <v>94</v>
      </c>
      <c r="AF634" s="58" t="n">
        <v>3.31167540679942</v>
      </c>
      <c r="AG634" s="57" t="s">
        <v>5412</v>
      </c>
      <c r="AH634" s="57" t="s">
        <v>5422</v>
      </c>
      <c r="AI634" s="57" t="s">
        <v>4885</v>
      </c>
      <c r="AJ634" s="58" t="n">
        <v>12.6359884852749</v>
      </c>
      <c r="AK634" s="57" t="s">
        <v>278</v>
      </c>
      <c r="AL634" s="58" t="n">
        <v>4</v>
      </c>
      <c r="AM634" s="57"/>
      <c r="AN634" s="57" t="s">
        <v>5412</v>
      </c>
      <c r="AO634" s="57" t="n">
        <v>1</v>
      </c>
      <c r="AP634" s="59" t="b">
        <f aca="false">TRUE()</f>
        <v>1</v>
      </c>
    </row>
    <row r="635" customFormat="false" ht="15" hidden="false" customHeight="true" outlineLevel="0" collapsed="false">
      <c r="B635" s="57" t="s">
        <v>4777</v>
      </c>
      <c r="C635" s="57" t="s">
        <v>290</v>
      </c>
      <c r="D635" s="57" t="s">
        <v>350</v>
      </c>
      <c r="E635" s="59" t="b">
        <f aca="false">FALSE()</f>
        <v>0</v>
      </c>
      <c r="F635" s="57" t="n">
        <v>1</v>
      </c>
      <c r="G635" s="57" t="s">
        <v>4882</v>
      </c>
      <c r="H635" s="57" t="s">
        <v>5053</v>
      </c>
      <c r="I635" s="57" t="n">
        <v>8</v>
      </c>
      <c r="J635" s="57" t="s">
        <v>4853</v>
      </c>
      <c r="K635" s="57" t="n">
        <v>2</v>
      </c>
      <c r="L635" s="59" t="b">
        <f aca="false">FALSE()</f>
        <v>0</v>
      </c>
      <c r="M635" s="59" t="b">
        <f aca="false">TRUE()</f>
        <v>1</v>
      </c>
      <c r="N635" s="59" t="b">
        <f aca="false">TRUE()</f>
        <v>1</v>
      </c>
      <c r="O635" s="59" t="b">
        <f aca="false">TRUE()</f>
        <v>1</v>
      </c>
      <c r="P635" s="59" t="b">
        <f aca="false">TRUE()</f>
        <v>1</v>
      </c>
      <c r="Q635" s="57" t="s">
        <v>5443</v>
      </c>
      <c r="R635" s="58" t="n">
        <v>1</v>
      </c>
      <c r="S635" s="58" t="n">
        <v>52.939998626709</v>
      </c>
      <c r="T635" s="57"/>
      <c r="U635" s="58" t="n">
        <v>1.25484997381803</v>
      </c>
      <c r="V635" s="58" t="n">
        <v>1.17475316697858</v>
      </c>
      <c r="W635" s="58" t="n">
        <v>0</v>
      </c>
      <c r="X635" s="58" t="n">
        <v>93.6170212765957</v>
      </c>
      <c r="Y635" s="58" t="n">
        <v>0</v>
      </c>
      <c r="Z635" s="58" t="n">
        <v>3.31167540679942</v>
      </c>
      <c r="AA635" s="57" t="s">
        <v>5412</v>
      </c>
      <c r="AB635" s="57" t="s">
        <v>5413</v>
      </c>
      <c r="AC635" s="57" t="s">
        <v>5422</v>
      </c>
      <c r="AD635" s="57" t="s">
        <v>4885</v>
      </c>
      <c r="AE635" s="57" t="n">
        <v>94</v>
      </c>
      <c r="AF635" s="58" t="n">
        <v>3.31167540679942</v>
      </c>
      <c r="AG635" s="57" t="s">
        <v>5412</v>
      </c>
      <c r="AH635" s="57" t="s">
        <v>5422</v>
      </c>
      <c r="AI635" s="57" t="s">
        <v>4885</v>
      </c>
      <c r="AJ635" s="58" t="n">
        <v>12.6359884852749</v>
      </c>
      <c r="AK635" s="57" t="s">
        <v>278</v>
      </c>
      <c r="AL635" s="58" t="n">
        <v>4.5</v>
      </c>
      <c r="AM635" s="57"/>
      <c r="AN635" s="57" t="s">
        <v>5412</v>
      </c>
      <c r="AO635" s="57" t="n">
        <v>1</v>
      </c>
      <c r="AP635" s="59" t="b">
        <f aca="false">TRUE()</f>
        <v>1</v>
      </c>
    </row>
    <row r="636" customFormat="false" ht="15" hidden="false" customHeight="true" outlineLevel="0" collapsed="false">
      <c r="B636" s="57" t="s">
        <v>4777</v>
      </c>
      <c r="C636" s="57" t="s">
        <v>290</v>
      </c>
      <c r="D636" s="57" t="s">
        <v>341</v>
      </c>
      <c r="E636" s="59" t="b">
        <f aca="false">FALSE()</f>
        <v>0</v>
      </c>
      <c r="F636" s="57" t="n">
        <v>1</v>
      </c>
      <c r="G636" s="57" t="s">
        <v>5215</v>
      </c>
      <c r="H636" s="57" t="s">
        <v>5081</v>
      </c>
      <c r="I636" s="57" t="n">
        <v>2</v>
      </c>
      <c r="J636" s="57" t="s">
        <v>252</v>
      </c>
      <c r="K636" s="57" t="n">
        <v>2</v>
      </c>
      <c r="L636" s="59" t="b">
        <f aca="false">FALSE()</f>
        <v>0</v>
      </c>
      <c r="M636" s="59" t="b">
        <f aca="false">TRUE()</f>
        <v>1</v>
      </c>
      <c r="N636" s="59" t="b">
        <f aca="false">TRUE()</f>
        <v>1</v>
      </c>
      <c r="O636" s="59" t="b">
        <f aca="false">TRUE()</f>
        <v>1</v>
      </c>
      <c r="P636" s="59" t="b">
        <f aca="false">TRUE()</f>
        <v>1</v>
      </c>
      <c r="Q636" s="57" t="s">
        <v>5440</v>
      </c>
      <c r="R636" s="58" t="n">
        <v>1</v>
      </c>
      <c r="S636" s="58" t="n">
        <v>30.5</v>
      </c>
      <c r="T636" s="57"/>
      <c r="U636" s="58" t="n">
        <v>44.8275128944782</v>
      </c>
      <c r="V636" s="58" t="n">
        <v>44.8275128944782</v>
      </c>
      <c r="W636" s="58" t="n">
        <v>44.8275128944782</v>
      </c>
      <c r="X636" s="58" t="n">
        <v>100</v>
      </c>
      <c r="Y636" s="58" t="n">
        <v>100</v>
      </c>
      <c r="Z636" s="58" t="n">
        <v>2.98029310639075</v>
      </c>
      <c r="AA636" s="57" t="s">
        <v>345</v>
      </c>
      <c r="AB636" s="57" t="s">
        <v>282</v>
      </c>
      <c r="AC636" s="57" t="s">
        <v>5450</v>
      </c>
      <c r="AD636" s="57" t="s">
        <v>5443</v>
      </c>
      <c r="AE636" s="57" t="n">
        <v>41</v>
      </c>
      <c r="AF636" s="58" t="n">
        <v>3.27100122286737</v>
      </c>
      <c r="AG636" s="57" t="s">
        <v>345</v>
      </c>
      <c r="AH636" s="57" t="s">
        <v>4866</v>
      </c>
      <c r="AI636" s="57" t="s">
        <v>5411</v>
      </c>
      <c r="AJ636" s="58" t="n">
        <v>2.98029310639075</v>
      </c>
      <c r="AK636" s="57" t="s">
        <v>345</v>
      </c>
      <c r="AL636" s="58" t="n">
        <v>3.5</v>
      </c>
      <c r="AM636" s="57" t="s">
        <v>345</v>
      </c>
      <c r="AN636" s="57" t="s">
        <v>345</v>
      </c>
      <c r="AO636" s="57" t="n">
        <v>3</v>
      </c>
      <c r="AP636" s="59" t="b">
        <f aca="false">TRUE()</f>
        <v>1</v>
      </c>
    </row>
    <row r="637" customFormat="false" ht="15" hidden="false" customHeight="true" outlineLevel="0" collapsed="false">
      <c r="B637" s="57" t="s">
        <v>4777</v>
      </c>
      <c r="C637" s="57" t="s">
        <v>290</v>
      </c>
      <c r="D637" s="57" t="s">
        <v>341</v>
      </c>
      <c r="E637" s="59" t="b">
        <f aca="false">FALSE()</f>
        <v>0</v>
      </c>
      <c r="F637" s="57" t="n">
        <v>1</v>
      </c>
      <c r="G637" s="57" t="s">
        <v>5215</v>
      </c>
      <c r="H637" s="57" t="s">
        <v>5081</v>
      </c>
      <c r="I637" s="57" t="n">
        <v>2</v>
      </c>
      <c r="J637" s="57" t="s">
        <v>252</v>
      </c>
      <c r="K637" s="57" t="n">
        <v>2</v>
      </c>
      <c r="L637" s="59" t="b">
        <f aca="false">FALSE()</f>
        <v>0</v>
      </c>
      <c r="M637" s="59" t="b">
        <f aca="false">TRUE()</f>
        <v>1</v>
      </c>
      <c r="N637" s="59" t="b">
        <f aca="false">TRUE()</f>
        <v>1</v>
      </c>
      <c r="O637" s="59" t="b">
        <f aca="false">TRUE()</f>
        <v>1</v>
      </c>
      <c r="P637" s="59" t="b">
        <f aca="false">TRUE()</f>
        <v>1</v>
      </c>
      <c r="Q637" s="57" t="s">
        <v>5440</v>
      </c>
      <c r="R637" s="58" t="n">
        <v>1</v>
      </c>
      <c r="S637" s="58" t="n">
        <v>30.5</v>
      </c>
      <c r="T637" s="57"/>
      <c r="U637" s="58" t="n">
        <v>44.8275128944782</v>
      </c>
      <c r="V637" s="58" t="n">
        <v>44.8275128944782</v>
      </c>
      <c r="W637" s="58" t="n">
        <v>44.8275128944782</v>
      </c>
      <c r="X637" s="58" t="n">
        <v>100</v>
      </c>
      <c r="Y637" s="58" t="n">
        <v>100</v>
      </c>
      <c r="Z637" s="58" t="n">
        <v>2.98029310639075</v>
      </c>
      <c r="AA637" s="57" t="s">
        <v>345</v>
      </c>
      <c r="AB637" s="57" t="s">
        <v>282</v>
      </c>
      <c r="AC637" s="57" t="s">
        <v>5450</v>
      </c>
      <c r="AD637" s="57" t="s">
        <v>5443</v>
      </c>
      <c r="AE637" s="57" t="n">
        <v>41</v>
      </c>
      <c r="AF637" s="58" t="n">
        <v>3.27100122286737</v>
      </c>
      <c r="AG637" s="57" t="s">
        <v>345</v>
      </c>
      <c r="AH637" s="57" t="s">
        <v>4866</v>
      </c>
      <c r="AI637" s="57" t="s">
        <v>5411</v>
      </c>
      <c r="AJ637" s="58" t="n">
        <v>2.98029310639075</v>
      </c>
      <c r="AK637" s="57" t="s">
        <v>345</v>
      </c>
      <c r="AL637" s="58" t="n">
        <v>4</v>
      </c>
      <c r="AM637" s="57" t="s">
        <v>345</v>
      </c>
      <c r="AN637" s="57" t="s">
        <v>345</v>
      </c>
      <c r="AO637" s="57" t="n">
        <v>8</v>
      </c>
      <c r="AP637" s="59" t="b">
        <f aca="false">TRUE()</f>
        <v>1</v>
      </c>
    </row>
    <row r="638" customFormat="false" ht="15" hidden="false" customHeight="true" outlineLevel="0" collapsed="false">
      <c r="B638" s="57" t="s">
        <v>4777</v>
      </c>
      <c r="C638" s="57" t="s">
        <v>290</v>
      </c>
      <c r="D638" s="57" t="s">
        <v>341</v>
      </c>
      <c r="E638" s="59" t="b">
        <f aca="false">FALSE()</f>
        <v>0</v>
      </c>
      <c r="F638" s="57" t="n">
        <v>1</v>
      </c>
      <c r="G638" s="57" t="s">
        <v>5215</v>
      </c>
      <c r="H638" s="57" t="s">
        <v>5081</v>
      </c>
      <c r="I638" s="57" t="n">
        <v>2</v>
      </c>
      <c r="J638" s="57" t="s">
        <v>252</v>
      </c>
      <c r="K638" s="57" t="n">
        <v>2</v>
      </c>
      <c r="L638" s="59" t="b">
        <f aca="false">FALSE()</f>
        <v>0</v>
      </c>
      <c r="M638" s="59" t="b">
        <f aca="false">TRUE()</f>
        <v>1</v>
      </c>
      <c r="N638" s="59" t="b">
        <f aca="false">TRUE()</f>
        <v>1</v>
      </c>
      <c r="O638" s="59" t="b">
        <f aca="false">TRUE()</f>
        <v>1</v>
      </c>
      <c r="P638" s="59" t="b">
        <f aca="false">TRUE()</f>
        <v>1</v>
      </c>
      <c r="Q638" s="57" t="s">
        <v>5440</v>
      </c>
      <c r="R638" s="58" t="n">
        <v>1</v>
      </c>
      <c r="S638" s="58" t="n">
        <v>30.5</v>
      </c>
      <c r="T638" s="57"/>
      <c r="U638" s="58" t="n">
        <v>44.8275128944782</v>
      </c>
      <c r="V638" s="58" t="n">
        <v>44.8275128944782</v>
      </c>
      <c r="W638" s="58" t="n">
        <v>44.8275128944782</v>
      </c>
      <c r="X638" s="58" t="n">
        <v>100</v>
      </c>
      <c r="Y638" s="58" t="n">
        <v>100</v>
      </c>
      <c r="Z638" s="58" t="n">
        <v>2.98029310639075</v>
      </c>
      <c r="AA638" s="57" t="s">
        <v>345</v>
      </c>
      <c r="AB638" s="57" t="s">
        <v>282</v>
      </c>
      <c r="AC638" s="57" t="s">
        <v>5450</v>
      </c>
      <c r="AD638" s="57" t="s">
        <v>5443</v>
      </c>
      <c r="AE638" s="57" t="n">
        <v>41</v>
      </c>
      <c r="AF638" s="58" t="n">
        <v>3.27100122286737</v>
      </c>
      <c r="AG638" s="57" t="s">
        <v>345</v>
      </c>
      <c r="AH638" s="57" t="s">
        <v>4866</v>
      </c>
      <c r="AI638" s="57" t="s">
        <v>5411</v>
      </c>
      <c r="AJ638" s="58" t="n">
        <v>2.98029310639075</v>
      </c>
      <c r="AK638" s="57" t="s">
        <v>345</v>
      </c>
      <c r="AL638" s="58" t="n">
        <v>4.5</v>
      </c>
      <c r="AM638" s="57" t="s">
        <v>345</v>
      </c>
      <c r="AN638" s="57" t="s">
        <v>345</v>
      </c>
      <c r="AO638" s="57" t="n">
        <v>12</v>
      </c>
      <c r="AP638" s="59" t="b">
        <f aca="false">TRUE()</f>
        <v>1</v>
      </c>
    </row>
    <row r="639" customFormat="false" ht="15" hidden="false" customHeight="true" outlineLevel="0" collapsed="false">
      <c r="B639" s="57" t="s">
        <v>4777</v>
      </c>
      <c r="C639" s="57" t="s">
        <v>290</v>
      </c>
      <c r="D639" s="57" t="s">
        <v>341</v>
      </c>
      <c r="E639" s="59" t="b">
        <f aca="false">FALSE()</f>
        <v>0</v>
      </c>
      <c r="F639" s="57" t="n">
        <v>1</v>
      </c>
      <c r="G639" s="57" t="s">
        <v>5215</v>
      </c>
      <c r="H639" s="57" t="s">
        <v>5081</v>
      </c>
      <c r="I639" s="57" t="n">
        <v>3</v>
      </c>
      <c r="J639" s="57" t="s">
        <v>4584</v>
      </c>
      <c r="K639" s="57" t="n">
        <v>2</v>
      </c>
      <c r="L639" s="59" t="b">
        <f aca="false">FALSE()</f>
        <v>0</v>
      </c>
      <c r="M639" s="59" t="b">
        <f aca="false">TRUE()</f>
        <v>1</v>
      </c>
      <c r="N639" s="59" t="b">
        <f aca="false">TRUE()</f>
        <v>1</v>
      </c>
      <c r="O639" s="59" t="b">
        <f aca="false">TRUE()</f>
        <v>1</v>
      </c>
      <c r="P639" s="59" t="b">
        <f aca="false">TRUE()</f>
        <v>1</v>
      </c>
      <c r="Q639" s="57" t="s">
        <v>5424</v>
      </c>
      <c r="R639" s="58" t="n">
        <v>1</v>
      </c>
      <c r="S639" s="58" t="n">
        <v>30.1900005340576</v>
      </c>
      <c r="T639" s="57"/>
      <c r="U639" s="58" t="n">
        <v>5.44658286508252</v>
      </c>
      <c r="V639" s="58" t="n">
        <v>4.85920628159323</v>
      </c>
      <c r="W639" s="58" t="n">
        <v>4.29852863371708</v>
      </c>
      <c r="X639" s="58" t="n">
        <v>89.2156862745098</v>
      </c>
      <c r="Y639" s="58" t="n">
        <v>78.921568627451</v>
      </c>
      <c r="Z639" s="58" t="n">
        <v>3.75342789993359</v>
      </c>
      <c r="AA639" s="57" t="s">
        <v>345</v>
      </c>
      <c r="AB639" s="57" t="s">
        <v>282</v>
      </c>
      <c r="AC639" s="57" t="s">
        <v>5450</v>
      </c>
      <c r="AD639" s="57" t="s">
        <v>5443</v>
      </c>
      <c r="AE639" s="57" t="n">
        <v>41</v>
      </c>
      <c r="AF639" s="58" t="n">
        <v>4.0894834637152</v>
      </c>
      <c r="AG639" s="57" t="s">
        <v>345</v>
      </c>
      <c r="AH639" s="57" t="s">
        <v>4866</v>
      </c>
      <c r="AI639" s="57" t="s">
        <v>5411</v>
      </c>
      <c r="AJ639" s="58" t="n">
        <v>3.75342789993359</v>
      </c>
      <c r="AK639" s="57" t="s">
        <v>345</v>
      </c>
      <c r="AL639" s="58" t="n">
        <v>3.5</v>
      </c>
      <c r="AM639" s="57"/>
      <c r="AN639" s="57"/>
      <c r="AO639" s="57" t="n">
        <v>0</v>
      </c>
      <c r="AP639" s="59" t="b">
        <f aca="false">FALSE()</f>
        <v>0</v>
      </c>
    </row>
    <row r="640" customFormat="false" ht="15" hidden="false" customHeight="true" outlineLevel="0" collapsed="false">
      <c r="B640" s="57" t="s">
        <v>4777</v>
      </c>
      <c r="C640" s="57" t="s">
        <v>290</v>
      </c>
      <c r="D640" s="57" t="s">
        <v>341</v>
      </c>
      <c r="E640" s="59" t="b">
        <f aca="false">FALSE()</f>
        <v>0</v>
      </c>
      <c r="F640" s="57" t="n">
        <v>1</v>
      </c>
      <c r="G640" s="57" t="s">
        <v>5215</v>
      </c>
      <c r="H640" s="57" t="s">
        <v>5081</v>
      </c>
      <c r="I640" s="57" t="n">
        <v>3</v>
      </c>
      <c r="J640" s="57" t="s">
        <v>4584</v>
      </c>
      <c r="K640" s="57" t="n">
        <v>2</v>
      </c>
      <c r="L640" s="59" t="b">
        <f aca="false">FALSE()</f>
        <v>0</v>
      </c>
      <c r="M640" s="59" t="b">
        <f aca="false">TRUE()</f>
        <v>1</v>
      </c>
      <c r="N640" s="59" t="b">
        <f aca="false">TRUE()</f>
        <v>1</v>
      </c>
      <c r="O640" s="59" t="b">
        <f aca="false">TRUE()</f>
        <v>1</v>
      </c>
      <c r="P640" s="59" t="b">
        <f aca="false">TRUE()</f>
        <v>1</v>
      </c>
      <c r="Q640" s="57" t="s">
        <v>5424</v>
      </c>
      <c r="R640" s="58" t="n">
        <v>1</v>
      </c>
      <c r="S640" s="58" t="n">
        <v>30.1900005340576</v>
      </c>
      <c r="T640" s="57"/>
      <c r="U640" s="58" t="n">
        <v>5.44658286508252</v>
      </c>
      <c r="V640" s="58" t="n">
        <v>4.85920628159323</v>
      </c>
      <c r="W640" s="58" t="n">
        <v>4.29852863371708</v>
      </c>
      <c r="X640" s="58" t="n">
        <v>89.2156862745098</v>
      </c>
      <c r="Y640" s="58" t="n">
        <v>78.921568627451</v>
      </c>
      <c r="Z640" s="58" t="n">
        <v>3.75342789993359</v>
      </c>
      <c r="AA640" s="57" t="s">
        <v>345</v>
      </c>
      <c r="AB640" s="57" t="s">
        <v>282</v>
      </c>
      <c r="AC640" s="57" t="s">
        <v>5450</v>
      </c>
      <c r="AD640" s="57" t="s">
        <v>5443</v>
      </c>
      <c r="AE640" s="57" t="n">
        <v>41</v>
      </c>
      <c r="AF640" s="58" t="n">
        <v>4.0894834637152</v>
      </c>
      <c r="AG640" s="57" t="s">
        <v>345</v>
      </c>
      <c r="AH640" s="57" t="s">
        <v>4866</v>
      </c>
      <c r="AI640" s="57" t="s">
        <v>5411</v>
      </c>
      <c r="AJ640" s="58" t="n">
        <v>3.75342789993359</v>
      </c>
      <c r="AK640" s="57" t="s">
        <v>345</v>
      </c>
      <c r="AL640" s="58" t="n">
        <v>4</v>
      </c>
      <c r="AM640" s="57" t="s">
        <v>345</v>
      </c>
      <c r="AN640" s="57" t="s">
        <v>345</v>
      </c>
      <c r="AO640" s="57" t="n">
        <v>3</v>
      </c>
      <c r="AP640" s="59" t="b">
        <f aca="false">FALSE()</f>
        <v>0</v>
      </c>
    </row>
    <row r="641" customFormat="false" ht="15" hidden="false" customHeight="true" outlineLevel="0" collapsed="false">
      <c r="B641" s="57" t="s">
        <v>4777</v>
      </c>
      <c r="C641" s="57" t="s">
        <v>290</v>
      </c>
      <c r="D641" s="57" t="s">
        <v>341</v>
      </c>
      <c r="E641" s="59" t="b">
        <f aca="false">FALSE()</f>
        <v>0</v>
      </c>
      <c r="F641" s="57" t="n">
        <v>1</v>
      </c>
      <c r="G641" s="57" t="s">
        <v>5215</v>
      </c>
      <c r="H641" s="57" t="s">
        <v>5081</v>
      </c>
      <c r="I641" s="57" t="n">
        <v>3</v>
      </c>
      <c r="J641" s="57" t="s">
        <v>4584</v>
      </c>
      <c r="K641" s="57" t="n">
        <v>2</v>
      </c>
      <c r="L641" s="59" t="b">
        <f aca="false">FALSE()</f>
        <v>0</v>
      </c>
      <c r="M641" s="59" t="b">
        <f aca="false">TRUE()</f>
        <v>1</v>
      </c>
      <c r="N641" s="59" t="b">
        <f aca="false">TRUE()</f>
        <v>1</v>
      </c>
      <c r="O641" s="59" t="b">
        <f aca="false">TRUE()</f>
        <v>1</v>
      </c>
      <c r="P641" s="59" t="b">
        <f aca="false">TRUE()</f>
        <v>1</v>
      </c>
      <c r="Q641" s="57" t="s">
        <v>5424</v>
      </c>
      <c r="R641" s="58" t="n">
        <v>1</v>
      </c>
      <c r="S641" s="58" t="n">
        <v>30.1900005340576</v>
      </c>
      <c r="T641" s="57"/>
      <c r="U641" s="58" t="n">
        <v>5.44658286508252</v>
      </c>
      <c r="V641" s="58" t="n">
        <v>4.85920628159323</v>
      </c>
      <c r="W641" s="58" t="n">
        <v>4.29852863371708</v>
      </c>
      <c r="X641" s="58" t="n">
        <v>89.2156862745098</v>
      </c>
      <c r="Y641" s="58" t="n">
        <v>78.921568627451</v>
      </c>
      <c r="Z641" s="58" t="n">
        <v>3.75342789993359</v>
      </c>
      <c r="AA641" s="57" t="s">
        <v>345</v>
      </c>
      <c r="AB641" s="57" t="s">
        <v>282</v>
      </c>
      <c r="AC641" s="57" t="s">
        <v>5450</v>
      </c>
      <c r="AD641" s="57" t="s">
        <v>5443</v>
      </c>
      <c r="AE641" s="57" t="n">
        <v>41</v>
      </c>
      <c r="AF641" s="58" t="n">
        <v>4.0894834637152</v>
      </c>
      <c r="AG641" s="57" t="s">
        <v>345</v>
      </c>
      <c r="AH641" s="57" t="s">
        <v>4866</v>
      </c>
      <c r="AI641" s="57" t="s">
        <v>5411</v>
      </c>
      <c r="AJ641" s="58" t="n">
        <v>3.75342789993359</v>
      </c>
      <c r="AK641" s="57" t="s">
        <v>345</v>
      </c>
      <c r="AL641" s="58" t="n">
        <v>4.5</v>
      </c>
      <c r="AM641" s="57" t="s">
        <v>345</v>
      </c>
      <c r="AN641" s="57" t="s">
        <v>345</v>
      </c>
      <c r="AO641" s="57" t="n">
        <v>6</v>
      </c>
      <c r="AP641" s="59" t="b">
        <f aca="false">FALSE()</f>
        <v>0</v>
      </c>
    </row>
    <row r="642" customFormat="false" ht="15" hidden="false" customHeight="true" outlineLevel="0" collapsed="false">
      <c r="B642" s="57" t="s">
        <v>4777</v>
      </c>
      <c r="C642" s="57" t="s">
        <v>290</v>
      </c>
      <c r="D642" s="57" t="s">
        <v>341</v>
      </c>
      <c r="E642" s="59" t="b">
        <f aca="false">FALSE()</f>
        <v>0</v>
      </c>
      <c r="F642" s="57" t="n">
        <v>1</v>
      </c>
      <c r="G642" s="57" t="s">
        <v>5215</v>
      </c>
      <c r="H642" s="57" t="s">
        <v>5081</v>
      </c>
      <c r="I642" s="57" t="n">
        <v>4</v>
      </c>
      <c r="J642" s="57" t="s">
        <v>334</v>
      </c>
      <c r="K642" s="57" t="n">
        <v>2</v>
      </c>
      <c r="L642" s="59" t="b">
        <f aca="false">FALSE()</f>
        <v>0</v>
      </c>
      <c r="M642" s="59" t="b">
        <f aca="false">TRUE()</f>
        <v>1</v>
      </c>
      <c r="N642" s="59" t="b">
        <f aca="false">TRUE()</f>
        <v>1</v>
      </c>
      <c r="O642" s="59" t="b">
        <f aca="false">TRUE()</f>
        <v>1</v>
      </c>
      <c r="P642" s="59" t="b">
        <f aca="false">TRUE()</f>
        <v>1</v>
      </c>
      <c r="Q642" s="57" t="s">
        <v>5423</v>
      </c>
      <c r="R642" s="58" t="n">
        <v>1</v>
      </c>
      <c r="S642" s="58" t="n">
        <v>32.3699989318848</v>
      </c>
      <c r="T642" s="57"/>
      <c r="U642" s="58" t="n">
        <v>4.91260415281952</v>
      </c>
      <c r="V642" s="58" t="n">
        <v>1.25484997381803</v>
      </c>
      <c r="W642" s="58" t="n">
        <v>0</v>
      </c>
      <c r="X642" s="58" t="n">
        <v>25.5434782608696</v>
      </c>
      <c r="Y642" s="58" t="n">
        <v>0</v>
      </c>
      <c r="Z642" s="58" t="n">
        <v>4.52862330073945</v>
      </c>
      <c r="AA642" s="57" t="s">
        <v>345</v>
      </c>
      <c r="AB642" s="57" t="s">
        <v>282</v>
      </c>
      <c r="AC642" s="57" t="s">
        <v>5431</v>
      </c>
      <c r="AD642" s="57" t="s">
        <v>5454</v>
      </c>
      <c r="AE642" s="57" t="n">
        <v>44</v>
      </c>
      <c r="AF642" s="58" t="n">
        <v>4.52862330073945</v>
      </c>
      <c r="AG642" s="57" t="s">
        <v>345</v>
      </c>
      <c r="AH642" s="57" t="s">
        <v>5431</v>
      </c>
      <c r="AI642" s="57" t="s">
        <v>5454</v>
      </c>
      <c r="AJ642" s="58" t="n">
        <v>4.52862330073945</v>
      </c>
      <c r="AK642" s="57" t="s">
        <v>345</v>
      </c>
      <c r="AL642" s="58" t="n">
        <v>3.5</v>
      </c>
      <c r="AM642" s="57"/>
      <c r="AN642" s="57"/>
      <c r="AO642" s="57" t="n">
        <v>0</v>
      </c>
      <c r="AP642" s="59" t="b">
        <f aca="false">FALSE()</f>
        <v>0</v>
      </c>
    </row>
    <row r="643" customFormat="false" ht="15" hidden="false" customHeight="true" outlineLevel="0" collapsed="false">
      <c r="B643" s="57" t="s">
        <v>4777</v>
      </c>
      <c r="C643" s="57" t="s">
        <v>290</v>
      </c>
      <c r="D643" s="57" t="s">
        <v>341</v>
      </c>
      <c r="E643" s="59" t="b">
        <f aca="false">FALSE()</f>
        <v>0</v>
      </c>
      <c r="F643" s="57" t="n">
        <v>1</v>
      </c>
      <c r="G643" s="57" t="s">
        <v>5215</v>
      </c>
      <c r="H643" s="57" t="s">
        <v>5081</v>
      </c>
      <c r="I643" s="57" t="n">
        <v>4</v>
      </c>
      <c r="J643" s="57" t="s">
        <v>334</v>
      </c>
      <c r="K643" s="57" t="n">
        <v>2</v>
      </c>
      <c r="L643" s="59" t="b">
        <f aca="false">FALSE()</f>
        <v>0</v>
      </c>
      <c r="M643" s="59" t="b">
        <f aca="false">TRUE()</f>
        <v>1</v>
      </c>
      <c r="N643" s="59" t="b">
        <f aca="false">TRUE()</f>
        <v>1</v>
      </c>
      <c r="O643" s="59" t="b">
        <f aca="false">TRUE()</f>
        <v>1</v>
      </c>
      <c r="P643" s="59" t="b">
        <f aca="false">TRUE()</f>
        <v>1</v>
      </c>
      <c r="Q643" s="57" t="s">
        <v>5423</v>
      </c>
      <c r="R643" s="58" t="n">
        <v>1</v>
      </c>
      <c r="S643" s="58" t="n">
        <v>32.3699989318848</v>
      </c>
      <c r="T643" s="57"/>
      <c r="U643" s="58" t="n">
        <v>4.91260415281952</v>
      </c>
      <c r="V643" s="58" t="n">
        <v>1.25484997381803</v>
      </c>
      <c r="W643" s="58" t="n">
        <v>0</v>
      </c>
      <c r="X643" s="58" t="n">
        <v>25.5434782608696</v>
      </c>
      <c r="Y643" s="58" t="n">
        <v>0</v>
      </c>
      <c r="Z643" s="58" t="n">
        <v>4.52862330073945</v>
      </c>
      <c r="AA643" s="57" t="s">
        <v>345</v>
      </c>
      <c r="AB643" s="57" t="s">
        <v>282</v>
      </c>
      <c r="AC643" s="57" t="s">
        <v>5431</v>
      </c>
      <c r="AD643" s="57" t="s">
        <v>5454</v>
      </c>
      <c r="AE643" s="57" t="n">
        <v>44</v>
      </c>
      <c r="AF643" s="58" t="n">
        <v>4.52862330073945</v>
      </c>
      <c r="AG643" s="57" t="s">
        <v>345</v>
      </c>
      <c r="AH643" s="57" t="s">
        <v>5431</v>
      </c>
      <c r="AI643" s="57" t="s">
        <v>5454</v>
      </c>
      <c r="AJ643" s="58" t="n">
        <v>4.52862330073945</v>
      </c>
      <c r="AK643" s="57" t="s">
        <v>345</v>
      </c>
      <c r="AL643" s="58" t="n">
        <v>4</v>
      </c>
      <c r="AM643" s="57"/>
      <c r="AN643" s="57"/>
      <c r="AO643" s="57" t="n">
        <v>0</v>
      </c>
      <c r="AP643" s="59" t="b">
        <f aca="false">FALSE()</f>
        <v>0</v>
      </c>
    </row>
    <row r="644" customFormat="false" ht="15" hidden="false" customHeight="true" outlineLevel="0" collapsed="false">
      <c r="B644" s="57" t="s">
        <v>4777</v>
      </c>
      <c r="C644" s="57" t="s">
        <v>290</v>
      </c>
      <c r="D644" s="57" t="s">
        <v>341</v>
      </c>
      <c r="E644" s="59" t="b">
        <f aca="false">FALSE()</f>
        <v>0</v>
      </c>
      <c r="F644" s="57" t="n">
        <v>1</v>
      </c>
      <c r="G644" s="57" t="s">
        <v>5215</v>
      </c>
      <c r="H644" s="57" t="s">
        <v>5081</v>
      </c>
      <c r="I644" s="57" t="n">
        <v>4</v>
      </c>
      <c r="J644" s="57" t="s">
        <v>334</v>
      </c>
      <c r="K644" s="57" t="n">
        <v>2</v>
      </c>
      <c r="L644" s="59" t="b">
        <f aca="false">FALSE()</f>
        <v>0</v>
      </c>
      <c r="M644" s="59" t="b">
        <f aca="false">TRUE()</f>
        <v>1</v>
      </c>
      <c r="N644" s="59" t="b">
        <f aca="false">TRUE()</f>
        <v>1</v>
      </c>
      <c r="O644" s="59" t="b">
        <f aca="false">TRUE()</f>
        <v>1</v>
      </c>
      <c r="P644" s="59" t="b">
        <f aca="false">TRUE()</f>
        <v>1</v>
      </c>
      <c r="Q644" s="57" t="s">
        <v>5423</v>
      </c>
      <c r="R644" s="58" t="n">
        <v>1</v>
      </c>
      <c r="S644" s="58" t="n">
        <v>32.3699989318848</v>
      </c>
      <c r="T644" s="57"/>
      <c r="U644" s="58" t="n">
        <v>4.91260415281952</v>
      </c>
      <c r="V644" s="58" t="n">
        <v>1.25484997381803</v>
      </c>
      <c r="W644" s="58" t="n">
        <v>0</v>
      </c>
      <c r="X644" s="58" t="n">
        <v>25.5434782608696</v>
      </c>
      <c r="Y644" s="58" t="n">
        <v>0</v>
      </c>
      <c r="Z644" s="58" t="n">
        <v>4.52862330073945</v>
      </c>
      <c r="AA644" s="57" t="s">
        <v>345</v>
      </c>
      <c r="AB644" s="57" t="s">
        <v>282</v>
      </c>
      <c r="AC644" s="57" t="s">
        <v>5431</v>
      </c>
      <c r="AD644" s="57" t="s">
        <v>5454</v>
      </c>
      <c r="AE644" s="57" t="n">
        <v>44</v>
      </c>
      <c r="AF644" s="58" t="n">
        <v>4.52862330073945</v>
      </c>
      <c r="AG644" s="57" t="s">
        <v>345</v>
      </c>
      <c r="AH644" s="57" t="s">
        <v>5431</v>
      </c>
      <c r="AI644" s="57" t="s">
        <v>5454</v>
      </c>
      <c r="AJ644" s="58" t="n">
        <v>4.52862330073945</v>
      </c>
      <c r="AK644" s="57" t="s">
        <v>345</v>
      </c>
      <c r="AL644" s="58" t="n">
        <v>4.5</v>
      </c>
      <c r="AM644" s="57"/>
      <c r="AN644" s="57"/>
      <c r="AO644" s="57" t="n">
        <v>0</v>
      </c>
      <c r="AP644" s="59" t="b">
        <f aca="false">FALSE()</f>
        <v>0</v>
      </c>
    </row>
    <row r="645" customFormat="false" ht="15" hidden="false" customHeight="true" outlineLevel="0" collapsed="false">
      <c r="B645" s="57" t="s">
        <v>4777</v>
      </c>
      <c r="C645" s="57" t="s">
        <v>290</v>
      </c>
      <c r="D645" s="57" t="s">
        <v>341</v>
      </c>
      <c r="E645" s="59" t="b">
        <f aca="false">FALSE()</f>
        <v>0</v>
      </c>
      <c r="F645" s="57" t="n">
        <v>1</v>
      </c>
      <c r="G645" s="57" t="s">
        <v>5215</v>
      </c>
      <c r="H645" s="57" t="s">
        <v>5081</v>
      </c>
      <c r="I645" s="57" t="n">
        <v>5</v>
      </c>
      <c r="J645" s="57" t="s">
        <v>327</v>
      </c>
      <c r="K645" s="57" t="n">
        <v>2</v>
      </c>
      <c r="L645" s="59" t="b">
        <f aca="false">FALSE()</f>
        <v>0</v>
      </c>
      <c r="M645" s="59" t="b">
        <f aca="false">TRUE()</f>
        <v>1</v>
      </c>
      <c r="N645" s="59" t="b">
        <f aca="false">TRUE()</f>
        <v>1</v>
      </c>
      <c r="O645" s="59" t="b">
        <f aca="false">TRUE()</f>
        <v>1</v>
      </c>
      <c r="P645" s="59" t="b">
        <f aca="false">TRUE()</f>
        <v>1</v>
      </c>
      <c r="Q645" s="57" t="s">
        <v>5421</v>
      </c>
      <c r="R645" s="58" t="n">
        <v>1</v>
      </c>
      <c r="S645" s="58" t="n">
        <v>31.6100006103516</v>
      </c>
      <c r="T645" s="57"/>
      <c r="U645" s="58" t="n">
        <v>2.45630207640976</v>
      </c>
      <c r="V645" s="58" t="n">
        <v>2.45630207640976</v>
      </c>
      <c r="W645" s="58" t="n">
        <v>0.106795742452599</v>
      </c>
      <c r="X645" s="58" t="n">
        <v>100</v>
      </c>
      <c r="Y645" s="58" t="n">
        <v>4.34782608695653</v>
      </c>
      <c r="Z645" s="58" t="n">
        <v>3.42225203630593</v>
      </c>
      <c r="AA645" s="57" t="s">
        <v>5455</v>
      </c>
      <c r="AB645" s="57" t="s">
        <v>5413</v>
      </c>
      <c r="AC645" s="57" t="s">
        <v>5414</v>
      </c>
      <c r="AD645" s="57" t="s">
        <v>4885</v>
      </c>
      <c r="AE645" s="57" t="n">
        <v>966</v>
      </c>
      <c r="AF645" s="58" t="n">
        <v>3.42225203630593</v>
      </c>
      <c r="AG645" s="57" t="s">
        <v>5455</v>
      </c>
      <c r="AH645" s="57" t="s">
        <v>5414</v>
      </c>
      <c r="AI645" s="57" t="s">
        <v>4885</v>
      </c>
      <c r="AJ645" s="58" t="n">
        <v>3.60552645254472</v>
      </c>
      <c r="AK645" s="57" t="s">
        <v>345</v>
      </c>
      <c r="AL645" s="58" t="n">
        <v>3.5</v>
      </c>
      <c r="AM645" s="57"/>
      <c r="AN645" s="57" t="s">
        <v>5455</v>
      </c>
      <c r="AO645" s="57" t="n">
        <v>1</v>
      </c>
      <c r="AP645" s="59" t="b">
        <f aca="false">TRUE()</f>
        <v>1</v>
      </c>
    </row>
    <row r="646" customFormat="false" ht="15" hidden="false" customHeight="true" outlineLevel="0" collapsed="false">
      <c r="B646" s="57" t="s">
        <v>4777</v>
      </c>
      <c r="C646" s="57" t="s">
        <v>290</v>
      </c>
      <c r="D646" s="57" t="s">
        <v>341</v>
      </c>
      <c r="E646" s="59" t="b">
        <f aca="false">FALSE()</f>
        <v>0</v>
      </c>
      <c r="F646" s="57" t="n">
        <v>1</v>
      </c>
      <c r="G646" s="57" t="s">
        <v>5215</v>
      </c>
      <c r="H646" s="57" t="s">
        <v>5081</v>
      </c>
      <c r="I646" s="57" t="n">
        <v>5</v>
      </c>
      <c r="J646" s="57" t="s">
        <v>327</v>
      </c>
      <c r="K646" s="57" t="n">
        <v>2</v>
      </c>
      <c r="L646" s="59" t="b">
        <f aca="false">FALSE()</f>
        <v>0</v>
      </c>
      <c r="M646" s="59" t="b">
        <f aca="false">TRUE()</f>
        <v>1</v>
      </c>
      <c r="N646" s="59" t="b">
        <f aca="false">TRUE()</f>
        <v>1</v>
      </c>
      <c r="O646" s="59" t="b">
        <f aca="false">TRUE()</f>
        <v>1</v>
      </c>
      <c r="P646" s="59" t="b">
        <f aca="false">TRUE()</f>
        <v>1</v>
      </c>
      <c r="Q646" s="57" t="s">
        <v>5421</v>
      </c>
      <c r="R646" s="58" t="n">
        <v>1</v>
      </c>
      <c r="S646" s="58" t="n">
        <v>31.6100006103516</v>
      </c>
      <c r="T646" s="57"/>
      <c r="U646" s="58" t="n">
        <v>2.45630207640976</v>
      </c>
      <c r="V646" s="58" t="n">
        <v>2.45630207640976</v>
      </c>
      <c r="W646" s="58" t="n">
        <v>0.106795742452599</v>
      </c>
      <c r="X646" s="58" t="n">
        <v>100</v>
      </c>
      <c r="Y646" s="58" t="n">
        <v>4.34782608695653</v>
      </c>
      <c r="Z646" s="58" t="n">
        <v>3.42225203630593</v>
      </c>
      <c r="AA646" s="57" t="s">
        <v>5455</v>
      </c>
      <c r="AB646" s="57" t="s">
        <v>5413</v>
      </c>
      <c r="AC646" s="57" t="s">
        <v>5414</v>
      </c>
      <c r="AD646" s="57" t="s">
        <v>4885</v>
      </c>
      <c r="AE646" s="57" t="n">
        <v>966</v>
      </c>
      <c r="AF646" s="58" t="n">
        <v>3.42225203630593</v>
      </c>
      <c r="AG646" s="57" t="s">
        <v>5455</v>
      </c>
      <c r="AH646" s="57" t="s">
        <v>5414</v>
      </c>
      <c r="AI646" s="57" t="s">
        <v>4885</v>
      </c>
      <c r="AJ646" s="58" t="n">
        <v>3.60552645254472</v>
      </c>
      <c r="AK646" s="57" t="s">
        <v>345</v>
      </c>
      <c r="AL646" s="58" t="n">
        <v>4</v>
      </c>
      <c r="AM646" s="57" t="s">
        <v>345</v>
      </c>
      <c r="AN646" s="57" t="s">
        <v>5492</v>
      </c>
      <c r="AO646" s="57" t="n">
        <v>2</v>
      </c>
      <c r="AP646" s="59" t="b">
        <f aca="false">TRUE()</f>
        <v>1</v>
      </c>
    </row>
    <row r="647" customFormat="false" ht="15" hidden="false" customHeight="true" outlineLevel="0" collapsed="false">
      <c r="B647" s="57" t="s">
        <v>4777</v>
      </c>
      <c r="C647" s="57" t="s">
        <v>290</v>
      </c>
      <c r="D647" s="57" t="s">
        <v>341</v>
      </c>
      <c r="E647" s="59" t="b">
        <f aca="false">FALSE()</f>
        <v>0</v>
      </c>
      <c r="F647" s="57" t="n">
        <v>1</v>
      </c>
      <c r="G647" s="57" t="s">
        <v>5215</v>
      </c>
      <c r="H647" s="57" t="s">
        <v>5081</v>
      </c>
      <c r="I647" s="57" t="n">
        <v>5</v>
      </c>
      <c r="J647" s="57" t="s">
        <v>327</v>
      </c>
      <c r="K647" s="57" t="n">
        <v>2</v>
      </c>
      <c r="L647" s="59" t="b">
        <f aca="false">FALSE()</f>
        <v>0</v>
      </c>
      <c r="M647" s="59" t="b">
        <f aca="false">TRUE()</f>
        <v>1</v>
      </c>
      <c r="N647" s="59" t="b">
        <f aca="false">TRUE()</f>
        <v>1</v>
      </c>
      <c r="O647" s="59" t="b">
        <f aca="false">TRUE()</f>
        <v>1</v>
      </c>
      <c r="P647" s="59" t="b">
        <f aca="false">TRUE()</f>
        <v>1</v>
      </c>
      <c r="Q647" s="57" t="s">
        <v>5421</v>
      </c>
      <c r="R647" s="58" t="n">
        <v>1</v>
      </c>
      <c r="S647" s="58" t="n">
        <v>31.6100006103516</v>
      </c>
      <c r="T647" s="57"/>
      <c r="U647" s="58" t="n">
        <v>2.45630207640976</v>
      </c>
      <c r="V647" s="58" t="n">
        <v>2.45630207640976</v>
      </c>
      <c r="W647" s="58" t="n">
        <v>0.106795742452599</v>
      </c>
      <c r="X647" s="58" t="n">
        <v>100</v>
      </c>
      <c r="Y647" s="58" t="n">
        <v>4.34782608695653</v>
      </c>
      <c r="Z647" s="58" t="n">
        <v>3.42225203630593</v>
      </c>
      <c r="AA647" s="57" t="s">
        <v>5455</v>
      </c>
      <c r="AB647" s="57" t="s">
        <v>5413</v>
      </c>
      <c r="AC647" s="57" t="s">
        <v>5414</v>
      </c>
      <c r="AD647" s="57" t="s">
        <v>4885</v>
      </c>
      <c r="AE647" s="57" t="n">
        <v>966</v>
      </c>
      <c r="AF647" s="58" t="n">
        <v>3.42225203630593</v>
      </c>
      <c r="AG647" s="57" t="s">
        <v>5455</v>
      </c>
      <c r="AH647" s="57" t="s">
        <v>5414</v>
      </c>
      <c r="AI647" s="57" t="s">
        <v>4885</v>
      </c>
      <c r="AJ647" s="58" t="n">
        <v>3.60552645254472</v>
      </c>
      <c r="AK647" s="57" t="s">
        <v>345</v>
      </c>
      <c r="AL647" s="58" t="n">
        <v>4.5</v>
      </c>
      <c r="AM647" s="57" t="s">
        <v>345</v>
      </c>
      <c r="AN647" s="57" t="s">
        <v>5492</v>
      </c>
      <c r="AO647" s="57" t="n">
        <v>4</v>
      </c>
      <c r="AP647" s="59" t="b">
        <f aca="false">TRUE()</f>
        <v>1</v>
      </c>
    </row>
    <row r="648" customFormat="false" ht="15" hidden="false" customHeight="true" outlineLevel="0" collapsed="false">
      <c r="B648" s="57" t="s">
        <v>4777</v>
      </c>
      <c r="C648" s="57" t="s">
        <v>290</v>
      </c>
      <c r="D648" s="57" t="s">
        <v>341</v>
      </c>
      <c r="E648" s="59" t="b">
        <f aca="false">FALSE()</f>
        <v>0</v>
      </c>
      <c r="F648" s="57" t="n">
        <v>1</v>
      </c>
      <c r="G648" s="57" t="s">
        <v>5215</v>
      </c>
      <c r="H648" s="57" t="s">
        <v>5081</v>
      </c>
      <c r="I648" s="57" t="n">
        <v>6</v>
      </c>
      <c r="J648" s="57" t="s">
        <v>4795</v>
      </c>
      <c r="K648" s="57" t="n">
        <v>2</v>
      </c>
      <c r="L648" s="59" t="b">
        <f aca="false">FALSE()</f>
        <v>0</v>
      </c>
      <c r="M648" s="59" t="b">
        <f aca="false">TRUE()</f>
        <v>1</v>
      </c>
      <c r="N648" s="59" t="b">
        <f aca="false">TRUE()</f>
        <v>1</v>
      </c>
      <c r="O648" s="59" t="b">
        <f aca="false">TRUE()</f>
        <v>1</v>
      </c>
      <c r="P648" s="59" t="b">
        <f aca="false">TRUE()</f>
        <v>1</v>
      </c>
      <c r="Q648" s="57" t="s">
        <v>5454</v>
      </c>
      <c r="R648" s="58" t="n">
        <v>1</v>
      </c>
      <c r="S648" s="58" t="n">
        <v>30.9699993133545</v>
      </c>
      <c r="T648" s="57"/>
      <c r="U648" s="58" t="n">
        <v>6.43444348276905</v>
      </c>
      <c r="V648" s="58" t="n">
        <v>4.48542118300913</v>
      </c>
      <c r="W648" s="58" t="n">
        <v>4.48542118300913</v>
      </c>
      <c r="X648" s="58" t="n">
        <v>69.7095435684647</v>
      </c>
      <c r="Y648" s="58" t="n">
        <v>69.7095435684647</v>
      </c>
      <c r="Z648" s="58" t="n">
        <v>3.82276993814694</v>
      </c>
      <c r="AA648" s="57" t="s">
        <v>345</v>
      </c>
      <c r="AB648" s="57" t="s">
        <v>282</v>
      </c>
      <c r="AC648" s="57" t="s">
        <v>5493</v>
      </c>
      <c r="AD648" s="57" t="s">
        <v>5447</v>
      </c>
      <c r="AE648" s="57" t="n">
        <v>48</v>
      </c>
      <c r="AF648" s="58" t="n">
        <v>4.91260633472704</v>
      </c>
      <c r="AG648" s="57" t="s">
        <v>345</v>
      </c>
      <c r="AH648" s="57" t="s">
        <v>5451</v>
      </c>
      <c r="AI648" s="57" t="s">
        <v>5447</v>
      </c>
      <c r="AJ648" s="58" t="n">
        <v>3.82276993814694</v>
      </c>
      <c r="AK648" s="57" t="s">
        <v>345</v>
      </c>
      <c r="AL648" s="58" t="n">
        <v>3.5</v>
      </c>
      <c r="AM648" s="57"/>
      <c r="AN648" s="57"/>
      <c r="AO648" s="57" t="n">
        <v>0</v>
      </c>
      <c r="AP648" s="59" t="b">
        <f aca="false">FALSE()</f>
        <v>0</v>
      </c>
    </row>
    <row r="649" customFormat="false" ht="15" hidden="false" customHeight="true" outlineLevel="0" collapsed="false">
      <c r="B649" s="57" t="s">
        <v>4777</v>
      </c>
      <c r="C649" s="57" t="s">
        <v>290</v>
      </c>
      <c r="D649" s="57" t="s">
        <v>341</v>
      </c>
      <c r="E649" s="59" t="b">
        <f aca="false">FALSE()</f>
        <v>0</v>
      </c>
      <c r="F649" s="57" t="n">
        <v>1</v>
      </c>
      <c r="G649" s="57" t="s">
        <v>5215</v>
      </c>
      <c r="H649" s="57" t="s">
        <v>5081</v>
      </c>
      <c r="I649" s="57" t="n">
        <v>6</v>
      </c>
      <c r="J649" s="57" t="s">
        <v>4795</v>
      </c>
      <c r="K649" s="57" t="n">
        <v>2</v>
      </c>
      <c r="L649" s="59" t="b">
        <f aca="false">FALSE()</f>
        <v>0</v>
      </c>
      <c r="M649" s="59" t="b">
        <f aca="false">TRUE()</f>
        <v>1</v>
      </c>
      <c r="N649" s="59" t="b">
        <f aca="false">TRUE()</f>
        <v>1</v>
      </c>
      <c r="O649" s="59" t="b">
        <f aca="false">TRUE()</f>
        <v>1</v>
      </c>
      <c r="P649" s="59" t="b">
        <f aca="false">TRUE()</f>
        <v>1</v>
      </c>
      <c r="Q649" s="57" t="s">
        <v>5454</v>
      </c>
      <c r="R649" s="58" t="n">
        <v>1</v>
      </c>
      <c r="S649" s="58" t="n">
        <v>30.9699993133545</v>
      </c>
      <c r="T649" s="57"/>
      <c r="U649" s="58" t="n">
        <v>6.43444348276905</v>
      </c>
      <c r="V649" s="58" t="n">
        <v>4.48542118300913</v>
      </c>
      <c r="W649" s="58" t="n">
        <v>4.48542118300913</v>
      </c>
      <c r="X649" s="58" t="n">
        <v>69.7095435684647</v>
      </c>
      <c r="Y649" s="58" t="n">
        <v>69.7095435684647</v>
      </c>
      <c r="Z649" s="58" t="n">
        <v>3.82276993814694</v>
      </c>
      <c r="AA649" s="57" t="s">
        <v>345</v>
      </c>
      <c r="AB649" s="57" t="s">
        <v>282</v>
      </c>
      <c r="AC649" s="57" t="s">
        <v>5493</v>
      </c>
      <c r="AD649" s="57" t="s">
        <v>5447</v>
      </c>
      <c r="AE649" s="57" t="n">
        <v>48</v>
      </c>
      <c r="AF649" s="58" t="n">
        <v>4.91260633472704</v>
      </c>
      <c r="AG649" s="57" t="s">
        <v>345</v>
      </c>
      <c r="AH649" s="57" t="s">
        <v>5451</v>
      </c>
      <c r="AI649" s="57" t="s">
        <v>5447</v>
      </c>
      <c r="AJ649" s="58" t="n">
        <v>3.82276993814694</v>
      </c>
      <c r="AK649" s="57" t="s">
        <v>345</v>
      </c>
      <c r="AL649" s="58" t="n">
        <v>4</v>
      </c>
      <c r="AM649" s="57" t="s">
        <v>345</v>
      </c>
      <c r="AN649" s="57" t="s">
        <v>345</v>
      </c>
      <c r="AO649" s="57" t="n">
        <v>2</v>
      </c>
      <c r="AP649" s="59" t="b">
        <f aca="false">FALSE()</f>
        <v>0</v>
      </c>
    </row>
    <row r="650" customFormat="false" ht="15" hidden="false" customHeight="true" outlineLevel="0" collapsed="false">
      <c r="B650" s="57" t="s">
        <v>4777</v>
      </c>
      <c r="C650" s="57" t="s">
        <v>290</v>
      </c>
      <c r="D650" s="57" t="s">
        <v>341</v>
      </c>
      <c r="E650" s="59" t="b">
        <f aca="false">FALSE()</f>
        <v>0</v>
      </c>
      <c r="F650" s="57" t="n">
        <v>1</v>
      </c>
      <c r="G650" s="57" t="s">
        <v>5215</v>
      </c>
      <c r="H650" s="57" t="s">
        <v>5081</v>
      </c>
      <c r="I650" s="57" t="n">
        <v>6</v>
      </c>
      <c r="J650" s="57" t="s">
        <v>4795</v>
      </c>
      <c r="K650" s="57" t="n">
        <v>2</v>
      </c>
      <c r="L650" s="59" t="b">
        <f aca="false">FALSE()</f>
        <v>0</v>
      </c>
      <c r="M650" s="59" t="b">
        <f aca="false">TRUE()</f>
        <v>1</v>
      </c>
      <c r="N650" s="59" t="b">
        <f aca="false">TRUE()</f>
        <v>1</v>
      </c>
      <c r="O650" s="59" t="b">
        <f aca="false">TRUE()</f>
        <v>1</v>
      </c>
      <c r="P650" s="59" t="b">
        <f aca="false">TRUE()</f>
        <v>1</v>
      </c>
      <c r="Q650" s="57" t="s">
        <v>5454</v>
      </c>
      <c r="R650" s="58" t="n">
        <v>1</v>
      </c>
      <c r="S650" s="58" t="n">
        <v>30.9699993133545</v>
      </c>
      <c r="T650" s="57"/>
      <c r="U650" s="58" t="n">
        <v>6.43444348276905</v>
      </c>
      <c r="V650" s="58" t="n">
        <v>4.48542118300913</v>
      </c>
      <c r="W650" s="58" t="n">
        <v>4.48542118300913</v>
      </c>
      <c r="X650" s="58" t="n">
        <v>69.7095435684647</v>
      </c>
      <c r="Y650" s="58" t="n">
        <v>69.7095435684647</v>
      </c>
      <c r="Z650" s="58" t="n">
        <v>3.82276993814694</v>
      </c>
      <c r="AA650" s="57" t="s">
        <v>345</v>
      </c>
      <c r="AB650" s="57" t="s">
        <v>282</v>
      </c>
      <c r="AC650" s="57" t="s">
        <v>5493</v>
      </c>
      <c r="AD650" s="57" t="s">
        <v>5447</v>
      </c>
      <c r="AE650" s="57" t="n">
        <v>48</v>
      </c>
      <c r="AF650" s="58" t="n">
        <v>4.91260633472704</v>
      </c>
      <c r="AG650" s="57" t="s">
        <v>345</v>
      </c>
      <c r="AH650" s="57" t="s">
        <v>5451</v>
      </c>
      <c r="AI650" s="57" t="s">
        <v>5447</v>
      </c>
      <c r="AJ650" s="58" t="n">
        <v>3.82276993814694</v>
      </c>
      <c r="AK650" s="57" t="s">
        <v>345</v>
      </c>
      <c r="AL650" s="58" t="n">
        <v>4.5</v>
      </c>
      <c r="AM650" s="57" t="s">
        <v>345</v>
      </c>
      <c r="AN650" s="57" t="s">
        <v>345</v>
      </c>
      <c r="AO650" s="57" t="n">
        <v>5</v>
      </c>
      <c r="AP650" s="59" t="b">
        <f aca="false">FALSE()</f>
        <v>0</v>
      </c>
    </row>
    <row r="651" customFormat="false" ht="15" hidden="false" customHeight="true" outlineLevel="0" collapsed="false">
      <c r="B651" s="57" t="s">
        <v>4777</v>
      </c>
      <c r="C651" s="57" t="s">
        <v>290</v>
      </c>
      <c r="D651" s="57" t="s">
        <v>341</v>
      </c>
      <c r="E651" s="59" t="b">
        <f aca="false">FALSE()</f>
        <v>0</v>
      </c>
      <c r="F651" s="57" t="n">
        <v>1</v>
      </c>
      <c r="G651" s="57" t="s">
        <v>5215</v>
      </c>
      <c r="H651" s="57" t="s">
        <v>5081</v>
      </c>
      <c r="I651" s="57" t="n">
        <v>7</v>
      </c>
      <c r="J651" s="57" t="s">
        <v>428</v>
      </c>
      <c r="K651" s="57" t="n">
        <v>2</v>
      </c>
      <c r="L651" s="59" t="b">
        <f aca="false">FALSE()</f>
        <v>0</v>
      </c>
      <c r="M651" s="59" t="b">
        <f aca="false">TRUE()</f>
        <v>1</v>
      </c>
      <c r="N651" s="59" t="b">
        <f aca="false">TRUE()</f>
        <v>1</v>
      </c>
      <c r="O651" s="59" t="b">
        <f aca="false">TRUE()</f>
        <v>1</v>
      </c>
      <c r="P651" s="59" t="b">
        <f aca="false">TRUE()</f>
        <v>1</v>
      </c>
      <c r="Q651" s="57" t="s">
        <v>5425</v>
      </c>
      <c r="R651" s="58" t="n">
        <v>1</v>
      </c>
      <c r="S651" s="58" t="n">
        <v>30.5499992370606</v>
      </c>
      <c r="T651" s="57"/>
      <c r="U651" s="58" t="n">
        <v>0.160193613678898</v>
      </c>
      <c r="V651" s="58" t="n">
        <v>0.160193613678898</v>
      </c>
      <c r="W651" s="58" t="n">
        <v>0.160193613678898</v>
      </c>
      <c r="X651" s="58" t="n">
        <v>100</v>
      </c>
      <c r="Y651" s="58" t="n">
        <v>100</v>
      </c>
      <c r="Z651" s="58" t="n">
        <v>4.62088920014323</v>
      </c>
      <c r="AA651" s="57" t="s">
        <v>345</v>
      </c>
      <c r="AB651" s="57" t="s">
        <v>282</v>
      </c>
      <c r="AC651" s="57" t="s">
        <v>5450</v>
      </c>
      <c r="AD651" s="57" t="s">
        <v>5443</v>
      </c>
      <c r="AE651" s="57" t="n">
        <v>49</v>
      </c>
      <c r="AF651" s="58" t="n">
        <v>5.99675070350601</v>
      </c>
      <c r="AG651" s="57" t="s">
        <v>5455</v>
      </c>
      <c r="AH651" s="57" t="s">
        <v>5444</v>
      </c>
      <c r="AI651" s="57" t="s">
        <v>261</v>
      </c>
      <c r="AJ651" s="58" t="n">
        <v>4.62088920014323</v>
      </c>
      <c r="AK651" s="57" t="s">
        <v>345</v>
      </c>
      <c r="AL651" s="58" t="n">
        <v>3.5</v>
      </c>
      <c r="AM651" s="57"/>
      <c r="AN651" s="57"/>
      <c r="AO651" s="57" t="n">
        <v>0</v>
      </c>
      <c r="AP651" s="59" t="b">
        <f aca="false">FALSE()</f>
        <v>0</v>
      </c>
    </row>
    <row r="652" customFormat="false" ht="15" hidden="false" customHeight="true" outlineLevel="0" collapsed="false">
      <c r="B652" s="57" t="s">
        <v>4777</v>
      </c>
      <c r="C652" s="57" t="s">
        <v>290</v>
      </c>
      <c r="D652" s="57" t="s">
        <v>341</v>
      </c>
      <c r="E652" s="59" t="b">
        <f aca="false">FALSE()</f>
        <v>0</v>
      </c>
      <c r="F652" s="57" t="n">
        <v>1</v>
      </c>
      <c r="G652" s="57" t="s">
        <v>5215</v>
      </c>
      <c r="H652" s="57" t="s">
        <v>5081</v>
      </c>
      <c r="I652" s="57" t="n">
        <v>7</v>
      </c>
      <c r="J652" s="57" t="s">
        <v>428</v>
      </c>
      <c r="K652" s="57" t="n">
        <v>2</v>
      </c>
      <c r="L652" s="59" t="b">
        <f aca="false">FALSE()</f>
        <v>0</v>
      </c>
      <c r="M652" s="59" t="b">
        <f aca="false">TRUE()</f>
        <v>1</v>
      </c>
      <c r="N652" s="59" t="b">
        <f aca="false">TRUE()</f>
        <v>1</v>
      </c>
      <c r="O652" s="59" t="b">
        <f aca="false">TRUE()</f>
        <v>1</v>
      </c>
      <c r="P652" s="59" t="b">
        <f aca="false">TRUE()</f>
        <v>1</v>
      </c>
      <c r="Q652" s="57" t="s">
        <v>5425</v>
      </c>
      <c r="R652" s="58" t="n">
        <v>1</v>
      </c>
      <c r="S652" s="58" t="n">
        <v>30.5499992370606</v>
      </c>
      <c r="T652" s="57"/>
      <c r="U652" s="58" t="n">
        <v>0.160193613678898</v>
      </c>
      <c r="V652" s="58" t="n">
        <v>0.160193613678898</v>
      </c>
      <c r="W652" s="58" t="n">
        <v>0.160193613678898</v>
      </c>
      <c r="X652" s="58" t="n">
        <v>100</v>
      </c>
      <c r="Y652" s="58" t="n">
        <v>100</v>
      </c>
      <c r="Z652" s="58" t="n">
        <v>4.62088920014323</v>
      </c>
      <c r="AA652" s="57" t="s">
        <v>345</v>
      </c>
      <c r="AB652" s="57" t="s">
        <v>282</v>
      </c>
      <c r="AC652" s="57" t="s">
        <v>5450</v>
      </c>
      <c r="AD652" s="57" t="s">
        <v>5443</v>
      </c>
      <c r="AE652" s="57" t="n">
        <v>49</v>
      </c>
      <c r="AF652" s="58" t="n">
        <v>5.99675070350601</v>
      </c>
      <c r="AG652" s="57" t="s">
        <v>5455</v>
      </c>
      <c r="AH652" s="57" t="s">
        <v>5444</v>
      </c>
      <c r="AI652" s="57" t="s">
        <v>261</v>
      </c>
      <c r="AJ652" s="58" t="n">
        <v>4.62088920014323</v>
      </c>
      <c r="AK652" s="57" t="s">
        <v>345</v>
      </c>
      <c r="AL652" s="58" t="n">
        <v>4</v>
      </c>
      <c r="AM652" s="57"/>
      <c r="AN652" s="57"/>
      <c r="AO652" s="57" t="n">
        <v>0</v>
      </c>
      <c r="AP652" s="59" t="b">
        <f aca="false">FALSE()</f>
        <v>0</v>
      </c>
    </row>
    <row r="653" customFormat="false" ht="15" hidden="false" customHeight="true" outlineLevel="0" collapsed="false">
      <c r="B653" s="57" t="s">
        <v>4777</v>
      </c>
      <c r="C653" s="57" t="s">
        <v>290</v>
      </c>
      <c r="D653" s="57" t="s">
        <v>341</v>
      </c>
      <c r="E653" s="59" t="b">
        <f aca="false">FALSE()</f>
        <v>0</v>
      </c>
      <c r="F653" s="57" t="n">
        <v>1</v>
      </c>
      <c r="G653" s="57" t="s">
        <v>5215</v>
      </c>
      <c r="H653" s="57" t="s">
        <v>5081</v>
      </c>
      <c r="I653" s="57" t="n">
        <v>7</v>
      </c>
      <c r="J653" s="57" t="s">
        <v>428</v>
      </c>
      <c r="K653" s="57" t="n">
        <v>2</v>
      </c>
      <c r="L653" s="59" t="b">
        <f aca="false">FALSE()</f>
        <v>0</v>
      </c>
      <c r="M653" s="59" t="b">
        <f aca="false">TRUE()</f>
        <v>1</v>
      </c>
      <c r="N653" s="59" t="b">
        <f aca="false">TRUE()</f>
        <v>1</v>
      </c>
      <c r="O653" s="59" t="b">
        <f aca="false">TRUE()</f>
        <v>1</v>
      </c>
      <c r="P653" s="59" t="b">
        <f aca="false">TRUE()</f>
        <v>1</v>
      </c>
      <c r="Q653" s="57" t="s">
        <v>5425</v>
      </c>
      <c r="R653" s="58" t="n">
        <v>1</v>
      </c>
      <c r="S653" s="58" t="n">
        <v>30.5499992370606</v>
      </c>
      <c r="T653" s="57"/>
      <c r="U653" s="58" t="n">
        <v>0.160193613678898</v>
      </c>
      <c r="V653" s="58" t="n">
        <v>0.160193613678898</v>
      </c>
      <c r="W653" s="58" t="n">
        <v>0.160193613678898</v>
      </c>
      <c r="X653" s="58" t="n">
        <v>100</v>
      </c>
      <c r="Y653" s="58" t="n">
        <v>100</v>
      </c>
      <c r="Z653" s="58" t="n">
        <v>4.62088920014323</v>
      </c>
      <c r="AA653" s="57" t="s">
        <v>345</v>
      </c>
      <c r="AB653" s="57" t="s">
        <v>282</v>
      </c>
      <c r="AC653" s="57" t="s">
        <v>5450</v>
      </c>
      <c r="AD653" s="57" t="s">
        <v>5443</v>
      </c>
      <c r="AE653" s="57" t="n">
        <v>49</v>
      </c>
      <c r="AF653" s="58" t="n">
        <v>5.99675070350601</v>
      </c>
      <c r="AG653" s="57" t="s">
        <v>5455</v>
      </c>
      <c r="AH653" s="57" t="s">
        <v>5444</v>
      </c>
      <c r="AI653" s="57" t="s">
        <v>261</v>
      </c>
      <c r="AJ653" s="58" t="n">
        <v>4.62088920014323</v>
      </c>
      <c r="AK653" s="57" t="s">
        <v>345</v>
      </c>
      <c r="AL653" s="58" t="n">
        <v>4.5</v>
      </c>
      <c r="AM653" s="57"/>
      <c r="AN653" s="57"/>
      <c r="AO653" s="57" t="n">
        <v>0</v>
      </c>
      <c r="AP653" s="59" t="b">
        <f aca="false">FALSE()</f>
        <v>0</v>
      </c>
    </row>
    <row r="654" customFormat="false" ht="15" hidden="false" customHeight="true" outlineLevel="0" collapsed="false">
      <c r="B654" s="57" t="s">
        <v>4777</v>
      </c>
      <c r="C654" s="57" t="s">
        <v>290</v>
      </c>
      <c r="D654" s="57" t="s">
        <v>341</v>
      </c>
      <c r="E654" s="59" t="b">
        <f aca="false">FALSE()</f>
        <v>0</v>
      </c>
      <c r="F654" s="57" t="n">
        <v>1</v>
      </c>
      <c r="G654" s="57" t="s">
        <v>5215</v>
      </c>
      <c r="H654" s="57" t="s">
        <v>5081</v>
      </c>
      <c r="I654" s="57" t="n">
        <v>8</v>
      </c>
      <c r="J654" s="57" t="s">
        <v>281</v>
      </c>
      <c r="K654" s="57" t="n">
        <v>2</v>
      </c>
      <c r="L654" s="59" t="b">
        <f aca="false">FALSE()</f>
        <v>0</v>
      </c>
      <c r="M654" s="59" t="b">
        <f aca="false">TRUE()</f>
        <v>1</v>
      </c>
      <c r="N654" s="59" t="b">
        <f aca="false">TRUE()</f>
        <v>1</v>
      </c>
      <c r="O654" s="59" t="b">
        <f aca="false">TRUE()</f>
        <v>1</v>
      </c>
      <c r="P654" s="59" t="b">
        <f aca="false">TRUE()</f>
        <v>1</v>
      </c>
      <c r="Q654" s="57" t="s">
        <v>5432</v>
      </c>
      <c r="R654" s="58" t="n">
        <v>1</v>
      </c>
      <c r="S654" s="58" t="n">
        <v>30.5699996948242</v>
      </c>
      <c r="T654" s="57"/>
      <c r="U654" s="58" t="n">
        <v>0.614075519102441</v>
      </c>
      <c r="V654" s="58" t="n">
        <v>0.614075519102441</v>
      </c>
      <c r="W654" s="58" t="n">
        <v>0.614075519102441</v>
      </c>
      <c r="X654" s="58" t="n">
        <v>100</v>
      </c>
      <c r="Y654" s="58" t="n">
        <v>100</v>
      </c>
      <c r="Z654" s="58" t="n">
        <v>3.83009386307955</v>
      </c>
      <c r="AA654" s="57" t="s">
        <v>462</v>
      </c>
      <c r="AB654" s="57" t="s">
        <v>282</v>
      </c>
      <c r="AC654" s="57" t="s">
        <v>5028</v>
      </c>
      <c r="AD654" s="57" t="s">
        <v>5416</v>
      </c>
      <c r="AE654" s="57" t="n">
        <v>164</v>
      </c>
      <c r="AF654" s="58" t="n">
        <v>3.84519193279083</v>
      </c>
      <c r="AG654" s="57" t="s">
        <v>462</v>
      </c>
      <c r="AH654" s="57" t="s">
        <v>4866</v>
      </c>
      <c r="AI654" s="57" t="s">
        <v>5416</v>
      </c>
      <c r="AJ654" s="58" t="n">
        <v>3.83009386307955</v>
      </c>
      <c r="AK654" s="57" t="s">
        <v>462</v>
      </c>
      <c r="AL654" s="58" t="n">
        <v>3.5</v>
      </c>
      <c r="AM654" s="57"/>
      <c r="AN654" s="57"/>
      <c r="AO654" s="57" t="n">
        <v>0</v>
      </c>
      <c r="AP654" s="59" t="b">
        <f aca="false">FALSE()</f>
        <v>0</v>
      </c>
    </row>
    <row r="655" customFormat="false" ht="15" hidden="false" customHeight="true" outlineLevel="0" collapsed="false">
      <c r="B655" s="57" t="s">
        <v>4777</v>
      </c>
      <c r="C655" s="57" t="s">
        <v>290</v>
      </c>
      <c r="D655" s="57" t="s">
        <v>341</v>
      </c>
      <c r="E655" s="59" t="b">
        <f aca="false">FALSE()</f>
        <v>0</v>
      </c>
      <c r="F655" s="57" t="n">
        <v>1</v>
      </c>
      <c r="G655" s="57" t="s">
        <v>5215</v>
      </c>
      <c r="H655" s="57" t="s">
        <v>5081</v>
      </c>
      <c r="I655" s="57" t="n">
        <v>8</v>
      </c>
      <c r="J655" s="57" t="s">
        <v>281</v>
      </c>
      <c r="K655" s="57" t="n">
        <v>2</v>
      </c>
      <c r="L655" s="59" t="b">
        <f aca="false">FALSE()</f>
        <v>0</v>
      </c>
      <c r="M655" s="59" t="b">
        <f aca="false">TRUE()</f>
        <v>1</v>
      </c>
      <c r="N655" s="59" t="b">
        <f aca="false">TRUE()</f>
        <v>1</v>
      </c>
      <c r="O655" s="59" t="b">
        <f aca="false">TRUE()</f>
        <v>1</v>
      </c>
      <c r="P655" s="59" t="b">
        <f aca="false">TRUE()</f>
        <v>1</v>
      </c>
      <c r="Q655" s="57" t="s">
        <v>5432</v>
      </c>
      <c r="R655" s="58" t="n">
        <v>1</v>
      </c>
      <c r="S655" s="58" t="n">
        <v>30.5699996948242</v>
      </c>
      <c r="T655" s="57"/>
      <c r="U655" s="58" t="n">
        <v>0.614075519102441</v>
      </c>
      <c r="V655" s="58" t="n">
        <v>0.614075519102441</v>
      </c>
      <c r="W655" s="58" t="n">
        <v>0.614075519102441</v>
      </c>
      <c r="X655" s="58" t="n">
        <v>100</v>
      </c>
      <c r="Y655" s="58" t="n">
        <v>100</v>
      </c>
      <c r="Z655" s="58" t="n">
        <v>3.83009386307955</v>
      </c>
      <c r="AA655" s="57" t="s">
        <v>462</v>
      </c>
      <c r="AB655" s="57" t="s">
        <v>282</v>
      </c>
      <c r="AC655" s="57" t="s">
        <v>5028</v>
      </c>
      <c r="AD655" s="57" t="s">
        <v>5416</v>
      </c>
      <c r="AE655" s="57" t="n">
        <v>164</v>
      </c>
      <c r="AF655" s="58" t="n">
        <v>3.84519193279083</v>
      </c>
      <c r="AG655" s="57" t="s">
        <v>462</v>
      </c>
      <c r="AH655" s="57" t="s">
        <v>4866</v>
      </c>
      <c r="AI655" s="57" t="s">
        <v>5416</v>
      </c>
      <c r="AJ655" s="58" t="n">
        <v>3.83009386307955</v>
      </c>
      <c r="AK655" s="57" t="s">
        <v>462</v>
      </c>
      <c r="AL655" s="58" t="n">
        <v>4</v>
      </c>
      <c r="AM655" s="57" t="s">
        <v>462</v>
      </c>
      <c r="AN655" s="57" t="s">
        <v>462</v>
      </c>
      <c r="AO655" s="57" t="n">
        <v>2</v>
      </c>
      <c r="AP655" s="59" t="b">
        <f aca="false">FALSE()</f>
        <v>0</v>
      </c>
    </row>
    <row r="656" customFormat="false" ht="15" hidden="false" customHeight="true" outlineLevel="0" collapsed="false">
      <c r="B656" s="57" t="s">
        <v>4777</v>
      </c>
      <c r="C656" s="57" t="s">
        <v>290</v>
      </c>
      <c r="D656" s="57" t="s">
        <v>341</v>
      </c>
      <c r="E656" s="59" t="b">
        <f aca="false">FALSE()</f>
        <v>0</v>
      </c>
      <c r="F656" s="57" t="n">
        <v>1</v>
      </c>
      <c r="G656" s="57" t="s">
        <v>5215</v>
      </c>
      <c r="H656" s="57" t="s">
        <v>5081</v>
      </c>
      <c r="I656" s="57" t="n">
        <v>8</v>
      </c>
      <c r="J656" s="57" t="s">
        <v>281</v>
      </c>
      <c r="K656" s="57" t="n">
        <v>2</v>
      </c>
      <c r="L656" s="59" t="b">
        <f aca="false">FALSE()</f>
        <v>0</v>
      </c>
      <c r="M656" s="59" t="b">
        <f aca="false">TRUE()</f>
        <v>1</v>
      </c>
      <c r="N656" s="59" t="b">
        <f aca="false">TRUE()</f>
        <v>1</v>
      </c>
      <c r="O656" s="59" t="b">
        <f aca="false">TRUE()</f>
        <v>1</v>
      </c>
      <c r="P656" s="59" t="b">
        <f aca="false">TRUE()</f>
        <v>1</v>
      </c>
      <c r="Q656" s="57" t="s">
        <v>5432</v>
      </c>
      <c r="R656" s="58" t="n">
        <v>1</v>
      </c>
      <c r="S656" s="58" t="n">
        <v>30.5699996948242</v>
      </c>
      <c r="T656" s="57"/>
      <c r="U656" s="58" t="n">
        <v>0.614075519102441</v>
      </c>
      <c r="V656" s="58" t="n">
        <v>0.614075519102441</v>
      </c>
      <c r="W656" s="58" t="n">
        <v>0.614075519102441</v>
      </c>
      <c r="X656" s="58" t="n">
        <v>100</v>
      </c>
      <c r="Y656" s="58" t="n">
        <v>100</v>
      </c>
      <c r="Z656" s="58" t="n">
        <v>3.83009386307955</v>
      </c>
      <c r="AA656" s="57" t="s">
        <v>462</v>
      </c>
      <c r="AB656" s="57" t="s">
        <v>282</v>
      </c>
      <c r="AC656" s="57" t="s">
        <v>5028</v>
      </c>
      <c r="AD656" s="57" t="s">
        <v>5416</v>
      </c>
      <c r="AE656" s="57" t="n">
        <v>164</v>
      </c>
      <c r="AF656" s="58" t="n">
        <v>3.84519193279083</v>
      </c>
      <c r="AG656" s="57" t="s">
        <v>462</v>
      </c>
      <c r="AH656" s="57" t="s">
        <v>4866</v>
      </c>
      <c r="AI656" s="57" t="s">
        <v>5416</v>
      </c>
      <c r="AJ656" s="58" t="n">
        <v>3.83009386307955</v>
      </c>
      <c r="AK656" s="57" t="s">
        <v>462</v>
      </c>
      <c r="AL656" s="58" t="n">
        <v>4.5</v>
      </c>
      <c r="AM656" s="57" t="s">
        <v>5494</v>
      </c>
      <c r="AN656" s="57" t="s">
        <v>5494</v>
      </c>
      <c r="AO656" s="57" t="n">
        <v>4</v>
      </c>
      <c r="AP656" s="59" t="b">
        <f aca="false">FALSE()</f>
        <v>0</v>
      </c>
    </row>
    <row r="657" customFormat="false" ht="15" hidden="false" customHeight="true" outlineLevel="0" collapsed="false">
      <c r="B657" s="57" t="s">
        <v>4777</v>
      </c>
      <c r="C657" s="57" t="s">
        <v>290</v>
      </c>
      <c r="D657" s="57" t="s">
        <v>278</v>
      </c>
      <c r="E657" s="59" t="b">
        <f aca="false">FALSE()</f>
        <v>0</v>
      </c>
      <c r="F657" s="57" t="n">
        <v>1</v>
      </c>
      <c r="G657" s="57" t="s">
        <v>5126</v>
      </c>
      <c r="H657" s="57" t="s">
        <v>5044</v>
      </c>
      <c r="I657" s="57" t="n">
        <v>2</v>
      </c>
      <c r="J657" s="57" t="s">
        <v>281</v>
      </c>
      <c r="K657" s="57" t="n">
        <v>2</v>
      </c>
      <c r="L657" s="59" t="b">
        <f aca="false">FALSE()</f>
        <v>0</v>
      </c>
      <c r="M657" s="59" t="b">
        <f aca="false">TRUE()</f>
        <v>1</v>
      </c>
      <c r="N657" s="59" t="b">
        <f aca="false">TRUE()</f>
        <v>1</v>
      </c>
      <c r="O657" s="59" t="b">
        <f aca="false">TRUE()</f>
        <v>1</v>
      </c>
      <c r="P657" s="59" t="b">
        <f aca="false">TRUE()</f>
        <v>1</v>
      </c>
      <c r="Q657" s="57" t="s">
        <v>5432</v>
      </c>
      <c r="R657" s="58" t="n">
        <v>1</v>
      </c>
      <c r="S657" s="58" t="n">
        <v>55.8899993896484</v>
      </c>
      <c r="T657" s="57"/>
      <c r="U657" s="58" t="n">
        <v>20.5581804221252</v>
      </c>
      <c r="V657" s="58" t="n">
        <v>19.276631512694</v>
      </c>
      <c r="W657" s="58" t="n">
        <v>10.359187017902</v>
      </c>
      <c r="X657" s="58" t="n">
        <v>93.7662337662338</v>
      </c>
      <c r="Y657" s="58" t="n">
        <v>50.3896103896104</v>
      </c>
      <c r="Z657" s="58" t="n">
        <v>3.05042177411585</v>
      </c>
      <c r="AA657" s="57" t="s">
        <v>5412</v>
      </c>
      <c r="AB657" s="57" t="s">
        <v>5413</v>
      </c>
      <c r="AC657" s="57" t="s">
        <v>5414</v>
      </c>
      <c r="AD657" s="57" t="s">
        <v>4838</v>
      </c>
      <c r="AE657" s="57" t="n">
        <v>381</v>
      </c>
      <c r="AF657" s="58" t="n">
        <v>3.05042177411585</v>
      </c>
      <c r="AG657" s="57" t="s">
        <v>5412</v>
      </c>
      <c r="AH657" s="57" t="s">
        <v>5414</v>
      </c>
      <c r="AI657" s="57" t="s">
        <v>4838</v>
      </c>
      <c r="AJ657" s="58" t="n">
        <v>4.31763094763783</v>
      </c>
      <c r="AK657" s="57" t="s">
        <v>350</v>
      </c>
      <c r="AL657" s="58" t="n">
        <v>3.5</v>
      </c>
      <c r="AM657" s="57"/>
      <c r="AN657" s="57" t="s">
        <v>5412</v>
      </c>
      <c r="AO657" s="57" t="n">
        <v>1</v>
      </c>
      <c r="AP657" s="59" t="b">
        <f aca="false">TRUE()</f>
        <v>1</v>
      </c>
    </row>
    <row r="658" customFormat="false" ht="15" hidden="false" customHeight="true" outlineLevel="0" collapsed="false">
      <c r="B658" s="57" t="s">
        <v>4777</v>
      </c>
      <c r="C658" s="57" t="s">
        <v>290</v>
      </c>
      <c r="D658" s="57" t="s">
        <v>278</v>
      </c>
      <c r="E658" s="59" t="b">
        <f aca="false">FALSE()</f>
        <v>0</v>
      </c>
      <c r="F658" s="57" t="n">
        <v>1</v>
      </c>
      <c r="G658" s="57" t="s">
        <v>5126</v>
      </c>
      <c r="H658" s="57" t="s">
        <v>5044</v>
      </c>
      <c r="I658" s="57" t="n">
        <v>2</v>
      </c>
      <c r="J658" s="57" t="s">
        <v>281</v>
      </c>
      <c r="K658" s="57" t="n">
        <v>2</v>
      </c>
      <c r="L658" s="59" t="b">
        <f aca="false">FALSE()</f>
        <v>0</v>
      </c>
      <c r="M658" s="59" t="b">
        <f aca="false">TRUE()</f>
        <v>1</v>
      </c>
      <c r="N658" s="59" t="b">
        <f aca="false">TRUE()</f>
        <v>1</v>
      </c>
      <c r="O658" s="59" t="b">
        <f aca="false">TRUE()</f>
        <v>1</v>
      </c>
      <c r="P658" s="59" t="b">
        <f aca="false">TRUE()</f>
        <v>1</v>
      </c>
      <c r="Q658" s="57" t="s">
        <v>5432</v>
      </c>
      <c r="R658" s="58" t="n">
        <v>1</v>
      </c>
      <c r="S658" s="58" t="n">
        <v>55.8899993896484</v>
      </c>
      <c r="T658" s="57"/>
      <c r="U658" s="58" t="n">
        <v>20.5581804221252</v>
      </c>
      <c r="V658" s="58" t="n">
        <v>19.276631512694</v>
      </c>
      <c r="W658" s="58" t="n">
        <v>10.359187017902</v>
      </c>
      <c r="X658" s="58" t="n">
        <v>93.7662337662338</v>
      </c>
      <c r="Y658" s="58" t="n">
        <v>50.3896103896104</v>
      </c>
      <c r="Z658" s="58" t="n">
        <v>3.05042177411585</v>
      </c>
      <c r="AA658" s="57" t="s">
        <v>5412</v>
      </c>
      <c r="AB658" s="57" t="s">
        <v>5413</v>
      </c>
      <c r="AC658" s="57" t="s">
        <v>5414</v>
      </c>
      <c r="AD658" s="57" t="s">
        <v>4838</v>
      </c>
      <c r="AE658" s="57" t="n">
        <v>381</v>
      </c>
      <c r="AF658" s="58" t="n">
        <v>3.05042177411585</v>
      </c>
      <c r="AG658" s="57" t="s">
        <v>5412</v>
      </c>
      <c r="AH658" s="57" t="s">
        <v>5414</v>
      </c>
      <c r="AI658" s="57" t="s">
        <v>4838</v>
      </c>
      <c r="AJ658" s="58" t="n">
        <v>4.31763094763783</v>
      </c>
      <c r="AK658" s="57" t="s">
        <v>350</v>
      </c>
      <c r="AL658" s="58" t="n">
        <v>4</v>
      </c>
      <c r="AM658" s="57"/>
      <c r="AN658" s="57" t="s">
        <v>5412</v>
      </c>
      <c r="AO658" s="57" t="n">
        <v>2</v>
      </c>
      <c r="AP658" s="59" t="b">
        <f aca="false">TRUE()</f>
        <v>1</v>
      </c>
    </row>
    <row r="659" customFormat="false" ht="15" hidden="false" customHeight="true" outlineLevel="0" collapsed="false">
      <c r="B659" s="57" t="s">
        <v>4777</v>
      </c>
      <c r="C659" s="57" t="s">
        <v>290</v>
      </c>
      <c r="D659" s="57" t="s">
        <v>278</v>
      </c>
      <c r="E659" s="59" t="b">
        <f aca="false">FALSE()</f>
        <v>0</v>
      </c>
      <c r="F659" s="57" t="n">
        <v>1</v>
      </c>
      <c r="G659" s="57" t="s">
        <v>5126</v>
      </c>
      <c r="H659" s="57" t="s">
        <v>5044</v>
      </c>
      <c r="I659" s="57" t="n">
        <v>2</v>
      </c>
      <c r="J659" s="57" t="s">
        <v>281</v>
      </c>
      <c r="K659" s="57" t="n">
        <v>2</v>
      </c>
      <c r="L659" s="59" t="b">
        <f aca="false">FALSE()</f>
        <v>0</v>
      </c>
      <c r="M659" s="59" t="b">
        <f aca="false">TRUE()</f>
        <v>1</v>
      </c>
      <c r="N659" s="59" t="b">
        <f aca="false">TRUE()</f>
        <v>1</v>
      </c>
      <c r="O659" s="59" t="b">
        <f aca="false">TRUE()</f>
        <v>1</v>
      </c>
      <c r="P659" s="59" t="b">
        <f aca="false">TRUE()</f>
        <v>1</v>
      </c>
      <c r="Q659" s="57" t="s">
        <v>5432</v>
      </c>
      <c r="R659" s="58" t="n">
        <v>1</v>
      </c>
      <c r="S659" s="58" t="n">
        <v>55.8899993896484</v>
      </c>
      <c r="T659" s="57"/>
      <c r="U659" s="58" t="n">
        <v>20.5581804221252</v>
      </c>
      <c r="V659" s="58" t="n">
        <v>19.276631512694</v>
      </c>
      <c r="W659" s="58" t="n">
        <v>10.359187017902</v>
      </c>
      <c r="X659" s="58" t="n">
        <v>93.7662337662338</v>
      </c>
      <c r="Y659" s="58" t="n">
        <v>50.3896103896104</v>
      </c>
      <c r="Z659" s="58" t="n">
        <v>3.05042177411585</v>
      </c>
      <c r="AA659" s="57" t="s">
        <v>5412</v>
      </c>
      <c r="AB659" s="57" t="s">
        <v>5413</v>
      </c>
      <c r="AC659" s="57" t="s">
        <v>5414</v>
      </c>
      <c r="AD659" s="57" t="s">
        <v>4838</v>
      </c>
      <c r="AE659" s="57" t="n">
        <v>381</v>
      </c>
      <c r="AF659" s="58" t="n">
        <v>3.05042177411585</v>
      </c>
      <c r="AG659" s="57" t="s">
        <v>5412</v>
      </c>
      <c r="AH659" s="57" t="s">
        <v>5414</v>
      </c>
      <c r="AI659" s="57" t="s">
        <v>4838</v>
      </c>
      <c r="AJ659" s="58" t="n">
        <v>4.31763094763783</v>
      </c>
      <c r="AK659" s="57" t="s">
        <v>350</v>
      </c>
      <c r="AL659" s="58" t="n">
        <v>4.5</v>
      </c>
      <c r="AM659" s="57" t="s">
        <v>350</v>
      </c>
      <c r="AN659" s="57" t="s">
        <v>5446</v>
      </c>
      <c r="AO659" s="57" t="n">
        <v>6</v>
      </c>
      <c r="AP659" s="59" t="b">
        <f aca="false">TRUE()</f>
        <v>1</v>
      </c>
    </row>
    <row r="660" customFormat="false" ht="15" hidden="false" customHeight="true" outlineLevel="0" collapsed="false">
      <c r="B660" s="57" t="s">
        <v>4777</v>
      </c>
      <c r="C660" s="57" t="s">
        <v>290</v>
      </c>
      <c r="D660" s="57" t="s">
        <v>278</v>
      </c>
      <c r="E660" s="59" t="b">
        <f aca="false">FALSE()</f>
        <v>0</v>
      </c>
      <c r="F660" s="57" t="n">
        <v>1</v>
      </c>
      <c r="G660" s="57" t="s">
        <v>5126</v>
      </c>
      <c r="H660" s="57" t="s">
        <v>5044</v>
      </c>
      <c r="I660" s="57" t="n">
        <v>3</v>
      </c>
      <c r="J660" s="57" t="s">
        <v>425</v>
      </c>
      <c r="K660" s="57" t="n">
        <v>2</v>
      </c>
      <c r="L660" s="59" t="b">
        <f aca="false">FALSE()</f>
        <v>0</v>
      </c>
      <c r="M660" s="59" t="b">
        <f aca="false">TRUE()</f>
        <v>1</v>
      </c>
      <c r="N660" s="59" t="b">
        <f aca="false">TRUE()</f>
        <v>1</v>
      </c>
      <c r="O660" s="59" t="b">
        <f aca="false">TRUE()</f>
        <v>1</v>
      </c>
      <c r="P660" s="59" t="b">
        <f aca="false">TRUE()</f>
        <v>1</v>
      </c>
      <c r="Q660" s="57" t="s">
        <v>5416</v>
      </c>
      <c r="R660" s="58" t="n">
        <v>1</v>
      </c>
      <c r="S660" s="58" t="n">
        <v>59.2099990844727</v>
      </c>
      <c r="T660" s="57"/>
      <c r="U660" s="58" t="n">
        <v>10.1989934042231</v>
      </c>
      <c r="V660" s="58" t="n">
        <v>7.15531474432409</v>
      </c>
      <c r="W660" s="58" t="n">
        <v>5.15289457333787</v>
      </c>
      <c r="X660" s="58" t="n">
        <v>70.1570680628272</v>
      </c>
      <c r="Y660" s="58" t="n">
        <v>50.5235602094241</v>
      </c>
      <c r="Z660" s="58" t="n">
        <v>3.15301316204039</v>
      </c>
      <c r="AA660" s="57" t="s">
        <v>350</v>
      </c>
      <c r="AB660" s="57" t="s">
        <v>282</v>
      </c>
      <c r="AC660" s="57" t="s">
        <v>5222</v>
      </c>
      <c r="AD660" s="57" t="s">
        <v>5469</v>
      </c>
      <c r="AE660" s="57" t="n">
        <v>26</v>
      </c>
      <c r="AF660" s="58" t="n">
        <v>4.15610562907152</v>
      </c>
      <c r="AG660" s="57" t="s">
        <v>5412</v>
      </c>
      <c r="AH660" s="57" t="s">
        <v>5414</v>
      </c>
      <c r="AI660" s="57" t="s">
        <v>261</v>
      </c>
      <c r="AJ660" s="58" t="n">
        <v>3.15301316204039</v>
      </c>
      <c r="AK660" s="57" t="s">
        <v>350</v>
      </c>
      <c r="AL660" s="58" t="n">
        <v>3.5</v>
      </c>
      <c r="AM660" s="57" t="s">
        <v>350</v>
      </c>
      <c r="AN660" s="57" t="s">
        <v>350</v>
      </c>
      <c r="AO660" s="57" t="n">
        <v>1</v>
      </c>
      <c r="AP660" s="59" t="b">
        <f aca="false">FALSE()</f>
        <v>0</v>
      </c>
    </row>
    <row r="661" customFormat="false" ht="15" hidden="false" customHeight="true" outlineLevel="0" collapsed="false">
      <c r="B661" s="57" t="s">
        <v>4777</v>
      </c>
      <c r="C661" s="57" t="s">
        <v>290</v>
      </c>
      <c r="D661" s="57" t="s">
        <v>278</v>
      </c>
      <c r="E661" s="59" t="b">
        <f aca="false">FALSE()</f>
        <v>0</v>
      </c>
      <c r="F661" s="57" t="n">
        <v>1</v>
      </c>
      <c r="G661" s="57" t="s">
        <v>5126</v>
      </c>
      <c r="H661" s="57" t="s">
        <v>5044</v>
      </c>
      <c r="I661" s="57" t="n">
        <v>3</v>
      </c>
      <c r="J661" s="57" t="s">
        <v>425</v>
      </c>
      <c r="K661" s="57" t="n">
        <v>2</v>
      </c>
      <c r="L661" s="59" t="b">
        <f aca="false">FALSE()</f>
        <v>0</v>
      </c>
      <c r="M661" s="59" t="b">
        <f aca="false">TRUE()</f>
        <v>1</v>
      </c>
      <c r="N661" s="59" t="b">
        <f aca="false">TRUE()</f>
        <v>1</v>
      </c>
      <c r="O661" s="59" t="b">
        <f aca="false">TRUE()</f>
        <v>1</v>
      </c>
      <c r="P661" s="59" t="b">
        <f aca="false">TRUE()</f>
        <v>1</v>
      </c>
      <c r="Q661" s="57" t="s">
        <v>5416</v>
      </c>
      <c r="R661" s="58" t="n">
        <v>1</v>
      </c>
      <c r="S661" s="58" t="n">
        <v>59.2099990844727</v>
      </c>
      <c r="T661" s="57"/>
      <c r="U661" s="58" t="n">
        <v>10.1989934042231</v>
      </c>
      <c r="V661" s="58" t="n">
        <v>7.15531474432409</v>
      </c>
      <c r="W661" s="58" t="n">
        <v>5.15289457333787</v>
      </c>
      <c r="X661" s="58" t="n">
        <v>70.1570680628272</v>
      </c>
      <c r="Y661" s="58" t="n">
        <v>50.5235602094241</v>
      </c>
      <c r="Z661" s="58" t="n">
        <v>3.15301316204039</v>
      </c>
      <c r="AA661" s="57" t="s">
        <v>350</v>
      </c>
      <c r="AB661" s="57" t="s">
        <v>282</v>
      </c>
      <c r="AC661" s="57" t="s">
        <v>5222</v>
      </c>
      <c r="AD661" s="57" t="s">
        <v>5469</v>
      </c>
      <c r="AE661" s="57" t="n">
        <v>26</v>
      </c>
      <c r="AF661" s="58" t="n">
        <v>4.15610562907152</v>
      </c>
      <c r="AG661" s="57" t="s">
        <v>5412</v>
      </c>
      <c r="AH661" s="57" t="s">
        <v>5414</v>
      </c>
      <c r="AI661" s="57" t="s">
        <v>261</v>
      </c>
      <c r="AJ661" s="58" t="n">
        <v>3.15301316204039</v>
      </c>
      <c r="AK661" s="57" t="s">
        <v>350</v>
      </c>
      <c r="AL661" s="58" t="n">
        <v>4</v>
      </c>
      <c r="AM661" s="57" t="s">
        <v>350</v>
      </c>
      <c r="AN661" s="57" t="s">
        <v>350</v>
      </c>
      <c r="AO661" s="57" t="n">
        <v>1</v>
      </c>
      <c r="AP661" s="59" t="b">
        <f aca="false">FALSE()</f>
        <v>0</v>
      </c>
    </row>
    <row r="662" customFormat="false" ht="15" hidden="false" customHeight="true" outlineLevel="0" collapsed="false">
      <c r="B662" s="57" t="s">
        <v>4777</v>
      </c>
      <c r="C662" s="57" t="s">
        <v>290</v>
      </c>
      <c r="D662" s="57" t="s">
        <v>278</v>
      </c>
      <c r="E662" s="59" t="b">
        <f aca="false">FALSE()</f>
        <v>0</v>
      </c>
      <c r="F662" s="57" t="n">
        <v>1</v>
      </c>
      <c r="G662" s="57" t="s">
        <v>5126</v>
      </c>
      <c r="H662" s="57" t="s">
        <v>5044</v>
      </c>
      <c r="I662" s="57" t="n">
        <v>3</v>
      </c>
      <c r="J662" s="57" t="s">
        <v>425</v>
      </c>
      <c r="K662" s="57" t="n">
        <v>2</v>
      </c>
      <c r="L662" s="59" t="b">
        <f aca="false">FALSE()</f>
        <v>0</v>
      </c>
      <c r="M662" s="59" t="b">
        <f aca="false">TRUE()</f>
        <v>1</v>
      </c>
      <c r="N662" s="59" t="b">
        <f aca="false">TRUE()</f>
        <v>1</v>
      </c>
      <c r="O662" s="59" t="b">
        <f aca="false">TRUE()</f>
        <v>1</v>
      </c>
      <c r="P662" s="59" t="b">
        <f aca="false">TRUE()</f>
        <v>1</v>
      </c>
      <c r="Q662" s="57" t="s">
        <v>5416</v>
      </c>
      <c r="R662" s="58" t="n">
        <v>1</v>
      </c>
      <c r="S662" s="58" t="n">
        <v>59.2099990844727</v>
      </c>
      <c r="T662" s="57"/>
      <c r="U662" s="58" t="n">
        <v>10.1989934042231</v>
      </c>
      <c r="V662" s="58" t="n">
        <v>7.15531474432409</v>
      </c>
      <c r="W662" s="58" t="n">
        <v>5.15289457333787</v>
      </c>
      <c r="X662" s="58" t="n">
        <v>70.1570680628272</v>
      </c>
      <c r="Y662" s="58" t="n">
        <v>50.5235602094241</v>
      </c>
      <c r="Z662" s="58" t="n">
        <v>3.15301316204039</v>
      </c>
      <c r="AA662" s="57" t="s">
        <v>350</v>
      </c>
      <c r="AB662" s="57" t="s">
        <v>282</v>
      </c>
      <c r="AC662" s="57" t="s">
        <v>5222</v>
      </c>
      <c r="AD662" s="57" t="s">
        <v>5469</v>
      </c>
      <c r="AE662" s="57" t="n">
        <v>26</v>
      </c>
      <c r="AF662" s="58" t="n">
        <v>4.15610562907152</v>
      </c>
      <c r="AG662" s="57" t="s">
        <v>5412</v>
      </c>
      <c r="AH662" s="57" t="s">
        <v>5414</v>
      </c>
      <c r="AI662" s="57" t="s">
        <v>261</v>
      </c>
      <c r="AJ662" s="58" t="n">
        <v>3.15301316204039</v>
      </c>
      <c r="AK662" s="57" t="s">
        <v>350</v>
      </c>
      <c r="AL662" s="58" t="n">
        <v>4.5</v>
      </c>
      <c r="AM662" s="57" t="s">
        <v>350</v>
      </c>
      <c r="AN662" s="57" t="s">
        <v>5446</v>
      </c>
      <c r="AO662" s="57" t="n">
        <v>3</v>
      </c>
      <c r="AP662" s="59" t="b">
        <f aca="false">FALSE()</f>
        <v>0</v>
      </c>
    </row>
    <row r="663" customFormat="false" ht="15" hidden="false" customHeight="true" outlineLevel="0" collapsed="false">
      <c r="B663" s="57" t="s">
        <v>4777</v>
      </c>
      <c r="C663" s="57" t="s">
        <v>290</v>
      </c>
      <c r="D663" s="57" t="s">
        <v>278</v>
      </c>
      <c r="E663" s="59" t="b">
        <f aca="false">FALSE()</f>
        <v>0</v>
      </c>
      <c r="F663" s="57" t="n">
        <v>1</v>
      </c>
      <c r="G663" s="57" t="s">
        <v>5126</v>
      </c>
      <c r="H663" s="57" t="s">
        <v>5044</v>
      </c>
      <c r="I663" s="57" t="n">
        <v>4</v>
      </c>
      <c r="J663" s="57" t="s">
        <v>252</v>
      </c>
      <c r="K663" s="57" t="n">
        <v>2</v>
      </c>
      <c r="L663" s="59" t="b">
        <f aca="false">FALSE()</f>
        <v>0</v>
      </c>
      <c r="M663" s="59" t="b">
        <f aca="false">TRUE()</f>
        <v>1</v>
      </c>
      <c r="N663" s="59" t="b">
        <f aca="false">TRUE()</f>
        <v>1</v>
      </c>
      <c r="O663" s="59" t="b">
        <f aca="false">TRUE()</f>
        <v>1</v>
      </c>
      <c r="P663" s="59" t="b">
        <f aca="false">TRUE()</f>
        <v>1</v>
      </c>
      <c r="Q663" s="57" t="s">
        <v>5440</v>
      </c>
      <c r="R663" s="58" t="n">
        <v>1</v>
      </c>
      <c r="S663" s="58" t="n">
        <v>59.2400016784668</v>
      </c>
      <c r="T663" s="57"/>
      <c r="U663" s="58" t="n">
        <v>6.247550933477</v>
      </c>
      <c r="V663" s="58" t="n">
        <v>2.72329143254126</v>
      </c>
      <c r="W663" s="58" t="n">
        <v>2.72329143254126</v>
      </c>
      <c r="X663" s="58" t="n">
        <v>43.5897435897436</v>
      </c>
      <c r="Y663" s="58" t="n">
        <v>43.5897435897436</v>
      </c>
      <c r="Z663" s="58" t="n">
        <v>4.66843913958402</v>
      </c>
      <c r="AA663" s="57" t="s">
        <v>350</v>
      </c>
      <c r="AB663" s="57" t="s">
        <v>282</v>
      </c>
      <c r="AC663" s="57" t="s">
        <v>4866</v>
      </c>
      <c r="AD663" s="57" t="s">
        <v>5421</v>
      </c>
      <c r="AE663" s="57" t="n">
        <v>22</v>
      </c>
      <c r="AF663" s="58" t="n">
        <v>4.66843913958402</v>
      </c>
      <c r="AG663" s="57" t="s">
        <v>350</v>
      </c>
      <c r="AH663" s="57" t="s">
        <v>4866</v>
      </c>
      <c r="AI663" s="57" t="s">
        <v>5421</v>
      </c>
      <c r="AJ663" s="58" t="n">
        <v>4.66843913958402</v>
      </c>
      <c r="AK663" s="57" t="s">
        <v>350</v>
      </c>
      <c r="AL663" s="58" t="n">
        <v>3.5</v>
      </c>
      <c r="AM663" s="57"/>
      <c r="AN663" s="57"/>
      <c r="AO663" s="57" t="n">
        <v>0</v>
      </c>
      <c r="AP663" s="59" t="b">
        <f aca="false">FALSE()</f>
        <v>0</v>
      </c>
    </row>
    <row r="664" customFormat="false" ht="15" hidden="false" customHeight="true" outlineLevel="0" collapsed="false">
      <c r="B664" s="57" t="s">
        <v>4777</v>
      </c>
      <c r="C664" s="57" t="s">
        <v>290</v>
      </c>
      <c r="D664" s="57" t="s">
        <v>278</v>
      </c>
      <c r="E664" s="59" t="b">
        <f aca="false">FALSE()</f>
        <v>0</v>
      </c>
      <c r="F664" s="57" t="n">
        <v>1</v>
      </c>
      <c r="G664" s="57" t="s">
        <v>5126</v>
      </c>
      <c r="H664" s="57" t="s">
        <v>5044</v>
      </c>
      <c r="I664" s="57" t="n">
        <v>4</v>
      </c>
      <c r="J664" s="57" t="s">
        <v>252</v>
      </c>
      <c r="K664" s="57" t="n">
        <v>2</v>
      </c>
      <c r="L664" s="59" t="b">
        <f aca="false">FALSE()</f>
        <v>0</v>
      </c>
      <c r="M664" s="59" t="b">
        <f aca="false">TRUE()</f>
        <v>1</v>
      </c>
      <c r="N664" s="59" t="b">
        <f aca="false">TRUE()</f>
        <v>1</v>
      </c>
      <c r="O664" s="59" t="b">
        <f aca="false">TRUE()</f>
        <v>1</v>
      </c>
      <c r="P664" s="59" t="b">
        <f aca="false">TRUE()</f>
        <v>1</v>
      </c>
      <c r="Q664" s="57" t="s">
        <v>5440</v>
      </c>
      <c r="R664" s="58" t="n">
        <v>1</v>
      </c>
      <c r="S664" s="58" t="n">
        <v>59.2400016784668</v>
      </c>
      <c r="T664" s="57"/>
      <c r="U664" s="58" t="n">
        <v>6.247550933477</v>
      </c>
      <c r="V664" s="58" t="n">
        <v>2.72329143254126</v>
      </c>
      <c r="W664" s="58" t="n">
        <v>2.72329143254126</v>
      </c>
      <c r="X664" s="58" t="n">
        <v>43.5897435897436</v>
      </c>
      <c r="Y664" s="58" t="n">
        <v>43.5897435897436</v>
      </c>
      <c r="Z664" s="58" t="n">
        <v>4.66843913958402</v>
      </c>
      <c r="AA664" s="57" t="s">
        <v>350</v>
      </c>
      <c r="AB664" s="57" t="s">
        <v>282</v>
      </c>
      <c r="AC664" s="57" t="s">
        <v>4866</v>
      </c>
      <c r="AD664" s="57" t="s">
        <v>5421</v>
      </c>
      <c r="AE664" s="57" t="n">
        <v>22</v>
      </c>
      <c r="AF664" s="58" t="n">
        <v>4.66843913958402</v>
      </c>
      <c r="AG664" s="57" t="s">
        <v>350</v>
      </c>
      <c r="AH664" s="57" t="s">
        <v>4866</v>
      </c>
      <c r="AI664" s="57" t="s">
        <v>5421</v>
      </c>
      <c r="AJ664" s="58" t="n">
        <v>4.66843913958402</v>
      </c>
      <c r="AK664" s="57" t="s">
        <v>350</v>
      </c>
      <c r="AL664" s="58" t="n">
        <v>4</v>
      </c>
      <c r="AM664" s="57"/>
      <c r="AN664" s="57"/>
      <c r="AO664" s="57" t="n">
        <v>0</v>
      </c>
      <c r="AP664" s="59" t="b">
        <f aca="false">FALSE()</f>
        <v>0</v>
      </c>
    </row>
    <row r="665" customFormat="false" ht="15" hidden="false" customHeight="true" outlineLevel="0" collapsed="false">
      <c r="B665" s="57" t="s">
        <v>4777</v>
      </c>
      <c r="C665" s="57" t="s">
        <v>290</v>
      </c>
      <c r="D665" s="57" t="s">
        <v>278</v>
      </c>
      <c r="E665" s="59" t="b">
        <f aca="false">FALSE()</f>
        <v>0</v>
      </c>
      <c r="F665" s="57" t="n">
        <v>1</v>
      </c>
      <c r="G665" s="57" t="s">
        <v>5126</v>
      </c>
      <c r="H665" s="57" t="s">
        <v>5044</v>
      </c>
      <c r="I665" s="57" t="n">
        <v>4</v>
      </c>
      <c r="J665" s="57" t="s">
        <v>252</v>
      </c>
      <c r="K665" s="57" t="n">
        <v>2</v>
      </c>
      <c r="L665" s="59" t="b">
        <f aca="false">FALSE()</f>
        <v>0</v>
      </c>
      <c r="M665" s="59" t="b">
        <f aca="false">TRUE()</f>
        <v>1</v>
      </c>
      <c r="N665" s="59" t="b">
        <f aca="false">TRUE()</f>
        <v>1</v>
      </c>
      <c r="O665" s="59" t="b">
        <f aca="false">TRUE()</f>
        <v>1</v>
      </c>
      <c r="P665" s="59" t="b">
        <f aca="false">TRUE()</f>
        <v>1</v>
      </c>
      <c r="Q665" s="57" t="s">
        <v>5440</v>
      </c>
      <c r="R665" s="58" t="n">
        <v>1</v>
      </c>
      <c r="S665" s="58" t="n">
        <v>59.2400016784668</v>
      </c>
      <c r="T665" s="57"/>
      <c r="U665" s="58" t="n">
        <v>6.247550933477</v>
      </c>
      <c r="V665" s="58" t="n">
        <v>2.72329143254126</v>
      </c>
      <c r="W665" s="58" t="n">
        <v>2.72329143254126</v>
      </c>
      <c r="X665" s="58" t="n">
        <v>43.5897435897436</v>
      </c>
      <c r="Y665" s="58" t="n">
        <v>43.5897435897436</v>
      </c>
      <c r="Z665" s="58" t="n">
        <v>4.66843913958402</v>
      </c>
      <c r="AA665" s="57" t="s">
        <v>350</v>
      </c>
      <c r="AB665" s="57" t="s">
        <v>282</v>
      </c>
      <c r="AC665" s="57" t="s">
        <v>4866</v>
      </c>
      <c r="AD665" s="57" t="s">
        <v>5421</v>
      </c>
      <c r="AE665" s="57" t="n">
        <v>22</v>
      </c>
      <c r="AF665" s="58" t="n">
        <v>4.66843913958402</v>
      </c>
      <c r="AG665" s="57" t="s">
        <v>350</v>
      </c>
      <c r="AH665" s="57" t="s">
        <v>4866</v>
      </c>
      <c r="AI665" s="57" t="s">
        <v>5421</v>
      </c>
      <c r="AJ665" s="58" t="n">
        <v>4.66843913958402</v>
      </c>
      <c r="AK665" s="57" t="s">
        <v>350</v>
      </c>
      <c r="AL665" s="58" t="n">
        <v>4.5</v>
      </c>
      <c r="AM665" s="57"/>
      <c r="AN665" s="57"/>
      <c r="AO665" s="57" t="n">
        <v>0</v>
      </c>
      <c r="AP665" s="59" t="b">
        <f aca="false">FALSE()</f>
        <v>0</v>
      </c>
    </row>
    <row r="666" customFormat="false" ht="15" hidden="false" customHeight="true" outlineLevel="0" collapsed="false">
      <c r="B666" s="57" t="s">
        <v>4777</v>
      </c>
      <c r="C666" s="57" t="s">
        <v>290</v>
      </c>
      <c r="D666" s="57" t="s">
        <v>278</v>
      </c>
      <c r="E666" s="59" t="b">
        <f aca="false">FALSE()</f>
        <v>0</v>
      </c>
      <c r="F666" s="57" t="n">
        <v>1</v>
      </c>
      <c r="G666" s="57" t="s">
        <v>5126</v>
      </c>
      <c r="H666" s="57" t="s">
        <v>5044</v>
      </c>
      <c r="I666" s="57" t="n">
        <v>5</v>
      </c>
      <c r="J666" s="57" t="s">
        <v>281</v>
      </c>
      <c r="K666" s="57" t="n">
        <v>2</v>
      </c>
      <c r="L666" s="59" t="b">
        <f aca="false">FALSE()</f>
        <v>0</v>
      </c>
      <c r="M666" s="59" t="b">
        <f aca="false">TRUE()</f>
        <v>1</v>
      </c>
      <c r="N666" s="59" t="b">
        <f aca="false">TRUE()</f>
        <v>1</v>
      </c>
      <c r="O666" s="59" t="b">
        <f aca="false">TRUE()</f>
        <v>1</v>
      </c>
      <c r="P666" s="59" t="b">
        <f aca="false">TRUE()</f>
        <v>1</v>
      </c>
      <c r="Q666" s="57" t="s">
        <v>5432</v>
      </c>
      <c r="R666" s="58" t="n">
        <v>1</v>
      </c>
      <c r="S666" s="58" t="n">
        <v>58.8499984741211</v>
      </c>
      <c r="T666" s="57"/>
      <c r="U666" s="58" t="n">
        <v>0</v>
      </c>
      <c r="V666" s="58" t="n">
        <v>0</v>
      </c>
      <c r="W666" s="58" t="n">
        <v>0</v>
      </c>
      <c r="X666" s="57"/>
      <c r="Y666" s="57"/>
      <c r="Z666" s="58" t="n">
        <v>4.03244454394602</v>
      </c>
      <c r="AA666" s="57" t="s">
        <v>5412</v>
      </c>
      <c r="AB666" s="57" t="s">
        <v>5413</v>
      </c>
      <c r="AC666" s="57" t="s">
        <v>5445</v>
      </c>
      <c r="AD666" s="57" t="s">
        <v>4885</v>
      </c>
      <c r="AE666" s="57" t="n">
        <v>380</v>
      </c>
      <c r="AF666" s="58" t="n">
        <v>4.03244454394602</v>
      </c>
      <c r="AG666" s="57" t="s">
        <v>5412</v>
      </c>
      <c r="AH666" s="57" t="s">
        <v>5445</v>
      </c>
      <c r="AI666" s="57" t="s">
        <v>4885</v>
      </c>
      <c r="AJ666" s="58" t="n">
        <v>4.93029552866764</v>
      </c>
      <c r="AK666" s="57" t="s">
        <v>350</v>
      </c>
      <c r="AL666" s="58" t="n">
        <v>3.5</v>
      </c>
      <c r="AM666" s="57"/>
      <c r="AN666" s="57"/>
      <c r="AO666" s="57" t="n">
        <v>0</v>
      </c>
      <c r="AP666" s="59" t="b">
        <f aca="false">FALSE()</f>
        <v>0</v>
      </c>
    </row>
    <row r="667" customFormat="false" ht="15" hidden="false" customHeight="true" outlineLevel="0" collapsed="false">
      <c r="B667" s="57" t="s">
        <v>4777</v>
      </c>
      <c r="C667" s="57" t="s">
        <v>290</v>
      </c>
      <c r="D667" s="57" t="s">
        <v>278</v>
      </c>
      <c r="E667" s="59" t="b">
        <f aca="false">FALSE()</f>
        <v>0</v>
      </c>
      <c r="F667" s="57" t="n">
        <v>1</v>
      </c>
      <c r="G667" s="57" t="s">
        <v>5126</v>
      </c>
      <c r="H667" s="57" t="s">
        <v>5044</v>
      </c>
      <c r="I667" s="57" t="n">
        <v>5</v>
      </c>
      <c r="J667" s="57" t="s">
        <v>281</v>
      </c>
      <c r="K667" s="57" t="n">
        <v>2</v>
      </c>
      <c r="L667" s="59" t="b">
        <f aca="false">FALSE()</f>
        <v>0</v>
      </c>
      <c r="M667" s="59" t="b">
        <f aca="false">TRUE()</f>
        <v>1</v>
      </c>
      <c r="N667" s="59" t="b">
        <f aca="false">TRUE()</f>
        <v>1</v>
      </c>
      <c r="O667" s="59" t="b">
        <f aca="false">TRUE()</f>
        <v>1</v>
      </c>
      <c r="P667" s="59" t="b">
        <f aca="false">TRUE()</f>
        <v>1</v>
      </c>
      <c r="Q667" s="57" t="s">
        <v>5432</v>
      </c>
      <c r="R667" s="58" t="n">
        <v>1</v>
      </c>
      <c r="S667" s="58" t="n">
        <v>58.8499984741211</v>
      </c>
      <c r="T667" s="57"/>
      <c r="U667" s="58" t="n">
        <v>0</v>
      </c>
      <c r="V667" s="58" t="n">
        <v>0</v>
      </c>
      <c r="W667" s="58" t="n">
        <v>0</v>
      </c>
      <c r="X667" s="57"/>
      <c r="Y667" s="57"/>
      <c r="Z667" s="58" t="n">
        <v>4.03244454394602</v>
      </c>
      <c r="AA667" s="57" t="s">
        <v>5412</v>
      </c>
      <c r="AB667" s="57" t="s">
        <v>5413</v>
      </c>
      <c r="AC667" s="57" t="s">
        <v>5445</v>
      </c>
      <c r="AD667" s="57" t="s">
        <v>4885</v>
      </c>
      <c r="AE667" s="57" t="n">
        <v>380</v>
      </c>
      <c r="AF667" s="58" t="n">
        <v>4.03244454394602</v>
      </c>
      <c r="AG667" s="57" t="s">
        <v>5412</v>
      </c>
      <c r="AH667" s="57" t="s">
        <v>5445</v>
      </c>
      <c r="AI667" s="57" t="s">
        <v>4885</v>
      </c>
      <c r="AJ667" s="58" t="n">
        <v>4.93029552866764</v>
      </c>
      <c r="AK667" s="57" t="s">
        <v>350</v>
      </c>
      <c r="AL667" s="58" t="n">
        <v>4</v>
      </c>
      <c r="AM667" s="57"/>
      <c r="AN667" s="57"/>
      <c r="AO667" s="57" t="n">
        <v>0</v>
      </c>
      <c r="AP667" s="59" t="b">
        <f aca="false">FALSE()</f>
        <v>0</v>
      </c>
    </row>
    <row r="668" customFormat="false" ht="15" hidden="false" customHeight="true" outlineLevel="0" collapsed="false">
      <c r="B668" s="57" t="s">
        <v>4777</v>
      </c>
      <c r="C668" s="57" t="s">
        <v>290</v>
      </c>
      <c r="D668" s="57" t="s">
        <v>278</v>
      </c>
      <c r="E668" s="59" t="b">
        <f aca="false">FALSE()</f>
        <v>0</v>
      </c>
      <c r="F668" s="57" t="n">
        <v>1</v>
      </c>
      <c r="G668" s="57" t="s">
        <v>5126</v>
      </c>
      <c r="H668" s="57" t="s">
        <v>5044</v>
      </c>
      <c r="I668" s="57" t="n">
        <v>5</v>
      </c>
      <c r="J668" s="57" t="s">
        <v>281</v>
      </c>
      <c r="K668" s="57" t="n">
        <v>2</v>
      </c>
      <c r="L668" s="59" t="b">
        <f aca="false">FALSE()</f>
        <v>0</v>
      </c>
      <c r="M668" s="59" t="b">
        <f aca="false">TRUE()</f>
        <v>1</v>
      </c>
      <c r="N668" s="59" t="b">
        <f aca="false">TRUE()</f>
        <v>1</v>
      </c>
      <c r="O668" s="59" t="b">
        <f aca="false">TRUE()</f>
        <v>1</v>
      </c>
      <c r="P668" s="59" t="b">
        <f aca="false">TRUE()</f>
        <v>1</v>
      </c>
      <c r="Q668" s="57" t="s">
        <v>5432</v>
      </c>
      <c r="R668" s="58" t="n">
        <v>1</v>
      </c>
      <c r="S668" s="58" t="n">
        <v>58.8499984741211</v>
      </c>
      <c r="T668" s="57"/>
      <c r="U668" s="58" t="n">
        <v>0</v>
      </c>
      <c r="V668" s="58" t="n">
        <v>0</v>
      </c>
      <c r="W668" s="58" t="n">
        <v>0</v>
      </c>
      <c r="X668" s="57"/>
      <c r="Y668" s="57"/>
      <c r="Z668" s="58" t="n">
        <v>4.03244454394602</v>
      </c>
      <c r="AA668" s="57" t="s">
        <v>5412</v>
      </c>
      <c r="AB668" s="57" t="s">
        <v>5413</v>
      </c>
      <c r="AC668" s="57" t="s">
        <v>5445</v>
      </c>
      <c r="AD668" s="57" t="s">
        <v>4885</v>
      </c>
      <c r="AE668" s="57" t="n">
        <v>380</v>
      </c>
      <c r="AF668" s="58" t="n">
        <v>4.03244454394602</v>
      </c>
      <c r="AG668" s="57" t="s">
        <v>5412</v>
      </c>
      <c r="AH668" s="57" t="s">
        <v>5445</v>
      </c>
      <c r="AI668" s="57" t="s">
        <v>4885</v>
      </c>
      <c r="AJ668" s="58" t="n">
        <v>4.93029552866764</v>
      </c>
      <c r="AK668" s="57" t="s">
        <v>350</v>
      </c>
      <c r="AL668" s="58" t="n">
        <v>4.5</v>
      </c>
      <c r="AM668" s="57"/>
      <c r="AN668" s="57" t="s">
        <v>5412</v>
      </c>
      <c r="AO668" s="57" t="n">
        <v>3</v>
      </c>
      <c r="AP668" s="59" t="b">
        <f aca="false">FALSE()</f>
        <v>0</v>
      </c>
    </row>
    <row r="669" customFormat="false" ht="15" hidden="false" customHeight="true" outlineLevel="0" collapsed="false">
      <c r="B669" s="57" t="s">
        <v>4777</v>
      </c>
      <c r="C669" s="57" t="s">
        <v>290</v>
      </c>
      <c r="D669" s="57" t="s">
        <v>278</v>
      </c>
      <c r="E669" s="59" t="b">
        <f aca="false">FALSE()</f>
        <v>0</v>
      </c>
      <c r="F669" s="57" t="n">
        <v>1</v>
      </c>
      <c r="G669" s="57" t="s">
        <v>5126</v>
      </c>
      <c r="H669" s="57" t="s">
        <v>5044</v>
      </c>
      <c r="I669" s="57" t="n">
        <v>6</v>
      </c>
      <c r="J669" s="57" t="s">
        <v>425</v>
      </c>
      <c r="K669" s="57" t="n">
        <v>2</v>
      </c>
      <c r="L669" s="59" t="b">
        <f aca="false">FALSE()</f>
        <v>0</v>
      </c>
      <c r="M669" s="59" t="b">
        <f aca="false">TRUE()</f>
        <v>1</v>
      </c>
      <c r="N669" s="59" t="b">
        <f aca="false">TRUE()</f>
        <v>1</v>
      </c>
      <c r="O669" s="59" t="b">
        <f aca="false">TRUE()</f>
        <v>1</v>
      </c>
      <c r="P669" s="59" t="b">
        <f aca="false">TRUE()</f>
        <v>1</v>
      </c>
      <c r="Q669" s="57" t="s">
        <v>5416</v>
      </c>
      <c r="R669" s="58" t="n">
        <v>1</v>
      </c>
      <c r="S669" s="58" t="n">
        <v>62.4099998474121</v>
      </c>
      <c r="T669" s="57"/>
      <c r="U669" s="58" t="n">
        <v>6.70143283890055</v>
      </c>
      <c r="V669" s="58" t="n">
        <v>0.347086162970944</v>
      </c>
      <c r="W669" s="58" t="n">
        <v>0</v>
      </c>
      <c r="X669" s="58" t="n">
        <v>5.17928286852589</v>
      </c>
      <c r="Y669" s="58" t="n">
        <v>0</v>
      </c>
      <c r="Z669" s="58" t="n">
        <v>5.19465398270183</v>
      </c>
      <c r="AA669" s="57" t="s">
        <v>350</v>
      </c>
      <c r="AB669" s="57" t="s">
        <v>282</v>
      </c>
      <c r="AC669" s="57" t="s">
        <v>5487</v>
      </c>
      <c r="AD669" s="57" t="s">
        <v>5425</v>
      </c>
      <c r="AE669" s="57" t="n">
        <v>23</v>
      </c>
      <c r="AF669" s="58" t="n">
        <v>5.45834709413025</v>
      </c>
      <c r="AG669" s="57" t="s">
        <v>5412</v>
      </c>
      <c r="AH669" s="57" t="s">
        <v>5435</v>
      </c>
      <c r="AI669" s="57" t="s">
        <v>4885</v>
      </c>
      <c r="AJ669" s="58" t="n">
        <v>5.19465398270183</v>
      </c>
      <c r="AK669" s="57" t="s">
        <v>350</v>
      </c>
      <c r="AL669" s="58" t="n">
        <v>3.5</v>
      </c>
      <c r="AM669" s="57"/>
      <c r="AN669" s="57"/>
      <c r="AO669" s="57" t="n">
        <v>0</v>
      </c>
      <c r="AP669" s="59" t="b">
        <f aca="false">FALSE()</f>
        <v>0</v>
      </c>
    </row>
    <row r="670" customFormat="false" ht="15" hidden="false" customHeight="true" outlineLevel="0" collapsed="false">
      <c r="B670" s="57" t="s">
        <v>4777</v>
      </c>
      <c r="C670" s="57" t="s">
        <v>290</v>
      </c>
      <c r="D670" s="57" t="s">
        <v>278</v>
      </c>
      <c r="E670" s="59" t="b">
        <f aca="false">FALSE()</f>
        <v>0</v>
      </c>
      <c r="F670" s="57" t="n">
        <v>1</v>
      </c>
      <c r="G670" s="57" t="s">
        <v>5126</v>
      </c>
      <c r="H670" s="57" t="s">
        <v>5044</v>
      </c>
      <c r="I670" s="57" t="n">
        <v>6</v>
      </c>
      <c r="J670" s="57" t="s">
        <v>425</v>
      </c>
      <c r="K670" s="57" t="n">
        <v>2</v>
      </c>
      <c r="L670" s="59" t="b">
        <f aca="false">FALSE()</f>
        <v>0</v>
      </c>
      <c r="M670" s="59" t="b">
        <f aca="false">TRUE()</f>
        <v>1</v>
      </c>
      <c r="N670" s="59" t="b">
        <f aca="false">TRUE()</f>
        <v>1</v>
      </c>
      <c r="O670" s="59" t="b">
        <f aca="false">TRUE()</f>
        <v>1</v>
      </c>
      <c r="P670" s="59" t="b">
        <f aca="false">TRUE()</f>
        <v>1</v>
      </c>
      <c r="Q670" s="57" t="s">
        <v>5416</v>
      </c>
      <c r="R670" s="58" t="n">
        <v>1</v>
      </c>
      <c r="S670" s="58" t="n">
        <v>62.4099998474121</v>
      </c>
      <c r="T670" s="57"/>
      <c r="U670" s="58" t="n">
        <v>6.70143283890055</v>
      </c>
      <c r="V670" s="58" t="n">
        <v>0.347086162970944</v>
      </c>
      <c r="W670" s="58" t="n">
        <v>0</v>
      </c>
      <c r="X670" s="58" t="n">
        <v>5.17928286852589</v>
      </c>
      <c r="Y670" s="58" t="n">
        <v>0</v>
      </c>
      <c r="Z670" s="58" t="n">
        <v>5.19465398270183</v>
      </c>
      <c r="AA670" s="57" t="s">
        <v>350</v>
      </c>
      <c r="AB670" s="57" t="s">
        <v>282</v>
      </c>
      <c r="AC670" s="57" t="s">
        <v>5487</v>
      </c>
      <c r="AD670" s="57" t="s">
        <v>5425</v>
      </c>
      <c r="AE670" s="57" t="n">
        <v>23</v>
      </c>
      <c r="AF670" s="58" t="n">
        <v>5.45834709413025</v>
      </c>
      <c r="AG670" s="57" t="s">
        <v>5412</v>
      </c>
      <c r="AH670" s="57" t="s">
        <v>5435</v>
      </c>
      <c r="AI670" s="57" t="s">
        <v>4885</v>
      </c>
      <c r="AJ670" s="58" t="n">
        <v>5.19465398270183</v>
      </c>
      <c r="AK670" s="57" t="s">
        <v>350</v>
      </c>
      <c r="AL670" s="58" t="n">
        <v>4</v>
      </c>
      <c r="AM670" s="57"/>
      <c r="AN670" s="57"/>
      <c r="AO670" s="57" t="n">
        <v>0</v>
      </c>
      <c r="AP670" s="59" t="b">
        <f aca="false">FALSE()</f>
        <v>0</v>
      </c>
    </row>
    <row r="671" customFormat="false" ht="15" hidden="false" customHeight="true" outlineLevel="0" collapsed="false">
      <c r="B671" s="57" t="s">
        <v>4777</v>
      </c>
      <c r="C671" s="57" t="s">
        <v>290</v>
      </c>
      <c r="D671" s="57" t="s">
        <v>278</v>
      </c>
      <c r="E671" s="59" t="b">
        <f aca="false">FALSE()</f>
        <v>0</v>
      </c>
      <c r="F671" s="57" t="n">
        <v>1</v>
      </c>
      <c r="G671" s="57" t="s">
        <v>5126</v>
      </c>
      <c r="H671" s="57" t="s">
        <v>5044</v>
      </c>
      <c r="I671" s="57" t="n">
        <v>6</v>
      </c>
      <c r="J671" s="57" t="s">
        <v>425</v>
      </c>
      <c r="K671" s="57" t="n">
        <v>2</v>
      </c>
      <c r="L671" s="59" t="b">
        <f aca="false">FALSE()</f>
        <v>0</v>
      </c>
      <c r="M671" s="59" t="b">
        <f aca="false">TRUE()</f>
        <v>1</v>
      </c>
      <c r="N671" s="59" t="b">
        <f aca="false">TRUE()</f>
        <v>1</v>
      </c>
      <c r="O671" s="59" t="b">
        <f aca="false">TRUE()</f>
        <v>1</v>
      </c>
      <c r="P671" s="59" t="b">
        <f aca="false">TRUE()</f>
        <v>1</v>
      </c>
      <c r="Q671" s="57" t="s">
        <v>5416</v>
      </c>
      <c r="R671" s="58" t="n">
        <v>1</v>
      </c>
      <c r="S671" s="58" t="n">
        <v>62.4099998474121</v>
      </c>
      <c r="T671" s="57"/>
      <c r="U671" s="58" t="n">
        <v>6.70143283890055</v>
      </c>
      <c r="V671" s="58" t="n">
        <v>0.347086162970944</v>
      </c>
      <c r="W671" s="58" t="n">
        <v>0</v>
      </c>
      <c r="X671" s="58" t="n">
        <v>5.17928286852589</v>
      </c>
      <c r="Y671" s="58" t="n">
        <v>0</v>
      </c>
      <c r="Z671" s="58" t="n">
        <v>5.19465398270183</v>
      </c>
      <c r="AA671" s="57" t="s">
        <v>350</v>
      </c>
      <c r="AB671" s="57" t="s">
        <v>282</v>
      </c>
      <c r="AC671" s="57" t="s">
        <v>5487</v>
      </c>
      <c r="AD671" s="57" t="s">
        <v>5425</v>
      </c>
      <c r="AE671" s="57" t="n">
        <v>23</v>
      </c>
      <c r="AF671" s="58" t="n">
        <v>5.45834709413025</v>
      </c>
      <c r="AG671" s="57" t="s">
        <v>5412</v>
      </c>
      <c r="AH671" s="57" t="s">
        <v>5435</v>
      </c>
      <c r="AI671" s="57" t="s">
        <v>4885</v>
      </c>
      <c r="AJ671" s="58" t="n">
        <v>5.19465398270183</v>
      </c>
      <c r="AK671" s="57" t="s">
        <v>350</v>
      </c>
      <c r="AL671" s="58" t="n">
        <v>4.5</v>
      </c>
      <c r="AM671" s="57"/>
      <c r="AN671" s="57"/>
      <c r="AO671" s="57" t="n">
        <v>0</v>
      </c>
      <c r="AP671" s="59" t="b">
        <f aca="false">FALSE()</f>
        <v>0</v>
      </c>
    </row>
    <row r="672" customFormat="false" ht="15" hidden="false" customHeight="true" outlineLevel="0" collapsed="false">
      <c r="B672" s="57" t="s">
        <v>4777</v>
      </c>
      <c r="C672" s="57" t="s">
        <v>290</v>
      </c>
      <c r="D672" s="57" t="s">
        <v>278</v>
      </c>
      <c r="E672" s="59" t="b">
        <f aca="false">FALSE()</f>
        <v>0</v>
      </c>
      <c r="F672" s="57" t="n">
        <v>1</v>
      </c>
      <c r="G672" s="57" t="s">
        <v>5126</v>
      </c>
      <c r="H672" s="57" t="s">
        <v>5044</v>
      </c>
      <c r="I672" s="57" t="n">
        <v>7</v>
      </c>
      <c r="J672" s="57" t="s">
        <v>312</v>
      </c>
      <c r="K672" s="57" t="n">
        <v>2</v>
      </c>
      <c r="L672" s="59" t="b">
        <f aca="false">FALSE()</f>
        <v>0</v>
      </c>
      <c r="M672" s="59" t="b">
        <f aca="false">TRUE()</f>
        <v>1</v>
      </c>
      <c r="N672" s="59" t="b">
        <f aca="false">TRUE()</f>
        <v>1</v>
      </c>
      <c r="O672" s="59" t="b">
        <f aca="false">TRUE()</f>
        <v>1</v>
      </c>
      <c r="P672" s="59" t="b">
        <f aca="false">TRUE()</f>
        <v>1</v>
      </c>
      <c r="Q672" s="57" t="s">
        <v>5418</v>
      </c>
      <c r="R672" s="58" t="n">
        <v>1</v>
      </c>
      <c r="S672" s="58" t="n">
        <v>62.439998626709</v>
      </c>
      <c r="T672" s="57"/>
      <c r="U672" s="58" t="n">
        <v>4.75241053914063</v>
      </c>
      <c r="V672" s="58" t="n">
        <v>4.75241053914063</v>
      </c>
      <c r="W672" s="58" t="n">
        <v>1.04125848891283</v>
      </c>
      <c r="X672" s="58" t="n">
        <v>100</v>
      </c>
      <c r="Y672" s="58" t="n">
        <v>21.9101123595506</v>
      </c>
      <c r="Z672" s="58" t="n">
        <v>3.80142973103542</v>
      </c>
      <c r="AA672" s="57" t="s">
        <v>5412</v>
      </c>
      <c r="AB672" s="57" t="s">
        <v>5413</v>
      </c>
      <c r="AC672" s="57" t="s">
        <v>5414</v>
      </c>
      <c r="AD672" s="57" t="s">
        <v>261</v>
      </c>
      <c r="AE672" s="57" t="n">
        <v>772</v>
      </c>
      <c r="AF672" s="58" t="n">
        <v>3.80142973103542</v>
      </c>
      <c r="AG672" s="57" t="s">
        <v>5412</v>
      </c>
      <c r="AH672" s="57" t="s">
        <v>5414</v>
      </c>
      <c r="AI672" s="57" t="s">
        <v>261</v>
      </c>
      <c r="AJ672" s="58" t="n">
        <v>5.47962599088658</v>
      </c>
      <c r="AK672" s="57" t="s">
        <v>350</v>
      </c>
      <c r="AL672" s="58" t="n">
        <v>3.5</v>
      </c>
      <c r="AM672" s="57"/>
      <c r="AN672" s="57"/>
      <c r="AO672" s="57" t="n">
        <v>0</v>
      </c>
      <c r="AP672" s="59" t="b">
        <f aca="false">FALSE()</f>
        <v>0</v>
      </c>
    </row>
    <row r="673" customFormat="false" ht="15" hidden="false" customHeight="true" outlineLevel="0" collapsed="false">
      <c r="B673" s="57" t="s">
        <v>4777</v>
      </c>
      <c r="C673" s="57" t="s">
        <v>290</v>
      </c>
      <c r="D673" s="57" t="s">
        <v>278</v>
      </c>
      <c r="E673" s="59" t="b">
        <f aca="false">FALSE()</f>
        <v>0</v>
      </c>
      <c r="F673" s="57" t="n">
        <v>1</v>
      </c>
      <c r="G673" s="57" t="s">
        <v>5126</v>
      </c>
      <c r="H673" s="57" t="s">
        <v>5044</v>
      </c>
      <c r="I673" s="57" t="n">
        <v>7</v>
      </c>
      <c r="J673" s="57" t="s">
        <v>312</v>
      </c>
      <c r="K673" s="57" t="n">
        <v>2</v>
      </c>
      <c r="L673" s="59" t="b">
        <f aca="false">FALSE()</f>
        <v>0</v>
      </c>
      <c r="M673" s="59" t="b">
        <f aca="false">TRUE()</f>
        <v>1</v>
      </c>
      <c r="N673" s="59" t="b">
        <f aca="false">TRUE()</f>
        <v>1</v>
      </c>
      <c r="O673" s="59" t="b">
        <f aca="false">TRUE()</f>
        <v>1</v>
      </c>
      <c r="P673" s="59" t="b">
        <f aca="false">TRUE()</f>
        <v>1</v>
      </c>
      <c r="Q673" s="57" t="s">
        <v>5418</v>
      </c>
      <c r="R673" s="58" t="n">
        <v>1</v>
      </c>
      <c r="S673" s="58" t="n">
        <v>62.439998626709</v>
      </c>
      <c r="T673" s="57"/>
      <c r="U673" s="58" t="n">
        <v>4.75241053914063</v>
      </c>
      <c r="V673" s="58" t="n">
        <v>4.75241053914063</v>
      </c>
      <c r="W673" s="58" t="n">
        <v>1.04125848891283</v>
      </c>
      <c r="X673" s="58" t="n">
        <v>100</v>
      </c>
      <c r="Y673" s="58" t="n">
        <v>21.9101123595506</v>
      </c>
      <c r="Z673" s="58" t="n">
        <v>3.80142973103542</v>
      </c>
      <c r="AA673" s="57" t="s">
        <v>5412</v>
      </c>
      <c r="AB673" s="57" t="s">
        <v>5413</v>
      </c>
      <c r="AC673" s="57" t="s">
        <v>5414</v>
      </c>
      <c r="AD673" s="57" t="s">
        <v>261</v>
      </c>
      <c r="AE673" s="57" t="n">
        <v>772</v>
      </c>
      <c r="AF673" s="58" t="n">
        <v>3.80142973103542</v>
      </c>
      <c r="AG673" s="57" t="s">
        <v>5412</v>
      </c>
      <c r="AH673" s="57" t="s">
        <v>5414</v>
      </c>
      <c r="AI673" s="57" t="s">
        <v>261</v>
      </c>
      <c r="AJ673" s="58" t="n">
        <v>5.47962599088658</v>
      </c>
      <c r="AK673" s="57" t="s">
        <v>350</v>
      </c>
      <c r="AL673" s="58" t="n">
        <v>4</v>
      </c>
      <c r="AM673" s="57"/>
      <c r="AN673" s="57" t="s">
        <v>5412</v>
      </c>
      <c r="AO673" s="57" t="n">
        <v>1</v>
      </c>
      <c r="AP673" s="59" t="b">
        <f aca="false">FALSE()</f>
        <v>0</v>
      </c>
    </row>
    <row r="674" customFormat="false" ht="15" hidden="false" customHeight="true" outlineLevel="0" collapsed="false">
      <c r="B674" s="57" t="s">
        <v>4777</v>
      </c>
      <c r="C674" s="57" t="s">
        <v>290</v>
      </c>
      <c r="D674" s="57" t="s">
        <v>278</v>
      </c>
      <c r="E674" s="59" t="b">
        <f aca="false">FALSE()</f>
        <v>0</v>
      </c>
      <c r="F674" s="57" t="n">
        <v>1</v>
      </c>
      <c r="G674" s="57" t="s">
        <v>5126</v>
      </c>
      <c r="H674" s="57" t="s">
        <v>5044</v>
      </c>
      <c r="I674" s="57" t="n">
        <v>7</v>
      </c>
      <c r="J674" s="57" t="s">
        <v>312</v>
      </c>
      <c r="K674" s="57" t="n">
        <v>2</v>
      </c>
      <c r="L674" s="59" t="b">
        <f aca="false">FALSE()</f>
        <v>0</v>
      </c>
      <c r="M674" s="59" t="b">
        <f aca="false">TRUE()</f>
        <v>1</v>
      </c>
      <c r="N674" s="59" t="b">
        <f aca="false">TRUE()</f>
        <v>1</v>
      </c>
      <c r="O674" s="59" t="b">
        <f aca="false">TRUE()</f>
        <v>1</v>
      </c>
      <c r="P674" s="59" t="b">
        <f aca="false">TRUE()</f>
        <v>1</v>
      </c>
      <c r="Q674" s="57" t="s">
        <v>5418</v>
      </c>
      <c r="R674" s="58" t="n">
        <v>1</v>
      </c>
      <c r="S674" s="58" t="n">
        <v>62.439998626709</v>
      </c>
      <c r="T674" s="57"/>
      <c r="U674" s="58" t="n">
        <v>4.75241053914063</v>
      </c>
      <c r="V674" s="58" t="n">
        <v>4.75241053914063</v>
      </c>
      <c r="W674" s="58" t="n">
        <v>1.04125848891283</v>
      </c>
      <c r="X674" s="58" t="n">
        <v>100</v>
      </c>
      <c r="Y674" s="58" t="n">
        <v>21.9101123595506</v>
      </c>
      <c r="Z674" s="58" t="n">
        <v>3.80142973103542</v>
      </c>
      <c r="AA674" s="57" t="s">
        <v>5412</v>
      </c>
      <c r="AB674" s="57" t="s">
        <v>5413</v>
      </c>
      <c r="AC674" s="57" t="s">
        <v>5414</v>
      </c>
      <c r="AD674" s="57" t="s">
        <v>261</v>
      </c>
      <c r="AE674" s="57" t="n">
        <v>772</v>
      </c>
      <c r="AF674" s="58" t="n">
        <v>3.80142973103542</v>
      </c>
      <c r="AG674" s="57" t="s">
        <v>5412</v>
      </c>
      <c r="AH674" s="57" t="s">
        <v>5414</v>
      </c>
      <c r="AI674" s="57" t="s">
        <v>261</v>
      </c>
      <c r="AJ674" s="58" t="n">
        <v>5.47962599088658</v>
      </c>
      <c r="AK674" s="57" t="s">
        <v>350</v>
      </c>
      <c r="AL674" s="58" t="n">
        <v>4.5</v>
      </c>
      <c r="AM674" s="57"/>
      <c r="AN674" s="57" t="s">
        <v>5412</v>
      </c>
      <c r="AO674" s="57" t="n">
        <v>2</v>
      </c>
      <c r="AP674" s="59" t="b">
        <f aca="false">FALSE()</f>
        <v>0</v>
      </c>
    </row>
    <row r="675" customFormat="false" ht="15" hidden="false" customHeight="true" outlineLevel="0" collapsed="false">
      <c r="B675" s="57" t="s">
        <v>4777</v>
      </c>
      <c r="C675" s="57" t="s">
        <v>290</v>
      </c>
      <c r="D675" s="57" t="s">
        <v>278</v>
      </c>
      <c r="E675" s="59" t="b">
        <f aca="false">FALSE()</f>
        <v>0</v>
      </c>
      <c r="F675" s="57" t="n">
        <v>1</v>
      </c>
      <c r="G675" s="57" t="s">
        <v>5126</v>
      </c>
      <c r="H675" s="57" t="s">
        <v>5044</v>
      </c>
      <c r="I675" s="57" t="n">
        <v>8</v>
      </c>
      <c r="J675" s="57" t="s">
        <v>4570</v>
      </c>
      <c r="K675" s="57" t="n">
        <v>2</v>
      </c>
      <c r="L675" s="59" t="b">
        <f aca="false">FALSE()</f>
        <v>0</v>
      </c>
      <c r="M675" s="59" t="b">
        <f aca="false">TRUE()</f>
        <v>1</v>
      </c>
      <c r="N675" s="59" t="b">
        <f aca="false">TRUE()</f>
        <v>1</v>
      </c>
      <c r="O675" s="59" t="b">
        <f aca="false">TRUE()</f>
        <v>1</v>
      </c>
      <c r="P675" s="59" t="b">
        <f aca="false">TRUE()</f>
        <v>1</v>
      </c>
      <c r="Q675" s="57" t="s">
        <v>5447</v>
      </c>
      <c r="R675" s="58" t="n">
        <v>1</v>
      </c>
      <c r="S675" s="58" t="n">
        <v>60.810001373291</v>
      </c>
      <c r="T675" s="57"/>
      <c r="U675" s="58" t="n">
        <v>2.00242017098622</v>
      </c>
      <c r="V675" s="58" t="n">
        <v>0.0266989356131495</v>
      </c>
      <c r="W675" s="58" t="n">
        <v>0</v>
      </c>
      <c r="X675" s="58" t="n">
        <v>1.33333333333333</v>
      </c>
      <c r="Y675" s="58" t="n">
        <v>0</v>
      </c>
      <c r="Z675" s="58" t="n">
        <v>3.96379994449769</v>
      </c>
      <c r="AA675" s="57" t="s">
        <v>5412</v>
      </c>
      <c r="AB675" s="57" t="s">
        <v>5413</v>
      </c>
      <c r="AC675" s="57" t="s">
        <v>5419</v>
      </c>
      <c r="AD675" s="57" t="s">
        <v>252</v>
      </c>
      <c r="AE675" s="57" t="n">
        <v>771</v>
      </c>
      <c r="AF675" s="58" t="n">
        <v>3.96379994449769</v>
      </c>
      <c r="AG675" s="57" t="s">
        <v>5412</v>
      </c>
      <c r="AH675" s="57" t="s">
        <v>5419</v>
      </c>
      <c r="AI675" s="57" t="s">
        <v>252</v>
      </c>
      <c r="AJ675" s="58" t="n">
        <v>8.50280018582111</v>
      </c>
      <c r="AK675" s="57" t="s">
        <v>350</v>
      </c>
      <c r="AL675" s="58" t="n">
        <v>3.5</v>
      </c>
      <c r="AM675" s="57"/>
      <c r="AN675" s="57"/>
      <c r="AO675" s="57" t="n">
        <v>0</v>
      </c>
      <c r="AP675" s="59" t="b">
        <f aca="false">FALSE()</f>
        <v>0</v>
      </c>
    </row>
    <row r="676" customFormat="false" ht="15" hidden="false" customHeight="true" outlineLevel="0" collapsed="false">
      <c r="B676" s="57" t="s">
        <v>4777</v>
      </c>
      <c r="C676" s="57" t="s">
        <v>290</v>
      </c>
      <c r="D676" s="57" t="s">
        <v>278</v>
      </c>
      <c r="E676" s="59" t="b">
        <f aca="false">FALSE()</f>
        <v>0</v>
      </c>
      <c r="F676" s="57" t="n">
        <v>1</v>
      </c>
      <c r="G676" s="57" t="s">
        <v>5126</v>
      </c>
      <c r="H676" s="57" t="s">
        <v>5044</v>
      </c>
      <c r="I676" s="57" t="n">
        <v>8</v>
      </c>
      <c r="J676" s="57" t="s">
        <v>4570</v>
      </c>
      <c r="K676" s="57" t="n">
        <v>2</v>
      </c>
      <c r="L676" s="59" t="b">
        <f aca="false">FALSE()</f>
        <v>0</v>
      </c>
      <c r="M676" s="59" t="b">
        <f aca="false">TRUE()</f>
        <v>1</v>
      </c>
      <c r="N676" s="59" t="b">
        <f aca="false">TRUE()</f>
        <v>1</v>
      </c>
      <c r="O676" s="59" t="b">
        <f aca="false">TRUE()</f>
        <v>1</v>
      </c>
      <c r="P676" s="59" t="b">
        <f aca="false">TRUE()</f>
        <v>1</v>
      </c>
      <c r="Q676" s="57" t="s">
        <v>5447</v>
      </c>
      <c r="R676" s="58" t="n">
        <v>1</v>
      </c>
      <c r="S676" s="58" t="n">
        <v>60.810001373291</v>
      </c>
      <c r="T676" s="57"/>
      <c r="U676" s="58" t="n">
        <v>2.00242017098622</v>
      </c>
      <c r="V676" s="58" t="n">
        <v>0.0266989356131495</v>
      </c>
      <c r="W676" s="58" t="n">
        <v>0</v>
      </c>
      <c r="X676" s="58" t="n">
        <v>1.33333333333333</v>
      </c>
      <c r="Y676" s="58" t="n">
        <v>0</v>
      </c>
      <c r="Z676" s="58" t="n">
        <v>3.96379994449769</v>
      </c>
      <c r="AA676" s="57" t="s">
        <v>5412</v>
      </c>
      <c r="AB676" s="57" t="s">
        <v>5413</v>
      </c>
      <c r="AC676" s="57" t="s">
        <v>5419</v>
      </c>
      <c r="AD676" s="57" t="s">
        <v>252</v>
      </c>
      <c r="AE676" s="57" t="n">
        <v>771</v>
      </c>
      <c r="AF676" s="58" t="n">
        <v>3.96379994449769</v>
      </c>
      <c r="AG676" s="57" t="s">
        <v>5412</v>
      </c>
      <c r="AH676" s="57" t="s">
        <v>5419</v>
      </c>
      <c r="AI676" s="57" t="s">
        <v>252</v>
      </c>
      <c r="AJ676" s="58" t="n">
        <v>8.50280018582111</v>
      </c>
      <c r="AK676" s="57" t="s">
        <v>350</v>
      </c>
      <c r="AL676" s="58" t="n">
        <v>4</v>
      </c>
      <c r="AM676" s="57"/>
      <c r="AN676" s="57" t="s">
        <v>5412</v>
      </c>
      <c r="AO676" s="57" t="n">
        <v>1</v>
      </c>
      <c r="AP676" s="59" t="b">
        <f aca="false">FALSE()</f>
        <v>0</v>
      </c>
    </row>
    <row r="677" customFormat="false" ht="15" hidden="false" customHeight="true" outlineLevel="0" collapsed="false">
      <c r="B677" s="57" t="s">
        <v>4777</v>
      </c>
      <c r="C677" s="57" t="s">
        <v>290</v>
      </c>
      <c r="D677" s="57" t="s">
        <v>278</v>
      </c>
      <c r="E677" s="59" t="b">
        <f aca="false">FALSE()</f>
        <v>0</v>
      </c>
      <c r="F677" s="57" t="n">
        <v>1</v>
      </c>
      <c r="G677" s="57" t="s">
        <v>5126</v>
      </c>
      <c r="H677" s="57" t="s">
        <v>5044</v>
      </c>
      <c r="I677" s="57" t="n">
        <v>8</v>
      </c>
      <c r="J677" s="57" t="s">
        <v>4570</v>
      </c>
      <c r="K677" s="57" t="n">
        <v>2</v>
      </c>
      <c r="L677" s="59" t="b">
        <f aca="false">FALSE()</f>
        <v>0</v>
      </c>
      <c r="M677" s="59" t="b">
        <f aca="false">TRUE()</f>
        <v>1</v>
      </c>
      <c r="N677" s="59" t="b">
        <f aca="false">TRUE()</f>
        <v>1</v>
      </c>
      <c r="O677" s="59" t="b">
        <f aca="false">TRUE()</f>
        <v>1</v>
      </c>
      <c r="P677" s="59" t="b">
        <f aca="false">TRUE()</f>
        <v>1</v>
      </c>
      <c r="Q677" s="57" t="s">
        <v>5447</v>
      </c>
      <c r="R677" s="58" t="n">
        <v>1</v>
      </c>
      <c r="S677" s="58" t="n">
        <v>60.810001373291</v>
      </c>
      <c r="T677" s="57"/>
      <c r="U677" s="58" t="n">
        <v>2.00242017098622</v>
      </c>
      <c r="V677" s="58" t="n">
        <v>0.0266989356131495</v>
      </c>
      <c r="W677" s="58" t="n">
        <v>0</v>
      </c>
      <c r="X677" s="58" t="n">
        <v>1.33333333333333</v>
      </c>
      <c r="Y677" s="58" t="n">
        <v>0</v>
      </c>
      <c r="Z677" s="58" t="n">
        <v>3.96379994449769</v>
      </c>
      <c r="AA677" s="57" t="s">
        <v>5412</v>
      </c>
      <c r="AB677" s="57" t="s">
        <v>5413</v>
      </c>
      <c r="AC677" s="57" t="s">
        <v>5419</v>
      </c>
      <c r="AD677" s="57" t="s">
        <v>252</v>
      </c>
      <c r="AE677" s="57" t="n">
        <v>771</v>
      </c>
      <c r="AF677" s="58" t="n">
        <v>3.96379994449769</v>
      </c>
      <c r="AG677" s="57" t="s">
        <v>5412</v>
      </c>
      <c r="AH677" s="57" t="s">
        <v>5419</v>
      </c>
      <c r="AI677" s="57" t="s">
        <v>252</v>
      </c>
      <c r="AJ677" s="58" t="n">
        <v>8.50280018582111</v>
      </c>
      <c r="AK677" s="57" t="s">
        <v>350</v>
      </c>
      <c r="AL677" s="58" t="n">
        <v>4.5</v>
      </c>
      <c r="AM677" s="57"/>
      <c r="AN677" s="57" t="s">
        <v>5412</v>
      </c>
      <c r="AO677" s="57" t="n">
        <v>1</v>
      </c>
      <c r="AP677" s="59" t="b">
        <f aca="false">FALSE()</f>
        <v>0</v>
      </c>
    </row>
    <row r="678" customFormat="false" ht="15" hidden="false" customHeight="true" outlineLevel="0" collapsed="false">
      <c r="B678" s="57" t="s">
        <v>4777</v>
      </c>
      <c r="C678" s="57" t="s">
        <v>290</v>
      </c>
      <c r="D678" s="57" t="s">
        <v>320</v>
      </c>
      <c r="E678" s="59" t="b">
        <f aca="false">FALSE()</f>
        <v>0</v>
      </c>
      <c r="F678" s="57" t="n">
        <v>1</v>
      </c>
      <c r="G678" s="57" t="s">
        <v>5216</v>
      </c>
      <c r="H678" s="57" t="s">
        <v>5001</v>
      </c>
      <c r="I678" s="57" t="n">
        <v>2</v>
      </c>
      <c r="J678" s="57" t="s">
        <v>261</v>
      </c>
      <c r="K678" s="57" t="n">
        <v>2</v>
      </c>
      <c r="L678" s="59" t="b">
        <f aca="false">FALSE()</f>
        <v>0</v>
      </c>
      <c r="M678" s="59" t="b">
        <f aca="false">TRUE()</f>
        <v>1</v>
      </c>
      <c r="N678" s="59" t="b">
        <f aca="false">TRUE()</f>
        <v>1</v>
      </c>
      <c r="O678" s="59" t="b">
        <f aca="false">TRUE()</f>
        <v>1</v>
      </c>
      <c r="P678" s="59" t="b">
        <f aca="false">TRUE()</f>
        <v>1</v>
      </c>
      <c r="Q678" s="57" t="s">
        <v>5411</v>
      </c>
      <c r="R678" s="58" t="n">
        <v>1</v>
      </c>
      <c r="S678" s="58" t="n">
        <v>42.4500007629395</v>
      </c>
      <c r="T678" s="57"/>
      <c r="U678" s="58" t="n">
        <v>52.7570967715836</v>
      </c>
      <c r="V678" s="58" t="n">
        <v>52.7570967715836</v>
      </c>
      <c r="W678" s="58" t="n">
        <v>25.8178707379157</v>
      </c>
      <c r="X678" s="58" t="n">
        <v>100</v>
      </c>
      <c r="Y678" s="58" t="n">
        <v>48.9372469635628</v>
      </c>
      <c r="Z678" s="58" t="n">
        <v>2.63504743790317</v>
      </c>
      <c r="AA678" s="57" t="s">
        <v>5455</v>
      </c>
      <c r="AB678" s="57" t="s">
        <v>5413</v>
      </c>
      <c r="AC678" s="57" t="s">
        <v>5438</v>
      </c>
      <c r="AD678" s="57" t="s">
        <v>252</v>
      </c>
      <c r="AE678" s="57" t="n">
        <v>116</v>
      </c>
      <c r="AF678" s="58" t="n">
        <v>2.63504743790317</v>
      </c>
      <c r="AG678" s="57" t="s">
        <v>5455</v>
      </c>
      <c r="AH678" s="57" t="s">
        <v>5438</v>
      </c>
      <c r="AI678" s="57" t="s">
        <v>252</v>
      </c>
      <c r="AJ678" s="58" t="n">
        <v>3.10893566996811</v>
      </c>
      <c r="AK678" s="57" t="s">
        <v>410</v>
      </c>
      <c r="AL678" s="58" t="n">
        <v>3.5</v>
      </c>
      <c r="AM678" s="57" t="s">
        <v>410</v>
      </c>
      <c r="AN678" s="57" t="s">
        <v>5495</v>
      </c>
      <c r="AO678" s="57" t="n">
        <v>3</v>
      </c>
      <c r="AP678" s="59" t="b">
        <f aca="false">TRUE()</f>
        <v>1</v>
      </c>
    </row>
    <row r="679" customFormat="false" ht="15" hidden="false" customHeight="true" outlineLevel="0" collapsed="false">
      <c r="B679" s="57" t="s">
        <v>4777</v>
      </c>
      <c r="C679" s="57" t="s">
        <v>290</v>
      </c>
      <c r="D679" s="57" t="s">
        <v>320</v>
      </c>
      <c r="E679" s="59" t="b">
        <f aca="false">FALSE()</f>
        <v>0</v>
      </c>
      <c r="F679" s="57" t="n">
        <v>1</v>
      </c>
      <c r="G679" s="57" t="s">
        <v>5216</v>
      </c>
      <c r="H679" s="57" t="s">
        <v>5001</v>
      </c>
      <c r="I679" s="57" t="n">
        <v>2</v>
      </c>
      <c r="J679" s="57" t="s">
        <v>261</v>
      </c>
      <c r="K679" s="57" t="n">
        <v>2</v>
      </c>
      <c r="L679" s="59" t="b">
        <f aca="false">FALSE()</f>
        <v>0</v>
      </c>
      <c r="M679" s="59" t="b">
        <f aca="false">TRUE()</f>
        <v>1</v>
      </c>
      <c r="N679" s="59" t="b">
        <f aca="false">TRUE()</f>
        <v>1</v>
      </c>
      <c r="O679" s="59" t="b">
        <f aca="false">TRUE()</f>
        <v>1</v>
      </c>
      <c r="P679" s="59" t="b">
        <f aca="false">TRUE()</f>
        <v>1</v>
      </c>
      <c r="Q679" s="57" t="s">
        <v>5411</v>
      </c>
      <c r="R679" s="58" t="n">
        <v>1</v>
      </c>
      <c r="S679" s="58" t="n">
        <v>42.4500007629395</v>
      </c>
      <c r="T679" s="57"/>
      <c r="U679" s="58" t="n">
        <v>52.7570967715836</v>
      </c>
      <c r="V679" s="58" t="n">
        <v>52.7570967715836</v>
      </c>
      <c r="W679" s="58" t="n">
        <v>25.8178707379157</v>
      </c>
      <c r="X679" s="58" t="n">
        <v>100</v>
      </c>
      <c r="Y679" s="58" t="n">
        <v>48.9372469635628</v>
      </c>
      <c r="Z679" s="58" t="n">
        <v>2.63504743790317</v>
      </c>
      <c r="AA679" s="57" t="s">
        <v>5455</v>
      </c>
      <c r="AB679" s="57" t="s">
        <v>5413</v>
      </c>
      <c r="AC679" s="57" t="s">
        <v>5438</v>
      </c>
      <c r="AD679" s="57" t="s">
        <v>252</v>
      </c>
      <c r="AE679" s="57" t="n">
        <v>116</v>
      </c>
      <c r="AF679" s="58" t="n">
        <v>2.63504743790317</v>
      </c>
      <c r="AG679" s="57" t="s">
        <v>5455</v>
      </c>
      <c r="AH679" s="57" t="s">
        <v>5438</v>
      </c>
      <c r="AI679" s="57" t="s">
        <v>252</v>
      </c>
      <c r="AJ679" s="58" t="n">
        <v>3.10893566996811</v>
      </c>
      <c r="AK679" s="57" t="s">
        <v>410</v>
      </c>
      <c r="AL679" s="58" t="n">
        <v>4</v>
      </c>
      <c r="AM679" s="57" t="s">
        <v>410</v>
      </c>
      <c r="AN679" s="57" t="s">
        <v>5495</v>
      </c>
      <c r="AO679" s="57" t="n">
        <v>5</v>
      </c>
      <c r="AP679" s="59" t="b">
        <f aca="false">TRUE()</f>
        <v>1</v>
      </c>
    </row>
    <row r="680" customFormat="false" ht="15" hidden="false" customHeight="true" outlineLevel="0" collapsed="false">
      <c r="B680" s="57" t="s">
        <v>4777</v>
      </c>
      <c r="C680" s="57" t="s">
        <v>290</v>
      </c>
      <c r="D680" s="57" t="s">
        <v>320</v>
      </c>
      <c r="E680" s="59" t="b">
        <f aca="false">FALSE()</f>
        <v>0</v>
      </c>
      <c r="F680" s="57" t="n">
        <v>1</v>
      </c>
      <c r="G680" s="57" t="s">
        <v>5216</v>
      </c>
      <c r="H680" s="57" t="s">
        <v>5001</v>
      </c>
      <c r="I680" s="57" t="n">
        <v>2</v>
      </c>
      <c r="J680" s="57" t="s">
        <v>261</v>
      </c>
      <c r="K680" s="57" t="n">
        <v>2</v>
      </c>
      <c r="L680" s="59" t="b">
        <f aca="false">FALSE()</f>
        <v>0</v>
      </c>
      <c r="M680" s="59" t="b">
        <f aca="false">TRUE()</f>
        <v>1</v>
      </c>
      <c r="N680" s="59" t="b">
        <f aca="false">TRUE()</f>
        <v>1</v>
      </c>
      <c r="O680" s="59" t="b">
        <f aca="false">TRUE()</f>
        <v>1</v>
      </c>
      <c r="P680" s="59" t="b">
        <f aca="false">TRUE()</f>
        <v>1</v>
      </c>
      <c r="Q680" s="57" t="s">
        <v>5411</v>
      </c>
      <c r="R680" s="58" t="n">
        <v>1</v>
      </c>
      <c r="S680" s="58" t="n">
        <v>42.4500007629395</v>
      </c>
      <c r="T680" s="57"/>
      <c r="U680" s="58" t="n">
        <v>52.7570967715836</v>
      </c>
      <c r="V680" s="58" t="n">
        <v>52.7570967715836</v>
      </c>
      <c r="W680" s="58" t="n">
        <v>25.8178707379157</v>
      </c>
      <c r="X680" s="58" t="n">
        <v>100</v>
      </c>
      <c r="Y680" s="58" t="n">
        <v>48.9372469635628</v>
      </c>
      <c r="Z680" s="58" t="n">
        <v>2.63504743790317</v>
      </c>
      <c r="AA680" s="57" t="s">
        <v>5455</v>
      </c>
      <c r="AB680" s="57" t="s">
        <v>5413</v>
      </c>
      <c r="AC680" s="57" t="s">
        <v>5438</v>
      </c>
      <c r="AD680" s="57" t="s">
        <v>252</v>
      </c>
      <c r="AE680" s="57" t="n">
        <v>116</v>
      </c>
      <c r="AF680" s="58" t="n">
        <v>2.63504743790317</v>
      </c>
      <c r="AG680" s="57" t="s">
        <v>5455</v>
      </c>
      <c r="AH680" s="57" t="s">
        <v>5438</v>
      </c>
      <c r="AI680" s="57" t="s">
        <v>252</v>
      </c>
      <c r="AJ680" s="58" t="n">
        <v>3.10893566996811</v>
      </c>
      <c r="AK680" s="57" t="s">
        <v>410</v>
      </c>
      <c r="AL680" s="58" t="n">
        <v>4.5</v>
      </c>
      <c r="AM680" s="57" t="s">
        <v>5496</v>
      </c>
      <c r="AN680" s="57" t="s">
        <v>5497</v>
      </c>
      <c r="AO680" s="57" t="n">
        <v>10</v>
      </c>
      <c r="AP680" s="59" t="b">
        <f aca="false">TRUE()</f>
        <v>1</v>
      </c>
    </row>
    <row r="681" customFormat="false" ht="15" hidden="false" customHeight="true" outlineLevel="0" collapsed="false">
      <c r="B681" s="57" t="s">
        <v>4777</v>
      </c>
      <c r="C681" s="57" t="s">
        <v>290</v>
      </c>
      <c r="D681" s="57" t="s">
        <v>320</v>
      </c>
      <c r="E681" s="59" t="b">
        <f aca="false">FALSE()</f>
        <v>0</v>
      </c>
      <c r="F681" s="57" t="n">
        <v>1</v>
      </c>
      <c r="G681" s="57" t="s">
        <v>5216</v>
      </c>
      <c r="H681" s="57" t="s">
        <v>5001</v>
      </c>
      <c r="I681" s="57" t="n">
        <v>3</v>
      </c>
      <c r="J681" s="57" t="s">
        <v>252</v>
      </c>
      <c r="K681" s="57" t="n">
        <v>2</v>
      </c>
      <c r="L681" s="59" t="b">
        <f aca="false">FALSE()</f>
        <v>0</v>
      </c>
      <c r="M681" s="59" t="b">
        <f aca="false">TRUE()</f>
        <v>1</v>
      </c>
      <c r="N681" s="59" t="b">
        <f aca="false">TRUE()</f>
        <v>1</v>
      </c>
      <c r="O681" s="59" t="b">
        <f aca="false">TRUE()</f>
        <v>1</v>
      </c>
      <c r="P681" s="59" t="b">
        <f aca="false">TRUE()</f>
        <v>1</v>
      </c>
      <c r="Q681" s="57" t="s">
        <v>5440</v>
      </c>
      <c r="R681" s="58" t="n">
        <v>1</v>
      </c>
      <c r="S681" s="58" t="n">
        <v>41.0999984741211</v>
      </c>
      <c r="T681" s="57"/>
      <c r="U681" s="58" t="n">
        <v>8.57035833182102</v>
      </c>
      <c r="V681" s="58" t="n">
        <v>8.57035833182102</v>
      </c>
      <c r="W681" s="58" t="n">
        <v>8.57035833182102</v>
      </c>
      <c r="X681" s="58" t="n">
        <v>100</v>
      </c>
      <c r="Y681" s="58" t="n">
        <v>100</v>
      </c>
      <c r="Z681" s="58" t="n">
        <v>2.83422458531426</v>
      </c>
      <c r="AA681" s="57" t="s">
        <v>5498</v>
      </c>
      <c r="AB681" s="57" t="s">
        <v>282</v>
      </c>
      <c r="AC681" s="57" t="s">
        <v>5431</v>
      </c>
      <c r="AD681" s="57" t="s">
        <v>5454</v>
      </c>
      <c r="AE681" s="57" t="n">
        <v>137</v>
      </c>
      <c r="AF681" s="58" t="n">
        <v>2.83422458531426</v>
      </c>
      <c r="AG681" s="57" t="s">
        <v>5498</v>
      </c>
      <c r="AH681" s="57" t="s">
        <v>5431</v>
      </c>
      <c r="AI681" s="57" t="s">
        <v>5454</v>
      </c>
      <c r="AJ681" s="58" t="n">
        <v>2.83422458531426</v>
      </c>
      <c r="AK681" s="57" t="s">
        <v>5498</v>
      </c>
      <c r="AL681" s="58" t="n">
        <v>3.5</v>
      </c>
      <c r="AM681" s="57" t="s">
        <v>5498</v>
      </c>
      <c r="AN681" s="57" t="s">
        <v>5498</v>
      </c>
      <c r="AO681" s="57" t="n">
        <v>1</v>
      </c>
      <c r="AP681" s="59" t="b">
        <f aca="false">TRUE()</f>
        <v>1</v>
      </c>
    </row>
    <row r="682" customFormat="false" ht="15" hidden="false" customHeight="true" outlineLevel="0" collapsed="false">
      <c r="B682" s="57" t="s">
        <v>4777</v>
      </c>
      <c r="C682" s="57" t="s">
        <v>290</v>
      </c>
      <c r="D682" s="57" t="s">
        <v>320</v>
      </c>
      <c r="E682" s="59" t="b">
        <f aca="false">FALSE()</f>
        <v>0</v>
      </c>
      <c r="F682" s="57" t="n">
        <v>1</v>
      </c>
      <c r="G682" s="57" t="s">
        <v>5216</v>
      </c>
      <c r="H682" s="57" t="s">
        <v>5001</v>
      </c>
      <c r="I682" s="57" t="n">
        <v>3</v>
      </c>
      <c r="J682" s="57" t="s">
        <v>252</v>
      </c>
      <c r="K682" s="57" t="n">
        <v>2</v>
      </c>
      <c r="L682" s="59" t="b">
        <f aca="false">FALSE()</f>
        <v>0</v>
      </c>
      <c r="M682" s="59" t="b">
        <f aca="false">TRUE()</f>
        <v>1</v>
      </c>
      <c r="N682" s="59" t="b">
        <f aca="false">TRUE()</f>
        <v>1</v>
      </c>
      <c r="O682" s="59" t="b">
        <f aca="false">TRUE()</f>
        <v>1</v>
      </c>
      <c r="P682" s="59" t="b">
        <f aca="false">TRUE()</f>
        <v>1</v>
      </c>
      <c r="Q682" s="57" t="s">
        <v>5440</v>
      </c>
      <c r="R682" s="58" t="n">
        <v>1</v>
      </c>
      <c r="S682" s="58" t="n">
        <v>41.0999984741211</v>
      </c>
      <c r="T682" s="57"/>
      <c r="U682" s="58" t="n">
        <v>8.57035833182102</v>
      </c>
      <c r="V682" s="58" t="n">
        <v>8.57035833182102</v>
      </c>
      <c r="W682" s="58" t="n">
        <v>8.57035833182102</v>
      </c>
      <c r="X682" s="58" t="n">
        <v>100</v>
      </c>
      <c r="Y682" s="58" t="n">
        <v>100</v>
      </c>
      <c r="Z682" s="58" t="n">
        <v>2.83422458531426</v>
      </c>
      <c r="AA682" s="57" t="s">
        <v>5498</v>
      </c>
      <c r="AB682" s="57" t="s">
        <v>282</v>
      </c>
      <c r="AC682" s="57" t="s">
        <v>5431</v>
      </c>
      <c r="AD682" s="57" t="s">
        <v>5454</v>
      </c>
      <c r="AE682" s="57" t="n">
        <v>137</v>
      </c>
      <c r="AF682" s="58" t="n">
        <v>2.83422458531426</v>
      </c>
      <c r="AG682" s="57" t="s">
        <v>5498</v>
      </c>
      <c r="AH682" s="57" t="s">
        <v>5431</v>
      </c>
      <c r="AI682" s="57" t="s">
        <v>5454</v>
      </c>
      <c r="AJ682" s="58" t="n">
        <v>2.83422458531426</v>
      </c>
      <c r="AK682" s="57" t="s">
        <v>5498</v>
      </c>
      <c r="AL682" s="58" t="n">
        <v>4</v>
      </c>
      <c r="AM682" s="57" t="s">
        <v>5498</v>
      </c>
      <c r="AN682" s="57" t="s">
        <v>5498</v>
      </c>
      <c r="AO682" s="57" t="n">
        <v>3</v>
      </c>
      <c r="AP682" s="59" t="b">
        <f aca="false">TRUE()</f>
        <v>1</v>
      </c>
    </row>
    <row r="683" customFormat="false" ht="15" hidden="false" customHeight="true" outlineLevel="0" collapsed="false">
      <c r="B683" s="57" t="s">
        <v>4777</v>
      </c>
      <c r="C683" s="57" t="s">
        <v>290</v>
      </c>
      <c r="D683" s="57" t="s">
        <v>320</v>
      </c>
      <c r="E683" s="59" t="b">
        <f aca="false">FALSE()</f>
        <v>0</v>
      </c>
      <c r="F683" s="57" t="n">
        <v>1</v>
      </c>
      <c r="G683" s="57" t="s">
        <v>5216</v>
      </c>
      <c r="H683" s="57" t="s">
        <v>5001</v>
      </c>
      <c r="I683" s="57" t="n">
        <v>3</v>
      </c>
      <c r="J683" s="57" t="s">
        <v>252</v>
      </c>
      <c r="K683" s="57" t="n">
        <v>2</v>
      </c>
      <c r="L683" s="59" t="b">
        <f aca="false">FALSE()</f>
        <v>0</v>
      </c>
      <c r="M683" s="59" t="b">
        <f aca="false">TRUE()</f>
        <v>1</v>
      </c>
      <c r="N683" s="59" t="b">
        <f aca="false">TRUE()</f>
        <v>1</v>
      </c>
      <c r="O683" s="59" t="b">
        <f aca="false">TRUE()</f>
        <v>1</v>
      </c>
      <c r="P683" s="59" t="b">
        <f aca="false">TRUE()</f>
        <v>1</v>
      </c>
      <c r="Q683" s="57" t="s">
        <v>5440</v>
      </c>
      <c r="R683" s="58" t="n">
        <v>1</v>
      </c>
      <c r="S683" s="58" t="n">
        <v>41.0999984741211</v>
      </c>
      <c r="T683" s="57"/>
      <c r="U683" s="58" t="n">
        <v>8.57035833182102</v>
      </c>
      <c r="V683" s="58" t="n">
        <v>8.57035833182102</v>
      </c>
      <c r="W683" s="58" t="n">
        <v>8.57035833182102</v>
      </c>
      <c r="X683" s="58" t="n">
        <v>100</v>
      </c>
      <c r="Y683" s="58" t="n">
        <v>100</v>
      </c>
      <c r="Z683" s="58" t="n">
        <v>2.83422458531426</v>
      </c>
      <c r="AA683" s="57" t="s">
        <v>5498</v>
      </c>
      <c r="AB683" s="57" t="s">
        <v>282</v>
      </c>
      <c r="AC683" s="57" t="s">
        <v>5431</v>
      </c>
      <c r="AD683" s="57" t="s">
        <v>5454</v>
      </c>
      <c r="AE683" s="57" t="n">
        <v>137</v>
      </c>
      <c r="AF683" s="58" t="n">
        <v>2.83422458531426</v>
      </c>
      <c r="AG683" s="57" t="s">
        <v>5498</v>
      </c>
      <c r="AH683" s="57" t="s">
        <v>5431</v>
      </c>
      <c r="AI683" s="57" t="s">
        <v>5454</v>
      </c>
      <c r="AJ683" s="58" t="n">
        <v>2.83422458531426</v>
      </c>
      <c r="AK683" s="57" t="s">
        <v>5498</v>
      </c>
      <c r="AL683" s="58" t="n">
        <v>4.5</v>
      </c>
      <c r="AM683" s="57" t="s">
        <v>5498</v>
      </c>
      <c r="AN683" s="57" t="s">
        <v>5498</v>
      </c>
      <c r="AO683" s="57" t="n">
        <v>7</v>
      </c>
      <c r="AP683" s="59" t="b">
        <f aca="false">TRUE()</f>
        <v>1</v>
      </c>
    </row>
    <row r="684" customFormat="false" ht="15" hidden="false" customHeight="true" outlineLevel="0" collapsed="false">
      <c r="B684" s="57" t="s">
        <v>4777</v>
      </c>
      <c r="C684" s="57" t="s">
        <v>290</v>
      </c>
      <c r="D684" s="57" t="s">
        <v>320</v>
      </c>
      <c r="E684" s="59" t="b">
        <f aca="false">FALSE()</f>
        <v>0</v>
      </c>
      <c r="F684" s="57" t="n">
        <v>1</v>
      </c>
      <c r="G684" s="57" t="s">
        <v>5216</v>
      </c>
      <c r="H684" s="57" t="s">
        <v>5001</v>
      </c>
      <c r="I684" s="57" t="n">
        <v>4</v>
      </c>
      <c r="J684" s="57" t="s">
        <v>4570</v>
      </c>
      <c r="K684" s="57" t="n">
        <v>2</v>
      </c>
      <c r="L684" s="59" t="b">
        <f aca="false">FALSE()</f>
        <v>0</v>
      </c>
      <c r="M684" s="59" t="b">
        <f aca="false">TRUE()</f>
        <v>1</v>
      </c>
      <c r="N684" s="59" t="b">
        <f aca="false">TRUE()</f>
        <v>1</v>
      </c>
      <c r="O684" s="59" t="b">
        <f aca="false">TRUE()</f>
        <v>1</v>
      </c>
      <c r="P684" s="59" t="b">
        <f aca="false">TRUE()</f>
        <v>1</v>
      </c>
      <c r="Q684" s="57" t="s">
        <v>5447</v>
      </c>
      <c r="R684" s="58" t="n">
        <v>1</v>
      </c>
      <c r="S684" s="58" t="n">
        <v>39.8199996948242</v>
      </c>
      <c r="T684" s="57"/>
      <c r="U684" s="58" t="n">
        <v>0.160193613678898</v>
      </c>
      <c r="V684" s="58" t="n">
        <v>0.160193613678898</v>
      </c>
      <c r="W684" s="58" t="n">
        <v>0</v>
      </c>
      <c r="X684" s="58" t="n">
        <v>100</v>
      </c>
      <c r="Y684" s="58" t="n">
        <v>0</v>
      </c>
      <c r="Z684" s="58" t="n">
        <v>3.9141619792747</v>
      </c>
      <c r="AA684" s="57" t="s">
        <v>5498</v>
      </c>
      <c r="AB684" s="57" t="s">
        <v>282</v>
      </c>
      <c r="AC684" s="57" t="s">
        <v>5431</v>
      </c>
      <c r="AD684" s="57" t="s">
        <v>5454</v>
      </c>
      <c r="AE684" s="57" t="n">
        <v>137</v>
      </c>
      <c r="AF684" s="58" t="n">
        <v>3.9141619792747</v>
      </c>
      <c r="AG684" s="57" t="s">
        <v>5498</v>
      </c>
      <c r="AH684" s="57" t="s">
        <v>5431</v>
      </c>
      <c r="AI684" s="57" t="s">
        <v>5454</v>
      </c>
      <c r="AJ684" s="58" t="n">
        <v>3.9141619792747</v>
      </c>
      <c r="AK684" s="57" t="s">
        <v>5498</v>
      </c>
      <c r="AL684" s="58" t="n">
        <v>3.5</v>
      </c>
      <c r="AM684" s="57"/>
      <c r="AN684" s="57"/>
      <c r="AO684" s="57" t="n">
        <v>0</v>
      </c>
      <c r="AP684" s="59" t="b">
        <f aca="false">FALSE()</f>
        <v>0</v>
      </c>
    </row>
    <row r="685" customFormat="false" ht="15" hidden="false" customHeight="true" outlineLevel="0" collapsed="false">
      <c r="B685" s="57" t="s">
        <v>4777</v>
      </c>
      <c r="C685" s="57" t="s">
        <v>290</v>
      </c>
      <c r="D685" s="57" t="s">
        <v>320</v>
      </c>
      <c r="E685" s="59" t="b">
        <f aca="false">FALSE()</f>
        <v>0</v>
      </c>
      <c r="F685" s="57" t="n">
        <v>1</v>
      </c>
      <c r="G685" s="57" t="s">
        <v>5216</v>
      </c>
      <c r="H685" s="57" t="s">
        <v>5001</v>
      </c>
      <c r="I685" s="57" t="n">
        <v>4</v>
      </c>
      <c r="J685" s="57" t="s">
        <v>4570</v>
      </c>
      <c r="K685" s="57" t="n">
        <v>2</v>
      </c>
      <c r="L685" s="59" t="b">
        <f aca="false">FALSE()</f>
        <v>0</v>
      </c>
      <c r="M685" s="59" t="b">
        <f aca="false">TRUE()</f>
        <v>1</v>
      </c>
      <c r="N685" s="59" t="b">
        <f aca="false">TRUE()</f>
        <v>1</v>
      </c>
      <c r="O685" s="59" t="b">
        <f aca="false">TRUE()</f>
        <v>1</v>
      </c>
      <c r="P685" s="59" t="b">
        <f aca="false">TRUE()</f>
        <v>1</v>
      </c>
      <c r="Q685" s="57" t="s">
        <v>5447</v>
      </c>
      <c r="R685" s="58" t="n">
        <v>1</v>
      </c>
      <c r="S685" s="58" t="n">
        <v>39.8199996948242</v>
      </c>
      <c r="T685" s="57"/>
      <c r="U685" s="58" t="n">
        <v>0.160193613678898</v>
      </c>
      <c r="V685" s="58" t="n">
        <v>0.160193613678898</v>
      </c>
      <c r="W685" s="58" t="n">
        <v>0</v>
      </c>
      <c r="X685" s="58" t="n">
        <v>100</v>
      </c>
      <c r="Y685" s="58" t="n">
        <v>0</v>
      </c>
      <c r="Z685" s="58" t="n">
        <v>3.9141619792747</v>
      </c>
      <c r="AA685" s="57" t="s">
        <v>5498</v>
      </c>
      <c r="AB685" s="57" t="s">
        <v>282</v>
      </c>
      <c r="AC685" s="57" t="s">
        <v>5431</v>
      </c>
      <c r="AD685" s="57" t="s">
        <v>5454</v>
      </c>
      <c r="AE685" s="57" t="n">
        <v>137</v>
      </c>
      <c r="AF685" s="58" t="n">
        <v>3.9141619792747</v>
      </c>
      <c r="AG685" s="57" t="s">
        <v>5498</v>
      </c>
      <c r="AH685" s="57" t="s">
        <v>5431</v>
      </c>
      <c r="AI685" s="57" t="s">
        <v>5454</v>
      </c>
      <c r="AJ685" s="58" t="n">
        <v>3.9141619792747</v>
      </c>
      <c r="AK685" s="57" t="s">
        <v>5498</v>
      </c>
      <c r="AL685" s="58" t="n">
        <v>4</v>
      </c>
      <c r="AM685" s="57" t="s">
        <v>5498</v>
      </c>
      <c r="AN685" s="57" t="s">
        <v>5498</v>
      </c>
      <c r="AO685" s="57" t="n">
        <v>1</v>
      </c>
      <c r="AP685" s="59" t="b">
        <f aca="false">FALSE()</f>
        <v>0</v>
      </c>
    </row>
    <row r="686" customFormat="false" ht="15" hidden="false" customHeight="true" outlineLevel="0" collapsed="false">
      <c r="B686" s="57" t="s">
        <v>4777</v>
      </c>
      <c r="C686" s="57" t="s">
        <v>290</v>
      </c>
      <c r="D686" s="57" t="s">
        <v>320</v>
      </c>
      <c r="E686" s="59" t="b">
        <f aca="false">FALSE()</f>
        <v>0</v>
      </c>
      <c r="F686" s="57" t="n">
        <v>1</v>
      </c>
      <c r="G686" s="57" t="s">
        <v>5216</v>
      </c>
      <c r="H686" s="57" t="s">
        <v>5001</v>
      </c>
      <c r="I686" s="57" t="n">
        <v>4</v>
      </c>
      <c r="J686" s="57" t="s">
        <v>4570</v>
      </c>
      <c r="K686" s="57" t="n">
        <v>2</v>
      </c>
      <c r="L686" s="59" t="b">
        <f aca="false">FALSE()</f>
        <v>0</v>
      </c>
      <c r="M686" s="59" t="b">
        <f aca="false">TRUE()</f>
        <v>1</v>
      </c>
      <c r="N686" s="59" t="b">
        <f aca="false">TRUE()</f>
        <v>1</v>
      </c>
      <c r="O686" s="59" t="b">
        <f aca="false">TRUE()</f>
        <v>1</v>
      </c>
      <c r="P686" s="59" t="b">
        <f aca="false">TRUE()</f>
        <v>1</v>
      </c>
      <c r="Q686" s="57" t="s">
        <v>5447</v>
      </c>
      <c r="R686" s="58" t="n">
        <v>1</v>
      </c>
      <c r="S686" s="58" t="n">
        <v>39.8199996948242</v>
      </c>
      <c r="T686" s="57"/>
      <c r="U686" s="58" t="n">
        <v>0.160193613678898</v>
      </c>
      <c r="V686" s="58" t="n">
        <v>0.160193613678898</v>
      </c>
      <c r="W686" s="58" t="n">
        <v>0</v>
      </c>
      <c r="X686" s="58" t="n">
        <v>100</v>
      </c>
      <c r="Y686" s="58" t="n">
        <v>0</v>
      </c>
      <c r="Z686" s="58" t="n">
        <v>3.9141619792747</v>
      </c>
      <c r="AA686" s="57" t="s">
        <v>5498</v>
      </c>
      <c r="AB686" s="57" t="s">
        <v>282</v>
      </c>
      <c r="AC686" s="57" t="s">
        <v>5431</v>
      </c>
      <c r="AD686" s="57" t="s">
        <v>5454</v>
      </c>
      <c r="AE686" s="57" t="n">
        <v>137</v>
      </c>
      <c r="AF686" s="58" t="n">
        <v>3.9141619792747</v>
      </c>
      <c r="AG686" s="57" t="s">
        <v>5498</v>
      </c>
      <c r="AH686" s="57" t="s">
        <v>5431</v>
      </c>
      <c r="AI686" s="57" t="s">
        <v>5454</v>
      </c>
      <c r="AJ686" s="58" t="n">
        <v>3.9141619792747</v>
      </c>
      <c r="AK686" s="57" t="s">
        <v>5498</v>
      </c>
      <c r="AL686" s="58" t="n">
        <v>4.5</v>
      </c>
      <c r="AM686" s="57" t="s">
        <v>5498</v>
      </c>
      <c r="AN686" s="57" t="s">
        <v>5498</v>
      </c>
      <c r="AO686" s="57" t="n">
        <v>1</v>
      </c>
      <c r="AP686" s="59" t="b">
        <f aca="false">FALSE()</f>
        <v>0</v>
      </c>
    </row>
    <row r="687" customFormat="false" ht="15" hidden="false" customHeight="true" outlineLevel="0" collapsed="false">
      <c r="B687" s="57" t="s">
        <v>4777</v>
      </c>
      <c r="C687" s="57" t="s">
        <v>290</v>
      </c>
      <c r="D687" s="57" t="s">
        <v>320</v>
      </c>
      <c r="E687" s="59" t="b">
        <f aca="false">FALSE()</f>
        <v>0</v>
      </c>
      <c r="F687" s="57" t="n">
        <v>1</v>
      </c>
      <c r="G687" s="57" t="s">
        <v>5216</v>
      </c>
      <c r="H687" s="57" t="s">
        <v>5001</v>
      </c>
      <c r="I687" s="57" t="n">
        <v>5</v>
      </c>
      <c r="J687" s="57" t="s">
        <v>327</v>
      </c>
      <c r="K687" s="57" t="n">
        <v>2</v>
      </c>
      <c r="L687" s="59" t="b">
        <f aca="false">FALSE()</f>
        <v>0</v>
      </c>
      <c r="M687" s="59" t="b">
        <f aca="false">TRUE()</f>
        <v>1</v>
      </c>
      <c r="N687" s="59" t="b">
        <f aca="false">TRUE()</f>
        <v>1</v>
      </c>
      <c r="O687" s="59" t="b">
        <f aca="false">TRUE()</f>
        <v>1</v>
      </c>
      <c r="P687" s="59" t="b">
        <f aca="false">TRUE()</f>
        <v>1</v>
      </c>
      <c r="Q687" s="57" t="s">
        <v>5421</v>
      </c>
      <c r="R687" s="58" t="n">
        <v>1</v>
      </c>
      <c r="S687" s="58" t="n">
        <v>41.0699996948242</v>
      </c>
      <c r="T687" s="57"/>
      <c r="U687" s="58" t="n">
        <v>4.53881905423543</v>
      </c>
      <c r="V687" s="58" t="n">
        <v>4.53881905423543</v>
      </c>
      <c r="W687" s="58" t="n">
        <v>0.0266989356131493</v>
      </c>
      <c r="X687" s="58" t="n">
        <v>100</v>
      </c>
      <c r="Y687" s="58" t="n">
        <v>0.588235294117641</v>
      </c>
      <c r="Z687" s="58" t="n">
        <v>4.13340658537245</v>
      </c>
      <c r="AA687" s="57" t="s">
        <v>5455</v>
      </c>
      <c r="AB687" s="57" t="s">
        <v>5413</v>
      </c>
      <c r="AC687" s="57" t="s">
        <v>5442</v>
      </c>
      <c r="AD687" s="57" t="s">
        <v>252</v>
      </c>
      <c r="AE687" s="57" t="n">
        <v>115</v>
      </c>
      <c r="AF687" s="58" t="n">
        <v>4.13340658537245</v>
      </c>
      <c r="AG687" s="57" t="s">
        <v>5455</v>
      </c>
      <c r="AH687" s="57" t="s">
        <v>5442</v>
      </c>
      <c r="AI687" s="57" t="s">
        <v>252</v>
      </c>
      <c r="AJ687" s="58" t="n">
        <v>4.98076801306789</v>
      </c>
      <c r="AK687" s="57" t="s">
        <v>410</v>
      </c>
      <c r="AL687" s="58" t="n">
        <v>3.5</v>
      </c>
      <c r="AM687" s="57"/>
      <c r="AN687" s="57"/>
      <c r="AO687" s="57" t="n">
        <v>0</v>
      </c>
      <c r="AP687" s="59" t="b">
        <f aca="false">FALSE()</f>
        <v>0</v>
      </c>
    </row>
    <row r="688" customFormat="false" ht="15" hidden="false" customHeight="true" outlineLevel="0" collapsed="false">
      <c r="B688" s="57" t="s">
        <v>4777</v>
      </c>
      <c r="C688" s="57" t="s">
        <v>290</v>
      </c>
      <c r="D688" s="57" t="s">
        <v>320</v>
      </c>
      <c r="E688" s="59" t="b">
        <f aca="false">FALSE()</f>
        <v>0</v>
      </c>
      <c r="F688" s="57" t="n">
        <v>1</v>
      </c>
      <c r="G688" s="57" t="s">
        <v>5216</v>
      </c>
      <c r="H688" s="57" t="s">
        <v>5001</v>
      </c>
      <c r="I688" s="57" t="n">
        <v>5</v>
      </c>
      <c r="J688" s="57" t="s">
        <v>327</v>
      </c>
      <c r="K688" s="57" t="n">
        <v>2</v>
      </c>
      <c r="L688" s="59" t="b">
        <f aca="false">FALSE()</f>
        <v>0</v>
      </c>
      <c r="M688" s="59" t="b">
        <f aca="false">TRUE()</f>
        <v>1</v>
      </c>
      <c r="N688" s="59" t="b">
        <f aca="false">TRUE()</f>
        <v>1</v>
      </c>
      <c r="O688" s="59" t="b">
        <f aca="false">TRUE()</f>
        <v>1</v>
      </c>
      <c r="P688" s="59" t="b">
        <f aca="false">TRUE()</f>
        <v>1</v>
      </c>
      <c r="Q688" s="57" t="s">
        <v>5421</v>
      </c>
      <c r="R688" s="58" t="n">
        <v>1</v>
      </c>
      <c r="S688" s="58" t="n">
        <v>41.0699996948242</v>
      </c>
      <c r="T688" s="57"/>
      <c r="U688" s="58" t="n">
        <v>4.53881905423543</v>
      </c>
      <c r="V688" s="58" t="n">
        <v>4.53881905423543</v>
      </c>
      <c r="W688" s="58" t="n">
        <v>0.0266989356131493</v>
      </c>
      <c r="X688" s="58" t="n">
        <v>100</v>
      </c>
      <c r="Y688" s="58" t="n">
        <v>0.588235294117641</v>
      </c>
      <c r="Z688" s="58" t="n">
        <v>4.13340658537245</v>
      </c>
      <c r="AA688" s="57" t="s">
        <v>5455</v>
      </c>
      <c r="AB688" s="57" t="s">
        <v>5413</v>
      </c>
      <c r="AC688" s="57" t="s">
        <v>5442</v>
      </c>
      <c r="AD688" s="57" t="s">
        <v>252</v>
      </c>
      <c r="AE688" s="57" t="n">
        <v>115</v>
      </c>
      <c r="AF688" s="58" t="n">
        <v>4.13340658537245</v>
      </c>
      <c r="AG688" s="57" t="s">
        <v>5455</v>
      </c>
      <c r="AH688" s="57" t="s">
        <v>5442</v>
      </c>
      <c r="AI688" s="57" t="s">
        <v>252</v>
      </c>
      <c r="AJ688" s="58" t="n">
        <v>4.98076801306789</v>
      </c>
      <c r="AK688" s="57" t="s">
        <v>410</v>
      </c>
      <c r="AL688" s="58" t="n">
        <v>4</v>
      </c>
      <c r="AM688" s="57"/>
      <c r="AN688" s="57"/>
      <c r="AO688" s="57" t="n">
        <v>0</v>
      </c>
      <c r="AP688" s="59" t="b">
        <f aca="false">FALSE()</f>
        <v>0</v>
      </c>
    </row>
    <row r="689" customFormat="false" ht="15" hidden="false" customHeight="true" outlineLevel="0" collapsed="false">
      <c r="B689" s="57" t="s">
        <v>4777</v>
      </c>
      <c r="C689" s="57" t="s">
        <v>290</v>
      </c>
      <c r="D689" s="57" t="s">
        <v>320</v>
      </c>
      <c r="E689" s="59" t="b">
        <f aca="false">FALSE()</f>
        <v>0</v>
      </c>
      <c r="F689" s="57" t="n">
        <v>1</v>
      </c>
      <c r="G689" s="57" t="s">
        <v>5216</v>
      </c>
      <c r="H689" s="57" t="s">
        <v>5001</v>
      </c>
      <c r="I689" s="57" t="n">
        <v>5</v>
      </c>
      <c r="J689" s="57" t="s">
        <v>327</v>
      </c>
      <c r="K689" s="57" t="n">
        <v>2</v>
      </c>
      <c r="L689" s="59" t="b">
        <f aca="false">FALSE()</f>
        <v>0</v>
      </c>
      <c r="M689" s="59" t="b">
        <f aca="false">TRUE()</f>
        <v>1</v>
      </c>
      <c r="N689" s="59" t="b">
        <f aca="false">TRUE()</f>
        <v>1</v>
      </c>
      <c r="O689" s="59" t="b">
        <f aca="false">TRUE()</f>
        <v>1</v>
      </c>
      <c r="P689" s="59" t="b">
        <f aca="false">TRUE()</f>
        <v>1</v>
      </c>
      <c r="Q689" s="57" t="s">
        <v>5421</v>
      </c>
      <c r="R689" s="58" t="n">
        <v>1</v>
      </c>
      <c r="S689" s="58" t="n">
        <v>41.0699996948242</v>
      </c>
      <c r="T689" s="57"/>
      <c r="U689" s="58" t="n">
        <v>4.53881905423543</v>
      </c>
      <c r="V689" s="58" t="n">
        <v>4.53881905423543</v>
      </c>
      <c r="W689" s="58" t="n">
        <v>0.0266989356131493</v>
      </c>
      <c r="X689" s="58" t="n">
        <v>100</v>
      </c>
      <c r="Y689" s="58" t="n">
        <v>0.588235294117641</v>
      </c>
      <c r="Z689" s="58" t="n">
        <v>4.13340658537245</v>
      </c>
      <c r="AA689" s="57" t="s">
        <v>5455</v>
      </c>
      <c r="AB689" s="57" t="s">
        <v>5413</v>
      </c>
      <c r="AC689" s="57" t="s">
        <v>5442</v>
      </c>
      <c r="AD689" s="57" t="s">
        <v>252</v>
      </c>
      <c r="AE689" s="57" t="n">
        <v>115</v>
      </c>
      <c r="AF689" s="58" t="n">
        <v>4.13340658537245</v>
      </c>
      <c r="AG689" s="57" t="s">
        <v>5455</v>
      </c>
      <c r="AH689" s="57" t="s">
        <v>5442</v>
      </c>
      <c r="AI689" s="57" t="s">
        <v>252</v>
      </c>
      <c r="AJ689" s="58" t="n">
        <v>4.98076801306789</v>
      </c>
      <c r="AK689" s="57" t="s">
        <v>410</v>
      </c>
      <c r="AL689" s="58" t="n">
        <v>4.5</v>
      </c>
      <c r="AM689" s="57"/>
      <c r="AN689" s="57" t="s">
        <v>5455</v>
      </c>
      <c r="AO689" s="57" t="n">
        <v>1</v>
      </c>
      <c r="AP689" s="59" t="b">
        <f aca="false">FALSE()</f>
        <v>0</v>
      </c>
    </row>
    <row r="690" customFormat="false" ht="15" hidden="false" customHeight="true" outlineLevel="0" collapsed="false">
      <c r="B690" s="57" t="s">
        <v>4777</v>
      </c>
      <c r="C690" s="57" t="s">
        <v>290</v>
      </c>
      <c r="D690" s="57" t="s">
        <v>320</v>
      </c>
      <c r="E690" s="59" t="b">
        <f aca="false">FALSE()</f>
        <v>0</v>
      </c>
      <c r="F690" s="57" t="n">
        <v>1</v>
      </c>
      <c r="G690" s="57" t="s">
        <v>5216</v>
      </c>
      <c r="H690" s="57" t="s">
        <v>5001</v>
      </c>
      <c r="I690" s="57" t="n">
        <v>6</v>
      </c>
      <c r="J690" s="57" t="s">
        <v>4570</v>
      </c>
      <c r="K690" s="57" t="n">
        <v>2</v>
      </c>
      <c r="L690" s="59" t="b">
        <f aca="false">FALSE()</f>
        <v>0</v>
      </c>
      <c r="M690" s="59" t="b">
        <f aca="false">TRUE()</f>
        <v>1</v>
      </c>
      <c r="N690" s="59" t="b">
        <f aca="false">TRUE()</f>
        <v>1</v>
      </c>
      <c r="O690" s="59" t="b">
        <f aca="false">TRUE()</f>
        <v>1</v>
      </c>
      <c r="P690" s="59" t="b">
        <f aca="false">TRUE()</f>
        <v>1</v>
      </c>
      <c r="Q690" s="57" t="s">
        <v>5447</v>
      </c>
      <c r="R690" s="58" t="n">
        <v>1</v>
      </c>
      <c r="S690" s="58" t="n">
        <v>41.0499992370606</v>
      </c>
      <c r="T690" s="57"/>
      <c r="U690" s="58" t="n">
        <v>0.0800968068394488</v>
      </c>
      <c r="V690" s="58" t="n">
        <v>0.0800968068394488</v>
      </c>
      <c r="W690" s="58" t="n">
        <v>0.0800968068394488</v>
      </c>
      <c r="X690" s="58" t="n">
        <v>100</v>
      </c>
      <c r="Y690" s="58" t="n">
        <v>100</v>
      </c>
      <c r="Z690" s="58" t="n">
        <v>4.14626446334527</v>
      </c>
      <c r="AA690" s="57" t="s">
        <v>410</v>
      </c>
      <c r="AB690" s="57" t="s">
        <v>282</v>
      </c>
      <c r="AC690" s="57" t="s">
        <v>5480</v>
      </c>
      <c r="AD690" s="57" t="s">
        <v>5417</v>
      </c>
      <c r="AE690" s="57" t="n">
        <v>40</v>
      </c>
      <c r="AF690" s="58" t="n">
        <v>6.56811639665439</v>
      </c>
      <c r="AG690" s="57" t="s">
        <v>5455</v>
      </c>
      <c r="AH690" s="57" t="s">
        <v>5438</v>
      </c>
      <c r="AI690" s="57" t="s">
        <v>252</v>
      </c>
      <c r="AJ690" s="58" t="n">
        <v>4.14626446334527</v>
      </c>
      <c r="AK690" s="57" t="s">
        <v>410</v>
      </c>
      <c r="AL690" s="58" t="n">
        <v>3.5</v>
      </c>
      <c r="AM690" s="57"/>
      <c r="AN690" s="57"/>
      <c r="AO690" s="57" t="n">
        <v>0</v>
      </c>
      <c r="AP690" s="59" t="b">
        <f aca="false">FALSE()</f>
        <v>0</v>
      </c>
    </row>
    <row r="691" customFormat="false" ht="15" hidden="false" customHeight="true" outlineLevel="0" collapsed="false">
      <c r="B691" s="57" t="s">
        <v>4777</v>
      </c>
      <c r="C691" s="57" t="s">
        <v>290</v>
      </c>
      <c r="D691" s="57" t="s">
        <v>320</v>
      </c>
      <c r="E691" s="59" t="b">
        <f aca="false">FALSE()</f>
        <v>0</v>
      </c>
      <c r="F691" s="57" t="n">
        <v>1</v>
      </c>
      <c r="G691" s="57" t="s">
        <v>5216</v>
      </c>
      <c r="H691" s="57" t="s">
        <v>5001</v>
      </c>
      <c r="I691" s="57" t="n">
        <v>6</v>
      </c>
      <c r="J691" s="57" t="s">
        <v>4570</v>
      </c>
      <c r="K691" s="57" t="n">
        <v>2</v>
      </c>
      <c r="L691" s="59" t="b">
        <f aca="false">FALSE()</f>
        <v>0</v>
      </c>
      <c r="M691" s="59" t="b">
        <f aca="false">TRUE()</f>
        <v>1</v>
      </c>
      <c r="N691" s="59" t="b">
        <f aca="false">TRUE()</f>
        <v>1</v>
      </c>
      <c r="O691" s="59" t="b">
        <f aca="false">TRUE()</f>
        <v>1</v>
      </c>
      <c r="P691" s="59" t="b">
        <f aca="false">TRUE()</f>
        <v>1</v>
      </c>
      <c r="Q691" s="57" t="s">
        <v>5447</v>
      </c>
      <c r="R691" s="58" t="n">
        <v>1</v>
      </c>
      <c r="S691" s="58" t="n">
        <v>41.0499992370606</v>
      </c>
      <c r="T691" s="57"/>
      <c r="U691" s="58" t="n">
        <v>0.0800968068394488</v>
      </c>
      <c r="V691" s="58" t="n">
        <v>0.0800968068394488</v>
      </c>
      <c r="W691" s="58" t="n">
        <v>0.0800968068394488</v>
      </c>
      <c r="X691" s="58" t="n">
        <v>100</v>
      </c>
      <c r="Y691" s="58" t="n">
        <v>100</v>
      </c>
      <c r="Z691" s="58" t="n">
        <v>4.14626446334527</v>
      </c>
      <c r="AA691" s="57" t="s">
        <v>410</v>
      </c>
      <c r="AB691" s="57" t="s">
        <v>282</v>
      </c>
      <c r="AC691" s="57" t="s">
        <v>5480</v>
      </c>
      <c r="AD691" s="57" t="s">
        <v>5417</v>
      </c>
      <c r="AE691" s="57" t="n">
        <v>40</v>
      </c>
      <c r="AF691" s="58" t="n">
        <v>6.56811639665439</v>
      </c>
      <c r="AG691" s="57" t="s">
        <v>5455</v>
      </c>
      <c r="AH691" s="57" t="s">
        <v>5438</v>
      </c>
      <c r="AI691" s="57" t="s">
        <v>252</v>
      </c>
      <c r="AJ691" s="58" t="n">
        <v>4.14626446334527</v>
      </c>
      <c r="AK691" s="57" t="s">
        <v>410</v>
      </c>
      <c r="AL691" s="58" t="n">
        <v>4</v>
      </c>
      <c r="AM691" s="57"/>
      <c r="AN691" s="57"/>
      <c r="AO691" s="57" t="n">
        <v>0</v>
      </c>
      <c r="AP691" s="59" t="b">
        <f aca="false">FALSE()</f>
        <v>0</v>
      </c>
    </row>
    <row r="692" customFormat="false" ht="15" hidden="false" customHeight="true" outlineLevel="0" collapsed="false">
      <c r="B692" s="57" t="s">
        <v>4777</v>
      </c>
      <c r="C692" s="57" t="s">
        <v>290</v>
      </c>
      <c r="D692" s="57" t="s">
        <v>320</v>
      </c>
      <c r="E692" s="59" t="b">
        <f aca="false">FALSE()</f>
        <v>0</v>
      </c>
      <c r="F692" s="57" t="n">
        <v>1</v>
      </c>
      <c r="G692" s="57" t="s">
        <v>5216</v>
      </c>
      <c r="H692" s="57" t="s">
        <v>5001</v>
      </c>
      <c r="I692" s="57" t="n">
        <v>6</v>
      </c>
      <c r="J692" s="57" t="s">
        <v>4570</v>
      </c>
      <c r="K692" s="57" t="n">
        <v>2</v>
      </c>
      <c r="L692" s="59" t="b">
        <f aca="false">FALSE()</f>
        <v>0</v>
      </c>
      <c r="M692" s="59" t="b">
        <f aca="false">TRUE()</f>
        <v>1</v>
      </c>
      <c r="N692" s="59" t="b">
        <f aca="false">TRUE()</f>
        <v>1</v>
      </c>
      <c r="O692" s="59" t="b">
        <f aca="false">TRUE()</f>
        <v>1</v>
      </c>
      <c r="P692" s="59" t="b">
        <f aca="false">TRUE()</f>
        <v>1</v>
      </c>
      <c r="Q692" s="57" t="s">
        <v>5447</v>
      </c>
      <c r="R692" s="58" t="n">
        <v>1</v>
      </c>
      <c r="S692" s="58" t="n">
        <v>41.0499992370606</v>
      </c>
      <c r="T692" s="57"/>
      <c r="U692" s="58" t="n">
        <v>0.0800968068394488</v>
      </c>
      <c r="V692" s="58" t="n">
        <v>0.0800968068394488</v>
      </c>
      <c r="W692" s="58" t="n">
        <v>0.0800968068394488</v>
      </c>
      <c r="X692" s="58" t="n">
        <v>100</v>
      </c>
      <c r="Y692" s="58" t="n">
        <v>100</v>
      </c>
      <c r="Z692" s="58" t="n">
        <v>4.14626446334527</v>
      </c>
      <c r="AA692" s="57" t="s">
        <v>410</v>
      </c>
      <c r="AB692" s="57" t="s">
        <v>282</v>
      </c>
      <c r="AC692" s="57" t="s">
        <v>5480</v>
      </c>
      <c r="AD692" s="57" t="s">
        <v>5417</v>
      </c>
      <c r="AE692" s="57" t="n">
        <v>40</v>
      </c>
      <c r="AF692" s="58" t="n">
        <v>6.56811639665439</v>
      </c>
      <c r="AG692" s="57" t="s">
        <v>5455</v>
      </c>
      <c r="AH692" s="57" t="s">
        <v>5438</v>
      </c>
      <c r="AI692" s="57" t="s">
        <v>252</v>
      </c>
      <c r="AJ692" s="58" t="n">
        <v>4.14626446334527</v>
      </c>
      <c r="AK692" s="57" t="s">
        <v>410</v>
      </c>
      <c r="AL692" s="58" t="n">
        <v>4.5</v>
      </c>
      <c r="AM692" s="57" t="s">
        <v>410</v>
      </c>
      <c r="AN692" s="57" t="s">
        <v>410</v>
      </c>
      <c r="AO692" s="57" t="n">
        <v>1</v>
      </c>
      <c r="AP692" s="59" t="b">
        <f aca="false">FALSE()</f>
        <v>0</v>
      </c>
    </row>
    <row r="693" customFormat="false" ht="15" hidden="false" customHeight="true" outlineLevel="0" collapsed="false">
      <c r="B693" s="57" t="s">
        <v>4777</v>
      </c>
      <c r="C693" s="57" t="s">
        <v>290</v>
      </c>
      <c r="D693" s="57" t="s">
        <v>320</v>
      </c>
      <c r="E693" s="59" t="b">
        <f aca="false">FALSE()</f>
        <v>0</v>
      </c>
      <c r="F693" s="57" t="n">
        <v>1</v>
      </c>
      <c r="G693" s="57" t="s">
        <v>5216</v>
      </c>
      <c r="H693" s="57" t="s">
        <v>5001</v>
      </c>
      <c r="I693" s="57" t="n">
        <v>7</v>
      </c>
      <c r="J693" s="57" t="s">
        <v>428</v>
      </c>
      <c r="K693" s="57" t="n">
        <v>2</v>
      </c>
      <c r="L693" s="59" t="b">
        <f aca="false">FALSE()</f>
        <v>0</v>
      </c>
      <c r="M693" s="59" t="b">
        <f aca="false">TRUE()</f>
        <v>1</v>
      </c>
      <c r="N693" s="59" t="b">
        <f aca="false">TRUE()</f>
        <v>1</v>
      </c>
      <c r="O693" s="59" t="b">
        <f aca="false">TRUE()</f>
        <v>1</v>
      </c>
      <c r="P693" s="59" t="b">
        <f aca="false">TRUE()</f>
        <v>1</v>
      </c>
      <c r="Q693" s="57" t="s">
        <v>5425</v>
      </c>
      <c r="R693" s="58" t="n">
        <v>1</v>
      </c>
      <c r="S693" s="58" t="n">
        <v>40.0299987792969</v>
      </c>
      <c r="T693" s="57"/>
      <c r="U693" s="58" t="n">
        <v>0</v>
      </c>
      <c r="V693" s="58" t="n">
        <v>0</v>
      </c>
      <c r="W693" s="58" t="n">
        <v>0</v>
      </c>
      <c r="X693" s="57"/>
      <c r="Y693" s="57"/>
      <c r="Z693" s="58" t="n">
        <v>5.25995570323557</v>
      </c>
      <c r="AA693" s="57" t="s">
        <v>5498</v>
      </c>
      <c r="AB693" s="57" t="s">
        <v>282</v>
      </c>
      <c r="AC693" s="57" t="s">
        <v>5450</v>
      </c>
      <c r="AD693" s="57" t="s">
        <v>5459</v>
      </c>
      <c r="AE693" s="57" t="n">
        <v>165</v>
      </c>
      <c r="AF693" s="58" t="n">
        <v>5.58783231673964</v>
      </c>
      <c r="AG693" s="57" t="s">
        <v>5498</v>
      </c>
      <c r="AH693" s="57" t="s">
        <v>4866</v>
      </c>
      <c r="AI693" s="57" t="s">
        <v>5430</v>
      </c>
      <c r="AJ693" s="58" t="n">
        <v>5.25995570323557</v>
      </c>
      <c r="AK693" s="57" t="s">
        <v>5498</v>
      </c>
      <c r="AL693" s="58" t="n">
        <v>3.5</v>
      </c>
      <c r="AM693" s="57"/>
      <c r="AN693" s="57"/>
      <c r="AO693" s="57" t="n">
        <v>0</v>
      </c>
      <c r="AP693" s="59" t="b">
        <f aca="false">FALSE()</f>
        <v>0</v>
      </c>
    </row>
    <row r="694" customFormat="false" ht="15" hidden="false" customHeight="true" outlineLevel="0" collapsed="false">
      <c r="B694" s="57" t="s">
        <v>4777</v>
      </c>
      <c r="C694" s="57" t="s">
        <v>290</v>
      </c>
      <c r="D694" s="57" t="s">
        <v>320</v>
      </c>
      <c r="E694" s="59" t="b">
        <f aca="false">FALSE()</f>
        <v>0</v>
      </c>
      <c r="F694" s="57" t="n">
        <v>1</v>
      </c>
      <c r="G694" s="57" t="s">
        <v>5216</v>
      </c>
      <c r="H694" s="57" t="s">
        <v>5001</v>
      </c>
      <c r="I694" s="57" t="n">
        <v>7</v>
      </c>
      <c r="J694" s="57" t="s">
        <v>428</v>
      </c>
      <c r="K694" s="57" t="n">
        <v>2</v>
      </c>
      <c r="L694" s="59" t="b">
        <f aca="false">FALSE()</f>
        <v>0</v>
      </c>
      <c r="M694" s="59" t="b">
        <f aca="false">TRUE()</f>
        <v>1</v>
      </c>
      <c r="N694" s="59" t="b">
        <f aca="false">TRUE()</f>
        <v>1</v>
      </c>
      <c r="O694" s="59" t="b">
        <f aca="false">TRUE()</f>
        <v>1</v>
      </c>
      <c r="P694" s="59" t="b">
        <f aca="false">TRUE()</f>
        <v>1</v>
      </c>
      <c r="Q694" s="57" t="s">
        <v>5425</v>
      </c>
      <c r="R694" s="58" t="n">
        <v>1</v>
      </c>
      <c r="S694" s="58" t="n">
        <v>40.0299987792969</v>
      </c>
      <c r="T694" s="57"/>
      <c r="U694" s="58" t="n">
        <v>0</v>
      </c>
      <c r="V694" s="58" t="n">
        <v>0</v>
      </c>
      <c r="W694" s="58" t="n">
        <v>0</v>
      </c>
      <c r="X694" s="57"/>
      <c r="Y694" s="57"/>
      <c r="Z694" s="58" t="n">
        <v>5.25995570323557</v>
      </c>
      <c r="AA694" s="57" t="s">
        <v>5498</v>
      </c>
      <c r="AB694" s="57" t="s">
        <v>282</v>
      </c>
      <c r="AC694" s="57" t="s">
        <v>5450</v>
      </c>
      <c r="AD694" s="57" t="s">
        <v>5459</v>
      </c>
      <c r="AE694" s="57" t="n">
        <v>165</v>
      </c>
      <c r="AF694" s="58" t="n">
        <v>5.58783231673964</v>
      </c>
      <c r="AG694" s="57" t="s">
        <v>5498</v>
      </c>
      <c r="AH694" s="57" t="s">
        <v>4866</v>
      </c>
      <c r="AI694" s="57" t="s">
        <v>5430</v>
      </c>
      <c r="AJ694" s="58" t="n">
        <v>5.25995570323557</v>
      </c>
      <c r="AK694" s="57" t="s">
        <v>5498</v>
      </c>
      <c r="AL694" s="58" t="n">
        <v>4</v>
      </c>
      <c r="AM694" s="57"/>
      <c r="AN694" s="57"/>
      <c r="AO694" s="57" t="n">
        <v>0</v>
      </c>
      <c r="AP694" s="59" t="b">
        <f aca="false">FALSE()</f>
        <v>0</v>
      </c>
    </row>
    <row r="695" customFormat="false" ht="15" hidden="false" customHeight="true" outlineLevel="0" collapsed="false">
      <c r="B695" s="57" t="s">
        <v>4777</v>
      </c>
      <c r="C695" s="57" t="s">
        <v>290</v>
      </c>
      <c r="D695" s="57" t="s">
        <v>320</v>
      </c>
      <c r="E695" s="59" t="b">
        <f aca="false">FALSE()</f>
        <v>0</v>
      </c>
      <c r="F695" s="57" t="n">
        <v>1</v>
      </c>
      <c r="G695" s="57" t="s">
        <v>5216</v>
      </c>
      <c r="H695" s="57" t="s">
        <v>5001</v>
      </c>
      <c r="I695" s="57" t="n">
        <v>7</v>
      </c>
      <c r="J695" s="57" t="s">
        <v>428</v>
      </c>
      <c r="K695" s="57" t="n">
        <v>2</v>
      </c>
      <c r="L695" s="59" t="b">
        <f aca="false">FALSE()</f>
        <v>0</v>
      </c>
      <c r="M695" s="59" t="b">
        <f aca="false">TRUE()</f>
        <v>1</v>
      </c>
      <c r="N695" s="59" t="b">
        <f aca="false">TRUE()</f>
        <v>1</v>
      </c>
      <c r="O695" s="59" t="b">
        <f aca="false">TRUE()</f>
        <v>1</v>
      </c>
      <c r="P695" s="59" t="b">
        <f aca="false">TRUE()</f>
        <v>1</v>
      </c>
      <c r="Q695" s="57" t="s">
        <v>5425</v>
      </c>
      <c r="R695" s="58" t="n">
        <v>1</v>
      </c>
      <c r="S695" s="58" t="n">
        <v>40.0299987792969</v>
      </c>
      <c r="T695" s="57"/>
      <c r="U695" s="58" t="n">
        <v>0</v>
      </c>
      <c r="V695" s="58" t="n">
        <v>0</v>
      </c>
      <c r="W695" s="58" t="n">
        <v>0</v>
      </c>
      <c r="X695" s="57"/>
      <c r="Y695" s="57"/>
      <c r="Z695" s="58" t="n">
        <v>5.25995570323557</v>
      </c>
      <c r="AA695" s="57" t="s">
        <v>5498</v>
      </c>
      <c r="AB695" s="57" t="s">
        <v>282</v>
      </c>
      <c r="AC695" s="57" t="s">
        <v>5450</v>
      </c>
      <c r="AD695" s="57" t="s">
        <v>5459</v>
      </c>
      <c r="AE695" s="57" t="n">
        <v>165</v>
      </c>
      <c r="AF695" s="58" t="n">
        <v>5.58783231673964</v>
      </c>
      <c r="AG695" s="57" t="s">
        <v>5498</v>
      </c>
      <c r="AH695" s="57" t="s">
        <v>4866</v>
      </c>
      <c r="AI695" s="57" t="s">
        <v>5430</v>
      </c>
      <c r="AJ695" s="58" t="n">
        <v>5.25995570323557</v>
      </c>
      <c r="AK695" s="57" t="s">
        <v>5498</v>
      </c>
      <c r="AL695" s="58" t="n">
        <v>4.5</v>
      </c>
      <c r="AM695" s="57"/>
      <c r="AN695" s="57"/>
      <c r="AO695" s="57" t="n">
        <v>0</v>
      </c>
      <c r="AP695" s="59" t="b">
        <f aca="false">FALSE()</f>
        <v>0</v>
      </c>
    </row>
    <row r="696" customFormat="false" ht="15" hidden="false" customHeight="true" outlineLevel="0" collapsed="false">
      <c r="B696" s="57" t="s">
        <v>4777</v>
      </c>
      <c r="C696" s="57" t="s">
        <v>290</v>
      </c>
      <c r="D696" s="57" t="s">
        <v>320</v>
      </c>
      <c r="E696" s="59" t="b">
        <f aca="false">FALSE()</f>
        <v>0</v>
      </c>
      <c r="F696" s="57" t="n">
        <v>1</v>
      </c>
      <c r="G696" s="57" t="s">
        <v>5216</v>
      </c>
      <c r="H696" s="57" t="s">
        <v>5001</v>
      </c>
      <c r="I696" s="57" t="n">
        <v>8</v>
      </c>
      <c r="J696" s="57" t="s">
        <v>4590</v>
      </c>
      <c r="K696" s="57" t="n">
        <v>2</v>
      </c>
      <c r="L696" s="59" t="b">
        <f aca="false">FALSE()</f>
        <v>0</v>
      </c>
      <c r="M696" s="59" t="b">
        <f aca="false">TRUE()</f>
        <v>1</v>
      </c>
      <c r="N696" s="59" t="b">
        <f aca="false">TRUE()</f>
        <v>1</v>
      </c>
      <c r="O696" s="59" t="b">
        <f aca="false">TRUE()</f>
        <v>1</v>
      </c>
      <c r="P696" s="59" t="b">
        <f aca="false">TRUE()</f>
        <v>1</v>
      </c>
      <c r="Q696" s="57" t="s">
        <v>5430</v>
      </c>
      <c r="R696" s="58" t="n">
        <v>1</v>
      </c>
      <c r="S696" s="58" t="n">
        <v>39.7799987792969</v>
      </c>
      <c r="T696" s="57"/>
      <c r="U696" s="58" t="n">
        <v>0</v>
      </c>
      <c r="V696" s="58" t="n">
        <v>0</v>
      </c>
      <c r="W696" s="58" t="n">
        <v>0</v>
      </c>
      <c r="X696" s="57"/>
      <c r="Y696" s="57"/>
      <c r="Z696" s="58" t="n">
        <v>6.56301310375046</v>
      </c>
      <c r="AA696" s="57" t="s">
        <v>5455</v>
      </c>
      <c r="AB696" s="57" t="s">
        <v>5413</v>
      </c>
      <c r="AC696" s="57" t="s">
        <v>5438</v>
      </c>
      <c r="AD696" s="57" t="s">
        <v>252</v>
      </c>
      <c r="AE696" s="57" t="n">
        <v>268</v>
      </c>
      <c r="AF696" s="58" t="n">
        <v>6.56301310375046</v>
      </c>
      <c r="AG696" s="57" t="s">
        <v>5455</v>
      </c>
      <c r="AH696" s="57" t="s">
        <v>5438</v>
      </c>
      <c r="AI696" s="57" t="s">
        <v>252</v>
      </c>
      <c r="AJ696" s="58" t="n">
        <v>6.83751855573347</v>
      </c>
      <c r="AK696" s="57" t="s">
        <v>410</v>
      </c>
      <c r="AL696" s="58" t="n">
        <v>3.5</v>
      </c>
      <c r="AM696" s="57"/>
      <c r="AN696" s="57"/>
      <c r="AO696" s="57" t="n">
        <v>0</v>
      </c>
      <c r="AP696" s="59" t="b">
        <f aca="false">FALSE()</f>
        <v>0</v>
      </c>
    </row>
    <row r="697" customFormat="false" ht="15" hidden="false" customHeight="true" outlineLevel="0" collapsed="false">
      <c r="B697" s="57" t="s">
        <v>4777</v>
      </c>
      <c r="C697" s="57" t="s">
        <v>290</v>
      </c>
      <c r="D697" s="57" t="s">
        <v>320</v>
      </c>
      <c r="E697" s="59" t="b">
        <f aca="false">FALSE()</f>
        <v>0</v>
      </c>
      <c r="F697" s="57" t="n">
        <v>1</v>
      </c>
      <c r="G697" s="57" t="s">
        <v>5216</v>
      </c>
      <c r="H697" s="57" t="s">
        <v>5001</v>
      </c>
      <c r="I697" s="57" t="n">
        <v>8</v>
      </c>
      <c r="J697" s="57" t="s">
        <v>4590</v>
      </c>
      <c r="K697" s="57" t="n">
        <v>2</v>
      </c>
      <c r="L697" s="59" t="b">
        <f aca="false">FALSE()</f>
        <v>0</v>
      </c>
      <c r="M697" s="59" t="b">
        <f aca="false">TRUE()</f>
        <v>1</v>
      </c>
      <c r="N697" s="59" t="b">
        <f aca="false">TRUE()</f>
        <v>1</v>
      </c>
      <c r="O697" s="59" t="b">
        <f aca="false">TRUE()</f>
        <v>1</v>
      </c>
      <c r="P697" s="59" t="b">
        <f aca="false">TRUE()</f>
        <v>1</v>
      </c>
      <c r="Q697" s="57" t="s">
        <v>5430</v>
      </c>
      <c r="R697" s="58" t="n">
        <v>1</v>
      </c>
      <c r="S697" s="58" t="n">
        <v>39.7799987792969</v>
      </c>
      <c r="T697" s="57"/>
      <c r="U697" s="58" t="n">
        <v>0</v>
      </c>
      <c r="V697" s="58" t="n">
        <v>0</v>
      </c>
      <c r="W697" s="58" t="n">
        <v>0</v>
      </c>
      <c r="X697" s="57"/>
      <c r="Y697" s="57"/>
      <c r="Z697" s="58" t="n">
        <v>6.56301310375046</v>
      </c>
      <c r="AA697" s="57" t="s">
        <v>5455</v>
      </c>
      <c r="AB697" s="57" t="s">
        <v>5413</v>
      </c>
      <c r="AC697" s="57" t="s">
        <v>5438</v>
      </c>
      <c r="AD697" s="57" t="s">
        <v>252</v>
      </c>
      <c r="AE697" s="57" t="n">
        <v>268</v>
      </c>
      <c r="AF697" s="58" t="n">
        <v>6.56301310375046</v>
      </c>
      <c r="AG697" s="57" t="s">
        <v>5455</v>
      </c>
      <c r="AH697" s="57" t="s">
        <v>5438</v>
      </c>
      <c r="AI697" s="57" t="s">
        <v>252</v>
      </c>
      <c r="AJ697" s="58" t="n">
        <v>6.83751855573347</v>
      </c>
      <c r="AK697" s="57" t="s">
        <v>410</v>
      </c>
      <c r="AL697" s="58" t="n">
        <v>4</v>
      </c>
      <c r="AM697" s="57"/>
      <c r="AN697" s="57"/>
      <c r="AO697" s="57" t="n">
        <v>0</v>
      </c>
      <c r="AP697" s="59" t="b">
        <f aca="false">FALSE()</f>
        <v>0</v>
      </c>
    </row>
    <row r="698" customFormat="false" ht="15" hidden="false" customHeight="true" outlineLevel="0" collapsed="false">
      <c r="B698" s="57" t="s">
        <v>4777</v>
      </c>
      <c r="C698" s="57" t="s">
        <v>290</v>
      </c>
      <c r="D698" s="57" t="s">
        <v>320</v>
      </c>
      <c r="E698" s="59" t="b">
        <f aca="false">FALSE()</f>
        <v>0</v>
      </c>
      <c r="F698" s="57" t="n">
        <v>1</v>
      </c>
      <c r="G698" s="57" t="s">
        <v>5216</v>
      </c>
      <c r="H698" s="57" t="s">
        <v>5001</v>
      </c>
      <c r="I698" s="57" t="n">
        <v>8</v>
      </c>
      <c r="J698" s="57" t="s">
        <v>4590</v>
      </c>
      <c r="K698" s="57" t="n">
        <v>2</v>
      </c>
      <c r="L698" s="59" t="b">
        <f aca="false">FALSE()</f>
        <v>0</v>
      </c>
      <c r="M698" s="59" t="b">
        <f aca="false">TRUE()</f>
        <v>1</v>
      </c>
      <c r="N698" s="59" t="b">
        <f aca="false">TRUE()</f>
        <v>1</v>
      </c>
      <c r="O698" s="59" t="b">
        <f aca="false">TRUE()</f>
        <v>1</v>
      </c>
      <c r="P698" s="59" t="b">
        <f aca="false">TRUE()</f>
        <v>1</v>
      </c>
      <c r="Q698" s="57" t="s">
        <v>5430</v>
      </c>
      <c r="R698" s="58" t="n">
        <v>1</v>
      </c>
      <c r="S698" s="58" t="n">
        <v>39.7799987792969</v>
      </c>
      <c r="T698" s="57"/>
      <c r="U698" s="58" t="n">
        <v>0</v>
      </c>
      <c r="V698" s="58" t="n">
        <v>0</v>
      </c>
      <c r="W698" s="58" t="n">
        <v>0</v>
      </c>
      <c r="X698" s="57"/>
      <c r="Y698" s="57"/>
      <c r="Z698" s="58" t="n">
        <v>6.56301310375046</v>
      </c>
      <c r="AA698" s="57" t="s">
        <v>5455</v>
      </c>
      <c r="AB698" s="57" t="s">
        <v>5413</v>
      </c>
      <c r="AC698" s="57" t="s">
        <v>5438</v>
      </c>
      <c r="AD698" s="57" t="s">
        <v>252</v>
      </c>
      <c r="AE698" s="57" t="n">
        <v>268</v>
      </c>
      <c r="AF698" s="58" t="n">
        <v>6.56301310375046</v>
      </c>
      <c r="AG698" s="57" t="s">
        <v>5455</v>
      </c>
      <c r="AH698" s="57" t="s">
        <v>5438</v>
      </c>
      <c r="AI698" s="57" t="s">
        <v>252</v>
      </c>
      <c r="AJ698" s="58" t="n">
        <v>6.83751855573347</v>
      </c>
      <c r="AK698" s="57" t="s">
        <v>410</v>
      </c>
      <c r="AL698" s="58" t="n">
        <v>4.5</v>
      </c>
      <c r="AM698" s="57"/>
      <c r="AN698" s="57"/>
      <c r="AO698" s="57" t="n">
        <v>0</v>
      </c>
      <c r="AP698" s="59" t="b">
        <f aca="false">FALSE()</f>
        <v>0</v>
      </c>
    </row>
    <row r="699" customFormat="false" ht="15" hidden="false" customHeight="true" outlineLevel="0" collapsed="false">
      <c r="B699" s="57" t="s">
        <v>4777</v>
      </c>
      <c r="C699" s="57" t="s">
        <v>290</v>
      </c>
      <c r="D699" s="57" t="s">
        <v>309</v>
      </c>
      <c r="E699" s="59" t="b">
        <f aca="false">FALSE()</f>
        <v>0</v>
      </c>
      <c r="F699" s="57" t="n">
        <v>1</v>
      </c>
      <c r="G699" s="57" t="s">
        <v>4572</v>
      </c>
      <c r="H699" s="57" t="s">
        <v>4881</v>
      </c>
      <c r="I699" s="57" t="n">
        <v>2</v>
      </c>
      <c r="J699" s="57" t="s">
        <v>261</v>
      </c>
      <c r="K699" s="57" t="n">
        <v>2</v>
      </c>
      <c r="L699" s="59" t="b">
        <f aca="false">FALSE()</f>
        <v>0</v>
      </c>
      <c r="M699" s="59" t="b">
        <f aca="false">TRUE()</f>
        <v>1</v>
      </c>
      <c r="N699" s="59" t="b">
        <f aca="false">TRUE()</f>
        <v>1</v>
      </c>
      <c r="O699" s="59" t="b">
        <f aca="false">TRUE()</f>
        <v>1</v>
      </c>
      <c r="P699" s="59" t="b">
        <f aca="false">TRUE()</f>
        <v>1</v>
      </c>
      <c r="Q699" s="57" t="s">
        <v>5411</v>
      </c>
      <c r="R699" s="58" t="n">
        <v>1</v>
      </c>
      <c r="S699" s="58" t="n">
        <v>34.2700004577637</v>
      </c>
      <c r="T699" s="57"/>
      <c r="U699" s="58" t="n">
        <v>53.3177744194597</v>
      </c>
      <c r="V699" s="58" t="n">
        <v>36.9246279529859</v>
      </c>
      <c r="W699" s="58" t="n">
        <v>0</v>
      </c>
      <c r="X699" s="58" t="n">
        <v>69.2538808212319</v>
      </c>
      <c r="Y699" s="58" t="n">
        <v>0</v>
      </c>
      <c r="Z699" s="58" t="n">
        <v>3.06614546295508</v>
      </c>
      <c r="AA699" s="57" t="s">
        <v>5455</v>
      </c>
      <c r="AB699" s="57" t="s">
        <v>5413</v>
      </c>
      <c r="AC699" s="57" t="s">
        <v>5419</v>
      </c>
      <c r="AD699" s="57" t="s">
        <v>252</v>
      </c>
      <c r="AE699" s="57" t="n">
        <v>2626</v>
      </c>
      <c r="AF699" s="58" t="n">
        <v>3.06614546295508</v>
      </c>
      <c r="AG699" s="57" t="s">
        <v>5455</v>
      </c>
      <c r="AH699" s="57" t="s">
        <v>5419</v>
      </c>
      <c r="AI699" s="57" t="s">
        <v>252</v>
      </c>
      <c r="AJ699" s="58" t="n">
        <v>13.5196261412807</v>
      </c>
      <c r="AK699" s="57" t="s">
        <v>489</v>
      </c>
      <c r="AL699" s="58" t="n">
        <v>3.5</v>
      </c>
      <c r="AM699" s="57"/>
      <c r="AN699" s="57" t="s">
        <v>5455</v>
      </c>
      <c r="AO699" s="57" t="n">
        <v>3</v>
      </c>
      <c r="AP699" s="59" t="b">
        <f aca="false">TRUE()</f>
        <v>1</v>
      </c>
    </row>
    <row r="700" customFormat="false" ht="15" hidden="false" customHeight="true" outlineLevel="0" collapsed="false">
      <c r="B700" s="57" t="s">
        <v>4777</v>
      </c>
      <c r="C700" s="57" t="s">
        <v>290</v>
      </c>
      <c r="D700" s="57" t="s">
        <v>309</v>
      </c>
      <c r="E700" s="59" t="b">
        <f aca="false">FALSE()</f>
        <v>0</v>
      </c>
      <c r="F700" s="57" t="n">
        <v>1</v>
      </c>
      <c r="G700" s="57" t="s">
        <v>4572</v>
      </c>
      <c r="H700" s="57" t="s">
        <v>4881</v>
      </c>
      <c r="I700" s="57" t="n">
        <v>2</v>
      </c>
      <c r="J700" s="57" t="s">
        <v>261</v>
      </c>
      <c r="K700" s="57" t="n">
        <v>2</v>
      </c>
      <c r="L700" s="59" t="b">
        <f aca="false">FALSE()</f>
        <v>0</v>
      </c>
      <c r="M700" s="59" t="b">
        <f aca="false">TRUE()</f>
        <v>1</v>
      </c>
      <c r="N700" s="59" t="b">
        <f aca="false">TRUE()</f>
        <v>1</v>
      </c>
      <c r="O700" s="59" t="b">
        <f aca="false">TRUE()</f>
        <v>1</v>
      </c>
      <c r="P700" s="59" t="b">
        <f aca="false">TRUE()</f>
        <v>1</v>
      </c>
      <c r="Q700" s="57" t="s">
        <v>5411</v>
      </c>
      <c r="R700" s="58" t="n">
        <v>1</v>
      </c>
      <c r="S700" s="58" t="n">
        <v>34.2700004577637</v>
      </c>
      <c r="T700" s="57"/>
      <c r="U700" s="58" t="n">
        <v>53.3177744194597</v>
      </c>
      <c r="V700" s="58" t="n">
        <v>36.9246279529859</v>
      </c>
      <c r="W700" s="58" t="n">
        <v>0</v>
      </c>
      <c r="X700" s="58" t="n">
        <v>69.2538808212319</v>
      </c>
      <c r="Y700" s="58" t="n">
        <v>0</v>
      </c>
      <c r="Z700" s="58" t="n">
        <v>3.06614546295508</v>
      </c>
      <c r="AA700" s="57" t="s">
        <v>5455</v>
      </c>
      <c r="AB700" s="57" t="s">
        <v>5413</v>
      </c>
      <c r="AC700" s="57" t="s">
        <v>5419</v>
      </c>
      <c r="AD700" s="57" t="s">
        <v>252</v>
      </c>
      <c r="AE700" s="57" t="n">
        <v>2626</v>
      </c>
      <c r="AF700" s="58" t="n">
        <v>3.06614546295508</v>
      </c>
      <c r="AG700" s="57" t="s">
        <v>5455</v>
      </c>
      <c r="AH700" s="57" t="s">
        <v>5419</v>
      </c>
      <c r="AI700" s="57" t="s">
        <v>252</v>
      </c>
      <c r="AJ700" s="58" t="n">
        <v>13.5196261412807</v>
      </c>
      <c r="AK700" s="57" t="s">
        <v>489</v>
      </c>
      <c r="AL700" s="58" t="n">
        <v>4</v>
      </c>
      <c r="AM700" s="57"/>
      <c r="AN700" s="57" t="s">
        <v>5455</v>
      </c>
      <c r="AO700" s="57" t="n">
        <v>5</v>
      </c>
      <c r="AP700" s="59" t="b">
        <f aca="false">TRUE()</f>
        <v>1</v>
      </c>
    </row>
    <row r="701" customFormat="false" ht="15" hidden="false" customHeight="true" outlineLevel="0" collapsed="false">
      <c r="B701" s="57" t="s">
        <v>4777</v>
      </c>
      <c r="C701" s="57" t="s">
        <v>290</v>
      </c>
      <c r="D701" s="57" t="s">
        <v>309</v>
      </c>
      <c r="E701" s="59" t="b">
        <f aca="false">FALSE()</f>
        <v>0</v>
      </c>
      <c r="F701" s="57" t="n">
        <v>1</v>
      </c>
      <c r="G701" s="57" t="s">
        <v>4572</v>
      </c>
      <c r="H701" s="57" t="s">
        <v>4881</v>
      </c>
      <c r="I701" s="57" t="n">
        <v>2</v>
      </c>
      <c r="J701" s="57" t="s">
        <v>261</v>
      </c>
      <c r="K701" s="57" t="n">
        <v>2</v>
      </c>
      <c r="L701" s="59" t="b">
        <f aca="false">FALSE()</f>
        <v>0</v>
      </c>
      <c r="M701" s="59" t="b">
        <f aca="false">TRUE()</f>
        <v>1</v>
      </c>
      <c r="N701" s="59" t="b">
        <f aca="false">TRUE()</f>
        <v>1</v>
      </c>
      <c r="O701" s="59" t="b">
        <f aca="false">TRUE()</f>
        <v>1</v>
      </c>
      <c r="P701" s="59" t="b">
        <f aca="false">TRUE()</f>
        <v>1</v>
      </c>
      <c r="Q701" s="57" t="s">
        <v>5411</v>
      </c>
      <c r="R701" s="58" t="n">
        <v>1</v>
      </c>
      <c r="S701" s="58" t="n">
        <v>34.2700004577637</v>
      </c>
      <c r="T701" s="57"/>
      <c r="U701" s="58" t="n">
        <v>53.3177744194597</v>
      </c>
      <c r="V701" s="58" t="n">
        <v>36.9246279529859</v>
      </c>
      <c r="W701" s="58" t="n">
        <v>0</v>
      </c>
      <c r="X701" s="58" t="n">
        <v>69.2538808212319</v>
      </c>
      <c r="Y701" s="58" t="n">
        <v>0</v>
      </c>
      <c r="Z701" s="58" t="n">
        <v>3.06614546295508</v>
      </c>
      <c r="AA701" s="57" t="s">
        <v>5455</v>
      </c>
      <c r="AB701" s="57" t="s">
        <v>5413</v>
      </c>
      <c r="AC701" s="57" t="s">
        <v>5419</v>
      </c>
      <c r="AD701" s="57" t="s">
        <v>252</v>
      </c>
      <c r="AE701" s="57" t="n">
        <v>2626</v>
      </c>
      <c r="AF701" s="58" t="n">
        <v>3.06614546295508</v>
      </c>
      <c r="AG701" s="57" t="s">
        <v>5455</v>
      </c>
      <c r="AH701" s="57" t="s">
        <v>5419</v>
      </c>
      <c r="AI701" s="57" t="s">
        <v>252</v>
      </c>
      <c r="AJ701" s="58" t="n">
        <v>13.5196261412807</v>
      </c>
      <c r="AK701" s="57" t="s">
        <v>489</v>
      </c>
      <c r="AL701" s="58" t="n">
        <v>4.5</v>
      </c>
      <c r="AM701" s="57"/>
      <c r="AN701" s="57" t="s">
        <v>5455</v>
      </c>
      <c r="AO701" s="57" t="n">
        <v>10</v>
      </c>
      <c r="AP701" s="59" t="b">
        <f aca="false">TRUE()</f>
        <v>1</v>
      </c>
    </row>
    <row r="702" customFormat="false" ht="15" hidden="false" customHeight="true" outlineLevel="0" collapsed="false">
      <c r="B702" s="57" t="s">
        <v>4777</v>
      </c>
      <c r="C702" s="57" t="s">
        <v>290</v>
      </c>
      <c r="D702" s="57" t="s">
        <v>309</v>
      </c>
      <c r="E702" s="59" t="b">
        <f aca="false">FALSE()</f>
        <v>0</v>
      </c>
      <c r="F702" s="57" t="n">
        <v>1</v>
      </c>
      <c r="G702" s="57" t="s">
        <v>4572</v>
      </c>
      <c r="H702" s="57" t="s">
        <v>4881</v>
      </c>
      <c r="I702" s="57" t="n">
        <v>3</v>
      </c>
      <c r="J702" s="57" t="s">
        <v>327</v>
      </c>
      <c r="K702" s="57" t="n">
        <v>2</v>
      </c>
      <c r="L702" s="59" t="b">
        <f aca="false">FALSE()</f>
        <v>0</v>
      </c>
      <c r="M702" s="59" t="b">
        <f aca="false">TRUE()</f>
        <v>1</v>
      </c>
      <c r="N702" s="59" t="b">
        <f aca="false">TRUE()</f>
        <v>1</v>
      </c>
      <c r="O702" s="59" t="b">
        <f aca="false">TRUE()</f>
        <v>1</v>
      </c>
      <c r="P702" s="59" t="b">
        <f aca="false">TRUE()</f>
        <v>1</v>
      </c>
      <c r="Q702" s="57" t="s">
        <v>5421</v>
      </c>
      <c r="R702" s="58" t="n">
        <v>1</v>
      </c>
      <c r="S702" s="58" t="n">
        <v>33.7200012207031</v>
      </c>
      <c r="T702" s="57"/>
      <c r="U702" s="58" t="n">
        <v>7.42230410045559</v>
      </c>
      <c r="V702" s="58" t="n">
        <v>0.720871261555039</v>
      </c>
      <c r="W702" s="58" t="n">
        <v>0</v>
      </c>
      <c r="X702" s="58" t="n">
        <v>9.71223021582734</v>
      </c>
      <c r="Y702" s="58" t="n">
        <v>0</v>
      </c>
      <c r="Z702" s="58" t="n">
        <v>4.63745026927515</v>
      </c>
      <c r="AA702" s="57" t="s">
        <v>5455</v>
      </c>
      <c r="AB702" s="57" t="s">
        <v>5413</v>
      </c>
      <c r="AC702" s="57" t="s">
        <v>4894</v>
      </c>
      <c r="AD702" s="57" t="s">
        <v>4838</v>
      </c>
      <c r="AE702" s="57" t="n">
        <v>2630</v>
      </c>
      <c r="AF702" s="58" t="n">
        <v>4.7791067156949</v>
      </c>
      <c r="AG702" s="57" t="s">
        <v>5455</v>
      </c>
      <c r="AH702" s="57" t="s">
        <v>5435</v>
      </c>
      <c r="AI702" s="57" t="s">
        <v>4885</v>
      </c>
      <c r="AJ702" s="58" t="n">
        <v>12.298887348049</v>
      </c>
      <c r="AK702" s="57" t="s">
        <v>489</v>
      </c>
      <c r="AL702" s="58" t="n">
        <v>3.5</v>
      </c>
      <c r="AM702" s="57"/>
      <c r="AN702" s="57"/>
      <c r="AO702" s="57" t="n">
        <v>0</v>
      </c>
      <c r="AP702" s="59" t="b">
        <f aca="false">FALSE()</f>
        <v>0</v>
      </c>
    </row>
    <row r="703" customFormat="false" ht="15" hidden="false" customHeight="true" outlineLevel="0" collapsed="false">
      <c r="B703" s="57" t="s">
        <v>4777</v>
      </c>
      <c r="C703" s="57" t="s">
        <v>290</v>
      </c>
      <c r="D703" s="57" t="s">
        <v>309</v>
      </c>
      <c r="E703" s="59" t="b">
        <f aca="false">FALSE()</f>
        <v>0</v>
      </c>
      <c r="F703" s="57" t="n">
        <v>1</v>
      </c>
      <c r="G703" s="57" t="s">
        <v>4572</v>
      </c>
      <c r="H703" s="57" t="s">
        <v>4881</v>
      </c>
      <c r="I703" s="57" t="n">
        <v>3</v>
      </c>
      <c r="J703" s="57" t="s">
        <v>327</v>
      </c>
      <c r="K703" s="57" t="n">
        <v>2</v>
      </c>
      <c r="L703" s="59" t="b">
        <f aca="false">FALSE()</f>
        <v>0</v>
      </c>
      <c r="M703" s="59" t="b">
        <f aca="false">TRUE()</f>
        <v>1</v>
      </c>
      <c r="N703" s="59" t="b">
        <f aca="false">TRUE()</f>
        <v>1</v>
      </c>
      <c r="O703" s="59" t="b">
        <f aca="false">TRUE()</f>
        <v>1</v>
      </c>
      <c r="P703" s="59" t="b">
        <f aca="false">TRUE()</f>
        <v>1</v>
      </c>
      <c r="Q703" s="57" t="s">
        <v>5421</v>
      </c>
      <c r="R703" s="58" t="n">
        <v>1</v>
      </c>
      <c r="S703" s="58" t="n">
        <v>33.7200012207031</v>
      </c>
      <c r="T703" s="57"/>
      <c r="U703" s="58" t="n">
        <v>7.42230410045559</v>
      </c>
      <c r="V703" s="58" t="n">
        <v>0.720871261555039</v>
      </c>
      <c r="W703" s="58" t="n">
        <v>0</v>
      </c>
      <c r="X703" s="58" t="n">
        <v>9.71223021582734</v>
      </c>
      <c r="Y703" s="58" t="n">
        <v>0</v>
      </c>
      <c r="Z703" s="58" t="n">
        <v>4.63745026927515</v>
      </c>
      <c r="AA703" s="57" t="s">
        <v>5455</v>
      </c>
      <c r="AB703" s="57" t="s">
        <v>5413</v>
      </c>
      <c r="AC703" s="57" t="s">
        <v>4894</v>
      </c>
      <c r="AD703" s="57" t="s">
        <v>4838</v>
      </c>
      <c r="AE703" s="57" t="n">
        <v>2630</v>
      </c>
      <c r="AF703" s="58" t="n">
        <v>4.7791067156949</v>
      </c>
      <c r="AG703" s="57" t="s">
        <v>5455</v>
      </c>
      <c r="AH703" s="57" t="s">
        <v>5435</v>
      </c>
      <c r="AI703" s="57" t="s">
        <v>4885</v>
      </c>
      <c r="AJ703" s="58" t="n">
        <v>12.298887348049</v>
      </c>
      <c r="AK703" s="57" t="s">
        <v>489</v>
      </c>
      <c r="AL703" s="58" t="n">
        <v>4</v>
      </c>
      <c r="AM703" s="57"/>
      <c r="AN703" s="57"/>
      <c r="AO703" s="57" t="n">
        <v>0</v>
      </c>
      <c r="AP703" s="59" t="b">
        <f aca="false">FALSE()</f>
        <v>0</v>
      </c>
    </row>
    <row r="704" customFormat="false" ht="15" hidden="false" customHeight="true" outlineLevel="0" collapsed="false">
      <c r="B704" s="57" t="s">
        <v>4777</v>
      </c>
      <c r="C704" s="57" t="s">
        <v>290</v>
      </c>
      <c r="D704" s="57" t="s">
        <v>309</v>
      </c>
      <c r="E704" s="59" t="b">
        <f aca="false">FALSE()</f>
        <v>0</v>
      </c>
      <c r="F704" s="57" t="n">
        <v>1</v>
      </c>
      <c r="G704" s="57" t="s">
        <v>4572</v>
      </c>
      <c r="H704" s="57" t="s">
        <v>4881</v>
      </c>
      <c r="I704" s="57" t="n">
        <v>3</v>
      </c>
      <c r="J704" s="57" t="s">
        <v>327</v>
      </c>
      <c r="K704" s="57" t="n">
        <v>2</v>
      </c>
      <c r="L704" s="59" t="b">
        <f aca="false">FALSE()</f>
        <v>0</v>
      </c>
      <c r="M704" s="59" t="b">
        <f aca="false">TRUE()</f>
        <v>1</v>
      </c>
      <c r="N704" s="59" t="b">
        <f aca="false">TRUE()</f>
        <v>1</v>
      </c>
      <c r="O704" s="59" t="b">
        <f aca="false">TRUE()</f>
        <v>1</v>
      </c>
      <c r="P704" s="59" t="b">
        <f aca="false">TRUE()</f>
        <v>1</v>
      </c>
      <c r="Q704" s="57" t="s">
        <v>5421</v>
      </c>
      <c r="R704" s="58" t="n">
        <v>1</v>
      </c>
      <c r="S704" s="58" t="n">
        <v>33.7200012207031</v>
      </c>
      <c r="T704" s="57"/>
      <c r="U704" s="58" t="n">
        <v>7.42230410045559</v>
      </c>
      <c r="V704" s="58" t="n">
        <v>0.720871261555039</v>
      </c>
      <c r="W704" s="58" t="n">
        <v>0</v>
      </c>
      <c r="X704" s="58" t="n">
        <v>9.71223021582734</v>
      </c>
      <c r="Y704" s="58" t="n">
        <v>0</v>
      </c>
      <c r="Z704" s="58" t="n">
        <v>4.63745026927515</v>
      </c>
      <c r="AA704" s="57" t="s">
        <v>5455</v>
      </c>
      <c r="AB704" s="57" t="s">
        <v>5413</v>
      </c>
      <c r="AC704" s="57" t="s">
        <v>4894</v>
      </c>
      <c r="AD704" s="57" t="s">
        <v>4838</v>
      </c>
      <c r="AE704" s="57" t="n">
        <v>2630</v>
      </c>
      <c r="AF704" s="58" t="n">
        <v>4.7791067156949</v>
      </c>
      <c r="AG704" s="57" t="s">
        <v>5455</v>
      </c>
      <c r="AH704" s="57" t="s">
        <v>5435</v>
      </c>
      <c r="AI704" s="57" t="s">
        <v>4885</v>
      </c>
      <c r="AJ704" s="58" t="n">
        <v>12.298887348049</v>
      </c>
      <c r="AK704" s="57" t="s">
        <v>489</v>
      </c>
      <c r="AL704" s="58" t="n">
        <v>4.5</v>
      </c>
      <c r="AM704" s="57"/>
      <c r="AN704" s="57"/>
      <c r="AO704" s="57" t="n">
        <v>0</v>
      </c>
      <c r="AP704" s="59" t="b">
        <f aca="false">FALSE()</f>
        <v>0</v>
      </c>
    </row>
    <row r="705" customFormat="false" ht="15" hidden="false" customHeight="true" outlineLevel="0" collapsed="false">
      <c r="B705" s="57" t="s">
        <v>4777</v>
      </c>
      <c r="C705" s="57" t="s">
        <v>290</v>
      </c>
      <c r="D705" s="57" t="s">
        <v>309</v>
      </c>
      <c r="E705" s="59" t="b">
        <f aca="false">FALSE()</f>
        <v>0</v>
      </c>
      <c r="F705" s="57" t="n">
        <v>1</v>
      </c>
      <c r="G705" s="57" t="s">
        <v>4572</v>
      </c>
      <c r="H705" s="57" t="s">
        <v>4881</v>
      </c>
      <c r="I705" s="57" t="n">
        <v>4</v>
      </c>
      <c r="J705" s="57" t="s">
        <v>334</v>
      </c>
      <c r="K705" s="57" t="n">
        <v>2</v>
      </c>
      <c r="L705" s="59" t="b">
        <f aca="false">FALSE()</f>
        <v>0</v>
      </c>
      <c r="M705" s="59" t="b">
        <f aca="false">TRUE()</f>
        <v>1</v>
      </c>
      <c r="N705" s="59" t="b">
        <f aca="false">TRUE()</f>
        <v>1</v>
      </c>
      <c r="O705" s="59" t="b">
        <f aca="false">TRUE()</f>
        <v>1</v>
      </c>
      <c r="P705" s="59" t="b">
        <f aca="false">TRUE()</f>
        <v>1</v>
      </c>
      <c r="Q705" s="57" t="s">
        <v>5423</v>
      </c>
      <c r="R705" s="58" t="n">
        <v>1</v>
      </c>
      <c r="S705" s="58" t="n">
        <v>34.0400009155273</v>
      </c>
      <c r="T705" s="57"/>
      <c r="U705" s="58" t="n">
        <v>5.12619563772472</v>
      </c>
      <c r="V705" s="58" t="n">
        <v>0</v>
      </c>
      <c r="W705" s="58" t="n">
        <v>0</v>
      </c>
      <c r="X705" s="58" t="n">
        <v>0</v>
      </c>
      <c r="Y705" s="58" t="n">
        <v>0</v>
      </c>
      <c r="Z705" s="58" t="n">
        <v>4.35591838766523</v>
      </c>
      <c r="AA705" s="57" t="s">
        <v>5455</v>
      </c>
      <c r="AB705" s="57" t="s">
        <v>5413</v>
      </c>
      <c r="AC705" s="57" t="s">
        <v>5032</v>
      </c>
      <c r="AD705" s="57" t="s">
        <v>4838</v>
      </c>
      <c r="AE705" s="57" t="n">
        <v>2630</v>
      </c>
      <c r="AF705" s="58" t="n">
        <v>4.67955938096743</v>
      </c>
      <c r="AG705" s="57" t="s">
        <v>5455</v>
      </c>
      <c r="AH705" s="57" t="s">
        <v>5438</v>
      </c>
      <c r="AI705" s="57" t="s">
        <v>4838</v>
      </c>
      <c r="AJ705" s="58" t="n">
        <v>13.5304567919934</v>
      </c>
      <c r="AK705" s="57" t="s">
        <v>489</v>
      </c>
      <c r="AL705" s="58" t="n">
        <v>3.5</v>
      </c>
      <c r="AM705" s="57"/>
      <c r="AN705" s="57"/>
      <c r="AO705" s="57" t="n">
        <v>0</v>
      </c>
      <c r="AP705" s="59" t="b">
        <f aca="false">FALSE()</f>
        <v>0</v>
      </c>
    </row>
    <row r="706" customFormat="false" ht="15" hidden="false" customHeight="true" outlineLevel="0" collapsed="false">
      <c r="B706" s="57" t="s">
        <v>4777</v>
      </c>
      <c r="C706" s="57" t="s">
        <v>290</v>
      </c>
      <c r="D706" s="57" t="s">
        <v>309</v>
      </c>
      <c r="E706" s="59" t="b">
        <f aca="false">FALSE()</f>
        <v>0</v>
      </c>
      <c r="F706" s="57" t="n">
        <v>1</v>
      </c>
      <c r="G706" s="57" t="s">
        <v>4572</v>
      </c>
      <c r="H706" s="57" t="s">
        <v>4881</v>
      </c>
      <c r="I706" s="57" t="n">
        <v>4</v>
      </c>
      <c r="J706" s="57" t="s">
        <v>334</v>
      </c>
      <c r="K706" s="57" t="n">
        <v>2</v>
      </c>
      <c r="L706" s="59" t="b">
        <f aca="false">FALSE()</f>
        <v>0</v>
      </c>
      <c r="M706" s="59" t="b">
        <f aca="false">TRUE()</f>
        <v>1</v>
      </c>
      <c r="N706" s="59" t="b">
        <f aca="false">TRUE()</f>
        <v>1</v>
      </c>
      <c r="O706" s="59" t="b">
        <f aca="false">TRUE()</f>
        <v>1</v>
      </c>
      <c r="P706" s="59" t="b">
        <f aca="false">TRUE()</f>
        <v>1</v>
      </c>
      <c r="Q706" s="57" t="s">
        <v>5423</v>
      </c>
      <c r="R706" s="58" t="n">
        <v>1</v>
      </c>
      <c r="S706" s="58" t="n">
        <v>34.0400009155273</v>
      </c>
      <c r="T706" s="57"/>
      <c r="U706" s="58" t="n">
        <v>5.12619563772472</v>
      </c>
      <c r="V706" s="58" t="n">
        <v>0</v>
      </c>
      <c r="W706" s="58" t="n">
        <v>0</v>
      </c>
      <c r="X706" s="58" t="n">
        <v>0</v>
      </c>
      <c r="Y706" s="58" t="n">
        <v>0</v>
      </c>
      <c r="Z706" s="58" t="n">
        <v>4.35591838766523</v>
      </c>
      <c r="AA706" s="57" t="s">
        <v>5455</v>
      </c>
      <c r="AB706" s="57" t="s">
        <v>5413</v>
      </c>
      <c r="AC706" s="57" t="s">
        <v>5032</v>
      </c>
      <c r="AD706" s="57" t="s">
        <v>4838</v>
      </c>
      <c r="AE706" s="57" t="n">
        <v>2630</v>
      </c>
      <c r="AF706" s="58" t="n">
        <v>4.67955938096743</v>
      </c>
      <c r="AG706" s="57" t="s">
        <v>5455</v>
      </c>
      <c r="AH706" s="57" t="s">
        <v>5438</v>
      </c>
      <c r="AI706" s="57" t="s">
        <v>4838</v>
      </c>
      <c r="AJ706" s="58" t="n">
        <v>13.5304567919934</v>
      </c>
      <c r="AK706" s="57" t="s">
        <v>489</v>
      </c>
      <c r="AL706" s="58" t="n">
        <v>4</v>
      </c>
      <c r="AM706" s="57"/>
      <c r="AN706" s="57"/>
      <c r="AO706" s="57" t="n">
        <v>0</v>
      </c>
      <c r="AP706" s="59" t="b">
        <f aca="false">FALSE()</f>
        <v>0</v>
      </c>
    </row>
    <row r="707" customFormat="false" ht="15" hidden="false" customHeight="true" outlineLevel="0" collapsed="false">
      <c r="B707" s="57" t="s">
        <v>4777</v>
      </c>
      <c r="C707" s="57" t="s">
        <v>290</v>
      </c>
      <c r="D707" s="57" t="s">
        <v>309</v>
      </c>
      <c r="E707" s="59" t="b">
        <f aca="false">FALSE()</f>
        <v>0</v>
      </c>
      <c r="F707" s="57" t="n">
        <v>1</v>
      </c>
      <c r="G707" s="57" t="s">
        <v>4572</v>
      </c>
      <c r="H707" s="57" t="s">
        <v>4881</v>
      </c>
      <c r="I707" s="57" t="n">
        <v>4</v>
      </c>
      <c r="J707" s="57" t="s">
        <v>334</v>
      </c>
      <c r="K707" s="57" t="n">
        <v>2</v>
      </c>
      <c r="L707" s="59" t="b">
        <f aca="false">FALSE()</f>
        <v>0</v>
      </c>
      <c r="M707" s="59" t="b">
        <f aca="false">TRUE()</f>
        <v>1</v>
      </c>
      <c r="N707" s="59" t="b">
        <f aca="false">TRUE()</f>
        <v>1</v>
      </c>
      <c r="O707" s="59" t="b">
        <f aca="false">TRUE()</f>
        <v>1</v>
      </c>
      <c r="P707" s="59" t="b">
        <f aca="false">TRUE()</f>
        <v>1</v>
      </c>
      <c r="Q707" s="57" t="s">
        <v>5423</v>
      </c>
      <c r="R707" s="58" t="n">
        <v>1</v>
      </c>
      <c r="S707" s="58" t="n">
        <v>34.0400009155273</v>
      </c>
      <c r="T707" s="57"/>
      <c r="U707" s="58" t="n">
        <v>5.12619563772472</v>
      </c>
      <c r="V707" s="58" t="n">
        <v>0</v>
      </c>
      <c r="W707" s="58" t="n">
        <v>0</v>
      </c>
      <c r="X707" s="58" t="n">
        <v>0</v>
      </c>
      <c r="Y707" s="58" t="n">
        <v>0</v>
      </c>
      <c r="Z707" s="58" t="n">
        <v>4.35591838766523</v>
      </c>
      <c r="AA707" s="57" t="s">
        <v>5455</v>
      </c>
      <c r="AB707" s="57" t="s">
        <v>5413</v>
      </c>
      <c r="AC707" s="57" t="s">
        <v>5032</v>
      </c>
      <c r="AD707" s="57" t="s">
        <v>4838</v>
      </c>
      <c r="AE707" s="57" t="n">
        <v>2630</v>
      </c>
      <c r="AF707" s="58" t="n">
        <v>4.67955938096743</v>
      </c>
      <c r="AG707" s="57" t="s">
        <v>5455</v>
      </c>
      <c r="AH707" s="57" t="s">
        <v>5438</v>
      </c>
      <c r="AI707" s="57" t="s">
        <v>4838</v>
      </c>
      <c r="AJ707" s="58" t="n">
        <v>13.5304567919934</v>
      </c>
      <c r="AK707" s="57" t="s">
        <v>489</v>
      </c>
      <c r="AL707" s="58" t="n">
        <v>4.5</v>
      </c>
      <c r="AM707" s="57"/>
      <c r="AN707" s="57" t="s">
        <v>5455</v>
      </c>
      <c r="AO707" s="57" t="n">
        <v>1</v>
      </c>
      <c r="AP707" s="59" t="b">
        <f aca="false">FALSE()</f>
        <v>0</v>
      </c>
    </row>
    <row r="708" customFormat="false" ht="15" hidden="false" customHeight="true" outlineLevel="0" collapsed="false">
      <c r="B708" s="57" t="s">
        <v>4777</v>
      </c>
      <c r="C708" s="57" t="s">
        <v>290</v>
      </c>
      <c r="D708" s="57" t="s">
        <v>309</v>
      </c>
      <c r="E708" s="59" t="b">
        <f aca="false">FALSE()</f>
        <v>0</v>
      </c>
      <c r="F708" s="57" t="n">
        <v>1</v>
      </c>
      <c r="G708" s="57" t="s">
        <v>4572</v>
      </c>
      <c r="H708" s="57" t="s">
        <v>4881</v>
      </c>
      <c r="I708" s="57" t="n">
        <v>5</v>
      </c>
      <c r="J708" s="57" t="s">
        <v>4853</v>
      </c>
      <c r="K708" s="57" t="n">
        <v>2</v>
      </c>
      <c r="L708" s="59" t="b">
        <f aca="false">FALSE()</f>
        <v>0</v>
      </c>
      <c r="M708" s="59" t="b">
        <f aca="false">TRUE()</f>
        <v>1</v>
      </c>
      <c r="N708" s="59" t="b">
        <f aca="false">TRUE()</f>
        <v>1</v>
      </c>
      <c r="O708" s="59" t="b">
        <f aca="false">TRUE()</f>
        <v>1</v>
      </c>
      <c r="P708" s="59" t="b">
        <f aca="false">TRUE()</f>
        <v>1</v>
      </c>
      <c r="Q708" s="57" t="s">
        <v>5443</v>
      </c>
      <c r="R708" s="58" t="n">
        <v>1</v>
      </c>
      <c r="S708" s="58" t="n">
        <v>33.6300010681152</v>
      </c>
      <c r="T708" s="57"/>
      <c r="U708" s="58" t="n">
        <v>6.94172325941889</v>
      </c>
      <c r="V708" s="58" t="n">
        <v>6.94172325941889</v>
      </c>
      <c r="W708" s="58" t="n">
        <v>0</v>
      </c>
      <c r="X708" s="58" t="n">
        <v>100</v>
      </c>
      <c r="Y708" s="58" t="n">
        <v>0</v>
      </c>
      <c r="Z708" s="58" t="n">
        <v>2.89705402089779</v>
      </c>
      <c r="AA708" s="57" t="s">
        <v>5455</v>
      </c>
      <c r="AB708" s="57" t="s">
        <v>5413</v>
      </c>
      <c r="AC708" s="57" t="s">
        <v>5438</v>
      </c>
      <c r="AD708" s="57" t="s">
        <v>4838</v>
      </c>
      <c r="AE708" s="57" t="n">
        <v>2630</v>
      </c>
      <c r="AF708" s="58" t="n">
        <v>2.89705402089779</v>
      </c>
      <c r="AG708" s="57" t="s">
        <v>5455</v>
      </c>
      <c r="AH708" s="57" t="s">
        <v>5438</v>
      </c>
      <c r="AI708" s="57" t="s">
        <v>4838</v>
      </c>
      <c r="AJ708" s="58" t="n">
        <v>14.0790315362954</v>
      </c>
      <c r="AK708" s="57" t="s">
        <v>489</v>
      </c>
      <c r="AL708" s="58" t="n">
        <v>3.5</v>
      </c>
      <c r="AM708" s="57"/>
      <c r="AN708" s="57" t="s">
        <v>5455</v>
      </c>
      <c r="AO708" s="57" t="n">
        <v>1</v>
      </c>
      <c r="AP708" s="59" t="b">
        <f aca="false">TRUE()</f>
        <v>1</v>
      </c>
    </row>
    <row r="709" customFormat="false" ht="15" hidden="false" customHeight="true" outlineLevel="0" collapsed="false">
      <c r="B709" s="57" t="s">
        <v>4777</v>
      </c>
      <c r="C709" s="57" t="s">
        <v>290</v>
      </c>
      <c r="D709" s="57" t="s">
        <v>309</v>
      </c>
      <c r="E709" s="59" t="b">
        <f aca="false">FALSE()</f>
        <v>0</v>
      </c>
      <c r="F709" s="57" t="n">
        <v>1</v>
      </c>
      <c r="G709" s="57" t="s">
        <v>4572</v>
      </c>
      <c r="H709" s="57" t="s">
        <v>4881</v>
      </c>
      <c r="I709" s="57" t="n">
        <v>5</v>
      </c>
      <c r="J709" s="57" t="s">
        <v>4853</v>
      </c>
      <c r="K709" s="57" t="n">
        <v>2</v>
      </c>
      <c r="L709" s="59" t="b">
        <f aca="false">FALSE()</f>
        <v>0</v>
      </c>
      <c r="M709" s="59" t="b">
        <f aca="false">TRUE()</f>
        <v>1</v>
      </c>
      <c r="N709" s="59" t="b">
        <f aca="false">TRUE()</f>
        <v>1</v>
      </c>
      <c r="O709" s="59" t="b">
        <f aca="false">TRUE()</f>
        <v>1</v>
      </c>
      <c r="P709" s="59" t="b">
        <f aca="false">TRUE()</f>
        <v>1</v>
      </c>
      <c r="Q709" s="57" t="s">
        <v>5443</v>
      </c>
      <c r="R709" s="58" t="n">
        <v>1</v>
      </c>
      <c r="S709" s="58" t="n">
        <v>33.6300010681152</v>
      </c>
      <c r="T709" s="57"/>
      <c r="U709" s="58" t="n">
        <v>6.94172325941889</v>
      </c>
      <c r="V709" s="58" t="n">
        <v>6.94172325941889</v>
      </c>
      <c r="W709" s="58" t="n">
        <v>0</v>
      </c>
      <c r="X709" s="58" t="n">
        <v>100</v>
      </c>
      <c r="Y709" s="58" t="n">
        <v>0</v>
      </c>
      <c r="Z709" s="58" t="n">
        <v>2.89705402089779</v>
      </c>
      <c r="AA709" s="57" t="s">
        <v>5455</v>
      </c>
      <c r="AB709" s="57" t="s">
        <v>5413</v>
      </c>
      <c r="AC709" s="57" t="s">
        <v>5438</v>
      </c>
      <c r="AD709" s="57" t="s">
        <v>4838</v>
      </c>
      <c r="AE709" s="57" t="n">
        <v>2630</v>
      </c>
      <c r="AF709" s="58" t="n">
        <v>2.89705402089779</v>
      </c>
      <c r="AG709" s="57" t="s">
        <v>5455</v>
      </c>
      <c r="AH709" s="57" t="s">
        <v>5438</v>
      </c>
      <c r="AI709" s="57" t="s">
        <v>4838</v>
      </c>
      <c r="AJ709" s="58" t="n">
        <v>14.0790315362954</v>
      </c>
      <c r="AK709" s="57" t="s">
        <v>489</v>
      </c>
      <c r="AL709" s="58" t="n">
        <v>4</v>
      </c>
      <c r="AM709" s="57"/>
      <c r="AN709" s="57" t="s">
        <v>5455</v>
      </c>
      <c r="AO709" s="57" t="n">
        <v>3</v>
      </c>
      <c r="AP709" s="59" t="b">
        <f aca="false">TRUE()</f>
        <v>1</v>
      </c>
    </row>
    <row r="710" customFormat="false" ht="15" hidden="false" customHeight="true" outlineLevel="0" collapsed="false">
      <c r="B710" s="57" t="s">
        <v>4777</v>
      </c>
      <c r="C710" s="57" t="s">
        <v>290</v>
      </c>
      <c r="D710" s="57" t="s">
        <v>309</v>
      </c>
      <c r="E710" s="59" t="b">
        <f aca="false">FALSE()</f>
        <v>0</v>
      </c>
      <c r="F710" s="57" t="n">
        <v>1</v>
      </c>
      <c r="G710" s="57" t="s">
        <v>4572</v>
      </c>
      <c r="H710" s="57" t="s">
        <v>4881</v>
      </c>
      <c r="I710" s="57" t="n">
        <v>5</v>
      </c>
      <c r="J710" s="57" t="s">
        <v>4853</v>
      </c>
      <c r="K710" s="57" t="n">
        <v>2</v>
      </c>
      <c r="L710" s="59" t="b">
        <f aca="false">FALSE()</f>
        <v>0</v>
      </c>
      <c r="M710" s="59" t="b">
        <f aca="false">TRUE()</f>
        <v>1</v>
      </c>
      <c r="N710" s="59" t="b">
        <f aca="false">TRUE()</f>
        <v>1</v>
      </c>
      <c r="O710" s="59" t="b">
        <f aca="false">TRUE()</f>
        <v>1</v>
      </c>
      <c r="P710" s="59" t="b">
        <f aca="false">TRUE()</f>
        <v>1</v>
      </c>
      <c r="Q710" s="57" t="s">
        <v>5443</v>
      </c>
      <c r="R710" s="58" t="n">
        <v>1</v>
      </c>
      <c r="S710" s="58" t="n">
        <v>33.6300010681152</v>
      </c>
      <c r="T710" s="57"/>
      <c r="U710" s="58" t="n">
        <v>6.94172325941889</v>
      </c>
      <c r="V710" s="58" t="n">
        <v>6.94172325941889</v>
      </c>
      <c r="W710" s="58" t="n">
        <v>0</v>
      </c>
      <c r="X710" s="58" t="n">
        <v>100</v>
      </c>
      <c r="Y710" s="58" t="n">
        <v>0</v>
      </c>
      <c r="Z710" s="58" t="n">
        <v>2.89705402089779</v>
      </c>
      <c r="AA710" s="57" t="s">
        <v>5455</v>
      </c>
      <c r="AB710" s="57" t="s">
        <v>5413</v>
      </c>
      <c r="AC710" s="57" t="s">
        <v>5438</v>
      </c>
      <c r="AD710" s="57" t="s">
        <v>4838</v>
      </c>
      <c r="AE710" s="57" t="n">
        <v>2630</v>
      </c>
      <c r="AF710" s="58" t="n">
        <v>2.89705402089779</v>
      </c>
      <c r="AG710" s="57" t="s">
        <v>5455</v>
      </c>
      <c r="AH710" s="57" t="s">
        <v>5438</v>
      </c>
      <c r="AI710" s="57" t="s">
        <v>4838</v>
      </c>
      <c r="AJ710" s="58" t="n">
        <v>14.0790315362954</v>
      </c>
      <c r="AK710" s="57" t="s">
        <v>489</v>
      </c>
      <c r="AL710" s="58" t="n">
        <v>4.5</v>
      </c>
      <c r="AM710" s="57"/>
      <c r="AN710" s="57" t="s">
        <v>5455</v>
      </c>
      <c r="AO710" s="57" t="n">
        <v>5</v>
      </c>
      <c r="AP710" s="59" t="b">
        <f aca="false">TRUE()</f>
        <v>1</v>
      </c>
    </row>
    <row r="711" customFormat="false" ht="15" hidden="false" customHeight="true" outlineLevel="0" collapsed="false">
      <c r="B711" s="57" t="s">
        <v>4777</v>
      </c>
      <c r="C711" s="57" t="s">
        <v>290</v>
      </c>
      <c r="D711" s="57" t="s">
        <v>309</v>
      </c>
      <c r="E711" s="59" t="b">
        <f aca="false">FALSE()</f>
        <v>0</v>
      </c>
      <c r="F711" s="57" t="n">
        <v>1</v>
      </c>
      <c r="G711" s="57" t="s">
        <v>4572</v>
      </c>
      <c r="H711" s="57" t="s">
        <v>4881</v>
      </c>
      <c r="I711" s="57" t="n">
        <v>6</v>
      </c>
      <c r="J711" s="57" t="s">
        <v>261</v>
      </c>
      <c r="K711" s="57" t="n">
        <v>2</v>
      </c>
      <c r="L711" s="59" t="b">
        <f aca="false">FALSE()</f>
        <v>0</v>
      </c>
      <c r="M711" s="59" t="b">
        <f aca="false">TRUE()</f>
        <v>1</v>
      </c>
      <c r="N711" s="59" t="b">
        <f aca="false">TRUE()</f>
        <v>1</v>
      </c>
      <c r="O711" s="59" t="b">
        <f aca="false">TRUE()</f>
        <v>1</v>
      </c>
      <c r="P711" s="59" t="b">
        <f aca="false">TRUE()</f>
        <v>1</v>
      </c>
      <c r="Q711" s="57" t="s">
        <v>5411</v>
      </c>
      <c r="R711" s="58" t="n">
        <v>1</v>
      </c>
      <c r="S711" s="58" t="n">
        <v>33.3800010681152</v>
      </c>
      <c r="T711" s="57"/>
      <c r="U711" s="58" t="n">
        <v>1.28154890943118</v>
      </c>
      <c r="V711" s="58" t="n">
        <v>1.28154890943118</v>
      </c>
      <c r="W711" s="58" t="n">
        <v>0</v>
      </c>
      <c r="X711" s="58" t="n">
        <v>100</v>
      </c>
      <c r="Y711" s="58" t="n">
        <v>0</v>
      </c>
      <c r="Z711" s="58" t="n">
        <v>2.86170473669108</v>
      </c>
      <c r="AA711" s="57" t="s">
        <v>5455</v>
      </c>
      <c r="AB711" s="57" t="s">
        <v>5413</v>
      </c>
      <c r="AC711" s="57" t="s">
        <v>5438</v>
      </c>
      <c r="AD711" s="57" t="s">
        <v>4885</v>
      </c>
      <c r="AE711" s="57" t="n">
        <v>2631</v>
      </c>
      <c r="AF711" s="58" t="n">
        <v>2.86170473669108</v>
      </c>
      <c r="AG711" s="57" t="s">
        <v>5455</v>
      </c>
      <c r="AH711" s="57" t="s">
        <v>5438</v>
      </c>
      <c r="AI711" s="57" t="s">
        <v>4885</v>
      </c>
      <c r="AJ711" s="58" t="n">
        <v>16.1755782276863</v>
      </c>
      <c r="AK711" s="57" t="s">
        <v>489</v>
      </c>
      <c r="AL711" s="58" t="n">
        <v>3.5</v>
      </c>
      <c r="AM711" s="57"/>
      <c r="AN711" s="57" t="s">
        <v>5455</v>
      </c>
      <c r="AO711" s="57" t="n">
        <v>1</v>
      </c>
      <c r="AP711" s="59" t="b">
        <f aca="false">TRUE()</f>
        <v>1</v>
      </c>
    </row>
    <row r="712" customFormat="false" ht="15" hidden="false" customHeight="true" outlineLevel="0" collapsed="false">
      <c r="B712" s="57" t="s">
        <v>4777</v>
      </c>
      <c r="C712" s="57" t="s">
        <v>290</v>
      </c>
      <c r="D712" s="57" t="s">
        <v>309</v>
      </c>
      <c r="E712" s="59" t="b">
        <f aca="false">FALSE()</f>
        <v>0</v>
      </c>
      <c r="F712" s="57" t="n">
        <v>1</v>
      </c>
      <c r="G712" s="57" t="s">
        <v>4572</v>
      </c>
      <c r="H712" s="57" t="s">
        <v>4881</v>
      </c>
      <c r="I712" s="57" t="n">
        <v>6</v>
      </c>
      <c r="J712" s="57" t="s">
        <v>261</v>
      </c>
      <c r="K712" s="57" t="n">
        <v>2</v>
      </c>
      <c r="L712" s="59" t="b">
        <f aca="false">FALSE()</f>
        <v>0</v>
      </c>
      <c r="M712" s="59" t="b">
        <f aca="false">TRUE()</f>
        <v>1</v>
      </c>
      <c r="N712" s="59" t="b">
        <f aca="false">TRUE()</f>
        <v>1</v>
      </c>
      <c r="O712" s="59" t="b">
        <f aca="false">TRUE()</f>
        <v>1</v>
      </c>
      <c r="P712" s="59" t="b">
        <f aca="false">TRUE()</f>
        <v>1</v>
      </c>
      <c r="Q712" s="57" t="s">
        <v>5411</v>
      </c>
      <c r="R712" s="58" t="n">
        <v>1</v>
      </c>
      <c r="S712" s="58" t="n">
        <v>33.3800010681152</v>
      </c>
      <c r="T712" s="57"/>
      <c r="U712" s="58" t="n">
        <v>1.28154890943118</v>
      </c>
      <c r="V712" s="58" t="n">
        <v>1.28154890943118</v>
      </c>
      <c r="W712" s="58" t="n">
        <v>0</v>
      </c>
      <c r="X712" s="58" t="n">
        <v>100</v>
      </c>
      <c r="Y712" s="58" t="n">
        <v>0</v>
      </c>
      <c r="Z712" s="58" t="n">
        <v>2.86170473669108</v>
      </c>
      <c r="AA712" s="57" t="s">
        <v>5455</v>
      </c>
      <c r="AB712" s="57" t="s">
        <v>5413</v>
      </c>
      <c r="AC712" s="57" t="s">
        <v>5438</v>
      </c>
      <c r="AD712" s="57" t="s">
        <v>4885</v>
      </c>
      <c r="AE712" s="57" t="n">
        <v>2631</v>
      </c>
      <c r="AF712" s="58" t="n">
        <v>2.86170473669108</v>
      </c>
      <c r="AG712" s="57" t="s">
        <v>5455</v>
      </c>
      <c r="AH712" s="57" t="s">
        <v>5438</v>
      </c>
      <c r="AI712" s="57" t="s">
        <v>4885</v>
      </c>
      <c r="AJ712" s="58" t="n">
        <v>16.1755782276863</v>
      </c>
      <c r="AK712" s="57" t="s">
        <v>489</v>
      </c>
      <c r="AL712" s="58" t="n">
        <v>4</v>
      </c>
      <c r="AM712" s="57"/>
      <c r="AN712" s="57" t="s">
        <v>5455</v>
      </c>
      <c r="AO712" s="57" t="n">
        <v>6</v>
      </c>
      <c r="AP712" s="59" t="b">
        <f aca="false">TRUE()</f>
        <v>1</v>
      </c>
    </row>
    <row r="713" customFormat="false" ht="15" hidden="false" customHeight="true" outlineLevel="0" collapsed="false">
      <c r="B713" s="57" t="s">
        <v>4777</v>
      </c>
      <c r="C713" s="57" t="s">
        <v>290</v>
      </c>
      <c r="D713" s="57" t="s">
        <v>309</v>
      </c>
      <c r="E713" s="59" t="b">
        <f aca="false">FALSE()</f>
        <v>0</v>
      </c>
      <c r="F713" s="57" t="n">
        <v>1</v>
      </c>
      <c r="G713" s="57" t="s">
        <v>4572</v>
      </c>
      <c r="H713" s="57" t="s">
        <v>4881</v>
      </c>
      <c r="I713" s="57" t="n">
        <v>6</v>
      </c>
      <c r="J713" s="57" t="s">
        <v>261</v>
      </c>
      <c r="K713" s="57" t="n">
        <v>2</v>
      </c>
      <c r="L713" s="59" t="b">
        <f aca="false">FALSE()</f>
        <v>0</v>
      </c>
      <c r="M713" s="59" t="b">
        <f aca="false">TRUE()</f>
        <v>1</v>
      </c>
      <c r="N713" s="59" t="b">
        <f aca="false">TRUE()</f>
        <v>1</v>
      </c>
      <c r="O713" s="59" t="b">
        <f aca="false">TRUE()</f>
        <v>1</v>
      </c>
      <c r="P713" s="59" t="b">
        <f aca="false">TRUE()</f>
        <v>1</v>
      </c>
      <c r="Q713" s="57" t="s">
        <v>5411</v>
      </c>
      <c r="R713" s="58" t="n">
        <v>1</v>
      </c>
      <c r="S713" s="58" t="n">
        <v>33.3800010681152</v>
      </c>
      <c r="T713" s="57"/>
      <c r="U713" s="58" t="n">
        <v>1.28154890943118</v>
      </c>
      <c r="V713" s="58" t="n">
        <v>1.28154890943118</v>
      </c>
      <c r="W713" s="58" t="n">
        <v>0</v>
      </c>
      <c r="X713" s="58" t="n">
        <v>100</v>
      </c>
      <c r="Y713" s="58" t="n">
        <v>0</v>
      </c>
      <c r="Z713" s="58" t="n">
        <v>2.86170473669108</v>
      </c>
      <c r="AA713" s="57" t="s">
        <v>5455</v>
      </c>
      <c r="AB713" s="57" t="s">
        <v>5413</v>
      </c>
      <c r="AC713" s="57" t="s">
        <v>5438</v>
      </c>
      <c r="AD713" s="57" t="s">
        <v>4885</v>
      </c>
      <c r="AE713" s="57" t="n">
        <v>2631</v>
      </c>
      <c r="AF713" s="58" t="n">
        <v>2.86170473669108</v>
      </c>
      <c r="AG713" s="57" t="s">
        <v>5455</v>
      </c>
      <c r="AH713" s="57" t="s">
        <v>5438</v>
      </c>
      <c r="AI713" s="57" t="s">
        <v>4885</v>
      </c>
      <c r="AJ713" s="58" t="n">
        <v>16.1755782276863</v>
      </c>
      <c r="AK713" s="57" t="s">
        <v>489</v>
      </c>
      <c r="AL713" s="58" t="n">
        <v>4.5</v>
      </c>
      <c r="AM713" s="57"/>
      <c r="AN713" s="57" t="s">
        <v>5455</v>
      </c>
      <c r="AO713" s="57" t="n">
        <v>10</v>
      </c>
      <c r="AP713" s="59" t="b">
        <f aca="false">TRUE()</f>
        <v>1</v>
      </c>
    </row>
    <row r="714" customFormat="false" ht="15" hidden="false" customHeight="true" outlineLevel="0" collapsed="false">
      <c r="B714" s="57" t="s">
        <v>4777</v>
      </c>
      <c r="C714" s="57" t="s">
        <v>290</v>
      </c>
      <c r="D714" s="57" t="s">
        <v>309</v>
      </c>
      <c r="E714" s="59" t="b">
        <f aca="false">FALSE()</f>
        <v>0</v>
      </c>
      <c r="F714" s="57" t="n">
        <v>1</v>
      </c>
      <c r="G714" s="57" t="s">
        <v>4572</v>
      </c>
      <c r="H714" s="57" t="s">
        <v>4881</v>
      </c>
      <c r="I714" s="57" t="n">
        <v>7</v>
      </c>
      <c r="J714" s="57" t="s">
        <v>4570</v>
      </c>
      <c r="K714" s="57" t="n">
        <v>2</v>
      </c>
      <c r="L714" s="59" t="b">
        <f aca="false">FALSE()</f>
        <v>0</v>
      </c>
      <c r="M714" s="59" t="b">
        <f aca="false">TRUE()</f>
        <v>1</v>
      </c>
      <c r="N714" s="59" t="b">
        <f aca="false">TRUE()</f>
        <v>1</v>
      </c>
      <c r="O714" s="59" t="b">
        <f aca="false">TRUE()</f>
        <v>1</v>
      </c>
      <c r="P714" s="59" t="b">
        <f aca="false">TRUE()</f>
        <v>1</v>
      </c>
      <c r="Q714" s="57" t="s">
        <v>5447</v>
      </c>
      <c r="R714" s="58" t="n">
        <v>1</v>
      </c>
      <c r="S714" s="58" t="n">
        <v>32.1100006103516</v>
      </c>
      <c r="T714" s="57"/>
      <c r="U714" s="58" t="n">
        <v>12.2014135752094</v>
      </c>
      <c r="V714" s="58" t="n">
        <v>12.2014135752094</v>
      </c>
      <c r="W714" s="58" t="n">
        <v>0</v>
      </c>
      <c r="X714" s="58" t="n">
        <v>100</v>
      </c>
      <c r="Y714" s="58" t="n">
        <v>0</v>
      </c>
      <c r="Z714" s="58" t="n">
        <v>3.11796632438518</v>
      </c>
      <c r="AA714" s="57" t="s">
        <v>5455</v>
      </c>
      <c r="AB714" s="57" t="s">
        <v>5413</v>
      </c>
      <c r="AC714" s="57" t="s">
        <v>5442</v>
      </c>
      <c r="AD714" s="57" t="s">
        <v>4885</v>
      </c>
      <c r="AE714" s="57" t="n">
        <v>2757</v>
      </c>
      <c r="AF714" s="58" t="n">
        <v>3.11796632438518</v>
      </c>
      <c r="AG714" s="57" t="s">
        <v>5455</v>
      </c>
      <c r="AH714" s="57" t="s">
        <v>5442</v>
      </c>
      <c r="AI714" s="57" t="s">
        <v>4885</v>
      </c>
      <c r="AJ714" s="58" t="n">
        <v>15.4996663512477</v>
      </c>
      <c r="AK714" s="57" t="s">
        <v>559</v>
      </c>
      <c r="AL714" s="58" t="n">
        <v>3.5</v>
      </c>
      <c r="AM714" s="57"/>
      <c r="AN714" s="57" t="s">
        <v>5455</v>
      </c>
      <c r="AO714" s="57" t="n">
        <v>2</v>
      </c>
      <c r="AP714" s="59" t="b">
        <f aca="false">TRUE()</f>
        <v>1</v>
      </c>
    </row>
    <row r="715" customFormat="false" ht="15" hidden="false" customHeight="true" outlineLevel="0" collapsed="false">
      <c r="B715" s="57" t="s">
        <v>4777</v>
      </c>
      <c r="C715" s="57" t="s">
        <v>290</v>
      </c>
      <c r="D715" s="57" t="s">
        <v>309</v>
      </c>
      <c r="E715" s="59" t="b">
        <f aca="false">FALSE()</f>
        <v>0</v>
      </c>
      <c r="F715" s="57" t="n">
        <v>1</v>
      </c>
      <c r="G715" s="57" t="s">
        <v>4572</v>
      </c>
      <c r="H715" s="57" t="s">
        <v>4881</v>
      </c>
      <c r="I715" s="57" t="n">
        <v>7</v>
      </c>
      <c r="J715" s="57" t="s">
        <v>4570</v>
      </c>
      <c r="K715" s="57" t="n">
        <v>2</v>
      </c>
      <c r="L715" s="59" t="b">
        <f aca="false">FALSE()</f>
        <v>0</v>
      </c>
      <c r="M715" s="59" t="b">
        <f aca="false">TRUE()</f>
        <v>1</v>
      </c>
      <c r="N715" s="59" t="b">
        <f aca="false">TRUE()</f>
        <v>1</v>
      </c>
      <c r="O715" s="59" t="b">
        <f aca="false">TRUE()</f>
        <v>1</v>
      </c>
      <c r="P715" s="59" t="b">
        <f aca="false">TRUE()</f>
        <v>1</v>
      </c>
      <c r="Q715" s="57" t="s">
        <v>5447</v>
      </c>
      <c r="R715" s="58" t="n">
        <v>1</v>
      </c>
      <c r="S715" s="58" t="n">
        <v>32.1100006103516</v>
      </c>
      <c r="T715" s="57"/>
      <c r="U715" s="58" t="n">
        <v>12.2014135752094</v>
      </c>
      <c r="V715" s="58" t="n">
        <v>12.2014135752094</v>
      </c>
      <c r="W715" s="58" t="n">
        <v>0</v>
      </c>
      <c r="X715" s="58" t="n">
        <v>100</v>
      </c>
      <c r="Y715" s="58" t="n">
        <v>0</v>
      </c>
      <c r="Z715" s="58" t="n">
        <v>3.11796632438518</v>
      </c>
      <c r="AA715" s="57" t="s">
        <v>5455</v>
      </c>
      <c r="AB715" s="57" t="s">
        <v>5413</v>
      </c>
      <c r="AC715" s="57" t="s">
        <v>5442</v>
      </c>
      <c r="AD715" s="57" t="s">
        <v>4885</v>
      </c>
      <c r="AE715" s="57" t="n">
        <v>2757</v>
      </c>
      <c r="AF715" s="58" t="n">
        <v>3.11796632438518</v>
      </c>
      <c r="AG715" s="57" t="s">
        <v>5455</v>
      </c>
      <c r="AH715" s="57" t="s">
        <v>5442</v>
      </c>
      <c r="AI715" s="57" t="s">
        <v>4885</v>
      </c>
      <c r="AJ715" s="58" t="n">
        <v>15.4996663512477</v>
      </c>
      <c r="AK715" s="57" t="s">
        <v>559</v>
      </c>
      <c r="AL715" s="58" t="n">
        <v>4</v>
      </c>
      <c r="AM715" s="57"/>
      <c r="AN715" s="57" t="s">
        <v>5455</v>
      </c>
      <c r="AO715" s="57" t="n">
        <v>4</v>
      </c>
      <c r="AP715" s="59" t="b">
        <f aca="false">TRUE()</f>
        <v>1</v>
      </c>
    </row>
    <row r="716" customFormat="false" ht="15" hidden="false" customHeight="true" outlineLevel="0" collapsed="false">
      <c r="B716" s="57" t="s">
        <v>4777</v>
      </c>
      <c r="C716" s="57" t="s">
        <v>290</v>
      </c>
      <c r="D716" s="57" t="s">
        <v>309</v>
      </c>
      <c r="E716" s="59" t="b">
        <f aca="false">FALSE()</f>
        <v>0</v>
      </c>
      <c r="F716" s="57" t="n">
        <v>1</v>
      </c>
      <c r="G716" s="57" t="s">
        <v>4572</v>
      </c>
      <c r="H716" s="57" t="s">
        <v>4881</v>
      </c>
      <c r="I716" s="57" t="n">
        <v>7</v>
      </c>
      <c r="J716" s="57" t="s">
        <v>4570</v>
      </c>
      <c r="K716" s="57" t="n">
        <v>2</v>
      </c>
      <c r="L716" s="59" t="b">
        <f aca="false">FALSE()</f>
        <v>0</v>
      </c>
      <c r="M716" s="59" t="b">
        <f aca="false">TRUE()</f>
        <v>1</v>
      </c>
      <c r="N716" s="59" t="b">
        <f aca="false">TRUE()</f>
        <v>1</v>
      </c>
      <c r="O716" s="59" t="b">
        <f aca="false">TRUE()</f>
        <v>1</v>
      </c>
      <c r="P716" s="59" t="b">
        <f aca="false">TRUE()</f>
        <v>1</v>
      </c>
      <c r="Q716" s="57" t="s">
        <v>5447</v>
      </c>
      <c r="R716" s="58" t="n">
        <v>1</v>
      </c>
      <c r="S716" s="58" t="n">
        <v>32.1100006103516</v>
      </c>
      <c r="T716" s="57"/>
      <c r="U716" s="58" t="n">
        <v>12.2014135752094</v>
      </c>
      <c r="V716" s="58" t="n">
        <v>12.2014135752094</v>
      </c>
      <c r="W716" s="58" t="n">
        <v>0</v>
      </c>
      <c r="X716" s="58" t="n">
        <v>100</v>
      </c>
      <c r="Y716" s="58" t="n">
        <v>0</v>
      </c>
      <c r="Z716" s="58" t="n">
        <v>3.11796632438518</v>
      </c>
      <c r="AA716" s="57" t="s">
        <v>5455</v>
      </c>
      <c r="AB716" s="57" t="s">
        <v>5413</v>
      </c>
      <c r="AC716" s="57" t="s">
        <v>5442</v>
      </c>
      <c r="AD716" s="57" t="s">
        <v>4885</v>
      </c>
      <c r="AE716" s="57" t="n">
        <v>2757</v>
      </c>
      <c r="AF716" s="58" t="n">
        <v>3.11796632438518</v>
      </c>
      <c r="AG716" s="57" t="s">
        <v>5455</v>
      </c>
      <c r="AH716" s="57" t="s">
        <v>5442</v>
      </c>
      <c r="AI716" s="57" t="s">
        <v>4885</v>
      </c>
      <c r="AJ716" s="58" t="n">
        <v>15.4996663512477</v>
      </c>
      <c r="AK716" s="57" t="s">
        <v>559</v>
      </c>
      <c r="AL716" s="58" t="n">
        <v>4.5</v>
      </c>
      <c r="AM716" s="57"/>
      <c r="AN716" s="57" t="s">
        <v>5455</v>
      </c>
      <c r="AO716" s="57" t="n">
        <v>7</v>
      </c>
      <c r="AP716" s="59" t="b">
        <f aca="false">TRUE()</f>
        <v>1</v>
      </c>
    </row>
    <row r="717" customFormat="false" ht="15" hidden="false" customHeight="true" outlineLevel="0" collapsed="false">
      <c r="B717" s="57" t="s">
        <v>4777</v>
      </c>
      <c r="C717" s="57" t="s">
        <v>290</v>
      </c>
      <c r="D717" s="57" t="s">
        <v>309</v>
      </c>
      <c r="E717" s="59" t="b">
        <f aca="false">FALSE()</f>
        <v>0</v>
      </c>
      <c r="F717" s="57" t="n">
        <v>1</v>
      </c>
      <c r="G717" s="57" t="s">
        <v>4572</v>
      </c>
      <c r="H717" s="57" t="s">
        <v>4881</v>
      </c>
      <c r="I717" s="57" t="n">
        <v>8</v>
      </c>
      <c r="J717" s="57" t="s">
        <v>425</v>
      </c>
      <c r="K717" s="57" t="n">
        <v>2</v>
      </c>
      <c r="L717" s="59" t="b">
        <f aca="false">FALSE()</f>
        <v>0</v>
      </c>
      <c r="M717" s="59" t="b">
        <f aca="false">TRUE()</f>
        <v>1</v>
      </c>
      <c r="N717" s="59" t="b">
        <f aca="false">TRUE()</f>
        <v>1</v>
      </c>
      <c r="O717" s="59" t="b">
        <f aca="false">TRUE()</f>
        <v>1</v>
      </c>
      <c r="P717" s="59" t="b">
        <f aca="false">TRUE()</f>
        <v>1</v>
      </c>
      <c r="Q717" s="57" t="s">
        <v>5416</v>
      </c>
      <c r="R717" s="58" t="n">
        <v>1</v>
      </c>
      <c r="S717" s="58" t="n">
        <v>32.9099998474121</v>
      </c>
      <c r="T717" s="57"/>
      <c r="U717" s="58" t="n">
        <v>4.21843182687764</v>
      </c>
      <c r="V717" s="58" t="n">
        <v>4.21843182687764</v>
      </c>
      <c r="W717" s="58" t="n">
        <v>0</v>
      </c>
      <c r="X717" s="58" t="n">
        <v>100</v>
      </c>
      <c r="Y717" s="58" t="n">
        <v>0</v>
      </c>
      <c r="Z717" s="58" t="n">
        <v>3.15999572784524</v>
      </c>
      <c r="AA717" s="57" t="s">
        <v>5455</v>
      </c>
      <c r="AB717" s="57" t="s">
        <v>5413</v>
      </c>
      <c r="AC717" s="57" t="s">
        <v>5422</v>
      </c>
      <c r="AD717" s="57" t="s">
        <v>4885</v>
      </c>
      <c r="AE717" s="57" t="n">
        <v>2757</v>
      </c>
      <c r="AF717" s="58" t="n">
        <v>3.15999572784524</v>
      </c>
      <c r="AG717" s="57" t="s">
        <v>5455</v>
      </c>
      <c r="AH717" s="57" t="s">
        <v>5422</v>
      </c>
      <c r="AI717" s="57" t="s">
        <v>4885</v>
      </c>
      <c r="AJ717" s="58" t="n">
        <v>16.6355593233291</v>
      </c>
      <c r="AK717" s="57" t="s">
        <v>559</v>
      </c>
      <c r="AL717" s="58" t="n">
        <v>3.5</v>
      </c>
      <c r="AM717" s="57"/>
      <c r="AN717" s="57" t="s">
        <v>5455</v>
      </c>
      <c r="AO717" s="57" t="n">
        <v>1</v>
      </c>
      <c r="AP717" s="59" t="b">
        <f aca="false">TRUE()</f>
        <v>1</v>
      </c>
    </row>
    <row r="718" customFormat="false" ht="15" hidden="false" customHeight="true" outlineLevel="0" collapsed="false">
      <c r="B718" s="57" t="s">
        <v>4777</v>
      </c>
      <c r="C718" s="57" t="s">
        <v>290</v>
      </c>
      <c r="D718" s="57" t="s">
        <v>309</v>
      </c>
      <c r="E718" s="59" t="b">
        <f aca="false">FALSE()</f>
        <v>0</v>
      </c>
      <c r="F718" s="57" t="n">
        <v>1</v>
      </c>
      <c r="G718" s="57" t="s">
        <v>4572</v>
      </c>
      <c r="H718" s="57" t="s">
        <v>4881</v>
      </c>
      <c r="I718" s="57" t="n">
        <v>8</v>
      </c>
      <c r="J718" s="57" t="s">
        <v>425</v>
      </c>
      <c r="K718" s="57" t="n">
        <v>2</v>
      </c>
      <c r="L718" s="59" t="b">
        <f aca="false">FALSE()</f>
        <v>0</v>
      </c>
      <c r="M718" s="59" t="b">
        <f aca="false">TRUE()</f>
        <v>1</v>
      </c>
      <c r="N718" s="59" t="b">
        <f aca="false">TRUE()</f>
        <v>1</v>
      </c>
      <c r="O718" s="59" t="b">
        <f aca="false">TRUE()</f>
        <v>1</v>
      </c>
      <c r="P718" s="59" t="b">
        <f aca="false">TRUE()</f>
        <v>1</v>
      </c>
      <c r="Q718" s="57" t="s">
        <v>5416</v>
      </c>
      <c r="R718" s="58" t="n">
        <v>1</v>
      </c>
      <c r="S718" s="58" t="n">
        <v>32.9099998474121</v>
      </c>
      <c r="T718" s="57"/>
      <c r="U718" s="58" t="n">
        <v>4.21843182687764</v>
      </c>
      <c r="V718" s="58" t="n">
        <v>4.21843182687764</v>
      </c>
      <c r="W718" s="58" t="n">
        <v>0</v>
      </c>
      <c r="X718" s="58" t="n">
        <v>100</v>
      </c>
      <c r="Y718" s="58" t="n">
        <v>0</v>
      </c>
      <c r="Z718" s="58" t="n">
        <v>3.15999572784524</v>
      </c>
      <c r="AA718" s="57" t="s">
        <v>5455</v>
      </c>
      <c r="AB718" s="57" t="s">
        <v>5413</v>
      </c>
      <c r="AC718" s="57" t="s">
        <v>5422</v>
      </c>
      <c r="AD718" s="57" t="s">
        <v>4885</v>
      </c>
      <c r="AE718" s="57" t="n">
        <v>2757</v>
      </c>
      <c r="AF718" s="58" t="n">
        <v>3.15999572784524</v>
      </c>
      <c r="AG718" s="57" t="s">
        <v>5455</v>
      </c>
      <c r="AH718" s="57" t="s">
        <v>5422</v>
      </c>
      <c r="AI718" s="57" t="s">
        <v>4885</v>
      </c>
      <c r="AJ718" s="58" t="n">
        <v>16.6355593233291</v>
      </c>
      <c r="AK718" s="57" t="s">
        <v>559</v>
      </c>
      <c r="AL718" s="58" t="n">
        <v>4</v>
      </c>
      <c r="AM718" s="57"/>
      <c r="AN718" s="57" t="s">
        <v>5455</v>
      </c>
      <c r="AO718" s="57" t="n">
        <v>4</v>
      </c>
      <c r="AP718" s="59" t="b">
        <f aca="false">TRUE()</f>
        <v>1</v>
      </c>
    </row>
    <row r="719" customFormat="false" ht="15" hidden="false" customHeight="true" outlineLevel="0" collapsed="false">
      <c r="B719" s="57" t="s">
        <v>4777</v>
      </c>
      <c r="C719" s="57" t="s">
        <v>290</v>
      </c>
      <c r="D719" s="57" t="s">
        <v>309</v>
      </c>
      <c r="E719" s="59" t="b">
        <f aca="false">FALSE()</f>
        <v>0</v>
      </c>
      <c r="F719" s="57" t="n">
        <v>1</v>
      </c>
      <c r="G719" s="57" t="s">
        <v>4572</v>
      </c>
      <c r="H719" s="57" t="s">
        <v>4881</v>
      </c>
      <c r="I719" s="57" t="n">
        <v>8</v>
      </c>
      <c r="J719" s="57" t="s">
        <v>425</v>
      </c>
      <c r="K719" s="57" t="n">
        <v>2</v>
      </c>
      <c r="L719" s="59" t="b">
        <f aca="false">FALSE()</f>
        <v>0</v>
      </c>
      <c r="M719" s="59" t="b">
        <f aca="false">TRUE()</f>
        <v>1</v>
      </c>
      <c r="N719" s="59" t="b">
        <f aca="false">TRUE()</f>
        <v>1</v>
      </c>
      <c r="O719" s="59" t="b">
        <f aca="false">TRUE()</f>
        <v>1</v>
      </c>
      <c r="P719" s="59" t="b">
        <f aca="false">TRUE()</f>
        <v>1</v>
      </c>
      <c r="Q719" s="57" t="s">
        <v>5416</v>
      </c>
      <c r="R719" s="58" t="n">
        <v>1</v>
      </c>
      <c r="S719" s="58" t="n">
        <v>32.9099998474121</v>
      </c>
      <c r="T719" s="57"/>
      <c r="U719" s="58" t="n">
        <v>4.21843182687764</v>
      </c>
      <c r="V719" s="58" t="n">
        <v>4.21843182687764</v>
      </c>
      <c r="W719" s="58" t="n">
        <v>0</v>
      </c>
      <c r="X719" s="58" t="n">
        <v>100</v>
      </c>
      <c r="Y719" s="58" t="n">
        <v>0</v>
      </c>
      <c r="Z719" s="58" t="n">
        <v>3.15999572784524</v>
      </c>
      <c r="AA719" s="57" t="s">
        <v>5455</v>
      </c>
      <c r="AB719" s="57" t="s">
        <v>5413</v>
      </c>
      <c r="AC719" s="57" t="s">
        <v>5422</v>
      </c>
      <c r="AD719" s="57" t="s">
        <v>4885</v>
      </c>
      <c r="AE719" s="57" t="n">
        <v>2757</v>
      </c>
      <c r="AF719" s="58" t="n">
        <v>3.15999572784524</v>
      </c>
      <c r="AG719" s="57" t="s">
        <v>5455</v>
      </c>
      <c r="AH719" s="57" t="s">
        <v>5422</v>
      </c>
      <c r="AI719" s="57" t="s">
        <v>4885</v>
      </c>
      <c r="AJ719" s="58" t="n">
        <v>16.6355593233291</v>
      </c>
      <c r="AK719" s="57" t="s">
        <v>559</v>
      </c>
      <c r="AL719" s="58" t="n">
        <v>4.5</v>
      </c>
      <c r="AM719" s="57"/>
      <c r="AN719" s="57" t="s">
        <v>5455</v>
      </c>
      <c r="AO719" s="57" t="n">
        <v>7</v>
      </c>
      <c r="AP719" s="59" t="b">
        <f aca="false">TRUE()</f>
        <v>1</v>
      </c>
    </row>
    <row r="720" customFormat="false" ht="15" hidden="false" customHeight="true" outlineLevel="0" collapsed="false">
      <c r="B720" s="57" t="s">
        <v>4777</v>
      </c>
      <c r="C720" s="57" t="s">
        <v>290</v>
      </c>
      <c r="D720" s="57" t="s">
        <v>357</v>
      </c>
      <c r="E720" s="59" t="b">
        <f aca="false">FALSE()</f>
        <v>0</v>
      </c>
      <c r="F720" s="57" t="n">
        <v>1</v>
      </c>
      <c r="G720" s="57" t="s">
        <v>334</v>
      </c>
      <c r="H720" s="57" t="s">
        <v>5005</v>
      </c>
      <c r="I720" s="57" t="n">
        <v>2</v>
      </c>
      <c r="J720" s="57" t="s">
        <v>252</v>
      </c>
      <c r="K720" s="57" t="n">
        <v>2</v>
      </c>
      <c r="L720" s="59" t="b">
        <f aca="false">FALSE()</f>
        <v>0</v>
      </c>
      <c r="M720" s="59" t="b">
        <f aca="false">TRUE()</f>
        <v>1</v>
      </c>
      <c r="N720" s="59" t="b">
        <f aca="false">TRUE()</f>
        <v>1</v>
      </c>
      <c r="O720" s="59" t="b">
        <f aca="false">TRUE()</f>
        <v>1</v>
      </c>
      <c r="P720" s="59" t="b">
        <f aca="false">TRUE()</f>
        <v>1</v>
      </c>
      <c r="Q720" s="57" t="s">
        <v>5440</v>
      </c>
      <c r="R720" s="58" t="n">
        <v>1</v>
      </c>
      <c r="S720" s="58" t="n">
        <v>34.310001373291</v>
      </c>
      <c r="T720" s="57"/>
      <c r="U720" s="58" t="n">
        <v>47.6042021982457</v>
      </c>
      <c r="V720" s="58" t="n">
        <v>32.3324110275242</v>
      </c>
      <c r="W720" s="58" t="n">
        <v>0</v>
      </c>
      <c r="X720" s="58" t="n">
        <v>67.9192372406057</v>
      </c>
      <c r="Y720" s="58" t="n">
        <v>0</v>
      </c>
      <c r="Z720" s="58" t="n">
        <v>3.11761928400502</v>
      </c>
      <c r="AA720" s="57" t="s">
        <v>5455</v>
      </c>
      <c r="AB720" s="57" t="s">
        <v>5413</v>
      </c>
      <c r="AC720" s="57" t="s">
        <v>5499</v>
      </c>
      <c r="AD720" s="57" t="s">
        <v>252</v>
      </c>
      <c r="AE720" s="57" t="n">
        <v>1481</v>
      </c>
      <c r="AF720" s="58" t="n">
        <v>3.16950232686458</v>
      </c>
      <c r="AG720" s="57" t="s">
        <v>5455</v>
      </c>
      <c r="AH720" s="57" t="s">
        <v>5444</v>
      </c>
      <c r="AI720" s="57" t="s">
        <v>252</v>
      </c>
      <c r="AJ720" s="58" t="n">
        <v>10.0694815656021</v>
      </c>
      <c r="AK720" s="57" t="s">
        <v>506</v>
      </c>
      <c r="AL720" s="58" t="n">
        <v>3.5</v>
      </c>
      <c r="AM720" s="57"/>
      <c r="AN720" s="57" t="s">
        <v>5455</v>
      </c>
      <c r="AO720" s="57" t="n">
        <v>2</v>
      </c>
      <c r="AP720" s="59" t="b">
        <f aca="false">TRUE()</f>
        <v>1</v>
      </c>
    </row>
    <row r="721" customFormat="false" ht="15" hidden="false" customHeight="true" outlineLevel="0" collapsed="false">
      <c r="B721" s="57" t="s">
        <v>4777</v>
      </c>
      <c r="C721" s="57" t="s">
        <v>290</v>
      </c>
      <c r="D721" s="57" t="s">
        <v>357</v>
      </c>
      <c r="E721" s="59" t="b">
        <f aca="false">FALSE()</f>
        <v>0</v>
      </c>
      <c r="F721" s="57" t="n">
        <v>1</v>
      </c>
      <c r="G721" s="57" t="s">
        <v>334</v>
      </c>
      <c r="H721" s="57" t="s">
        <v>5005</v>
      </c>
      <c r="I721" s="57" t="n">
        <v>2</v>
      </c>
      <c r="J721" s="57" t="s">
        <v>252</v>
      </c>
      <c r="K721" s="57" t="n">
        <v>2</v>
      </c>
      <c r="L721" s="59" t="b">
        <f aca="false">FALSE()</f>
        <v>0</v>
      </c>
      <c r="M721" s="59" t="b">
        <f aca="false">TRUE()</f>
        <v>1</v>
      </c>
      <c r="N721" s="59" t="b">
        <f aca="false">TRUE()</f>
        <v>1</v>
      </c>
      <c r="O721" s="59" t="b">
        <f aca="false">TRUE()</f>
        <v>1</v>
      </c>
      <c r="P721" s="59" t="b">
        <f aca="false">TRUE()</f>
        <v>1</v>
      </c>
      <c r="Q721" s="57" t="s">
        <v>5440</v>
      </c>
      <c r="R721" s="58" t="n">
        <v>1</v>
      </c>
      <c r="S721" s="58" t="n">
        <v>34.310001373291</v>
      </c>
      <c r="T721" s="57"/>
      <c r="U721" s="58" t="n">
        <v>47.6042021982457</v>
      </c>
      <c r="V721" s="58" t="n">
        <v>32.3324110275242</v>
      </c>
      <c r="W721" s="58" t="n">
        <v>0</v>
      </c>
      <c r="X721" s="58" t="n">
        <v>67.9192372406057</v>
      </c>
      <c r="Y721" s="58" t="n">
        <v>0</v>
      </c>
      <c r="Z721" s="58" t="n">
        <v>3.11761928400502</v>
      </c>
      <c r="AA721" s="57" t="s">
        <v>5455</v>
      </c>
      <c r="AB721" s="57" t="s">
        <v>5413</v>
      </c>
      <c r="AC721" s="57" t="s">
        <v>5499</v>
      </c>
      <c r="AD721" s="57" t="s">
        <v>252</v>
      </c>
      <c r="AE721" s="57" t="n">
        <v>1481</v>
      </c>
      <c r="AF721" s="58" t="n">
        <v>3.16950232686458</v>
      </c>
      <c r="AG721" s="57" t="s">
        <v>5455</v>
      </c>
      <c r="AH721" s="57" t="s">
        <v>5444</v>
      </c>
      <c r="AI721" s="57" t="s">
        <v>252</v>
      </c>
      <c r="AJ721" s="58" t="n">
        <v>10.0694815656021</v>
      </c>
      <c r="AK721" s="57" t="s">
        <v>506</v>
      </c>
      <c r="AL721" s="58" t="n">
        <v>4</v>
      </c>
      <c r="AM721" s="57"/>
      <c r="AN721" s="57" t="s">
        <v>5455</v>
      </c>
      <c r="AO721" s="57" t="n">
        <v>6</v>
      </c>
      <c r="AP721" s="59" t="b">
        <f aca="false">TRUE()</f>
        <v>1</v>
      </c>
    </row>
    <row r="722" customFormat="false" ht="15" hidden="false" customHeight="true" outlineLevel="0" collapsed="false">
      <c r="B722" s="57" t="s">
        <v>4777</v>
      </c>
      <c r="C722" s="57" t="s">
        <v>290</v>
      </c>
      <c r="D722" s="57" t="s">
        <v>357</v>
      </c>
      <c r="E722" s="59" t="b">
        <f aca="false">FALSE()</f>
        <v>0</v>
      </c>
      <c r="F722" s="57" t="n">
        <v>1</v>
      </c>
      <c r="G722" s="57" t="s">
        <v>334</v>
      </c>
      <c r="H722" s="57" t="s">
        <v>5005</v>
      </c>
      <c r="I722" s="57" t="n">
        <v>2</v>
      </c>
      <c r="J722" s="57" t="s">
        <v>252</v>
      </c>
      <c r="K722" s="57" t="n">
        <v>2</v>
      </c>
      <c r="L722" s="59" t="b">
        <f aca="false">FALSE()</f>
        <v>0</v>
      </c>
      <c r="M722" s="59" t="b">
        <f aca="false">TRUE()</f>
        <v>1</v>
      </c>
      <c r="N722" s="59" t="b">
        <f aca="false">TRUE()</f>
        <v>1</v>
      </c>
      <c r="O722" s="59" t="b">
        <f aca="false">TRUE()</f>
        <v>1</v>
      </c>
      <c r="P722" s="59" t="b">
        <f aca="false">TRUE()</f>
        <v>1</v>
      </c>
      <c r="Q722" s="57" t="s">
        <v>5440</v>
      </c>
      <c r="R722" s="58" t="n">
        <v>1</v>
      </c>
      <c r="S722" s="58" t="n">
        <v>34.310001373291</v>
      </c>
      <c r="T722" s="57"/>
      <c r="U722" s="58" t="n">
        <v>47.6042021982457</v>
      </c>
      <c r="V722" s="58" t="n">
        <v>32.3324110275242</v>
      </c>
      <c r="W722" s="58" t="n">
        <v>0</v>
      </c>
      <c r="X722" s="58" t="n">
        <v>67.9192372406057</v>
      </c>
      <c r="Y722" s="58" t="n">
        <v>0</v>
      </c>
      <c r="Z722" s="58" t="n">
        <v>3.11761928400502</v>
      </c>
      <c r="AA722" s="57" t="s">
        <v>5455</v>
      </c>
      <c r="AB722" s="57" t="s">
        <v>5413</v>
      </c>
      <c r="AC722" s="57" t="s">
        <v>5499</v>
      </c>
      <c r="AD722" s="57" t="s">
        <v>252</v>
      </c>
      <c r="AE722" s="57" t="n">
        <v>1481</v>
      </c>
      <c r="AF722" s="58" t="n">
        <v>3.16950232686458</v>
      </c>
      <c r="AG722" s="57" t="s">
        <v>5455</v>
      </c>
      <c r="AH722" s="57" t="s">
        <v>5444</v>
      </c>
      <c r="AI722" s="57" t="s">
        <v>252</v>
      </c>
      <c r="AJ722" s="58" t="n">
        <v>10.0694815656021</v>
      </c>
      <c r="AK722" s="57" t="s">
        <v>506</v>
      </c>
      <c r="AL722" s="58" t="n">
        <v>4.5</v>
      </c>
      <c r="AM722" s="57"/>
      <c r="AN722" s="57" t="s">
        <v>5455</v>
      </c>
      <c r="AO722" s="57" t="n">
        <v>7</v>
      </c>
      <c r="AP722" s="59" t="b">
        <f aca="false">TRUE()</f>
        <v>1</v>
      </c>
    </row>
    <row r="723" customFormat="false" ht="15" hidden="false" customHeight="true" outlineLevel="0" collapsed="false">
      <c r="B723" s="57" t="s">
        <v>4777</v>
      </c>
      <c r="C723" s="57" t="s">
        <v>290</v>
      </c>
      <c r="D723" s="57" t="s">
        <v>357</v>
      </c>
      <c r="E723" s="59" t="b">
        <f aca="false">FALSE()</f>
        <v>0</v>
      </c>
      <c r="F723" s="57" t="n">
        <v>1</v>
      </c>
      <c r="G723" s="57" t="s">
        <v>334</v>
      </c>
      <c r="H723" s="57" t="s">
        <v>5005</v>
      </c>
      <c r="I723" s="57" t="n">
        <v>3</v>
      </c>
      <c r="J723" s="57" t="s">
        <v>583</v>
      </c>
      <c r="K723" s="57" t="n">
        <v>2</v>
      </c>
      <c r="L723" s="59" t="b">
        <f aca="false">FALSE()</f>
        <v>0</v>
      </c>
      <c r="M723" s="59" t="b">
        <f aca="false">TRUE()</f>
        <v>1</v>
      </c>
      <c r="N723" s="59" t="b">
        <f aca="false">TRUE()</f>
        <v>1</v>
      </c>
      <c r="O723" s="59" t="b">
        <f aca="false">TRUE()</f>
        <v>1</v>
      </c>
      <c r="P723" s="59" t="b">
        <f aca="false">TRUE()</f>
        <v>1</v>
      </c>
      <c r="Q723" s="57" t="s">
        <v>5427</v>
      </c>
      <c r="R723" s="58" t="n">
        <v>1</v>
      </c>
      <c r="S723" s="58" t="n">
        <v>35.0499992370606</v>
      </c>
      <c r="T723" s="57"/>
      <c r="U723" s="58" t="n">
        <v>8.27667004007637</v>
      </c>
      <c r="V723" s="58" t="n">
        <v>0.533978712262992</v>
      </c>
      <c r="W723" s="58" t="n">
        <v>0</v>
      </c>
      <c r="X723" s="58" t="n">
        <v>6.45161290322581</v>
      </c>
      <c r="Y723" s="58" t="n">
        <v>0</v>
      </c>
      <c r="Z723" s="58" t="n">
        <v>5.40171917078257</v>
      </c>
      <c r="AA723" s="57" t="s">
        <v>5455</v>
      </c>
      <c r="AB723" s="57" t="s">
        <v>5413</v>
      </c>
      <c r="AC723" s="57" t="s">
        <v>5499</v>
      </c>
      <c r="AD723" s="57" t="s">
        <v>252</v>
      </c>
      <c r="AE723" s="57" t="n">
        <v>1481</v>
      </c>
      <c r="AF723" s="58" t="n">
        <v>5.49959807622343</v>
      </c>
      <c r="AG723" s="57" t="s">
        <v>5455</v>
      </c>
      <c r="AH723" s="57" t="s">
        <v>5442</v>
      </c>
      <c r="AI723" s="57" t="s">
        <v>4838</v>
      </c>
      <c r="AJ723" s="58" t="n">
        <v>11.9139132529996</v>
      </c>
      <c r="AK723" s="57" t="s">
        <v>506</v>
      </c>
      <c r="AL723" s="58" t="n">
        <v>3.5</v>
      </c>
      <c r="AM723" s="57"/>
      <c r="AN723" s="57"/>
      <c r="AO723" s="57" t="n">
        <v>0</v>
      </c>
      <c r="AP723" s="59" t="b">
        <f aca="false">FALSE()</f>
        <v>0</v>
      </c>
    </row>
    <row r="724" customFormat="false" ht="15" hidden="false" customHeight="true" outlineLevel="0" collapsed="false">
      <c r="B724" s="57" t="s">
        <v>4777</v>
      </c>
      <c r="C724" s="57" t="s">
        <v>290</v>
      </c>
      <c r="D724" s="57" t="s">
        <v>357</v>
      </c>
      <c r="E724" s="59" t="b">
        <f aca="false">FALSE()</f>
        <v>0</v>
      </c>
      <c r="F724" s="57" t="n">
        <v>1</v>
      </c>
      <c r="G724" s="57" t="s">
        <v>334</v>
      </c>
      <c r="H724" s="57" t="s">
        <v>5005</v>
      </c>
      <c r="I724" s="57" t="n">
        <v>3</v>
      </c>
      <c r="J724" s="57" t="s">
        <v>583</v>
      </c>
      <c r="K724" s="57" t="n">
        <v>2</v>
      </c>
      <c r="L724" s="59" t="b">
        <f aca="false">FALSE()</f>
        <v>0</v>
      </c>
      <c r="M724" s="59" t="b">
        <f aca="false">TRUE()</f>
        <v>1</v>
      </c>
      <c r="N724" s="59" t="b">
        <f aca="false">TRUE()</f>
        <v>1</v>
      </c>
      <c r="O724" s="59" t="b">
        <f aca="false">TRUE()</f>
        <v>1</v>
      </c>
      <c r="P724" s="59" t="b">
        <f aca="false">TRUE()</f>
        <v>1</v>
      </c>
      <c r="Q724" s="57" t="s">
        <v>5427</v>
      </c>
      <c r="R724" s="58" t="n">
        <v>1</v>
      </c>
      <c r="S724" s="58" t="n">
        <v>35.0499992370606</v>
      </c>
      <c r="T724" s="57"/>
      <c r="U724" s="58" t="n">
        <v>8.27667004007637</v>
      </c>
      <c r="V724" s="58" t="n">
        <v>0.533978712262992</v>
      </c>
      <c r="W724" s="58" t="n">
        <v>0</v>
      </c>
      <c r="X724" s="58" t="n">
        <v>6.45161290322581</v>
      </c>
      <c r="Y724" s="58" t="n">
        <v>0</v>
      </c>
      <c r="Z724" s="58" t="n">
        <v>5.40171917078257</v>
      </c>
      <c r="AA724" s="57" t="s">
        <v>5455</v>
      </c>
      <c r="AB724" s="57" t="s">
        <v>5413</v>
      </c>
      <c r="AC724" s="57" t="s">
        <v>5499</v>
      </c>
      <c r="AD724" s="57" t="s">
        <v>252</v>
      </c>
      <c r="AE724" s="57" t="n">
        <v>1481</v>
      </c>
      <c r="AF724" s="58" t="n">
        <v>5.49959807622343</v>
      </c>
      <c r="AG724" s="57" t="s">
        <v>5455</v>
      </c>
      <c r="AH724" s="57" t="s">
        <v>5442</v>
      </c>
      <c r="AI724" s="57" t="s">
        <v>4838</v>
      </c>
      <c r="AJ724" s="58" t="n">
        <v>11.9139132529996</v>
      </c>
      <c r="AK724" s="57" t="s">
        <v>506</v>
      </c>
      <c r="AL724" s="58" t="n">
        <v>4</v>
      </c>
      <c r="AM724" s="57"/>
      <c r="AN724" s="57"/>
      <c r="AO724" s="57" t="n">
        <v>0</v>
      </c>
      <c r="AP724" s="59" t="b">
        <f aca="false">FALSE()</f>
        <v>0</v>
      </c>
    </row>
    <row r="725" customFormat="false" ht="15" hidden="false" customHeight="true" outlineLevel="0" collapsed="false">
      <c r="B725" s="57" t="s">
        <v>4777</v>
      </c>
      <c r="C725" s="57" t="s">
        <v>290</v>
      </c>
      <c r="D725" s="57" t="s">
        <v>357</v>
      </c>
      <c r="E725" s="59" t="b">
        <f aca="false">FALSE()</f>
        <v>0</v>
      </c>
      <c r="F725" s="57" t="n">
        <v>1</v>
      </c>
      <c r="G725" s="57" t="s">
        <v>334</v>
      </c>
      <c r="H725" s="57" t="s">
        <v>5005</v>
      </c>
      <c r="I725" s="57" t="n">
        <v>3</v>
      </c>
      <c r="J725" s="57" t="s">
        <v>583</v>
      </c>
      <c r="K725" s="57" t="n">
        <v>2</v>
      </c>
      <c r="L725" s="59" t="b">
        <f aca="false">FALSE()</f>
        <v>0</v>
      </c>
      <c r="M725" s="59" t="b">
        <f aca="false">TRUE()</f>
        <v>1</v>
      </c>
      <c r="N725" s="59" t="b">
        <f aca="false">TRUE()</f>
        <v>1</v>
      </c>
      <c r="O725" s="59" t="b">
        <f aca="false">TRUE()</f>
        <v>1</v>
      </c>
      <c r="P725" s="59" t="b">
        <f aca="false">TRUE()</f>
        <v>1</v>
      </c>
      <c r="Q725" s="57" t="s">
        <v>5427</v>
      </c>
      <c r="R725" s="58" t="n">
        <v>1</v>
      </c>
      <c r="S725" s="58" t="n">
        <v>35.0499992370606</v>
      </c>
      <c r="T725" s="57"/>
      <c r="U725" s="58" t="n">
        <v>8.27667004007637</v>
      </c>
      <c r="V725" s="58" t="n">
        <v>0.533978712262992</v>
      </c>
      <c r="W725" s="58" t="n">
        <v>0</v>
      </c>
      <c r="X725" s="58" t="n">
        <v>6.45161290322581</v>
      </c>
      <c r="Y725" s="58" t="n">
        <v>0</v>
      </c>
      <c r="Z725" s="58" t="n">
        <v>5.40171917078257</v>
      </c>
      <c r="AA725" s="57" t="s">
        <v>5455</v>
      </c>
      <c r="AB725" s="57" t="s">
        <v>5413</v>
      </c>
      <c r="AC725" s="57" t="s">
        <v>5499</v>
      </c>
      <c r="AD725" s="57" t="s">
        <v>252</v>
      </c>
      <c r="AE725" s="57" t="n">
        <v>1481</v>
      </c>
      <c r="AF725" s="58" t="n">
        <v>5.49959807622343</v>
      </c>
      <c r="AG725" s="57" t="s">
        <v>5455</v>
      </c>
      <c r="AH725" s="57" t="s">
        <v>5442</v>
      </c>
      <c r="AI725" s="57" t="s">
        <v>4838</v>
      </c>
      <c r="AJ725" s="58" t="n">
        <v>11.9139132529996</v>
      </c>
      <c r="AK725" s="57" t="s">
        <v>506</v>
      </c>
      <c r="AL725" s="58" t="n">
        <v>4.5</v>
      </c>
      <c r="AM725" s="57"/>
      <c r="AN725" s="57"/>
      <c r="AO725" s="57" t="n">
        <v>0</v>
      </c>
      <c r="AP725" s="59" t="b">
        <f aca="false">FALSE()</f>
        <v>0</v>
      </c>
    </row>
    <row r="726" customFormat="false" ht="15" hidden="false" customHeight="true" outlineLevel="0" collapsed="false">
      <c r="B726" s="57" t="s">
        <v>4777</v>
      </c>
      <c r="C726" s="57" t="s">
        <v>290</v>
      </c>
      <c r="D726" s="57" t="s">
        <v>357</v>
      </c>
      <c r="E726" s="59" t="b">
        <f aca="false">FALSE()</f>
        <v>0</v>
      </c>
      <c r="F726" s="57" t="n">
        <v>1</v>
      </c>
      <c r="G726" s="57" t="s">
        <v>334</v>
      </c>
      <c r="H726" s="57" t="s">
        <v>5005</v>
      </c>
      <c r="I726" s="57" t="n">
        <v>4</v>
      </c>
      <c r="J726" s="57" t="s">
        <v>425</v>
      </c>
      <c r="K726" s="57" t="n">
        <v>2</v>
      </c>
      <c r="L726" s="59" t="b">
        <f aca="false">FALSE()</f>
        <v>0</v>
      </c>
      <c r="M726" s="59" t="b">
        <f aca="false">TRUE()</f>
        <v>1</v>
      </c>
      <c r="N726" s="59" t="b">
        <f aca="false">TRUE()</f>
        <v>1</v>
      </c>
      <c r="O726" s="59" t="b">
        <f aca="false">TRUE()</f>
        <v>1</v>
      </c>
      <c r="P726" s="59" t="b">
        <f aca="false">TRUE()</f>
        <v>1</v>
      </c>
      <c r="Q726" s="57" t="s">
        <v>5416</v>
      </c>
      <c r="R726" s="58" t="n">
        <v>1</v>
      </c>
      <c r="S726" s="58" t="n">
        <v>31.2399997711182</v>
      </c>
      <c r="T726" s="57"/>
      <c r="U726" s="58" t="n">
        <v>4.11163608442504</v>
      </c>
      <c r="V726" s="58" t="n">
        <v>0</v>
      </c>
      <c r="W726" s="58" t="n">
        <v>0</v>
      </c>
      <c r="X726" s="58" t="n">
        <v>0</v>
      </c>
      <c r="Y726" s="58" t="n">
        <v>0</v>
      </c>
      <c r="Z726" s="58" t="n">
        <v>4.63448476100634</v>
      </c>
      <c r="AA726" s="57" t="s">
        <v>5455</v>
      </c>
      <c r="AB726" s="57" t="s">
        <v>5413</v>
      </c>
      <c r="AC726" s="57" t="s">
        <v>5422</v>
      </c>
      <c r="AD726" s="57" t="s">
        <v>4838</v>
      </c>
      <c r="AE726" s="57" t="n">
        <v>1857</v>
      </c>
      <c r="AF726" s="58" t="n">
        <v>4.63448476100634</v>
      </c>
      <c r="AG726" s="57" t="s">
        <v>5455</v>
      </c>
      <c r="AH726" s="57" t="s">
        <v>5422</v>
      </c>
      <c r="AI726" s="57" t="s">
        <v>4838</v>
      </c>
      <c r="AJ726" s="58" t="n">
        <v>12.3428858051916</v>
      </c>
      <c r="AK726" s="57" t="s">
        <v>506</v>
      </c>
      <c r="AL726" s="58" t="n">
        <v>3.5</v>
      </c>
      <c r="AM726" s="57"/>
      <c r="AN726" s="57"/>
      <c r="AO726" s="57" t="n">
        <v>0</v>
      </c>
      <c r="AP726" s="59" t="b">
        <f aca="false">FALSE()</f>
        <v>0</v>
      </c>
    </row>
    <row r="727" customFormat="false" ht="15" hidden="false" customHeight="true" outlineLevel="0" collapsed="false">
      <c r="B727" s="57" t="s">
        <v>4777</v>
      </c>
      <c r="C727" s="57" t="s">
        <v>290</v>
      </c>
      <c r="D727" s="57" t="s">
        <v>357</v>
      </c>
      <c r="E727" s="59" t="b">
        <f aca="false">FALSE()</f>
        <v>0</v>
      </c>
      <c r="F727" s="57" t="n">
        <v>1</v>
      </c>
      <c r="G727" s="57" t="s">
        <v>334</v>
      </c>
      <c r="H727" s="57" t="s">
        <v>5005</v>
      </c>
      <c r="I727" s="57" t="n">
        <v>4</v>
      </c>
      <c r="J727" s="57" t="s">
        <v>425</v>
      </c>
      <c r="K727" s="57" t="n">
        <v>2</v>
      </c>
      <c r="L727" s="59" t="b">
        <f aca="false">FALSE()</f>
        <v>0</v>
      </c>
      <c r="M727" s="59" t="b">
        <f aca="false">TRUE()</f>
        <v>1</v>
      </c>
      <c r="N727" s="59" t="b">
        <f aca="false">TRUE()</f>
        <v>1</v>
      </c>
      <c r="O727" s="59" t="b">
        <f aca="false">TRUE()</f>
        <v>1</v>
      </c>
      <c r="P727" s="59" t="b">
        <f aca="false">TRUE()</f>
        <v>1</v>
      </c>
      <c r="Q727" s="57" t="s">
        <v>5416</v>
      </c>
      <c r="R727" s="58" t="n">
        <v>1</v>
      </c>
      <c r="S727" s="58" t="n">
        <v>31.2399997711182</v>
      </c>
      <c r="T727" s="57"/>
      <c r="U727" s="58" t="n">
        <v>4.11163608442504</v>
      </c>
      <c r="V727" s="58" t="n">
        <v>0</v>
      </c>
      <c r="W727" s="58" t="n">
        <v>0</v>
      </c>
      <c r="X727" s="58" t="n">
        <v>0</v>
      </c>
      <c r="Y727" s="58" t="n">
        <v>0</v>
      </c>
      <c r="Z727" s="58" t="n">
        <v>4.63448476100634</v>
      </c>
      <c r="AA727" s="57" t="s">
        <v>5455</v>
      </c>
      <c r="AB727" s="57" t="s">
        <v>5413</v>
      </c>
      <c r="AC727" s="57" t="s">
        <v>5422</v>
      </c>
      <c r="AD727" s="57" t="s">
        <v>4838</v>
      </c>
      <c r="AE727" s="57" t="n">
        <v>1857</v>
      </c>
      <c r="AF727" s="58" t="n">
        <v>4.63448476100634</v>
      </c>
      <c r="AG727" s="57" t="s">
        <v>5455</v>
      </c>
      <c r="AH727" s="57" t="s">
        <v>5422</v>
      </c>
      <c r="AI727" s="57" t="s">
        <v>4838</v>
      </c>
      <c r="AJ727" s="58" t="n">
        <v>12.3428858051916</v>
      </c>
      <c r="AK727" s="57" t="s">
        <v>506</v>
      </c>
      <c r="AL727" s="58" t="n">
        <v>4</v>
      </c>
      <c r="AM727" s="57"/>
      <c r="AN727" s="57"/>
      <c r="AO727" s="57" t="n">
        <v>0</v>
      </c>
      <c r="AP727" s="59" t="b">
        <f aca="false">FALSE()</f>
        <v>0</v>
      </c>
    </row>
    <row r="728" customFormat="false" ht="15" hidden="false" customHeight="true" outlineLevel="0" collapsed="false">
      <c r="B728" s="57" t="s">
        <v>4777</v>
      </c>
      <c r="C728" s="57" t="s">
        <v>290</v>
      </c>
      <c r="D728" s="57" t="s">
        <v>357</v>
      </c>
      <c r="E728" s="59" t="b">
        <f aca="false">FALSE()</f>
        <v>0</v>
      </c>
      <c r="F728" s="57" t="n">
        <v>1</v>
      </c>
      <c r="G728" s="57" t="s">
        <v>334</v>
      </c>
      <c r="H728" s="57" t="s">
        <v>5005</v>
      </c>
      <c r="I728" s="57" t="n">
        <v>4</v>
      </c>
      <c r="J728" s="57" t="s">
        <v>425</v>
      </c>
      <c r="K728" s="57" t="n">
        <v>2</v>
      </c>
      <c r="L728" s="59" t="b">
        <f aca="false">FALSE()</f>
        <v>0</v>
      </c>
      <c r="M728" s="59" t="b">
        <f aca="false">TRUE()</f>
        <v>1</v>
      </c>
      <c r="N728" s="59" t="b">
        <f aca="false">TRUE()</f>
        <v>1</v>
      </c>
      <c r="O728" s="59" t="b">
        <f aca="false">TRUE()</f>
        <v>1</v>
      </c>
      <c r="P728" s="59" t="b">
        <f aca="false">TRUE()</f>
        <v>1</v>
      </c>
      <c r="Q728" s="57" t="s">
        <v>5416</v>
      </c>
      <c r="R728" s="58" t="n">
        <v>1</v>
      </c>
      <c r="S728" s="58" t="n">
        <v>31.2399997711182</v>
      </c>
      <c r="T728" s="57"/>
      <c r="U728" s="58" t="n">
        <v>4.11163608442504</v>
      </c>
      <c r="V728" s="58" t="n">
        <v>0</v>
      </c>
      <c r="W728" s="58" t="n">
        <v>0</v>
      </c>
      <c r="X728" s="58" t="n">
        <v>0</v>
      </c>
      <c r="Y728" s="58" t="n">
        <v>0</v>
      </c>
      <c r="Z728" s="58" t="n">
        <v>4.63448476100634</v>
      </c>
      <c r="AA728" s="57" t="s">
        <v>5455</v>
      </c>
      <c r="AB728" s="57" t="s">
        <v>5413</v>
      </c>
      <c r="AC728" s="57" t="s">
        <v>5422</v>
      </c>
      <c r="AD728" s="57" t="s">
        <v>4838</v>
      </c>
      <c r="AE728" s="57" t="n">
        <v>1857</v>
      </c>
      <c r="AF728" s="58" t="n">
        <v>4.63448476100634</v>
      </c>
      <c r="AG728" s="57" t="s">
        <v>5455</v>
      </c>
      <c r="AH728" s="57" t="s">
        <v>5422</v>
      </c>
      <c r="AI728" s="57" t="s">
        <v>4838</v>
      </c>
      <c r="AJ728" s="58" t="n">
        <v>12.3428858051916</v>
      </c>
      <c r="AK728" s="57" t="s">
        <v>506</v>
      </c>
      <c r="AL728" s="58" t="n">
        <v>4.5</v>
      </c>
      <c r="AM728" s="57"/>
      <c r="AN728" s="57"/>
      <c r="AO728" s="57" t="n">
        <v>0</v>
      </c>
      <c r="AP728" s="59" t="b">
        <f aca="false">FALSE()</f>
        <v>0</v>
      </c>
    </row>
    <row r="729" customFormat="false" ht="15" hidden="false" customHeight="true" outlineLevel="0" collapsed="false">
      <c r="B729" s="57" t="s">
        <v>4777</v>
      </c>
      <c r="C729" s="57" t="s">
        <v>290</v>
      </c>
      <c r="D729" s="57" t="s">
        <v>357</v>
      </c>
      <c r="E729" s="59" t="b">
        <f aca="false">FALSE()</f>
        <v>0</v>
      </c>
      <c r="F729" s="57" t="n">
        <v>1</v>
      </c>
      <c r="G729" s="57" t="s">
        <v>334</v>
      </c>
      <c r="H729" s="57" t="s">
        <v>5005</v>
      </c>
      <c r="I729" s="57" t="n">
        <v>5</v>
      </c>
      <c r="J729" s="57" t="s">
        <v>360</v>
      </c>
      <c r="K729" s="57" t="n">
        <v>2</v>
      </c>
      <c r="L729" s="59" t="b">
        <f aca="false">FALSE()</f>
        <v>0</v>
      </c>
      <c r="M729" s="59" t="b">
        <f aca="false">TRUE()</f>
        <v>1</v>
      </c>
      <c r="N729" s="59" t="b">
        <f aca="false">TRUE()</f>
        <v>1</v>
      </c>
      <c r="O729" s="59" t="b">
        <f aca="false">TRUE()</f>
        <v>1</v>
      </c>
      <c r="P729" s="59" t="b">
        <f aca="false">TRUE()</f>
        <v>1</v>
      </c>
      <c r="Q729" s="57" t="s">
        <v>5417</v>
      </c>
      <c r="R729" s="58" t="n">
        <v>1</v>
      </c>
      <c r="S729" s="58" t="n">
        <v>31.4099998474121</v>
      </c>
      <c r="T729" s="57"/>
      <c r="U729" s="58" t="n">
        <v>2.64319462570181</v>
      </c>
      <c r="V729" s="58" t="n">
        <v>2.64319462570181</v>
      </c>
      <c r="W729" s="58" t="n">
        <v>0</v>
      </c>
      <c r="X729" s="58" t="n">
        <v>100</v>
      </c>
      <c r="Y729" s="58" t="n">
        <v>0</v>
      </c>
      <c r="Z729" s="58" t="n">
        <v>3.16417161355066</v>
      </c>
      <c r="AA729" s="57" t="s">
        <v>5455</v>
      </c>
      <c r="AB729" s="57" t="s">
        <v>5413</v>
      </c>
      <c r="AC729" s="57" t="s">
        <v>5422</v>
      </c>
      <c r="AD729" s="57" t="s">
        <v>4838</v>
      </c>
      <c r="AE729" s="57" t="n">
        <v>1857</v>
      </c>
      <c r="AF729" s="58" t="n">
        <v>3.16417161355066</v>
      </c>
      <c r="AG729" s="57" t="s">
        <v>5455</v>
      </c>
      <c r="AH729" s="57" t="s">
        <v>5422</v>
      </c>
      <c r="AI729" s="57" t="s">
        <v>4838</v>
      </c>
      <c r="AJ729" s="58" t="n">
        <v>14.5831189050903</v>
      </c>
      <c r="AK729" s="57" t="s">
        <v>506</v>
      </c>
      <c r="AL729" s="58" t="n">
        <v>3.5</v>
      </c>
      <c r="AM729" s="57"/>
      <c r="AN729" s="57" t="s">
        <v>5455</v>
      </c>
      <c r="AO729" s="57" t="n">
        <v>1</v>
      </c>
      <c r="AP729" s="59" t="b">
        <f aca="false">TRUE()</f>
        <v>1</v>
      </c>
    </row>
    <row r="730" customFormat="false" ht="15" hidden="false" customHeight="true" outlineLevel="0" collapsed="false">
      <c r="B730" s="57" t="s">
        <v>4777</v>
      </c>
      <c r="C730" s="57" t="s">
        <v>290</v>
      </c>
      <c r="D730" s="57" t="s">
        <v>357</v>
      </c>
      <c r="E730" s="59" t="b">
        <f aca="false">FALSE()</f>
        <v>0</v>
      </c>
      <c r="F730" s="57" t="n">
        <v>1</v>
      </c>
      <c r="G730" s="57" t="s">
        <v>334</v>
      </c>
      <c r="H730" s="57" t="s">
        <v>5005</v>
      </c>
      <c r="I730" s="57" t="n">
        <v>5</v>
      </c>
      <c r="J730" s="57" t="s">
        <v>360</v>
      </c>
      <c r="K730" s="57" t="n">
        <v>2</v>
      </c>
      <c r="L730" s="59" t="b">
        <f aca="false">FALSE()</f>
        <v>0</v>
      </c>
      <c r="M730" s="59" t="b">
        <f aca="false">TRUE()</f>
        <v>1</v>
      </c>
      <c r="N730" s="59" t="b">
        <f aca="false">TRUE()</f>
        <v>1</v>
      </c>
      <c r="O730" s="59" t="b">
        <f aca="false">TRUE()</f>
        <v>1</v>
      </c>
      <c r="P730" s="59" t="b">
        <f aca="false">TRUE()</f>
        <v>1</v>
      </c>
      <c r="Q730" s="57" t="s">
        <v>5417</v>
      </c>
      <c r="R730" s="58" t="n">
        <v>1</v>
      </c>
      <c r="S730" s="58" t="n">
        <v>31.4099998474121</v>
      </c>
      <c r="T730" s="57"/>
      <c r="U730" s="58" t="n">
        <v>2.64319462570181</v>
      </c>
      <c r="V730" s="58" t="n">
        <v>2.64319462570181</v>
      </c>
      <c r="W730" s="58" t="n">
        <v>0</v>
      </c>
      <c r="X730" s="58" t="n">
        <v>100</v>
      </c>
      <c r="Y730" s="58" t="n">
        <v>0</v>
      </c>
      <c r="Z730" s="58" t="n">
        <v>3.16417161355066</v>
      </c>
      <c r="AA730" s="57" t="s">
        <v>5455</v>
      </c>
      <c r="AB730" s="57" t="s">
        <v>5413</v>
      </c>
      <c r="AC730" s="57" t="s">
        <v>5422</v>
      </c>
      <c r="AD730" s="57" t="s">
        <v>4838</v>
      </c>
      <c r="AE730" s="57" t="n">
        <v>1857</v>
      </c>
      <c r="AF730" s="58" t="n">
        <v>3.16417161355066</v>
      </c>
      <c r="AG730" s="57" t="s">
        <v>5455</v>
      </c>
      <c r="AH730" s="57" t="s">
        <v>5422</v>
      </c>
      <c r="AI730" s="57" t="s">
        <v>4838</v>
      </c>
      <c r="AJ730" s="58" t="n">
        <v>14.5831189050903</v>
      </c>
      <c r="AK730" s="57" t="s">
        <v>506</v>
      </c>
      <c r="AL730" s="58" t="n">
        <v>4</v>
      </c>
      <c r="AM730" s="57"/>
      <c r="AN730" s="57" t="s">
        <v>5455</v>
      </c>
      <c r="AO730" s="57" t="n">
        <v>1</v>
      </c>
      <c r="AP730" s="59" t="b">
        <f aca="false">TRUE()</f>
        <v>1</v>
      </c>
    </row>
    <row r="731" customFormat="false" ht="15" hidden="false" customHeight="true" outlineLevel="0" collapsed="false">
      <c r="B731" s="57" t="s">
        <v>4777</v>
      </c>
      <c r="C731" s="57" t="s">
        <v>290</v>
      </c>
      <c r="D731" s="57" t="s">
        <v>357</v>
      </c>
      <c r="E731" s="59" t="b">
        <f aca="false">FALSE()</f>
        <v>0</v>
      </c>
      <c r="F731" s="57" t="n">
        <v>1</v>
      </c>
      <c r="G731" s="57" t="s">
        <v>334</v>
      </c>
      <c r="H731" s="57" t="s">
        <v>5005</v>
      </c>
      <c r="I731" s="57" t="n">
        <v>5</v>
      </c>
      <c r="J731" s="57" t="s">
        <v>360</v>
      </c>
      <c r="K731" s="57" t="n">
        <v>2</v>
      </c>
      <c r="L731" s="59" t="b">
        <f aca="false">FALSE()</f>
        <v>0</v>
      </c>
      <c r="M731" s="59" t="b">
        <f aca="false">TRUE()</f>
        <v>1</v>
      </c>
      <c r="N731" s="59" t="b">
        <f aca="false">TRUE()</f>
        <v>1</v>
      </c>
      <c r="O731" s="59" t="b">
        <f aca="false">TRUE()</f>
        <v>1</v>
      </c>
      <c r="P731" s="59" t="b">
        <f aca="false">TRUE()</f>
        <v>1</v>
      </c>
      <c r="Q731" s="57" t="s">
        <v>5417</v>
      </c>
      <c r="R731" s="58" t="n">
        <v>1</v>
      </c>
      <c r="S731" s="58" t="n">
        <v>31.4099998474121</v>
      </c>
      <c r="T731" s="57"/>
      <c r="U731" s="58" t="n">
        <v>2.64319462570181</v>
      </c>
      <c r="V731" s="58" t="n">
        <v>2.64319462570181</v>
      </c>
      <c r="W731" s="58" t="n">
        <v>0</v>
      </c>
      <c r="X731" s="58" t="n">
        <v>100</v>
      </c>
      <c r="Y731" s="58" t="n">
        <v>0</v>
      </c>
      <c r="Z731" s="58" t="n">
        <v>3.16417161355066</v>
      </c>
      <c r="AA731" s="57" t="s">
        <v>5455</v>
      </c>
      <c r="AB731" s="57" t="s">
        <v>5413</v>
      </c>
      <c r="AC731" s="57" t="s">
        <v>5422</v>
      </c>
      <c r="AD731" s="57" t="s">
        <v>4838</v>
      </c>
      <c r="AE731" s="57" t="n">
        <v>1857</v>
      </c>
      <c r="AF731" s="58" t="n">
        <v>3.16417161355066</v>
      </c>
      <c r="AG731" s="57" t="s">
        <v>5455</v>
      </c>
      <c r="AH731" s="57" t="s">
        <v>5422</v>
      </c>
      <c r="AI731" s="57" t="s">
        <v>4838</v>
      </c>
      <c r="AJ731" s="58" t="n">
        <v>14.5831189050903</v>
      </c>
      <c r="AK731" s="57" t="s">
        <v>506</v>
      </c>
      <c r="AL731" s="58" t="n">
        <v>4.5</v>
      </c>
      <c r="AM731" s="57"/>
      <c r="AN731" s="57" t="s">
        <v>5455</v>
      </c>
      <c r="AO731" s="57" t="n">
        <v>4</v>
      </c>
      <c r="AP731" s="59" t="b">
        <f aca="false">TRUE()</f>
        <v>1</v>
      </c>
    </row>
    <row r="732" customFormat="false" ht="15" hidden="false" customHeight="true" outlineLevel="0" collapsed="false">
      <c r="B732" s="57" t="s">
        <v>4777</v>
      </c>
      <c r="C732" s="57" t="s">
        <v>290</v>
      </c>
      <c r="D732" s="57" t="s">
        <v>357</v>
      </c>
      <c r="E732" s="59" t="b">
        <f aca="false">FALSE()</f>
        <v>0</v>
      </c>
      <c r="F732" s="57" t="n">
        <v>1</v>
      </c>
      <c r="G732" s="57" t="s">
        <v>334</v>
      </c>
      <c r="H732" s="57" t="s">
        <v>5005</v>
      </c>
      <c r="I732" s="57" t="n">
        <v>6</v>
      </c>
      <c r="J732" s="57" t="s">
        <v>312</v>
      </c>
      <c r="K732" s="57" t="n">
        <v>2</v>
      </c>
      <c r="L732" s="59" t="b">
        <f aca="false">FALSE()</f>
        <v>0</v>
      </c>
      <c r="M732" s="59" t="b">
        <f aca="false">TRUE()</f>
        <v>1</v>
      </c>
      <c r="N732" s="59" t="b">
        <f aca="false">TRUE()</f>
        <v>1</v>
      </c>
      <c r="O732" s="59" t="b">
        <f aca="false">TRUE()</f>
        <v>1</v>
      </c>
      <c r="P732" s="59" t="b">
        <f aca="false">TRUE()</f>
        <v>1</v>
      </c>
      <c r="Q732" s="57" t="s">
        <v>5418</v>
      </c>
      <c r="R732" s="58" t="n">
        <v>1</v>
      </c>
      <c r="S732" s="58" t="n">
        <v>31.5300006866455</v>
      </c>
      <c r="T732" s="57"/>
      <c r="U732" s="58" t="n">
        <v>2.99028078867275</v>
      </c>
      <c r="V732" s="58" t="n">
        <v>0</v>
      </c>
      <c r="W732" s="58" t="n">
        <v>0</v>
      </c>
      <c r="X732" s="58" t="n">
        <v>0</v>
      </c>
      <c r="Y732" s="58" t="n">
        <v>0</v>
      </c>
      <c r="Z732" s="58" t="n">
        <v>4.50227786792421</v>
      </c>
      <c r="AA732" s="57" t="s">
        <v>5455</v>
      </c>
      <c r="AB732" s="57" t="s">
        <v>5413</v>
      </c>
      <c r="AC732" s="57" t="s">
        <v>5457</v>
      </c>
      <c r="AD732" s="57" t="s">
        <v>261</v>
      </c>
      <c r="AE732" s="57" t="n">
        <v>1486</v>
      </c>
      <c r="AF732" s="58" t="n">
        <v>5.52705445965573</v>
      </c>
      <c r="AG732" s="57" t="s">
        <v>5455</v>
      </c>
      <c r="AH732" s="57" t="s">
        <v>5444</v>
      </c>
      <c r="AI732" s="57" t="s">
        <v>4838</v>
      </c>
      <c r="AJ732" s="58" t="n">
        <v>15.8260362062015</v>
      </c>
      <c r="AK732" s="57" t="s">
        <v>506</v>
      </c>
      <c r="AL732" s="58" t="n">
        <v>3.5</v>
      </c>
      <c r="AM732" s="57"/>
      <c r="AN732" s="57"/>
      <c r="AO732" s="57" t="n">
        <v>0</v>
      </c>
      <c r="AP732" s="59" t="b">
        <f aca="false">FALSE()</f>
        <v>0</v>
      </c>
    </row>
    <row r="733" customFormat="false" ht="15" hidden="false" customHeight="true" outlineLevel="0" collapsed="false">
      <c r="B733" s="57" t="s">
        <v>4777</v>
      </c>
      <c r="C733" s="57" t="s">
        <v>290</v>
      </c>
      <c r="D733" s="57" t="s">
        <v>357</v>
      </c>
      <c r="E733" s="59" t="b">
        <f aca="false">FALSE()</f>
        <v>0</v>
      </c>
      <c r="F733" s="57" t="n">
        <v>1</v>
      </c>
      <c r="G733" s="57" t="s">
        <v>334</v>
      </c>
      <c r="H733" s="57" t="s">
        <v>5005</v>
      </c>
      <c r="I733" s="57" t="n">
        <v>6</v>
      </c>
      <c r="J733" s="57" t="s">
        <v>312</v>
      </c>
      <c r="K733" s="57" t="n">
        <v>2</v>
      </c>
      <c r="L733" s="59" t="b">
        <f aca="false">FALSE()</f>
        <v>0</v>
      </c>
      <c r="M733" s="59" t="b">
        <f aca="false">TRUE()</f>
        <v>1</v>
      </c>
      <c r="N733" s="59" t="b">
        <f aca="false">TRUE()</f>
        <v>1</v>
      </c>
      <c r="O733" s="59" t="b">
        <f aca="false">TRUE()</f>
        <v>1</v>
      </c>
      <c r="P733" s="59" t="b">
        <f aca="false">TRUE()</f>
        <v>1</v>
      </c>
      <c r="Q733" s="57" t="s">
        <v>5418</v>
      </c>
      <c r="R733" s="58" t="n">
        <v>1</v>
      </c>
      <c r="S733" s="58" t="n">
        <v>31.5300006866455</v>
      </c>
      <c r="T733" s="57"/>
      <c r="U733" s="58" t="n">
        <v>2.99028078867275</v>
      </c>
      <c r="V733" s="58" t="n">
        <v>0</v>
      </c>
      <c r="W733" s="58" t="n">
        <v>0</v>
      </c>
      <c r="X733" s="58" t="n">
        <v>0</v>
      </c>
      <c r="Y733" s="58" t="n">
        <v>0</v>
      </c>
      <c r="Z733" s="58" t="n">
        <v>4.50227786792421</v>
      </c>
      <c r="AA733" s="57" t="s">
        <v>5455</v>
      </c>
      <c r="AB733" s="57" t="s">
        <v>5413</v>
      </c>
      <c r="AC733" s="57" t="s">
        <v>5457</v>
      </c>
      <c r="AD733" s="57" t="s">
        <v>261</v>
      </c>
      <c r="AE733" s="57" t="n">
        <v>1486</v>
      </c>
      <c r="AF733" s="58" t="n">
        <v>5.52705445965573</v>
      </c>
      <c r="AG733" s="57" t="s">
        <v>5455</v>
      </c>
      <c r="AH733" s="57" t="s">
        <v>5444</v>
      </c>
      <c r="AI733" s="57" t="s">
        <v>4838</v>
      </c>
      <c r="AJ733" s="58" t="n">
        <v>15.8260362062015</v>
      </c>
      <c r="AK733" s="57" t="s">
        <v>506</v>
      </c>
      <c r="AL733" s="58" t="n">
        <v>4</v>
      </c>
      <c r="AM733" s="57"/>
      <c r="AN733" s="57"/>
      <c r="AO733" s="57" t="n">
        <v>0</v>
      </c>
      <c r="AP733" s="59" t="b">
        <f aca="false">FALSE()</f>
        <v>0</v>
      </c>
    </row>
    <row r="734" customFormat="false" ht="15" hidden="false" customHeight="true" outlineLevel="0" collapsed="false">
      <c r="B734" s="57" t="s">
        <v>4777</v>
      </c>
      <c r="C734" s="57" t="s">
        <v>290</v>
      </c>
      <c r="D734" s="57" t="s">
        <v>357</v>
      </c>
      <c r="E734" s="59" t="b">
        <f aca="false">FALSE()</f>
        <v>0</v>
      </c>
      <c r="F734" s="57" t="n">
        <v>1</v>
      </c>
      <c r="G734" s="57" t="s">
        <v>334</v>
      </c>
      <c r="H734" s="57" t="s">
        <v>5005</v>
      </c>
      <c r="I734" s="57" t="n">
        <v>6</v>
      </c>
      <c r="J734" s="57" t="s">
        <v>312</v>
      </c>
      <c r="K734" s="57" t="n">
        <v>2</v>
      </c>
      <c r="L734" s="59" t="b">
        <f aca="false">FALSE()</f>
        <v>0</v>
      </c>
      <c r="M734" s="59" t="b">
        <f aca="false">TRUE()</f>
        <v>1</v>
      </c>
      <c r="N734" s="59" t="b">
        <f aca="false">TRUE()</f>
        <v>1</v>
      </c>
      <c r="O734" s="59" t="b">
        <f aca="false">TRUE()</f>
        <v>1</v>
      </c>
      <c r="P734" s="59" t="b">
        <f aca="false">TRUE()</f>
        <v>1</v>
      </c>
      <c r="Q734" s="57" t="s">
        <v>5418</v>
      </c>
      <c r="R734" s="58" t="n">
        <v>1</v>
      </c>
      <c r="S734" s="58" t="n">
        <v>31.5300006866455</v>
      </c>
      <c r="T734" s="57"/>
      <c r="U734" s="58" t="n">
        <v>2.99028078867275</v>
      </c>
      <c r="V734" s="58" t="n">
        <v>0</v>
      </c>
      <c r="W734" s="58" t="n">
        <v>0</v>
      </c>
      <c r="X734" s="58" t="n">
        <v>0</v>
      </c>
      <c r="Y734" s="58" t="n">
        <v>0</v>
      </c>
      <c r="Z734" s="58" t="n">
        <v>4.50227786792421</v>
      </c>
      <c r="AA734" s="57" t="s">
        <v>5455</v>
      </c>
      <c r="AB734" s="57" t="s">
        <v>5413</v>
      </c>
      <c r="AC734" s="57" t="s">
        <v>5457</v>
      </c>
      <c r="AD734" s="57" t="s">
        <v>261</v>
      </c>
      <c r="AE734" s="57" t="n">
        <v>1486</v>
      </c>
      <c r="AF734" s="58" t="n">
        <v>5.52705445965573</v>
      </c>
      <c r="AG734" s="57" t="s">
        <v>5455</v>
      </c>
      <c r="AH734" s="57" t="s">
        <v>5444</v>
      </c>
      <c r="AI734" s="57" t="s">
        <v>4838</v>
      </c>
      <c r="AJ734" s="58" t="n">
        <v>15.8260362062015</v>
      </c>
      <c r="AK734" s="57" t="s">
        <v>506</v>
      </c>
      <c r="AL734" s="58" t="n">
        <v>4.5</v>
      </c>
      <c r="AM734" s="57"/>
      <c r="AN734" s="57"/>
      <c r="AO734" s="57" t="n">
        <v>0</v>
      </c>
      <c r="AP734" s="59" t="b">
        <f aca="false">FALSE()</f>
        <v>0</v>
      </c>
    </row>
    <row r="735" customFormat="false" ht="15" hidden="false" customHeight="true" outlineLevel="0" collapsed="false">
      <c r="B735" s="57" t="s">
        <v>4777</v>
      </c>
      <c r="C735" s="57" t="s">
        <v>290</v>
      </c>
      <c r="D735" s="57" t="s">
        <v>357</v>
      </c>
      <c r="E735" s="59" t="b">
        <f aca="false">FALSE()</f>
        <v>0</v>
      </c>
      <c r="F735" s="57" t="n">
        <v>1</v>
      </c>
      <c r="G735" s="57" t="s">
        <v>334</v>
      </c>
      <c r="H735" s="57" t="s">
        <v>5005</v>
      </c>
      <c r="I735" s="57" t="n">
        <v>7</v>
      </c>
      <c r="J735" s="57" t="s">
        <v>4572</v>
      </c>
      <c r="K735" s="57" t="n">
        <v>2</v>
      </c>
      <c r="L735" s="59" t="b">
        <f aca="false">FALSE()</f>
        <v>0</v>
      </c>
      <c r="M735" s="59" t="b">
        <f aca="false">TRUE()</f>
        <v>1</v>
      </c>
      <c r="N735" s="59" t="b">
        <f aca="false">TRUE()</f>
        <v>1</v>
      </c>
      <c r="O735" s="59" t="b">
        <f aca="false">TRUE()</f>
        <v>1</v>
      </c>
      <c r="P735" s="59" t="b">
        <f aca="false">TRUE()</f>
        <v>1</v>
      </c>
      <c r="Q735" s="57" t="s">
        <v>5459</v>
      </c>
      <c r="R735" s="58" t="n">
        <v>1</v>
      </c>
      <c r="S735" s="58" t="n">
        <v>31.4500007629395</v>
      </c>
      <c r="T735" s="57"/>
      <c r="U735" s="58" t="n">
        <v>7.63589558536078</v>
      </c>
      <c r="V735" s="58" t="n">
        <v>7.36890622922929</v>
      </c>
      <c r="W735" s="58" t="n">
        <v>0</v>
      </c>
      <c r="X735" s="58" t="n">
        <v>96.5034965034965</v>
      </c>
      <c r="Y735" s="58" t="n">
        <v>0</v>
      </c>
      <c r="Z735" s="58" t="n">
        <v>4.81965092096926</v>
      </c>
      <c r="AA735" s="57" t="s">
        <v>5455</v>
      </c>
      <c r="AB735" s="57" t="s">
        <v>5413</v>
      </c>
      <c r="AC735" s="57" t="s">
        <v>5422</v>
      </c>
      <c r="AD735" s="57" t="s">
        <v>261</v>
      </c>
      <c r="AE735" s="57" t="n">
        <v>1487</v>
      </c>
      <c r="AF735" s="58" t="n">
        <v>4.81965092096926</v>
      </c>
      <c r="AG735" s="57" t="s">
        <v>5455</v>
      </c>
      <c r="AH735" s="57" t="s">
        <v>5422</v>
      </c>
      <c r="AI735" s="57" t="s">
        <v>261</v>
      </c>
      <c r="AJ735" s="58" t="n">
        <v>13.6113786957824</v>
      </c>
      <c r="AK735" s="57" t="s">
        <v>331</v>
      </c>
      <c r="AL735" s="58" t="n">
        <v>3.5</v>
      </c>
      <c r="AM735" s="57"/>
      <c r="AN735" s="57"/>
      <c r="AO735" s="57" t="n">
        <v>0</v>
      </c>
      <c r="AP735" s="59" t="b">
        <f aca="false">FALSE()</f>
        <v>0</v>
      </c>
    </row>
    <row r="736" customFormat="false" ht="15" hidden="false" customHeight="true" outlineLevel="0" collapsed="false">
      <c r="B736" s="57" t="s">
        <v>4777</v>
      </c>
      <c r="C736" s="57" t="s">
        <v>290</v>
      </c>
      <c r="D736" s="57" t="s">
        <v>357</v>
      </c>
      <c r="E736" s="59" t="b">
        <f aca="false">FALSE()</f>
        <v>0</v>
      </c>
      <c r="F736" s="57" t="n">
        <v>1</v>
      </c>
      <c r="G736" s="57" t="s">
        <v>334</v>
      </c>
      <c r="H736" s="57" t="s">
        <v>5005</v>
      </c>
      <c r="I736" s="57" t="n">
        <v>7</v>
      </c>
      <c r="J736" s="57" t="s">
        <v>4572</v>
      </c>
      <c r="K736" s="57" t="n">
        <v>2</v>
      </c>
      <c r="L736" s="59" t="b">
        <f aca="false">FALSE()</f>
        <v>0</v>
      </c>
      <c r="M736" s="59" t="b">
        <f aca="false">TRUE()</f>
        <v>1</v>
      </c>
      <c r="N736" s="59" t="b">
        <f aca="false">TRUE()</f>
        <v>1</v>
      </c>
      <c r="O736" s="59" t="b">
        <f aca="false">TRUE()</f>
        <v>1</v>
      </c>
      <c r="P736" s="59" t="b">
        <f aca="false">TRUE()</f>
        <v>1</v>
      </c>
      <c r="Q736" s="57" t="s">
        <v>5459</v>
      </c>
      <c r="R736" s="58" t="n">
        <v>1</v>
      </c>
      <c r="S736" s="58" t="n">
        <v>31.4500007629395</v>
      </c>
      <c r="T736" s="57"/>
      <c r="U736" s="58" t="n">
        <v>7.63589558536078</v>
      </c>
      <c r="V736" s="58" t="n">
        <v>7.36890622922929</v>
      </c>
      <c r="W736" s="58" t="n">
        <v>0</v>
      </c>
      <c r="X736" s="58" t="n">
        <v>96.5034965034965</v>
      </c>
      <c r="Y736" s="58" t="n">
        <v>0</v>
      </c>
      <c r="Z736" s="58" t="n">
        <v>4.81965092096926</v>
      </c>
      <c r="AA736" s="57" t="s">
        <v>5455</v>
      </c>
      <c r="AB736" s="57" t="s">
        <v>5413</v>
      </c>
      <c r="AC736" s="57" t="s">
        <v>5422</v>
      </c>
      <c r="AD736" s="57" t="s">
        <v>261</v>
      </c>
      <c r="AE736" s="57" t="n">
        <v>1487</v>
      </c>
      <c r="AF736" s="58" t="n">
        <v>4.81965092096926</v>
      </c>
      <c r="AG736" s="57" t="s">
        <v>5455</v>
      </c>
      <c r="AH736" s="57" t="s">
        <v>5422</v>
      </c>
      <c r="AI736" s="57" t="s">
        <v>261</v>
      </c>
      <c r="AJ736" s="58" t="n">
        <v>13.6113786957824</v>
      </c>
      <c r="AK736" s="57" t="s">
        <v>331</v>
      </c>
      <c r="AL736" s="58" t="n">
        <v>4</v>
      </c>
      <c r="AM736" s="57"/>
      <c r="AN736" s="57"/>
      <c r="AO736" s="57" t="n">
        <v>0</v>
      </c>
      <c r="AP736" s="59" t="b">
        <f aca="false">FALSE()</f>
        <v>0</v>
      </c>
    </row>
    <row r="737" customFormat="false" ht="15" hidden="false" customHeight="true" outlineLevel="0" collapsed="false">
      <c r="B737" s="57" t="s">
        <v>4777</v>
      </c>
      <c r="C737" s="57" t="s">
        <v>290</v>
      </c>
      <c r="D737" s="57" t="s">
        <v>357</v>
      </c>
      <c r="E737" s="59" t="b">
        <f aca="false">FALSE()</f>
        <v>0</v>
      </c>
      <c r="F737" s="57" t="n">
        <v>1</v>
      </c>
      <c r="G737" s="57" t="s">
        <v>334</v>
      </c>
      <c r="H737" s="57" t="s">
        <v>5005</v>
      </c>
      <c r="I737" s="57" t="n">
        <v>7</v>
      </c>
      <c r="J737" s="57" t="s">
        <v>4572</v>
      </c>
      <c r="K737" s="57" t="n">
        <v>2</v>
      </c>
      <c r="L737" s="59" t="b">
        <f aca="false">FALSE()</f>
        <v>0</v>
      </c>
      <c r="M737" s="59" t="b">
        <f aca="false">TRUE()</f>
        <v>1</v>
      </c>
      <c r="N737" s="59" t="b">
        <f aca="false">TRUE()</f>
        <v>1</v>
      </c>
      <c r="O737" s="59" t="b">
        <f aca="false">TRUE()</f>
        <v>1</v>
      </c>
      <c r="P737" s="59" t="b">
        <f aca="false">TRUE()</f>
        <v>1</v>
      </c>
      <c r="Q737" s="57" t="s">
        <v>5459</v>
      </c>
      <c r="R737" s="58" t="n">
        <v>1</v>
      </c>
      <c r="S737" s="58" t="n">
        <v>31.4500007629395</v>
      </c>
      <c r="T737" s="57"/>
      <c r="U737" s="58" t="n">
        <v>7.63589558536078</v>
      </c>
      <c r="V737" s="58" t="n">
        <v>7.36890622922929</v>
      </c>
      <c r="W737" s="58" t="n">
        <v>0</v>
      </c>
      <c r="X737" s="58" t="n">
        <v>96.5034965034965</v>
      </c>
      <c r="Y737" s="58" t="n">
        <v>0</v>
      </c>
      <c r="Z737" s="58" t="n">
        <v>4.81965092096926</v>
      </c>
      <c r="AA737" s="57" t="s">
        <v>5455</v>
      </c>
      <c r="AB737" s="57" t="s">
        <v>5413</v>
      </c>
      <c r="AC737" s="57" t="s">
        <v>5422</v>
      </c>
      <c r="AD737" s="57" t="s">
        <v>261</v>
      </c>
      <c r="AE737" s="57" t="n">
        <v>1487</v>
      </c>
      <c r="AF737" s="58" t="n">
        <v>4.81965092096926</v>
      </c>
      <c r="AG737" s="57" t="s">
        <v>5455</v>
      </c>
      <c r="AH737" s="57" t="s">
        <v>5422</v>
      </c>
      <c r="AI737" s="57" t="s">
        <v>261</v>
      </c>
      <c r="AJ737" s="58" t="n">
        <v>13.6113786957824</v>
      </c>
      <c r="AK737" s="57" t="s">
        <v>331</v>
      </c>
      <c r="AL737" s="58" t="n">
        <v>4.5</v>
      </c>
      <c r="AM737" s="57"/>
      <c r="AN737" s="57"/>
      <c r="AO737" s="57" t="n">
        <v>0</v>
      </c>
      <c r="AP737" s="59" t="b">
        <f aca="false">FALSE()</f>
        <v>0</v>
      </c>
    </row>
    <row r="738" customFormat="false" ht="15" hidden="false" customHeight="true" outlineLevel="0" collapsed="false">
      <c r="B738" s="57" t="s">
        <v>4777</v>
      </c>
      <c r="C738" s="57" t="s">
        <v>290</v>
      </c>
      <c r="D738" s="57" t="s">
        <v>357</v>
      </c>
      <c r="E738" s="59" t="b">
        <f aca="false">FALSE()</f>
        <v>0</v>
      </c>
      <c r="F738" s="57" t="n">
        <v>1</v>
      </c>
      <c r="G738" s="57" t="s">
        <v>334</v>
      </c>
      <c r="H738" s="57" t="s">
        <v>5005</v>
      </c>
      <c r="I738" s="57" t="n">
        <v>8</v>
      </c>
      <c r="J738" s="57" t="s">
        <v>425</v>
      </c>
      <c r="K738" s="57" t="n">
        <v>2</v>
      </c>
      <c r="L738" s="59" t="b">
        <f aca="false">FALSE()</f>
        <v>0</v>
      </c>
      <c r="M738" s="59" t="b">
        <f aca="false">TRUE()</f>
        <v>1</v>
      </c>
      <c r="N738" s="59" t="b">
        <f aca="false">TRUE()</f>
        <v>1</v>
      </c>
      <c r="O738" s="59" t="b">
        <f aca="false">TRUE()</f>
        <v>1</v>
      </c>
      <c r="P738" s="59" t="b">
        <f aca="false">TRUE()</f>
        <v>1</v>
      </c>
      <c r="Q738" s="57" t="s">
        <v>5416</v>
      </c>
      <c r="R738" s="58" t="n">
        <v>1</v>
      </c>
      <c r="S738" s="58" t="n">
        <v>32.8400001525879</v>
      </c>
      <c r="T738" s="57"/>
      <c r="U738" s="58" t="n">
        <v>0</v>
      </c>
      <c r="V738" s="58" t="n">
        <v>0</v>
      </c>
      <c r="W738" s="58" t="n">
        <v>0</v>
      </c>
      <c r="X738" s="57"/>
      <c r="Y738" s="57"/>
      <c r="Z738" s="58" t="n">
        <v>5.84180836727807</v>
      </c>
      <c r="AA738" s="57" t="s">
        <v>5455</v>
      </c>
      <c r="AB738" s="57" t="s">
        <v>5413</v>
      </c>
      <c r="AC738" s="57" t="s">
        <v>5032</v>
      </c>
      <c r="AD738" s="57" t="s">
        <v>4885</v>
      </c>
      <c r="AE738" s="57" t="n">
        <v>1606</v>
      </c>
      <c r="AF738" s="58" t="n">
        <v>5.9843881892805</v>
      </c>
      <c r="AG738" s="57" t="s">
        <v>5455</v>
      </c>
      <c r="AH738" s="57" t="s">
        <v>5435</v>
      </c>
      <c r="AI738" s="57" t="s">
        <v>4885</v>
      </c>
      <c r="AJ738" s="58" t="n">
        <v>11.7710909010168</v>
      </c>
      <c r="AK738" s="57" t="s">
        <v>331</v>
      </c>
      <c r="AL738" s="58" t="n">
        <v>3.5</v>
      </c>
      <c r="AM738" s="57"/>
      <c r="AN738" s="57"/>
      <c r="AO738" s="57" t="n">
        <v>0</v>
      </c>
      <c r="AP738" s="59" t="b">
        <f aca="false">FALSE()</f>
        <v>0</v>
      </c>
    </row>
    <row r="739" customFormat="false" ht="15" hidden="false" customHeight="true" outlineLevel="0" collapsed="false">
      <c r="B739" s="57" t="s">
        <v>4777</v>
      </c>
      <c r="C739" s="57" t="s">
        <v>290</v>
      </c>
      <c r="D739" s="57" t="s">
        <v>357</v>
      </c>
      <c r="E739" s="59" t="b">
        <f aca="false">FALSE()</f>
        <v>0</v>
      </c>
      <c r="F739" s="57" t="n">
        <v>1</v>
      </c>
      <c r="G739" s="57" t="s">
        <v>334</v>
      </c>
      <c r="H739" s="57" t="s">
        <v>5005</v>
      </c>
      <c r="I739" s="57" t="n">
        <v>8</v>
      </c>
      <c r="J739" s="57" t="s">
        <v>425</v>
      </c>
      <c r="K739" s="57" t="n">
        <v>2</v>
      </c>
      <c r="L739" s="59" t="b">
        <f aca="false">FALSE()</f>
        <v>0</v>
      </c>
      <c r="M739" s="59" t="b">
        <f aca="false">TRUE()</f>
        <v>1</v>
      </c>
      <c r="N739" s="59" t="b">
        <f aca="false">TRUE()</f>
        <v>1</v>
      </c>
      <c r="O739" s="59" t="b">
        <f aca="false">TRUE()</f>
        <v>1</v>
      </c>
      <c r="P739" s="59" t="b">
        <f aca="false">TRUE()</f>
        <v>1</v>
      </c>
      <c r="Q739" s="57" t="s">
        <v>5416</v>
      </c>
      <c r="R739" s="58" t="n">
        <v>1</v>
      </c>
      <c r="S739" s="58" t="n">
        <v>32.8400001525879</v>
      </c>
      <c r="T739" s="57"/>
      <c r="U739" s="58" t="n">
        <v>0</v>
      </c>
      <c r="V739" s="58" t="n">
        <v>0</v>
      </c>
      <c r="W739" s="58" t="n">
        <v>0</v>
      </c>
      <c r="X739" s="57"/>
      <c r="Y739" s="57"/>
      <c r="Z739" s="58" t="n">
        <v>5.84180836727807</v>
      </c>
      <c r="AA739" s="57" t="s">
        <v>5455</v>
      </c>
      <c r="AB739" s="57" t="s">
        <v>5413</v>
      </c>
      <c r="AC739" s="57" t="s">
        <v>5032</v>
      </c>
      <c r="AD739" s="57" t="s">
        <v>4885</v>
      </c>
      <c r="AE739" s="57" t="n">
        <v>1606</v>
      </c>
      <c r="AF739" s="58" t="n">
        <v>5.9843881892805</v>
      </c>
      <c r="AG739" s="57" t="s">
        <v>5455</v>
      </c>
      <c r="AH739" s="57" t="s">
        <v>5435</v>
      </c>
      <c r="AI739" s="57" t="s">
        <v>4885</v>
      </c>
      <c r="AJ739" s="58" t="n">
        <v>11.7710909010168</v>
      </c>
      <c r="AK739" s="57" t="s">
        <v>331</v>
      </c>
      <c r="AL739" s="58" t="n">
        <v>4</v>
      </c>
      <c r="AM739" s="57"/>
      <c r="AN739" s="57"/>
      <c r="AO739" s="57" t="n">
        <v>0</v>
      </c>
      <c r="AP739" s="59" t="b">
        <f aca="false">FALSE()</f>
        <v>0</v>
      </c>
    </row>
    <row r="740" customFormat="false" ht="15" hidden="false" customHeight="true" outlineLevel="0" collapsed="false">
      <c r="B740" s="57" t="s">
        <v>4777</v>
      </c>
      <c r="C740" s="57" t="s">
        <v>290</v>
      </c>
      <c r="D740" s="57" t="s">
        <v>357</v>
      </c>
      <c r="E740" s="59" t="b">
        <f aca="false">FALSE()</f>
        <v>0</v>
      </c>
      <c r="F740" s="57" t="n">
        <v>1</v>
      </c>
      <c r="G740" s="57" t="s">
        <v>334</v>
      </c>
      <c r="H740" s="57" t="s">
        <v>5005</v>
      </c>
      <c r="I740" s="57" t="n">
        <v>8</v>
      </c>
      <c r="J740" s="57" t="s">
        <v>425</v>
      </c>
      <c r="K740" s="57" t="n">
        <v>2</v>
      </c>
      <c r="L740" s="59" t="b">
        <f aca="false">FALSE()</f>
        <v>0</v>
      </c>
      <c r="M740" s="59" t="b">
        <f aca="false">TRUE()</f>
        <v>1</v>
      </c>
      <c r="N740" s="59" t="b">
        <f aca="false">TRUE()</f>
        <v>1</v>
      </c>
      <c r="O740" s="59" t="b">
        <f aca="false">TRUE()</f>
        <v>1</v>
      </c>
      <c r="P740" s="59" t="b">
        <f aca="false">TRUE()</f>
        <v>1</v>
      </c>
      <c r="Q740" s="57" t="s">
        <v>5416</v>
      </c>
      <c r="R740" s="58" t="n">
        <v>1</v>
      </c>
      <c r="S740" s="58" t="n">
        <v>32.8400001525879</v>
      </c>
      <c r="T740" s="57"/>
      <c r="U740" s="58" t="n">
        <v>0</v>
      </c>
      <c r="V740" s="58" t="n">
        <v>0</v>
      </c>
      <c r="W740" s="58" t="n">
        <v>0</v>
      </c>
      <c r="X740" s="57"/>
      <c r="Y740" s="57"/>
      <c r="Z740" s="58" t="n">
        <v>5.84180836727807</v>
      </c>
      <c r="AA740" s="57" t="s">
        <v>5455</v>
      </c>
      <c r="AB740" s="57" t="s">
        <v>5413</v>
      </c>
      <c r="AC740" s="57" t="s">
        <v>5032</v>
      </c>
      <c r="AD740" s="57" t="s">
        <v>4885</v>
      </c>
      <c r="AE740" s="57" t="n">
        <v>1606</v>
      </c>
      <c r="AF740" s="58" t="n">
        <v>5.9843881892805</v>
      </c>
      <c r="AG740" s="57" t="s">
        <v>5455</v>
      </c>
      <c r="AH740" s="57" t="s">
        <v>5435</v>
      </c>
      <c r="AI740" s="57" t="s">
        <v>4885</v>
      </c>
      <c r="AJ740" s="58" t="n">
        <v>11.7710909010168</v>
      </c>
      <c r="AK740" s="57" t="s">
        <v>331</v>
      </c>
      <c r="AL740" s="58" t="n">
        <v>4.5</v>
      </c>
      <c r="AM740" s="57"/>
      <c r="AN740" s="57"/>
      <c r="AO740" s="57" t="n">
        <v>0</v>
      </c>
      <c r="AP740" s="59" t="b">
        <f aca="false">FALSE()</f>
        <v>0</v>
      </c>
    </row>
    <row r="741" customFormat="false" ht="15" hidden="false" customHeight="true" outlineLevel="0" collapsed="false">
      <c r="B741" s="57" t="s">
        <v>4777</v>
      </c>
      <c r="C741" s="57" t="s">
        <v>290</v>
      </c>
      <c r="D741" s="57" t="s">
        <v>300</v>
      </c>
      <c r="E741" s="59" t="b">
        <f aca="false">FALSE()</f>
        <v>0</v>
      </c>
      <c r="F741" s="57" t="n">
        <v>1</v>
      </c>
      <c r="G741" s="57" t="s">
        <v>5130</v>
      </c>
      <c r="H741" s="57" t="s">
        <v>4907</v>
      </c>
      <c r="I741" s="57" t="n">
        <v>2</v>
      </c>
      <c r="J741" s="57" t="s">
        <v>261</v>
      </c>
      <c r="K741" s="57" t="n">
        <v>2</v>
      </c>
      <c r="L741" s="59" t="b">
        <f aca="false">FALSE()</f>
        <v>0</v>
      </c>
      <c r="M741" s="59" t="b">
        <f aca="false">TRUE()</f>
        <v>1</v>
      </c>
      <c r="N741" s="59" t="b">
        <f aca="false">TRUE()</f>
        <v>1</v>
      </c>
      <c r="O741" s="59" t="b">
        <f aca="false">TRUE()</f>
        <v>1</v>
      </c>
      <c r="P741" s="59" t="b">
        <f aca="false">TRUE()</f>
        <v>1</v>
      </c>
      <c r="Q741" s="57" t="s">
        <v>5411</v>
      </c>
      <c r="R741" s="58" t="n">
        <v>1</v>
      </c>
      <c r="S741" s="58" t="n">
        <v>61.7999992370606</v>
      </c>
      <c r="T741" s="57"/>
      <c r="U741" s="58" t="n">
        <v>53.0240861277151</v>
      </c>
      <c r="V741" s="58" t="n">
        <v>45.3614916067412</v>
      </c>
      <c r="W741" s="58" t="n">
        <v>0</v>
      </c>
      <c r="X741" s="58" t="n">
        <v>85.5488418932528</v>
      </c>
      <c r="Y741" s="58" t="n">
        <v>0</v>
      </c>
      <c r="Z741" s="58" t="n">
        <v>2.28094563723032</v>
      </c>
      <c r="AA741" s="57" t="s">
        <v>5412</v>
      </c>
      <c r="AB741" s="57" t="s">
        <v>5413</v>
      </c>
      <c r="AC741" s="57" t="s">
        <v>5438</v>
      </c>
      <c r="AD741" s="57" t="s">
        <v>4885</v>
      </c>
      <c r="AE741" s="57" t="n">
        <v>1414</v>
      </c>
      <c r="AF741" s="58" t="n">
        <v>2.28094563723032</v>
      </c>
      <c r="AG741" s="57" t="s">
        <v>5412</v>
      </c>
      <c r="AH741" s="57" t="s">
        <v>5438</v>
      </c>
      <c r="AI741" s="57" t="s">
        <v>4885</v>
      </c>
      <c r="AJ741" s="58" t="n">
        <v>13.4758142240089</v>
      </c>
      <c r="AK741" s="57" t="s">
        <v>5434</v>
      </c>
      <c r="AL741" s="58" t="n">
        <v>3.5</v>
      </c>
      <c r="AM741" s="57"/>
      <c r="AN741" s="57" t="s">
        <v>5412</v>
      </c>
      <c r="AO741" s="57" t="n">
        <v>3</v>
      </c>
      <c r="AP741" s="59" t="b">
        <f aca="false">TRUE()</f>
        <v>1</v>
      </c>
    </row>
    <row r="742" customFormat="false" ht="15" hidden="false" customHeight="true" outlineLevel="0" collapsed="false">
      <c r="B742" s="57" t="s">
        <v>4777</v>
      </c>
      <c r="C742" s="57" t="s">
        <v>290</v>
      </c>
      <c r="D742" s="57" t="s">
        <v>300</v>
      </c>
      <c r="E742" s="59" t="b">
        <f aca="false">FALSE()</f>
        <v>0</v>
      </c>
      <c r="F742" s="57" t="n">
        <v>1</v>
      </c>
      <c r="G742" s="57" t="s">
        <v>5130</v>
      </c>
      <c r="H742" s="57" t="s">
        <v>4907</v>
      </c>
      <c r="I742" s="57" t="n">
        <v>2</v>
      </c>
      <c r="J742" s="57" t="s">
        <v>261</v>
      </c>
      <c r="K742" s="57" t="n">
        <v>2</v>
      </c>
      <c r="L742" s="59" t="b">
        <f aca="false">FALSE()</f>
        <v>0</v>
      </c>
      <c r="M742" s="59" t="b">
        <f aca="false">TRUE()</f>
        <v>1</v>
      </c>
      <c r="N742" s="59" t="b">
        <f aca="false">TRUE()</f>
        <v>1</v>
      </c>
      <c r="O742" s="59" t="b">
        <f aca="false">TRUE()</f>
        <v>1</v>
      </c>
      <c r="P742" s="59" t="b">
        <f aca="false">TRUE()</f>
        <v>1</v>
      </c>
      <c r="Q742" s="57" t="s">
        <v>5411</v>
      </c>
      <c r="R742" s="58" t="n">
        <v>1</v>
      </c>
      <c r="S742" s="58" t="n">
        <v>61.7999992370606</v>
      </c>
      <c r="T742" s="57"/>
      <c r="U742" s="58" t="n">
        <v>53.0240861277151</v>
      </c>
      <c r="V742" s="58" t="n">
        <v>45.3614916067412</v>
      </c>
      <c r="W742" s="58" t="n">
        <v>0</v>
      </c>
      <c r="X742" s="58" t="n">
        <v>85.5488418932528</v>
      </c>
      <c r="Y742" s="58" t="n">
        <v>0</v>
      </c>
      <c r="Z742" s="58" t="n">
        <v>2.28094563723032</v>
      </c>
      <c r="AA742" s="57" t="s">
        <v>5412</v>
      </c>
      <c r="AB742" s="57" t="s">
        <v>5413</v>
      </c>
      <c r="AC742" s="57" t="s">
        <v>5438</v>
      </c>
      <c r="AD742" s="57" t="s">
        <v>4885</v>
      </c>
      <c r="AE742" s="57" t="n">
        <v>1414</v>
      </c>
      <c r="AF742" s="58" t="n">
        <v>2.28094563723032</v>
      </c>
      <c r="AG742" s="57" t="s">
        <v>5412</v>
      </c>
      <c r="AH742" s="57" t="s">
        <v>5438</v>
      </c>
      <c r="AI742" s="57" t="s">
        <v>4885</v>
      </c>
      <c r="AJ742" s="58" t="n">
        <v>13.4758142240089</v>
      </c>
      <c r="AK742" s="57" t="s">
        <v>5434</v>
      </c>
      <c r="AL742" s="58" t="n">
        <v>4</v>
      </c>
      <c r="AM742" s="57"/>
      <c r="AN742" s="57" t="s">
        <v>5412</v>
      </c>
      <c r="AO742" s="57" t="n">
        <v>8</v>
      </c>
      <c r="AP742" s="59" t="b">
        <f aca="false">TRUE()</f>
        <v>1</v>
      </c>
    </row>
    <row r="743" customFormat="false" ht="15" hidden="false" customHeight="true" outlineLevel="0" collapsed="false">
      <c r="B743" s="57" t="s">
        <v>4777</v>
      </c>
      <c r="C743" s="57" t="s">
        <v>290</v>
      </c>
      <c r="D743" s="57" t="s">
        <v>300</v>
      </c>
      <c r="E743" s="59" t="b">
        <f aca="false">FALSE()</f>
        <v>0</v>
      </c>
      <c r="F743" s="57" t="n">
        <v>1</v>
      </c>
      <c r="G743" s="57" t="s">
        <v>5130</v>
      </c>
      <c r="H743" s="57" t="s">
        <v>4907</v>
      </c>
      <c r="I743" s="57" t="n">
        <v>2</v>
      </c>
      <c r="J743" s="57" t="s">
        <v>261</v>
      </c>
      <c r="K743" s="57" t="n">
        <v>2</v>
      </c>
      <c r="L743" s="59" t="b">
        <f aca="false">FALSE()</f>
        <v>0</v>
      </c>
      <c r="M743" s="59" t="b">
        <f aca="false">TRUE()</f>
        <v>1</v>
      </c>
      <c r="N743" s="59" t="b">
        <f aca="false">TRUE()</f>
        <v>1</v>
      </c>
      <c r="O743" s="59" t="b">
        <f aca="false">TRUE()</f>
        <v>1</v>
      </c>
      <c r="P743" s="59" t="b">
        <f aca="false">TRUE()</f>
        <v>1</v>
      </c>
      <c r="Q743" s="57" t="s">
        <v>5411</v>
      </c>
      <c r="R743" s="58" t="n">
        <v>1</v>
      </c>
      <c r="S743" s="58" t="n">
        <v>61.7999992370606</v>
      </c>
      <c r="T743" s="57"/>
      <c r="U743" s="58" t="n">
        <v>53.0240861277151</v>
      </c>
      <c r="V743" s="58" t="n">
        <v>45.3614916067412</v>
      </c>
      <c r="W743" s="58" t="n">
        <v>0</v>
      </c>
      <c r="X743" s="58" t="n">
        <v>85.5488418932528</v>
      </c>
      <c r="Y743" s="58" t="n">
        <v>0</v>
      </c>
      <c r="Z743" s="58" t="n">
        <v>2.28094563723032</v>
      </c>
      <c r="AA743" s="57" t="s">
        <v>5412</v>
      </c>
      <c r="AB743" s="57" t="s">
        <v>5413</v>
      </c>
      <c r="AC743" s="57" t="s">
        <v>5438</v>
      </c>
      <c r="AD743" s="57" t="s">
        <v>4885</v>
      </c>
      <c r="AE743" s="57" t="n">
        <v>1414</v>
      </c>
      <c r="AF743" s="58" t="n">
        <v>2.28094563723032</v>
      </c>
      <c r="AG743" s="57" t="s">
        <v>5412</v>
      </c>
      <c r="AH743" s="57" t="s">
        <v>5438</v>
      </c>
      <c r="AI743" s="57" t="s">
        <v>4885</v>
      </c>
      <c r="AJ743" s="58" t="n">
        <v>13.4758142240089</v>
      </c>
      <c r="AK743" s="57" t="s">
        <v>5434</v>
      </c>
      <c r="AL743" s="58" t="n">
        <v>4.5</v>
      </c>
      <c r="AM743" s="57"/>
      <c r="AN743" s="57" t="s">
        <v>5412</v>
      </c>
      <c r="AO743" s="57" t="n">
        <v>11</v>
      </c>
      <c r="AP743" s="59" t="b">
        <f aca="false">TRUE()</f>
        <v>1</v>
      </c>
    </row>
    <row r="744" customFormat="false" ht="15" hidden="false" customHeight="true" outlineLevel="0" collapsed="false">
      <c r="B744" s="57" t="s">
        <v>4777</v>
      </c>
      <c r="C744" s="57" t="s">
        <v>290</v>
      </c>
      <c r="D744" s="57" t="s">
        <v>300</v>
      </c>
      <c r="E744" s="59" t="b">
        <f aca="false">FALSE()</f>
        <v>0</v>
      </c>
      <c r="F744" s="57" t="n">
        <v>1</v>
      </c>
      <c r="G744" s="57" t="s">
        <v>5130</v>
      </c>
      <c r="H744" s="57" t="s">
        <v>4907</v>
      </c>
      <c r="I744" s="57" t="n">
        <v>3</v>
      </c>
      <c r="J744" s="57" t="s">
        <v>425</v>
      </c>
      <c r="K744" s="57" t="n">
        <v>2</v>
      </c>
      <c r="L744" s="59" t="b">
        <f aca="false">FALSE()</f>
        <v>0</v>
      </c>
      <c r="M744" s="59" t="b">
        <f aca="false">TRUE()</f>
        <v>1</v>
      </c>
      <c r="N744" s="59" t="b">
        <f aca="false">TRUE()</f>
        <v>1</v>
      </c>
      <c r="O744" s="59" t="b">
        <f aca="false">TRUE()</f>
        <v>1</v>
      </c>
      <c r="P744" s="59" t="b">
        <f aca="false">TRUE()</f>
        <v>1</v>
      </c>
      <c r="Q744" s="57" t="s">
        <v>5416</v>
      </c>
      <c r="R744" s="58" t="n">
        <v>1</v>
      </c>
      <c r="S744" s="58" t="n">
        <v>64.5199966430664</v>
      </c>
      <c r="T744" s="57"/>
      <c r="U744" s="58" t="n">
        <v>6.6213360320611</v>
      </c>
      <c r="V744" s="58" t="n">
        <v>6.6213360320611</v>
      </c>
      <c r="W744" s="58" t="n">
        <v>0</v>
      </c>
      <c r="X744" s="58" t="n">
        <v>100</v>
      </c>
      <c r="Y744" s="58" t="n">
        <v>0</v>
      </c>
      <c r="Z744" s="58" t="n">
        <v>2.8322826483245</v>
      </c>
      <c r="AA744" s="57" t="s">
        <v>5412</v>
      </c>
      <c r="AB744" s="57" t="s">
        <v>5413</v>
      </c>
      <c r="AC744" s="57" t="s">
        <v>5414</v>
      </c>
      <c r="AD744" s="57" t="s">
        <v>4838</v>
      </c>
      <c r="AE744" s="57" t="n">
        <v>1403</v>
      </c>
      <c r="AF744" s="58" t="n">
        <v>2.8322826483245</v>
      </c>
      <c r="AG744" s="57" t="s">
        <v>5412</v>
      </c>
      <c r="AH744" s="57" t="s">
        <v>5414</v>
      </c>
      <c r="AI744" s="57" t="s">
        <v>4838</v>
      </c>
      <c r="AJ744" s="58" t="n">
        <v>15.7170382388031</v>
      </c>
      <c r="AK744" s="57" t="s">
        <v>5434</v>
      </c>
      <c r="AL744" s="58" t="n">
        <v>3.5</v>
      </c>
      <c r="AM744" s="57"/>
      <c r="AN744" s="57" t="s">
        <v>5412</v>
      </c>
      <c r="AO744" s="57" t="n">
        <v>1</v>
      </c>
      <c r="AP744" s="59" t="b">
        <f aca="false">TRUE()</f>
        <v>1</v>
      </c>
    </row>
    <row r="745" customFormat="false" ht="15" hidden="false" customHeight="true" outlineLevel="0" collapsed="false">
      <c r="B745" s="57" t="s">
        <v>4777</v>
      </c>
      <c r="C745" s="57" t="s">
        <v>290</v>
      </c>
      <c r="D745" s="57" t="s">
        <v>300</v>
      </c>
      <c r="E745" s="59" t="b">
        <f aca="false">FALSE()</f>
        <v>0</v>
      </c>
      <c r="F745" s="57" t="n">
        <v>1</v>
      </c>
      <c r="G745" s="57" t="s">
        <v>5130</v>
      </c>
      <c r="H745" s="57" t="s">
        <v>4907</v>
      </c>
      <c r="I745" s="57" t="n">
        <v>3</v>
      </c>
      <c r="J745" s="57" t="s">
        <v>425</v>
      </c>
      <c r="K745" s="57" t="n">
        <v>2</v>
      </c>
      <c r="L745" s="59" t="b">
        <f aca="false">FALSE()</f>
        <v>0</v>
      </c>
      <c r="M745" s="59" t="b">
        <f aca="false">TRUE()</f>
        <v>1</v>
      </c>
      <c r="N745" s="59" t="b">
        <f aca="false">TRUE()</f>
        <v>1</v>
      </c>
      <c r="O745" s="59" t="b">
        <f aca="false">TRUE()</f>
        <v>1</v>
      </c>
      <c r="P745" s="59" t="b">
        <f aca="false">TRUE()</f>
        <v>1</v>
      </c>
      <c r="Q745" s="57" t="s">
        <v>5416</v>
      </c>
      <c r="R745" s="58" t="n">
        <v>1</v>
      </c>
      <c r="S745" s="58" t="n">
        <v>64.5199966430664</v>
      </c>
      <c r="T745" s="57"/>
      <c r="U745" s="58" t="n">
        <v>6.6213360320611</v>
      </c>
      <c r="V745" s="58" t="n">
        <v>6.6213360320611</v>
      </c>
      <c r="W745" s="58" t="n">
        <v>0</v>
      </c>
      <c r="X745" s="58" t="n">
        <v>100</v>
      </c>
      <c r="Y745" s="58" t="n">
        <v>0</v>
      </c>
      <c r="Z745" s="58" t="n">
        <v>2.8322826483245</v>
      </c>
      <c r="AA745" s="57" t="s">
        <v>5412</v>
      </c>
      <c r="AB745" s="57" t="s">
        <v>5413</v>
      </c>
      <c r="AC745" s="57" t="s">
        <v>5414</v>
      </c>
      <c r="AD745" s="57" t="s">
        <v>4838</v>
      </c>
      <c r="AE745" s="57" t="n">
        <v>1403</v>
      </c>
      <c r="AF745" s="58" t="n">
        <v>2.8322826483245</v>
      </c>
      <c r="AG745" s="57" t="s">
        <v>5412</v>
      </c>
      <c r="AH745" s="57" t="s">
        <v>5414</v>
      </c>
      <c r="AI745" s="57" t="s">
        <v>4838</v>
      </c>
      <c r="AJ745" s="58" t="n">
        <v>15.7170382388031</v>
      </c>
      <c r="AK745" s="57" t="s">
        <v>5434</v>
      </c>
      <c r="AL745" s="58" t="n">
        <v>4</v>
      </c>
      <c r="AM745" s="57"/>
      <c r="AN745" s="57" t="s">
        <v>5412</v>
      </c>
      <c r="AO745" s="57" t="n">
        <v>2</v>
      </c>
      <c r="AP745" s="59" t="b">
        <f aca="false">TRUE()</f>
        <v>1</v>
      </c>
    </row>
    <row r="746" customFormat="false" ht="15" hidden="false" customHeight="true" outlineLevel="0" collapsed="false">
      <c r="B746" s="57" t="s">
        <v>4777</v>
      </c>
      <c r="C746" s="57" t="s">
        <v>290</v>
      </c>
      <c r="D746" s="57" t="s">
        <v>300</v>
      </c>
      <c r="E746" s="59" t="b">
        <f aca="false">FALSE()</f>
        <v>0</v>
      </c>
      <c r="F746" s="57" t="n">
        <v>1</v>
      </c>
      <c r="G746" s="57" t="s">
        <v>5130</v>
      </c>
      <c r="H746" s="57" t="s">
        <v>4907</v>
      </c>
      <c r="I746" s="57" t="n">
        <v>3</v>
      </c>
      <c r="J746" s="57" t="s">
        <v>425</v>
      </c>
      <c r="K746" s="57" t="n">
        <v>2</v>
      </c>
      <c r="L746" s="59" t="b">
        <f aca="false">FALSE()</f>
        <v>0</v>
      </c>
      <c r="M746" s="59" t="b">
        <f aca="false">TRUE()</f>
        <v>1</v>
      </c>
      <c r="N746" s="59" t="b">
        <f aca="false">TRUE()</f>
        <v>1</v>
      </c>
      <c r="O746" s="59" t="b">
        <f aca="false">TRUE()</f>
        <v>1</v>
      </c>
      <c r="P746" s="59" t="b">
        <f aca="false">TRUE()</f>
        <v>1</v>
      </c>
      <c r="Q746" s="57" t="s">
        <v>5416</v>
      </c>
      <c r="R746" s="58" t="n">
        <v>1</v>
      </c>
      <c r="S746" s="58" t="n">
        <v>64.5199966430664</v>
      </c>
      <c r="T746" s="57"/>
      <c r="U746" s="58" t="n">
        <v>6.6213360320611</v>
      </c>
      <c r="V746" s="58" t="n">
        <v>6.6213360320611</v>
      </c>
      <c r="W746" s="58" t="n">
        <v>0</v>
      </c>
      <c r="X746" s="58" t="n">
        <v>100</v>
      </c>
      <c r="Y746" s="58" t="n">
        <v>0</v>
      </c>
      <c r="Z746" s="58" t="n">
        <v>2.8322826483245</v>
      </c>
      <c r="AA746" s="57" t="s">
        <v>5412</v>
      </c>
      <c r="AB746" s="57" t="s">
        <v>5413</v>
      </c>
      <c r="AC746" s="57" t="s">
        <v>5414</v>
      </c>
      <c r="AD746" s="57" t="s">
        <v>4838</v>
      </c>
      <c r="AE746" s="57" t="n">
        <v>1403</v>
      </c>
      <c r="AF746" s="58" t="n">
        <v>2.8322826483245</v>
      </c>
      <c r="AG746" s="57" t="s">
        <v>5412</v>
      </c>
      <c r="AH746" s="57" t="s">
        <v>5414</v>
      </c>
      <c r="AI746" s="57" t="s">
        <v>4838</v>
      </c>
      <c r="AJ746" s="58" t="n">
        <v>15.7170382388031</v>
      </c>
      <c r="AK746" s="57" t="s">
        <v>5434</v>
      </c>
      <c r="AL746" s="58" t="n">
        <v>4.5</v>
      </c>
      <c r="AM746" s="57"/>
      <c r="AN746" s="57" t="s">
        <v>5412</v>
      </c>
      <c r="AO746" s="57" t="n">
        <v>4</v>
      </c>
      <c r="AP746" s="59" t="b">
        <f aca="false">TRUE()</f>
        <v>1</v>
      </c>
    </row>
    <row r="747" customFormat="false" ht="15" hidden="false" customHeight="true" outlineLevel="0" collapsed="false">
      <c r="B747" s="57" t="s">
        <v>4777</v>
      </c>
      <c r="C747" s="57" t="s">
        <v>290</v>
      </c>
      <c r="D747" s="57" t="s">
        <v>300</v>
      </c>
      <c r="E747" s="59" t="b">
        <f aca="false">FALSE()</f>
        <v>0</v>
      </c>
      <c r="F747" s="57" t="n">
        <v>1</v>
      </c>
      <c r="G747" s="57" t="s">
        <v>5130</v>
      </c>
      <c r="H747" s="57" t="s">
        <v>4907</v>
      </c>
      <c r="I747" s="57" t="n">
        <v>4</v>
      </c>
      <c r="J747" s="57" t="s">
        <v>360</v>
      </c>
      <c r="K747" s="57" t="n">
        <v>2</v>
      </c>
      <c r="L747" s="59" t="b">
        <f aca="false">FALSE()</f>
        <v>0</v>
      </c>
      <c r="M747" s="59" t="b">
        <f aca="false">TRUE()</f>
        <v>1</v>
      </c>
      <c r="N747" s="59" t="b">
        <f aca="false">TRUE()</f>
        <v>1</v>
      </c>
      <c r="O747" s="59" t="b">
        <f aca="false">TRUE()</f>
        <v>1</v>
      </c>
      <c r="P747" s="59" t="b">
        <f aca="false">TRUE()</f>
        <v>1</v>
      </c>
      <c r="Q747" s="57" t="s">
        <v>5417</v>
      </c>
      <c r="R747" s="58" t="n">
        <v>1</v>
      </c>
      <c r="S747" s="58" t="n">
        <v>60.5800018310547</v>
      </c>
      <c r="T747" s="57"/>
      <c r="U747" s="58" t="n">
        <v>2.29610846273087</v>
      </c>
      <c r="V747" s="58" t="n">
        <v>2.13591484905197</v>
      </c>
      <c r="W747" s="58" t="n">
        <v>0</v>
      </c>
      <c r="X747" s="58" t="n">
        <v>93.0232558139535</v>
      </c>
      <c r="Y747" s="58" t="n">
        <v>0</v>
      </c>
      <c r="Z747" s="58" t="n">
        <v>4.28354257595273</v>
      </c>
      <c r="AA747" s="57" t="s">
        <v>5412</v>
      </c>
      <c r="AB747" s="57" t="s">
        <v>5413</v>
      </c>
      <c r="AC747" s="57" t="s">
        <v>5456</v>
      </c>
      <c r="AD747" s="57" t="s">
        <v>261</v>
      </c>
      <c r="AE747" s="57" t="n">
        <v>1402</v>
      </c>
      <c r="AF747" s="58" t="n">
        <v>4.33368480625895</v>
      </c>
      <c r="AG747" s="57" t="s">
        <v>5412</v>
      </c>
      <c r="AH747" s="57" t="s">
        <v>5419</v>
      </c>
      <c r="AI747" s="57" t="s">
        <v>261</v>
      </c>
      <c r="AJ747" s="58" t="n">
        <v>15.670773943874</v>
      </c>
      <c r="AK747" s="57" t="s">
        <v>5500</v>
      </c>
      <c r="AL747" s="58" t="n">
        <v>3.5</v>
      </c>
      <c r="AM747" s="57"/>
      <c r="AN747" s="57"/>
      <c r="AO747" s="57" t="n">
        <v>0</v>
      </c>
      <c r="AP747" s="59" t="b">
        <f aca="false">FALSE()</f>
        <v>0</v>
      </c>
    </row>
    <row r="748" customFormat="false" ht="15" hidden="false" customHeight="true" outlineLevel="0" collapsed="false">
      <c r="B748" s="57" t="s">
        <v>4777</v>
      </c>
      <c r="C748" s="57" t="s">
        <v>290</v>
      </c>
      <c r="D748" s="57" t="s">
        <v>300</v>
      </c>
      <c r="E748" s="59" t="b">
        <f aca="false">FALSE()</f>
        <v>0</v>
      </c>
      <c r="F748" s="57" t="n">
        <v>1</v>
      </c>
      <c r="G748" s="57" t="s">
        <v>5130</v>
      </c>
      <c r="H748" s="57" t="s">
        <v>4907</v>
      </c>
      <c r="I748" s="57" t="n">
        <v>4</v>
      </c>
      <c r="J748" s="57" t="s">
        <v>360</v>
      </c>
      <c r="K748" s="57" t="n">
        <v>2</v>
      </c>
      <c r="L748" s="59" t="b">
        <f aca="false">FALSE()</f>
        <v>0</v>
      </c>
      <c r="M748" s="59" t="b">
        <f aca="false">TRUE()</f>
        <v>1</v>
      </c>
      <c r="N748" s="59" t="b">
        <f aca="false">TRUE()</f>
        <v>1</v>
      </c>
      <c r="O748" s="59" t="b">
        <f aca="false">TRUE()</f>
        <v>1</v>
      </c>
      <c r="P748" s="59" t="b">
        <f aca="false">TRUE()</f>
        <v>1</v>
      </c>
      <c r="Q748" s="57" t="s">
        <v>5417</v>
      </c>
      <c r="R748" s="58" t="n">
        <v>1</v>
      </c>
      <c r="S748" s="58" t="n">
        <v>60.5800018310547</v>
      </c>
      <c r="T748" s="57"/>
      <c r="U748" s="58" t="n">
        <v>2.29610846273087</v>
      </c>
      <c r="V748" s="58" t="n">
        <v>2.13591484905197</v>
      </c>
      <c r="W748" s="58" t="n">
        <v>0</v>
      </c>
      <c r="X748" s="58" t="n">
        <v>93.0232558139535</v>
      </c>
      <c r="Y748" s="58" t="n">
        <v>0</v>
      </c>
      <c r="Z748" s="58" t="n">
        <v>4.28354257595273</v>
      </c>
      <c r="AA748" s="57" t="s">
        <v>5412</v>
      </c>
      <c r="AB748" s="57" t="s">
        <v>5413</v>
      </c>
      <c r="AC748" s="57" t="s">
        <v>5456</v>
      </c>
      <c r="AD748" s="57" t="s">
        <v>261</v>
      </c>
      <c r="AE748" s="57" t="n">
        <v>1402</v>
      </c>
      <c r="AF748" s="58" t="n">
        <v>4.33368480625895</v>
      </c>
      <c r="AG748" s="57" t="s">
        <v>5412</v>
      </c>
      <c r="AH748" s="57" t="s">
        <v>5419</v>
      </c>
      <c r="AI748" s="57" t="s">
        <v>261</v>
      </c>
      <c r="AJ748" s="58" t="n">
        <v>15.670773943874</v>
      </c>
      <c r="AK748" s="57" t="s">
        <v>5500</v>
      </c>
      <c r="AL748" s="58" t="n">
        <v>4</v>
      </c>
      <c r="AM748" s="57"/>
      <c r="AN748" s="57"/>
      <c r="AO748" s="57" t="n">
        <v>0</v>
      </c>
      <c r="AP748" s="59" t="b">
        <f aca="false">FALSE()</f>
        <v>0</v>
      </c>
    </row>
    <row r="749" customFormat="false" ht="15" hidden="false" customHeight="true" outlineLevel="0" collapsed="false">
      <c r="B749" s="57" t="s">
        <v>4777</v>
      </c>
      <c r="C749" s="57" t="s">
        <v>290</v>
      </c>
      <c r="D749" s="57" t="s">
        <v>300</v>
      </c>
      <c r="E749" s="59" t="b">
        <f aca="false">FALSE()</f>
        <v>0</v>
      </c>
      <c r="F749" s="57" t="n">
        <v>1</v>
      </c>
      <c r="G749" s="57" t="s">
        <v>5130</v>
      </c>
      <c r="H749" s="57" t="s">
        <v>4907</v>
      </c>
      <c r="I749" s="57" t="n">
        <v>4</v>
      </c>
      <c r="J749" s="57" t="s">
        <v>360</v>
      </c>
      <c r="K749" s="57" t="n">
        <v>2</v>
      </c>
      <c r="L749" s="59" t="b">
        <f aca="false">FALSE()</f>
        <v>0</v>
      </c>
      <c r="M749" s="59" t="b">
        <f aca="false">TRUE()</f>
        <v>1</v>
      </c>
      <c r="N749" s="59" t="b">
        <f aca="false">TRUE()</f>
        <v>1</v>
      </c>
      <c r="O749" s="59" t="b">
        <f aca="false">TRUE()</f>
        <v>1</v>
      </c>
      <c r="P749" s="59" t="b">
        <f aca="false">TRUE()</f>
        <v>1</v>
      </c>
      <c r="Q749" s="57" t="s">
        <v>5417</v>
      </c>
      <c r="R749" s="58" t="n">
        <v>1</v>
      </c>
      <c r="S749" s="58" t="n">
        <v>60.5800018310547</v>
      </c>
      <c r="T749" s="57"/>
      <c r="U749" s="58" t="n">
        <v>2.29610846273087</v>
      </c>
      <c r="V749" s="58" t="n">
        <v>2.13591484905197</v>
      </c>
      <c r="W749" s="58" t="n">
        <v>0</v>
      </c>
      <c r="X749" s="58" t="n">
        <v>93.0232558139535</v>
      </c>
      <c r="Y749" s="58" t="n">
        <v>0</v>
      </c>
      <c r="Z749" s="58" t="n">
        <v>4.28354257595273</v>
      </c>
      <c r="AA749" s="57" t="s">
        <v>5412</v>
      </c>
      <c r="AB749" s="57" t="s">
        <v>5413</v>
      </c>
      <c r="AC749" s="57" t="s">
        <v>5456</v>
      </c>
      <c r="AD749" s="57" t="s">
        <v>261</v>
      </c>
      <c r="AE749" s="57" t="n">
        <v>1402</v>
      </c>
      <c r="AF749" s="58" t="n">
        <v>4.33368480625895</v>
      </c>
      <c r="AG749" s="57" t="s">
        <v>5412</v>
      </c>
      <c r="AH749" s="57" t="s">
        <v>5419</v>
      </c>
      <c r="AI749" s="57" t="s">
        <v>261</v>
      </c>
      <c r="AJ749" s="58" t="n">
        <v>15.670773943874</v>
      </c>
      <c r="AK749" s="57" t="s">
        <v>5500</v>
      </c>
      <c r="AL749" s="58" t="n">
        <v>4.5</v>
      </c>
      <c r="AM749" s="57"/>
      <c r="AN749" s="57" t="s">
        <v>5412</v>
      </c>
      <c r="AO749" s="57" t="n">
        <v>3</v>
      </c>
      <c r="AP749" s="59" t="b">
        <f aca="false">FALSE()</f>
        <v>0</v>
      </c>
    </row>
    <row r="750" customFormat="false" ht="15" hidden="false" customHeight="true" outlineLevel="0" collapsed="false">
      <c r="B750" s="57" t="s">
        <v>4777</v>
      </c>
      <c r="C750" s="57" t="s">
        <v>290</v>
      </c>
      <c r="D750" s="57" t="s">
        <v>300</v>
      </c>
      <c r="E750" s="59" t="b">
        <f aca="false">FALSE()</f>
        <v>0</v>
      </c>
      <c r="F750" s="57" t="n">
        <v>1</v>
      </c>
      <c r="G750" s="57" t="s">
        <v>5130</v>
      </c>
      <c r="H750" s="57" t="s">
        <v>4907</v>
      </c>
      <c r="I750" s="57" t="n">
        <v>5</v>
      </c>
      <c r="J750" s="57" t="s">
        <v>425</v>
      </c>
      <c r="K750" s="57" t="n">
        <v>2</v>
      </c>
      <c r="L750" s="59" t="b">
        <f aca="false">FALSE()</f>
        <v>0</v>
      </c>
      <c r="M750" s="59" t="b">
        <f aca="false">TRUE()</f>
        <v>1</v>
      </c>
      <c r="N750" s="59" t="b">
        <f aca="false">TRUE()</f>
        <v>1</v>
      </c>
      <c r="O750" s="59" t="b">
        <f aca="false">TRUE()</f>
        <v>1</v>
      </c>
      <c r="P750" s="59" t="b">
        <f aca="false">TRUE()</f>
        <v>1</v>
      </c>
      <c r="Q750" s="57" t="s">
        <v>5416</v>
      </c>
      <c r="R750" s="58" t="n">
        <v>1</v>
      </c>
      <c r="S750" s="58" t="n">
        <v>61.560001373291</v>
      </c>
      <c r="T750" s="57"/>
      <c r="U750" s="58" t="n">
        <v>1.20145210259173</v>
      </c>
      <c r="V750" s="58" t="n">
        <v>1.20145210259173</v>
      </c>
      <c r="W750" s="58" t="n">
        <v>0</v>
      </c>
      <c r="X750" s="58" t="n">
        <v>100</v>
      </c>
      <c r="Y750" s="58" t="n">
        <v>0</v>
      </c>
      <c r="Z750" s="58" t="n">
        <v>2.76222826717849</v>
      </c>
      <c r="AA750" s="57" t="s">
        <v>5412</v>
      </c>
      <c r="AB750" s="57" t="s">
        <v>5413</v>
      </c>
      <c r="AC750" s="57" t="s">
        <v>5414</v>
      </c>
      <c r="AD750" s="57" t="s">
        <v>261</v>
      </c>
      <c r="AE750" s="57" t="n">
        <v>1402</v>
      </c>
      <c r="AF750" s="58" t="n">
        <v>2.76222826717849</v>
      </c>
      <c r="AG750" s="57" t="s">
        <v>5412</v>
      </c>
      <c r="AH750" s="57" t="s">
        <v>5414</v>
      </c>
      <c r="AI750" s="57" t="s">
        <v>261</v>
      </c>
      <c r="AJ750" s="58" t="n">
        <v>13.5216116642951</v>
      </c>
      <c r="AK750" s="57" t="s">
        <v>5500</v>
      </c>
      <c r="AL750" s="58" t="n">
        <v>3.5</v>
      </c>
      <c r="AM750" s="57"/>
      <c r="AN750" s="57" t="s">
        <v>5412</v>
      </c>
      <c r="AO750" s="57" t="n">
        <v>1</v>
      </c>
      <c r="AP750" s="59" t="b">
        <f aca="false">TRUE()</f>
        <v>1</v>
      </c>
    </row>
    <row r="751" customFormat="false" ht="15" hidden="false" customHeight="true" outlineLevel="0" collapsed="false">
      <c r="B751" s="57" t="s">
        <v>4777</v>
      </c>
      <c r="C751" s="57" t="s">
        <v>290</v>
      </c>
      <c r="D751" s="57" t="s">
        <v>300</v>
      </c>
      <c r="E751" s="59" t="b">
        <f aca="false">FALSE()</f>
        <v>0</v>
      </c>
      <c r="F751" s="57" t="n">
        <v>1</v>
      </c>
      <c r="G751" s="57" t="s">
        <v>5130</v>
      </c>
      <c r="H751" s="57" t="s">
        <v>4907</v>
      </c>
      <c r="I751" s="57" t="n">
        <v>5</v>
      </c>
      <c r="J751" s="57" t="s">
        <v>425</v>
      </c>
      <c r="K751" s="57" t="n">
        <v>2</v>
      </c>
      <c r="L751" s="59" t="b">
        <f aca="false">FALSE()</f>
        <v>0</v>
      </c>
      <c r="M751" s="59" t="b">
        <f aca="false">TRUE()</f>
        <v>1</v>
      </c>
      <c r="N751" s="59" t="b">
        <f aca="false">TRUE()</f>
        <v>1</v>
      </c>
      <c r="O751" s="59" t="b">
        <f aca="false">TRUE()</f>
        <v>1</v>
      </c>
      <c r="P751" s="59" t="b">
        <f aca="false">TRUE()</f>
        <v>1</v>
      </c>
      <c r="Q751" s="57" t="s">
        <v>5416</v>
      </c>
      <c r="R751" s="58" t="n">
        <v>1</v>
      </c>
      <c r="S751" s="58" t="n">
        <v>61.560001373291</v>
      </c>
      <c r="T751" s="57"/>
      <c r="U751" s="58" t="n">
        <v>1.20145210259173</v>
      </c>
      <c r="V751" s="58" t="n">
        <v>1.20145210259173</v>
      </c>
      <c r="W751" s="58" t="n">
        <v>0</v>
      </c>
      <c r="X751" s="58" t="n">
        <v>100</v>
      </c>
      <c r="Y751" s="58" t="n">
        <v>0</v>
      </c>
      <c r="Z751" s="58" t="n">
        <v>2.76222826717849</v>
      </c>
      <c r="AA751" s="57" t="s">
        <v>5412</v>
      </c>
      <c r="AB751" s="57" t="s">
        <v>5413</v>
      </c>
      <c r="AC751" s="57" t="s">
        <v>5414</v>
      </c>
      <c r="AD751" s="57" t="s">
        <v>261</v>
      </c>
      <c r="AE751" s="57" t="n">
        <v>1402</v>
      </c>
      <c r="AF751" s="58" t="n">
        <v>2.76222826717849</v>
      </c>
      <c r="AG751" s="57" t="s">
        <v>5412</v>
      </c>
      <c r="AH751" s="57" t="s">
        <v>5414</v>
      </c>
      <c r="AI751" s="57" t="s">
        <v>261</v>
      </c>
      <c r="AJ751" s="58" t="n">
        <v>13.5216116642951</v>
      </c>
      <c r="AK751" s="57" t="s">
        <v>5500</v>
      </c>
      <c r="AL751" s="58" t="n">
        <v>4</v>
      </c>
      <c r="AM751" s="57"/>
      <c r="AN751" s="57" t="s">
        <v>5412</v>
      </c>
      <c r="AO751" s="57" t="n">
        <v>1</v>
      </c>
      <c r="AP751" s="59" t="b">
        <f aca="false">TRUE()</f>
        <v>1</v>
      </c>
    </row>
    <row r="752" customFormat="false" ht="15" hidden="false" customHeight="true" outlineLevel="0" collapsed="false">
      <c r="B752" s="57" t="s">
        <v>4777</v>
      </c>
      <c r="C752" s="57" t="s">
        <v>290</v>
      </c>
      <c r="D752" s="57" t="s">
        <v>300</v>
      </c>
      <c r="E752" s="59" t="b">
        <f aca="false">FALSE()</f>
        <v>0</v>
      </c>
      <c r="F752" s="57" t="n">
        <v>1</v>
      </c>
      <c r="G752" s="57" t="s">
        <v>5130</v>
      </c>
      <c r="H752" s="57" t="s">
        <v>4907</v>
      </c>
      <c r="I752" s="57" t="n">
        <v>5</v>
      </c>
      <c r="J752" s="57" t="s">
        <v>425</v>
      </c>
      <c r="K752" s="57" t="n">
        <v>2</v>
      </c>
      <c r="L752" s="59" t="b">
        <f aca="false">FALSE()</f>
        <v>0</v>
      </c>
      <c r="M752" s="59" t="b">
        <f aca="false">TRUE()</f>
        <v>1</v>
      </c>
      <c r="N752" s="59" t="b">
        <f aca="false">TRUE()</f>
        <v>1</v>
      </c>
      <c r="O752" s="59" t="b">
        <f aca="false">TRUE()</f>
        <v>1</v>
      </c>
      <c r="P752" s="59" t="b">
        <f aca="false">TRUE()</f>
        <v>1</v>
      </c>
      <c r="Q752" s="57" t="s">
        <v>5416</v>
      </c>
      <c r="R752" s="58" t="n">
        <v>1</v>
      </c>
      <c r="S752" s="58" t="n">
        <v>61.560001373291</v>
      </c>
      <c r="T752" s="57"/>
      <c r="U752" s="58" t="n">
        <v>1.20145210259173</v>
      </c>
      <c r="V752" s="58" t="n">
        <v>1.20145210259173</v>
      </c>
      <c r="W752" s="58" t="n">
        <v>0</v>
      </c>
      <c r="X752" s="58" t="n">
        <v>100</v>
      </c>
      <c r="Y752" s="58" t="n">
        <v>0</v>
      </c>
      <c r="Z752" s="58" t="n">
        <v>2.76222826717849</v>
      </c>
      <c r="AA752" s="57" t="s">
        <v>5412</v>
      </c>
      <c r="AB752" s="57" t="s">
        <v>5413</v>
      </c>
      <c r="AC752" s="57" t="s">
        <v>5414</v>
      </c>
      <c r="AD752" s="57" t="s">
        <v>261</v>
      </c>
      <c r="AE752" s="57" t="n">
        <v>1402</v>
      </c>
      <c r="AF752" s="58" t="n">
        <v>2.76222826717849</v>
      </c>
      <c r="AG752" s="57" t="s">
        <v>5412</v>
      </c>
      <c r="AH752" s="57" t="s">
        <v>5414</v>
      </c>
      <c r="AI752" s="57" t="s">
        <v>261</v>
      </c>
      <c r="AJ752" s="58" t="n">
        <v>13.5216116642951</v>
      </c>
      <c r="AK752" s="57" t="s">
        <v>5500</v>
      </c>
      <c r="AL752" s="58" t="n">
        <v>4.5</v>
      </c>
      <c r="AM752" s="57"/>
      <c r="AN752" s="57" t="s">
        <v>5412</v>
      </c>
      <c r="AO752" s="57" t="n">
        <v>3</v>
      </c>
      <c r="AP752" s="59" t="b">
        <f aca="false">TRUE()</f>
        <v>1</v>
      </c>
    </row>
    <row r="753" customFormat="false" ht="15" hidden="false" customHeight="true" outlineLevel="0" collapsed="false">
      <c r="B753" s="57" t="s">
        <v>4777</v>
      </c>
      <c r="C753" s="57" t="s">
        <v>290</v>
      </c>
      <c r="D753" s="57" t="s">
        <v>300</v>
      </c>
      <c r="E753" s="59" t="b">
        <f aca="false">FALSE()</f>
        <v>0</v>
      </c>
      <c r="F753" s="57" t="n">
        <v>1</v>
      </c>
      <c r="G753" s="57" t="s">
        <v>5130</v>
      </c>
      <c r="H753" s="57" t="s">
        <v>4907</v>
      </c>
      <c r="I753" s="57" t="n">
        <v>6</v>
      </c>
      <c r="J753" s="57" t="s">
        <v>312</v>
      </c>
      <c r="K753" s="57" t="n">
        <v>2</v>
      </c>
      <c r="L753" s="59" t="b">
        <f aca="false">FALSE()</f>
        <v>0</v>
      </c>
      <c r="M753" s="59" t="b">
        <f aca="false">TRUE()</f>
        <v>1</v>
      </c>
      <c r="N753" s="59" t="b">
        <f aca="false">TRUE()</f>
        <v>1</v>
      </c>
      <c r="O753" s="59" t="b">
        <f aca="false">TRUE()</f>
        <v>1</v>
      </c>
      <c r="P753" s="59" t="b">
        <f aca="false">TRUE()</f>
        <v>1</v>
      </c>
      <c r="Q753" s="57" t="s">
        <v>5418</v>
      </c>
      <c r="R753" s="58" t="n">
        <v>1</v>
      </c>
      <c r="S753" s="58" t="n">
        <v>59.2200012207031</v>
      </c>
      <c r="T753" s="57"/>
      <c r="U753" s="58" t="n">
        <v>1.62863507240213</v>
      </c>
      <c r="V753" s="58" t="n">
        <v>0</v>
      </c>
      <c r="W753" s="58" t="n">
        <v>0</v>
      </c>
      <c r="X753" s="58" t="n">
        <v>0</v>
      </c>
      <c r="Y753" s="58" t="n">
        <v>0</v>
      </c>
      <c r="Z753" s="58" t="n">
        <v>4.41884803993077</v>
      </c>
      <c r="AA753" s="57" t="s">
        <v>5412</v>
      </c>
      <c r="AB753" s="57" t="s">
        <v>5413</v>
      </c>
      <c r="AC753" s="57" t="s">
        <v>5422</v>
      </c>
      <c r="AD753" s="57" t="s">
        <v>4885</v>
      </c>
      <c r="AE753" s="57" t="n">
        <v>1315</v>
      </c>
      <c r="AF753" s="58" t="n">
        <v>4.41884803993077</v>
      </c>
      <c r="AG753" s="57" t="s">
        <v>5412</v>
      </c>
      <c r="AH753" s="57" t="s">
        <v>5422</v>
      </c>
      <c r="AI753" s="57" t="s">
        <v>4885</v>
      </c>
      <c r="AJ753" s="58" t="n">
        <v>10.2217152181031</v>
      </c>
      <c r="AK753" s="57" t="s">
        <v>5500</v>
      </c>
      <c r="AL753" s="58" t="n">
        <v>3.5</v>
      </c>
      <c r="AM753" s="57"/>
      <c r="AN753" s="57"/>
      <c r="AO753" s="57" t="n">
        <v>0</v>
      </c>
      <c r="AP753" s="59" t="b">
        <f aca="false">FALSE()</f>
        <v>0</v>
      </c>
    </row>
    <row r="754" customFormat="false" ht="15" hidden="false" customHeight="true" outlineLevel="0" collapsed="false">
      <c r="B754" s="57" t="s">
        <v>4777</v>
      </c>
      <c r="C754" s="57" t="s">
        <v>290</v>
      </c>
      <c r="D754" s="57" t="s">
        <v>300</v>
      </c>
      <c r="E754" s="59" t="b">
        <f aca="false">FALSE()</f>
        <v>0</v>
      </c>
      <c r="F754" s="57" t="n">
        <v>1</v>
      </c>
      <c r="G754" s="57" t="s">
        <v>5130</v>
      </c>
      <c r="H754" s="57" t="s">
        <v>4907</v>
      </c>
      <c r="I754" s="57" t="n">
        <v>6</v>
      </c>
      <c r="J754" s="57" t="s">
        <v>312</v>
      </c>
      <c r="K754" s="57" t="n">
        <v>2</v>
      </c>
      <c r="L754" s="59" t="b">
        <f aca="false">FALSE()</f>
        <v>0</v>
      </c>
      <c r="M754" s="59" t="b">
        <f aca="false">TRUE()</f>
        <v>1</v>
      </c>
      <c r="N754" s="59" t="b">
        <f aca="false">TRUE()</f>
        <v>1</v>
      </c>
      <c r="O754" s="59" t="b">
        <f aca="false">TRUE()</f>
        <v>1</v>
      </c>
      <c r="P754" s="59" t="b">
        <f aca="false">TRUE()</f>
        <v>1</v>
      </c>
      <c r="Q754" s="57" t="s">
        <v>5418</v>
      </c>
      <c r="R754" s="58" t="n">
        <v>1</v>
      </c>
      <c r="S754" s="58" t="n">
        <v>59.2200012207031</v>
      </c>
      <c r="T754" s="57"/>
      <c r="U754" s="58" t="n">
        <v>1.62863507240213</v>
      </c>
      <c r="V754" s="58" t="n">
        <v>0</v>
      </c>
      <c r="W754" s="58" t="n">
        <v>0</v>
      </c>
      <c r="X754" s="58" t="n">
        <v>0</v>
      </c>
      <c r="Y754" s="58" t="n">
        <v>0</v>
      </c>
      <c r="Z754" s="58" t="n">
        <v>4.41884803993077</v>
      </c>
      <c r="AA754" s="57" t="s">
        <v>5412</v>
      </c>
      <c r="AB754" s="57" t="s">
        <v>5413</v>
      </c>
      <c r="AC754" s="57" t="s">
        <v>5422</v>
      </c>
      <c r="AD754" s="57" t="s">
        <v>4885</v>
      </c>
      <c r="AE754" s="57" t="n">
        <v>1315</v>
      </c>
      <c r="AF754" s="58" t="n">
        <v>4.41884803993077</v>
      </c>
      <c r="AG754" s="57" t="s">
        <v>5412</v>
      </c>
      <c r="AH754" s="57" t="s">
        <v>5422</v>
      </c>
      <c r="AI754" s="57" t="s">
        <v>4885</v>
      </c>
      <c r="AJ754" s="58" t="n">
        <v>10.2217152181031</v>
      </c>
      <c r="AK754" s="57" t="s">
        <v>5500</v>
      </c>
      <c r="AL754" s="58" t="n">
        <v>4</v>
      </c>
      <c r="AM754" s="57"/>
      <c r="AN754" s="57"/>
      <c r="AO754" s="57" t="n">
        <v>0</v>
      </c>
      <c r="AP754" s="59" t="b">
        <f aca="false">FALSE()</f>
        <v>0</v>
      </c>
    </row>
    <row r="755" customFormat="false" ht="15" hidden="false" customHeight="true" outlineLevel="0" collapsed="false">
      <c r="B755" s="57" t="s">
        <v>4777</v>
      </c>
      <c r="C755" s="57" t="s">
        <v>290</v>
      </c>
      <c r="D755" s="57" t="s">
        <v>300</v>
      </c>
      <c r="E755" s="59" t="b">
        <f aca="false">FALSE()</f>
        <v>0</v>
      </c>
      <c r="F755" s="57" t="n">
        <v>1</v>
      </c>
      <c r="G755" s="57" t="s">
        <v>5130</v>
      </c>
      <c r="H755" s="57" t="s">
        <v>4907</v>
      </c>
      <c r="I755" s="57" t="n">
        <v>6</v>
      </c>
      <c r="J755" s="57" t="s">
        <v>312</v>
      </c>
      <c r="K755" s="57" t="n">
        <v>2</v>
      </c>
      <c r="L755" s="59" t="b">
        <f aca="false">FALSE()</f>
        <v>0</v>
      </c>
      <c r="M755" s="59" t="b">
        <f aca="false">TRUE()</f>
        <v>1</v>
      </c>
      <c r="N755" s="59" t="b">
        <f aca="false">TRUE()</f>
        <v>1</v>
      </c>
      <c r="O755" s="59" t="b">
        <f aca="false">TRUE()</f>
        <v>1</v>
      </c>
      <c r="P755" s="59" t="b">
        <f aca="false">TRUE()</f>
        <v>1</v>
      </c>
      <c r="Q755" s="57" t="s">
        <v>5418</v>
      </c>
      <c r="R755" s="58" t="n">
        <v>1</v>
      </c>
      <c r="S755" s="58" t="n">
        <v>59.2200012207031</v>
      </c>
      <c r="T755" s="57"/>
      <c r="U755" s="58" t="n">
        <v>1.62863507240213</v>
      </c>
      <c r="V755" s="58" t="n">
        <v>0</v>
      </c>
      <c r="W755" s="58" t="n">
        <v>0</v>
      </c>
      <c r="X755" s="58" t="n">
        <v>0</v>
      </c>
      <c r="Y755" s="58" t="n">
        <v>0</v>
      </c>
      <c r="Z755" s="58" t="n">
        <v>4.41884803993077</v>
      </c>
      <c r="AA755" s="57" t="s">
        <v>5412</v>
      </c>
      <c r="AB755" s="57" t="s">
        <v>5413</v>
      </c>
      <c r="AC755" s="57" t="s">
        <v>5422</v>
      </c>
      <c r="AD755" s="57" t="s">
        <v>4885</v>
      </c>
      <c r="AE755" s="57" t="n">
        <v>1315</v>
      </c>
      <c r="AF755" s="58" t="n">
        <v>4.41884803993077</v>
      </c>
      <c r="AG755" s="57" t="s">
        <v>5412</v>
      </c>
      <c r="AH755" s="57" t="s">
        <v>5422</v>
      </c>
      <c r="AI755" s="57" t="s">
        <v>4885</v>
      </c>
      <c r="AJ755" s="58" t="n">
        <v>10.2217152181031</v>
      </c>
      <c r="AK755" s="57" t="s">
        <v>5500</v>
      </c>
      <c r="AL755" s="58" t="n">
        <v>4.5</v>
      </c>
      <c r="AM755" s="57"/>
      <c r="AN755" s="57" t="s">
        <v>5412</v>
      </c>
      <c r="AO755" s="57" t="n">
        <v>1</v>
      </c>
      <c r="AP755" s="59" t="b">
        <f aca="false">FALSE()</f>
        <v>0</v>
      </c>
    </row>
    <row r="756" customFormat="false" ht="15" hidden="false" customHeight="true" outlineLevel="0" collapsed="false">
      <c r="B756" s="57" t="s">
        <v>4777</v>
      </c>
      <c r="C756" s="57" t="s">
        <v>290</v>
      </c>
      <c r="D756" s="57" t="s">
        <v>300</v>
      </c>
      <c r="E756" s="59" t="b">
        <f aca="false">FALSE()</f>
        <v>0</v>
      </c>
      <c r="F756" s="57" t="n">
        <v>1</v>
      </c>
      <c r="G756" s="57" t="s">
        <v>5130</v>
      </c>
      <c r="H756" s="57" t="s">
        <v>4907</v>
      </c>
      <c r="I756" s="57" t="n">
        <v>7</v>
      </c>
      <c r="J756" s="57" t="s">
        <v>327</v>
      </c>
      <c r="K756" s="57" t="n">
        <v>2</v>
      </c>
      <c r="L756" s="59" t="b">
        <f aca="false">FALSE()</f>
        <v>0</v>
      </c>
      <c r="M756" s="59" t="b">
        <f aca="false">TRUE()</f>
        <v>1</v>
      </c>
      <c r="N756" s="59" t="b">
        <f aca="false">TRUE()</f>
        <v>1</v>
      </c>
      <c r="O756" s="59" t="b">
        <f aca="false">TRUE()</f>
        <v>1</v>
      </c>
      <c r="P756" s="59" t="b">
        <f aca="false">TRUE()</f>
        <v>1</v>
      </c>
      <c r="Q756" s="57" t="s">
        <v>5421</v>
      </c>
      <c r="R756" s="58" t="n">
        <v>1</v>
      </c>
      <c r="S756" s="58" t="n">
        <v>60.7400016784668</v>
      </c>
      <c r="T756" s="57"/>
      <c r="U756" s="58" t="n">
        <v>6.27424986909015</v>
      </c>
      <c r="V756" s="58" t="n">
        <v>6.27424986909015</v>
      </c>
      <c r="W756" s="58" t="n">
        <v>0</v>
      </c>
      <c r="X756" s="58" t="n">
        <v>100</v>
      </c>
      <c r="Y756" s="58" t="n">
        <v>0</v>
      </c>
      <c r="Z756" s="58" t="n">
        <v>2.5004131658588</v>
      </c>
      <c r="AA756" s="57" t="s">
        <v>5412</v>
      </c>
      <c r="AB756" s="57" t="s">
        <v>5413</v>
      </c>
      <c r="AC756" s="57" t="s">
        <v>5414</v>
      </c>
      <c r="AD756" s="57" t="s">
        <v>261</v>
      </c>
      <c r="AE756" s="57" t="n">
        <v>1316</v>
      </c>
      <c r="AF756" s="58" t="n">
        <v>2.5004131658588</v>
      </c>
      <c r="AG756" s="57" t="s">
        <v>5412</v>
      </c>
      <c r="AH756" s="57" t="s">
        <v>5414</v>
      </c>
      <c r="AI756" s="57" t="s">
        <v>261</v>
      </c>
      <c r="AJ756" s="58" t="n">
        <v>9.03535295381429</v>
      </c>
      <c r="AK756" s="57" t="s">
        <v>5500</v>
      </c>
      <c r="AL756" s="58" t="n">
        <v>3.5</v>
      </c>
      <c r="AM756" s="57"/>
      <c r="AN756" s="57" t="s">
        <v>5412</v>
      </c>
      <c r="AO756" s="57" t="n">
        <v>1</v>
      </c>
      <c r="AP756" s="59" t="b">
        <f aca="false">TRUE()</f>
        <v>1</v>
      </c>
    </row>
    <row r="757" customFormat="false" ht="15" hidden="false" customHeight="true" outlineLevel="0" collapsed="false">
      <c r="B757" s="57" t="s">
        <v>4777</v>
      </c>
      <c r="C757" s="57" t="s">
        <v>290</v>
      </c>
      <c r="D757" s="57" t="s">
        <v>300</v>
      </c>
      <c r="E757" s="59" t="b">
        <f aca="false">FALSE()</f>
        <v>0</v>
      </c>
      <c r="F757" s="57" t="n">
        <v>1</v>
      </c>
      <c r="G757" s="57" t="s">
        <v>5130</v>
      </c>
      <c r="H757" s="57" t="s">
        <v>4907</v>
      </c>
      <c r="I757" s="57" t="n">
        <v>7</v>
      </c>
      <c r="J757" s="57" t="s">
        <v>327</v>
      </c>
      <c r="K757" s="57" t="n">
        <v>2</v>
      </c>
      <c r="L757" s="59" t="b">
        <f aca="false">FALSE()</f>
        <v>0</v>
      </c>
      <c r="M757" s="59" t="b">
        <f aca="false">TRUE()</f>
        <v>1</v>
      </c>
      <c r="N757" s="59" t="b">
        <f aca="false">TRUE()</f>
        <v>1</v>
      </c>
      <c r="O757" s="59" t="b">
        <f aca="false">TRUE()</f>
        <v>1</v>
      </c>
      <c r="P757" s="59" t="b">
        <f aca="false">TRUE()</f>
        <v>1</v>
      </c>
      <c r="Q757" s="57" t="s">
        <v>5421</v>
      </c>
      <c r="R757" s="58" t="n">
        <v>1</v>
      </c>
      <c r="S757" s="58" t="n">
        <v>60.7400016784668</v>
      </c>
      <c r="T757" s="57"/>
      <c r="U757" s="58" t="n">
        <v>6.27424986909015</v>
      </c>
      <c r="V757" s="58" t="n">
        <v>6.27424986909015</v>
      </c>
      <c r="W757" s="58" t="n">
        <v>0</v>
      </c>
      <c r="X757" s="58" t="n">
        <v>100</v>
      </c>
      <c r="Y757" s="58" t="n">
        <v>0</v>
      </c>
      <c r="Z757" s="58" t="n">
        <v>2.5004131658588</v>
      </c>
      <c r="AA757" s="57" t="s">
        <v>5412</v>
      </c>
      <c r="AB757" s="57" t="s">
        <v>5413</v>
      </c>
      <c r="AC757" s="57" t="s">
        <v>5414</v>
      </c>
      <c r="AD757" s="57" t="s">
        <v>261</v>
      </c>
      <c r="AE757" s="57" t="n">
        <v>1316</v>
      </c>
      <c r="AF757" s="58" t="n">
        <v>2.5004131658588</v>
      </c>
      <c r="AG757" s="57" t="s">
        <v>5412</v>
      </c>
      <c r="AH757" s="57" t="s">
        <v>5414</v>
      </c>
      <c r="AI757" s="57" t="s">
        <v>261</v>
      </c>
      <c r="AJ757" s="58" t="n">
        <v>9.03535295381429</v>
      </c>
      <c r="AK757" s="57" t="s">
        <v>5500</v>
      </c>
      <c r="AL757" s="58" t="n">
        <v>4</v>
      </c>
      <c r="AM757" s="57"/>
      <c r="AN757" s="57" t="s">
        <v>5412</v>
      </c>
      <c r="AO757" s="57" t="n">
        <v>3</v>
      </c>
      <c r="AP757" s="59" t="b">
        <f aca="false">TRUE()</f>
        <v>1</v>
      </c>
    </row>
    <row r="758" customFormat="false" ht="15" hidden="false" customHeight="true" outlineLevel="0" collapsed="false">
      <c r="B758" s="57" t="s">
        <v>4777</v>
      </c>
      <c r="C758" s="57" t="s">
        <v>290</v>
      </c>
      <c r="D758" s="57" t="s">
        <v>300</v>
      </c>
      <c r="E758" s="59" t="b">
        <f aca="false">FALSE()</f>
        <v>0</v>
      </c>
      <c r="F758" s="57" t="n">
        <v>1</v>
      </c>
      <c r="G758" s="57" t="s">
        <v>5130</v>
      </c>
      <c r="H758" s="57" t="s">
        <v>4907</v>
      </c>
      <c r="I758" s="57" t="n">
        <v>7</v>
      </c>
      <c r="J758" s="57" t="s">
        <v>327</v>
      </c>
      <c r="K758" s="57" t="n">
        <v>2</v>
      </c>
      <c r="L758" s="59" t="b">
        <f aca="false">FALSE()</f>
        <v>0</v>
      </c>
      <c r="M758" s="59" t="b">
        <f aca="false">TRUE()</f>
        <v>1</v>
      </c>
      <c r="N758" s="59" t="b">
        <f aca="false">TRUE()</f>
        <v>1</v>
      </c>
      <c r="O758" s="59" t="b">
        <f aca="false">TRUE()</f>
        <v>1</v>
      </c>
      <c r="P758" s="59" t="b">
        <f aca="false">TRUE()</f>
        <v>1</v>
      </c>
      <c r="Q758" s="57" t="s">
        <v>5421</v>
      </c>
      <c r="R758" s="58" t="n">
        <v>1</v>
      </c>
      <c r="S758" s="58" t="n">
        <v>60.7400016784668</v>
      </c>
      <c r="T758" s="57"/>
      <c r="U758" s="58" t="n">
        <v>6.27424986909015</v>
      </c>
      <c r="V758" s="58" t="n">
        <v>6.27424986909015</v>
      </c>
      <c r="W758" s="58" t="n">
        <v>0</v>
      </c>
      <c r="X758" s="58" t="n">
        <v>100</v>
      </c>
      <c r="Y758" s="58" t="n">
        <v>0</v>
      </c>
      <c r="Z758" s="58" t="n">
        <v>2.5004131658588</v>
      </c>
      <c r="AA758" s="57" t="s">
        <v>5412</v>
      </c>
      <c r="AB758" s="57" t="s">
        <v>5413</v>
      </c>
      <c r="AC758" s="57" t="s">
        <v>5414</v>
      </c>
      <c r="AD758" s="57" t="s">
        <v>261</v>
      </c>
      <c r="AE758" s="57" t="n">
        <v>1316</v>
      </c>
      <c r="AF758" s="58" t="n">
        <v>2.5004131658588</v>
      </c>
      <c r="AG758" s="57" t="s">
        <v>5412</v>
      </c>
      <c r="AH758" s="57" t="s">
        <v>5414</v>
      </c>
      <c r="AI758" s="57" t="s">
        <v>261</v>
      </c>
      <c r="AJ758" s="58" t="n">
        <v>9.03535295381429</v>
      </c>
      <c r="AK758" s="57" t="s">
        <v>5500</v>
      </c>
      <c r="AL758" s="58" t="n">
        <v>4.5</v>
      </c>
      <c r="AM758" s="57"/>
      <c r="AN758" s="57" t="s">
        <v>5412</v>
      </c>
      <c r="AO758" s="57" t="n">
        <v>5</v>
      </c>
      <c r="AP758" s="59" t="b">
        <f aca="false">TRUE()</f>
        <v>1</v>
      </c>
    </row>
    <row r="759" customFormat="false" ht="15" hidden="false" customHeight="true" outlineLevel="0" collapsed="false">
      <c r="B759" s="57" t="s">
        <v>4777</v>
      </c>
      <c r="C759" s="57" t="s">
        <v>290</v>
      </c>
      <c r="D759" s="57" t="s">
        <v>300</v>
      </c>
      <c r="E759" s="59" t="b">
        <f aca="false">FALSE()</f>
        <v>0</v>
      </c>
      <c r="F759" s="57" t="n">
        <v>1</v>
      </c>
      <c r="G759" s="57" t="s">
        <v>5130</v>
      </c>
      <c r="H759" s="57" t="s">
        <v>4907</v>
      </c>
      <c r="I759" s="57" t="n">
        <v>8</v>
      </c>
      <c r="J759" s="57" t="s">
        <v>312</v>
      </c>
      <c r="K759" s="57" t="n">
        <v>2</v>
      </c>
      <c r="L759" s="59" t="b">
        <f aca="false">FALSE()</f>
        <v>0</v>
      </c>
      <c r="M759" s="59" t="b">
        <f aca="false">TRUE()</f>
        <v>1</v>
      </c>
      <c r="N759" s="59" t="b">
        <f aca="false">TRUE()</f>
        <v>1</v>
      </c>
      <c r="O759" s="59" t="b">
        <f aca="false">TRUE()</f>
        <v>1</v>
      </c>
      <c r="P759" s="59" t="b">
        <f aca="false">TRUE()</f>
        <v>1</v>
      </c>
      <c r="Q759" s="57" t="s">
        <v>5418</v>
      </c>
      <c r="R759" s="58" t="n">
        <v>1</v>
      </c>
      <c r="S759" s="58" t="n">
        <v>60.689998626709</v>
      </c>
      <c r="T759" s="57"/>
      <c r="U759" s="58" t="n">
        <v>0</v>
      </c>
      <c r="V759" s="58" t="n">
        <v>0</v>
      </c>
      <c r="W759" s="58" t="n">
        <v>0</v>
      </c>
      <c r="X759" s="57"/>
      <c r="Y759" s="57"/>
      <c r="Z759" s="58" t="n">
        <v>4.83023705422416</v>
      </c>
      <c r="AA759" s="57" t="s">
        <v>5412</v>
      </c>
      <c r="AB759" s="57" t="s">
        <v>5413</v>
      </c>
      <c r="AC759" s="57" t="s">
        <v>5414</v>
      </c>
      <c r="AD759" s="57" t="s">
        <v>261</v>
      </c>
      <c r="AE759" s="57" t="n">
        <v>1316</v>
      </c>
      <c r="AF759" s="58" t="n">
        <v>4.83023705422416</v>
      </c>
      <c r="AG759" s="57" t="s">
        <v>5412</v>
      </c>
      <c r="AH759" s="57" t="s">
        <v>5414</v>
      </c>
      <c r="AI759" s="57" t="s">
        <v>261</v>
      </c>
      <c r="AJ759" s="58" t="n">
        <v>6.58919995143565</v>
      </c>
      <c r="AK759" s="57" t="s">
        <v>5500</v>
      </c>
      <c r="AL759" s="58" t="n">
        <v>3.5</v>
      </c>
      <c r="AM759" s="57"/>
      <c r="AN759" s="57"/>
      <c r="AO759" s="57" t="n">
        <v>0</v>
      </c>
      <c r="AP759" s="59" t="b">
        <f aca="false">FALSE()</f>
        <v>0</v>
      </c>
    </row>
    <row r="760" customFormat="false" ht="15" hidden="false" customHeight="true" outlineLevel="0" collapsed="false">
      <c r="B760" s="57" t="s">
        <v>4777</v>
      </c>
      <c r="C760" s="57" t="s">
        <v>290</v>
      </c>
      <c r="D760" s="57" t="s">
        <v>300</v>
      </c>
      <c r="E760" s="59" t="b">
        <f aca="false">FALSE()</f>
        <v>0</v>
      </c>
      <c r="F760" s="57" t="n">
        <v>1</v>
      </c>
      <c r="G760" s="57" t="s">
        <v>5130</v>
      </c>
      <c r="H760" s="57" t="s">
        <v>4907</v>
      </c>
      <c r="I760" s="57" t="n">
        <v>8</v>
      </c>
      <c r="J760" s="57" t="s">
        <v>312</v>
      </c>
      <c r="K760" s="57" t="n">
        <v>2</v>
      </c>
      <c r="L760" s="59" t="b">
        <f aca="false">FALSE()</f>
        <v>0</v>
      </c>
      <c r="M760" s="59" t="b">
        <f aca="false">TRUE()</f>
        <v>1</v>
      </c>
      <c r="N760" s="59" t="b">
        <f aca="false">TRUE()</f>
        <v>1</v>
      </c>
      <c r="O760" s="59" t="b">
        <f aca="false">TRUE()</f>
        <v>1</v>
      </c>
      <c r="P760" s="59" t="b">
        <f aca="false">TRUE()</f>
        <v>1</v>
      </c>
      <c r="Q760" s="57" t="s">
        <v>5418</v>
      </c>
      <c r="R760" s="58" t="n">
        <v>1</v>
      </c>
      <c r="S760" s="58" t="n">
        <v>60.689998626709</v>
      </c>
      <c r="T760" s="57"/>
      <c r="U760" s="58" t="n">
        <v>0</v>
      </c>
      <c r="V760" s="58" t="n">
        <v>0</v>
      </c>
      <c r="W760" s="58" t="n">
        <v>0</v>
      </c>
      <c r="X760" s="57"/>
      <c r="Y760" s="57"/>
      <c r="Z760" s="58" t="n">
        <v>4.83023705422416</v>
      </c>
      <c r="AA760" s="57" t="s">
        <v>5412</v>
      </c>
      <c r="AB760" s="57" t="s">
        <v>5413</v>
      </c>
      <c r="AC760" s="57" t="s">
        <v>5414</v>
      </c>
      <c r="AD760" s="57" t="s">
        <v>261</v>
      </c>
      <c r="AE760" s="57" t="n">
        <v>1316</v>
      </c>
      <c r="AF760" s="58" t="n">
        <v>4.83023705422416</v>
      </c>
      <c r="AG760" s="57" t="s">
        <v>5412</v>
      </c>
      <c r="AH760" s="57" t="s">
        <v>5414</v>
      </c>
      <c r="AI760" s="57" t="s">
        <v>261</v>
      </c>
      <c r="AJ760" s="58" t="n">
        <v>6.58919995143565</v>
      </c>
      <c r="AK760" s="57" t="s">
        <v>5500</v>
      </c>
      <c r="AL760" s="58" t="n">
        <v>4</v>
      </c>
      <c r="AM760" s="57"/>
      <c r="AN760" s="57"/>
      <c r="AO760" s="57" t="n">
        <v>0</v>
      </c>
      <c r="AP760" s="59" t="b">
        <f aca="false">FALSE()</f>
        <v>0</v>
      </c>
    </row>
    <row r="761" customFormat="false" ht="15" hidden="false" customHeight="true" outlineLevel="0" collapsed="false">
      <c r="B761" s="57" t="s">
        <v>4777</v>
      </c>
      <c r="C761" s="57" t="s">
        <v>290</v>
      </c>
      <c r="D761" s="57" t="s">
        <v>300</v>
      </c>
      <c r="E761" s="59" t="b">
        <f aca="false">FALSE()</f>
        <v>0</v>
      </c>
      <c r="F761" s="57" t="n">
        <v>1</v>
      </c>
      <c r="G761" s="57" t="s">
        <v>5130</v>
      </c>
      <c r="H761" s="57" t="s">
        <v>4907</v>
      </c>
      <c r="I761" s="57" t="n">
        <v>8</v>
      </c>
      <c r="J761" s="57" t="s">
        <v>312</v>
      </c>
      <c r="K761" s="57" t="n">
        <v>2</v>
      </c>
      <c r="L761" s="59" t="b">
        <f aca="false">FALSE()</f>
        <v>0</v>
      </c>
      <c r="M761" s="59" t="b">
        <f aca="false">TRUE()</f>
        <v>1</v>
      </c>
      <c r="N761" s="59" t="b">
        <f aca="false">TRUE()</f>
        <v>1</v>
      </c>
      <c r="O761" s="59" t="b">
        <f aca="false">TRUE()</f>
        <v>1</v>
      </c>
      <c r="P761" s="59" t="b">
        <f aca="false">TRUE()</f>
        <v>1</v>
      </c>
      <c r="Q761" s="57" t="s">
        <v>5418</v>
      </c>
      <c r="R761" s="58" t="n">
        <v>1</v>
      </c>
      <c r="S761" s="58" t="n">
        <v>60.689998626709</v>
      </c>
      <c r="T761" s="57"/>
      <c r="U761" s="58" t="n">
        <v>0</v>
      </c>
      <c r="V761" s="58" t="n">
        <v>0</v>
      </c>
      <c r="W761" s="58" t="n">
        <v>0</v>
      </c>
      <c r="X761" s="57"/>
      <c r="Y761" s="57"/>
      <c r="Z761" s="58" t="n">
        <v>4.83023705422416</v>
      </c>
      <c r="AA761" s="57" t="s">
        <v>5412</v>
      </c>
      <c r="AB761" s="57" t="s">
        <v>5413</v>
      </c>
      <c r="AC761" s="57" t="s">
        <v>5414</v>
      </c>
      <c r="AD761" s="57" t="s">
        <v>261</v>
      </c>
      <c r="AE761" s="57" t="n">
        <v>1316</v>
      </c>
      <c r="AF761" s="58" t="n">
        <v>4.83023705422416</v>
      </c>
      <c r="AG761" s="57" t="s">
        <v>5412</v>
      </c>
      <c r="AH761" s="57" t="s">
        <v>5414</v>
      </c>
      <c r="AI761" s="57" t="s">
        <v>261</v>
      </c>
      <c r="AJ761" s="58" t="n">
        <v>6.58919995143565</v>
      </c>
      <c r="AK761" s="57" t="s">
        <v>5500</v>
      </c>
      <c r="AL761" s="58" t="n">
        <v>4.5</v>
      </c>
      <c r="AM761" s="57"/>
      <c r="AN761" s="57"/>
      <c r="AO761" s="57" t="n">
        <v>0</v>
      </c>
      <c r="AP761" s="59" t="b">
        <f aca="false">FALSE()</f>
        <v>0</v>
      </c>
    </row>
    <row r="762" customFormat="false" ht="15" hidden="false" customHeight="true" outlineLevel="0" collapsed="false">
      <c r="B762" s="57" t="s">
        <v>4777</v>
      </c>
      <c r="C762" s="57" t="s">
        <v>290</v>
      </c>
      <c r="D762" s="57" t="s">
        <v>377</v>
      </c>
      <c r="E762" s="59" t="b">
        <f aca="false">TRUE()</f>
        <v>1</v>
      </c>
      <c r="F762" s="57" t="n">
        <v>1</v>
      </c>
      <c r="G762" s="57" t="s">
        <v>5131</v>
      </c>
      <c r="H762" s="57" t="s">
        <v>5047</v>
      </c>
      <c r="I762" s="57" t="n">
        <v>2</v>
      </c>
      <c r="J762" s="57" t="s">
        <v>334</v>
      </c>
      <c r="K762" s="57" t="n">
        <v>2</v>
      </c>
      <c r="L762" s="59" t="b">
        <f aca="false">FALSE()</f>
        <v>0</v>
      </c>
      <c r="M762" s="59" t="b">
        <f aca="false">TRUE()</f>
        <v>1</v>
      </c>
      <c r="N762" s="59" t="b">
        <f aca="false">TRUE()</f>
        <v>1</v>
      </c>
      <c r="O762" s="59" t="b">
        <f aca="false">TRUE()</f>
        <v>1</v>
      </c>
      <c r="P762" s="59" t="b">
        <f aca="false">TRUE()</f>
        <v>1</v>
      </c>
      <c r="Q762" s="57" t="s">
        <v>5423</v>
      </c>
      <c r="R762" s="58" t="n">
        <v>1</v>
      </c>
      <c r="S762" s="58" t="n">
        <v>93.2799987792969</v>
      </c>
      <c r="T762" s="57"/>
      <c r="U762" s="58" t="n">
        <v>44.1867384397626</v>
      </c>
      <c r="V762" s="58" t="n">
        <v>23.201375047827</v>
      </c>
      <c r="W762" s="58" t="n">
        <v>23.201375047827</v>
      </c>
      <c r="X762" s="58" t="n">
        <v>52.5075528700906</v>
      </c>
      <c r="Y762" s="58" t="n">
        <v>52.5075528700906</v>
      </c>
      <c r="Z762" s="58" t="n">
        <v>4.21019773882415</v>
      </c>
      <c r="AA762" s="57" t="s">
        <v>598</v>
      </c>
      <c r="AB762" s="57" t="s">
        <v>282</v>
      </c>
      <c r="AC762" s="57" t="s">
        <v>5030</v>
      </c>
      <c r="AD762" s="57" t="s">
        <v>5443</v>
      </c>
      <c r="AE762" s="57" t="n">
        <v>82</v>
      </c>
      <c r="AF762" s="58" t="n">
        <v>4.86578688394797</v>
      </c>
      <c r="AG762" s="57" t="s">
        <v>598</v>
      </c>
      <c r="AH762" s="57" t="s">
        <v>4866</v>
      </c>
      <c r="AI762" s="57" t="s">
        <v>5424</v>
      </c>
      <c r="AJ762" s="58" t="n">
        <v>4.21019773882415</v>
      </c>
      <c r="AK762" s="57" t="s">
        <v>598</v>
      </c>
      <c r="AL762" s="58" t="n">
        <v>3.5</v>
      </c>
      <c r="AM762" s="57"/>
      <c r="AN762" s="57"/>
      <c r="AO762" s="57" t="n">
        <v>0</v>
      </c>
      <c r="AP762" s="59" t="b">
        <f aca="false">FALSE()</f>
        <v>0</v>
      </c>
    </row>
    <row r="763" customFormat="false" ht="15" hidden="false" customHeight="true" outlineLevel="0" collapsed="false">
      <c r="B763" s="57" t="s">
        <v>4777</v>
      </c>
      <c r="C763" s="57" t="s">
        <v>290</v>
      </c>
      <c r="D763" s="57" t="s">
        <v>377</v>
      </c>
      <c r="E763" s="59" t="b">
        <f aca="false">TRUE()</f>
        <v>1</v>
      </c>
      <c r="F763" s="57" t="n">
        <v>1</v>
      </c>
      <c r="G763" s="57" t="s">
        <v>5131</v>
      </c>
      <c r="H763" s="57" t="s">
        <v>5047</v>
      </c>
      <c r="I763" s="57" t="n">
        <v>2</v>
      </c>
      <c r="J763" s="57" t="s">
        <v>334</v>
      </c>
      <c r="K763" s="57" t="n">
        <v>2</v>
      </c>
      <c r="L763" s="59" t="b">
        <f aca="false">FALSE()</f>
        <v>0</v>
      </c>
      <c r="M763" s="59" t="b">
        <f aca="false">TRUE()</f>
        <v>1</v>
      </c>
      <c r="N763" s="59" t="b">
        <f aca="false">TRUE()</f>
        <v>1</v>
      </c>
      <c r="O763" s="59" t="b">
        <f aca="false">TRUE()</f>
        <v>1</v>
      </c>
      <c r="P763" s="59" t="b">
        <f aca="false">TRUE()</f>
        <v>1</v>
      </c>
      <c r="Q763" s="57" t="s">
        <v>5423</v>
      </c>
      <c r="R763" s="58" t="n">
        <v>1</v>
      </c>
      <c r="S763" s="58" t="n">
        <v>93.2799987792969</v>
      </c>
      <c r="T763" s="57"/>
      <c r="U763" s="58" t="n">
        <v>44.1867384397626</v>
      </c>
      <c r="V763" s="58" t="n">
        <v>23.201375047827</v>
      </c>
      <c r="W763" s="58" t="n">
        <v>23.201375047827</v>
      </c>
      <c r="X763" s="58" t="n">
        <v>52.5075528700906</v>
      </c>
      <c r="Y763" s="58" t="n">
        <v>52.5075528700906</v>
      </c>
      <c r="Z763" s="58" t="n">
        <v>4.21019773882415</v>
      </c>
      <c r="AA763" s="57" t="s">
        <v>598</v>
      </c>
      <c r="AB763" s="57" t="s">
        <v>282</v>
      </c>
      <c r="AC763" s="57" t="s">
        <v>5030</v>
      </c>
      <c r="AD763" s="57" t="s">
        <v>5443</v>
      </c>
      <c r="AE763" s="57" t="n">
        <v>82</v>
      </c>
      <c r="AF763" s="58" t="n">
        <v>4.86578688394797</v>
      </c>
      <c r="AG763" s="57" t="s">
        <v>598</v>
      </c>
      <c r="AH763" s="57" t="s">
        <v>4866</v>
      </c>
      <c r="AI763" s="57" t="s">
        <v>5424</v>
      </c>
      <c r="AJ763" s="58" t="n">
        <v>4.21019773882415</v>
      </c>
      <c r="AK763" s="57" t="s">
        <v>598</v>
      </c>
      <c r="AL763" s="58" t="n">
        <v>4</v>
      </c>
      <c r="AM763" s="57"/>
      <c r="AN763" s="57"/>
      <c r="AO763" s="57" t="n">
        <v>0</v>
      </c>
      <c r="AP763" s="59" t="b">
        <f aca="false">FALSE()</f>
        <v>0</v>
      </c>
    </row>
    <row r="764" customFormat="false" ht="15" hidden="false" customHeight="true" outlineLevel="0" collapsed="false">
      <c r="B764" s="57" t="s">
        <v>4777</v>
      </c>
      <c r="C764" s="57" t="s">
        <v>290</v>
      </c>
      <c r="D764" s="57" t="s">
        <v>377</v>
      </c>
      <c r="E764" s="59" t="b">
        <f aca="false">TRUE()</f>
        <v>1</v>
      </c>
      <c r="F764" s="57" t="n">
        <v>1</v>
      </c>
      <c r="G764" s="57" t="s">
        <v>5131</v>
      </c>
      <c r="H764" s="57" t="s">
        <v>5047</v>
      </c>
      <c r="I764" s="57" t="n">
        <v>2</v>
      </c>
      <c r="J764" s="57" t="s">
        <v>334</v>
      </c>
      <c r="K764" s="57" t="n">
        <v>2</v>
      </c>
      <c r="L764" s="59" t="b">
        <f aca="false">FALSE()</f>
        <v>0</v>
      </c>
      <c r="M764" s="59" t="b">
        <f aca="false">TRUE()</f>
        <v>1</v>
      </c>
      <c r="N764" s="59" t="b">
        <f aca="false">TRUE()</f>
        <v>1</v>
      </c>
      <c r="O764" s="59" t="b">
        <f aca="false">TRUE()</f>
        <v>1</v>
      </c>
      <c r="P764" s="59" t="b">
        <f aca="false">TRUE()</f>
        <v>1</v>
      </c>
      <c r="Q764" s="57" t="s">
        <v>5423</v>
      </c>
      <c r="R764" s="58" t="n">
        <v>1</v>
      </c>
      <c r="S764" s="58" t="n">
        <v>93.2799987792969</v>
      </c>
      <c r="T764" s="57"/>
      <c r="U764" s="58" t="n">
        <v>44.1867384397626</v>
      </c>
      <c r="V764" s="58" t="n">
        <v>23.201375047827</v>
      </c>
      <c r="W764" s="58" t="n">
        <v>23.201375047827</v>
      </c>
      <c r="X764" s="58" t="n">
        <v>52.5075528700906</v>
      </c>
      <c r="Y764" s="58" t="n">
        <v>52.5075528700906</v>
      </c>
      <c r="Z764" s="58" t="n">
        <v>4.21019773882415</v>
      </c>
      <c r="AA764" s="57" t="s">
        <v>598</v>
      </c>
      <c r="AB764" s="57" t="s">
        <v>282</v>
      </c>
      <c r="AC764" s="57" t="s">
        <v>5030</v>
      </c>
      <c r="AD764" s="57" t="s">
        <v>5443</v>
      </c>
      <c r="AE764" s="57" t="n">
        <v>82</v>
      </c>
      <c r="AF764" s="58" t="n">
        <v>4.86578688394797</v>
      </c>
      <c r="AG764" s="57" t="s">
        <v>598</v>
      </c>
      <c r="AH764" s="57" t="s">
        <v>4866</v>
      </c>
      <c r="AI764" s="57" t="s">
        <v>5424</v>
      </c>
      <c r="AJ764" s="58" t="n">
        <v>4.21019773882415</v>
      </c>
      <c r="AK764" s="57" t="s">
        <v>598</v>
      </c>
      <c r="AL764" s="58" t="n">
        <v>4.5</v>
      </c>
      <c r="AM764" s="57" t="s">
        <v>598</v>
      </c>
      <c r="AN764" s="57" t="s">
        <v>598</v>
      </c>
      <c r="AO764" s="57" t="n">
        <v>3</v>
      </c>
      <c r="AP764" s="59" t="b">
        <f aca="false">FALSE()</f>
        <v>0</v>
      </c>
    </row>
    <row r="765" customFormat="false" ht="15" hidden="false" customHeight="true" outlineLevel="0" collapsed="false">
      <c r="B765" s="57" t="s">
        <v>4777</v>
      </c>
      <c r="C765" s="57" t="s">
        <v>290</v>
      </c>
      <c r="D765" s="57" t="s">
        <v>377</v>
      </c>
      <c r="E765" s="59" t="b">
        <f aca="false">TRUE()</f>
        <v>1</v>
      </c>
      <c r="F765" s="57" t="n">
        <v>1</v>
      </c>
      <c r="G765" s="57" t="s">
        <v>5131</v>
      </c>
      <c r="H765" s="57" t="s">
        <v>5047</v>
      </c>
      <c r="I765" s="57" t="n">
        <v>3</v>
      </c>
      <c r="J765" s="57" t="s">
        <v>428</v>
      </c>
      <c r="K765" s="57" t="n">
        <v>2</v>
      </c>
      <c r="L765" s="59" t="b">
        <f aca="false">FALSE()</f>
        <v>0</v>
      </c>
      <c r="M765" s="59" t="b">
        <f aca="false">TRUE()</f>
        <v>1</v>
      </c>
      <c r="N765" s="59" t="b">
        <f aca="false">TRUE()</f>
        <v>1</v>
      </c>
      <c r="O765" s="59" t="b">
        <f aca="false">TRUE()</f>
        <v>1</v>
      </c>
      <c r="P765" s="59" t="b">
        <f aca="false">TRUE()</f>
        <v>1</v>
      </c>
      <c r="Q765" s="57" t="s">
        <v>5425</v>
      </c>
      <c r="R765" s="58" t="n">
        <v>1</v>
      </c>
      <c r="S765" s="58" t="n">
        <v>97.3000030517578</v>
      </c>
      <c r="T765" s="57"/>
      <c r="U765" s="58" t="n">
        <v>1.36164571627063</v>
      </c>
      <c r="V765" s="58" t="n">
        <v>0.961161682073385</v>
      </c>
      <c r="W765" s="58" t="n">
        <v>0.961161682073385</v>
      </c>
      <c r="X765" s="58" t="n">
        <v>70.5882352941177</v>
      </c>
      <c r="Y765" s="58" t="n">
        <v>70.5882352941177</v>
      </c>
      <c r="Z765" s="58" t="n">
        <v>4.72796499564029</v>
      </c>
      <c r="AA765" s="57" t="s">
        <v>598</v>
      </c>
      <c r="AB765" s="57" t="s">
        <v>282</v>
      </c>
      <c r="AC765" s="57" t="s">
        <v>5487</v>
      </c>
      <c r="AD765" s="57" t="s">
        <v>5443</v>
      </c>
      <c r="AE765" s="57" t="n">
        <v>82</v>
      </c>
      <c r="AF765" s="58" t="n">
        <v>5.04730442909876</v>
      </c>
      <c r="AG765" s="57" t="s">
        <v>598</v>
      </c>
      <c r="AH765" s="57" t="s">
        <v>5451</v>
      </c>
      <c r="AI765" s="57" t="s">
        <v>5447</v>
      </c>
      <c r="AJ765" s="58" t="n">
        <v>4.72796499564029</v>
      </c>
      <c r="AK765" s="57" t="s">
        <v>598</v>
      </c>
      <c r="AL765" s="58" t="n">
        <v>3.5</v>
      </c>
      <c r="AM765" s="57"/>
      <c r="AN765" s="57"/>
      <c r="AO765" s="57" t="n">
        <v>0</v>
      </c>
      <c r="AP765" s="59" t="b">
        <f aca="false">FALSE()</f>
        <v>0</v>
      </c>
    </row>
    <row r="766" customFormat="false" ht="15" hidden="false" customHeight="true" outlineLevel="0" collapsed="false">
      <c r="B766" s="57" t="s">
        <v>4777</v>
      </c>
      <c r="C766" s="57" t="s">
        <v>290</v>
      </c>
      <c r="D766" s="57" t="s">
        <v>377</v>
      </c>
      <c r="E766" s="59" t="b">
        <f aca="false">TRUE()</f>
        <v>1</v>
      </c>
      <c r="F766" s="57" t="n">
        <v>1</v>
      </c>
      <c r="G766" s="57" t="s">
        <v>5131</v>
      </c>
      <c r="H766" s="57" t="s">
        <v>5047</v>
      </c>
      <c r="I766" s="57" t="n">
        <v>3</v>
      </c>
      <c r="J766" s="57" t="s">
        <v>428</v>
      </c>
      <c r="K766" s="57" t="n">
        <v>2</v>
      </c>
      <c r="L766" s="59" t="b">
        <f aca="false">FALSE()</f>
        <v>0</v>
      </c>
      <c r="M766" s="59" t="b">
        <f aca="false">TRUE()</f>
        <v>1</v>
      </c>
      <c r="N766" s="59" t="b">
        <f aca="false">TRUE()</f>
        <v>1</v>
      </c>
      <c r="O766" s="59" t="b">
        <f aca="false">TRUE()</f>
        <v>1</v>
      </c>
      <c r="P766" s="59" t="b">
        <f aca="false">TRUE()</f>
        <v>1</v>
      </c>
      <c r="Q766" s="57" t="s">
        <v>5425</v>
      </c>
      <c r="R766" s="58" t="n">
        <v>1</v>
      </c>
      <c r="S766" s="58" t="n">
        <v>97.3000030517578</v>
      </c>
      <c r="T766" s="57"/>
      <c r="U766" s="58" t="n">
        <v>1.36164571627063</v>
      </c>
      <c r="V766" s="58" t="n">
        <v>0.961161682073385</v>
      </c>
      <c r="W766" s="58" t="n">
        <v>0.961161682073385</v>
      </c>
      <c r="X766" s="58" t="n">
        <v>70.5882352941177</v>
      </c>
      <c r="Y766" s="58" t="n">
        <v>70.5882352941177</v>
      </c>
      <c r="Z766" s="58" t="n">
        <v>4.72796499564029</v>
      </c>
      <c r="AA766" s="57" t="s">
        <v>598</v>
      </c>
      <c r="AB766" s="57" t="s">
        <v>282</v>
      </c>
      <c r="AC766" s="57" t="s">
        <v>5487</v>
      </c>
      <c r="AD766" s="57" t="s">
        <v>5443</v>
      </c>
      <c r="AE766" s="57" t="n">
        <v>82</v>
      </c>
      <c r="AF766" s="58" t="n">
        <v>5.04730442909876</v>
      </c>
      <c r="AG766" s="57" t="s">
        <v>598</v>
      </c>
      <c r="AH766" s="57" t="s">
        <v>5451</v>
      </c>
      <c r="AI766" s="57" t="s">
        <v>5447</v>
      </c>
      <c r="AJ766" s="58" t="n">
        <v>4.72796499564029</v>
      </c>
      <c r="AK766" s="57" t="s">
        <v>598</v>
      </c>
      <c r="AL766" s="58" t="n">
        <v>4</v>
      </c>
      <c r="AM766" s="57"/>
      <c r="AN766" s="57"/>
      <c r="AO766" s="57" t="n">
        <v>0</v>
      </c>
      <c r="AP766" s="59" t="b">
        <f aca="false">FALSE()</f>
        <v>0</v>
      </c>
    </row>
    <row r="767" customFormat="false" ht="15" hidden="false" customHeight="true" outlineLevel="0" collapsed="false">
      <c r="B767" s="57" t="s">
        <v>4777</v>
      </c>
      <c r="C767" s="57" t="s">
        <v>290</v>
      </c>
      <c r="D767" s="57" t="s">
        <v>377</v>
      </c>
      <c r="E767" s="59" t="b">
        <f aca="false">TRUE()</f>
        <v>1</v>
      </c>
      <c r="F767" s="57" t="n">
        <v>1</v>
      </c>
      <c r="G767" s="57" t="s">
        <v>5131</v>
      </c>
      <c r="H767" s="57" t="s">
        <v>5047</v>
      </c>
      <c r="I767" s="57" t="n">
        <v>3</v>
      </c>
      <c r="J767" s="57" t="s">
        <v>428</v>
      </c>
      <c r="K767" s="57" t="n">
        <v>2</v>
      </c>
      <c r="L767" s="59" t="b">
        <f aca="false">FALSE()</f>
        <v>0</v>
      </c>
      <c r="M767" s="59" t="b">
        <f aca="false">TRUE()</f>
        <v>1</v>
      </c>
      <c r="N767" s="59" t="b">
        <f aca="false">TRUE()</f>
        <v>1</v>
      </c>
      <c r="O767" s="59" t="b">
        <f aca="false">TRUE()</f>
        <v>1</v>
      </c>
      <c r="P767" s="59" t="b">
        <f aca="false">TRUE()</f>
        <v>1</v>
      </c>
      <c r="Q767" s="57" t="s">
        <v>5425</v>
      </c>
      <c r="R767" s="58" t="n">
        <v>1</v>
      </c>
      <c r="S767" s="58" t="n">
        <v>97.3000030517578</v>
      </c>
      <c r="T767" s="57"/>
      <c r="U767" s="58" t="n">
        <v>1.36164571627063</v>
      </c>
      <c r="V767" s="58" t="n">
        <v>0.961161682073385</v>
      </c>
      <c r="W767" s="58" t="n">
        <v>0.961161682073385</v>
      </c>
      <c r="X767" s="58" t="n">
        <v>70.5882352941177</v>
      </c>
      <c r="Y767" s="58" t="n">
        <v>70.5882352941177</v>
      </c>
      <c r="Z767" s="58" t="n">
        <v>4.72796499564029</v>
      </c>
      <c r="AA767" s="57" t="s">
        <v>598</v>
      </c>
      <c r="AB767" s="57" t="s">
        <v>282</v>
      </c>
      <c r="AC767" s="57" t="s">
        <v>5487</v>
      </c>
      <c r="AD767" s="57" t="s">
        <v>5443</v>
      </c>
      <c r="AE767" s="57" t="n">
        <v>82</v>
      </c>
      <c r="AF767" s="58" t="n">
        <v>5.04730442909876</v>
      </c>
      <c r="AG767" s="57" t="s">
        <v>598</v>
      </c>
      <c r="AH767" s="57" t="s">
        <v>5451</v>
      </c>
      <c r="AI767" s="57" t="s">
        <v>5447</v>
      </c>
      <c r="AJ767" s="58" t="n">
        <v>4.72796499564029</v>
      </c>
      <c r="AK767" s="57" t="s">
        <v>598</v>
      </c>
      <c r="AL767" s="58" t="n">
        <v>4.5</v>
      </c>
      <c r="AM767" s="57"/>
      <c r="AN767" s="57"/>
      <c r="AO767" s="57" t="n">
        <v>0</v>
      </c>
      <c r="AP767" s="59" t="b">
        <f aca="false">FALSE()</f>
        <v>0</v>
      </c>
    </row>
    <row r="768" customFormat="false" ht="15" hidden="false" customHeight="true" outlineLevel="0" collapsed="false">
      <c r="B768" s="57" t="s">
        <v>4777</v>
      </c>
      <c r="C768" s="57" t="s">
        <v>290</v>
      </c>
      <c r="D768" s="57" t="s">
        <v>377</v>
      </c>
      <c r="E768" s="59" t="b">
        <f aca="false">TRUE()</f>
        <v>1</v>
      </c>
      <c r="F768" s="57" t="n">
        <v>1</v>
      </c>
      <c r="G768" s="57" t="s">
        <v>5131</v>
      </c>
      <c r="H768" s="57" t="s">
        <v>5047</v>
      </c>
      <c r="I768" s="57" t="n">
        <v>4</v>
      </c>
      <c r="J768" s="57" t="s">
        <v>360</v>
      </c>
      <c r="K768" s="57" t="n">
        <v>2</v>
      </c>
      <c r="L768" s="59" t="b">
        <f aca="false">FALSE()</f>
        <v>0</v>
      </c>
      <c r="M768" s="59" t="b">
        <f aca="false">TRUE()</f>
        <v>1</v>
      </c>
      <c r="N768" s="59" t="b">
        <f aca="false">TRUE()</f>
        <v>1</v>
      </c>
      <c r="O768" s="59" t="b">
        <f aca="false">TRUE()</f>
        <v>1</v>
      </c>
      <c r="P768" s="59" t="b">
        <f aca="false">TRUE()</f>
        <v>1</v>
      </c>
      <c r="Q768" s="57" t="s">
        <v>5417</v>
      </c>
      <c r="R768" s="58" t="n">
        <v>1</v>
      </c>
      <c r="S768" s="58" t="n">
        <v>99.3600006103516</v>
      </c>
      <c r="T768" s="57"/>
      <c r="U768" s="58" t="n">
        <v>1.62863507240213</v>
      </c>
      <c r="V768" s="58" t="n">
        <v>0</v>
      </c>
      <c r="W768" s="58" t="n">
        <v>0</v>
      </c>
      <c r="X768" s="58" t="n">
        <v>0</v>
      </c>
      <c r="Y768" s="58" t="n">
        <v>0</v>
      </c>
      <c r="Z768" s="58" t="n">
        <v>5.06382335789866</v>
      </c>
      <c r="AA768" s="57" t="s">
        <v>598</v>
      </c>
      <c r="AB768" s="57" t="s">
        <v>282</v>
      </c>
      <c r="AC768" s="57" t="s">
        <v>5451</v>
      </c>
      <c r="AD768" s="57" t="s">
        <v>5447</v>
      </c>
      <c r="AE768" s="57" t="n">
        <v>47</v>
      </c>
      <c r="AF768" s="58" t="n">
        <v>5.06382335789866</v>
      </c>
      <c r="AG768" s="57" t="s">
        <v>598</v>
      </c>
      <c r="AH768" s="57" t="s">
        <v>5451</v>
      </c>
      <c r="AI768" s="57" t="s">
        <v>5447</v>
      </c>
      <c r="AJ768" s="58" t="n">
        <v>5.06382335789866</v>
      </c>
      <c r="AK768" s="57" t="s">
        <v>598</v>
      </c>
      <c r="AL768" s="58" t="n">
        <v>3.5</v>
      </c>
      <c r="AM768" s="57"/>
      <c r="AN768" s="57"/>
      <c r="AO768" s="57" t="n">
        <v>0</v>
      </c>
      <c r="AP768" s="59" t="b">
        <f aca="false">FALSE()</f>
        <v>0</v>
      </c>
    </row>
    <row r="769" customFormat="false" ht="15" hidden="false" customHeight="true" outlineLevel="0" collapsed="false">
      <c r="B769" s="57" t="s">
        <v>4777</v>
      </c>
      <c r="C769" s="57" t="s">
        <v>290</v>
      </c>
      <c r="D769" s="57" t="s">
        <v>377</v>
      </c>
      <c r="E769" s="59" t="b">
        <f aca="false">TRUE()</f>
        <v>1</v>
      </c>
      <c r="F769" s="57" t="n">
        <v>1</v>
      </c>
      <c r="G769" s="57" t="s">
        <v>5131</v>
      </c>
      <c r="H769" s="57" t="s">
        <v>5047</v>
      </c>
      <c r="I769" s="57" t="n">
        <v>4</v>
      </c>
      <c r="J769" s="57" t="s">
        <v>360</v>
      </c>
      <c r="K769" s="57" t="n">
        <v>2</v>
      </c>
      <c r="L769" s="59" t="b">
        <f aca="false">FALSE()</f>
        <v>0</v>
      </c>
      <c r="M769" s="59" t="b">
        <f aca="false">TRUE()</f>
        <v>1</v>
      </c>
      <c r="N769" s="59" t="b">
        <f aca="false">TRUE()</f>
        <v>1</v>
      </c>
      <c r="O769" s="59" t="b">
        <f aca="false">TRUE()</f>
        <v>1</v>
      </c>
      <c r="P769" s="59" t="b">
        <f aca="false">TRUE()</f>
        <v>1</v>
      </c>
      <c r="Q769" s="57" t="s">
        <v>5417</v>
      </c>
      <c r="R769" s="58" t="n">
        <v>1</v>
      </c>
      <c r="S769" s="58" t="n">
        <v>99.3600006103516</v>
      </c>
      <c r="T769" s="57"/>
      <c r="U769" s="58" t="n">
        <v>1.62863507240213</v>
      </c>
      <c r="V769" s="58" t="n">
        <v>0</v>
      </c>
      <c r="W769" s="58" t="n">
        <v>0</v>
      </c>
      <c r="X769" s="58" t="n">
        <v>0</v>
      </c>
      <c r="Y769" s="58" t="n">
        <v>0</v>
      </c>
      <c r="Z769" s="58" t="n">
        <v>5.06382335789866</v>
      </c>
      <c r="AA769" s="57" t="s">
        <v>598</v>
      </c>
      <c r="AB769" s="57" t="s">
        <v>282</v>
      </c>
      <c r="AC769" s="57" t="s">
        <v>5451</v>
      </c>
      <c r="AD769" s="57" t="s">
        <v>5447</v>
      </c>
      <c r="AE769" s="57" t="n">
        <v>47</v>
      </c>
      <c r="AF769" s="58" t="n">
        <v>5.06382335789866</v>
      </c>
      <c r="AG769" s="57" t="s">
        <v>598</v>
      </c>
      <c r="AH769" s="57" t="s">
        <v>5451</v>
      </c>
      <c r="AI769" s="57" t="s">
        <v>5447</v>
      </c>
      <c r="AJ769" s="58" t="n">
        <v>5.06382335789866</v>
      </c>
      <c r="AK769" s="57" t="s">
        <v>598</v>
      </c>
      <c r="AL769" s="58" t="n">
        <v>4</v>
      </c>
      <c r="AM769" s="57"/>
      <c r="AN769" s="57"/>
      <c r="AO769" s="57" t="n">
        <v>0</v>
      </c>
      <c r="AP769" s="59" t="b">
        <f aca="false">FALSE()</f>
        <v>0</v>
      </c>
    </row>
    <row r="770" customFormat="false" ht="15" hidden="false" customHeight="true" outlineLevel="0" collapsed="false">
      <c r="B770" s="57" t="s">
        <v>4777</v>
      </c>
      <c r="C770" s="57" t="s">
        <v>290</v>
      </c>
      <c r="D770" s="57" t="s">
        <v>377</v>
      </c>
      <c r="E770" s="59" t="b">
        <f aca="false">TRUE()</f>
        <v>1</v>
      </c>
      <c r="F770" s="57" t="n">
        <v>1</v>
      </c>
      <c r="G770" s="57" t="s">
        <v>5131</v>
      </c>
      <c r="H770" s="57" t="s">
        <v>5047</v>
      </c>
      <c r="I770" s="57" t="n">
        <v>4</v>
      </c>
      <c r="J770" s="57" t="s">
        <v>360</v>
      </c>
      <c r="K770" s="57" t="n">
        <v>2</v>
      </c>
      <c r="L770" s="59" t="b">
        <f aca="false">FALSE()</f>
        <v>0</v>
      </c>
      <c r="M770" s="59" t="b">
        <f aca="false">TRUE()</f>
        <v>1</v>
      </c>
      <c r="N770" s="59" t="b">
        <f aca="false">TRUE()</f>
        <v>1</v>
      </c>
      <c r="O770" s="59" t="b">
        <f aca="false">TRUE()</f>
        <v>1</v>
      </c>
      <c r="P770" s="59" t="b">
        <f aca="false">TRUE()</f>
        <v>1</v>
      </c>
      <c r="Q770" s="57" t="s">
        <v>5417</v>
      </c>
      <c r="R770" s="58" t="n">
        <v>1</v>
      </c>
      <c r="S770" s="58" t="n">
        <v>99.3600006103516</v>
      </c>
      <c r="T770" s="57"/>
      <c r="U770" s="58" t="n">
        <v>1.62863507240213</v>
      </c>
      <c r="V770" s="58" t="n">
        <v>0</v>
      </c>
      <c r="W770" s="58" t="n">
        <v>0</v>
      </c>
      <c r="X770" s="58" t="n">
        <v>0</v>
      </c>
      <c r="Y770" s="58" t="n">
        <v>0</v>
      </c>
      <c r="Z770" s="58" t="n">
        <v>5.06382335789866</v>
      </c>
      <c r="AA770" s="57" t="s">
        <v>598</v>
      </c>
      <c r="AB770" s="57" t="s">
        <v>282</v>
      </c>
      <c r="AC770" s="57" t="s">
        <v>5451</v>
      </c>
      <c r="AD770" s="57" t="s">
        <v>5447</v>
      </c>
      <c r="AE770" s="57" t="n">
        <v>47</v>
      </c>
      <c r="AF770" s="58" t="n">
        <v>5.06382335789866</v>
      </c>
      <c r="AG770" s="57" t="s">
        <v>598</v>
      </c>
      <c r="AH770" s="57" t="s">
        <v>5451</v>
      </c>
      <c r="AI770" s="57" t="s">
        <v>5447</v>
      </c>
      <c r="AJ770" s="58" t="n">
        <v>5.06382335789866</v>
      </c>
      <c r="AK770" s="57" t="s">
        <v>598</v>
      </c>
      <c r="AL770" s="58" t="n">
        <v>4.5</v>
      </c>
      <c r="AM770" s="57"/>
      <c r="AN770" s="57"/>
      <c r="AO770" s="57" t="n">
        <v>0</v>
      </c>
      <c r="AP770" s="59" t="b">
        <f aca="false">FALSE()</f>
        <v>0</v>
      </c>
    </row>
    <row r="771" customFormat="false" ht="15" hidden="false" customHeight="true" outlineLevel="0" collapsed="false">
      <c r="B771" s="57" t="s">
        <v>4777</v>
      </c>
      <c r="C771" s="57" t="s">
        <v>290</v>
      </c>
      <c r="D771" s="57" t="s">
        <v>377</v>
      </c>
      <c r="E771" s="59" t="b">
        <f aca="false">TRUE()</f>
        <v>1</v>
      </c>
      <c r="F771" s="57" t="n">
        <v>1</v>
      </c>
      <c r="G771" s="57" t="s">
        <v>5131</v>
      </c>
      <c r="H771" s="57" t="s">
        <v>5047</v>
      </c>
      <c r="I771" s="57" t="n">
        <v>5</v>
      </c>
      <c r="J771" s="57" t="s">
        <v>360</v>
      </c>
      <c r="K771" s="57" t="n">
        <v>2</v>
      </c>
      <c r="L771" s="59" t="b">
        <f aca="false">FALSE()</f>
        <v>0</v>
      </c>
      <c r="M771" s="59" t="b">
        <f aca="false">TRUE()</f>
        <v>1</v>
      </c>
      <c r="N771" s="59" t="b">
        <f aca="false">TRUE()</f>
        <v>1</v>
      </c>
      <c r="O771" s="59" t="b">
        <f aca="false">TRUE()</f>
        <v>1</v>
      </c>
      <c r="P771" s="59" t="b">
        <f aca="false">TRUE()</f>
        <v>1</v>
      </c>
      <c r="Q771" s="57" t="s">
        <v>5417</v>
      </c>
      <c r="R771" s="58" t="n">
        <v>1</v>
      </c>
      <c r="S771" s="58" t="n">
        <v>99.6100006103516</v>
      </c>
      <c r="T771" s="57"/>
      <c r="U771" s="58" t="n">
        <v>4.32522756933023</v>
      </c>
      <c r="V771" s="58" t="n">
        <v>0.0800968068394488</v>
      </c>
      <c r="W771" s="58" t="n">
        <v>0.0800968068394488</v>
      </c>
      <c r="X771" s="58" t="n">
        <v>1.85185185185185</v>
      </c>
      <c r="Y771" s="58" t="n">
        <v>1.85185185185185</v>
      </c>
      <c r="Z771" s="58" t="n">
        <v>5.72762245613308</v>
      </c>
      <c r="AA771" s="57" t="s">
        <v>598</v>
      </c>
      <c r="AB771" s="57" t="s">
        <v>282</v>
      </c>
      <c r="AC771" s="57" t="s">
        <v>5451</v>
      </c>
      <c r="AD771" s="57" t="s">
        <v>5447</v>
      </c>
      <c r="AE771" s="57" t="n">
        <v>47</v>
      </c>
      <c r="AF771" s="58" t="n">
        <v>5.72762245613308</v>
      </c>
      <c r="AG771" s="57" t="s">
        <v>598</v>
      </c>
      <c r="AH771" s="57" t="s">
        <v>5451</v>
      </c>
      <c r="AI771" s="57" t="s">
        <v>5447</v>
      </c>
      <c r="AJ771" s="58" t="n">
        <v>5.72762245613308</v>
      </c>
      <c r="AK771" s="57" t="s">
        <v>598</v>
      </c>
      <c r="AL771" s="58" t="n">
        <v>3.5</v>
      </c>
      <c r="AM771" s="57"/>
      <c r="AN771" s="57"/>
      <c r="AO771" s="57" t="n">
        <v>0</v>
      </c>
      <c r="AP771" s="59" t="b">
        <f aca="false">FALSE()</f>
        <v>0</v>
      </c>
    </row>
    <row r="772" customFormat="false" ht="15" hidden="false" customHeight="true" outlineLevel="0" collapsed="false">
      <c r="B772" s="57" t="s">
        <v>4777</v>
      </c>
      <c r="C772" s="57" t="s">
        <v>290</v>
      </c>
      <c r="D772" s="57" t="s">
        <v>377</v>
      </c>
      <c r="E772" s="59" t="b">
        <f aca="false">TRUE()</f>
        <v>1</v>
      </c>
      <c r="F772" s="57" t="n">
        <v>1</v>
      </c>
      <c r="G772" s="57" t="s">
        <v>5131</v>
      </c>
      <c r="H772" s="57" t="s">
        <v>5047</v>
      </c>
      <c r="I772" s="57" t="n">
        <v>5</v>
      </c>
      <c r="J772" s="57" t="s">
        <v>360</v>
      </c>
      <c r="K772" s="57" t="n">
        <v>2</v>
      </c>
      <c r="L772" s="59" t="b">
        <f aca="false">FALSE()</f>
        <v>0</v>
      </c>
      <c r="M772" s="59" t="b">
        <f aca="false">TRUE()</f>
        <v>1</v>
      </c>
      <c r="N772" s="59" t="b">
        <f aca="false">TRUE()</f>
        <v>1</v>
      </c>
      <c r="O772" s="59" t="b">
        <f aca="false">TRUE()</f>
        <v>1</v>
      </c>
      <c r="P772" s="59" t="b">
        <f aca="false">TRUE()</f>
        <v>1</v>
      </c>
      <c r="Q772" s="57" t="s">
        <v>5417</v>
      </c>
      <c r="R772" s="58" t="n">
        <v>1</v>
      </c>
      <c r="S772" s="58" t="n">
        <v>99.6100006103516</v>
      </c>
      <c r="T772" s="57"/>
      <c r="U772" s="58" t="n">
        <v>4.32522756933023</v>
      </c>
      <c r="V772" s="58" t="n">
        <v>0.0800968068394488</v>
      </c>
      <c r="W772" s="58" t="n">
        <v>0.0800968068394488</v>
      </c>
      <c r="X772" s="58" t="n">
        <v>1.85185185185185</v>
      </c>
      <c r="Y772" s="58" t="n">
        <v>1.85185185185185</v>
      </c>
      <c r="Z772" s="58" t="n">
        <v>5.72762245613308</v>
      </c>
      <c r="AA772" s="57" t="s">
        <v>598</v>
      </c>
      <c r="AB772" s="57" t="s">
        <v>282</v>
      </c>
      <c r="AC772" s="57" t="s">
        <v>5451</v>
      </c>
      <c r="AD772" s="57" t="s">
        <v>5447</v>
      </c>
      <c r="AE772" s="57" t="n">
        <v>47</v>
      </c>
      <c r="AF772" s="58" t="n">
        <v>5.72762245613308</v>
      </c>
      <c r="AG772" s="57" t="s">
        <v>598</v>
      </c>
      <c r="AH772" s="57" t="s">
        <v>5451</v>
      </c>
      <c r="AI772" s="57" t="s">
        <v>5447</v>
      </c>
      <c r="AJ772" s="58" t="n">
        <v>5.72762245613308</v>
      </c>
      <c r="AK772" s="57" t="s">
        <v>598</v>
      </c>
      <c r="AL772" s="58" t="n">
        <v>4</v>
      </c>
      <c r="AM772" s="57"/>
      <c r="AN772" s="57"/>
      <c r="AO772" s="57" t="n">
        <v>0</v>
      </c>
      <c r="AP772" s="59" t="b">
        <f aca="false">FALSE()</f>
        <v>0</v>
      </c>
    </row>
    <row r="773" customFormat="false" ht="15" hidden="false" customHeight="true" outlineLevel="0" collapsed="false">
      <c r="B773" s="57" t="s">
        <v>4777</v>
      </c>
      <c r="C773" s="57" t="s">
        <v>290</v>
      </c>
      <c r="D773" s="57" t="s">
        <v>377</v>
      </c>
      <c r="E773" s="59" t="b">
        <f aca="false">TRUE()</f>
        <v>1</v>
      </c>
      <c r="F773" s="57" t="n">
        <v>1</v>
      </c>
      <c r="G773" s="57" t="s">
        <v>5131</v>
      </c>
      <c r="H773" s="57" t="s">
        <v>5047</v>
      </c>
      <c r="I773" s="57" t="n">
        <v>5</v>
      </c>
      <c r="J773" s="57" t="s">
        <v>360</v>
      </c>
      <c r="K773" s="57" t="n">
        <v>2</v>
      </c>
      <c r="L773" s="59" t="b">
        <f aca="false">FALSE()</f>
        <v>0</v>
      </c>
      <c r="M773" s="59" t="b">
        <f aca="false">TRUE()</f>
        <v>1</v>
      </c>
      <c r="N773" s="59" t="b">
        <f aca="false">TRUE()</f>
        <v>1</v>
      </c>
      <c r="O773" s="59" t="b">
        <f aca="false">TRUE()</f>
        <v>1</v>
      </c>
      <c r="P773" s="59" t="b">
        <f aca="false">TRUE()</f>
        <v>1</v>
      </c>
      <c r="Q773" s="57" t="s">
        <v>5417</v>
      </c>
      <c r="R773" s="58" t="n">
        <v>1</v>
      </c>
      <c r="S773" s="58" t="n">
        <v>99.6100006103516</v>
      </c>
      <c r="T773" s="57"/>
      <c r="U773" s="58" t="n">
        <v>4.32522756933023</v>
      </c>
      <c r="V773" s="58" t="n">
        <v>0.0800968068394488</v>
      </c>
      <c r="W773" s="58" t="n">
        <v>0.0800968068394488</v>
      </c>
      <c r="X773" s="58" t="n">
        <v>1.85185185185185</v>
      </c>
      <c r="Y773" s="58" t="n">
        <v>1.85185185185185</v>
      </c>
      <c r="Z773" s="58" t="n">
        <v>5.72762245613308</v>
      </c>
      <c r="AA773" s="57" t="s">
        <v>598</v>
      </c>
      <c r="AB773" s="57" t="s">
        <v>282</v>
      </c>
      <c r="AC773" s="57" t="s">
        <v>5451</v>
      </c>
      <c r="AD773" s="57" t="s">
        <v>5447</v>
      </c>
      <c r="AE773" s="57" t="n">
        <v>47</v>
      </c>
      <c r="AF773" s="58" t="n">
        <v>5.72762245613308</v>
      </c>
      <c r="AG773" s="57" t="s">
        <v>598</v>
      </c>
      <c r="AH773" s="57" t="s">
        <v>5451</v>
      </c>
      <c r="AI773" s="57" t="s">
        <v>5447</v>
      </c>
      <c r="AJ773" s="58" t="n">
        <v>5.72762245613308</v>
      </c>
      <c r="AK773" s="57" t="s">
        <v>598</v>
      </c>
      <c r="AL773" s="58" t="n">
        <v>4.5</v>
      </c>
      <c r="AM773" s="57"/>
      <c r="AN773" s="57"/>
      <c r="AO773" s="57" t="n">
        <v>0</v>
      </c>
      <c r="AP773" s="59" t="b">
        <f aca="false">FALSE()</f>
        <v>0</v>
      </c>
    </row>
    <row r="774" customFormat="false" ht="15" hidden="false" customHeight="true" outlineLevel="0" collapsed="false">
      <c r="B774" s="57" t="s">
        <v>4777</v>
      </c>
      <c r="C774" s="57" t="s">
        <v>290</v>
      </c>
      <c r="D774" s="57" t="s">
        <v>377</v>
      </c>
      <c r="E774" s="59" t="b">
        <f aca="false">TRUE()</f>
        <v>1</v>
      </c>
      <c r="F774" s="57" t="n">
        <v>1</v>
      </c>
      <c r="G774" s="57" t="s">
        <v>5131</v>
      </c>
      <c r="H774" s="57" t="s">
        <v>5047</v>
      </c>
      <c r="I774" s="57" t="n">
        <v>6</v>
      </c>
      <c r="J774" s="57" t="s">
        <v>583</v>
      </c>
      <c r="K774" s="57" t="n">
        <v>2</v>
      </c>
      <c r="L774" s="59" t="b">
        <f aca="false">FALSE()</f>
        <v>0</v>
      </c>
      <c r="M774" s="59" t="b">
        <f aca="false">TRUE()</f>
        <v>1</v>
      </c>
      <c r="N774" s="59" t="b">
        <f aca="false">TRUE()</f>
        <v>1</v>
      </c>
      <c r="O774" s="59" t="b">
        <f aca="false">TRUE()</f>
        <v>1</v>
      </c>
      <c r="P774" s="59" t="b">
        <f aca="false">TRUE()</f>
        <v>1</v>
      </c>
      <c r="Q774" s="57" t="s">
        <v>5427</v>
      </c>
      <c r="R774" s="58" t="n">
        <v>1</v>
      </c>
      <c r="S774" s="58" t="n">
        <v>100.230003356934</v>
      </c>
      <c r="T774" s="57"/>
      <c r="U774" s="58" t="n">
        <v>2.21601165589142</v>
      </c>
      <c r="V774" s="58" t="n">
        <v>0.614075519102441</v>
      </c>
      <c r="W774" s="58" t="n">
        <v>0.614075519102441</v>
      </c>
      <c r="X774" s="58" t="n">
        <v>27.710843373494</v>
      </c>
      <c r="Y774" s="58" t="n">
        <v>27.710843373494</v>
      </c>
      <c r="Z774" s="58" t="n">
        <v>4.0599721673923</v>
      </c>
      <c r="AA774" s="57" t="s">
        <v>598</v>
      </c>
      <c r="AB774" s="57" t="s">
        <v>282</v>
      </c>
      <c r="AC774" s="57" t="s">
        <v>5458</v>
      </c>
      <c r="AD774" s="57" t="s">
        <v>5427</v>
      </c>
      <c r="AE774" s="57" t="n">
        <v>44</v>
      </c>
      <c r="AF774" s="58" t="n">
        <v>4.0599721673923</v>
      </c>
      <c r="AG774" s="57" t="s">
        <v>598</v>
      </c>
      <c r="AH774" s="57" t="s">
        <v>5458</v>
      </c>
      <c r="AI774" s="57" t="s">
        <v>5427</v>
      </c>
      <c r="AJ774" s="58" t="n">
        <v>4.0599721673923</v>
      </c>
      <c r="AK774" s="57" t="s">
        <v>598</v>
      </c>
      <c r="AL774" s="58" t="n">
        <v>3.5</v>
      </c>
      <c r="AM774" s="57"/>
      <c r="AN774" s="57"/>
      <c r="AO774" s="57" t="n">
        <v>0</v>
      </c>
      <c r="AP774" s="59" t="b">
        <f aca="false">FALSE()</f>
        <v>0</v>
      </c>
    </row>
    <row r="775" customFormat="false" ht="15" hidden="false" customHeight="true" outlineLevel="0" collapsed="false">
      <c r="B775" s="57" t="s">
        <v>4777</v>
      </c>
      <c r="C775" s="57" t="s">
        <v>290</v>
      </c>
      <c r="D775" s="57" t="s">
        <v>377</v>
      </c>
      <c r="E775" s="59" t="b">
        <f aca="false">TRUE()</f>
        <v>1</v>
      </c>
      <c r="F775" s="57" t="n">
        <v>1</v>
      </c>
      <c r="G775" s="57" t="s">
        <v>5131</v>
      </c>
      <c r="H775" s="57" t="s">
        <v>5047</v>
      </c>
      <c r="I775" s="57" t="n">
        <v>6</v>
      </c>
      <c r="J775" s="57" t="s">
        <v>583</v>
      </c>
      <c r="K775" s="57" t="n">
        <v>2</v>
      </c>
      <c r="L775" s="59" t="b">
        <f aca="false">FALSE()</f>
        <v>0</v>
      </c>
      <c r="M775" s="59" t="b">
        <f aca="false">TRUE()</f>
        <v>1</v>
      </c>
      <c r="N775" s="59" t="b">
        <f aca="false">TRUE()</f>
        <v>1</v>
      </c>
      <c r="O775" s="59" t="b">
        <f aca="false">TRUE()</f>
        <v>1</v>
      </c>
      <c r="P775" s="59" t="b">
        <f aca="false">TRUE()</f>
        <v>1</v>
      </c>
      <c r="Q775" s="57" t="s">
        <v>5427</v>
      </c>
      <c r="R775" s="58" t="n">
        <v>1</v>
      </c>
      <c r="S775" s="58" t="n">
        <v>100.230003356934</v>
      </c>
      <c r="T775" s="57"/>
      <c r="U775" s="58" t="n">
        <v>2.21601165589142</v>
      </c>
      <c r="V775" s="58" t="n">
        <v>0.614075519102441</v>
      </c>
      <c r="W775" s="58" t="n">
        <v>0.614075519102441</v>
      </c>
      <c r="X775" s="58" t="n">
        <v>27.710843373494</v>
      </c>
      <c r="Y775" s="58" t="n">
        <v>27.710843373494</v>
      </c>
      <c r="Z775" s="58" t="n">
        <v>4.0599721673923</v>
      </c>
      <c r="AA775" s="57" t="s">
        <v>598</v>
      </c>
      <c r="AB775" s="57" t="s">
        <v>282</v>
      </c>
      <c r="AC775" s="57" t="s">
        <v>5458</v>
      </c>
      <c r="AD775" s="57" t="s">
        <v>5427</v>
      </c>
      <c r="AE775" s="57" t="n">
        <v>44</v>
      </c>
      <c r="AF775" s="58" t="n">
        <v>4.0599721673923</v>
      </c>
      <c r="AG775" s="57" t="s">
        <v>598</v>
      </c>
      <c r="AH775" s="57" t="s">
        <v>5458</v>
      </c>
      <c r="AI775" s="57" t="s">
        <v>5427</v>
      </c>
      <c r="AJ775" s="58" t="n">
        <v>4.0599721673923</v>
      </c>
      <c r="AK775" s="57" t="s">
        <v>598</v>
      </c>
      <c r="AL775" s="58" t="n">
        <v>4</v>
      </c>
      <c r="AM775" s="57"/>
      <c r="AN775" s="57"/>
      <c r="AO775" s="57" t="n">
        <v>0</v>
      </c>
      <c r="AP775" s="59" t="b">
        <f aca="false">FALSE()</f>
        <v>0</v>
      </c>
    </row>
    <row r="776" customFormat="false" ht="15" hidden="false" customHeight="true" outlineLevel="0" collapsed="false">
      <c r="B776" s="57" t="s">
        <v>4777</v>
      </c>
      <c r="C776" s="57" t="s">
        <v>290</v>
      </c>
      <c r="D776" s="57" t="s">
        <v>377</v>
      </c>
      <c r="E776" s="59" t="b">
        <f aca="false">TRUE()</f>
        <v>1</v>
      </c>
      <c r="F776" s="57" t="n">
        <v>1</v>
      </c>
      <c r="G776" s="57" t="s">
        <v>5131</v>
      </c>
      <c r="H776" s="57" t="s">
        <v>5047</v>
      </c>
      <c r="I776" s="57" t="n">
        <v>6</v>
      </c>
      <c r="J776" s="57" t="s">
        <v>583</v>
      </c>
      <c r="K776" s="57" t="n">
        <v>2</v>
      </c>
      <c r="L776" s="59" t="b">
        <f aca="false">FALSE()</f>
        <v>0</v>
      </c>
      <c r="M776" s="59" t="b">
        <f aca="false">TRUE()</f>
        <v>1</v>
      </c>
      <c r="N776" s="59" t="b">
        <f aca="false">TRUE()</f>
        <v>1</v>
      </c>
      <c r="O776" s="59" t="b">
        <f aca="false">TRUE()</f>
        <v>1</v>
      </c>
      <c r="P776" s="59" t="b">
        <f aca="false">TRUE()</f>
        <v>1</v>
      </c>
      <c r="Q776" s="57" t="s">
        <v>5427</v>
      </c>
      <c r="R776" s="58" t="n">
        <v>1</v>
      </c>
      <c r="S776" s="58" t="n">
        <v>100.230003356934</v>
      </c>
      <c r="T776" s="57"/>
      <c r="U776" s="58" t="n">
        <v>2.21601165589142</v>
      </c>
      <c r="V776" s="58" t="n">
        <v>0.614075519102441</v>
      </c>
      <c r="W776" s="58" t="n">
        <v>0.614075519102441</v>
      </c>
      <c r="X776" s="58" t="n">
        <v>27.710843373494</v>
      </c>
      <c r="Y776" s="58" t="n">
        <v>27.710843373494</v>
      </c>
      <c r="Z776" s="58" t="n">
        <v>4.0599721673923</v>
      </c>
      <c r="AA776" s="57" t="s">
        <v>598</v>
      </c>
      <c r="AB776" s="57" t="s">
        <v>282</v>
      </c>
      <c r="AC776" s="57" t="s">
        <v>5458</v>
      </c>
      <c r="AD776" s="57" t="s">
        <v>5427</v>
      </c>
      <c r="AE776" s="57" t="n">
        <v>44</v>
      </c>
      <c r="AF776" s="58" t="n">
        <v>4.0599721673923</v>
      </c>
      <c r="AG776" s="57" t="s">
        <v>598</v>
      </c>
      <c r="AH776" s="57" t="s">
        <v>5458</v>
      </c>
      <c r="AI776" s="57" t="s">
        <v>5427</v>
      </c>
      <c r="AJ776" s="58" t="n">
        <v>4.0599721673923</v>
      </c>
      <c r="AK776" s="57" t="s">
        <v>598</v>
      </c>
      <c r="AL776" s="58" t="n">
        <v>4.5</v>
      </c>
      <c r="AM776" s="57" t="s">
        <v>598</v>
      </c>
      <c r="AN776" s="57" t="s">
        <v>598</v>
      </c>
      <c r="AO776" s="57" t="n">
        <v>1</v>
      </c>
      <c r="AP776" s="59" t="b">
        <f aca="false">FALSE()</f>
        <v>0</v>
      </c>
    </row>
    <row r="777" customFormat="false" ht="15" hidden="false" customHeight="true" outlineLevel="0" collapsed="false">
      <c r="B777" s="57" t="s">
        <v>4777</v>
      </c>
      <c r="C777" s="57" t="s">
        <v>290</v>
      </c>
      <c r="D777" s="57" t="s">
        <v>377</v>
      </c>
      <c r="E777" s="59" t="b">
        <f aca="false">TRUE()</f>
        <v>1</v>
      </c>
      <c r="F777" s="57" t="n">
        <v>1</v>
      </c>
      <c r="G777" s="57" t="s">
        <v>5131</v>
      </c>
      <c r="H777" s="57" t="s">
        <v>5047</v>
      </c>
      <c r="I777" s="57" t="n">
        <v>7</v>
      </c>
      <c r="J777" s="57" t="s">
        <v>4590</v>
      </c>
      <c r="K777" s="57" t="n">
        <v>2</v>
      </c>
      <c r="L777" s="59" t="b">
        <f aca="false">FALSE()</f>
        <v>0</v>
      </c>
      <c r="M777" s="59" t="b">
        <f aca="false">TRUE()</f>
        <v>1</v>
      </c>
      <c r="N777" s="59" t="b">
        <f aca="false">TRUE()</f>
        <v>1</v>
      </c>
      <c r="O777" s="59" t="b">
        <f aca="false">TRUE()</f>
        <v>1</v>
      </c>
      <c r="P777" s="59" t="b">
        <f aca="false">TRUE()</f>
        <v>1</v>
      </c>
      <c r="Q777" s="57" t="s">
        <v>5430</v>
      </c>
      <c r="R777" s="58" t="n">
        <v>1</v>
      </c>
      <c r="S777" s="58" t="n">
        <v>99.2300033569336</v>
      </c>
      <c r="T777" s="57"/>
      <c r="U777" s="58" t="n">
        <v>6.6747339032874</v>
      </c>
      <c r="V777" s="58" t="n">
        <v>0</v>
      </c>
      <c r="W777" s="58" t="n">
        <v>0</v>
      </c>
      <c r="X777" s="58" t="n">
        <v>0</v>
      </c>
      <c r="Y777" s="58" t="n">
        <v>0</v>
      </c>
      <c r="Z777" s="58" t="n">
        <v>4.66746708611855</v>
      </c>
      <c r="AA777" s="57" t="s">
        <v>598</v>
      </c>
      <c r="AB777" s="57" t="s">
        <v>282</v>
      </c>
      <c r="AC777" s="57" t="s">
        <v>5458</v>
      </c>
      <c r="AD777" s="57" t="s">
        <v>5427</v>
      </c>
      <c r="AE777" s="57" t="n">
        <v>44</v>
      </c>
      <c r="AF777" s="58" t="n">
        <v>4.66746708611855</v>
      </c>
      <c r="AG777" s="57" t="s">
        <v>598</v>
      </c>
      <c r="AH777" s="57" t="s">
        <v>5458</v>
      </c>
      <c r="AI777" s="57" t="s">
        <v>5427</v>
      </c>
      <c r="AJ777" s="58" t="n">
        <v>4.66746708611855</v>
      </c>
      <c r="AK777" s="57" t="s">
        <v>598</v>
      </c>
      <c r="AL777" s="58" t="n">
        <v>3.5</v>
      </c>
      <c r="AM777" s="57"/>
      <c r="AN777" s="57"/>
      <c r="AO777" s="57" t="n">
        <v>0</v>
      </c>
      <c r="AP777" s="59" t="b">
        <f aca="false">FALSE()</f>
        <v>0</v>
      </c>
    </row>
    <row r="778" customFormat="false" ht="15" hidden="false" customHeight="true" outlineLevel="0" collapsed="false">
      <c r="B778" s="57" t="s">
        <v>4777</v>
      </c>
      <c r="C778" s="57" t="s">
        <v>290</v>
      </c>
      <c r="D778" s="57" t="s">
        <v>377</v>
      </c>
      <c r="E778" s="59" t="b">
        <f aca="false">TRUE()</f>
        <v>1</v>
      </c>
      <c r="F778" s="57" t="n">
        <v>1</v>
      </c>
      <c r="G778" s="57" t="s">
        <v>5131</v>
      </c>
      <c r="H778" s="57" t="s">
        <v>5047</v>
      </c>
      <c r="I778" s="57" t="n">
        <v>7</v>
      </c>
      <c r="J778" s="57" t="s">
        <v>4590</v>
      </c>
      <c r="K778" s="57" t="n">
        <v>2</v>
      </c>
      <c r="L778" s="59" t="b">
        <f aca="false">FALSE()</f>
        <v>0</v>
      </c>
      <c r="M778" s="59" t="b">
        <f aca="false">TRUE()</f>
        <v>1</v>
      </c>
      <c r="N778" s="59" t="b">
        <f aca="false">TRUE()</f>
        <v>1</v>
      </c>
      <c r="O778" s="59" t="b">
        <f aca="false">TRUE()</f>
        <v>1</v>
      </c>
      <c r="P778" s="59" t="b">
        <f aca="false">TRUE()</f>
        <v>1</v>
      </c>
      <c r="Q778" s="57" t="s">
        <v>5430</v>
      </c>
      <c r="R778" s="58" t="n">
        <v>1</v>
      </c>
      <c r="S778" s="58" t="n">
        <v>99.2300033569336</v>
      </c>
      <c r="T778" s="57"/>
      <c r="U778" s="58" t="n">
        <v>6.6747339032874</v>
      </c>
      <c r="V778" s="58" t="n">
        <v>0</v>
      </c>
      <c r="W778" s="58" t="n">
        <v>0</v>
      </c>
      <c r="X778" s="58" t="n">
        <v>0</v>
      </c>
      <c r="Y778" s="58" t="n">
        <v>0</v>
      </c>
      <c r="Z778" s="58" t="n">
        <v>4.66746708611855</v>
      </c>
      <c r="AA778" s="57" t="s">
        <v>598</v>
      </c>
      <c r="AB778" s="57" t="s">
        <v>282</v>
      </c>
      <c r="AC778" s="57" t="s">
        <v>5458</v>
      </c>
      <c r="AD778" s="57" t="s">
        <v>5427</v>
      </c>
      <c r="AE778" s="57" t="n">
        <v>44</v>
      </c>
      <c r="AF778" s="58" t="n">
        <v>4.66746708611855</v>
      </c>
      <c r="AG778" s="57" t="s">
        <v>598</v>
      </c>
      <c r="AH778" s="57" t="s">
        <v>5458</v>
      </c>
      <c r="AI778" s="57" t="s">
        <v>5427</v>
      </c>
      <c r="AJ778" s="58" t="n">
        <v>4.66746708611855</v>
      </c>
      <c r="AK778" s="57" t="s">
        <v>598</v>
      </c>
      <c r="AL778" s="58" t="n">
        <v>4</v>
      </c>
      <c r="AM778" s="57"/>
      <c r="AN778" s="57"/>
      <c r="AO778" s="57" t="n">
        <v>0</v>
      </c>
      <c r="AP778" s="59" t="b">
        <f aca="false">FALSE()</f>
        <v>0</v>
      </c>
    </row>
    <row r="779" customFormat="false" ht="15" hidden="false" customHeight="true" outlineLevel="0" collapsed="false">
      <c r="B779" s="57" t="s">
        <v>4777</v>
      </c>
      <c r="C779" s="57" t="s">
        <v>290</v>
      </c>
      <c r="D779" s="57" t="s">
        <v>377</v>
      </c>
      <c r="E779" s="59" t="b">
        <f aca="false">TRUE()</f>
        <v>1</v>
      </c>
      <c r="F779" s="57" t="n">
        <v>1</v>
      </c>
      <c r="G779" s="57" t="s">
        <v>5131</v>
      </c>
      <c r="H779" s="57" t="s">
        <v>5047</v>
      </c>
      <c r="I779" s="57" t="n">
        <v>7</v>
      </c>
      <c r="J779" s="57" t="s">
        <v>4590</v>
      </c>
      <c r="K779" s="57" t="n">
        <v>2</v>
      </c>
      <c r="L779" s="59" t="b">
        <f aca="false">FALSE()</f>
        <v>0</v>
      </c>
      <c r="M779" s="59" t="b">
        <f aca="false">TRUE()</f>
        <v>1</v>
      </c>
      <c r="N779" s="59" t="b">
        <f aca="false">TRUE()</f>
        <v>1</v>
      </c>
      <c r="O779" s="59" t="b">
        <f aca="false">TRUE()</f>
        <v>1</v>
      </c>
      <c r="P779" s="59" t="b">
        <f aca="false">TRUE()</f>
        <v>1</v>
      </c>
      <c r="Q779" s="57" t="s">
        <v>5430</v>
      </c>
      <c r="R779" s="58" t="n">
        <v>1</v>
      </c>
      <c r="S779" s="58" t="n">
        <v>99.2300033569336</v>
      </c>
      <c r="T779" s="57"/>
      <c r="U779" s="58" t="n">
        <v>6.6747339032874</v>
      </c>
      <c r="V779" s="58" t="n">
        <v>0</v>
      </c>
      <c r="W779" s="58" t="n">
        <v>0</v>
      </c>
      <c r="X779" s="58" t="n">
        <v>0</v>
      </c>
      <c r="Y779" s="58" t="n">
        <v>0</v>
      </c>
      <c r="Z779" s="58" t="n">
        <v>4.66746708611855</v>
      </c>
      <c r="AA779" s="57" t="s">
        <v>598</v>
      </c>
      <c r="AB779" s="57" t="s">
        <v>282</v>
      </c>
      <c r="AC779" s="57" t="s">
        <v>5458</v>
      </c>
      <c r="AD779" s="57" t="s">
        <v>5427</v>
      </c>
      <c r="AE779" s="57" t="n">
        <v>44</v>
      </c>
      <c r="AF779" s="58" t="n">
        <v>4.66746708611855</v>
      </c>
      <c r="AG779" s="57" t="s">
        <v>598</v>
      </c>
      <c r="AH779" s="57" t="s">
        <v>5458</v>
      </c>
      <c r="AI779" s="57" t="s">
        <v>5427</v>
      </c>
      <c r="AJ779" s="58" t="n">
        <v>4.66746708611855</v>
      </c>
      <c r="AK779" s="57" t="s">
        <v>598</v>
      </c>
      <c r="AL779" s="58" t="n">
        <v>4.5</v>
      </c>
      <c r="AM779" s="57"/>
      <c r="AN779" s="57"/>
      <c r="AO779" s="57" t="n">
        <v>0</v>
      </c>
      <c r="AP779" s="59" t="b">
        <f aca="false">FALSE()</f>
        <v>0</v>
      </c>
    </row>
    <row r="780" customFormat="false" ht="15" hidden="false" customHeight="true" outlineLevel="0" collapsed="false">
      <c r="B780" s="57" t="s">
        <v>4777</v>
      </c>
      <c r="C780" s="57" t="s">
        <v>290</v>
      </c>
      <c r="D780" s="57" t="s">
        <v>377</v>
      </c>
      <c r="E780" s="59" t="b">
        <f aca="false">TRUE()</f>
        <v>1</v>
      </c>
      <c r="F780" s="57" t="n">
        <v>1</v>
      </c>
      <c r="G780" s="57" t="s">
        <v>5131</v>
      </c>
      <c r="H780" s="57" t="s">
        <v>5047</v>
      </c>
      <c r="I780" s="57" t="n">
        <v>8</v>
      </c>
      <c r="J780" s="57" t="s">
        <v>583</v>
      </c>
      <c r="K780" s="57" t="n">
        <v>2</v>
      </c>
      <c r="L780" s="59" t="b">
        <f aca="false">FALSE()</f>
        <v>0</v>
      </c>
      <c r="M780" s="59" t="b">
        <f aca="false">TRUE()</f>
        <v>1</v>
      </c>
      <c r="N780" s="59" t="b">
        <f aca="false">TRUE()</f>
        <v>1</v>
      </c>
      <c r="O780" s="59" t="b">
        <f aca="false">TRUE()</f>
        <v>1</v>
      </c>
      <c r="P780" s="59" t="b">
        <f aca="false">TRUE()</f>
        <v>1</v>
      </c>
      <c r="Q780" s="57" t="s">
        <v>5427</v>
      </c>
      <c r="R780" s="58" t="n">
        <v>1</v>
      </c>
      <c r="S780" s="58" t="n">
        <v>99.5100021362305</v>
      </c>
      <c r="T780" s="57"/>
      <c r="U780" s="58" t="n">
        <v>6.1941530622507</v>
      </c>
      <c r="V780" s="58" t="n">
        <v>0</v>
      </c>
      <c r="W780" s="58" t="n">
        <v>0</v>
      </c>
      <c r="X780" s="58" t="n">
        <v>0</v>
      </c>
      <c r="Y780" s="58" t="n">
        <v>0</v>
      </c>
      <c r="Z780" s="58" t="n">
        <v>4.56943300640242</v>
      </c>
      <c r="AA780" s="57" t="s">
        <v>598</v>
      </c>
      <c r="AB780" s="57" t="s">
        <v>282</v>
      </c>
      <c r="AC780" s="57" t="s">
        <v>5466</v>
      </c>
      <c r="AD780" s="57" t="s">
        <v>5427</v>
      </c>
      <c r="AE780" s="57" t="n">
        <v>44</v>
      </c>
      <c r="AF780" s="58" t="n">
        <v>5.50211350300956</v>
      </c>
      <c r="AG780" s="57" t="s">
        <v>598</v>
      </c>
      <c r="AH780" s="57" t="s">
        <v>5458</v>
      </c>
      <c r="AI780" s="57" t="s">
        <v>5427</v>
      </c>
      <c r="AJ780" s="58" t="n">
        <v>4.56943300640242</v>
      </c>
      <c r="AK780" s="57" t="s">
        <v>598</v>
      </c>
      <c r="AL780" s="58" t="n">
        <v>3.5</v>
      </c>
      <c r="AM780" s="57"/>
      <c r="AN780" s="57"/>
      <c r="AO780" s="57" t="n">
        <v>0</v>
      </c>
      <c r="AP780" s="59" t="b">
        <f aca="false">FALSE()</f>
        <v>0</v>
      </c>
    </row>
    <row r="781" customFormat="false" ht="15" hidden="false" customHeight="true" outlineLevel="0" collapsed="false">
      <c r="B781" s="57" t="s">
        <v>4777</v>
      </c>
      <c r="C781" s="57" t="s">
        <v>290</v>
      </c>
      <c r="D781" s="57" t="s">
        <v>377</v>
      </c>
      <c r="E781" s="59" t="b">
        <f aca="false">TRUE()</f>
        <v>1</v>
      </c>
      <c r="F781" s="57" t="n">
        <v>1</v>
      </c>
      <c r="G781" s="57" t="s">
        <v>5131</v>
      </c>
      <c r="H781" s="57" t="s">
        <v>5047</v>
      </c>
      <c r="I781" s="57" t="n">
        <v>8</v>
      </c>
      <c r="J781" s="57" t="s">
        <v>583</v>
      </c>
      <c r="K781" s="57" t="n">
        <v>2</v>
      </c>
      <c r="L781" s="59" t="b">
        <f aca="false">FALSE()</f>
        <v>0</v>
      </c>
      <c r="M781" s="59" t="b">
        <f aca="false">TRUE()</f>
        <v>1</v>
      </c>
      <c r="N781" s="59" t="b">
        <f aca="false">TRUE()</f>
        <v>1</v>
      </c>
      <c r="O781" s="59" t="b">
        <f aca="false">TRUE()</f>
        <v>1</v>
      </c>
      <c r="P781" s="59" t="b">
        <f aca="false">TRUE()</f>
        <v>1</v>
      </c>
      <c r="Q781" s="57" t="s">
        <v>5427</v>
      </c>
      <c r="R781" s="58" t="n">
        <v>1</v>
      </c>
      <c r="S781" s="58" t="n">
        <v>99.5100021362305</v>
      </c>
      <c r="T781" s="57"/>
      <c r="U781" s="58" t="n">
        <v>6.1941530622507</v>
      </c>
      <c r="V781" s="58" t="n">
        <v>0</v>
      </c>
      <c r="W781" s="58" t="n">
        <v>0</v>
      </c>
      <c r="X781" s="58" t="n">
        <v>0</v>
      </c>
      <c r="Y781" s="58" t="n">
        <v>0</v>
      </c>
      <c r="Z781" s="58" t="n">
        <v>4.56943300640242</v>
      </c>
      <c r="AA781" s="57" t="s">
        <v>598</v>
      </c>
      <c r="AB781" s="57" t="s">
        <v>282</v>
      </c>
      <c r="AC781" s="57" t="s">
        <v>5466</v>
      </c>
      <c r="AD781" s="57" t="s">
        <v>5427</v>
      </c>
      <c r="AE781" s="57" t="n">
        <v>44</v>
      </c>
      <c r="AF781" s="58" t="n">
        <v>5.50211350300956</v>
      </c>
      <c r="AG781" s="57" t="s">
        <v>598</v>
      </c>
      <c r="AH781" s="57" t="s">
        <v>5458</v>
      </c>
      <c r="AI781" s="57" t="s">
        <v>5427</v>
      </c>
      <c r="AJ781" s="58" t="n">
        <v>4.56943300640242</v>
      </c>
      <c r="AK781" s="57" t="s">
        <v>598</v>
      </c>
      <c r="AL781" s="58" t="n">
        <v>4</v>
      </c>
      <c r="AM781" s="57"/>
      <c r="AN781" s="57"/>
      <c r="AO781" s="57" t="n">
        <v>0</v>
      </c>
      <c r="AP781" s="59" t="b">
        <f aca="false">FALSE()</f>
        <v>0</v>
      </c>
    </row>
    <row r="782" customFormat="false" ht="15" hidden="false" customHeight="true" outlineLevel="0" collapsed="false">
      <c r="B782" s="57" t="s">
        <v>4777</v>
      </c>
      <c r="C782" s="57" t="s">
        <v>290</v>
      </c>
      <c r="D782" s="57" t="s">
        <v>377</v>
      </c>
      <c r="E782" s="59" t="b">
        <f aca="false">TRUE()</f>
        <v>1</v>
      </c>
      <c r="F782" s="57" t="n">
        <v>1</v>
      </c>
      <c r="G782" s="57" t="s">
        <v>5131</v>
      </c>
      <c r="H782" s="57" t="s">
        <v>5047</v>
      </c>
      <c r="I782" s="57" t="n">
        <v>8</v>
      </c>
      <c r="J782" s="57" t="s">
        <v>583</v>
      </c>
      <c r="K782" s="57" t="n">
        <v>2</v>
      </c>
      <c r="L782" s="59" t="b">
        <f aca="false">FALSE()</f>
        <v>0</v>
      </c>
      <c r="M782" s="59" t="b">
        <f aca="false">TRUE()</f>
        <v>1</v>
      </c>
      <c r="N782" s="59" t="b">
        <f aca="false">TRUE()</f>
        <v>1</v>
      </c>
      <c r="O782" s="59" t="b">
        <f aca="false">TRUE()</f>
        <v>1</v>
      </c>
      <c r="P782" s="59" t="b">
        <f aca="false">TRUE()</f>
        <v>1</v>
      </c>
      <c r="Q782" s="57" t="s">
        <v>5427</v>
      </c>
      <c r="R782" s="58" t="n">
        <v>1</v>
      </c>
      <c r="S782" s="58" t="n">
        <v>99.5100021362305</v>
      </c>
      <c r="T782" s="57"/>
      <c r="U782" s="58" t="n">
        <v>6.1941530622507</v>
      </c>
      <c r="V782" s="58" t="n">
        <v>0</v>
      </c>
      <c r="W782" s="58" t="n">
        <v>0</v>
      </c>
      <c r="X782" s="58" t="n">
        <v>0</v>
      </c>
      <c r="Y782" s="58" t="n">
        <v>0</v>
      </c>
      <c r="Z782" s="58" t="n">
        <v>4.56943300640242</v>
      </c>
      <c r="AA782" s="57" t="s">
        <v>598</v>
      </c>
      <c r="AB782" s="57" t="s">
        <v>282</v>
      </c>
      <c r="AC782" s="57" t="s">
        <v>5466</v>
      </c>
      <c r="AD782" s="57" t="s">
        <v>5427</v>
      </c>
      <c r="AE782" s="57" t="n">
        <v>44</v>
      </c>
      <c r="AF782" s="58" t="n">
        <v>5.50211350300956</v>
      </c>
      <c r="AG782" s="57" t="s">
        <v>598</v>
      </c>
      <c r="AH782" s="57" t="s">
        <v>5458</v>
      </c>
      <c r="AI782" s="57" t="s">
        <v>5427</v>
      </c>
      <c r="AJ782" s="58" t="n">
        <v>4.56943300640242</v>
      </c>
      <c r="AK782" s="57" t="s">
        <v>598</v>
      </c>
      <c r="AL782" s="58" t="n">
        <v>4.5</v>
      </c>
      <c r="AM782" s="57"/>
      <c r="AN782" s="57"/>
      <c r="AO782" s="57" t="n">
        <v>0</v>
      </c>
      <c r="AP782" s="59" t="b">
        <f aca="false">FALSE()</f>
        <v>0</v>
      </c>
    </row>
    <row r="783" customFormat="false" ht="15" hidden="false" customHeight="true" outlineLevel="0" collapsed="false">
      <c r="B783" s="57" t="s">
        <v>4704</v>
      </c>
      <c r="C783" s="57" t="s">
        <v>255</v>
      </c>
      <c r="D783" s="57" t="s">
        <v>410</v>
      </c>
      <c r="E783" s="59" t="b">
        <f aca="false">TRUE()</f>
        <v>1</v>
      </c>
      <c r="F783" s="57" t="n">
        <v>1</v>
      </c>
      <c r="G783" s="57" t="s">
        <v>5220</v>
      </c>
      <c r="H783" s="57" t="s">
        <v>4840</v>
      </c>
      <c r="I783" s="57" t="n">
        <v>2</v>
      </c>
      <c r="J783" s="57" t="s">
        <v>252</v>
      </c>
      <c r="K783" s="57" t="n">
        <v>2</v>
      </c>
      <c r="L783" s="59" t="b">
        <f aca="false">FALSE()</f>
        <v>0</v>
      </c>
      <c r="M783" s="59" t="b">
        <f aca="false">TRUE()</f>
        <v>1</v>
      </c>
      <c r="N783" s="59" t="b">
        <f aca="false">TRUE()</f>
        <v>1</v>
      </c>
      <c r="O783" s="59" t="b">
        <f aca="false">TRUE()</f>
        <v>1</v>
      </c>
      <c r="P783" s="59" t="b">
        <f aca="false">TRUE()</f>
        <v>1</v>
      </c>
      <c r="Q783" s="57" t="s">
        <v>5440</v>
      </c>
      <c r="R783" s="58" t="n">
        <v>1</v>
      </c>
      <c r="S783" s="58" t="n">
        <v>58.2099990844727</v>
      </c>
      <c r="T783" s="57"/>
      <c r="U783" s="58" t="n">
        <v>43.9998458904705</v>
      </c>
      <c r="V783" s="58" t="n">
        <v>24.9101069270686</v>
      </c>
      <c r="W783" s="58" t="n">
        <v>24.9101069270686</v>
      </c>
      <c r="X783" s="58" t="n">
        <v>56.6140776699029</v>
      </c>
      <c r="Y783" s="58" t="n">
        <v>56.6140776699029</v>
      </c>
      <c r="Z783" s="58" t="n">
        <v>4.0359012624196</v>
      </c>
      <c r="AA783" s="57" t="s">
        <v>5501</v>
      </c>
      <c r="AB783" s="57" t="s">
        <v>282</v>
      </c>
      <c r="AC783" s="57" t="s">
        <v>5466</v>
      </c>
      <c r="AD783" s="57" t="s">
        <v>5427</v>
      </c>
      <c r="AE783" s="57" t="n">
        <v>328</v>
      </c>
      <c r="AF783" s="58" t="n">
        <v>4.15356533594936</v>
      </c>
      <c r="AG783" s="57" t="s">
        <v>5501</v>
      </c>
      <c r="AH783" s="57" t="s">
        <v>5431</v>
      </c>
      <c r="AI783" s="57" t="s">
        <v>5454</v>
      </c>
      <c r="AJ783" s="58" t="n">
        <v>4.0359012624196</v>
      </c>
      <c r="AK783" s="57" t="s">
        <v>5501</v>
      </c>
      <c r="AL783" s="58" t="n">
        <v>3.5</v>
      </c>
      <c r="AM783" s="57"/>
      <c r="AN783" s="57"/>
      <c r="AO783" s="57" t="n">
        <v>0</v>
      </c>
      <c r="AP783" s="59" t="b">
        <f aca="false">FALSE()</f>
        <v>0</v>
      </c>
    </row>
    <row r="784" customFormat="false" ht="15" hidden="false" customHeight="true" outlineLevel="0" collapsed="false">
      <c r="B784" s="57" t="s">
        <v>4704</v>
      </c>
      <c r="C784" s="57" t="s">
        <v>255</v>
      </c>
      <c r="D784" s="57" t="s">
        <v>410</v>
      </c>
      <c r="E784" s="59" t="b">
        <f aca="false">TRUE()</f>
        <v>1</v>
      </c>
      <c r="F784" s="57" t="n">
        <v>1</v>
      </c>
      <c r="G784" s="57" t="s">
        <v>5220</v>
      </c>
      <c r="H784" s="57" t="s">
        <v>4840</v>
      </c>
      <c r="I784" s="57" t="n">
        <v>2</v>
      </c>
      <c r="J784" s="57" t="s">
        <v>252</v>
      </c>
      <c r="K784" s="57" t="n">
        <v>2</v>
      </c>
      <c r="L784" s="59" t="b">
        <f aca="false">FALSE()</f>
        <v>0</v>
      </c>
      <c r="M784" s="59" t="b">
        <f aca="false">TRUE()</f>
        <v>1</v>
      </c>
      <c r="N784" s="59" t="b">
        <f aca="false">TRUE()</f>
        <v>1</v>
      </c>
      <c r="O784" s="59" t="b">
        <f aca="false">TRUE()</f>
        <v>1</v>
      </c>
      <c r="P784" s="59" t="b">
        <f aca="false">TRUE()</f>
        <v>1</v>
      </c>
      <c r="Q784" s="57" t="s">
        <v>5440</v>
      </c>
      <c r="R784" s="58" t="n">
        <v>1</v>
      </c>
      <c r="S784" s="58" t="n">
        <v>58.2099990844727</v>
      </c>
      <c r="T784" s="57"/>
      <c r="U784" s="58" t="n">
        <v>43.9998458904705</v>
      </c>
      <c r="V784" s="58" t="n">
        <v>24.9101069270686</v>
      </c>
      <c r="W784" s="58" t="n">
        <v>24.9101069270686</v>
      </c>
      <c r="X784" s="58" t="n">
        <v>56.6140776699029</v>
      </c>
      <c r="Y784" s="58" t="n">
        <v>56.6140776699029</v>
      </c>
      <c r="Z784" s="58" t="n">
        <v>4.0359012624196</v>
      </c>
      <c r="AA784" s="57" t="s">
        <v>5501</v>
      </c>
      <c r="AB784" s="57" t="s">
        <v>282</v>
      </c>
      <c r="AC784" s="57" t="s">
        <v>5466</v>
      </c>
      <c r="AD784" s="57" t="s">
        <v>5427</v>
      </c>
      <c r="AE784" s="57" t="n">
        <v>328</v>
      </c>
      <c r="AF784" s="58" t="n">
        <v>4.15356533594936</v>
      </c>
      <c r="AG784" s="57" t="s">
        <v>5501</v>
      </c>
      <c r="AH784" s="57" t="s">
        <v>5431</v>
      </c>
      <c r="AI784" s="57" t="s">
        <v>5454</v>
      </c>
      <c r="AJ784" s="58" t="n">
        <v>4.0359012624196</v>
      </c>
      <c r="AK784" s="57" t="s">
        <v>5501</v>
      </c>
      <c r="AL784" s="58" t="n">
        <v>4</v>
      </c>
      <c r="AM784" s="57"/>
      <c r="AN784" s="57"/>
      <c r="AO784" s="57" t="n">
        <v>0</v>
      </c>
      <c r="AP784" s="59" t="b">
        <f aca="false">FALSE()</f>
        <v>0</v>
      </c>
    </row>
    <row r="785" customFormat="false" ht="15" hidden="false" customHeight="true" outlineLevel="0" collapsed="false">
      <c r="B785" s="57" t="s">
        <v>4704</v>
      </c>
      <c r="C785" s="57" t="s">
        <v>255</v>
      </c>
      <c r="D785" s="57" t="s">
        <v>410</v>
      </c>
      <c r="E785" s="59" t="b">
        <f aca="false">TRUE()</f>
        <v>1</v>
      </c>
      <c r="F785" s="57" t="n">
        <v>1</v>
      </c>
      <c r="G785" s="57" t="s">
        <v>5220</v>
      </c>
      <c r="H785" s="57" t="s">
        <v>4840</v>
      </c>
      <c r="I785" s="57" t="n">
        <v>2</v>
      </c>
      <c r="J785" s="57" t="s">
        <v>252</v>
      </c>
      <c r="K785" s="57" t="n">
        <v>2</v>
      </c>
      <c r="L785" s="59" t="b">
        <f aca="false">FALSE()</f>
        <v>0</v>
      </c>
      <c r="M785" s="59" t="b">
        <f aca="false">TRUE()</f>
        <v>1</v>
      </c>
      <c r="N785" s="59" t="b">
        <f aca="false">TRUE()</f>
        <v>1</v>
      </c>
      <c r="O785" s="59" t="b">
        <f aca="false">TRUE()</f>
        <v>1</v>
      </c>
      <c r="P785" s="59" t="b">
        <f aca="false">TRUE()</f>
        <v>1</v>
      </c>
      <c r="Q785" s="57" t="s">
        <v>5440</v>
      </c>
      <c r="R785" s="58" t="n">
        <v>1</v>
      </c>
      <c r="S785" s="58" t="n">
        <v>58.2099990844727</v>
      </c>
      <c r="T785" s="57"/>
      <c r="U785" s="58" t="n">
        <v>43.9998458904705</v>
      </c>
      <c r="V785" s="58" t="n">
        <v>24.9101069270686</v>
      </c>
      <c r="W785" s="58" t="n">
        <v>24.9101069270686</v>
      </c>
      <c r="X785" s="58" t="n">
        <v>56.6140776699029</v>
      </c>
      <c r="Y785" s="58" t="n">
        <v>56.6140776699029</v>
      </c>
      <c r="Z785" s="58" t="n">
        <v>4.0359012624196</v>
      </c>
      <c r="AA785" s="57" t="s">
        <v>5501</v>
      </c>
      <c r="AB785" s="57" t="s">
        <v>282</v>
      </c>
      <c r="AC785" s="57" t="s">
        <v>5466</v>
      </c>
      <c r="AD785" s="57" t="s">
        <v>5427</v>
      </c>
      <c r="AE785" s="57" t="n">
        <v>328</v>
      </c>
      <c r="AF785" s="58" t="n">
        <v>4.15356533594936</v>
      </c>
      <c r="AG785" s="57" t="s">
        <v>5501</v>
      </c>
      <c r="AH785" s="57" t="s">
        <v>5431</v>
      </c>
      <c r="AI785" s="57" t="s">
        <v>5454</v>
      </c>
      <c r="AJ785" s="58" t="n">
        <v>4.0359012624196</v>
      </c>
      <c r="AK785" s="57" t="s">
        <v>5501</v>
      </c>
      <c r="AL785" s="58" t="n">
        <v>4.5</v>
      </c>
      <c r="AM785" s="57" t="s">
        <v>5501</v>
      </c>
      <c r="AN785" s="57" t="s">
        <v>5501</v>
      </c>
      <c r="AO785" s="57" t="n">
        <v>3</v>
      </c>
      <c r="AP785" s="59" t="b">
        <f aca="false">FALSE()</f>
        <v>0</v>
      </c>
    </row>
    <row r="786" customFormat="false" ht="15" hidden="false" customHeight="true" outlineLevel="0" collapsed="false">
      <c r="B786" s="57" t="s">
        <v>4704</v>
      </c>
      <c r="C786" s="57" t="s">
        <v>255</v>
      </c>
      <c r="D786" s="57" t="s">
        <v>410</v>
      </c>
      <c r="E786" s="59" t="b">
        <f aca="false">TRUE()</f>
        <v>1</v>
      </c>
      <c r="F786" s="57" t="n">
        <v>1</v>
      </c>
      <c r="G786" s="57" t="s">
        <v>5220</v>
      </c>
      <c r="H786" s="57" t="s">
        <v>4840</v>
      </c>
      <c r="I786" s="57" t="n">
        <v>3</v>
      </c>
      <c r="J786" s="57" t="s">
        <v>428</v>
      </c>
      <c r="K786" s="57" t="n">
        <v>2</v>
      </c>
      <c r="L786" s="59" t="b">
        <f aca="false">FALSE()</f>
        <v>0</v>
      </c>
      <c r="M786" s="59" t="b">
        <f aca="false">TRUE()</f>
        <v>1</v>
      </c>
      <c r="N786" s="59" t="b">
        <f aca="false">TRUE()</f>
        <v>1</v>
      </c>
      <c r="O786" s="59" t="b">
        <f aca="false">TRUE()</f>
        <v>1</v>
      </c>
      <c r="P786" s="59" t="b">
        <f aca="false">TRUE()</f>
        <v>1</v>
      </c>
      <c r="Q786" s="57" t="s">
        <v>5425</v>
      </c>
      <c r="R786" s="58" t="n">
        <v>1</v>
      </c>
      <c r="S786" s="58" t="n">
        <v>59.0499992370606</v>
      </c>
      <c r="T786" s="57"/>
      <c r="U786" s="58" t="n">
        <v>1.20145210259173</v>
      </c>
      <c r="V786" s="58" t="n">
        <v>0</v>
      </c>
      <c r="W786" s="58" t="n">
        <v>0</v>
      </c>
      <c r="X786" s="58" t="n">
        <v>0</v>
      </c>
      <c r="Y786" s="58" t="n">
        <v>0</v>
      </c>
      <c r="Z786" s="58" t="n">
        <v>4.95535689935648</v>
      </c>
      <c r="AA786" s="57" t="s">
        <v>5501</v>
      </c>
      <c r="AB786" s="57" t="s">
        <v>282</v>
      </c>
      <c r="AC786" s="57" t="s">
        <v>5431</v>
      </c>
      <c r="AD786" s="57" t="s">
        <v>5454</v>
      </c>
      <c r="AE786" s="57" t="n">
        <v>326</v>
      </c>
      <c r="AF786" s="58" t="n">
        <v>4.95535689935648</v>
      </c>
      <c r="AG786" s="57" t="s">
        <v>5501</v>
      </c>
      <c r="AH786" s="57" t="s">
        <v>5431</v>
      </c>
      <c r="AI786" s="57" t="s">
        <v>5454</v>
      </c>
      <c r="AJ786" s="58" t="n">
        <v>4.95535689935648</v>
      </c>
      <c r="AK786" s="57" t="s">
        <v>5501</v>
      </c>
      <c r="AL786" s="58" t="n">
        <v>3.5</v>
      </c>
      <c r="AM786" s="57"/>
      <c r="AN786" s="57"/>
      <c r="AO786" s="57" t="n">
        <v>0</v>
      </c>
      <c r="AP786" s="59" t="b">
        <f aca="false">FALSE()</f>
        <v>0</v>
      </c>
    </row>
    <row r="787" customFormat="false" ht="15" hidden="false" customHeight="true" outlineLevel="0" collapsed="false">
      <c r="B787" s="57" t="s">
        <v>4704</v>
      </c>
      <c r="C787" s="57" t="s">
        <v>255</v>
      </c>
      <c r="D787" s="57" t="s">
        <v>410</v>
      </c>
      <c r="E787" s="59" t="b">
        <f aca="false">TRUE()</f>
        <v>1</v>
      </c>
      <c r="F787" s="57" t="n">
        <v>1</v>
      </c>
      <c r="G787" s="57" t="s">
        <v>5220</v>
      </c>
      <c r="H787" s="57" t="s">
        <v>4840</v>
      </c>
      <c r="I787" s="57" t="n">
        <v>3</v>
      </c>
      <c r="J787" s="57" t="s">
        <v>428</v>
      </c>
      <c r="K787" s="57" t="n">
        <v>2</v>
      </c>
      <c r="L787" s="59" t="b">
        <f aca="false">FALSE()</f>
        <v>0</v>
      </c>
      <c r="M787" s="59" t="b">
        <f aca="false">TRUE()</f>
        <v>1</v>
      </c>
      <c r="N787" s="59" t="b">
        <f aca="false">TRUE()</f>
        <v>1</v>
      </c>
      <c r="O787" s="59" t="b">
        <f aca="false">TRUE()</f>
        <v>1</v>
      </c>
      <c r="P787" s="59" t="b">
        <f aca="false">TRUE()</f>
        <v>1</v>
      </c>
      <c r="Q787" s="57" t="s">
        <v>5425</v>
      </c>
      <c r="R787" s="58" t="n">
        <v>1</v>
      </c>
      <c r="S787" s="58" t="n">
        <v>59.0499992370606</v>
      </c>
      <c r="T787" s="57"/>
      <c r="U787" s="58" t="n">
        <v>1.20145210259173</v>
      </c>
      <c r="V787" s="58" t="n">
        <v>0</v>
      </c>
      <c r="W787" s="58" t="n">
        <v>0</v>
      </c>
      <c r="X787" s="58" t="n">
        <v>0</v>
      </c>
      <c r="Y787" s="58" t="n">
        <v>0</v>
      </c>
      <c r="Z787" s="58" t="n">
        <v>4.95535689935648</v>
      </c>
      <c r="AA787" s="57" t="s">
        <v>5501</v>
      </c>
      <c r="AB787" s="57" t="s">
        <v>282</v>
      </c>
      <c r="AC787" s="57" t="s">
        <v>5431</v>
      </c>
      <c r="AD787" s="57" t="s">
        <v>5454</v>
      </c>
      <c r="AE787" s="57" t="n">
        <v>326</v>
      </c>
      <c r="AF787" s="58" t="n">
        <v>4.95535689935648</v>
      </c>
      <c r="AG787" s="57" t="s">
        <v>5501</v>
      </c>
      <c r="AH787" s="57" t="s">
        <v>5431</v>
      </c>
      <c r="AI787" s="57" t="s">
        <v>5454</v>
      </c>
      <c r="AJ787" s="58" t="n">
        <v>4.95535689935648</v>
      </c>
      <c r="AK787" s="57" t="s">
        <v>5501</v>
      </c>
      <c r="AL787" s="58" t="n">
        <v>4</v>
      </c>
      <c r="AM787" s="57"/>
      <c r="AN787" s="57"/>
      <c r="AO787" s="57" t="n">
        <v>0</v>
      </c>
      <c r="AP787" s="59" t="b">
        <f aca="false">FALSE()</f>
        <v>0</v>
      </c>
    </row>
    <row r="788" customFormat="false" ht="15" hidden="false" customHeight="true" outlineLevel="0" collapsed="false">
      <c r="B788" s="57" t="s">
        <v>4704</v>
      </c>
      <c r="C788" s="57" t="s">
        <v>255</v>
      </c>
      <c r="D788" s="57" t="s">
        <v>410</v>
      </c>
      <c r="E788" s="59" t="b">
        <f aca="false">TRUE()</f>
        <v>1</v>
      </c>
      <c r="F788" s="57" t="n">
        <v>1</v>
      </c>
      <c r="G788" s="57" t="s">
        <v>5220</v>
      </c>
      <c r="H788" s="57" t="s">
        <v>4840</v>
      </c>
      <c r="I788" s="57" t="n">
        <v>3</v>
      </c>
      <c r="J788" s="57" t="s">
        <v>428</v>
      </c>
      <c r="K788" s="57" t="n">
        <v>2</v>
      </c>
      <c r="L788" s="59" t="b">
        <f aca="false">FALSE()</f>
        <v>0</v>
      </c>
      <c r="M788" s="59" t="b">
        <f aca="false">TRUE()</f>
        <v>1</v>
      </c>
      <c r="N788" s="59" t="b">
        <f aca="false">TRUE()</f>
        <v>1</v>
      </c>
      <c r="O788" s="59" t="b">
        <f aca="false">TRUE()</f>
        <v>1</v>
      </c>
      <c r="P788" s="59" t="b">
        <f aca="false">TRUE()</f>
        <v>1</v>
      </c>
      <c r="Q788" s="57" t="s">
        <v>5425</v>
      </c>
      <c r="R788" s="58" t="n">
        <v>1</v>
      </c>
      <c r="S788" s="58" t="n">
        <v>59.0499992370606</v>
      </c>
      <c r="T788" s="57"/>
      <c r="U788" s="58" t="n">
        <v>1.20145210259173</v>
      </c>
      <c r="V788" s="58" t="n">
        <v>0</v>
      </c>
      <c r="W788" s="58" t="n">
        <v>0</v>
      </c>
      <c r="X788" s="58" t="n">
        <v>0</v>
      </c>
      <c r="Y788" s="58" t="n">
        <v>0</v>
      </c>
      <c r="Z788" s="58" t="n">
        <v>4.95535689935648</v>
      </c>
      <c r="AA788" s="57" t="s">
        <v>5501</v>
      </c>
      <c r="AB788" s="57" t="s">
        <v>282</v>
      </c>
      <c r="AC788" s="57" t="s">
        <v>5431</v>
      </c>
      <c r="AD788" s="57" t="s">
        <v>5454</v>
      </c>
      <c r="AE788" s="57" t="n">
        <v>326</v>
      </c>
      <c r="AF788" s="58" t="n">
        <v>4.95535689935648</v>
      </c>
      <c r="AG788" s="57" t="s">
        <v>5501</v>
      </c>
      <c r="AH788" s="57" t="s">
        <v>5431</v>
      </c>
      <c r="AI788" s="57" t="s">
        <v>5454</v>
      </c>
      <c r="AJ788" s="58" t="n">
        <v>4.95535689935648</v>
      </c>
      <c r="AK788" s="57" t="s">
        <v>5501</v>
      </c>
      <c r="AL788" s="58" t="n">
        <v>4.5</v>
      </c>
      <c r="AM788" s="57"/>
      <c r="AN788" s="57"/>
      <c r="AO788" s="57" t="n">
        <v>0</v>
      </c>
      <c r="AP788" s="59" t="b">
        <f aca="false">FALSE()</f>
        <v>0</v>
      </c>
    </row>
    <row r="789" customFormat="false" ht="15" hidden="false" customHeight="true" outlineLevel="0" collapsed="false">
      <c r="B789" s="57" t="s">
        <v>4704</v>
      </c>
      <c r="C789" s="57" t="s">
        <v>255</v>
      </c>
      <c r="D789" s="57" t="s">
        <v>410</v>
      </c>
      <c r="E789" s="59" t="b">
        <f aca="false">TRUE()</f>
        <v>1</v>
      </c>
      <c r="F789" s="57" t="n">
        <v>1</v>
      </c>
      <c r="G789" s="57" t="s">
        <v>5220</v>
      </c>
      <c r="H789" s="57" t="s">
        <v>4840</v>
      </c>
      <c r="I789" s="57" t="n">
        <v>4</v>
      </c>
      <c r="J789" s="57" t="s">
        <v>425</v>
      </c>
      <c r="K789" s="57" t="n">
        <v>2</v>
      </c>
      <c r="L789" s="59" t="b">
        <f aca="false">FALSE()</f>
        <v>0</v>
      </c>
      <c r="M789" s="59" t="b">
        <f aca="false">TRUE()</f>
        <v>1</v>
      </c>
      <c r="N789" s="59" t="b">
        <f aca="false">TRUE()</f>
        <v>1</v>
      </c>
      <c r="O789" s="59" t="b">
        <f aca="false">TRUE()</f>
        <v>1</v>
      </c>
      <c r="P789" s="59" t="b">
        <f aca="false">TRUE()</f>
        <v>1</v>
      </c>
      <c r="Q789" s="57" t="s">
        <v>5416</v>
      </c>
      <c r="R789" s="58" t="n">
        <v>1</v>
      </c>
      <c r="S789" s="58" t="n">
        <v>65.25</v>
      </c>
      <c r="T789" s="57"/>
      <c r="U789" s="58" t="n">
        <v>3.36406588725685</v>
      </c>
      <c r="V789" s="58" t="n">
        <v>0</v>
      </c>
      <c r="W789" s="58" t="n">
        <v>0</v>
      </c>
      <c r="X789" s="58" t="n">
        <v>0</v>
      </c>
      <c r="Y789" s="58" t="n">
        <v>0</v>
      </c>
      <c r="Z789" s="58" t="n">
        <v>4.27320125900946</v>
      </c>
      <c r="AA789" s="57" t="s">
        <v>5501</v>
      </c>
      <c r="AB789" s="57" t="s">
        <v>282</v>
      </c>
      <c r="AC789" s="57" t="s">
        <v>5431</v>
      </c>
      <c r="AD789" s="57" t="s">
        <v>5454</v>
      </c>
      <c r="AE789" s="57" t="n">
        <v>326</v>
      </c>
      <c r="AF789" s="58" t="n">
        <v>4.27320125900946</v>
      </c>
      <c r="AG789" s="57" t="s">
        <v>5501</v>
      </c>
      <c r="AH789" s="57" t="s">
        <v>5431</v>
      </c>
      <c r="AI789" s="57" t="s">
        <v>5454</v>
      </c>
      <c r="AJ789" s="58" t="n">
        <v>4.27320125900946</v>
      </c>
      <c r="AK789" s="57" t="s">
        <v>5501</v>
      </c>
      <c r="AL789" s="58" t="n">
        <v>3.5</v>
      </c>
      <c r="AM789" s="57"/>
      <c r="AN789" s="57"/>
      <c r="AO789" s="57" t="n">
        <v>0</v>
      </c>
      <c r="AP789" s="59" t="b">
        <f aca="false">FALSE()</f>
        <v>0</v>
      </c>
    </row>
    <row r="790" customFormat="false" ht="15" hidden="false" customHeight="true" outlineLevel="0" collapsed="false">
      <c r="B790" s="57" t="s">
        <v>4704</v>
      </c>
      <c r="C790" s="57" t="s">
        <v>255</v>
      </c>
      <c r="D790" s="57" t="s">
        <v>410</v>
      </c>
      <c r="E790" s="59" t="b">
        <f aca="false">TRUE()</f>
        <v>1</v>
      </c>
      <c r="F790" s="57" t="n">
        <v>1</v>
      </c>
      <c r="G790" s="57" t="s">
        <v>5220</v>
      </c>
      <c r="H790" s="57" t="s">
        <v>4840</v>
      </c>
      <c r="I790" s="57" t="n">
        <v>4</v>
      </c>
      <c r="J790" s="57" t="s">
        <v>425</v>
      </c>
      <c r="K790" s="57" t="n">
        <v>2</v>
      </c>
      <c r="L790" s="59" t="b">
        <f aca="false">FALSE()</f>
        <v>0</v>
      </c>
      <c r="M790" s="59" t="b">
        <f aca="false">TRUE()</f>
        <v>1</v>
      </c>
      <c r="N790" s="59" t="b">
        <f aca="false">TRUE()</f>
        <v>1</v>
      </c>
      <c r="O790" s="59" t="b">
        <f aca="false">TRUE()</f>
        <v>1</v>
      </c>
      <c r="P790" s="59" t="b">
        <f aca="false">TRUE()</f>
        <v>1</v>
      </c>
      <c r="Q790" s="57" t="s">
        <v>5416</v>
      </c>
      <c r="R790" s="58" t="n">
        <v>1</v>
      </c>
      <c r="S790" s="58" t="n">
        <v>65.25</v>
      </c>
      <c r="T790" s="57"/>
      <c r="U790" s="58" t="n">
        <v>3.36406588725685</v>
      </c>
      <c r="V790" s="58" t="n">
        <v>0</v>
      </c>
      <c r="W790" s="58" t="n">
        <v>0</v>
      </c>
      <c r="X790" s="58" t="n">
        <v>0</v>
      </c>
      <c r="Y790" s="58" t="n">
        <v>0</v>
      </c>
      <c r="Z790" s="58" t="n">
        <v>4.27320125900946</v>
      </c>
      <c r="AA790" s="57" t="s">
        <v>5501</v>
      </c>
      <c r="AB790" s="57" t="s">
        <v>282</v>
      </c>
      <c r="AC790" s="57" t="s">
        <v>5431</v>
      </c>
      <c r="AD790" s="57" t="s">
        <v>5454</v>
      </c>
      <c r="AE790" s="57" t="n">
        <v>326</v>
      </c>
      <c r="AF790" s="58" t="n">
        <v>4.27320125900946</v>
      </c>
      <c r="AG790" s="57" t="s">
        <v>5501</v>
      </c>
      <c r="AH790" s="57" t="s">
        <v>5431</v>
      </c>
      <c r="AI790" s="57" t="s">
        <v>5454</v>
      </c>
      <c r="AJ790" s="58" t="n">
        <v>4.27320125900946</v>
      </c>
      <c r="AK790" s="57" t="s">
        <v>5501</v>
      </c>
      <c r="AL790" s="58" t="n">
        <v>4</v>
      </c>
      <c r="AM790" s="57"/>
      <c r="AN790" s="57"/>
      <c r="AO790" s="57" t="n">
        <v>0</v>
      </c>
      <c r="AP790" s="59" t="b">
        <f aca="false">FALSE()</f>
        <v>0</v>
      </c>
    </row>
    <row r="791" customFormat="false" ht="15" hidden="false" customHeight="true" outlineLevel="0" collapsed="false">
      <c r="B791" s="57" t="s">
        <v>4704</v>
      </c>
      <c r="C791" s="57" t="s">
        <v>255</v>
      </c>
      <c r="D791" s="57" t="s">
        <v>410</v>
      </c>
      <c r="E791" s="59" t="b">
        <f aca="false">TRUE()</f>
        <v>1</v>
      </c>
      <c r="F791" s="57" t="n">
        <v>1</v>
      </c>
      <c r="G791" s="57" t="s">
        <v>5220</v>
      </c>
      <c r="H791" s="57" t="s">
        <v>4840</v>
      </c>
      <c r="I791" s="57" t="n">
        <v>4</v>
      </c>
      <c r="J791" s="57" t="s">
        <v>425</v>
      </c>
      <c r="K791" s="57" t="n">
        <v>2</v>
      </c>
      <c r="L791" s="59" t="b">
        <f aca="false">FALSE()</f>
        <v>0</v>
      </c>
      <c r="M791" s="59" t="b">
        <f aca="false">TRUE()</f>
        <v>1</v>
      </c>
      <c r="N791" s="59" t="b">
        <f aca="false">TRUE()</f>
        <v>1</v>
      </c>
      <c r="O791" s="59" t="b">
        <f aca="false">TRUE()</f>
        <v>1</v>
      </c>
      <c r="P791" s="59" t="b">
        <f aca="false">TRUE()</f>
        <v>1</v>
      </c>
      <c r="Q791" s="57" t="s">
        <v>5416</v>
      </c>
      <c r="R791" s="58" t="n">
        <v>1</v>
      </c>
      <c r="S791" s="58" t="n">
        <v>65.25</v>
      </c>
      <c r="T791" s="57"/>
      <c r="U791" s="58" t="n">
        <v>3.36406588725685</v>
      </c>
      <c r="V791" s="58" t="n">
        <v>0</v>
      </c>
      <c r="W791" s="58" t="n">
        <v>0</v>
      </c>
      <c r="X791" s="58" t="n">
        <v>0</v>
      </c>
      <c r="Y791" s="58" t="n">
        <v>0</v>
      </c>
      <c r="Z791" s="58" t="n">
        <v>4.27320125900946</v>
      </c>
      <c r="AA791" s="57" t="s">
        <v>5501</v>
      </c>
      <c r="AB791" s="57" t="s">
        <v>282</v>
      </c>
      <c r="AC791" s="57" t="s">
        <v>5431</v>
      </c>
      <c r="AD791" s="57" t="s">
        <v>5454</v>
      </c>
      <c r="AE791" s="57" t="n">
        <v>326</v>
      </c>
      <c r="AF791" s="58" t="n">
        <v>4.27320125900946</v>
      </c>
      <c r="AG791" s="57" t="s">
        <v>5501</v>
      </c>
      <c r="AH791" s="57" t="s">
        <v>5431</v>
      </c>
      <c r="AI791" s="57" t="s">
        <v>5454</v>
      </c>
      <c r="AJ791" s="58" t="n">
        <v>4.27320125900946</v>
      </c>
      <c r="AK791" s="57" t="s">
        <v>5501</v>
      </c>
      <c r="AL791" s="58" t="n">
        <v>4.5</v>
      </c>
      <c r="AM791" s="57" t="s">
        <v>5501</v>
      </c>
      <c r="AN791" s="57" t="s">
        <v>5501</v>
      </c>
      <c r="AO791" s="57" t="n">
        <v>1</v>
      </c>
      <c r="AP791" s="59" t="b">
        <f aca="false">FALSE()</f>
        <v>0</v>
      </c>
    </row>
    <row r="792" customFormat="false" ht="15" hidden="false" customHeight="true" outlineLevel="0" collapsed="false">
      <c r="B792" s="57" t="s">
        <v>4704</v>
      </c>
      <c r="C792" s="57" t="s">
        <v>255</v>
      </c>
      <c r="D792" s="57" t="s">
        <v>410</v>
      </c>
      <c r="E792" s="59" t="b">
        <f aca="false">TRUE()</f>
        <v>1</v>
      </c>
      <c r="F792" s="57" t="n">
        <v>1</v>
      </c>
      <c r="G792" s="57" t="s">
        <v>5220</v>
      </c>
      <c r="H792" s="57" t="s">
        <v>4840</v>
      </c>
      <c r="I792" s="57" t="n">
        <v>5</v>
      </c>
      <c r="J792" s="57" t="s">
        <v>4570</v>
      </c>
      <c r="K792" s="57" t="n">
        <v>2</v>
      </c>
      <c r="L792" s="59" t="b">
        <f aca="false">FALSE()</f>
        <v>0</v>
      </c>
      <c r="M792" s="59" t="b">
        <f aca="false">TRUE()</f>
        <v>1</v>
      </c>
      <c r="N792" s="59" t="b">
        <f aca="false">TRUE()</f>
        <v>1</v>
      </c>
      <c r="O792" s="59" t="b">
        <f aca="false">TRUE()</f>
        <v>1</v>
      </c>
      <c r="P792" s="59" t="b">
        <f aca="false">TRUE()</f>
        <v>1</v>
      </c>
      <c r="Q792" s="57" t="s">
        <v>5447</v>
      </c>
      <c r="R792" s="58" t="n">
        <v>1</v>
      </c>
      <c r="S792" s="58" t="n">
        <v>63.310001373291</v>
      </c>
      <c r="T792" s="57"/>
      <c r="U792" s="58" t="n">
        <v>1.22815103820488</v>
      </c>
      <c r="V792" s="58" t="n">
        <v>1.22815103820488</v>
      </c>
      <c r="W792" s="58" t="n">
        <v>1.22815103820488</v>
      </c>
      <c r="X792" s="58" t="n">
        <v>100</v>
      </c>
      <c r="Y792" s="58" t="n">
        <v>100</v>
      </c>
      <c r="Z792" s="58" t="n">
        <v>3.54996676040777</v>
      </c>
      <c r="AA792" s="57" t="s">
        <v>5501</v>
      </c>
      <c r="AB792" s="57" t="s">
        <v>282</v>
      </c>
      <c r="AC792" s="57" t="s">
        <v>5431</v>
      </c>
      <c r="AD792" s="57" t="s">
        <v>5454</v>
      </c>
      <c r="AE792" s="57" t="n">
        <v>326</v>
      </c>
      <c r="AF792" s="58" t="n">
        <v>3.54996676040777</v>
      </c>
      <c r="AG792" s="57" t="s">
        <v>5501</v>
      </c>
      <c r="AH792" s="57" t="s">
        <v>5431</v>
      </c>
      <c r="AI792" s="57" t="s">
        <v>5454</v>
      </c>
      <c r="AJ792" s="58" t="n">
        <v>3.54996676040777</v>
      </c>
      <c r="AK792" s="57" t="s">
        <v>5501</v>
      </c>
      <c r="AL792" s="58" t="n">
        <v>3.5</v>
      </c>
      <c r="AM792" s="57"/>
      <c r="AN792" s="57"/>
      <c r="AO792" s="57" t="n">
        <v>0</v>
      </c>
      <c r="AP792" s="59" t="b">
        <f aca="false">FALSE()</f>
        <v>0</v>
      </c>
    </row>
    <row r="793" customFormat="false" ht="15" hidden="false" customHeight="true" outlineLevel="0" collapsed="false">
      <c r="B793" s="57" t="s">
        <v>4704</v>
      </c>
      <c r="C793" s="57" t="s">
        <v>255</v>
      </c>
      <c r="D793" s="57" t="s">
        <v>410</v>
      </c>
      <c r="E793" s="59" t="b">
        <f aca="false">TRUE()</f>
        <v>1</v>
      </c>
      <c r="F793" s="57" t="n">
        <v>1</v>
      </c>
      <c r="G793" s="57" t="s">
        <v>5220</v>
      </c>
      <c r="H793" s="57" t="s">
        <v>4840</v>
      </c>
      <c r="I793" s="57" t="n">
        <v>5</v>
      </c>
      <c r="J793" s="57" t="s">
        <v>4570</v>
      </c>
      <c r="K793" s="57" t="n">
        <v>2</v>
      </c>
      <c r="L793" s="59" t="b">
        <f aca="false">FALSE()</f>
        <v>0</v>
      </c>
      <c r="M793" s="59" t="b">
        <f aca="false">TRUE()</f>
        <v>1</v>
      </c>
      <c r="N793" s="59" t="b">
        <f aca="false">TRUE()</f>
        <v>1</v>
      </c>
      <c r="O793" s="59" t="b">
        <f aca="false">TRUE()</f>
        <v>1</v>
      </c>
      <c r="P793" s="59" t="b">
        <f aca="false">TRUE()</f>
        <v>1</v>
      </c>
      <c r="Q793" s="57" t="s">
        <v>5447</v>
      </c>
      <c r="R793" s="58" t="n">
        <v>1</v>
      </c>
      <c r="S793" s="58" t="n">
        <v>63.310001373291</v>
      </c>
      <c r="T793" s="57"/>
      <c r="U793" s="58" t="n">
        <v>1.22815103820488</v>
      </c>
      <c r="V793" s="58" t="n">
        <v>1.22815103820488</v>
      </c>
      <c r="W793" s="58" t="n">
        <v>1.22815103820488</v>
      </c>
      <c r="X793" s="58" t="n">
        <v>100</v>
      </c>
      <c r="Y793" s="58" t="n">
        <v>100</v>
      </c>
      <c r="Z793" s="58" t="n">
        <v>3.54996676040777</v>
      </c>
      <c r="AA793" s="57" t="s">
        <v>5501</v>
      </c>
      <c r="AB793" s="57" t="s">
        <v>282</v>
      </c>
      <c r="AC793" s="57" t="s">
        <v>5431</v>
      </c>
      <c r="AD793" s="57" t="s">
        <v>5454</v>
      </c>
      <c r="AE793" s="57" t="n">
        <v>326</v>
      </c>
      <c r="AF793" s="58" t="n">
        <v>3.54996676040777</v>
      </c>
      <c r="AG793" s="57" t="s">
        <v>5501</v>
      </c>
      <c r="AH793" s="57" t="s">
        <v>5431</v>
      </c>
      <c r="AI793" s="57" t="s">
        <v>5454</v>
      </c>
      <c r="AJ793" s="58" t="n">
        <v>3.54996676040777</v>
      </c>
      <c r="AK793" s="57" t="s">
        <v>5501</v>
      </c>
      <c r="AL793" s="58" t="n">
        <v>4</v>
      </c>
      <c r="AM793" s="57" t="s">
        <v>5501</v>
      </c>
      <c r="AN793" s="57" t="s">
        <v>5501</v>
      </c>
      <c r="AO793" s="57" t="n">
        <v>2</v>
      </c>
      <c r="AP793" s="59" t="b">
        <f aca="false">FALSE()</f>
        <v>0</v>
      </c>
    </row>
    <row r="794" customFormat="false" ht="15" hidden="false" customHeight="true" outlineLevel="0" collapsed="false">
      <c r="B794" s="57" t="s">
        <v>4704</v>
      </c>
      <c r="C794" s="57" t="s">
        <v>255</v>
      </c>
      <c r="D794" s="57" t="s">
        <v>410</v>
      </c>
      <c r="E794" s="59" t="b">
        <f aca="false">TRUE()</f>
        <v>1</v>
      </c>
      <c r="F794" s="57" t="n">
        <v>1</v>
      </c>
      <c r="G794" s="57" t="s">
        <v>5220</v>
      </c>
      <c r="H794" s="57" t="s">
        <v>4840</v>
      </c>
      <c r="I794" s="57" t="n">
        <v>5</v>
      </c>
      <c r="J794" s="57" t="s">
        <v>4570</v>
      </c>
      <c r="K794" s="57" t="n">
        <v>2</v>
      </c>
      <c r="L794" s="59" t="b">
        <f aca="false">FALSE()</f>
        <v>0</v>
      </c>
      <c r="M794" s="59" t="b">
        <f aca="false">TRUE()</f>
        <v>1</v>
      </c>
      <c r="N794" s="59" t="b">
        <f aca="false">TRUE()</f>
        <v>1</v>
      </c>
      <c r="O794" s="59" t="b">
        <f aca="false">TRUE()</f>
        <v>1</v>
      </c>
      <c r="P794" s="59" t="b">
        <f aca="false">TRUE()</f>
        <v>1</v>
      </c>
      <c r="Q794" s="57" t="s">
        <v>5447</v>
      </c>
      <c r="R794" s="58" t="n">
        <v>1</v>
      </c>
      <c r="S794" s="58" t="n">
        <v>63.310001373291</v>
      </c>
      <c r="T794" s="57"/>
      <c r="U794" s="58" t="n">
        <v>1.22815103820488</v>
      </c>
      <c r="V794" s="58" t="n">
        <v>1.22815103820488</v>
      </c>
      <c r="W794" s="58" t="n">
        <v>1.22815103820488</v>
      </c>
      <c r="X794" s="58" t="n">
        <v>100</v>
      </c>
      <c r="Y794" s="58" t="n">
        <v>100</v>
      </c>
      <c r="Z794" s="58" t="n">
        <v>3.54996676040777</v>
      </c>
      <c r="AA794" s="57" t="s">
        <v>5501</v>
      </c>
      <c r="AB794" s="57" t="s">
        <v>282</v>
      </c>
      <c r="AC794" s="57" t="s">
        <v>5431</v>
      </c>
      <c r="AD794" s="57" t="s">
        <v>5454</v>
      </c>
      <c r="AE794" s="57" t="n">
        <v>326</v>
      </c>
      <c r="AF794" s="58" t="n">
        <v>3.54996676040777</v>
      </c>
      <c r="AG794" s="57" t="s">
        <v>5501</v>
      </c>
      <c r="AH794" s="57" t="s">
        <v>5431</v>
      </c>
      <c r="AI794" s="57" t="s">
        <v>5454</v>
      </c>
      <c r="AJ794" s="58" t="n">
        <v>3.54996676040777</v>
      </c>
      <c r="AK794" s="57" t="s">
        <v>5501</v>
      </c>
      <c r="AL794" s="58" t="n">
        <v>4.5</v>
      </c>
      <c r="AM794" s="57" t="s">
        <v>5501</v>
      </c>
      <c r="AN794" s="57" t="s">
        <v>5501</v>
      </c>
      <c r="AO794" s="57" t="n">
        <v>3</v>
      </c>
      <c r="AP794" s="59" t="b">
        <f aca="false">FALSE()</f>
        <v>0</v>
      </c>
    </row>
    <row r="795" customFormat="false" ht="15" hidden="false" customHeight="true" outlineLevel="0" collapsed="false">
      <c r="B795" s="57" t="s">
        <v>4704</v>
      </c>
      <c r="C795" s="57" t="s">
        <v>255</v>
      </c>
      <c r="D795" s="57" t="s">
        <v>410</v>
      </c>
      <c r="E795" s="59" t="b">
        <f aca="false">TRUE()</f>
        <v>1</v>
      </c>
      <c r="F795" s="57" t="n">
        <v>1</v>
      </c>
      <c r="G795" s="57" t="s">
        <v>5220</v>
      </c>
      <c r="H795" s="57" t="s">
        <v>4840</v>
      </c>
      <c r="I795" s="57" t="n">
        <v>6</v>
      </c>
      <c r="J795" s="57" t="s">
        <v>281</v>
      </c>
      <c r="K795" s="57" t="n">
        <v>2</v>
      </c>
      <c r="L795" s="59" t="b">
        <f aca="false">FALSE()</f>
        <v>0</v>
      </c>
      <c r="M795" s="59" t="b">
        <f aca="false">TRUE()</f>
        <v>1</v>
      </c>
      <c r="N795" s="59" t="b">
        <f aca="false">TRUE()</f>
        <v>1</v>
      </c>
      <c r="O795" s="59" t="b">
        <f aca="false">TRUE()</f>
        <v>1</v>
      </c>
      <c r="P795" s="59" t="b">
        <f aca="false">TRUE()</f>
        <v>1</v>
      </c>
      <c r="Q795" s="57" t="s">
        <v>5432</v>
      </c>
      <c r="R795" s="58" t="n">
        <v>1</v>
      </c>
      <c r="S795" s="58" t="n">
        <v>59.6199989318848</v>
      </c>
      <c r="T795" s="57"/>
      <c r="U795" s="58" t="n">
        <v>0.507279776649842</v>
      </c>
      <c r="V795" s="58" t="n">
        <v>0.507279776649842</v>
      </c>
      <c r="W795" s="58" t="n">
        <v>0.507279776649842</v>
      </c>
      <c r="X795" s="58" t="n">
        <v>100</v>
      </c>
      <c r="Y795" s="58" t="n">
        <v>100</v>
      </c>
      <c r="Z795" s="58" t="n">
        <v>4.3531935403793</v>
      </c>
      <c r="AA795" s="57" t="s">
        <v>5501</v>
      </c>
      <c r="AB795" s="57" t="s">
        <v>282</v>
      </c>
      <c r="AC795" s="57" t="s">
        <v>5502</v>
      </c>
      <c r="AD795" s="57" t="s">
        <v>5416</v>
      </c>
      <c r="AE795" s="57" t="n">
        <v>249</v>
      </c>
      <c r="AF795" s="58" t="n">
        <v>4.41268603007284</v>
      </c>
      <c r="AG795" s="57" t="s">
        <v>5501</v>
      </c>
      <c r="AH795" s="57" t="s">
        <v>5431</v>
      </c>
      <c r="AI795" s="57" t="s">
        <v>5454</v>
      </c>
      <c r="AJ795" s="58" t="n">
        <v>4.3531935403793</v>
      </c>
      <c r="AK795" s="57" t="s">
        <v>5501</v>
      </c>
      <c r="AL795" s="58" t="n">
        <v>3.5</v>
      </c>
      <c r="AM795" s="57"/>
      <c r="AN795" s="57"/>
      <c r="AO795" s="57" t="n">
        <v>0</v>
      </c>
      <c r="AP795" s="59" t="b">
        <f aca="false">FALSE()</f>
        <v>0</v>
      </c>
    </row>
    <row r="796" customFormat="false" ht="15" hidden="false" customHeight="true" outlineLevel="0" collapsed="false">
      <c r="B796" s="57" t="s">
        <v>4704</v>
      </c>
      <c r="C796" s="57" t="s">
        <v>255</v>
      </c>
      <c r="D796" s="57" t="s">
        <v>410</v>
      </c>
      <c r="E796" s="59" t="b">
        <f aca="false">TRUE()</f>
        <v>1</v>
      </c>
      <c r="F796" s="57" t="n">
        <v>1</v>
      </c>
      <c r="G796" s="57" t="s">
        <v>5220</v>
      </c>
      <c r="H796" s="57" t="s">
        <v>4840</v>
      </c>
      <c r="I796" s="57" t="n">
        <v>6</v>
      </c>
      <c r="J796" s="57" t="s">
        <v>281</v>
      </c>
      <c r="K796" s="57" t="n">
        <v>2</v>
      </c>
      <c r="L796" s="59" t="b">
        <f aca="false">FALSE()</f>
        <v>0</v>
      </c>
      <c r="M796" s="59" t="b">
        <f aca="false">TRUE()</f>
        <v>1</v>
      </c>
      <c r="N796" s="59" t="b">
        <f aca="false">TRUE()</f>
        <v>1</v>
      </c>
      <c r="O796" s="59" t="b">
        <f aca="false">TRUE()</f>
        <v>1</v>
      </c>
      <c r="P796" s="59" t="b">
        <f aca="false">TRUE()</f>
        <v>1</v>
      </c>
      <c r="Q796" s="57" t="s">
        <v>5432</v>
      </c>
      <c r="R796" s="58" t="n">
        <v>1</v>
      </c>
      <c r="S796" s="58" t="n">
        <v>59.6199989318848</v>
      </c>
      <c r="T796" s="57"/>
      <c r="U796" s="58" t="n">
        <v>0.507279776649842</v>
      </c>
      <c r="V796" s="58" t="n">
        <v>0.507279776649842</v>
      </c>
      <c r="W796" s="58" t="n">
        <v>0.507279776649842</v>
      </c>
      <c r="X796" s="58" t="n">
        <v>100</v>
      </c>
      <c r="Y796" s="58" t="n">
        <v>100</v>
      </c>
      <c r="Z796" s="58" t="n">
        <v>4.3531935403793</v>
      </c>
      <c r="AA796" s="57" t="s">
        <v>5501</v>
      </c>
      <c r="AB796" s="57" t="s">
        <v>282</v>
      </c>
      <c r="AC796" s="57" t="s">
        <v>5502</v>
      </c>
      <c r="AD796" s="57" t="s">
        <v>5416</v>
      </c>
      <c r="AE796" s="57" t="n">
        <v>249</v>
      </c>
      <c r="AF796" s="58" t="n">
        <v>4.41268603007284</v>
      </c>
      <c r="AG796" s="57" t="s">
        <v>5501</v>
      </c>
      <c r="AH796" s="57" t="s">
        <v>5431</v>
      </c>
      <c r="AI796" s="57" t="s">
        <v>5454</v>
      </c>
      <c r="AJ796" s="58" t="n">
        <v>4.3531935403793</v>
      </c>
      <c r="AK796" s="57" t="s">
        <v>5501</v>
      </c>
      <c r="AL796" s="58" t="n">
        <v>4</v>
      </c>
      <c r="AM796" s="57"/>
      <c r="AN796" s="57"/>
      <c r="AO796" s="57" t="n">
        <v>0</v>
      </c>
      <c r="AP796" s="59" t="b">
        <f aca="false">FALSE()</f>
        <v>0</v>
      </c>
    </row>
    <row r="797" customFormat="false" ht="15" hidden="false" customHeight="true" outlineLevel="0" collapsed="false">
      <c r="B797" s="57" t="s">
        <v>4704</v>
      </c>
      <c r="C797" s="57" t="s">
        <v>255</v>
      </c>
      <c r="D797" s="57" t="s">
        <v>410</v>
      </c>
      <c r="E797" s="59" t="b">
        <f aca="false">TRUE()</f>
        <v>1</v>
      </c>
      <c r="F797" s="57" t="n">
        <v>1</v>
      </c>
      <c r="G797" s="57" t="s">
        <v>5220</v>
      </c>
      <c r="H797" s="57" t="s">
        <v>4840</v>
      </c>
      <c r="I797" s="57" t="n">
        <v>6</v>
      </c>
      <c r="J797" s="57" t="s">
        <v>281</v>
      </c>
      <c r="K797" s="57" t="n">
        <v>2</v>
      </c>
      <c r="L797" s="59" t="b">
        <f aca="false">FALSE()</f>
        <v>0</v>
      </c>
      <c r="M797" s="59" t="b">
        <f aca="false">TRUE()</f>
        <v>1</v>
      </c>
      <c r="N797" s="59" t="b">
        <f aca="false">TRUE()</f>
        <v>1</v>
      </c>
      <c r="O797" s="59" t="b">
        <f aca="false">TRUE()</f>
        <v>1</v>
      </c>
      <c r="P797" s="59" t="b">
        <f aca="false">TRUE()</f>
        <v>1</v>
      </c>
      <c r="Q797" s="57" t="s">
        <v>5432</v>
      </c>
      <c r="R797" s="58" t="n">
        <v>1</v>
      </c>
      <c r="S797" s="58" t="n">
        <v>59.6199989318848</v>
      </c>
      <c r="T797" s="57"/>
      <c r="U797" s="58" t="n">
        <v>0.507279776649842</v>
      </c>
      <c r="V797" s="58" t="n">
        <v>0.507279776649842</v>
      </c>
      <c r="W797" s="58" t="n">
        <v>0.507279776649842</v>
      </c>
      <c r="X797" s="58" t="n">
        <v>100</v>
      </c>
      <c r="Y797" s="58" t="n">
        <v>100</v>
      </c>
      <c r="Z797" s="58" t="n">
        <v>4.3531935403793</v>
      </c>
      <c r="AA797" s="57" t="s">
        <v>5501</v>
      </c>
      <c r="AB797" s="57" t="s">
        <v>282</v>
      </c>
      <c r="AC797" s="57" t="s">
        <v>5502</v>
      </c>
      <c r="AD797" s="57" t="s">
        <v>5416</v>
      </c>
      <c r="AE797" s="57" t="n">
        <v>249</v>
      </c>
      <c r="AF797" s="58" t="n">
        <v>4.41268603007284</v>
      </c>
      <c r="AG797" s="57" t="s">
        <v>5501</v>
      </c>
      <c r="AH797" s="57" t="s">
        <v>5431</v>
      </c>
      <c r="AI797" s="57" t="s">
        <v>5454</v>
      </c>
      <c r="AJ797" s="58" t="n">
        <v>4.3531935403793</v>
      </c>
      <c r="AK797" s="57" t="s">
        <v>5501</v>
      </c>
      <c r="AL797" s="58" t="n">
        <v>4.5</v>
      </c>
      <c r="AM797" s="57" t="s">
        <v>5501</v>
      </c>
      <c r="AN797" s="57" t="s">
        <v>5501</v>
      </c>
      <c r="AO797" s="57" t="n">
        <v>3</v>
      </c>
      <c r="AP797" s="59" t="b">
        <f aca="false">FALSE()</f>
        <v>0</v>
      </c>
    </row>
    <row r="798" customFormat="false" ht="15" hidden="false" customHeight="true" outlineLevel="0" collapsed="false">
      <c r="B798" s="57" t="s">
        <v>4704</v>
      </c>
      <c r="C798" s="57" t="s">
        <v>255</v>
      </c>
      <c r="D798" s="57" t="s">
        <v>410</v>
      </c>
      <c r="E798" s="59" t="b">
        <f aca="false">TRUE()</f>
        <v>1</v>
      </c>
      <c r="F798" s="57" t="n">
        <v>1</v>
      </c>
      <c r="G798" s="57" t="s">
        <v>5220</v>
      </c>
      <c r="H798" s="57" t="s">
        <v>4840</v>
      </c>
      <c r="I798" s="57" t="n">
        <v>7</v>
      </c>
      <c r="J798" s="57" t="s">
        <v>4888</v>
      </c>
      <c r="K798" s="57" t="n">
        <v>2</v>
      </c>
      <c r="L798" s="59" t="b">
        <f aca="false">FALSE()</f>
        <v>0</v>
      </c>
      <c r="M798" s="59" t="b">
        <f aca="false">TRUE()</f>
        <v>1</v>
      </c>
      <c r="N798" s="59" t="b">
        <f aca="false">TRUE()</f>
        <v>1</v>
      </c>
      <c r="O798" s="59" t="b">
        <f aca="false">TRUE()</f>
        <v>1</v>
      </c>
      <c r="P798" s="59" t="b">
        <f aca="false">TRUE()</f>
        <v>1</v>
      </c>
      <c r="Q798" s="57" t="s">
        <v>5461</v>
      </c>
      <c r="R798" s="58" t="n">
        <v>1</v>
      </c>
      <c r="S798" s="58" t="n">
        <v>58.4099998474121</v>
      </c>
      <c r="T798" s="57"/>
      <c r="U798" s="58" t="n">
        <v>1.97572123537307</v>
      </c>
      <c r="V798" s="58" t="n">
        <v>0</v>
      </c>
      <c r="W798" s="58" t="n">
        <v>0</v>
      </c>
      <c r="X798" s="58" t="n">
        <v>0</v>
      </c>
      <c r="Y798" s="58" t="n">
        <v>0</v>
      </c>
      <c r="Z798" s="58" t="n">
        <v>6.15455952932459</v>
      </c>
      <c r="AA798" s="57" t="s">
        <v>5501</v>
      </c>
      <c r="AB798" s="57" t="s">
        <v>282</v>
      </c>
      <c r="AC798" s="57" t="s">
        <v>5060</v>
      </c>
      <c r="AD798" s="57" t="s">
        <v>5461</v>
      </c>
      <c r="AE798" s="57" t="n">
        <v>323</v>
      </c>
      <c r="AF798" s="58" t="n">
        <v>7.56405142764113</v>
      </c>
      <c r="AG798" s="57" t="s">
        <v>5503</v>
      </c>
      <c r="AH798" s="57" t="s">
        <v>5458</v>
      </c>
      <c r="AI798" s="57" t="s">
        <v>5430</v>
      </c>
      <c r="AJ798" s="58" t="n">
        <v>6.15455952932459</v>
      </c>
      <c r="AK798" s="57" t="s">
        <v>5501</v>
      </c>
      <c r="AL798" s="58" t="n">
        <v>3.5</v>
      </c>
      <c r="AM798" s="57"/>
      <c r="AN798" s="57"/>
      <c r="AO798" s="57" t="n">
        <v>0</v>
      </c>
      <c r="AP798" s="59" t="b">
        <f aca="false">FALSE()</f>
        <v>0</v>
      </c>
    </row>
    <row r="799" customFormat="false" ht="15" hidden="false" customHeight="true" outlineLevel="0" collapsed="false">
      <c r="B799" s="57" t="s">
        <v>4704</v>
      </c>
      <c r="C799" s="57" t="s">
        <v>255</v>
      </c>
      <c r="D799" s="57" t="s">
        <v>410</v>
      </c>
      <c r="E799" s="59" t="b">
        <f aca="false">TRUE()</f>
        <v>1</v>
      </c>
      <c r="F799" s="57" t="n">
        <v>1</v>
      </c>
      <c r="G799" s="57" t="s">
        <v>5220</v>
      </c>
      <c r="H799" s="57" t="s">
        <v>4840</v>
      </c>
      <c r="I799" s="57" t="n">
        <v>7</v>
      </c>
      <c r="J799" s="57" t="s">
        <v>4888</v>
      </c>
      <c r="K799" s="57" t="n">
        <v>2</v>
      </c>
      <c r="L799" s="59" t="b">
        <f aca="false">FALSE()</f>
        <v>0</v>
      </c>
      <c r="M799" s="59" t="b">
        <f aca="false">TRUE()</f>
        <v>1</v>
      </c>
      <c r="N799" s="59" t="b">
        <f aca="false">TRUE()</f>
        <v>1</v>
      </c>
      <c r="O799" s="59" t="b">
        <f aca="false">TRUE()</f>
        <v>1</v>
      </c>
      <c r="P799" s="59" t="b">
        <f aca="false">TRUE()</f>
        <v>1</v>
      </c>
      <c r="Q799" s="57" t="s">
        <v>5461</v>
      </c>
      <c r="R799" s="58" t="n">
        <v>1</v>
      </c>
      <c r="S799" s="58" t="n">
        <v>58.4099998474121</v>
      </c>
      <c r="T799" s="57"/>
      <c r="U799" s="58" t="n">
        <v>1.97572123537307</v>
      </c>
      <c r="V799" s="58" t="n">
        <v>0</v>
      </c>
      <c r="W799" s="58" t="n">
        <v>0</v>
      </c>
      <c r="X799" s="58" t="n">
        <v>0</v>
      </c>
      <c r="Y799" s="58" t="n">
        <v>0</v>
      </c>
      <c r="Z799" s="58" t="n">
        <v>6.15455952932459</v>
      </c>
      <c r="AA799" s="57" t="s">
        <v>5501</v>
      </c>
      <c r="AB799" s="57" t="s">
        <v>282</v>
      </c>
      <c r="AC799" s="57" t="s">
        <v>5060</v>
      </c>
      <c r="AD799" s="57" t="s">
        <v>5461</v>
      </c>
      <c r="AE799" s="57" t="n">
        <v>323</v>
      </c>
      <c r="AF799" s="58" t="n">
        <v>7.56405142764113</v>
      </c>
      <c r="AG799" s="57" t="s">
        <v>5503</v>
      </c>
      <c r="AH799" s="57" t="s">
        <v>5458</v>
      </c>
      <c r="AI799" s="57" t="s">
        <v>5430</v>
      </c>
      <c r="AJ799" s="58" t="n">
        <v>6.15455952932459</v>
      </c>
      <c r="AK799" s="57" t="s">
        <v>5501</v>
      </c>
      <c r="AL799" s="58" t="n">
        <v>4</v>
      </c>
      <c r="AM799" s="57"/>
      <c r="AN799" s="57"/>
      <c r="AO799" s="57" t="n">
        <v>0</v>
      </c>
      <c r="AP799" s="59" t="b">
        <f aca="false">FALSE()</f>
        <v>0</v>
      </c>
    </row>
    <row r="800" customFormat="false" ht="15" hidden="false" customHeight="true" outlineLevel="0" collapsed="false">
      <c r="B800" s="57" t="s">
        <v>4704</v>
      </c>
      <c r="C800" s="57" t="s">
        <v>255</v>
      </c>
      <c r="D800" s="57" t="s">
        <v>410</v>
      </c>
      <c r="E800" s="59" t="b">
        <f aca="false">TRUE()</f>
        <v>1</v>
      </c>
      <c r="F800" s="57" t="n">
        <v>1</v>
      </c>
      <c r="G800" s="57" t="s">
        <v>5220</v>
      </c>
      <c r="H800" s="57" t="s">
        <v>4840</v>
      </c>
      <c r="I800" s="57" t="n">
        <v>7</v>
      </c>
      <c r="J800" s="57" t="s">
        <v>4888</v>
      </c>
      <c r="K800" s="57" t="n">
        <v>2</v>
      </c>
      <c r="L800" s="59" t="b">
        <f aca="false">FALSE()</f>
        <v>0</v>
      </c>
      <c r="M800" s="59" t="b">
        <f aca="false">TRUE()</f>
        <v>1</v>
      </c>
      <c r="N800" s="59" t="b">
        <f aca="false">TRUE()</f>
        <v>1</v>
      </c>
      <c r="O800" s="59" t="b">
        <f aca="false">TRUE()</f>
        <v>1</v>
      </c>
      <c r="P800" s="59" t="b">
        <f aca="false">TRUE()</f>
        <v>1</v>
      </c>
      <c r="Q800" s="57" t="s">
        <v>5461</v>
      </c>
      <c r="R800" s="58" t="n">
        <v>1</v>
      </c>
      <c r="S800" s="58" t="n">
        <v>58.4099998474121</v>
      </c>
      <c r="T800" s="57"/>
      <c r="U800" s="58" t="n">
        <v>1.97572123537307</v>
      </c>
      <c r="V800" s="58" t="n">
        <v>0</v>
      </c>
      <c r="W800" s="58" t="n">
        <v>0</v>
      </c>
      <c r="X800" s="58" t="n">
        <v>0</v>
      </c>
      <c r="Y800" s="58" t="n">
        <v>0</v>
      </c>
      <c r="Z800" s="58" t="n">
        <v>6.15455952932459</v>
      </c>
      <c r="AA800" s="57" t="s">
        <v>5501</v>
      </c>
      <c r="AB800" s="57" t="s">
        <v>282</v>
      </c>
      <c r="AC800" s="57" t="s">
        <v>5060</v>
      </c>
      <c r="AD800" s="57" t="s">
        <v>5461</v>
      </c>
      <c r="AE800" s="57" t="n">
        <v>323</v>
      </c>
      <c r="AF800" s="58" t="n">
        <v>7.56405142764113</v>
      </c>
      <c r="AG800" s="57" t="s">
        <v>5503</v>
      </c>
      <c r="AH800" s="57" t="s">
        <v>5458</v>
      </c>
      <c r="AI800" s="57" t="s">
        <v>5430</v>
      </c>
      <c r="AJ800" s="58" t="n">
        <v>6.15455952932459</v>
      </c>
      <c r="AK800" s="57" t="s">
        <v>5501</v>
      </c>
      <c r="AL800" s="58" t="n">
        <v>4.5</v>
      </c>
      <c r="AM800" s="57"/>
      <c r="AN800" s="57"/>
      <c r="AO800" s="57" t="n">
        <v>0</v>
      </c>
      <c r="AP800" s="59" t="b">
        <f aca="false">FALSE()</f>
        <v>0</v>
      </c>
    </row>
    <row r="801" customFormat="false" ht="15" hidden="false" customHeight="true" outlineLevel="0" collapsed="false">
      <c r="B801" s="57" t="s">
        <v>4704</v>
      </c>
      <c r="C801" s="57" t="s">
        <v>255</v>
      </c>
      <c r="D801" s="57" t="s">
        <v>410</v>
      </c>
      <c r="E801" s="59" t="b">
        <f aca="false">TRUE()</f>
        <v>1</v>
      </c>
      <c r="F801" s="57" t="n">
        <v>1</v>
      </c>
      <c r="G801" s="57" t="s">
        <v>5220</v>
      </c>
      <c r="H801" s="57" t="s">
        <v>4840</v>
      </c>
      <c r="I801" s="57" t="n">
        <v>8</v>
      </c>
      <c r="J801" s="57" t="s">
        <v>252</v>
      </c>
      <c r="K801" s="57" t="n">
        <v>2</v>
      </c>
      <c r="L801" s="59" t="b">
        <f aca="false">FALSE()</f>
        <v>0</v>
      </c>
      <c r="M801" s="59" t="b">
        <f aca="false">TRUE()</f>
        <v>1</v>
      </c>
      <c r="N801" s="59" t="b">
        <f aca="false">TRUE()</f>
        <v>1</v>
      </c>
      <c r="O801" s="59" t="b">
        <f aca="false">TRUE()</f>
        <v>1</v>
      </c>
      <c r="P801" s="59" t="b">
        <f aca="false">TRUE()</f>
        <v>1</v>
      </c>
      <c r="Q801" s="57" t="s">
        <v>5440</v>
      </c>
      <c r="R801" s="58" t="n">
        <v>1</v>
      </c>
      <c r="S801" s="58" t="n">
        <v>51.4700012207031</v>
      </c>
      <c r="T801" s="57"/>
      <c r="U801" s="58" t="n">
        <v>7.36890622922929</v>
      </c>
      <c r="V801" s="58" t="n">
        <v>0</v>
      </c>
      <c r="W801" s="58" t="n">
        <v>0</v>
      </c>
      <c r="X801" s="58" t="n">
        <v>0</v>
      </c>
      <c r="Y801" s="58" t="n">
        <v>0</v>
      </c>
      <c r="Z801" s="58" t="n">
        <v>5.93548220450537</v>
      </c>
      <c r="AA801" s="57" t="s">
        <v>5503</v>
      </c>
      <c r="AB801" s="57" t="s">
        <v>282</v>
      </c>
      <c r="AC801" s="57" t="s">
        <v>5458</v>
      </c>
      <c r="AD801" s="57" t="s">
        <v>5430</v>
      </c>
      <c r="AE801" s="57" t="n">
        <v>108</v>
      </c>
      <c r="AF801" s="58" t="n">
        <v>5.93548220450537</v>
      </c>
      <c r="AG801" s="57" t="s">
        <v>5503</v>
      </c>
      <c r="AH801" s="57" t="s">
        <v>5458</v>
      </c>
      <c r="AI801" s="57" t="s">
        <v>5430</v>
      </c>
      <c r="AJ801" s="58" t="n">
        <v>5.93548220450537</v>
      </c>
      <c r="AK801" s="57" t="s">
        <v>5503</v>
      </c>
      <c r="AL801" s="58" t="n">
        <v>3.5</v>
      </c>
      <c r="AM801" s="57"/>
      <c r="AN801" s="57"/>
      <c r="AO801" s="57" t="n">
        <v>0</v>
      </c>
      <c r="AP801" s="59" t="b">
        <f aca="false">FALSE()</f>
        <v>0</v>
      </c>
    </row>
    <row r="802" customFormat="false" ht="15" hidden="false" customHeight="true" outlineLevel="0" collapsed="false">
      <c r="B802" s="57" t="s">
        <v>4704</v>
      </c>
      <c r="C802" s="57" t="s">
        <v>255</v>
      </c>
      <c r="D802" s="57" t="s">
        <v>410</v>
      </c>
      <c r="E802" s="59" t="b">
        <f aca="false">TRUE()</f>
        <v>1</v>
      </c>
      <c r="F802" s="57" t="n">
        <v>1</v>
      </c>
      <c r="G802" s="57" t="s">
        <v>5220</v>
      </c>
      <c r="H802" s="57" t="s">
        <v>4840</v>
      </c>
      <c r="I802" s="57" t="n">
        <v>8</v>
      </c>
      <c r="J802" s="57" t="s">
        <v>252</v>
      </c>
      <c r="K802" s="57" t="n">
        <v>2</v>
      </c>
      <c r="L802" s="59" t="b">
        <f aca="false">FALSE()</f>
        <v>0</v>
      </c>
      <c r="M802" s="59" t="b">
        <f aca="false">TRUE()</f>
        <v>1</v>
      </c>
      <c r="N802" s="59" t="b">
        <f aca="false">TRUE()</f>
        <v>1</v>
      </c>
      <c r="O802" s="59" t="b">
        <f aca="false">TRUE()</f>
        <v>1</v>
      </c>
      <c r="P802" s="59" t="b">
        <f aca="false">TRUE()</f>
        <v>1</v>
      </c>
      <c r="Q802" s="57" t="s">
        <v>5440</v>
      </c>
      <c r="R802" s="58" t="n">
        <v>1</v>
      </c>
      <c r="S802" s="58" t="n">
        <v>51.4700012207031</v>
      </c>
      <c r="T802" s="57"/>
      <c r="U802" s="58" t="n">
        <v>7.36890622922929</v>
      </c>
      <c r="V802" s="58" t="n">
        <v>0</v>
      </c>
      <c r="W802" s="58" t="n">
        <v>0</v>
      </c>
      <c r="X802" s="58" t="n">
        <v>0</v>
      </c>
      <c r="Y802" s="58" t="n">
        <v>0</v>
      </c>
      <c r="Z802" s="58" t="n">
        <v>5.93548220450537</v>
      </c>
      <c r="AA802" s="57" t="s">
        <v>5503</v>
      </c>
      <c r="AB802" s="57" t="s">
        <v>282</v>
      </c>
      <c r="AC802" s="57" t="s">
        <v>5458</v>
      </c>
      <c r="AD802" s="57" t="s">
        <v>5430</v>
      </c>
      <c r="AE802" s="57" t="n">
        <v>108</v>
      </c>
      <c r="AF802" s="58" t="n">
        <v>5.93548220450537</v>
      </c>
      <c r="AG802" s="57" t="s">
        <v>5503</v>
      </c>
      <c r="AH802" s="57" t="s">
        <v>5458</v>
      </c>
      <c r="AI802" s="57" t="s">
        <v>5430</v>
      </c>
      <c r="AJ802" s="58" t="n">
        <v>5.93548220450537</v>
      </c>
      <c r="AK802" s="57" t="s">
        <v>5503</v>
      </c>
      <c r="AL802" s="58" t="n">
        <v>4</v>
      </c>
      <c r="AM802" s="57"/>
      <c r="AN802" s="57"/>
      <c r="AO802" s="57" t="n">
        <v>0</v>
      </c>
      <c r="AP802" s="59" t="b">
        <f aca="false">FALSE()</f>
        <v>0</v>
      </c>
    </row>
    <row r="803" customFormat="false" ht="15" hidden="false" customHeight="true" outlineLevel="0" collapsed="false">
      <c r="B803" s="57" t="s">
        <v>4704</v>
      </c>
      <c r="C803" s="57" t="s">
        <v>255</v>
      </c>
      <c r="D803" s="57" t="s">
        <v>410</v>
      </c>
      <c r="E803" s="59" t="b">
        <f aca="false">TRUE()</f>
        <v>1</v>
      </c>
      <c r="F803" s="57" t="n">
        <v>1</v>
      </c>
      <c r="G803" s="57" t="s">
        <v>5220</v>
      </c>
      <c r="H803" s="57" t="s">
        <v>4840</v>
      </c>
      <c r="I803" s="57" t="n">
        <v>8</v>
      </c>
      <c r="J803" s="57" t="s">
        <v>252</v>
      </c>
      <c r="K803" s="57" t="n">
        <v>2</v>
      </c>
      <c r="L803" s="59" t="b">
        <f aca="false">FALSE()</f>
        <v>0</v>
      </c>
      <c r="M803" s="59" t="b">
        <f aca="false">TRUE()</f>
        <v>1</v>
      </c>
      <c r="N803" s="59" t="b">
        <f aca="false">TRUE()</f>
        <v>1</v>
      </c>
      <c r="O803" s="59" t="b">
        <f aca="false">TRUE()</f>
        <v>1</v>
      </c>
      <c r="P803" s="59" t="b">
        <f aca="false">TRUE()</f>
        <v>1</v>
      </c>
      <c r="Q803" s="57" t="s">
        <v>5440</v>
      </c>
      <c r="R803" s="58" t="n">
        <v>1</v>
      </c>
      <c r="S803" s="58" t="n">
        <v>51.4700012207031</v>
      </c>
      <c r="T803" s="57"/>
      <c r="U803" s="58" t="n">
        <v>7.36890622922929</v>
      </c>
      <c r="V803" s="58" t="n">
        <v>0</v>
      </c>
      <c r="W803" s="58" t="n">
        <v>0</v>
      </c>
      <c r="X803" s="58" t="n">
        <v>0</v>
      </c>
      <c r="Y803" s="58" t="n">
        <v>0</v>
      </c>
      <c r="Z803" s="58" t="n">
        <v>5.93548220450537</v>
      </c>
      <c r="AA803" s="57" t="s">
        <v>5503</v>
      </c>
      <c r="AB803" s="57" t="s">
        <v>282</v>
      </c>
      <c r="AC803" s="57" t="s">
        <v>5458</v>
      </c>
      <c r="AD803" s="57" t="s">
        <v>5430</v>
      </c>
      <c r="AE803" s="57" t="n">
        <v>108</v>
      </c>
      <c r="AF803" s="58" t="n">
        <v>5.93548220450537</v>
      </c>
      <c r="AG803" s="57" t="s">
        <v>5503</v>
      </c>
      <c r="AH803" s="57" t="s">
        <v>5458</v>
      </c>
      <c r="AI803" s="57" t="s">
        <v>5430</v>
      </c>
      <c r="AJ803" s="58" t="n">
        <v>5.93548220450537</v>
      </c>
      <c r="AK803" s="57" t="s">
        <v>5503</v>
      </c>
      <c r="AL803" s="58" t="n">
        <v>4.5</v>
      </c>
      <c r="AM803" s="57"/>
      <c r="AN803" s="57"/>
      <c r="AO803" s="57" t="n">
        <v>0</v>
      </c>
      <c r="AP803" s="59" t="b">
        <f aca="false">FALSE()</f>
        <v>0</v>
      </c>
    </row>
    <row r="804" customFormat="false" ht="15" hidden="false" customHeight="true" outlineLevel="0" collapsed="false">
      <c r="B804" s="57" t="s">
        <v>4704</v>
      </c>
      <c r="C804" s="57" t="s">
        <v>255</v>
      </c>
      <c r="D804" s="57" t="s">
        <v>367</v>
      </c>
      <c r="E804" s="59" t="b">
        <f aca="false">FALSE()</f>
        <v>0</v>
      </c>
      <c r="F804" s="57" t="n">
        <v>1</v>
      </c>
      <c r="G804" s="57" t="s">
        <v>5167</v>
      </c>
      <c r="H804" s="57" t="s">
        <v>4584</v>
      </c>
      <c r="I804" s="57" t="n">
        <v>2</v>
      </c>
      <c r="J804" s="57" t="s">
        <v>360</v>
      </c>
      <c r="K804" s="57" t="n">
        <v>2</v>
      </c>
      <c r="L804" s="59" t="b">
        <f aca="false">FALSE()</f>
        <v>0</v>
      </c>
      <c r="M804" s="59" t="b">
        <f aca="false">TRUE()</f>
        <v>1</v>
      </c>
      <c r="N804" s="59" t="b">
        <f aca="false">TRUE()</f>
        <v>1</v>
      </c>
      <c r="O804" s="59" t="b">
        <f aca="false">TRUE()</f>
        <v>1</v>
      </c>
      <c r="P804" s="59" t="b">
        <f aca="false">TRUE()</f>
        <v>1</v>
      </c>
      <c r="Q804" s="57" t="s">
        <v>5417</v>
      </c>
      <c r="R804" s="58" t="n">
        <v>1</v>
      </c>
      <c r="S804" s="58" t="n">
        <v>33.2599983215332</v>
      </c>
      <c r="T804" s="57"/>
      <c r="U804" s="58" t="n">
        <v>38.3129726048697</v>
      </c>
      <c r="V804" s="58" t="n">
        <v>13.56305929148</v>
      </c>
      <c r="W804" s="58" t="n">
        <v>13.56305929148</v>
      </c>
      <c r="X804" s="58" t="n">
        <v>35.4006968641115</v>
      </c>
      <c r="Y804" s="58" t="n">
        <v>35.4006968641115</v>
      </c>
      <c r="Z804" s="58" t="n">
        <v>3.13776098516124</v>
      </c>
      <c r="AA804" s="57" t="s">
        <v>324</v>
      </c>
      <c r="AB804" s="57" t="s">
        <v>282</v>
      </c>
      <c r="AC804" s="57" t="s">
        <v>5458</v>
      </c>
      <c r="AD804" s="57" t="s">
        <v>5430</v>
      </c>
      <c r="AE804" s="57" t="n">
        <v>44</v>
      </c>
      <c r="AF804" s="58" t="n">
        <v>3.13776098516124</v>
      </c>
      <c r="AG804" s="57" t="s">
        <v>324</v>
      </c>
      <c r="AH804" s="57" t="s">
        <v>5458</v>
      </c>
      <c r="AI804" s="57" t="s">
        <v>5430</v>
      </c>
      <c r="AJ804" s="58" t="n">
        <v>3.13776098516124</v>
      </c>
      <c r="AK804" s="57" t="s">
        <v>324</v>
      </c>
      <c r="AL804" s="58" t="n">
        <v>3.5</v>
      </c>
      <c r="AM804" s="57" t="s">
        <v>324</v>
      </c>
      <c r="AN804" s="57" t="s">
        <v>324</v>
      </c>
      <c r="AO804" s="57" t="n">
        <v>1</v>
      </c>
      <c r="AP804" s="59" t="b">
        <f aca="false">TRUE()</f>
        <v>1</v>
      </c>
    </row>
    <row r="805" customFormat="false" ht="15" hidden="false" customHeight="true" outlineLevel="0" collapsed="false">
      <c r="B805" s="57" t="s">
        <v>4704</v>
      </c>
      <c r="C805" s="57" t="s">
        <v>255</v>
      </c>
      <c r="D805" s="57" t="s">
        <v>367</v>
      </c>
      <c r="E805" s="59" t="b">
        <f aca="false">FALSE()</f>
        <v>0</v>
      </c>
      <c r="F805" s="57" t="n">
        <v>1</v>
      </c>
      <c r="G805" s="57" t="s">
        <v>5167</v>
      </c>
      <c r="H805" s="57" t="s">
        <v>4584</v>
      </c>
      <c r="I805" s="57" t="n">
        <v>2</v>
      </c>
      <c r="J805" s="57" t="s">
        <v>360</v>
      </c>
      <c r="K805" s="57" t="n">
        <v>2</v>
      </c>
      <c r="L805" s="59" t="b">
        <f aca="false">FALSE()</f>
        <v>0</v>
      </c>
      <c r="M805" s="59" t="b">
        <f aca="false">TRUE()</f>
        <v>1</v>
      </c>
      <c r="N805" s="59" t="b">
        <f aca="false">TRUE()</f>
        <v>1</v>
      </c>
      <c r="O805" s="59" t="b">
        <f aca="false">TRUE()</f>
        <v>1</v>
      </c>
      <c r="P805" s="59" t="b">
        <f aca="false">TRUE()</f>
        <v>1</v>
      </c>
      <c r="Q805" s="57" t="s">
        <v>5417</v>
      </c>
      <c r="R805" s="58" t="n">
        <v>1</v>
      </c>
      <c r="S805" s="58" t="n">
        <v>33.2599983215332</v>
      </c>
      <c r="T805" s="57"/>
      <c r="U805" s="58" t="n">
        <v>38.3129726048697</v>
      </c>
      <c r="V805" s="58" t="n">
        <v>13.56305929148</v>
      </c>
      <c r="W805" s="58" t="n">
        <v>13.56305929148</v>
      </c>
      <c r="X805" s="58" t="n">
        <v>35.4006968641115</v>
      </c>
      <c r="Y805" s="58" t="n">
        <v>35.4006968641115</v>
      </c>
      <c r="Z805" s="58" t="n">
        <v>3.13776098516124</v>
      </c>
      <c r="AA805" s="57" t="s">
        <v>324</v>
      </c>
      <c r="AB805" s="57" t="s">
        <v>282</v>
      </c>
      <c r="AC805" s="57" t="s">
        <v>5458</v>
      </c>
      <c r="AD805" s="57" t="s">
        <v>5430</v>
      </c>
      <c r="AE805" s="57" t="n">
        <v>44</v>
      </c>
      <c r="AF805" s="58" t="n">
        <v>3.13776098516124</v>
      </c>
      <c r="AG805" s="57" t="s">
        <v>324</v>
      </c>
      <c r="AH805" s="57" t="s">
        <v>5458</v>
      </c>
      <c r="AI805" s="57" t="s">
        <v>5430</v>
      </c>
      <c r="AJ805" s="58" t="n">
        <v>3.13776098516124</v>
      </c>
      <c r="AK805" s="57" t="s">
        <v>324</v>
      </c>
      <c r="AL805" s="58" t="n">
        <v>4</v>
      </c>
      <c r="AM805" s="57" t="s">
        <v>324</v>
      </c>
      <c r="AN805" s="57" t="s">
        <v>324</v>
      </c>
      <c r="AO805" s="57" t="n">
        <v>1</v>
      </c>
      <c r="AP805" s="59" t="b">
        <f aca="false">TRUE()</f>
        <v>1</v>
      </c>
    </row>
    <row r="806" customFormat="false" ht="15" hidden="false" customHeight="true" outlineLevel="0" collapsed="false">
      <c r="B806" s="57" t="s">
        <v>4704</v>
      </c>
      <c r="C806" s="57" t="s">
        <v>255</v>
      </c>
      <c r="D806" s="57" t="s">
        <v>367</v>
      </c>
      <c r="E806" s="59" t="b">
        <f aca="false">FALSE()</f>
        <v>0</v>
      </c>
      <c r="F806" s="57" t="n">
        <v>1</v>
      </c>
      <c r="G806" s="57" t="s">
        <v>5167</v>
      </c>
      <c r="H806" s="57" t="s">
        <v>4584</v>
      </c>
      <c r="I806" s="57" t="n">
        <v>2</v>
      </c>
      <c r="J806" s="57" t="s">
        <v>360</v>
      </c>
      <c r="K806" s="57" t="n">
        <v>2</v>
      </c>
      <c r="L806" s="59" t="b">
        <f aca="false">FALSE()</f>
        <v>0</v>
      </c>
      <c r="M806" s="59" t="b">
        <f aca="false">TRUE()</f>
        <v>1</v>
      </c>
      <c r="N806" s="59" t="b">
        <f aca="false">TRUE()</f>
        <v>1</v>
      </c>
      <c r="O806" s="59" t="b">
        <f aca="false">TRUE()</f>
        <v>1</v>
      </c>
      <c r="P806" s="59" t="b">
        <f aca="false">TRUE()</f>
        <v>1</v>
      </c>
      <c r="Q806" s="57" t="s">
        <v>5417</v>
      </c>
      <c r="R806" s="58" t="n">
        <v>1</v>
      </c>
      <c r="S806" s="58" t="n">
        <v>33.2599983215332</v>
      </c>
      <c r="T806" s="57"/>
      <c r="U806" s="58" t="n">
        <v>38.3129726048697</v>
      </c>
      <c r="V806" s="58" t="n">
        <v>13.56305929148</v>
      </c>
      <c r="W806" s="58" t="n">
        <v>13.56305929148</v>
      </c>
      <c r="X806" s="58" t="n">
        <v>35.4006968641115</v>
      </c>
      <c r="Y806" s="58" t="n">
        <v>35.4006968641115</v>
      </c>
      <c r="Z806" s="58" t="n">
        <v>3.13776098516124</v>
      </c>
      <c r="AA806" s="57" t="s">
        <v>324</v>
      </c>
      <c r="AB806" s="57" t="s">
        <v>282</v>
      </c>
      <c r="AC806" s="57" t="s">
        <v>5458</v>
      </c>
      <c r="AD806" s="57" t="s">
        <v>5430</v>
      </c>
      <c r="AE806" s="57" t="n">
        <v>44</v>
      </c>
      <c r="AF806" s="58" t="n">
        <v>3.13776098516124</v>
      </c>
      <c r="AG806" s="57" t="s">
        <v>324</v>
      </c>
      <c r="AH806" s="57" t="s">
        <v>5458</v>
      </c>
      <c r="AI806" s="57" t="s">
        <v>5430</v>
      </c>
      <c r="AJ806" s="58" t="n">
        <v>3.13776098516124</v>
      </c>
      <c r="AK806" s="57" t="s">
        <v>324</v>
      </c>
      <c r="AL806" s="58" t="n">
        <v>4.5</v>
      </c>
      <c r="AM806" s="57" t="s">
        <v>324</v>
      </c>
      <c r="AN806" s="57" t="s">
        <v>324</v>
      </c>
      <c r="AO806" s="57" t="n">
        <v>3</v>
      </c>
      <c r="AP806" s="59" t="b">
        <f aca="false">TRUE()</f>
        <v>1</v>
      </c>
    </row>
    <row r="807" customFormat="false" ht="15" hidden="false" customHeight="true" outlineLevel="0" collapsed="false">
      <c r="B807" s="57" t="s">
        <v>4704</v>
      </c>
      <c r="C807" s="57" t="s">
        <v>255</v>
      </c>
      <c r="D807" s="57" t="s">
        <v>367</v>
      </c>
      <c r="E807" s="59" t="b">
        <f aca="false">FALSE()</f>
        <v>0</v>
      </c>
      <c r="F807" s="57" t="n">
        <v>1</v>
      </c>
      <c r="G807" s="57" t="s">
        <v>5167</v>
      </c>
      <c r="H807" s="57" t="s">
        <v>4584</v>
      </c>
      <c r="I807" s="57" t="n">
        <v>3</v>
      </c>
      <c r="J807" s="57" t="s">
        <v>4572</v>
      </c>
      <c r="K807" s="57" t="n">
        <v>2</v>
      </c>
      <c r="L807" s="59" t="b">
        <f aca="false">FALSE()</f>
        <v>0</v>
      </c>
      <c r="M807" s="59" t="b">
        <f aca="false">TRUE()</f>
        <v>1</v>
      </c>
      <c r="N807" s="59" t="b">
        <f aca="false">TRUE()</f>
        <v>1</v>
      </c>
      <c r="O807" s="59" t="b">
        <f aca="false">TRUE()</f>
        <v>1</v>
      </c>
      <c r="P807" s="59" t="b">
        <f aca="false">TRUE()</f>
        <v>1</v>
      </c>
      <c r="Q807" s="57" t="s">
        <v>5459</v>
      </c>
      <c r="R807" s="58" t="n">
        <v>1</v>
      </c>
      <c r="S807" s="58" t="n">
        <v>32.2200012207031</v>
      </c>
      <c r="T807" s="57"/>
      <c r="U807" s="58" t="n">
        <v>5.41988392946937</v>
      </c>
      <c r="V807" s="58" t="n">
        <v>5.41988392946937</v>
      </c>
      <c r="W807" s="58" t="n">
        <v>5.41988392946937</v>
      </c>
      <c r="X807" s="58" t="n">
        <v>100</v>
      </c>
      <c r="Y807" s="58" t="n">
        <v>100</v>
      </c>
      <c r="Z807" s="58" t="n">
        <v>3.75535750628354</v>
      </c>
      <c r="AA807" s="57" t="s">
        <v>527</v>
      </c>
      <c r="AB807" s="57" t="s">
        <v>282</v>
      </c>
      <c r="AC807" s="57" t="s">
        <v>5460</v>
      </c>
      <c r="AD807" s="57" t="s">
        <v>5459</v>
      </c>
      <c r="AE807" s="57" t="n">
        <v>175</v>
      </c>
      <c r="AF807" s="58" t="n">
        <v>4.25535756429466</v>
      </c>
      <c r="AG807" s="57" t="s">
        <v>324</v>
      </c>
      <c r="AH807" s="57" t="s">
        <v>5458</v>
      </c>
      <c r="AI807" s="57" t="s">
        <v>5430</v>
      </c>
      <c r="AJ807" s="58" t="n">
        <v>3.75535750628354</v>
      </c>
      <c r="AK807" s="57" t="s">
        <v>527</v>
      </c>
      <c r="AL807" s="58" t="n">
        <v>3.5</v>
      </c>
      <c r="AM807" s="57"/>
      <c r="AN807" s="57"/>
      <c r="AO807" s="57" t="n">
        <v>0</v>
      </c>
      <c r="AP807" s="59" t="b">
        <f aca="false">FALSE()</f>
        <v>0</v>
      </c>
    </row>
    <row r="808" customFormat="false" ht="15" hidden="false" customHeight="true" outlineLevel="0" collapsed="false">
      <c r="B808" s="57" t="s">
        <v>4704</v>
      </c>
      <c r="C808" s="57" t="s">
        <v>255</v>
      </c>
      <c r="D808" s="57" t="s">
        <v>367</v>
      </c>
      <c r="E808" s="59" t="b">
        <f aca="false">FALSE()</f>
        <v>0</v>
      </c>
      <c r="F808" s="57" t="n">
        <v>1</v>
      </c>
      <c r="G808" s="57" t="s">
        <v>5167</v>
      </c>
      <c r="H808" s="57" t="s">
        <v>4584</v>
      </c>
      <c r="I808" s="57" t="n">
        <v>3</v>
      </c>
      <c r="J808" s="57" t="s">
        <v>4572</v>
      </c>
      <c r="K808" s="57" t="n">
        <v>2</v>
      </c>
      <c r="L808" s="59" t="b">
        <f aca="false">FALSE()</f>
        <v>0</v>
      </c>
      <c r="M808" s="59" t="b">
        <f aca="false">TRUE()</f>
        <v>1</v>
      </c>
      <c r="N808" s="59" t="b">
        <f aca="false">TRUE()</f>
        <v>1</v>
      </c>
      <c r="O808" s="59" t="b">
        <f aca="false">TRUE()</f>
        <v>1</v>
      </c>
      <c r="P808" s="59" t="b">
        <f aca="false">TRUE()</f>
        <v>1</v>
      </c>
      <c r="Q808" s="57" t="s">
        <v>5459</v>
      </c>
      <c r="R808" s="58" t="n">
        <v>1</v>
      </c>
      <c r="S808" s="58" t="n">
        <v>32.2200012207031</v>
      </c>
      <c r="T808" s="57"/>
      <c r="U808" s="58" t="n">
        <v>5.41988392946937</v>
      </c>
      <c r="V808" s="58" t="n">
        <v>5.41988392946937</v>
      </c>
      <c r="W808" s="58" t="n">
        <v>5.41988392946937</v>
      </c>
      <c r="X808" s="58" t="n">
        <v>100</v>
      </c>
      <c r="Y808" s="58" t="n">
        <v>100</v>
      </c>
      <c r="Z808" s="58" t="n">
        <v>3.75535750628354</v>
      </c>
      <c r="AA808" s="57" t="s">
        <v>527</v>
      </c>
      <c r="AB808" s="57" t="s">
        <v>282</v>
      </c>
      <c r="AC808" s="57" t="s">
        <v>5460</v>
      </c>
      <c r="AD808" s="57" t="s">
        <v>5459</v>
      </c>
      <c r="AE808" s="57" t="n">
        <v>175</v>
      </c>
      <c r="AF808" s="58" t="n">
        <v>4.25535756429466</v>
      </c>
      <c r="AG808" s="57" t="s">
        <v>324</v>
      </c>
      <c r="AH808" s="57" t="s">
        <v>5458</v>
      </c>
      <c r="AI808" s="57" t="s">
        <v>5430</v>
      </c>
      <c r="AJ808" s="58" t="n">
        <v>3.75535750628354</v>
      </c>
      <c r="AK808" s="57" t="s">
        <v>527</v>
      </c>
      <c r="AL808" s="58" t="n">
        <v>4</v>
      </c>
      <c r="AM808" s="57" t="s">
        <v>527</v>
      </c>
      <c r="AN808" s="57" t="s">
        <v>527</v>
      </c>
      <c r="AO808" s="57" t="n">
        <v>1</v>
      </c>
      <c r="AP808" s="59" t="b">
        <f aca="false">FALSE()</f>
        <v>0</v>
      </c>
    </row>
    <row r="809" customFormat="false" ht="15" hidden="false" customHeight="true" outlineLevel="0" collapsed="false">
      <c r="B809" s="57" t="s">
        <v>4704</v>
      </c>
      <c r="C809" s="57" t="s">
        <v>255</v>
      </c>
      <c r="D809" s="57" t="s">
        <v>367</v>
      </c>
      <c r="E809" s="59" t="b">
        <f aca="false">FALSE()</f>
        <v>0</v>
      </c>
      <c r="F809" s="57" t="n">
        <v>1</v>
      </c>
      <c r="G809" s="57" t="s">
        <v>5167</v>
      </c>
      <c r="H809" s="57" t="s">
        <v>4584</v>
      </c>
      <c r="I809" s="57" t="n">
        <v>3</v>
      </c>
      <c r="J809" s="57" t="s">
        <v>4572</v>
      </c>
      <c r="K809" s="57" t="n">
        <v>2</v>
      </c>
      <c r="L809" s="59" t="b">
        <f aca="false">FALSE()</f>
        <v>0</v>
      </c>
      <c r="M809" s="59" t="b">
        <f aca="false">TRUE()</f>
        <v>1</v>
      </c>
      <c r="N809" s="59" t="b">
        <f aca="false">TRUE()</f>
        <v>1</v>
      </c>
      <c r="O809" s="59" t="b">
        <f aca="false">TRUE()</f>
        <v>1</v>
      </c>
      <c r="P809" s="59" t="b">
        <f aca="false">TRUE()</f>
        <v>1</v>
      </c>
      <c r="Q809" s="57" t="s">
        <v>5459</v>
      </c>
      <c r="R809" s="58" t="n">
        <v>1</v>
      </c>
      <c r="S809" s="58" t="n">
        <v>32.2200012207031</v>
      </c>
      <c r="T809" s="57"/>
      <c r="U809" s="58" t="n">
        <v>5.41988392946937</v>
      </c>
      <c r="V809" s="58" t="n">
        <v>5.41988392946937</v>
      </c>
      <c r="W809" s="58" t="n">
        <v>5.41988392946937</v>
      </c>
      <c r="X809" s="58" t="n">
        <v>100</v>
      </c>
      <c r="Y809" s="58" t="n">
        <v>100</v>
      </c>
      <c r="Z809" s="58" t="n">
        <v>3.75535750628354</v>
      </c>
      <c r="AA809" s="57" t="s">
        <v>527</v>
      </c>
      <c r="AB809" s="57" t="s">
        <v>282</v>
      </c>
      <c r="AC809" s="57" t="s">
        <v>5460</v>
      </c>
      <c r="AD809" s="57" t="s">
        <v>5459</v>
      </c>
      <c r="AE809" s="57" t="n">
        <v>175</v>
      </c>
      <c r="AF809" s="58" t="n">
        <v>4.25535756429466</v>
      </c>
      <c r="AG809" s="57" t="s">
        <v>324</v>
      </c>
      <c r="AH809" s="57" t="s">
        <v>5458</v>
      </c>
      <c r="AI809" s="57" t="s">
        <v>5430</v>
      </c>
      <c r="AJ809" s="58" t="n">
        <v>3.75535750628354</v>
      </c>
      <c r="AK809" s="57" t="s">
        <v>527</v>
      </c>
      <c r="AL809" s="58" t="n">
        <v>4.5</v>
      </c>
      <c r="AM809" s="57" t="s">
        <v>5504</v>
      </c>
      <c r="AN809" s="57" t="s">
        <v>5504</v>
      </c>
      <c r="AO809" s="57" t="n">
        <v>3</v>
      </c>
      <c r="AP809" s="59" t="b">
        <f aca="false">FALSE()</f>
        <v>0</v>
      </c>
    </row>
    <row r="810" customFormat="false" ht="15" hidden="false" customHeight="true" outlineLevel="0" collapsed="false">
      <c r="B810" s="57" t="s">
        <v>4704</v>
      </c>
      <c r="C810" s="57" t="s">
        <v>255</v>
      </c>
      <c r="D810" s="57" t="s">
        <v>367</v>
      </c>
      <c r="E810" s="59" t="b">
        <f aca="false">FALSE()</f>
        <v>0</v>
      </c>
      <c r="F810" s="57" t="n">
        <v>1</v>
      </c>
      <c r="G810" s="57" t="s">
        <v>5167</v>
      </c>
      <c r="H810" s="57" t="s">
        <v>4584</v>
      </c>
      <c r="I810" s="57" t="n">
        <v>4</v>
      </c>
      <c r="J810" s="57" t="s">
        <v>425</v>
      </c>
      <c r="K810" s="57" t="n">
        <v>2</v>
      </c>
      <c r="L810" s="59" t="b">
        <f aca="false">FALSE()</f>
        <v>0</v>
      </c>
      <c r="M810" s="59" t="b">
        <f aca="false">TRUE()</f>
        <v>1</v>
      </c>
      <c r="N810" s="59" t="b">
        <f aca="false">TRUE()</f>
        <v>1</v>
      </c>
      <c r="O810" s="59" t="b">
        <f aca="false">TRUE()</f>
        <v>1</v>
      </c>
      <c r="P810" s="59" t="b">
        <f aca="false">TRUE()</f>
        <v>1</v>
      </c>
      <c r="Q810" s="57" t="s">
        <v>5416</v>
      </c>
      <c r="R810" s="58" t="n">
        <v>1</v>
      </c>
      <c r="S810" s="58" t="n">
        <v>33.8600006103516</v>
      </c>
      <c r="T810" s="57"/>
      <c r="U810" s="58" t="n">
        <v>3.87134566390669</v>
      </c>
      <c r="V810" s="58" t="n">
        <v>1.12135529575228</v>
      </c>
      <c r="W810" s="58" t="n">
        <v>1.12135529575228</v>
      </c>
      <c r="X810" s="58" t="n">
        <v>28.9655172413793</v>
      </c>
      <c r="Y810" s="58" t="n">
        <v>28.9655172413793</v>
      </c>
      <c r="Z810" s="58" t="n">
        <v>5.12352710542258</v>
      </c>
      <c r="AA810" s="57" t="s">
        <v>527</v>
      </c>
      <c r="AB810" s="57" t="s">
        <v>282</v>
      </c>
      <c r="AC810" s="57" t="s">
        <v>5460</v>
      </c>
      <c r="AD810" s="57" t="s">
        <v>5459</v>
      </c>
      <c r="AE810" s="57" t="n">
        <v>175</v>
      </c>
      <c r="AF810" s="58" t="n">
        <v>6.12349589695298</v>
      </c>
      <c r="AG810" s="57" t="s">
        <v>527</v>
      </c>
      <c r="AH810" s="57" t="s">
        <v>5473</v>
      </c>
      <c r="AI810" s="57" t="s">
        <v>5459</v>
      </c>
      <c r="AJ810" s="58" t="n">
        <v>5.12352710542258</v>
      </c>
      <c r="AK810" s="57" t="s">
        <v>527</v>
      </c>
      <c r="AL810" s="58" t="n">
        <v>3.5</v>
      </c>
      <c r="AM810" s="57"/>
      <c r="AN810" s="57"/>
      <c r="AO810" s="57" t="n">
        <v>0</v>
      </c>
      <c r="AP810" s="59" t="b">
        <f aca="false">FALSE()</f>
        <v>0</v>
      </c>
    </row>
    <row r="811" customFormat="false" ht="15" hidden="false" customHeight="true" outlineLevel="0" collapsed="false">
      <c r="B811" s="57" t="s">
        <v>4704</v>
      </c>
      <c r="C811" s="57" t="s">
        <v>255</v>
      </c>
      <c r="D811" s="57" t="s">
        <v>367</v>
      </c>
      <c r="E811" s="59" t="b">
        <f aca="false">FALSE()</f>
        <v>0</v>
      </c>
      <c r="F811" s="57" t="n">
        <v>1</v>
      </c>
      <c r="G811" s="57" t="s">
        <v>5167</v>
      </c>
      <c r="H811" s="57" t="s">
        <v>4584</v>
      </c>
      <c r="I811" s="57" t="n">
        <v>4</v>
      </c>
      <c r="J811" s="57" t="s">
        <v>425</v>
      </c>
      <c r="K811" s="57" t="n">
        <v>2</v>
      </c>
      <c r="L811" s="59" t="b">
        <f aca="false">FALSE()</f>
        <v>0</v>
      </c>
      <c r="M811" s="59" t="b">
        <f aca="false">TRUE()</f>
        <v>1</v>
      </c>
      <c r="N811" s="59" t="b">
        <f aca="false">TRUE()</f>
        <v>1</v>
      </c>
      <c r="O811" s="59" t="b">
        <f aca="false">TRUE()</f>
        <v>1</v>
      </c>
      <c r="P811" s="59" t="b">
        <f aca="false">TRUE()</f>
        <v>1</v>
      </c>
      <c r="Q811" s="57" t="s">
        <v>5416</v>
      </c>
      <c r="R811" s="58" t="n">
        <v>1</v>
      </c>
      <c r="S811" s="58" t="n">
        <v>33.8600006103516</v>
      </c>
      <c r="T811" s="57"/>
      <c r="U811" s="58" t="n">
        <v>3.87134566390669</v>
      </c>
      <c r="V811" s="58" t="n">
        <v>1.12135529575228</v>
      </c>
      <c r="W811" s="58" t="n">
        <v>1.12135529575228</v>
      </c>
      <c r="X811" s="58" t="n">
        <v>28.9655172413793</v>
      </c>
      <c r="Y811" s="58" t="n">
        <v>28.9655172413793</v>
      </c>
      <c r="Z811" s="58" t="n">
        <v>5.12352710542258</v>
      </c>
      <c r="AA811" s="57" t="s">
        <v>527</v>
      </c>
      <c r="AB811" s="57" t="s">
        <v>282</v>
      </c>
      <c r="AC811" s="57" t="s">
        <v>5460</v>
      </c>
      <c r="AD811" s="57" t="s">
        <v>5459</v>
      </c>
      <c r="AE811" s="57" t="n">
        <v>175</v>
      </c>
      <c r="AF811" s="58" t="n">
        <v>6.12349589695298</v>
      </c>
      <c r="AG811" s="57" t="s">
        <v>527</v>
      </c>
      <c r="AH811" s="57" t="s">
        <v>5473</v>
      </c>
      <c r="AI811" s="57" t="s">
        <v>5459</v>
      </c>
      <c r="AJ811" s="58" t="n">
        <v>5.12352710542258</v>
      </c>
      <c r="AK811" s="57" t="s">
        <v>527</v>
      </c>
      <c r="AL811" s="58" t="n">
        <v>4</v>
      </c>
      <c r="AM811" s="57"/>
      <c r="AN811" s="57"/>
      <c r="AO811" s="57" t="n">
        <v>0</v>
      </c>
      <c r="AP811" s="59" t="b">
        <f aca="false">FALSE()</f>
        <v>0</v>
      </c>
    </row>
    <row r="812" customFormat="false" ht="15" hidden="false" customHeight="true" outlineLevel="0" collapsed="false">
      <c r="B812" s="57" t="s">
        <v>4704</v>
      </c>
      <c r="C812" s="57" t="s">
        <v>255</v>
      </c>
      <c r="D812" s="57" t="s">
        <v>367</v>
      </c>
      <c r="E812" s="59" t="b">
        <f aca="false">FALSE()</f>
        <v>0</v>
      </c>
      <c r="F812" s="57" t="n">
        <v>1</v>
      </c>
      <c r="G812" s="57" t="s">
        <v>5167</v>
      </c>
      <c r="H812" s="57" t="s">
        <v>4584</v>
      </c>
      <c r="I812" s="57" t="n">
        <v>4</v>
      </c>
      <c r="J812" s="57" t="s">
        <v>425</v>
      </c>
      <c r="K812" s="57" t="n">
        <v>2</v>
      </c>
      <c r="L812" s="59" t="b">
        <f aca="false">FALSE()</f>
        <v>0</v>
      </c>
      <c r="M812" s="59" t="b">
        <f aca="false">TRUE()</f>
        <v>1</v>
      </c>
      <c r="N812" s="59" t="b">
        <f aca="false">TRUE()</f>
        <v>1</v>
      </c>
      <c r="O812" s="59" t="b">
        <f aca="false">TRUE()</f>
        <v>1</v>
      </c>
      <c r="P812" s="59" t="b">
        <f aca="false">TRUE()</f>
        <v>1</v>
      </c>
      <c r="Q812" s="57" t="s">
        <v>5416</v>
      </c>
      <c r="R812" s="58" t="n">
        <v>1</v>
      </c>
      <c r="S812" s="58" t="n">
        <v>33.8600006103516</v>
      </c>
      <c r="T812" s="57"/>
      <c r="U812" s="58" t="n">
        <v>3.87134566390669</v>
      </c>
      <c r="V812" s="58" t="n">
        <v>1.12135529575228</v>
      </c>
      <c r="W812" s="58" t="n">
        <v>1.12135529575228</v>
      </c>
      <c r="X812" s="58" t="n">
        <v>28.9655172413793</v>
      </c>
      <c r="Y812" s="58" t="n">
        <v>28.9655172413793</v>
      </c>
      <c r="Z812" s="58" t="n">
        <v>5.12352710542258</v>
      </c>
      <c r="AA812" s="57" t="s">
        <v>527</v>
      </c>
      <c r="AB812" s="57" t="s">
        <v>282</v>
      </c>
      <c r="AC812" s="57" t="s">
        <v>5460</v>
      </c>
      <c r="AD812" s="57" t="s">
        <v>5459</v>
      </c>
      <c r="AE812" s="57" t="n">
        <v>175</v>
      </c>
      <c r="AF812" s="58" t="n">
        <v>6.12349589695298</v>
      </c>
      <c r="AG812" s="57" t="s">
        <v>527</v>
      </c>
      <c r="AH812" s="57" t="s">
        <v>5473</v>
      </c>
      <c r="AI812" s="57" t="s">
        <v>5459</v>
      </c>
      <c r="AJ812" s="58" t="n">
        <v>5.12352710542258</v>
      </c>
      <c r="AK812" s="57" t="s">
        <v>527</v>
      </c>
      <c r="AL812" s="58" t="n">
        <v>4.5</v>
      </c>
      <c r="AM812" s="57"/>
      <c r="AN812" s="57"/>
      <c r="AO812" s="57" t="n">
        <v>0</v>
      </c>
      <c r="AP812" s="59" t="b">
        <f aca="false">FALSE()</f>
        <v>0</v>
      </c>
    </row>
    <row r="813" customFormat="false" ht="15" hidden="false" customHeight="true" outlineLevel="0" collapsed="false">
      <c r="B813" s="57" t="s">
        <v>4704</v>
      </c>
      <c r="C813" s="57" t="s">
        <v>255</v>
      </c>
      <c r="D813" s="57" t="s">
        <v>367</v>
      </c>
      <c r="E813" s="59" t="b">
        <f aca="false">FALSE()</f>
        <v>0</v>
      </c>
      <c r="F813" s="57" t="n">
        <v>1</v>
      </c>
      <c r="G813" s="57" t="s">
        <v>5167</v>
      </c>
      <c r="H813" s="57" t="s">
        <v>4584</v>
      </c>
      <c r="I813" s="57" t="n">
        <v>5</v>
      </c>
      <c r="J813" s="57" t="s">
        <v>425</v>
      </c>
      <c r="K813" s="57" t="n">
        <v>2</v>
      </c>
      <c r="L813" s="59" t="b">
        <f aca="false">FALSE()</f>
        <v>0</v>
      </c>
      <c r="M813" s="59" t="b">
        <f aca="false">TRUE()</f>
        <v>1</v>
      </c>
      <c r="N813" s="59" t="b">
        <f aca="false">TRUE()</f>
        <v>1</v>
      </c>
      <c r="O813" s="59" t="b">
        <f aca="false">TRUE()</f>
        <v>1</v>
      </c>
      <c r="P813" s="59" t="b">
        <f aca="false">TRUE()</f>
        <v>1</v>
      </c>
      <c r="Q813" s="57" t="s">
        <v>5416</v>
      </c>
      <c r="R813" s="58" t="n">
        <v>1</v>
      </c>
      <c r="S813" s="58" t="n">
        <v>32.3300018310547</v>
      </c>
      <c r="T813" s="57"/>
      <c r="U813" s="58" t="n">
        <v>2.26940952711772</v>
      </c>
      <c r="V813" s="58" t="n">
        <v>0</v>
      </c>
      <c r="W813" s="58" t="n">
        <v>0</v>
      </c>
      <c r="X813" s="58" t="n">
        <v>0</v>
      </c>
      <c r="Y813" s="58" t="n">
        <v>0</v>
      </c>
      <c r="Z813" s="58" t="n">
        <v>5.89601433173294</v>
      </c>
      <c r="AA813" s="57" t="s">
        <v>527</v>
      </c>
      <c r="AB813" s="57" t="s">
        <v>282</v>
      </c>
      <c r="AC813" s="57" t="s">
        <v>4866</v>
      </c>
      <c r="AD813" s="57" t="s">
        <v>5459</v>
      </c>
      <c r="AE813" s="57" t="n">
        <v>176</v>
      </c>
      <c r="AF813" s="58" t="n">
        <v>5.89601433173294</v>
      </c>
      <c r="AG813" s="57" t="s">
        <v>527</v>
      </c>
      <c r="AH813" s="57" t="s">
        <v>4866</v>
      </c>
      <c r="AI813" s="57" t="s">
        <v>5459</v>
      </c>
      <c r="AJ813" s="58" t="n">
        <v>5.89601433173294</v>
      </c>
      <c r="AK813" s="57" t="s">
        <v>527</v>
      </c>
      <c r="AL813" s="58" t="n">
        <v>3.5</v>
      </c>
      <c r="AM813" s="57"/>
      <c r="AN813" s="57"/>
      <c r="AO813" s="57" t="n">
        <v>0</v>
      </c>
      <c r="AP813" s="59" t="b">
        <f aca="false">FALSE()</f>
        <v>0</v>
      </c>
    </row>
    <row r="814" customFormat="false" ht="15" hidden="false" customHeight="true" outlineLevel="0" collapsed="false">
      <c r="B814" s="57" t="s">
        <v>4704</v>
      </c>
      <c r="C814" s="57" t="s">
        <v>255</v>
      </c>
      <c r="D814" s="57" t="s">
        <v>367</v>
      </c>
      <c r="E814" s="59" t="b">
        <f aca="false">FALSE()</f>
        <v>0</v>
      </c>
      <c r="F814" s="57" t="n">
        <v>1</v>
      </c>
      <c r="G814" s="57" t="s">
        <v>5167</v>
      </c>
      <c r="H814" s="57" t="s">
        <v>4584</v>
      </c>
      <c r="I814" s="57" t="n">
        <v>5</v>
      </c>
      <c r="J814" s="57" t="s">
        <v>425</v>
      </c>
      <c r="K814" s="57" t="n">
        <v>2</v>
      </c>
      <c r="L814" s="59" t="b">
        <f aca="false">FALSE()</f>
        <v>0</v>
      </c>
      <c r="M814" s="59" t="b">
        <f aca="false">TRUE()</f>
        <v>1</v>
      </c>
      <c r="N814" s="59" t="b">
        <f aca="false">TRUE()</f>
        <v>1</v>
      </c>
      <c r="O814" s="59" t="b">
        <f aca="false">TRUE()</f>
        <v>1</v>
      </c>
      <c r="P814" s="59" t="b">
        <f aca="false">TRUE()</f>
        <v>1</v>
      </c>
      <c r="Q814" s="57" t="s">
        <v>5416</v>
      </c>
      <c r="R814" s="58" t="n">
        <v>1</v>
      </c>
      <c r="S814" s="58" t="n">
        <v>32.3300018310547</v>
      </c>
      <c r="T814" s="57"/>
      <c r="U814" s="58" t="n">
        <v>2.26940952711772</v>
      </c>
      <c r="V814" s="58" t="n">
        <v>0</v>
      </c>
      <c r="W814" s="58" t="n">
        <v>0</v>
      </c>
      <c r="X814" s="58" t="n">
        <v>0</v>
      </c>
      <c r="Y814" s="58" t="n">
        <v>0</v>
      </c>
      <c r="Z814" s="58" t="n">
        <v>5.89601433173294</v>
      </c>
      <c r="AA814" s="57" t="s">
        <v>527</v>
      </c>
      <c r="AB814" s="57" t="s">
        <v>282</v>
      </c>
      <c r="AC814" s="57" t="s">
        <v>4866</v>
      </c>
      <c r="AD814" s="57" t="s">
        <v>5459</v>
      </c>
      <c r="AE814" s="57" t="n">
        <v>176</v>
      </c>
      <c r="AF814" s="58" t="n">
        <v>5.89601433173294</v>
      </c>
      <c r="AG814" s="57" t="s">
        <v>527</v>
      </c>
      <c r="AH814" s="57" t="s">
        <v>4866</v>
      </c>
      <c r="AI814" s="57" t="s">
        <v>5459</v>
      </c>
      <c r="AJ814" s="58" t="n">
        <v>5.89601433173294</v>
      </c>
      <c r="AK814" s="57" t="s">
        <v>527</v>
      </c>
      <c r="AL814" s="58" t="n">
        <v>4</v>
      </c>
      <c r="AM814" s="57"/>
      <c r="AN814" s="57"/>
      <c r="AO814" s="57" t="n">
        <v>0</v>
      </c>
      <c r="AP814" s="59" t="b">
        <f aca="false">FALSE()</f>
        <v>0</v>
      </c>
    </row>
    <row r="815" customFormat="false" ht="15" hidden="false" customHeight="true" outlineLevel="0" collapsed="false">
      <c r="B815" s="57" t="s">
        <v>4704</v>
      </c>
      <c r="C815" s="57" t="s">
        <v>255</v>
      </c>
      <c r="D815" s="57" t="s">
        <v>367</v>
      </c>
      <c r="E815" s="59" t="b">
        <f aca="false">FALSE()</f>
        <v>0</v>
      </c>
      <c r="F815" s="57" t="n">
        <v>1</v>
      </c>
      <c r="G815" s="57" t="s">
        <v>5167</v>
      </c>
      <c r="H815" s="57" t="s">
        <v>4584</v>
      </c>
      <c r="I815" s="57" t="n">
        <v>5</v>
      </c>
      <c r="J815" s="57" t="s">
        <v>425</v>
      </c>
      <c r="K815" s="57" t="n">
        <v>2</v>
      </c>
      <c r="L815" s="59" t="b">
        <f aca="false">FALSE()</f>
        <v>0</v>
      </c>
      <c r="M815" s="59" t="b">
        <f aca="false">TRUE()</f>
        <v>1</v>
      </c>
      <c r="N815" s="59" t="b">
        <f aca="false">TRUE()</f>
        <v>1</v>
      </c>
      <c r="O815" s="59" t="b">
        <f aca="false">TRUE()</f>
        <v>1</v>
      </c>
      <c r="P815" s="59" t="b">
        <f aca="false">TRUE()</f>
        <v>1</v>
      </c>
      <c r="Q815" s="57" t="s">
        <v>5416</v>
      </c>
      <c r="R815" s="58" t="n">
        <v>1</v>
      </c>
      <c r="S815" s="58" t="n">
        <v>32.3300018310547</v>
      </c>
      <c r="T815" s="57"/>
      <c r="U815" s="58" t="n">
        <v>2.26940952711772</v>
      </c>
      <c r="V815" s="58" t="n">
        <v>0</v>
      </c>
      <c r="W815" s="58" t="n">
        <v>0</v>
      </c>
      <c r="X815" s="58" t="n">
        <v>0</v>
      </c>
      <c r="Y815" s="58" t="n">
        <v>0</v>
      </c>
      <c r="Z815" s="58" t="n">
        <v>5.89601433173294</v>
      </c>
      <c r="AA815" s="57" t="s">
        <v>527</v>
      </c>
      <c r="AB815" s="57" t="s">
        <v>282</v>
      </c>
      <c r="AC815" s="57" t="s">
        <v>4866</v>
      </c>
      <c r="AD815" s="57" t="s">
        <v>5459</v>
      </c>
      <c r="AE815" s="57" t="n">
        <v>176</v>
      </c>
      <c r="AF815" s="58" t="n">
        <v>5.89601433173294</v>
      </c>
      <c r="AG815" s="57" t="s">
        <v>527</v>
      </c>
      <c r="AH815" s="57" t="s">
        <v>4866</v>
      </c>
      <c r="AI815" s="57" t="s">
        <v>5459</v>
      </c>
      <c r="AJ815" s="58" t="n">
        <v>5.89601433173294</v>
      </c>
      <c r="AK815" s="57" t="s">
        <v>527</v>
      </c>
      <c r="AL815" s="58" t="n">
        <v>4.5</v>
      </c>
      <c r="AM815" s="57"/>
      <c r="AN815" s="57"/>
      <c r="AO815" s="57" t="n">
        <v>0</v>
      </c>
      <c r="AP815" s="59" t="b">
        <f aca="false">FALSE()</f>
        <v>0</v>
      </c>
    </row>
    <row r="816" customFormat="false" ht="15" hidden="false" customHeight="true" outlineLevel="0" collapsed="false">
      <c r="B816" s="57" t="s">
        <v>4704</v>
      </c>
      <c r="C816" s="57" t="s">
        <v>255</v>
      </c>
      <c r="D816" s="57" t="s">
        <v>367</v>
      </c>
      <c r="E816" s="59" t="b">
        <f aca="false">FALSE()</f>
        <v>0</v>
      </c>
      <c r="F816" s="57" t="n">
        <v>1</v>
      </c>
      <c r="G816" s="57" t="s">
        <v>5167</v>
      </c>
      <c r="H816" s="57" t="s">
        <v>4584</v>
      </c>
      <c r="I816" s="57" t="n">
        <v>6</v>
      </c>
      <c r="J816" s="57" t="s">
        <v>4572</v>
      </c>
      <c r="K816" s="57" t="n">
        <v>2</v>
      </c>
      <c r="L816" s="59" t="b">
        <f aca="false">FALSE()</f>
        <v>0</v>
      </c>
      <c r="M816" s="59" t="b">
        <f aca="false">TRUE()</f>
        <v>1</v>
      </c>
      <c r="N816" s="59" t="b">
        <f aca="false">TRUE()</f>
        <v>1</v>
      </c>
      <c r="O816" s="59" t="b">
        <f aca="false">TRUE()</f>
        <v>1</v>
      </c>
      <c r="P816" s="59" t="b">
        <f aca="false">TRUE()</f>
        <v>1</v>
      </c>
      <c r="Q816" s="57" t="s">
        <v>5459</v>
      </c>
      <c r="R816" s="58" t="n">
        <v>1</v>
      </c>
      <c r="S816" s="58" t="n">
        <v>32.3600006103516</v>
      </c>
      <c r="T816" s="57"/>
      <c r="U816" s="58" t="n">
        <v>0</v>
      </c>
      <c r="V816" s="58" t="n">
        <v>0</v>
      </c>
      <c r="W816" s="58" t="n">
        <v>0</v>
      </c>
      <c r="X816" s="57"/>
      <c r="Y816" s="57"/>
      <c r="Z816" s="58" t="n">
        <v>5.16244070183863</v>
      </c>
      <c r="AA816" s="57" t="s">
        <v>527</v>
      </c>
      <c r="AB816" s="57" t="s">
        <v>282</v>
      </c>
      <c r="AC816" s="57" t="s">
        <v>4866</v>
      </c>
      <c r="AD816" s="57" t="s">
        <v>5459</v>
      </c>
      <c r="AE816" s="57" t="n">
        <v>152</v>
      </c>
      <c r="AF816" s="58" t="n">
        <v>5.16244070183863</v>
      </c>
      <c r="AG816" s="57" t="s">
        <v>527</v>
      </c>
      <c r="AH816" s="57" t="s">
        <v>4866</v>
      </c>
      <c r="AI816" s="57" t="s">
        <v>5459</v>
      </c>
      <c r="AJ816" s="58" t="n">
        <v>5.16244070183863</v>
      </c>
      <c r="AK816" s="57" t="s">
        <v>527</v>
      </c>
      <c r="AL816" s="58" t="n">
        <v>3.5</v>
      </c>
      <c r="AM816" s="57"/>
      <c r="AN816" s="57"/>
      <c r="AO816" s="57" t="n">
        <v>0</v>
      </c>
      <c r="AP816" s="59" t="b">
        <f aca="false">FALSE()</f>
        <v>0</v>
      </c>
    </row>
    <row r="817" customFormat="false" ht="15" hidden="false" customHeight="true" outlineLevel="0" collapsed="false">
      <c r="B817" s="57" t="s">
        <v>4704</v>
      </c>
      <c r="C817" s="57" t="s">
        <v>255</v>
      </c>
      <c r="D817" s="57" t="s">
        <v>367</v>
      </c>
      <c r="E817" s="59" t="b">
        <f aca="false">FALSE()</f>
        <v>0</v>
      </c>
      <c r="F817" s="57" t="n">
        <v>1</v>
      </c>
      <c r="G817" s="57" t="s">
        <v>5167</v>
      </c>
      <c r="H817" s="57" t="s">
        <v>4584</v>
      </c>
      <c r="I817" s="57" t="n">
        <v>6</v>
      </c>
      <c r="J817" s="57" t="s">
        <v>4572</v>
      </c>
      <c r="K817" s="57" t="n">
        <v>2</v>
      </c>
      <c r="L817" s="59" t="b">
        <f aca="false">FALSE()</f>
        <v>0</v>
      </c>
      <c r="M817" s="59" t="b">
        <f aca="false">TRUE()</f>
        <v>1</v>
      </c>
      <c r="N817" s="59" t="b">
        <f aca="false">TRUE()</f>
        <v>1</v>
      </c>
      <c r="O817" s="59" t="b">
        <f aca="false">TRUE()</f>
        <v>1</v>
      </c>
      <c r="P817" s="59" t="b">
        <f aca="false">TRUE()</f>
        <v>1</v>
      </c>
      <c r="Q817" s="57" t="s">
        <v>5459</v>
      </c>
      <c r="R817" s="58" t="n">
        <v>1</v>
      </c>
      <c r="S817" s="58" t="n">
        <v>32.3600006103516</v>
      </c>
      <c r="T817" s="57"/>
      <c r="U817" s="58" t="n">
        <v>0</v>
      </c>
      <c r="V817" s="58" t="n">
        <v>0</v>
      </c>
      <c r="W817" s="58" t="n">
        <v>0</v>
      </c>
      <c r="X817" s="57"/>
      <c r="Y817" s="57"/>
      <c r="Z817" s="58" t="n">
        <v>5.16244070183863</v>
      </c>
      <c r="AA817" s="57" t="s">
        <v>527</v>
      </c>
      <c r="AB817" s="57" t="s">
        <v>282</v>
      </c>
      <c r="AC817" s="57" t="s">
        <v>4866</v>
      </c>
      <c r="AD817" s="57" t="s">
        <v>5459</v>
      </c>
      <c r="AE817" s="57" t="n">
        <v>152</v>
      </c>
      <c r="AF817" s="58" t="n">
        <v>5.16244070183863</v>
      </c>
      <c r="AG817" s="57" t="s">
        <v>527</v>
      </c>
      <c r="AH817" s="57" t="s">
        <v>4866</v>
      </c>
      <c r="AI817" s="57" t="s">
        <v>5459</v>
      </c>
      <c r="AJ817" s="58" t="n">
        <v>5.16244070183863</v>
      </c>
      <c r="AK817" s="57" t="s">
        <v>527</v>
      </c>
      <c r="AL817" s="58" t="n">
        <v>4</v>
      </c>
      <c r="AM817" s="57"/>
      <c r="AN817" s="57"/>
      <c r="AO817" s="57" t="n">
        <v>0</v>
      </c>
      <c r="AP817" s="59" t="b">
        <f aca="false">FALSE()</f>
        <v>0</v>
      </c>
    </row>
    <row r="818" customFormat="false" ht="15" hidden="false" customHeight="true" outlineLevel="0" collapsed="false">
      <c r="B818" s="57" t="s">
        <v>4704</v>
      </c>
      <c r="C818" s="57" t="s">
        <v>255</v>
      </c>
      <c r="D818" s="57" t="s">
        <v>367</v>
      </c>
      <c r="E818" s="59" t="b">
        <f aca="false">FALSE()</f>
        <v>0</v>
      </c>
      <c r="F818" s="57" t="n">
        <v>1</v>
      </c>
      <c r="G818" s="57" t="s">
        <v>5167</v>
      </c>
      <c r="H818" s="57" t="s">
        <v>4584</v>
      </c>
      <c r="I818" s="57" t="n">
        <v>6</v>
      </c>
      <c r="J818" s="57" t="s">
        <v>4572</v>
      </c>
      <c r="K818" s="57" t="n">
        <v>2</v>
      </c>
      <c r="L818" s="59" t="b">
        <f aca="false">FALSE()</f>
        <v>0</v>
      </c>
      <c r="M818" s="59" t="b">
        <f aca="false">TRUE()</f>
        <v>1</v>
      </c>
      <c r="N818" s="59" t="b">
        <f aca="false">TRUE()</f>
        <v>1</v>
      </c>
      <c r="O818" s="59" t="b">
        <f aca="false">TRUE()</f>
        <v>1</v>
      </c>
      <c r="P818" s="59" t="b">
        <f aca="false">TRUE()</f>
        <v>1</v>
      </c>
      <c r="Q818" s="57" t="s">
        <v>5459</v>
      </c>
      <c r="R818" s="58" t="n">
        <v>1</v>
      </c>
      <c r="S818" s="58" t="n">
        <v>32.3600006103516</v>
      </c>
      <c r="T818" s="57"/>
      <c r="U818" s="58" t="n">
        <v>0</v>
      </c>
      <c r="V818" s="58" t="n">
        <v>0</v>
      </c>
      <c r="W818" s="58" t="n">
        <v>0</v>
      </c>
      <c r="X818" s="57"/>
      <c r="Y818" s="57"/>
      <c r="Z818" s="58" t="n">
        <v>5.16244070183863</v>
      </c>
      <c r="AA818" s="57" t="s">
        <v>527</v>
      </c>
      <c r="AB818" s="57" t="s">
        <v>282</v>
      </c>
      <c r="AC818" s="57" t="s">
        <v>4866</v>
      </c>
      <c r="AD818" s="57" t="s">
        <v>5459</v>
      </c>
      <c r="AE818" s="57" t="n">
        <v>152</v>
      </c>
      <c r="AF818" s="58" t="n">
        <v>5.16244070183863</v>
      </c>
      <c r="AG818" s="57" t="s">
        <v>527</v>
      </c>
      <c r="AH818" s="57" t="s">
        <v>4866</v>
      </c>
      <c r="AI818" s="57" t="s">
        <v>5459</v>
      </c>
      <c r="AJ818" s="58" t="n">
        <v>5.16244070183863</v>
      </c>
      <c r="AK818" s="57" t="s">
        <v>527</v>
      </c>
      <c r="AL818" s="58" t="n">
        <v>4.5</v>
      </c>
      <c r="AM818" s="57"/>
      <c r="AN818" s="57"/>
      <c r="AO818" s="57" t="n">
        <v>0</v>
      </c>
      <c r="AP818" s="59" t="b">
        <f aca="false">FALSE()</f>
        <v>0</v>
      </c>
    </row>
    <row r="819" customFormat="false" ht="15" hidden="false" customHeight="true" outlineLevel="0" collapsed="false">
      <c r="B819" s="57" t="s">
        <v>4704</v>
      </c>
      <c r="C819" s="57" t="s">
        <v>255</v>
      </c>
      <c r="D819" s="57" t="s">
        <v>367</v>
      </c>
      <c r="E819" s="59" t="b">
        <f aca="false">FALSE()</f>
        <v>0</v>
      </c>
      <c r="F819" s="57" t="n">
        <v>1</v>
      </c>
      <c r="G819" s="57" t="s">
        <v>5167</v>
      </c>
      <c r="H819" s="57" t="s">
        <v>4584</v>
      </c>
      <c r="I819" s="57" t="n">
        <v>7</v>
      </c>
      <c r="J819" s="57" t="s">
        <v>360</v>
      </c>
      <c r="K819" s="57" t="n">
        <v>2</v>
      </c>
      <c r="L819" s="59" t="b">
        <f aca="false">FALSE()</f>
        <v>0</v>
      </c>
      <c r="M819" s="59" t="b">
        <f aca="false">TRUE()</f>
        <v>1</v>
      </c>
      <c r="N819" s="59" t="b">
        <f aca="false">TRUE()</f>
        <v>1</v>
      </c>
      <c r="O819" s="59" t="b">
        <f aca="false">TRUE()</f>
        <v>1</v>
      </c>
      <c r="P819" s="59" t="b">
        <f aca="false">TRUE()</f>
        <v>1</v>
      </c>
      <c r="Q819" s="57" t="s">
        <v>5417</v>
      </c>
      <c r="R819" s="58" t="n">
        <v>1</v>
      </c>
      <c r="S819" s="58" t="n">
        <v>32.810001373291</v>
      </c>
      <c r="T819" s="57"/>
      <c r="U819" s="58" t="n">
        <v>5.55337860753511</v>
      </c>
      <c r="V819" s="58" t="n">
        <v>5.55337860753511</v>
      </c>
      <c r="W819" s="58" t="n">
        <v>5.55337860753511</v>
      </c>
      <c r="X819" s="58" t="n">
        <v>100</v>
      </c>
      <c r="Y819" s="58" t="n">
        <v>100</v>
      </c>
      <c r="Z819" s="58" t="n">
        <v>2.84937923063957</v>
      </c>
      <c r="AA819" s="57" t="s">
        <v>527</v>
      </c>
      <c r="AB819" s="57" t="s">
        <v>282</v>
      </c>
      <c r="AC819" s="57" t="s">
        <v>4866</v>
      </c>
      <c r="AD819" s="57" t="s">
        <v>5459</v>
      </c>
      <c r="AE819" s="57" t="n">
        <v>152</v>
      </c>
      <c r="AF819" s="58" t="n">
        <v>2.84937923063957</v>
      </c>
      <c r="AG819" s="57" t="s">
        <v>527</v>
      </c>
      <c r="AH819" s="57" t="s">
        <v>4866</v>
      </c>
      <c r="AI819" s="57" t="s">
        <v>5459</v>
      </c>
      <c r="AJ819" s="58" t="n">
        <v>2.84937923063957</v>
      </c>
      <c r="AK819" s="57" t="s">
        <v>527</v>
      </c>
      <c r="AL819" s="58" t="n">
        <v>3.5</v>
      </c>
      <c r="AM819" s="57" t="s">
        <v>527</v>
      </c>
      <c r="AN819" s="57" t="s">
        <v>527</v>
      </c>
      <c r="AO819" s="57" t="n">
        <v>1</v>
      </c>
      <c r="AP819" s="59" t="b">
        <f aca="false">TRUE()</f>
        <v>1</v>
      </c>
    </row>
    <row r="820" customFormat="false" ht="15" hidden="false" customHeight="true" outlineLevel="0" collapsed="false">
      <c r="B820" s="57" t="s">
        <v>4704</v>
      </c>
      <c r="C820" s="57" t="s">
        <v>255</v>
      </c>
      <c r="D820" s="57" t="s">
        <v>367</v>
      </c>
      <c r="E820" s="59" t="b">
        <f aca="false">FALSE()</f>
        <v>0</v>
      </c>
      <c r="F820" s="57" t="n">
        <v>1</v>
      </c>
      <c r="G820" s="57" t="s">
        <v>5167</v>
      </c>
      <c r="H820" s="57" t="s">
        <v>4584</v>
      </c>
      <c r="I820" s="57" t="n">
        <v>7</v>
      </c>
      <c r="J820" s="57" t="s">
        <v>360</v>
      </c>
      <c r="K820" s="57" t="n">
        <v>2</v>
      </c>
      <c r="L820" s="59" t="b">
        <f aca="false">FALSE()</f>
        <v>0</v>
      </c>
      <c r="M820" s="59" t="b">
        <f aca="false">TRUE()</f>
        <v>1</v>
      </c>
      <c r="N820" s="59" t="b">
        <f aca="false">TRUE()</f>
        <v>1</v>
      </c>
      <c r="O820" s="59" t="b">
        <f aca="false">TRUE()</f>
        <v>1</v>
      </c>
      <c r="P820" s="59" t="b">
        <f aca="false">TRUE()</f>
        <v>1</v>
      </c>
      <c r="Q820" s="57" t="s">
        <v>5417</v>
      </c>
      <c r="R820" s="58" t="n">
        <v>1</v>
      </c>
      <c r="S820" s="58" t="n">
        <v>32.810001373291</v>
      </c>
      <c r="T820" s="57"/>
      <c r="U820" s="58" t="n">
        <v>5.55337860753511</v>
      </c>
      <c r="V820" s="58" t="n">
        <v>5.55337860753511</v>
      </c>
      <c r="W820" s="58" t="n">
        <v>5.55337860753511</v>
      </c>
      <c r="X820" s="58" t="n">
        <v>100</v>
      </c>
      <c r="Y820" s="58" t="n">
        <v>100</v>
      </c>
      <c r="Z820" s="58" t="n">
        <v>2.84937923063957</v>
      </c>
      <c r="AA820" s="57" t="s">
        <v>527</v>
      </c>
      <c r="AB820" s="57" t="s">
        <v>282</v>
      </c>
      <c r="AC820" s="57" t="s">
        <v>4866</v>
      </c>
      <c r="AD820" s="57" t="s">
        <v>5459</v>
      </c>
      <c r="AE820" s="57" t="n">
        <v>152</v>
      </c>
      <c r="AF820" s="58" t="n">
        <v>2.84937923063957</v>
      </c>
      <c r="AG820" s="57" t="s">
        <v>527</v>
      </c>
      <c r="AH820" s="57" t="s">
        <v>4866</v>
      </c>
      <c r="AI820" s="57" t="s">
        <v>5459</v>
      </c>
      <c r="AJ820" s="58" t="n">
        <v>2.84937923063957</v>
      </c>
      <c r="AK820" s="57" t="s">
        <v>527</v>
      </c>
      <c r="AL820" s="58" t="n">
        <v>4</v>
      </c>
      <c r="AM820" s="57" t="s">
        <v>527</v>
      </c>
      <c r="AN820" s="57" t="s">
        <v>527</v>
      </c>
      <c r="AO820" s="57" t="n">
        <v>2</v>
      </c>
      <c r="AP820" s="59" t="b">
        <f aca="false">TRUE()</f>
        <v>1</v>
      </c>
    </row>
    <row r="821" customFormat="false" ht="15" hidden="false" customHeight="true" outlineLevel="0" collapsed="false">
      <c r="B821" s="57" t="s">
        <v>4704</v>
      </c>
      <c r="C821" s="57" t="s">
        <v>255</v>
      </c>
      <c r="D821" s="57" t="s">
        <v>367</v>
      </c>
      <c r="E821" s="59" t="b">
        <f aca="false">FALSE()</f>
        <v>0</v>
      </c>
      <c r="F821" s="57" t="n">
        <v>1</v>
      </c>
      <c r="G821" s="57" t="s">
        <v>5167</v>
      </c>
      <c r="H821" s="57" t="s">
        <v>4584</v>
      </c>
      <c r="I821" s="57" t="n">
        <v>7</v>
      </c>
      <c r="J821" s="57" t="s">
        <v>360</v>
      </c>
      <c r="K821" s="57" t="n">
        <v>2</v>
      </c>
      <c r="L821" s="59" t="b">
        <f aca="false">FALSE()</f>
        <v>0</v>
      </c>
      <c r="M821" s="59" t="b">
        <f aca="false">TRUE()</f>
        <v>1</v>
      </c>
      <c r="N821" s="59" t="b">
        <f aca="false">TRUE()</f>
        <v>1</v>
      </c>
      <c r="O821" s="59" t="b">
        <f aca="false">TRUE()</f>
        <v>1</v>
      </c>
      <c r="P821" s="59" t="b">
        <f aca="false">TRUE()</f>
        <v>1</v>
      </c>
      <c r="Q821" s="57" t="s">
        <v>5417</v>
      </c>
      <c r="R821" s="58" t="n">
        <v>1</v>
      </c>
      <c r="S821" s="58" t="n">
        <v>32.810001373291</v>
      </c>
      <c r="T821" s="57"/>
      <c r="U821" s="58" t="n">
        <v>5.55337860753511</v>
      </c>
      <c r="V821" s="58" t="n">
        <v>5.55337860753511</v>
      </c>
      <c r="W821" s="58" t="n">
        <v>5.55337860753511</v>
      </c>
      <c r="X821" s="58" t="n">
        <v>100</v>
      </c>
      <c r="Y821" s="58" t="n">
        <v>100</v>
      </c>
      <c r="Z821" s="58" t="n">
        <v>2.84937923063957</v>
      </c>
      <c r="AA821" s="57" t="s">
        <v>527</v>
      </c>
      <c r="AB821" s="57" t="s">
        <v>282</v>
      </c>
      <c r="AC821" s="57" t="s">
        <v>4866</v>
      </c>
      <c r="AD821" s="57" t="s">
        <v>5459</v>
      </c>
      <c r="AE821" s="57" t="n">
        <v>152</v>
      </c>
      <c r="AF821" s="58" t="n">
        <v>2.84937923063957</v>
      </c>
      <c r="AG821" s="57" t="s">
        <v>527</v>
      </c>
      <c r="AH821" s="57" t="s">
        <v>4866</v>
      </c>
      <c r="AI821" s="57" t="s">
        <v>5459</v>
      </c>
      <c r="AJ821" s="58" t="n">
        <v>2.84937923063957</v>
      </c>
      <c r="AK821" s="57" t="s">
        <v>527</v>
      </c>
      <c r="AL821" s="58" t="n">
        <v>4.5</v>
      </c>
      <c r="AM821" s="57" t="s">
        <v>527</v>
      </c>
      <c r="AN821" s="57" t="s">
        <v>527</v>
      </c>
      <c r="AO821" s="57" t="n">
        <v>3</v>
      </c>
      <c r="AP821" s="59" t="b">
        <f aca="false">TRUE()</f>
        <v>1</v>
      </c>
    </row>
    <row r="822" customFormat="false" ht="15" hidden="false" customHeight="true" outlineLevel="0" collapsed="false">
      <c r="B822" s="57" t="s">
        <v>4704</v>
      </c>
      <c r="C822" s="57" t="s">
        <v>255</v>
      </c>
      <c r="D822" s="57" t="s">
        <v>367</v>
      </c>
      <c r="E822" s="59" t="b">
        <f aca="false">FALSE()</f>
        <v>0</v>
      </c>
      <c r="F822" s="57" t="n">
        <v>1</v>
      </c>
      <c r="G822" s="57" t="s">
        <v>5167</v>
      </c>
      <c r="H822" s="57" t="s">
        <v>4584</v>
      </c>
      <c r="I822" s="57" t="n">
        <v>8</v>
      </c>
      <c r="J822" s="57" t="s">
        <v>4590</v>
      </c>
      <c r="K822" s="57" t="n">
        <v>2</v>
      </c>
      <c r="L822" s="59" t="b">
        <f aca="false">FALSE()</f>
        <v>0</v>
      </c>
      <c r="M822" s="59" t="b">
        <f aca="false">TRUE()</f>
        <v>1</v>
      </c>
      <c r="N822" s="59" t="b">
        <f aca="false">TRUE()</f>
        <v>1</v>
      </c>
      <c r="O822" s="59" t="b">
        <f aca="false">TRUE()</f>
        <v>1</v>
      </c>
      <c r="P822" s="59" t="b">
        <f aca="false">TRUE()</f>
        <v>1</v>
      </c>
      <c r="Q822" s="57" t="s">
        <v>5430</v>
      </c>
      <c r="R822" s="58" t="n">
        <v>1</v>
      </c>
      <c r="S822" s="58" t="n">
        <v>33.8699989318848</v>
      </c>
      <c r="T822" s="57"/>
      <c r="U822" s="58" t="n">
        <v>0</v>
      </c>
      <c r="V822" s="58" t="n">
        <v>0</v>
      </c>
      <c r="W822" s="58" t="n">
        <v>0</v>
      </c>
      <c r="X822" s="57"/>
      <c r="Y822" s="57"/>
      <c r="Z822" s="58" t="n">
        <v>4.5060604745165</v>
      </c>
      <c r="AA822" s="57" t="s">
        <v>527</v>
      </c>
      <c r="AB822" s="57" t="s">
        <v>282</v>
      </c>
      <c r="AC822" s="57" t="s">
        <v>4866</v>
      </c>
      <c r="AD822" s="57" t="s">
        <v>5424</v>
      </c>
      <c r="AE822" s="57" t="n">
        <v>150</v>
      </c>
      <c r="AF822" s="58" t="n">
        <v>4.5060604745165</v>
      </c>
      <c r="AG822" s="57" t="s">
        <v>527</v>
      </c>
      <c r="AH822" s="57" t="s">
        <v>4866</v>
      </c>
      <c r="AI822" s="57" t="s">
        <v>5424</v>
      </c>
      <c r="AJ822" s="58" t="n">
        <v>4.5060604745165</v>
      </c>
      <c r="AK822" s="57" t="s">
        <v>527</v>
      </c>
      <c r="AL822" s="58" t="n">
        <v>3.5</v>
      </c>
      <c r="AM822" s="57"/>
      <c r="AN822" s="57"/>
      <c r="AO822" s="57" t="n">
        <v>0</v>
      </c>
      <c r="AP822" s="59" t="b">
        <f aca="false">FALSE()</f>
        <v>0</v>
      </c>
    </row>
    <row r="823" customFormat="false" ht="15" hidden="false" customHeight="true" outlineLevel="0" collapsed="false">
      <c r="B823" s="57" t="s">
        <v>4704</v>
      </c>
      <c r="C823" s="57" t="s">
        <v>255</v>
      </c>
      <c r="D823" s="57" t="s">
        <v>367</v>
      </c>
      <c r="E823" s="59" t="b">
        <f aca="false">FALSE()</f>
        <v>0</v>
      </c>
      <c r="F823" s="57" t="n">
        <v>1</v>
      </c>
      <c r="G823" s="57" t="s">
        <v>5167</v>
      </c>
      <c r="H823" s="57" t="s">
        <v>4584</v>
      </c>
      <c r="I823" s="57" t="n">
        <v>8</v>
      </c>
      <c r="J823" s="57" t="s">
        <v>4590</v>
      </c>
      <c r="K823" s="57" t="n">
        <v>2</v>
      </c>
      <c r="L823" s="59" t="b">
        <f aca="false">FALSE()</f>
        <v>0</v>
      </c>
      <c r="M823" s="59" t="b">
        <f aca="false">TRUE()</f>
        <v>1</v>
      </c>
      <c r="N823" s="59" t="b">
        <f aca="false">TRUE()</f>
        <v>1</v>
      </c>
      <c r="O823" s="59" t="b">
        <f aca="false">TRUE()</f>
        <v>1</v>
      </c>
      <c r="P823" s="59" t="b">
        <f aca="false">TRUE()</f>
        <v>1</v>
      </c>
      <c r="Q823" s="57" t="s">
        <v>5430</v>
      </c>
      <c r="R823" s="58" t="n">
        <v>1</v>
      </c>
      <c r="S823" s="58" t="n">
        <v>33.8699989318848</v>
      </c>
      <c r="T823" s="57"/>
      <c r="U823" s="58" t="n">
        <v>0</v>
      </c>
      <c r="V823" s="58" t="n">
        <v>0</v>
      </c>
      <c r="W823" s="58" t="n">
        <v>0</v>
      </c>
      <c r="X823" s="57"/>
      <c r="Y823" s="57"/>
      <c r="Z823" s="58" t="n">
        <v>4.5060604745165</v>
      </c>
      <c r="AA823" s="57" t="s">
        <v>527</v>
      </c>
      <c r="AB823" s="57" t="s">
        <v>282</v>
      </c>
      <c r="AC823" s="57" t="s">
        <v>4866</v>
      </c>
      <c r="AD823" s="57" t="s">
        <v>5424</v>
      </c>
      <c r="AE823" s="57" t="n">
        <v>150</v>
      </c>
      <c r="AF823" s="58" t="n">
        <v>4.5060604745165</v>
      </c>
      <c r="AG823" s="57" t="s">
        <v>527</v>
      </c>
      <c r="AH823" s="57" t="s">
        <v>4866</v>
      </c>
      <c r="AI823" s="57" t="s">
        <v>5424</v>
      </c>
      <c r="AJ823" s="58" t="n">
        <v>4.5060604745165</v>
      </c>
      <c r="AK823" s="57" t="s">
        <v>527</v>
      </c>
      <c r="AL823" s="58" t="n">
        <v>4</v>
      </c>
      <c r="AM823" s="57"/>
      <c r="AN823" s="57"/>
      <c r="AO823" s="57" t="n">
        <v>0</v>
      </c>
      <c r="AP823" s="59" t="b">
        <f aca="false">FALSE()</f>
        <v>0</v>
      </c>
    </row>
    <row r="824" customFormat="false" ht="15" hidden="false" customHeight="true" outlineLevel="0" collapsed="false">
      <c r="B824" s="57" t="s">
        <v>4704</v>
      </c>
      <c r="C824" s="57" t="s">
        <v>255</v>
      </c>
      <c r="D824" s="57" t="s">
        <v>367</v>
      </c>
      <c r="E824" s="59" t="b">
        <f aca="false">FALSE()</f>
        <v>0</v>
      </c>
      <c r="F824" s="57" t="n">
        <v>1</v>
      </c>
      <c r="G824" s="57" t="s">
        <v>5167</v>
      </c>
      <c r="H824" s="57" t="s">
        <v>4584</v>
      </c>
      <c r="I824" s="57" t="n">
        <v>8</v>
      </c>
      <c r="J824" s="57" t="s">
        <v>4590</v>
      </c>
      <c r="K824" s="57" t="n">
        <v>2</v>
      </c>
      <c r="L824" s="59" t="b">
        <f aca="false">FALSE()</f>
        <v>0</v>
      </c>
      <c r="M824" s="59" t="b">
        <f aca="false">TRUE()</f>
        <v>1</v>
      </c>
      <c r="N824" s="59" t="b">
        <f aca="false">TRUE()</f>
        <v>1</v>
      </c>
      <c r="O824" s="59" t="b">
        <f aca="false">TRUE()</f>
        <v>1</v>
      </c>
      <c r="P824" s="59" t="b">
        <f aca="false">TRUE()</f>
        <v>1</v>
      </c>
      <c r="Q824" s="57" t="s">
        <v>5430</v>
      </c>
      <c r="R824" s="58" t="n">
        <v>1</v>
      </c>
      <c r="S824" s="58" t="n">
        <v>33.8699989318848</v>
      </c>
      <c r="T824" s="57"/>
      <c r="U824" s="58" t="n">
        <v>0</v>
      </c>
      <c r="V824" s="58" t="n">
        <v>0</v>
      </c>
      <c r="W824" s="58" t="n">
        <v>0</v>
      </c>
      <c r="X824" s="57"/>
      <c r="Y824" s="57"/>
      <c r="Z824" s="58" t="n">
        <v>4.5060604745165</v>
      </c>
      <c r="AA824" s="57" t="s">
        <v>527</v>
      </c>
      <c r="AB824" s="57" t="s">
        <v>282</v>
      </c>
      <c r="AC824" s="57" t="s">
        <v>4866</v>
      </c>
      <c r="AD824" s="57" t="s">
        <v>5424</v>
      </c>
      <c r="AE824" s="57" t="n">
        <v>150</v>
      </c>
      <c r="AF824" s="58" t="n">
        <v>4.5060604745165</v>
      </c>
      <c r="AG824" s="57" t="s">
        <v>527</v>
      </c>
      <c r="AH824" s="57" t="s">
        <v>4866</v>
      </c>
      <c r="AI824" s="57" t="s">
        <v>5424</v>
      </c>
      <c r="AJ824" s="58" t="n">
        <v>4.5060604745165</v>
      </c>
      <c r="AK824" s="57" t="s">
        <v>527</v>
      </c>
      <c r="AL824" s="58" t="n">
        <v>4.5</v>
      </c>
      <c r="AM824" s="57"/>
      <c r="AN824" s="57"/>
      <c r="AO824" s="57" t="n">
        <v>0</v>
      </c>
      <c r="AP824" s="59" t="b">
        <f aca="false">FALSE()</f>
        <v>0</v>
      </c>
    </row>
    <row r="825" customFormat="false" ht="15" hidden="false" customHeight="true" outlineLevel="0" collapsed="false">
      <c r="B825" s="57" t="s">
        <v>4704</v>
      </c>
      <c r="C825" s="57" t="s">
        <v>255</v>
      </c>
      <c r="D825" s="57" t="s">
        <v>320</v>
      </c>
      <c r="E825" s="59" t="b">
        <f aca="false">FALSE()</f>
        <v>0</v>
      </c>
      <c r="F825" s="57" t="n">
        <v>1</v>
      </c>
      <c r="G825" s="57" t="s">
        <v>4902</v>
      </c>
      <c r="H825" s="57" t="s">
        <v>4861</v>
      </c>
      <c r="I825" s="57" t="n">
        <v>2</v>
      </c>
      <c r="J825" s="57" t="s">
        <v>261</v>
      </c>
      <c r="K825" s="57" t="n">
        <v>2</v>
      </c>
      <c r="L825" s="59" t="b">
        <f aca="false">FALSE()</f>
        <v>0</v>
      </c>
      <c r="M825" s="59" t="b">
        <f aca="false">TRUE()</f>
        <v>1</v>
      </c>
      <c r="N825" s="59" t="b">
        <f aca="false">TRUE()</f>
        <v>1</v>
      </c>
      <c r="O825" s="59" t="b">
        <f aca="false">TRUE()</f>
        <v>1</v>
      </c>
      <c r="P825" s="59" t="b">
        <f aca="false">TRUE()</f>
        <v>1</v>
      </c>
      <c r="Q825" s="57" t="s">
        <v>5411</v>
      </c>
      <c r="R825" s="58" t="n">
        <v>1</v>
      </c>
      <c r="S825" s="58" t="n">
        <v>19.5400009155273</v>
      </c>
      <c r="T825" s="57"/>
      <c r="U825" s="58" t="n">
        <v>47.5241053914063</v>
      </c>
      <c r="V825" s="58" t="n">
        <v>47.5241053914063</v>
      </c>
      <c r="W825" s="58" t="n">
        <v>30.3032919209248</v>
      </c>
      <c r="X825" s="58" t="n">
        <v>100</v>
      </c>
      <c r="Y825" s="58" t="n">
        <v>63.7640449438202</v>
      </c>
      <c r="Z825" s="58" t="n">
        <v>2.96130190963367</v>
      </c>
      <c r="AA825" s="57" t="s">
        <v>5455</v>
      </c>
      <c r="AB825" s="57" t="s">
        <v>5413</v>
      </c>
      <c r="AC825" s="57" t="s">
        <v>5438</v>
      </c>
      <c r="AD825" s="57" t="s">
        <v>261</v>
      </c>
      <c r="AE825" s="57" t="n">
        <v>116</v>
      </c>
      <c r="AF825" s="58" t="n">
        <v>2.96130190963367</v>
      </c>
      <c r="AG825" s="57" t="s">
        <v>5455</v>
      </c>
      <c r="AH825" s="57" t="s">
        <v>5438</v>
      </c>
      <c r="AI825" s="57" t="s">
        <v>261</v>
      </c>
      <c r="AJ825" s="58" t="n">
        <v>4.27179037407036</v>
      </c>
      <c r="AK825" s="57" t="s">
        <v>5476</v>
      </c>
      <c r="AL825" s="58" t="n">
        <v>3.5</v>
      </c>
      <c r="AM825" s="57"/>
      <c r="AN825" s="57" t="s">
        <v>5455</v>
      </c>
      <c r="AO825" s="57" t="n">
        <v>4</v>
      </c>
      <c r="AP825" s="59" t="b">
        <f aca="false">TRUE()</f>
        <v>1</v>
      </c>
    </row>
    <row r="826" customFormat="false" ht="15" hidden="false" customHeight="true" outlineLevel="0" collapsed="false">
      <c r="B826" s="57" t="s">
        <v>4704</v>
      </c>
      <c r="C826" s="57" t="s">
        <v>255</v>
      </c>
      <c r="D826" s="57" t="s">
        <v>320</v>
      </c>
      <c r="E826" s="59" t="b">
        <f aca="false">FALSE()</f>
        <v>0</v>
      </c>
      <c r="F826" s="57" t="n">
        <v>1</v>
      </c>
      <c r="G826" s="57" t="s">
        <v>4902</v>
      </c>
      <c r="H826" s="57" t="s">
        <v>4861</v>
      </c>
      <c r="I826" s="57" t="n">
        <v>2</v>
      </c>
      <c r="J826" s="57" t="s">
        <v>261</v>
      </c>
      <c r="K826" s="57" t="n">
        <v>2</v>
      </c>
      <c r="L826" s="59" t="b">
        <f aca="false">FALSE()</f>
        <v>0</v>
      </c>
      <c r="M826" s="59" t="b">
        <f aca="false">TRUE()</f>
        <v>1</v>
      </c>
      <c r="N826" s="59" t="b">
        <f aca="false">TRUE()</f>
        <v>1</v>
      </c>
      <c r="O826" s="59" t="b">
        <f aca="false">TRUE()</f>
        <v>1</v>
      </c>
      <c r="P826" s="59" t="b">
        <f aca="false">TRUE()</f>
        <v>1</v>
      </c>
      <c r="Q826" s="57" t="s">
        <v>5411</v>
      </c>
      <c r="R826" s="58" t="n">
        <v>1</v>
      </c>
      <c r="S826" s="58" t="n">
        <v>19.5400009155273</v>
      </c>
      <c r="T826" s="57"/>
      <c r="U826" s="58" t="n">
        <v>47.5241053914063</v>
      </c>
      <c r="V826" s="58" t="n">
        <v>47.5241053914063</v>
      </c>
      <c r="W826" s="58" t="n">
        <v>30.3032919209248</v>
      </c>
      <c r="X826" s="58" t="n">
        <v>100</v>
      </c>
      <c r="Y826" s="58" t="n">
        <v>63.7640449438202</v>
      </c>
      <c r="Z826" s="58" t="n">
        <v>2.96130190963367</v>
      </c>
      <c r="AA826" s="57" t="s">
        <v>5455</v>
      </c>
      <c r="AB826" s="57" t="s">
        <v>5413</v>
      </c>
      <c r="AC826" s="57" t="s">
        <v>5438</v>
      </c>
      <c r="AD826" s="57" t="s">
        <v>261</v>
      </c>
      <c r="AE826" s="57" t="n">
        <v>116</v>
      </c>
      <c r="AF826" s="58" t="n">
        <v>2.96130190963367</v>
      </c>
      <c r="AG826" s="57" t="s">
        <v>5455</v>
      </c>
      <c r="AH826" s="57" t="s">
        <v>5438</v>
      </c>
      <c r="AI826" s="57" t="s">
        <v>261</v>
      </c>
      <c r="AJ826" s="58" t="n">
        <v>4.27179037407036</v>
      </c>
      <c r="AK826" s="57" t="s">
        <v>5476</v>
      </c>
      <c r="AL826" s="58" t="n">
        <v>4</v>
      </c>
      <c r="AM826" s="57"/>
      <c r="AN826" s="57" t="s">
        <v>5455</v>
      </c>
      <c r="AO826" s="57" t="n">
        <v>4</v>
      </c>
      <c r="AP826" s="59" t="b">
        <f aca="false">TRUE()</f>
        <v>1</v>
      </c>
    </row>
    <row r="827" customFormat="false" ht="15" hidden="false" customHeight="true" outlineLevel="0" collapsed="false">
      <c r="B827" s="57" t="s">
        <v>4704</v>
      </c>
      <c r="C827" s="57" t="s">
        <v>255</v>
      </c>
      <c r="D827" s="57" t="s">
        <v>320</v>
      </c>
      <c r="E827" s="59" t="b">
        <f aca="false">FALSE()</f>
        <v>0</v>
      </c>
      <c r="F827" s="57" t="n">
        <v>1</v>
      </c>
      <c r="G827" s="57" t="s">
        <v>4902</v>
      </c>
      <c r="H827" s="57" t="s">
        <v>4861</v>
      </c>
      <c r="I827" s="57" t="n">
        <v>2</v>
      </c>
      <c r="J827" s="57" t="s">
        <v>261</v>
      </c>
      <c r="K827" s="57" t="n">
        <v>2</v>
      </c>
      <c r="L827" s="59" t="b">
        <f aca="false">FALSE()</f>
        <v>0</v>
      </c>
      <c r="M827" s="59" t="b">
        <f aca="false">TRUE()</f>
        <v>1</v>
      </c>
      <c r="N827" s="59" t="b">
        <f aca="false">TRUE()</f>
        <v>1</v>
      </c>
      <c r="O827" s="59" t="b">
        <f aca="false">TRUE()</f>
        <v>1</v>
      </c>
      <c r="P827" s="59" t="b">
        <f aca="false">TRUE()</f>
        <v>1</v>
      </c>
      <c r="Q827" s="57" t="s">
        <v>5411</v>
      </c>
      <c r="R827" s="58" t="n">
        <v>1</v>
      </c>
      <c r="S827" s="58" t="n">
        <v>19.5400009155273</v>
      </c>
      <c r="T827" s="57"/>
      <c r="U827" s="58" t="n">
        <v>47.5241053914063</v>
      </c>
      <c r="V827" s="58" t="n">
        <v>47.5241053914063</v>
      </c>
      <c r="W827" s="58" t="n">
        <v>30.3032919209248</v>
      </c>
      <c r="X827" s="58" t="n">
        <v>100</v>
      </c>
      <c r="Y827" s="58" t="n">
        <v>63.7640449438202</v>
      </c>
      <c r="Z827" s="58" t="n">
        <v>2.96130190963367</v>
      </c>
      <c r="AA827" s="57" t="s">
        <v>5455</v>
      </c>
      <c r="AB827" s="57" t="s">
        <v>5413</v>
      </c>
      <c r="AC827" s="57" t="s">
        <v>5438</v>
      </c>
      <c r="AD827" s="57" t="s">
        <v>261</v>
      </c>
      <c r="AE827" s="57" t="n">
        <v>116</v>
      </c>
      <c r="AF827" s="58" t="n">
        <v>2.96130190963367</v>
      </c>
      <c r="AG827" s="57" t="s">
        <v>5455</v>
      </c>
      <c r="AH827" s="57" t="s">
        <v>5438</v>
      </c>
      <c r="AI827" s="57" t="s">
        <v>261</v>
      </c>
      <c r="AJ827" s="58" t="n">
        <v>4.27179037407036</v>
      </c>
      <c r="AK827" s="57" t="s">
        <v>5476</v>
      </c>
      <c r="AL827" s="58" t="n">
        <v>4.5</v>
      </c>
      <c r="AM827" s="57" t="s">
        <v>5476</v>
      </c>
      <c r="AN827" s="57" t="s">
        <v>5479</v>
      </c>
      <c r="AO827" s="57" t="n">
        <v>8</v>
      </c>
      <c r="AP827" s="59" t="b">
        <f aca="false">TRUE()</f>
        <v>1</v>
      </c>
    </row>
    <row r="828" customFormat="false" ht="15" hidden="false" customHeight="true" outlineLevel="0" collapsed="false">
      <c r="B828" s="57" t="s">
        <v>4704</v>
      </c>
      <c r="C828" s="57" t="s">
        <v>255</v>
      </c>
      <c r="D828" s="57" t="s">
        <v>320</v>
      </c>
      <c r="E828" s="59" t="b">
        <f aca="false">FALSE()</f>
        <v>0</v>
      </c>
      <c r="F828" s="57" t="n">
        <v>1</v>
      </c>
      <c r="G828" s="57" t="s">
        <v>4902</v>
      </c>
      <c r="H828" s="57" t="s">
        <v>4861</v>
      </c>
      <c r="I828" s="57" t="n">
        <v>3</v>
      </c>
      <c r="J828" s="57" t="s">
        <v>252</v>
      </c>
      <c r="K828" s="57" t="n">
        <v>2</v>
      </c>
      <c r="L828" s="59" t="b">
        <f aca="false">FALSE()</f>
        <v>0</v>
      </c>
      <c r="M828" s="59" t="b">
        <f aca="false">TRUE()</f>
        <v>1</v>
      </c>
      <c r="N828" s="59" t="b">
        <f aca="false">TRUE()</f>
        <v>1</v>
      </c>
      <c r="O828" s="59" t="b">
        <f aca="false">TRUE()</f>
        <v>1</v>
      </c>
      <c r="P828" s="59" t="b">
        <f aca="false">TRUE()</f>
        <v>1</v>
      </c>
      <c r="Q828" s="57" t="s">
        <v>5440</v>
      </c>
      <c r="R828" s="58" t="n">
        <v>1</v>
      </c>
      <c r="S828" s="58" t="n">
        <v>20.2600002288818</v>
      </c>
      <c r="T828" s="57"/>
      <c r="U828" s="58" t="n">
        <v>11.427144442428</v>
      </c>
      <c r="V828" s="58" t="n">
        <v>11.427144442428</v>
      </c>
      <c r="W828" s="58" t="n">
        <v>11.427144442428</v>
      </c>
      <c r="X828" s="58" t="n">
        <v>100</v>
      </c>
      <c r="Y828" s="58" t="n">
        <v>100</v>
      </c>
      <c r="Z828" s="58" t="n">
        <v>3.14358950882586</v>
      </c>
      <c r="AA828" s="57" t="s">
        <v>5476</v>
      </c>
      <c r="AB828" s="57" t="s">
        <v>282</v>
      </c>
      <c r="AC828" s="57" t="s">
        <v>5505</v>
      </c>
      <c r="AD828" s="57" t="s">
        <v>5454</v>
      </c>
      <c r="AE828" s="57" t="n">
        <v>141</v>
      </c>
      <c r="AF828" s="58" t="n">
        <v>4.21640439237034</v>
      </c>
      <c r="AG828" s="57" t="s">
        <v>5476</v>
      </c>
      <c r="AH828" s="57" t="s">
        <v>5485</v>
      </c>
      <c r="AI828" s="57" t="s">
        <v>5418</v>
      </c>
      <c r="AJ828" s="58" t="n">
        <v>3.14358950882586</v>
      </c>
      <c r="AK828" s="57" t="s">
        <v>5476</v>
      </c>
      <c r="AL828" s="58" t="n">
        <v>3.5</v>
      </c>
      <c r="AM828" s="57" t="s">
        <v>5476</v>
      </c>
      <c r="AN828" s="57" t="s">
        <v>5476</v>
      </c>
      <c r="AO828" s="57" t="n">
        <v>1</v>
      </c>
      <c r="AP828" s="59" t="b">
        <f aca="false">FALSE()</f>
        <v>0</v>
      </c>
    </row>
    <row r="829" customFormat="false" ht="15" hidden="false" customHeight="true" outlineLevel="0" collapsed="false">
      <c r="B829" s="57" t="s">
        <v>4704</v>
      </c>
      <c r="C829" s="57" t="s">
        <v>255</v>
      </c>
      <c r="D829" s="57" t="s">
        <v>320</v>
      </c>
      <c r="E829" s="59" t="b">
        <f aca="false">FALSE()</f>
        <v>0</v>
      </c>
      <c r="F829" s="57" t="n">
        <v>1</v>
      </c>
      <c r="G829" s="57" t="s">
        <v>4902</v>
      </c>
      <c r="H829" s="57" t="s">
        <v>4861</v>
      </c>
      <c r="I829" s="57" t="n">
        <v>3</v>
      </c>
      <c r="J829" s="57" t="s">
        <v>252</v>
      </c>
      <c r="K829" s="57" t="n">
        <v>2</v>
      </c>
      <c r="L829" s="59" t="b">
        <f aca="false">FALSE()</f>
        <v>0</v>
      </c>
      <c r="M829" s="59" t="b">
        <f aca="false">TRUE()</f>
        <v>1</v>
      </c>
      <c r="N829" s="59" t="b">
        <f aca="false">TRUE()</f>
        <v>1</v>
      </c>
      <c r="O829" s="59" t="b">
        <f aca="false">TRUE()</f>
        <v>1</v>
      </c>
      <c r="P829" s="59" t="b">
        <f aca="false">TRUE()</f>
        <v>1</v>
      </c>
      <c r="Q829" s="57" t="s">
        <v>5440</v>
      </c>
      <c r="R829" s="58" t="n">
        <v>1</v>
      </c>
      <c r="S829" s="58" t="n">
        <v>20.2600002288818</v>
      </c>
      <c r="T829" s="57"/>
      <c r="U829" s="58" t="n">
        <v>11.427144442428</v>
      </c>
      <c r="V829" s="58" t="n">
        <v>11.427144442428</v>
      </c>
      <c r="W829" s="58" t="n">
        <v>11.427144442428</v>
      </c>
      <c r="X829" s="58" t="n">
        <v>100</v>
      </c>
      <c r="Y829" s="58" t="n">
        <v>100</v>
      </c>
      <c r="Z829" s="58" t="n">
        <v>3.14358950882586</v>
      </c>
      <c r="AA829" s="57" t="s">
        <v>5476</v>
      </c>
      <c r="AB829" s="57" t="s">
        <v>282</v>
      </c>
      <c r="AC829" s="57" t="s">
        <v>5505</v>
      </c>
      <c r="AD829" s="57" t="s">
        <v>5454</v>
      </c>
      <c r="AE829" s="57" t="n">
        <v>141</v>
      </c>
      <c r="AF829" s="58" t="n">
        <v>4.21640439237034</v>
      </c>
      <c r="AG829" s="57" t="s">
        <v>5476</v>
      </c>
      <c r="AH829" s="57" t="s">
        <v>5485</v>
      </c>
      <c r="AI829" s="57" t="s">
        <v>5418</v>
      </c>
      <c r="AJ829" s="58" t="n">
        <v>3.14358950882586</v>
      </c>
      <c r="AK829" s="57" t="s">
        <v>5476</v>
      </c>
      <c r="AL829" s="58" t="n">
        <v>4</v>
      </c>
      <c r="AM829" s="57" t="s">
        <v>5476</v>
      </c>
      <c r="AN829" s="57" t="s">
        <v>5476</v>
      </c>
      <c r="AO829" s="57" t="n">
        <v>2</v>
      </c>
      <c r="AP829" s="59" t="b">
        <f aca="false">FALSE()</f>
        <v>0</v>
      </c>
    </row>
    <row r="830" customFormat="false" ht="15" hidden="false" customHeight="true" outlineLevel="0" collapsed="false">
      <c r="B830" s="57" t="s">
        <v>4704</v>
      </c>
      <c r="C830" s="57" t="s">
        <v>255</v>
      </c>
      <c r="D830" s="57" t="s">
        <v>320</v>
      </c>
      <c r="E830" s="59" t="b">
        <f aca="false">FALSE()</f>
        <v>0</v>
      </c>
      <c r="F830" s="57" t="n">
        <v>1</v>
      </c>
      <c r="G830" s="57" t="s">
        <v>4902</v>
      </c>
      <c r="H830" s="57" t="s">
        <v>4861</v>
      </c>
      <c r="I830" s="57" t="n">
        <v>3</v>
      </c>
      <c r="J830" s="57" t="s">
        <v>252</v>
      </c>
      <c r="K830" s="57" t="n">
        <v>2</v>
      </c>
      <c r="L830" s="59" t="b">
        <f aca="false">FALSE()</f>
        <v>0</v>
      </c>
      <c r="M830" s="59" t="b">
        <f aca="false">TRUE()</f>
        <v>1</v>
      </c>
      <c r="N830" s="59" t="b">
        <f aca="false">TRUE()</f>
        <v>1</v>
      </c>
      <c r="O830" s="59" t="b">
        <f aca="false">TRUE()</f>
        <v>1</v>
      </c>
      <c r="P830" s="59" t="b">
        <f aca="false">TRUE()</f>
        <v>1</v>
      </c>
      <c r="Q830" s="57" t="s">
        <v>5440</v>
      </c>
      <c r="R830" s="58" t="n">
        <v>1</v>
      </c>
      <c r="S830" s="58" t="n">
        <v>20.2600002288818</v>
      </c>
      <c r="T830" s="57"/>
      <c r="U830" s="58" t="n">
        <v>11.427144442428</v>
      </c>
      <c r="V830" s="58" t="n">
        <v>11.427144442428</v>
      </c>
      <c r="W830" s="58" t="n">
        <v>11.427144442428</v>
      </c>
      <c r="X830" s="58" t="n">
        <v>100</v>
      </c>
      <c r="Y830" s="58" t="n">
        <v>100</v>
      </c>
      <c r="Z830" s="58" t="n">
        <v>3.14358950882586</v>
      </c>
      <c r="AA830" s="57" t="s">
        <v>5476</v>
      </c>
      <c r="AB830" s="57" t="s">
        <v>282</v>
      </c>
      <c r="AC830" s="57" t="s">
        <v>5505</v>
      </c>
      <c r="AD830" s="57" t="s">
        <v>5454</v>
      </c>
      <c r="AE830" s="57" t="n">
        <v>141</v>
      </c>
      <c r="AF830" s="58" t="n">
        <v>4.21640439237034</v>
      </c>
      <c r="AG830" s="57" t="s">
        <v>5476</v>
      </c>
      <c r="AH830" s="57" t="s">
        <v>5485</v>
      </c>
      <c r="AI830" s="57" t="s">
        <v>5418</v>
      </c>
      <c r="AJ830" s="58" t="n">
        <v>3.14358950882586</v>
      </c>
      <c r="AK830" s="57" t="s">
        <v>5476</v>
      </c>
      <c r="AL830" s="58" t="n">
        <v>4.5</v>
      </c>
      <c r="AM830" s="57" t="s">
        <v>5476</v>
      </c>
      <c r="AN830" s="57" t="s">
        <v>5479</v>
      </c>
      <c r="AO830" s="57" t="n">
        <v>8</v>
      </c>
      <c r="AP830" s="59" t="b">
        <f aca="false">FALSE()</f>
        <v>0</v>
      </c>
    </row>
    <row r="831" customFormat="false" ht="15" hidden="false" customHeight="true" outlineLevel="0" collapsed="false">
      <c r="B831" s="57" t="s">
        <v>4704</v>
      </c>
      <c r="C831" s="57" t="s">
        <v>255</v>
      </c>
      <c r="D831" s="57" t="s">
        <v>320</v>
      </c>
      <c r="E831" s="59" t="b">
        <f aca="false">FALSE()</f>
        <v>0</v>
      </c>
      <c r="F831" s="57" t="n">
        <v>1</v>
      </c>
      <c r="G831" s="57" t="s">
        <v>4902</v>
      </c>
      <c r="H831" s="57" t="s">
        <v>4861</v>
      </c>
      <c r="I831" s="57" t="n">
        <v>4</v>
      </c>
      <c r="J831" s="57" t="s">
        <v>4570</v>
      </c>
      <c r="K831" s="57" t="n">
        <v>2</v>
      </c>
      <c r="L831" s="59" t="b">
        <f aca="false">FALSE()</f>
        <v>0</v>
      </c>
      <c r="M831" s="59" t="b">
        <f aca="false">TRUE()</f>
        <v>1</v>
      </c>
      <c r="N831" s="59" t="b">
        <f aca="false">TRUE()</f>
        <v>1</v>
      </c>
      <c r="O831" s="59" t="b">
        <f aca="false">TRUE()</f>
        <v>1</v>
      </c>
      <c r="P831" s="59" t="b">
        <f aca="false">TRUE()</f>
        <v>1</v>
      </c>
      <c r="Q831" s="57" t="s">
        <v>5447</v>
      </c>
      <c r="R831" s="58" t="n">
        <v>1</v>
      </c>
      <c r="S831" s="58" t="n">
        <v>22.0400009155273</v>
      </c>
      <c r="T831" s="57"/>
      <c r="U831" s="58" t="n">
        <v>0.400484034197244</v>
      </c>
      <c r="V831" s="58" t="n">
        <v>0.400484034197244</v>
      </c>
      <c r="W831" s="58" t="n">
        <v>0.213591484905197</v>
      </c>
      <c r="X831" s="58" t="n">
        <v>100</v>
      </c>
      <c r="Y831" s="58" t="n">
        <v>53.3333333333333</v>
      </c>
      <c r="Z831" s="58" t="n">
        <v>3.55295721899377</v>
      </c>
      <c r="AA831" s="57" t="s">
        <v>5476</v>
      </c>
      <c r="AB831" s="57" t="s">
        <v>282</v>
      </c>
      <c r="AC831" s="57" t="s">
        <v>5505</v>
      </c>
      <c r="AD831" s="57" t="s">
        <v>5454</v>
      </c>
      <c r="AE831" s="57" t="n">
        <v>141</v>
      </c>
      <c r="AF831" s="58" t="n">
        <v>4.30923334248681</v>
      </c>
      <c r="AG831" s="57" t="s">
        <v>5455</v>
      </c>
      <c r="AH831" s="57" t="s">
        <v>5414</v>
      </c>
      <c r="AI831" s="57" t="s">
        <v>4838</v>
      </c>
      <c r="AJ831" s="58" t="n">
        <v>3.55295721899377</v>
      </c>
      <c r="AK831" s="57" t="s">
        <v>5476</v>
      </c>
      <c r="AL831" s="58" t="n">
        <v>3.5</v>
      </c>
      <c r="AM831" s="57"/>
      <c r="AN831" s="57"/>
      <c r="AO831" s="57" t="n">
        <v>0</v>
      </c>
      <c r="AP831" s="59" t="b">
        <f aca="false">FALSE()</f>
        <v>0</v>
      </c>
    </row>
    <row r="832" customFormat="false" ht="15" hidden="false" customHeight="true" outlineLevel="0" collapsed="false">
      <c r="B832" s="57" t="s">
        <v>4704</v>
      </c>
      <c r="C832" s="57" t="s">
        <v>255</v>
      </c>
      <c r="D832" s="57" t="s">
        <v>320</v>
      </c>
      <c r="E832" s="59" t="b">
        <f aca="false">FALSE()</f>
        <v>0</v>
      </c>
      <c r="F832" s="57" t="n">
        <v>1</v>
      </c>
      <c r="G832" s="57" t="s">
        <v>4902</v>
      </c>
      <c r="H832" s="57" t="s">
        <v>4861</v>
      </c>
      <c r="I832" s="57" t="n">
        <v>4</v>
      </c>
      <c r="J832" s="57" t="s">
        <v>4570</v>
      </c>
      <c r="K832" s="57" t="n">
        <v>2</v>
      </c>
      <c r="L832" s="59" t="b">
        <f aca="false">FALSE()</f>
        <v>0</v>
      </c>
      <c r="M832" s="59" t="b">
        <f aca="false">TRUE()</f>
        <v>1</v>
      </c>
      <c r="N832" s="59" t="b">
        <f aca="false">TRUE()</f>
        <v>1</v>
      </c>
      <c r="O832" s="59" t="b">
        <f aca="false">TRUE()</f>
        <v>1</v>
      </c>
      <c r="P832" s="59" t="b">
        <f aca="false">TRUE()</f>
        <v>1</v>
      </c>
      <c r="Q832" s="57" t="s">
        <v>5447</v>
      </c>
      <c r="R832" s="58" t="n">
        <v>1</v>
      </c>
      <c r="S832" s="58" t="n">
        <v>22.0400009155273</v>
      </c>
      <c r="T832" s="57"/>
      <c r="U832" s="58" t="n">
        <v>0.400484034197244</v>
      </c>
      <c r="V832" s="58" t="n">
        <v>0.400484034197244</v>
      </c>
      <c r="W832" s="58" t="n">
        <v>0.213591484905197</v>
      </c>
      <c r="X832" s="58" t="n">
        <v>100</v>
      </c>
      <c r="Y832" s="58" t="n">
        <v>53.3333333333333</v>
      </c>
      <c r="Z832" s="58" t="n">
        <v>3.55295721899377</v>
      </c>
      <c r="AA832" s="57" t="s">
        <v>5476</v>
      </c>
      <c r="AB832" s="57" t="s">
        <v>282</v>
      </c>
      <c r="AC832" s="57" t="s">
        <v>5505</v>
      </c>
      <c r="AD832" s="57" t="s">
        <v>5454</v>
      </c>
      <c r="AE832" s="57" t="n">
        <v>141</v>
      </c>
      <c r="AF832" s="58" t="n">
        <v>4.30923334248681</v>
      </c>
      <c r="AG832" s="57" t="s">
        <v>5455</v>
      </c>
      <c r="AH832" s="57" t="s">
        <v>5414</v>
      </c>
      <c r="AI832" s="57" t="s">
        <v>4838</v>
      </c>
      <c r="AJ832" s="58" t="n">
        <v>3.55295721899377</v>
      </c>
      <c r="AK832" s="57" t="s">
        <v>5476</v>
      </c>
      <c r="AL832" s="58" t="n">
        <v>4</v>
      </c>
      <c r="AM832" s="57" t="s">
        <v>5476</v>
      </c>
      <c r="AN832" s="57" t="s">
        <v>5476</v>
      </c>
      <c r="AO832" s="57" t="n">
        <v>1</v>
      </c>
      <c r="AP832" s="59" t="b">
        <f aca="false">FALSE()</f>
        <v>0</v>
      </c>
    </row>
    <row r="833" customFormat="false" ht="15" hidden="false" customHeight="true" outlineLevel="0" collapsed="false">
      <c r="B833" s="57" t="s">
        <v>4704</v>
      </c>
      <c r="C833" s="57" t="s">
        <v>255</v>
      </c>
      <c r="D833" s="57" t="s">
        <v>320</v>
      </c>
      <c r="E833" s="59" t="b">
        <f aca="false">FALSE()</f>
        <v>0</v>
      </c>
      <c r="F833" s="57" t="n">
        <v>1</v>
      </c>
      <c r="G833" s="57" t="s">
        <v>4902</v>
      </c>
      <c r="H833" s="57" t="s">
        <v>4861</v>
      </c>
      <c r="I833" s="57" t="n">
        <v>4</v>
      </c>
      <c r="J833" s="57" t="s">
        <v>4570</v>
      </c>
      <c r="K833" s="57" t="n">
        <v>2</v>
      </c>
      <c r="L833" s="59" t="b">
        <f aca="false">FALSE()</f>
        <v>0</v>
      </c>
      <c r="M833" s="59" t="b">
        <f aca="false">TRUE()</f>
        <v>1</v>
      </c>
      <c r="N833" s="59" t="b">
        <f aca="false">TRUE()</f>
        <v>1</v>
      </c>
      <c r="O833" s="59" t="b">
        <f aca="false">TRUE()</f>
        <v>1</v>
      </c>
      <c r="P833" s="59" t="b">
        <f aca="false">TRUE()</f>
        <v>1</v>
      </c>
      <c r="Q833" s="57" t="s">
        <v>5447</v>
      </c>
      <c r="R833" s="58" t="n">
        <v>1</v>
      </c>
      <c r="S833" s="58" t="n">
        <v>22.0400009155273</v>
      </c>
      <c r="T833" s="57"/>
      <c r="U833" s="58" t="n">
        <v>0.400484034197244</v>
      </c>
      <c r="V833" s="58" t="n">
        <v>0.400484034197244</v>
      </c>
      <c r="W833" s="58" t="n">
        <v>0.213591484905197</v>
      </c>
      <c r="X833" s="58" t="n">
        <v>100</v>
      </c>
      <c r="Y833" s="58" t="n">
        <v>53.3333333333333</v>
      </c>
      <c r="Z833" s="58" t="n">
        <v>3.55295721899377</v>
      </c>
      <c r="AA833" s="57" t="s">
        <v>5476</v>
      </c>
      <c r="AB833" s="57" t="s">
        <v>282</v>
      </c>
      <c r="AC833" s="57" t="s">
        <v>5505</v>
      </c>
      <c r="AD833" s="57" t="s">
        <v>5454</v>
      </c>
      <c r="AE833" s="57" t="n">
        <v>141</v>
      </c>
      <c r="AF833" s="58" t="n">
        <v>4.30923334248681</v>
      </c>
      <c r="AG833" s="57" t="s">
        <v>5455</v>
      </c>
      <c r="AH833" s="57" t="s">
        <v>5414</v>
      </c>
      <c r="AI833" s="57" t="s">
        <v>4838</v>
      </c>
      <c r="AJ833" s="58" t="n">
        <v>3.55295721899377</v>
      </c>
      <c r="AK833" s="57" t="s">
        <v>5476</v>
      </c>
      <c r="AL833" s="58" t="n">
        <v>4.5</v>
      </c>
      <c r="AM833" s="57" t="s">
        <v>5476</v>
      </c>
      <c r="AN833" s="57" t="s">
        <v>5479</v>
      </c>
      <c r="AO833" s="57" t="n">
        <v>2</v>
      </c>
      <c r="AP833" s="59" t="b">
        <f aca="false">FALSE()</f>
        <v>0</v>
      </c>
    </row>
    <row r="834" customFormat="false" ht="15" hidden="false" customHeight="true" outlineLevel="0" collapsed="false">
      <c r="B834" s="57" t="s">
        <v>4704</v>
      </c>
      <c r="C834" s="57" t="s">
        <v>255</v>
      </c>
      <c r="D834" s="57" t="s">
        <v>320</v>
      </c>
      <c r="E834" s="59" t="b">
        <f aca="false">FALSE()</f>
        <v>0</v>
      </c>
      <c r="F834" s="57" t="n">
        <v>1</v>
      </c>
      <c r="G834" s="57" t="s">
        <v>4902</v>
      </c>
      <c r="H834" s="57" t="s">
        <v>4861</v>
      </c>
      <c r="I834" s="57" t="n">
        <v>5</v>
      </c>
      <c r="J834" s="57" t="s">
        <v>327</v>
      </c>
      <c r="K834" s="57" t="n">
        <v>2</v>
      </c>
      <c r="L834" s="59" t="b">
        <f aca="false">FALSE()</f>
        <v>0</v>
      </c>
      <c r="M834" s="59" t="b">
        <f aca="false">TRUE()</f>
        <v>1</v>
      </c>
      <c r="N834" s="59" t="b">
        <f aca="false">TRUE()</f>
        <v>1</v>
      </c>
      <c r="O834" s="59" t="b">
        <f aca="false">TRUE()</f>
        <v>1</v>
      </c>
      <c r="P834" s="59" t="b">
        <f aca="false">TRUE()</f>
        <v>1</v>
      </c>
      <c r="Q834" s="57" t="s">
        <v>5421</v>
      </c>
      <c r="R834" s="58" t="n">
        <v>1</v>
      </c>
      <c r="S834" s="58" t="n">
        <v>23.3099994659424</v>
      </c>
      <c r="T834" s="57"/>
      <c r="U834" s="58" t="n">
        <v>3.89804459951984</v>
      </c>
      <c r="V834" s="58" t="n">
        <v>3.89804459951984</v>
      </c>
      <c r="W834" s="58" t="n">
        <v>0</v>
      </c>
      <c r="X834" s="58" t="n">
        <v>100</v>
      </c>
      <c r="Y834" s="58" t="n">
        <v>0</v>
      </c>
      <c r="Z834" s="58" t="n">
        <v>3.657648698276</v>
      </c>
      <c r="AA834" s="57" t="s">
        <v>5455</v>
      </c>
      <c r="AB834" s="57" t="s">
        <v>5413</v>
      </c>
      <c r="AC834" s="57" t="s">
        <v>5414</v>
      </c>
      <c r="AD834" s="57" t="s">
        <v>4838</v>
      </c>
      <c r="AE834" s="57" t="n">
        <v>115</v>
      </c>
      <c r="AF834" s="58" t="n">
        <v>3.657648698276</v>
      </c>
      <c r="AG834" s="57" t="s">
        <v>5455</v>
      </c>
      <c r="AH834" s="57" t="s">
        <v>5414</v>
      </c>
      <c r="AI834" s="57" t="s">
        <v>4838</v>
      </c>
      <c r="AJ834" s="58" t="n">
        <v>5.91479137417374</v>
      </c>
      <c r="AK834" s="57" t="s">
        <v>5476</v>
      </c>
      <c r="AL834" s="58" t="n">
        <v>3.5</v>
      </c>
      <c r="AM834" s="57"/>
      <c r="AN834" s="57"/>
      <c r="AO834" s="57" t="n">
        <v>0</v>
      </c>
      <c r="AP834" s="59" t="b">
        <f aca="false">FALSE()</f>
        <v>0</v>
      </c>
    </row>
    <row r="835" customFormat="false" ht="15" hidden="false" customHeight="true" outlineLevel="0" collapsed="false">
      <c r="B835" s="57" t="s">
        <v>4704</v>
      </c>
      <c r="C835" s="57" t="s">
        <v>255</v>
      </c>
      <c r="D835" s="57" t="s">
        <v>320</v>
      </c>
      <c r="E835" s="59" t="b">
        <f aca="false">FALSE()</f>
        <v>0</v>
      </c>
      <c r="F835" s="57" t="n">
        <v>1</v>
      </c>
      <c r="G835" s="57" t="s">
        <v>4902</v>
      </c>
      <c r="H835" s="57" t="s">
        <v>4861</v>
      </c>
      <c r="I835" s="57" t="n">
        <v>5</v>
      </c>
      <c r="J835" s="57" t="s">
        <v>327</v>
      </c>
      <c r="K835" s="57" t="n">
        <v>2</v>
      </c>
      <c r="L835" s="59" t="b">
        <f aca="false">FALSE()</f>
        <v>0</v>
      </c>
      <c r="M835" s="59" t="b">
        <f aca="false">TRUE()</f>
        <v>1</v>
      </c>
      <c r="N835" s="59" t="b">
        <f aca="false">TRUE()</f>
        <v>1</v>
      </c>
      <c r="O835" s="59" t="b">
        <f aca="false">TRUE()</f>
        <v>1</v>
      </c>
      <c r="P835" s="59" t="b">
        <f aca="false">TRUE()</f>
        <v>1</v>
      </c>
      <c r="Q835" s="57" t="s">
        <v>5421</v>
      </c>
      <c r="R835" s="58" t="n">
        <v>1</v>
      </c>
      <c r="S835" s="58" t="n">
        <v>23.3099994659424</v>
      </c>
      <c r="T835" s="57"/>
      <c r="U835" s="58" t="n">
        <v>3.89804459951984</v>
      </c>
      <c r="V835" s="58" t="n">
        <v>3.89804459951984</v>
      </c>
      <c r="W835" s="58" t="n">
        <v>0</v>
      </c>
      <c r="X835" s="58" t="n">
        <v>100</v>
      </c>
      <c r="Y835" s="58" t="n">
        <v>0</v>
      </c>
      <c r="Z835" s="58" t="n">
        <v>3.657648698276</v>
      </c>
      <c r="AA835" s="57" t="s">
        <v>5455</v>
      </c>
      <c r="AB835" s="57" t="s">
        <v>5413</v>
      </c>
      <c r="AC835" s="57" t="s">
        <v>5414</v>
      </c>
      <c r="AD835" s="57" t="s">
        <v>4838</v>
      </c>
      <c r="AE835" s="57" t="n">
        <v>115</v>
      </c>
      <c r="AF835" s="58" t="n">
        <v>3.657648698276</v>
      </c>
      <c r="AG835" s="57" t="s">
        <v>5455</v>
      </c>
      <c r="AH835" s="57" t="s">
        <v>5414</v>
      </c>
      <c r="AI835" s="57" t="s">
        <v>4838</v>
      </c>
      <c r="AJ835" s="58" t="n">
        <v>5.91479137417374</v>
      </c>
      <c r="AK835" s="57" t="s">
        <v>5476</v>
      </c>
      <c r="AL835" s="58" t="n">
        <v>4</v>
      </c>
      <c r="AM835" s="57"/>
      <c r="AN835" s="57" t="s">
        <v>5455</v>
      </c>
      <c r="AO835" s="57" t="n">
        <v>1</v>
      </c>
      <c r="AP835" s="59" t="b">
        <f aca="false">FALSE()</f>
        <v>0</v>
      </c>
    </row>
    <row r="836" customFormat="false" ht="15" hidden="false" customHeight="true" outlineLevel="0" collapsed="false">
      <c r="B836" s="57" t="s">
        <v>4704</v>
      </c>
      <c r="C836" s="57" t="s">
        <v>255</v>
      </c>
      <c r="D836" s="57" t="s">
        <v>320</v>
      </c>
      <c r="E836" s="59" t="b">
        <f aca="false">FALSE()</f>
        <v>0</v>
      </c>
      <c r="F836" s="57" t="n">
        <v>1</v>
      </c>
      <c r="G836" s="57" t="s">
        <v>4902</v>
      </c>
      <c r="H836" s="57" t="s">
        <v>4861</v>
      </c>
      <c r="I836" s="57" t="n">
        <v>5</v>
      </c>
      <c r="J836" s="57" t="s">
        <v>327</v>
      </c>
      <c r="K836" s="57" t="n">
        <v>2</v>
      </c>
      <c r="L836" s="59" t="b">
        <f aca="false">FALSE()</f>
        <v>0</v>
      </c>
      <c r="M836" s="59" t="b">
        <f aca="false">TRUE()</f>
        <v>1</v>
      </c>
      <c r="N836" s="59" t="b">
        <f aca="false">TRUE()</f>
        <v>1</v>
      </c>
      <c r="O836" s="59" t="b">
        <f aca="false">TRUE()</f>
        <v>1</v>
      </c>
      <c r="P836" s="59" t="b">
        <f aca="false">TRUE()</f>
        <v>1</v>
      </c>
      <c r="Q836" s="57" t="s">
        <v>5421</v>
      </c>
      <c r="R836" s="58" t="n">
        <v>1</v>
      </c>
      <c r="S836" s="58" t="n">
        <v>23.3099994659424</v>
      </c>
      <c r="T836" s="57"/>
      <c r="U836" s="58" t="n">
        <v>3.89804459951984</v>
      </c>
      <c r="V836" s="58" t="n">
        <v>3.89804459951984</v>
      </c>
      <c r="W836" s="58" t="n">
        <v>0</v>
      </c>
      <c r="X836" s="58" t="n">
        <v>100</v>
      </c>
      <c r="Y836" s="58" t="n">
        <v>0</v>
      </c>
      <c r="Z836" s="58" t="n">
        <v>3.657648698276</v>
      </c>
      <c r="AA836" s="57" t="s">
        <v>5455</v>
      </c>
      <c r="AB836" s="57" t="s">
        <v>5413</v>
      </c>
      <c r="AC836" s="57" t="s">
        <v>5414</v>
      </c>
      <c r="AD836" s="57" t="s">
        <v>4838</v>
      </c>
      <c r="AE836" s="57" t="n">
        <v>115</v>
      </c>
      <c r="AF836" s="58" t="n">
        <v>3.657648698276</v>
      </c>
      <c r="AG836" s="57" t="s">
        <v>5455</v>
      </c>
      <c r="AH836" s="57" t="s">
        <v>5414</v>
      </c>
      <c r="AI836" s="57" t="s">
        <v>4838</v>
      </c>
      <c r="AJ836" s="58" t="n">
        <v>5.91479137417374</v>
      </c>
      <c r="AK836" s="57" t="s">
        <v>5476</v>
      </c>
      <c r="AL836" s="58" t="n">
        <v>4.5</v>
      </c>
      <c r="AM836" s="57"/>
      <c r="AN836" s="57" t="s">
        <v>5455</v>
      </c>
      <c r="AO836" s="57" t="n">
        <v>2</v>
      </c>
      <c r="AP836" s="59" t="b">
        <f aca="false">FALSE()</f>
        <v>0</v>
      </c>
    </row>
    <row r="837" customFormat="false" ht="15" hidden="false" customHeight="true" outlineLevel="0" collapsed="false">
      <c r="B837" s="57" t="s">
        <v>4704</v>
      </c>
      <c r="C837" s="57" t="s">
        <v>255</v>
      </c>
      <c r="D837" s="57" t="s">
        <v>320</v>
      </c>
      <c r="E837" s="59" t="b">
        <f aca="false">FALSE()</f>
        <v>0</v>
      </c>
      <c r="F837" s="57" t="n">
        <v>1</v>
      </c>
      <c r="G837" s="57" t="s">
        <v>4902</v>
      </c>
      <c r="H837" s="57" t="s">
        <v>4861</v>
      </c>
      <c r="I837" s="57" t="n">
        <v>6</v>
      </c>
      <c r="J837" s="57" t="s">
        <v>4570</v>
      </c>
      <c r="K837" s="57" t="n">
        <v>2</v>
      </c>
      <c r="L837" s="59" t="b">
        <f aca="false">FALSE()</f>
        <v>0</v>
      </c>
      <c r="M837" s="59" t="b">
        <f aca="false">TRUE()</f>
        <v>1</v>
      </c>
      <c r="N837" s="59" t="b">
        <f aca="false">TRUE()</f>
        <v>1</v>
      </c>
      <c r="O837" s="59" t="b">
        <f aca="false">TRUE()</f>
        <v>1</v>
      </c>
      <c r="P837" s="59" t="b">
        <f aca="false">TRUE()</f>
        <v>1</v>
      </c>
      <c r="Q837" s="57" t="s">
        <v>5447</v>
      </c>
      <c r="R837" s="58" t="n">
        <v>1</v>
      </c>
      <c r="S837" s="58" t="n">
        <v>21.3799991607666</v>
      </c>
      <c r="T837" s="57"/>
      <c r="U837" s="58" t="n">
        <v>0.0800968068394488</v>
      </c>
      <c r="V837" s="58" t="n">
        <v>0.0800968068394488</v>
      </c>
      <c r="W837" s="58" t="n">
        <v>0.0800968068394488</v>
      </c>
      <c r="X837" s="58" t="n">
        <v>100</v>
      </c>
      <c r="Y837" s="58" t="n">
        <v>100</v>
      </c>
      <c r="Z837" s="58" t="n">
        <v>4.4107719279056</v>
      </c>
      <c r="AA837" s="57" t="s">
        <v>410</v>
      </c>
      <c r="AB837" s="57" t="s">
        <v>282</v>
      </c>
      <c r="AC837" s="57" t="s">
        <v>5480</v>
      </c>
      <c r="AD837" s="57" t="s">
        <v>5417</v>
      </c>
      <c r="AE837" s="57" t="n">
        <v>40</v>
      </c>
      <c r="AF837" s="58" t="n">
        <v>5.81578885448914</v>
      </c>
      <c r="AG837" s="57" t="s">
        <v>5455</v>
      </c>
      <c r="AH837" s="57" t="s">
        <v>5414</v>
      </c>
      <c r="AI837" s="57" t="s">
        <v>4838</v>
      </c>
      <c r="AJ837" s="58" t="n">
        <v>4.4107719279056</v>
      </c>
      <c r="AK837" s="57" t="s">
        <v>410</v>
      </c>
      <c r="AL837" s="58" t="n">
        <v>3.5</v>
      </c>
      <c r="AM837" s="57"/>
      <c r="AN837" s="57"/>
      <c r="AO837" s="57" t="n">
        <v>0</v>
      </c>
      <c r="AP837" s="59" t="b">
        <f aca="false">FALSE()</f>
        <v>0</v>
      </c>
    </row>
    <row r="838" customFormat="false" ht="15" hidden="false" customHeight="true" outlineLevel="0" collapsed="false">
      <c r="B838" s="57" t="s">
        <v>4704</v>
      </c>
      <c r="C838" s="57" t="s">
        <v>255</v>
      </c>
      <c r="D838" s="57" t="s">
        <v>320</v>
      </c>
      <c r="E838" s="59" t="b">
        <f aca="false">FALSE()</f>
        <v>0</v>
      </c>
      <c r="F838" s="57" t="n">
        <v>1</v>
      </c>
      <c r="G838" s="57" t="s">
        <v>4902</v>
      </c>
      <c r="H838" s="57" t="s">
        <v>4861</v>
      </c>
      <c r="I838" s="57" t="n">
        <v>6</v>
      </c>
      <c r="J838" s="57" t="s">
        <v>4570</v>
      </c>
      <c r="K838" s="57" t="n">
        <v>2</v>
      </c>
      <c r="L838" s="59" t="b">
        <f aca="false">FALSE()</f>
        <v>0</v>
      </c>
      <c r="M838" s="59" t="b">
        <f aca="false">TRUE()</f>
        <v>1</v>
      </c>
      <c r="N838" s="59" t="b">
        <f aca="false">TRUE()</f>
        <v>1</v>
      </c>
      <c r="O838" s="59" t="b">
        <f aca="false">TRUE()</f>
        <v>1</v>
      </c>
      <c r="P838" s="59" t="b">
        <f aca="false">TRUE()</f>
        <v>1</v>
      </c>
      <c r="Q838" s="57" t="s">
        <v>5447</v>
      </c>
      <c r="R838" s="58" t="n">
        <v>1</v>
      </c>
      <c r="S838" s="58" t="n">
        <v>21.3799991607666</v>
      </c>
      <c r="T838" s="57"/>
      <c r="U838" s="58" t="n">
        <v>0.0800968068394488</v>
      </c>
      <c r="V838" s="58" t="n">
        <v>0.0800968068394488</v>
      </c>
      <c r="W838" s="58" t="n">
        <v>0.0800968068394488</v>
      </c>
      <c r="X838" s="58" t="n">
        <v>100</v>
      </c>
      <c r="Y838" s="58" t="n">
        <v>100</v>
      </c>
      <c r="Z838" s="58" t="n">
        <v>4.4107719279056</v>
      </c>
      <c r="AA838" s="57" t="s">
        <v>410</v>
      </c>
      <c r="AB838" s="57" t="s">
        <v>282</v>
      </c>
      <c r="AC838" s="57" t="s">
        <v>5480</v>
      </c>
      <c r="AD838" s="57" t="s">
        <v>5417</v>
      </c>
      <c r="AE838" s="57" t="n">
        <v>40</v>
      </c>
      <c r="AF838" s="58" t="n">
        <v>5.81578885448914</v>
      </c>
      <c r="AG838" s="57" t="s">
        <v>5455</v>
      </c>
      <c r="AH838" s="57" t="s">
        <v>5414</v>
      </c>
      <c r="AI838" s="57" t="s">
        <v>4838</v>
      </c>
      <c r="AJ838" s="58" t="n">
        <v>4.4107719279056</v>
      </c>
      <c r="AK838" s="57" t="s">
        <v>410</v>
      </c>
      <c r="AL838" s="58" t="n">
        <v>4</v>
      </c>
      <c r="AM838" s="57"/>
      <c r="AN838" s="57"/>
      <c r="AO838" s="57" t="n">
        <v>0</v>
      </c>
      <c r="AP838" s="59" t="b">
        <f aca="false">FALSE()</f>
        <v>0</v>
      </c>
    </row>
    <row r="839" customFormat="false" ht="15" hidden="false" customHeight="true" outlineLevel="0" collapsed="false">
      <c r="B839" s="57" t="s">
        <v>4704</v>
      </c>
      <c r="C839" s="57" t="s">
        <v>255</v>
      </c>
      <c r="D839" s="57" t="s">
        <v>320</v>
      </c>
      <c r="E839" s="59" t="b">
        <f aca="false">FALSE()</f>
        <v>0</v>
      </c>
      <c r="F839" s="57" t="n">
        <v>1</v>
      </c>
      <c r="G839" s="57" t="s">
        <v>4902</v>
      </c>
      <c r="H839" s="57" t="s">
        <v>4861</v>
      </c>
      <c r="I839" s="57" t="n">
        <v>6</v>
      </c>
      <c r="J839" s="57" t="s">
        <v>4570</v>
      </c>
      <c r="K839" s="57" t="n">
        <v>2</v>
      </c>
      <c r="L839" s="59" t="b">
        <f aca="false">FALSE()</f>
        <v>0</v>
      </c>
      <c r="M839" s="59" t="b">
        <f aca="false">TRUE()</f>
        <v>1</v>
      </c>
      <c r="N839" s="59" t="b">
        <f aca="false">TRUE()</f>
        <v>1</v>
      </c>
      <c r="O839" s="59" t="b">
        <f aca="false">TRUE()</f>
        <v>1</v>
      </c>
      <c r="P839" s="59" t="b">
        <f aca="false">TRUE()</f>
        <v>1</v>
      </c>
      <c r="Q839" s="57" t="s">
        <v>5447</v>
      </c>
      <c r="R839" s="58" t="n">
        <v>1</v>
      </c>
      <c r="S839" s="58" t="n">
        <v>21.3799991607666</v>
      </c>
      <c r="T839" s="57"/>
      <c r="U839" s="58" t="n">
        <v>0.0800968068394488</v>
      </c>
      <c r="V839" s="58" t="n">
        <v>0.0800968068394488</v>
      </c>
      <c r="W839" s="58" t="n">
        <v>0.0800968068394488</v>
      </c>
      <c r="X839" s="58" t="n">
        <v>100</v>
      </c>
      <c r="Y839" s="58" t="n">
        <v>100</v>
      </c>
      <c r="Z839" s="58" t="n">
        <v>4.4107719279056</v>
      </c>
      <c r="AA839" s="57" t="s">
        <v>410</v>
      </c>
      <c r="AB839" s="57" t="s">
        <v>282</v>
      </c>
      <c r="AC839" s="57" t="s">
        <v>5480</v>
      </c>
      <c r="AD839" s="57" t="s">
        <v>5417</v>
      </c>
      <c r="AE839" s="57" t="n">
        <v>40</v>
      </c>
      <c r="AF839" s="58" t="n">
        <v>5.81578885448914</v>
      </c>
      <c r="AG839" s="57" t="s">
        <v>5455</v>
      </c>
      <c r="AH839" s="57" t="s">
        <v>5414</v>
      </c>
      <c r="AI839" s="57" t="s">
        <v>4838</v>
      </c>
      <c r="AJ839" s="58" t="n">
        <v>4.4107719279056</v>
      </c>
      <c r="AK839" s="57" t="s">
        <v>410</v>
      </c>
      <c r="AL839" s="58" t="n">
        <v>4.5</v>
      </c>
      <c r="AM839" s="57" t="s">
        <v>410</v>
      </c>
      <c r="AN839" s="57" t="s">
        <v>410</v>
      </c>
      <c r="AO839" s="57" t="n">
        <v>1</v>
      </c>
      <c r="AP839" s="59" t="b">
        <f aca="false">FALSE()</f>
        <v>0</v>
      </c>
    </row>
    <row r="840" customFormat="false" ht="15" hidden="false" customHeight="true" outlineLevel="0" collapsed="false">
      <c r="B840" s="57" t="s">
        <v>4704</v>
      </c>
      <c r="C840" s="57" t="s">
        <v>255</v>
      </c>
      <c r="D840" s="57" t="s">
        <v>320</v>
      </c>
      <c r="E840" s="59" t="b">
        <f aca="false">FALSE()</f>
        <v>0</v>
      </c>
      <c r="F840" s="57" t="n">
        <v>1</v>
      </c>
      <c r="G840" s="57" t="s">
        <v>4902</v>
      </c>
      <c r="H840" s="57" t="s">
        <v>4861</v>
      </c>
      <c r="I840" s="57" t="n">
        <v>7</v>
      </c>
      <c r="J840" s="57" t="s">
        <v>4584</v>
      </c>
      <c r="K840" s="57" t="n">
        <v>2</v>
      </c>
      <c r="L840" s="59" t="b">
        <f aca="false">FALSE()</f>
        <v>0</v>
      </c>
      <c r="M840" s="59" t="b">
        <f aca="false">TRUE()</f>
        <v>1</v>
      </c>
      <c r="N840" s="59" t="b">
        <f aca="false">TRUE()</f>
        <v>1</v>
      </c>
      <c r="O840" s="59" t="b">
        <f aca="false">TRUE()</f>
        <v>1</v>
      </c>
      <c r="P840" s="59" t="b">
        <f aca="false">TRUE()</f>
        <v>1</v>
      </c>
      <c r="Q840" s="57" t="s">
        <v>5424</v>
      </c>
      <c r="R840" s="58" t="n">
        <v>1</v>
      </c>
      <c r="S840" s="58" t="n">
        <v>23.3899993896484</v>
      </c>
      <c r="T840" s="57"/>
      <c r="U840" s="58" t="n">
        <v>0</v>
      </c>
      <c r="V840" s="58" t="n">
        <v>0</v>
      </c>
      <c r="W840" s="58" t="n">
        <v>0</v>
      </c>
      <c r="X840" s="57"/>
      <c r="Y840" s="57"/>
      <c r="Z840" s="58" t="n">
        <v>5.30776647941484</v>
      </c>
      <c r="AA840" s="57" t="s">
        <v>5476</v>
      </c>
      <c r="AB840" s="57" t="s">
        <v>282</v>
      </c>
      <c r="AC840" s="57" t="s">
        <v>5450</v>
      </c>
      <c r="AD840" s="57" t="s">
        <v>5459</v>
      </c>
      <c r="AE840" s="57" t="n">
        <v>169</v>
      </c>
      <c r="AF840" s="58" t="n">
        <v>5.48767537305185</v>
      </c>
      <c r="AG840" s="57" t="s">
        <v>5476</v>
      </c>
      <c r="AH840" s="57" t="s">
        <v>4866</v>
      </c>
      <c r="AI840" s="57" t="s">
        <v>5430</v>
      </c>
      <c r="AJ840" s="58" t="n">
        <v>5.30776647941484</v>
      </c>
      <c r="AK840" s="57" t="s">
        <v>5476</v>
      </c>
      <c r="AL840" s="58" t="n">
        <v>3.5</v>
      </c>
      <c r="AM840" s="57"/>
      <c r="AN840" s="57"/>
      <c r="AO840" s="57" t="n">
        <v>0</v>
      </c>
      <c r="AP840" s="59" t="b">
        <f aca="false">FALSE()</f>
        <v>0</v>
      </c>
    </row>
    <row r="841" customFormat="false" ht="15" hidden="false" customHeight="true" outlineLevel="0" collapsed="false">
      <c r="B841" s="57" t="s">
        <v>4704</v>
      </c>
      <c r="C841" s="57" t="s">
        <v>255</v>
      </c>
      <c r="D841" s="57" t="s">
        <v>320</v>
      </c>
      <c r="E841" s="59" t="b">
        <f aca="false">FALSE()</f>
        <v>0</v>
      </c>
      <c r="F841" s="57" t="n">
        <v>1</v>
      </c>
      <c r="G841" s="57" t="s">
        <v>4902</v>
      </c>
      <c r="H841" s="57" t="s">
        <v>4861</v>
      </c>
      <c r="I841" s="57" t="n">
        <v>7</v>
      </c>
      <c r="J841" s="57" t="s">
        <v>4584</v>
      </c>
      <c r="K841" s="57" t="n">
        <v>2</v>
      </c>
      <c r="L841" s="59" t="b">
        <f aca="false">FALSE()</f>
        <v>0</v>
      </c>
      <c r="M841" s="59" t="b">
        <f aca="false">TRUE()</f>
        <v>1</v>
      </c>
      <c r="N841" s="59" t="b">
        <f aca="false">TRUE()</f>
        <v>1</v>
      </c>
      <c r="O841" s="59" t="b">
        <f aca="false">TRUE()</f>
        <v>1</v>
      </c>
      <c r="P841" s="59" t="b">
        <f aca="false">TRUE()</f>
        <v>1</v>
      </c>
      <c r="Q841" s="57" t="s">
        <v>5424</v>
      </c>
      <c r="R841" s="58" t="n">
        <v>1</v>
      </c>
      <c r="S841" s="58" t="n">
        <v>23.3899993896484</v>
      </c>
      <c r="T841" s="57"/>
      <c r="U841" s="58" t="n">
        <v>0</v>
      </c>
      <c r="V841" s="58" t="n">
        <v>0</v>
      </c>
      <c r="W841" s="58" t="n">
        <v>0</v>
      </c>
      <c r="X841" s="57"/>
      <c r="Y841" s="57"/>
      <c r="Z841" s="58" t="n">
        <v>5.30776647941484</v>
      </c>
      <c r="AA841" s="57" t="s">
        <v>5476</v>
      </c>
      <c r="AB841" s="57" t="s">
        <v>282</v>
      </c>
      <c r="AC841" s="57" t="s">
        <v>5450</v>
      </c>
      <c r="AD841" s="57" t="s">
        <v>5459</v>
      </c>
      <c r="AE841" s="57" t="n">
        <v>169</v>
      </c>
      <c r="AF841" s="58" t="n">
        <v>5.48767537305185</v>
      </c>
      <c r="AG841" s="57" t="s">
        <v>5476</v>
      </c>
      <c r="AH841" s="57" t="s">
        <v>4866</v>
      </c>
      <c r="AI841" s="57" t="s">
        <v>5430</v>
      </c>
      <c r="AJ841" s="58" t="n">
        <v>5.30776647941484</v>
      </c>
      <c r="AK841" s="57" t="s">
        <v>5476</v>
      </c>
      <c r="AL841" s="58" t="n">
        <v>4</v>
      </c>
      <c r="AM841" s="57"/>
      <c r="AN841" s="57"/>
      <c r="AO841" s="57" t="n">
        <v>0</v>
      </c>
      <c r="AP841" s="59" t="b">
        <f aca="false">FALSE()</f>
        <v>0</v>
      </c>
    </row>
    <row r="842" customFormat="false" ht="15" hidden="false" customHeight="true" outlineLevel="0" collapsed="false">
      <c r="B842" s="57" t="s">
        <v>4704</v>
      </c>
      <c r="C842" s="57" t="s">
        <v>255</v>
      </c>
      <c r="D842" s="57" t="s">
        <v>320</v>
      </c>
      <c r="E842" s="59" t="b">
        <f aca="false">FALSE()</f>
        <v>0</v>
      </c>
      <c r="F842" s="57" t="n">
        <v>1</v>
      </c>
      <c r="G842" s="57" t="s">
        <v>4902</v>
      </c>
      <c r="H842" s="57" t="s">
        <v>4861</v>
      </c>
      <c r="I842" s="57" t="n">
        <v>7</v>
      </c>
      <c r="J842" s="57" t="s">
        <v>4584</v>
      </c>
      <c r="K842" s="57" t="n">
        <v>2</v>
      </c>
      <c r="L842" s="59" t="b">
        <f aca="false">FALSE()</f>
        <v>0</v>
      </c>
      <c r="M842" s="59" t="b">
        <f aca="false">TRUE()</f>
        <v>1</v>
      </c>
      <c r="N842" s="59" t="b">
        <f aca="false">TRUE()</f>
        <v>1</v>
      </c>
      <c r="O842" s="59" t="b">
        <f aca="false">TRUE()</f>
        <v>1</v>
      </c>
      <c r="P842" s="59" t="b">
        <f aca="false">TRUE()</f>
        <v>1</v>
      </c>
      <c r="Q842" s="57" t="s">
        <v>5424</v>
      </c>
      <c r="R842" s="58" t="n">
        <v>1</v>
      </c>
      <c r="S842" s="58" t="n">
        <v>23.3899993896484</v>
      </c>
      <c r="T842" s="57"/>
      <c r="U842" s="58" t="n">
        <v>0</v>
      </c>
      <c r="V842" s="58" t="n">
        <v>0</v>
      </c>
      <c r="W842" s="58" t="n">
        <v>0</v>
      </c>
      <c r="X842" s="57"/>
      <c r="Y842" s="57"/>
      <c r="Z842" s="58" t="n">
        <v>5.30776647941484</v>
      </c>
      <c r="AA842" s="57" t="s">
        <v>5476</v>
      </c>
      <c r="AB842" s="57" t="s">
        <v>282</v>
      </c>
      <c r="AC842" s="57" t="s">
        <v>5450</v>
      </c>
      <c r="AD842" s="57" t="s">
        <v>5459</v>
      </c>
      <c r="AE842" s="57" t="n">
        <v>169</v>
      </c>
      <c r="AF842" s="58" t="n">
        <v>5.48767537305185</v>
      </c>
      <c r="AG842" s="57" t="s">
        <v>5476</v>
      </c>
      <c r="AH842" s="57" t="s">
        <v>4866</v>
      </c>
      <c r="AI842" s="57" t="s">
        <v>5430</v>
      </c>
      <c r="AJ842" s="58" t="n">
        <v>5.30776647941484</v>
      </c>
      <c r="AK842" s="57" t="s">
        <v>5476</v>
      </c>
      <c r="AL842" s="58" t="n">
        <v>4.5</v>
      </c>
      <c r="AM842" s="57"/>
      <c r="AN842" s="57"/>
      <c r="AO842" s="57" t="n">
        <v>0</v>
      </c>
      <c r="AP842" s="59" t="b">
        <f aca="false">FALSE()</f>
        <v>0</v>
      </c>
    </row>
    <row r="843" customFormat="false" ht="15" hidden="false" customHeight="true" outlineLevel="0" collapsed="false">
      <c r="B843" s="57" t="s">
        <v>4704</v>
      </c>
      <c r="C843" s="57" t="s">
        <v>255</v>
      </c>
      <c r="D843" s="57" t="s">
        <v>320</v>
      </c>
      <c r="E843" s="59" t="b">
        <f aca="false">FALSE()</f>
        <v>0</v>
      </c>
      <c r="F843" s="57" t="n">
        <v>1</v>
      </c>
      <c r="G843" s="57" t="s">
        <v>4902</v>
      </c>
      <c r="H843" s="57" t="s">
        <v>4861</v>
      </c>
      <c r="I843" s="57" t="n">
        <v>8</v>
      </c>
      <c r="J843" s="57" t="s">
        <v>583</v>
      </c>
      <c r="K843" s="57" t="n">
        <v>2</v>
      </c>
      <c r="L843" s="59" t="b">
        <f aca="false">FALSE()</f>
        <v>0</v>
      </c>
      <c r="M843" s="59" t="b">
        <f aca="false">TRUE()</f>
        <v>1</v>
      </c>
      <c r="N843" s="59" t="b">
        <f aca="false">TRUE()</f>
        <v>1</v>
      </c>
      <c r="O843" s="59" t="b">
        <f aca="false">TRUE()</f>
        <v>1</v>
      </c>
      <c r="P843" s="59" t="b">
        <f aca="false">TRUE()</f>
        <v>1</v>
      </c>
      <c r="Q843" s="57" t="s">
        <v>5427</v>
      </c>
      <c r="R843" s="58" t="n">
        <v>1</v>
      </c>
      <c r="S843" s="58" t="n">
        <v>25.0599994659424</v>
      </c>
      <c r="T843" s="57"/>
      <c r="U843" s="58" t="n">
        <v>0</v>
      </c>
      <c r="V843" s="58" t="n">
        <v>0</v>
      </c>
      <c r="W843" s="58" t="n">
        <v>0</v>
      </c>
      <c r="X843" s="57"/>
      <c r="Y843" s="57"/>
      <c r="Z843" s="58" t="n">
        <v>6.94037707909303</v>
      </c>
      <c r="AA843" s="57" t="s">
        <v>410</v>
      </c>
      <c r="AB843" s="57" t="s">
        <v>282</v>
      </c>
      <c r="AC843" s="57" t="s">
        <v>5481</v>
      </c>
      <c r="AD843" s="57" t="s">
        <v>5424</v>
      </c>
      <c r="AE843" s="57" t="n">
        <v>44</v>
      </c>
      <c r="AF843" s="58" t="n">
        <v>7.41122661912318</v>
      </c>
      <c r="AG843" s="57" t="s">
        <v>5455</v>
      </c>
      <c r="AH843" s="57" t="s">
        <v>5438</v>
      </c>
      <c r="AI843" s="57" t="s">
        <v>252</v>
      </c>
      <c r="AJ843" s="58" t="n">
        <v>6.94037707909303</v>
      </c>
      <c r="AK843" s="57" t="s">
        <v>410</v>
      </c>
      <c r="AL843" s="58" t="n">
        <v>3.5</v>
      </c>
      <c r="AM843" s="57"/>
      <c r="AN843" s="57"/>
      <c r="AO843" s="57" t="n">
        <v>0</v>
      </c>
      <c r="AP843" s="59" t="b">
        <f aca="false">FALSE()</f>
        <v>0</v>
      </c>
    </row>
    <row r="844" customFormat="false" ht="15" hidden="false" customHeight="true" outlineLevel="0" collapsed="false">
      <c r="B844" s="57" t="s">
        <v>4704</v>
      </c>
      <c r="C844" s="57" t="s">
        <v>255</v>
      </c>
      <c r="D844" s="57" t="s">
        <v>320</v>
      </c>
      <c r="E844" s="59" t="b">
        <f aca="false">FALSE()</f>
        <v>0</v>
      </c>
      <c r="F844" s="57" t="n">
        <v>1</v>
      </c>
      <c r="G844" s="57" t="s">
        <v>4902</v>
      </c>
      <c r="H844" s="57" t="s">
        <v>4861</v>
      </c>
      <c r="I844" s="57" t="n">
        <v>8</v>
      </c>
      <c r="J844" s="57" t="s">
        <v>583</v>
      </c>
      <c r="K844" s="57" t="n">
        <v>2</v>
      </c>
      <c r="L844" s="59" t="b">
        <f aca="false">FALSE()</f>
        <v>0</v>
      </c>
      <c r="M844" s="59" t="b">
        <f aca="false">TRUE()</f>
        <v>1</v>
      </c>
      <c r="N844" s="59" t="b">
        <f aca="false">TRUE()</f>
        <v>1</v>
      </c>
      <c r="O844" s="59" t="b">
        <f aca="false">TRUE()</f>
        <v>1</v>
      </c>
      <c r="P844" s="59" t="b">
        <f aca="false">TRUE()</f>
        <v>1</v>
      </c>
      <c r="Q844" s="57" t="s">
        <v>5427</v>
      </c>
      <c r="R844" s="58" t="n">
        <v>1</v>
      </c>
      <c r="S844" s="58" t="n">
        <v>25.0599994659424</v>
      </c>
      <c r="T844" s="57"/>
      <c r="U844" s="58" t="n">
        <v>0</v>
      </c>
      <c r="V844" s="58" t="n">
        <v>0</v>
      </c>
      <c r="W844" s="58" t="n">
        <v>0</v>
      </c>
      <c r="X844" s="57"/>
      <c r="Y844" s="57"/>
      <c r="Z844" s="58" t="n">
        <v>6.94037707909303</v>
      </c>
      <c r="AA844" s="57" t="s">
        <v>410</v>
      </c>
      <c r="AB844" s="57" t="s">
        <v>282</v>
      </c>
      <c r="AC844" s="57" t="s">
        <v>5481</v>
      </c>
      <c r="AD844" s="57" t="s">
        <v>5424</v>
      </c>
      <c r="AE844" s="57" t="n">
        <v>44</v>
      </c>
      <c r="AF844" s="58" t="n">
        <v>7.41122661912318</v>
      </c>
      <c r="AG844" s="57" t="s">
        <v>5455</v>
      </c>
      <c r="AH844" s="57" t="s">
        <v>5438</v>
      </c>
      <c r="AI844" s="57" t="s">
        <v>252</v>
      </c>
      <c r="AJ844" s="58" t="n">
        <v>6.94037707909303</v>
      </c>
      <c r="AK844" s="57" t="s">
        <v>410</v>
      </c>
      <c r="AL844" s="58" t="n">
        <v>4</v>
      </c>
      <c r="AM844" s="57"/>
      <c r="AN844" s="57"/>
      <c r="AO844" s="57" t="n">
        <v>0</v>
      </c>
      <c r="AP844" s="59" t="b">
        <f aca="false">FALSE()</f>
        <v>0</v>
      </c>
    </row>
    <row r="845" customFormat="false" ht="15" hidden="false" customHeight="true" outlineLevel="0" collapsed="false">
      <c r="B845" s="57" t="s">
        <v>4704</v>
      </c>
      <c r="C845" s="57" t="s">
        <v>255</v>
      </c>
      <c r="D845" s="57" t="s">
        <v>320</v>
      </c>
      <c r="E845" s="59" t="b">
        <f aca="false">FALSE()</f>
        <v>0</v>
      </c>
      <c r="F845" s="57" t="n">
        <v>1</v>
      </c>
      <c r="G845" s="57" t="s">
        <v>4902</v>
      </c>
      <c r="H845" s="57" t="s">
        <v>4861</v>
      </c>
      <c r="I845" s="57" t="n">
        <v>8</v>
      </c>
      <c r="J845" s="57" t="s">
        <v>583</v>
      </c>
      <c r="K845" s="57" t="n">
        <v>2</v>
      </c>
      <c r="L845" s="59" t="b">
        <f aca="false">FALSE()</f>
        <v>0</v>
      </c>
      <c r="M845" s="59" t="b">
        <f aca="false">TRUE()</f>
        <v>1</v>
      </c>
      <c r="N845" s="59" t="b">
        <f aca="false">TRUE()</f>
        <v>1</v>
      </c>
      <c r="O845" s="59" t="b">
        <f aca="false">TRUE()</f>
        <v>1</v>
      </c>
      <c r="P845" s="59" t="b">
        <f aca="false">TRUE()</f>
        <v>1</v>
      </c>
      <c r="Q845" s="57" t="s">
        <v>5427</v>
      </c>
      <c r="R845" s="58" t="n">
        <v>1</v>
      </c>
      <c r="S845" s="58" t="n">
        <v>25.0599994659424</v>
      </c>
      <c r="T845" s="57"/>
      <c r="U845" s="58" t="n">
        <v>0</v>
      </c>
      <c r="V845" s="58" t="n">
        <v>0</v>
      </c>
      <c r="W845" s="58" t="n">
        <v>0</v>
      </c>
      <c r="X845" s="57"/>
      <c r="Y845" s="57"/>
      <c r="Z845" s="58" t="n">
        <v>6.94037707909303</v>
      </c>
      <c r="AA845" s="57" t="s">
        <v>410</v>
      </c>
      <c r="AB845" s="57" t="s">
        <v>282</v>
      </c>
      <c r="AC845" s="57" t="s">
        <v>5481</v>
      </c>
      <c r="AD845" s="57" t="s">
        <v>5424</v>
      </c>
      <c r="AE845" s="57" t="n">
        <v>44</v>
      </c>
      <c r="AF845" s="58" t="n">
        <v>7.41122661912318</v>
      </c>
      <c r="AG845" s="57" t="s">
        <v>5455</v>
      </c>
      <c r="AH845" s="57" t="s">
        <v>5438</v>
      </c>
      <c r="AI845" s="57" t="s">
        <v>252</v>
      </c>
      <c r="AJ845" s="58" t="n">
        <v>6.94037707909303</v>
      </c>
      <c r="AK845" s="57" t="s">
        <v>410</v>
      </c>
      <c r="AL845" s="58" t="n">
        <v>4.5</v>
      </c>
      <c r="AM845" s="57"/>
      <c r="AN845" s="57"/>
      <c r="AO845" s="57" t="n">
        <v>0</v>
      </c>
      <c r="AP845" s="59" t="b">
        <f aca="false">FALSE()</f>
        <v>0</v>
      </c>
    </row>
    <row r="846" customFormat="false" ht="15" hidden="false" customHeight="true" outlineLevel="0" collapsed="false">
      <c r="B846" s="57" t="s">
        <v>4704</v>
      </c>
      <c r="C846" s="57" t="s">
        <v>255</v>
      </c>
      <c r="D846" s="57" t="s">
        <v>345</v>
      </c>
      <c r="E846" s="59" t="b">
        <f aca="false">FALSE()</f>
        <v>0</v>
      </c>
      <c r="F846" s="57" t="n">
        <v>1</v>
      </c>
      <c r="G846" s="57" t="s">
        <v>5173</v>
      </c>
      <c r="H846" s="57" t="s">
        <v>4885</v>
      </c>
      <c r="I846" s="57" t="n">
        <v>2</v>
      </c>
      <c r="J846" s="57" t="s">
        <v>334</v>
      </c>
      <c r="K846" s="57" t="n">
        <v>2</v>
      </c>
      <c r="L846" s="59" t="b">
        <f aca="false">FALSE()</f>
        <v>0</v>
      </c>
      <c r="M846" s="59" t="b">
        <f aca="false">TRUE()</f>
        <v>1</v>
      </c>
      <c r="N846" s="59" t="b">
        <f aca="false">TRUE()</f>
        <v>1</v>
      </c>
      <c r="O846" s="59" t="b">
        <f aca="false">TRUE()</f>
        <v>1</v>
      </c>
      <c r="P846" s="59" t="b">
        <f aca="false">TRUE()</f>
        <v>1</v>
      </c>
      <c r="Q846" s="57" t="s">
        <v>5423</v>
      </c>
      <c r="R846" s="58" t="n">
        <v>1</v>
      </c>
      <c r="S846" s="58" t="n">
        <v>21.7700004577637</v>
      </c>
      <c r="T846" s="57"/>
      <c r="U846" s="58" t="n">
        <v>35.2692939449706</v>
      </c>
      <c r="V846" s="58" t="n">
        <v>3.97814140635929</v>
      </c>
      <c r="W846" s="58" t="n">
        <v>3.97814140635929</v>
      </c>
      <c r="X846" s="58" t="n">
        <v>11.2793338380015</v>
      </c>
      <c r="Y846" s="58" t="n">
        <v>11.2793338380015</v>
      </c>
      <c r="Z846" s="58" t="n">
        <v>4.59313117600621</v>
      </c>
      <c r="AA846" s="57" t="s">
        <v>5506</v>
      </c>
      <c r="AB846" s="57" t="s">
        <v>282</v>
      </c>
      <c r="AC846" s="57" t="s">
        <v>5485</v>
      </c>
      <c r="AD846" s="57" t="s">
        <v>5418</v>
      </c>
      <c r="AE846" s="57" t="n">
        <v>287</v>
      </c>
      <c r="AF846" s="58" t="n">
        <v>4.59313117600621</v>
      </c>
      <c r="AG846" s="57" t="s">
        <v>5506</v>
      </c>
      <c r="AH846" s="57" t="s">
        <v>5485</v>
      </c>
      <c r="AI846" s="57" t="s">
        <v>5418</v>
      </c>
      <c r="AJ846" s="58" t="n">
        <v>4.59313117600621</v>
      </c>
      <c r="AK846" s="57" t="s">
        <v>5506</v>
      </c>
      <c r="AL846" s="58" t="n">
        <v>3.5</v>
      </c>
      <c r="AM846" s="57"/>
      <c r="AN846" s="57"/>
      <c r="AO846" s="57" t="n">
        <v>0</v>
      </c>
      <c r="AP846" s="59" t="b">
        <f aca="false">FALSE()</f>
        <v>0</v>
      </c>
    </row>
    <row r="847" customFormat="false" ht="15" hidden="false" customHeight="true" outlineLevel="0" collapsed="false">
      <c r="B847" s="57" t="s">
        <v>4704</v>
      </c>
      <c r="C847" s="57" t="s">
        <v>255</v>
      </c>
      <c r="D847" s="57" t="s">
        <v>345</v>
      </c>
      <c r="E847" s="59" t="b">
        <f aca="false">FALSE()</f>
        <v>0</v>
      </c>
      <c r="F847" s="57" t="n">
        <v>1</v>
      </c>
      <c r="G847" s="57" t="s">
        <v>5173</v>
      </c>
      <c r="H847" s="57" t="s">
        <v>4885</v>
      </c>
      <c r="I847" s="57" t="n">
        <v>2</v>
      </c>
      <c r="J847" s="57" t="s">
        <v>334</v>
      </c>
      <c r="K847" s="57" t="n">
        <v>2</v>
      </c>
      <c r="L847" s="59" t="b">
        <f aca="false">FALSE()</f>
        <v>0</v>
      </c>
      <c r="M847" s="59" t="b">
        <f aca="false">TRUE()</f>
        <v>1</v>
      </c>
      <c r="N847" s="59" t="b">
        <f aca="false">TRUE()</f>
        <v>1</v>
      </c>
      <c r="O847" s="59" t="b">
        <f aca="false">TRUE()</f>
        <v>1</v>
      </c>
      <c r="P847" s="59" t="b">
        <f aca="false">TRUE()</f>
        <v>1</v>
      </c>
      <c r="Q847" s="57" t="s">
        <v>5423</v>
      </c>
      <c r="R847" s="58" t="n">
        <v>1</v>
      </c>
      <c r="S847" s="58" t="n">
        <v>21.7700004577637</v>
      </c>
      <c r="T847" s="57"/>
      <c r="U847" s="58" t="n">
        <v>35.2692939449706</v>
      </c>
      <c r="V847" s="58" t="n">
        <v>3.97814140635929</v>
      </c>
      <c r="W847" s="58" t="n">
        <v>3.97814140635929</v>
      </c>
      <c r="X847" s="58" t="n">
        <v>11.2793338380015</v>
      </c>
      <c r="Y847" s="58" t="n">
        <v>11.2793338380015</v>
      </c>
      <c r="Z847" s="58" t="n">
        <v>4.59313117600621</v>
      </c>
      <c r="AA847" s="57" t="s">
        <v>5506</v>
      </c>
      <c r="AB847" s="57" t="s">
        <v>282</v>
      </c>
      <c r="AC847" s="57" t="s">
        <v>5485</v>
      </c>
      <c r="AD847" s="57" t="s">
        <v>5418</v>
      </c>
      <c r="AE847" s="57" t="n">
        <v>287</v>
      </c>
      <c r="AF847" s="58" t="n">
        <v>4.59313117600621</v>
      </c>
      <c r="AG847" s="57" t="s">
        <v>5506</v>
      </c>
      <c r="AH847" s="57" t="s">
        <v>5485</v>
      </c>
      <c r="AI847" s="57" t="s">
        <v>5418</v>
      </c>
      <c r="AJ847" s="58" t="n">
        <v>4.59313117600621</v>
      </c>
      <c r="AK847" s="57" t="s">
        <v>5506</v>
      </c>
      <c r="AL847" s="58" t="n">
        <v>4</v>
      </c>
      <c r="AM847" s="57"/>
      <c r="AN847" s="57"/>
      <c r="AO847" s="57" t="n">
        <v>0</v>
      </c>
      <c r="AP847" s="59" t="b">
        <f aca="false">FALSE()</f>
        <v>0</v>
      </c>
    </row>
    <row r="848" customFormat="false" ht="15" hidden="false" customHeight="true" outlineLevel="0" collapsed="false">
      <c r="B848" s="57" t="s">
        <v>4704</v>
      </c>
      <c r="C848" s="57" t="s">
        <v>255</v>
      </c>
      <c r="D848" s="57" t="s">
        <v>345</v>
      </c>
      <c r="E848" s="59" t="b">
        <f aca="false">FALSE()</f>
        <v>0</v>
      </c>
      <c r="F848" s="57" t="n">
        <v>1</v>
      </c>
      <c r="G848" s="57" t="s">
        <v>5173</v>
      </c>
      <c r="H848" s="57" t="s">
        <v>4885</v>
      </c>
      <c r="I848" s="57" t="n">
        <v>2</v>
      </c>
      <c r="J848" s="57" t="s">
        <v>334</v>
      </c>
      <c r="K848" s="57" t="n">
        <v>2</v>
      </c>
      <c r="L848" s="59" t="b">
        <f aca="false">FALSE()</f>
        <v>0</v>
      </c>
      <c r="M848" s="59" t="b">
        <f aca="false">TRUE()</f>
        <v>1</v>
      </c>
      <c r="N848" s="59" t="b">
        <f aca="false">TRUE()</f>
        <v>1</v>
      </c>
      <c r="O848" s="59" t="b">
        <f aca="false">TRUE()</f>
        <v>1</v>
      </c>
      <c r="P848" s="59" t="b">
        <f aca="false">TRUE()</f>
        <v>1</v>
      </c>
      <c r="Q848" s="57" t="s">
        <v>5423</v>
      </c>
      <c r="R848" s="58" t="n">
        <v>1</v>
      </c>
      <c r="S848" s="58" t="n">
        <v>21.7700004577637</v>
      </c>
      <c r="T848" s="57"/>
      <c r="U848" s="58" t="n">
        <v>35.2692939449706</v>
      </c>
      <c r="V848" s="58" t="n">
        <v>3.97814140635929</v>
      </c>
      <c r="W848" s="58" t="n">
        <v>3.97814140635929</v>
      </c>
      <c r="X848" s="58" t="n">
        <v>11.2793338380015</v>
      </c>
      <c r="Y848" s="58" t="n">
        <v>11.2793338380015</v>
      </c>
      <c r="Z848" s="58" t="n">
        <v>4.59313117600621</v>
      </c>
      <c r="AA848" s="57" t="s">
        <v>5506</v>
      </c>
      <c r="AB848" s="57" t="s">
        <v>282</v>
      </c>
      <c r="AC848" s="57" t="s">
        <v>5485</v>
      </c>
      <c r="AD848" s="57" t="s">
        <v>5418</v>
      </c>
      <c r="AE848" s="57" t="n">
        <v>287</v>
      </c>
      <c r="AF848" s="58" t="n">
        <v>4.59313117600621</v>
      </c>
      <c r="AG848" s="57" t="s">
        <v>5506</v>
      </c>
      <c r="AH848" s="57" t="s">
        <v>5485</v>
      </c>
      <c r="AI848" s="57" t="s">
        <v>5418</v>
      </c>
      <c r="AJ848" s="58" t="n">
        <v>4.59313117600621</v>
      </c>
      <c r="AK848" s="57" t="s">
        <v>5506</v>
      </c>
      <c r="AL848" s="58" t="n">
        <v>4.5</v>
      </c>
      <c r="AM848" s="57"/>
      <c r="AN848" s="57"/>
      <c r="AO848" s="57" t="n">
        <v>0</v>
      </c>
      <c r="AP848" s="59" t="b">
        <f aca="false">FALSE()</f>
        <v>0</v>
      </c>
    </row>
    <row r="849" customFormat="false" ht="15" hidden="false" customHeight="true" outlineLevel="0" collapsed="false">
      <c r="B849" s="57" t="s">
        <v>4704</v>
      </c>
      <c r="C849" s="57" t="s">
        <v>255</v>
      </c>
      <c r="D849" s="57" t="s">
        <v>345</v>
      </c>
      <c r="E849" s="59" t="b">
        <f aca="false">FALSE()</f>
        <v>0</v>
      </c>
      <c r="F849" s="57" t="n">
        <v>1</v>
      </c>
      <c r="G849" s="57" t="s">
        <v>5173</v>
      </c>
      <c r="H849" s="57" t="s">
        <v>4885</v>
      </c>
      <c r="I849" s="57" t="n">
        <v>3</v>
      </c>
      <c r="J849" s="57" t="s">
        <v>252</v>
      </c>
      <c r="K849" s="57" t="n">
        <v>2</v>
      </c>
      <c r="L849" s="59" t="b">
        <f aca="false">FALSE()</f>
        <v>0</v>
      </c>
      <c r="M849" s="59" t="b">
        <f aca="false">TRUE()</f>
        <v>1</v>
      </c>
      <c r="N849" s="59" t="b">
        <f aca="false">TRUE()</f>
        <v>1</v>
      </c>
      <c r="O849" s="59" t="b">
        <f aca="false">TRUE()</f>
        <v>1</v>
      </c>
      <c r="P849" s="59" t="b">
        <f aca="false">TRUE()</f>
        <v>1</v>
      </c>
      <c r="Q849" s="57" t="s">
        <v>5440</v>
      </c>
      <c r="R849" s="58" t="n">
        <v>1</v>
      </c>
      <c r="S849" s="58" t="n">
        <v>19.3299999237061</v>
      </c>
      <c r="T849" s="57"/>
      <c r="U849" s="58" t="n">
        <v>9.26453065776291</v>
      </c>
      <c r="V849" s="58" t="n">
        <v>3.20387227357795</v>
      </c>
      <c r="W849" s="58" t="n">
        <v>3.20387227357795</v>
      </c>
      <c r="X849" s="58" t="n">
        <v>34.5821325648415</v>
      </c>
      <c r="Y849" s="58" t="n">
        <v>34.5821325648415</v>
      </c>
      <c r="Z849" s="58" t="n">
        <v>5.00326943108203</v>
      </c>
      <c r="AA849" s="57" t="s">
        <v>5506</v>
      </c>
      <c r="AB849" s="57" t="s">
        <v>282</v>
      </c>
      <c r="AC849" s="57" t="s">
        <v>5431</v>
      </c>
      <c r="AD849" s="57" t="s">
        <v>5428</v>
      </c>
      <c r="AE849" s="57" t="n">
        <v>288</v>
      </c>
      <c r="AF849" s="58" t="n">
        <v>5.00326943108203</v>
      </c>
      <c r="AG849" s="57" t="s">
        <v>5506</v>
      </c>
      <c r="AH849" s="57" t="s">
        <v>5431</v>
      </c>
      <c r="AI849" s="57" t="s">
        <v>5428</v>
      </c>
      <c r="AJ849" s="58" t="n">
        <v>5.00326943108203</v>
      </c>
      <c r="AK849" s="57" t="s">
        <v>5506</v>
      </c>
      <c r="AL849" s="58" t="n">
        <v>3.5</v>
      </c>
      <c r="AM849" s="57"/>
      <c r="AN849" s="57"/>
      <c r="AO849" s="57" t="n">
        <v>0</v>
      </c>
      <c r="AP849" s="59" t="b">
        <f aca="false">FALSE()</f>
        <v>0</v>
      </c>
    </row>
    <row r="850" customFormat="false" ht="15" hidden="false" customHeight="true" outlineLevel="0" collapsed="false">
      <c r="B850" s="57" t="s">
        <v>4704</v>
      </c>
      <c r="C850" s="57" t="s">
        <v>255</v>
      </c>
      <c r="D850" s="57" t="s">
        <v>345</v>
      </c>
      <c r="E850" s="59" t="b">
        <f aca="false">FALSE()</f>
        <v>0</v>
      </c>
      <c r="F850" s="57" t="n">
        <v>1</v>
      </c>
      <c r="G850" s="57" t="s">
        <v>5173</v>
      </c>
      <c r="H850" s="57" t="s">
        <v>4885</v>
      </c>
      <c r="I850" s="57" t="n">
        <v>3</v>
      </c>
      <c r="J850" s="57" t="s">
        <v>252</v>
      </c>
      <c r="K850" s="57" t="n">
        <v>2</v>
      </c>
      <c r="L850" s="59" t="b">
        <f aca="false">FALSE()</f>
        <v>0</v>
      </c>
      <c r="M850" s="59" t="b">
        <f aca="false">TRUE()</f>
        <v>1</v>
      </c>
      <c r="N850" s="59" t="b">
        <f aca="false">TRUE()</f>
        <v>1</v>
      </c>
      <c r="O850" s="59" t="b">
        <f aca="false">TRUE()</f>
        <v>1</v>
      </c>
      <c r="P850" s="59" t="b">
        <f aca="false">TRUE()</f>
        <v>1</v>
      </c>
      <c r="Q850" s="57" t="s">
        <v>5440</v>
      </c>
      <c r="R850" s="58" t="n">
        <v>1</v>
      </c>
      <c r="S850" s="58" t="n">
        <v>19.3299999237061</v>
      </c>
      <c r="T850" s="57"/>
      <c r="U850" s="58" t="n">
        <v>9.26453065776291</v>
      </c>
      <c r="V850" s="58" t="n">
        <v>3.20387227357795</v>
      </c>
      <c r="W850" s="58" t="n">
        <v>3.20387227357795</v>
      </c>
      <c r="X850" s="58" t="n">
        <v>34.5821325648415</v>
      </c>
      <c r="Y850" s="58" t="n">
        <v>34.5821325648415</v>
      </c>
      <c r="Z850" s="58" t="n">
        <v>5.00326943108203</v>
      </c>
      <c r="AA850" s="57" t="s">
        <v>5506</v>
      </c>
      <c r="AB850" s="57" t="s">
        <v>282</v>
      </c>
      <c r="AC850" s="57" t="s">
        <v>5431</v>
      </c>
      <c r="AD850" s="57" t="s">
        <v>5428</v>
      </c>
      <c r="AE850" s="57" t="n">
        <v>288</v>
      </c>
      <c r="AF850" s="58" t="n">
        <v>5.00326943108203</v>
      </c>
      <c r="AG850" s="57" t="s">
        <v>5506</v>
      </c>
      <c r="AH850" s="57" t="s">
        <v>5431</v>
      </c>
      <c r="AI850" s="57" t="s">
        <v>5428</v>
      </c>
      <c r="AJ850" s="58" t="n">
        <v>5.00326943108203</v>
      </c>
      <c r="AK850" s="57" t="s">
        <v>5506</v>
      </c>
      <c r="AL850" s="58" t="n">
        <v>4</v>
      </c>
      <c r="AM850" s="57"/>
      <c r="AN850" s="57"/>
      <c r="AO850" s="57" t="n">
        <v>0</v>
      </c>
      <c r="AP850" s="59" t="b">
        <f aca="false">FALSE()</f>
        <v>0</v>
      </c>
    </row>
    <row r="851" customFormat="false" ht="15" hidden="false" customHeight="true" outlineLevel="0" collapsed="false">
      <c r="B851" s="57" t="s">
        <v>4704</v>
      </c>
      <c r="C851" s="57" t="s">
        <v>255</v>
      </c>
      <c r="D851" s="57" t="s">
        <v>345</v>
      </c>
      <c r="E851" s="59" t="b">
        <f aca="false">FALSE()</f>
        <v>0</v>
      </c>
      <c r="F851" s="57" t="n">
        <v>1</v>
      </c>
      <c r="G851" s="57" t="s">
        <v>5173</v>
      </c>
      <c r="H851" s="57" t="s">
        <v>4885</v>
      </c>
      <c r="I851" s="57" t="n">
        <v>3</v>
      </c>
      <c r="J851" s="57" t="s">
        <v>252</v>
      </c>
      <c r="K851" s="57" t="n">
        <v>2</v>
      </c>
      <c r="L851" s="59" t="b">
        <f aca="false">FALSE()</f>
        <v>0</v>
      </c>
      <c r="M851" s="59" t="b">
        <f aca="false">TRUE()</f>
        <v>1</v>
      </c>
      <c r="N851" s="59" t="b">
        <f aca="false">TRUE()</f>
        <v>1</v>
      </c>
      <c r="O851" s="59" t="b">
        <f aca="false">TRUE()</f>
        <v>1</v>
      </c>
      <c r="P851" s="59" t="b">
        <f aca="false">TRUE()</f>
        <v>1</v>
      </c>
      <c r="Q851" s="57" t="s">
        <v>5440</v>
      </c>
      <c r="R851" s="58" t="n">
        <v>1</v>
      </c>
      <c r="S851" s="58" t="n">
        <v>19.3299999237061</v>
      </c>
      <c r="T851" s="57"/>
      <c r="U851" s="58" t="n">
        <v>9.26453065776291</v>
      </c>
      <c r="V851" s="58" t="n">
        <v>3.20387227357795</v>
      </c>
      <c r="W851" s="58" t="n">
        <v>3.20387227357795</v>
      </c>
      <c r="X851" s="58" t="n">
        <v>34.5821325648415</v>
      </c>
      <c r="Y851" s="58" t="n">
        <v>34.5821325648415</v>
      </c>
      <c r="Z851" s="58" t="n">
        <v>5.00326943108203</v>
      </c>
      <c r="AA851" s="57" t="s">
        <v>5506</v>
      </c>
      <c r="AB851" s="57" t="s">
        <v>282</v>
      </c>
      <c r="AC851" s="57" t="s">
        <v>5431</v>
      </c>
      <c r="AD851" s="57" t="s">
        <v>5428</v>
      </c>
      <c r="AE851" s="57" t="n">
        <v>288</v>
      </c>
      <c r="AF851" s="58" t="n">
        <v>5.00326943108203</v>
      </c>
      <c r="AG851" s="57" t="s">
        <v>5506</v>
      </c>
      <c r="AH851" s="57" t="s">
        <v>5431</v>
      </c>
      <c r="AI851" s="57" t="s">
        <v>5428</v>
      </c>
      <c r="AJ851" s="58" t="n">
        <v>5.00326943108203</v>
      </c>
      <c r="AK851" s="57" t="s">
        <v>5506</v>
      </c>
      <c r="AL851" s="58" t="n">
        <v>4.5</v>
      </c>
      <c r="AM851" s="57"/>
      <c r="AN851" s="57"/>
      <c r="AO851" s="57" t="n">
        <v>0</v>
      </c>
      <c r="AP851" s="59" t="b">
        <f aca="false">FALSE()</f>
        <v>0</v>
      </c>
    </row>
    <row r="852" customFormat="false" ht="15" hidden="false" customHeight="true" outlineLevel="0" collapsed="false">
      <c r="B852" s="57" t="s">
        <v>4704</v>
      </c>
      <c r="C852" s="57" t="s">
        <v>255</v>
      </c>
      <c r="D852" s="57" t="s">
        <v>345</v>
      </c>
      <c r="E852" s="59" t="b">
        <f aca="false">FALSE()</f>
        <v>0</v>
      </c>
      <c r="F852" s="57" t="n">
        <v>1</v>
      </c>
      <c r="G852" s="57" t="s">
        <v>5173</v>
      </c>
      <c r="H852" s="57" t="s">
        <v>4885</v>
      </c>
      <c r="I852" s="57" t="n">
        <v>4</v>
      </c>
      <c r="J852" s="57" t="s">
        <v>4853</v>
      </c>
      <c r="K852" s="57" t="n">
        <v>2</v>
      </c>
      <c r="L852" s="59" t="b">
        <f aca="false">FALSE()</f>
        <v>0</v>
      </c>
      <c r="M852" s="59" t="b">
        <f aca="false">TRUE()</f>
        <v>1</v>
      </c>
      <c r="N852" s="59" t="b">
        <f aca="false">TRUE()</f>
        <v>1</v>
      </c>
      <c r="O852" s="59" t="b">
        <f aca="false">TRUE()</f>
        <v>1</v>
      </c>
      <c r="P852" s="59" t="b">
        <f aca="false">TRUE()</f>
        <v>1</v>
      </c>
      <c r="Q852" s="57" t="s">
        <v>5443</v>
      </c>
      <c r="R852" s="58" t="n">
        <v>1</v>
      </c>
      <c r="S852" s="58" t="n">
        <v>20.7700004577637</v>
      </c>
      <c r="T852" s="57"/>
      <c r="U852" s="58" t="n">
        <v>0.774269132781338</v>
      </c>
      <c r="V852" s="58" t="n">
        <v>0.774269132781338</v>
      </c>
      <c r="W852" s="58" t="n">
        <v>0.774269132781338</v>
      </c>
      <c r="X852" s="58" t="n">
        <v>100</v>
      </c>
      <c r="Y852" s="58" t="n">
        <v>100</v>
      </c>
      <c r="Z852" s="58" t="n">
        <v>4.91063519312928</v>
      </c>
      <c r="AA852" s="57" t="s">
        <v>5506</v>
      </c>
      <c r="AB852" s="57" t="s">
        <v>282</v>
      </c>
      <c r="AC852" s="57" t="s">
        <v>4866</v>
      </c>
      <c r="AD852" s="57" t="s">
        <v>5418</v>
      </c>
      <c r="AE852" s="57" t="n">
        <v>287</v>
      </c>
      <c r="AF852" s="58" t="n">
        <v>4.91063519312928</v>
      </c>
      <c r="AG852" s="57" t="s">
        <v>5506</v>
      </c>
      <c r="AH852" s="57" t="s">
        <v>4866</v>
      </c>
      <c r="AI852" s="57" t="s">
        <v>5418</v>
      </c>
      <c r="AJ852" s="58" t="n">
        <v>4.91063519312928</v>
      </c>
      <c r="AK852" s="57" t="s">
        <v>5506</v>
      </c>
      <c r="AL852" s="58" t="n">
        <v>3.5</v>
      </c>
      <c r="AM852" s="57"/>
      <c r="AN852" s="57"/>
      <c r="AO852" s="57" t="n">
        <v>0</v>
      </c>
      <c r="AP852" s="59" t="b">
        <f aca="false">FALSE()</f>
        <v>0</v>
      </c>
    </row>
    <row r="853" customFormat="false" ht="15" hidden="false" customHeight="true" outlineLevel="0" collapsed="false">
      <c r="B853" s="57" t="s">
        <v>4704</v>
      </c>
      <c r="C853" s="57" t="s">
        <v>255</v>
      </c>
      <c r="D853" s="57" t="s">
        <v>345</v>
      </c>
      <c r="E853" s="59" t="b">
        <f aca="false">FALSE()</f>
        <v>0</v>
      </c>
      <c r="F853" s="57" t="n">
        <v>1</v>
      </c>
      <c r="G853" s="57" t="s">
        <v>5173</v>
      </c>
      <c r="H853" s="57" t="s">
        <v>4885</v>
      </c>
      <c r="I853" s="57" t="n">
        <v>4</v>
      </c>
      <c r="J853" s="57" t="s">
        <v>4853</v>
      </c>
      <c r="K853" s="57" t="n">
        <v>2</v>
      </c>
      <c r="L853" s="59" t="b">
        <f aca="false">FALSE()</f>
        <v>0</v>
      </c>
      <c r="M853" s="59" t="b">
        <f aca="false">TRUE()</f>
        <v>1</v>
      </c>
      <c r="N853" s="59" t="b">
        <f aca="false">TRUE()</f>
        <v>1</v>
      </c>
      <c r="O853" s="59" t="b">
        <f aca="false">TRUE()</f>
        <v>1</v>
      </c>
      <c r="P853" s="59" t="b">
        <f aca="false">TRUE()</f>
        <v>1</v>
      </c>
      <c r="Q853" s="57" t="s">
        <v>5443</v>
      </c>
      <c r="R853" s="58" t="n">
        <v>1</v>
      </c>
      <c r="S853" s="58" t="n">
        <v>20.7700004577637</v>
      </c>
      <c r="T853" s="57"/>
      <c r="U853" s="58" t="n">
        <v>0.774269132781338</v>
      </c>
      <c r="V853" s="58" t="n">
        <v>0.774269132781338</v>
      </c>
      <c r="W853" s="58" t="n">
        <v>0.774269132781338</v>
      </c>
      <c r="X853" s="58" t="n">
        <v>100</v>
      </c>
      <c r="Y853" s="58" t="n">
        <v>100</v>
      </c>
      <c r="Z853" s="58" t="n">
        <v>4.91063519312928</v>
      </c>
      <c r="AA853" s="57" t="s">
        <v>5506</v>
      </c>
      <c r="AB853" s="57" t="s">
        <v>282</v>
      </c>
      <c r="AC853" s="57" t="s">
        <v>4866</v>
      </c>
      <c r="AD853" s="57" t="s">
        <v>5418</v>
      </c>
      <c r="AE853" s="57" t="n">
        <v>287</v>
      </c>
      <c r="AF853" s="58" t="n">
        <v>4.91063519312928</v>
      </c>
      <c r="AG853" s="57" t="s">
        <v>5506</v>
      </c>
      <c r="AH853" s="57" t="s">
        <v>4866</v>
      </c>
      <c r="AI853" s="57" t="s">
        <v>5418</v>
      </c>
      <c r="AJ853" s="58" t="n">
        <v>4.91063519312928</v>
      </c>
      <c r="AK853" s="57" t="s">
        <v>5506</v>
      </c>
      <c r="AL853" s="58" t="n">
        <v>4</v>
      </c>
      <c r="AM853" s="57"/>
      <c r="AN853" s="57"/>
      <c r="AO853" s="57" t="n">
        <v>0</v>
      </c>
      <c r="AP853" s="59" t="b">
        <f aca="false">FALSE()</f>
        <v>0</v>
      </c>
    </row>
    <row r="854" customFormat="false" ht="15" hidden="false" customHeight="true" outlineLevel="0" collapsed="false">
      <c r="B854" s="57" t="s">
        <v>4704</v>
      </c>
      <c r="C854" s="57" t="s">
        <v>255</v>
      </c>
      <c r="D854" s="57" t="s">
        <v>345</v>
      </c>
      <c r="E854" s="59" t="b">
        <f aca="false">FALSE()</f>
        <v>0</v>
      </c>
      <c r="F854" s="57" t="n">
        <v>1</v>
      </c>
      <c r="G854" s="57" t="s">
        <v>5173</v>
      </c>
      <c r="H854" s="57" t="s">
        <v>4885</v>
      </c>
      <c r="I854" s="57" t="n">
        <v>4</v>
      </c>
      <c r="J854" s="57" t="s">
        <v>4853</v>
      </c>
      <c r="K854" s="57" t="n">
        <v>2</v>
      </c>
      <c r="L854" s="59" t="b">
        <f aca="false">FALSE()</f>
        <v>0</v>
      </c>
      <c r="M854" s="59" t="b">
        <f aca="false">TRUE()</f>
        <v>1</v>
      </c>
      <c r="N854" s="59" t="b">
        <f aca="false">TRUE()</f>
        <v>1</v>
      </c>
      <c r="O854" s="59" t="b">
        <f aca="false">TRUE()</f>
        <v>1</v>
      </c>
      <c r="P854" s="59" t="b">
        <f aca="false">TRUE()</f>
        <v>1</v>
      </c>
      <c r="Q854" s="57" t="s">
        <v>5443</v>
      </c>
      <c r="R854" s="58" t="n">
        <v>1</v>
      </c>
      <c r="S854" s="58" t="n">
        <v>20.7700004577637</v>
      </c>
      <c r="T854" s="57"/>
      <c r="U854" s="58" t="n">
        <v>0.774269132781338</v>
      </c>
      <c r="V854" s="58" t="n">
        <v>0.774269132781338</v>
      </c>
      <c r="W854" s="58" t="n">
        <v>0.774269132781338</v>
      </c>
      <c r="X854" s="58" t="n">
        <v>100</v>
      </c>
      <c r="Y854" s="58" t="n">
        <v>100</v>
      </c>
      <c r="Z854" s="58" t="n">
        <v>4.91063519312928</v>
      </c>
      <c r="AA854" s="57" t="s">
        <v>5506</v>
      </c>
      <c r="AB854" s="57" t="s">
        <v>282</v>
      </c>
      <c r="AC854" s="57" t="s">
        <v>4866</v>
      </c>
      <c r="AD854" s="57" t="s">
        <v>5418</v>
      </c>
      <c r="AE854" s="57" t="n">
        <v>287</v>
      </c>
      <c r="AF854" s="58" t="n">
        <v>4.91063519312928</v>
      </c>
      <c r="AG854" s="57" t="s">
        <v>5506</v>
      </c>
      <c r="AH854" s="57" t="s">
        <v>4866</v>
      </c>
      <c r="AI854" s="57" t="s">
        <v>5418</v>
      </c>
      <c r="AJ854" s="58" t="n">
        <v>4.91063519312928</v>
      </c>
      <c r="AK854" s="57" t="s">
        <v>5506</v>
      </c>
      <c r="AL854" s="58" t="n">
        <v>4.5</v>
      </c>
      <c r="AM854" s="57"/>
      <c r="AN854" s="57"/>
      <c r="AO854" s="57" t="n">
        <v>0</v>
      </c>
      <c r="AP854" s="59" t="b">
        <f aca="false">FALSE()</f>
        <v>0</v>
      </c>
    </row>
    <row r="855" customFormat="false" ht="15" hidden="false" customHeight="true" outlineLevel="0" collapsed="false">
      <c r="B855" s="57" t="s">
        <v>4704</v>
      </c>
      <c r="C855" s="57" t="s">
        <v>255</v>
      </c>
      <c r="D855" s="57" t="s">
        <v>345</v>
      </c>
      <c r="E855" s="59" t="b">
        <f aca="false">FALSE()</f>
        <v>0</v>
      </c>
      <c r="F855" s="57" t="n">
        <v>1</v>
      </c>
      <c r="G855" s="57" t="s">
        <v>5173</v>
      </c>
      <c r="H855" s="57" t="s">
        <v>4885</v>
      </c>
      <c r="I855" s="57" t="n">
        <v>5</v>
      </c>
      <c r="J855" s="57" t="s">
        <v>428</v>
      </c>
      <c r="K855" s="57" t="n">
        <v>2</v>
      </c>
      <c r="L855" s="59" t="b">
        <f aca="false">FALSE()</f>
        <v>0</v>
      </c>
      <c r="M855" s="59" t="b">
        <f aca="false">TRUE()</f>
        <v>1</v>
      </c>
      <c r="N855" s="59" t="b">
        <f aca="false">TRUE()</f>
        <v>1</v>
      </c>
      <c r="O855" s="59" t="b">
        <f aca="false">TRUE()</f>
        <v>1</v>
      </c>
      <c r="P855" s="59" t="b">
        <f aca="false">TRUE()</f>
        <v>1</v>
      </c>
      <c r="Q855" s="57" t="s">
        <v>5425</v>
      </c>
      <c r="R855" s="58" t="n">
        <v>1</v>
      </c>
      <c r="S855" s="58" t="n">
        <v>18.8500003814697</v>
      </c>
      <c r="T855" s="57"/>
      <c r="U855" s="58" t="n">
        <v>1.54853826556268</v>
      </c>
      <c r="V855" s="58" t="n">
        <v>1.54853826556268</v>
      </c>
      <c r="W855" s="58" t="n">
        <v>1.54853826556268</v>
      </c>
      <c r="X855" s="58" t="n">
        <v>100</v>
      </c>
      <c r="Y855" s="58" t="n">
        <v>100</v>
      </c>
      <c r="Z855" s="58" t="n">
        <v>4.4167673699211</v>
      </c>
      <c r="AA855" s="57" t="s">
        <v>462</v>
      </c>
      <c r="AB855" s="57" t="s">
        <v>282</v>
      </c>
      <c r="AC855" s="57" t="s">
        <v>5481</v>
      </c>
      <c r="AD855" s="57" t="s">
        <v>5425</v>
      </c>
      <c r="AE855" s="57" t="n">
        <v>27</v>
      </c>
      <c r="AF855" s="58" t="n">
        <v>4.52913865983365</v>
      </c>
      <c r="AG855" s="57" t="s">
        <v>5506</v>
      </c>
      <c r="AH855" s="57" t="s">
        <v>4866</v>
      </c>
      <c r="AI855" s="57" t="s">
        <v>5418</v>
      </c>
      <c r="AJ855" s="58" t="n">
        <v>4.4167673699211</v>
      </c>
      <c r="AK855" s="57" t="s">
        <v>462</v>
      </c>
      <c r="AL855" s="58" t="n">
        <v>3.5</v>
      </c>
      <c r="AM855" s="57"/>
      <c r="AN855" s="57"/>
      <c r="AO855" s="57" t="n">
        <v>0</v>
      </c>
      <c r="AP855" s="59" t="b">
        <f aca="false">FALSE()</f>
        <v>0</v>
      </c>
    </row>
    <row r="856" customFormat="false" ht="15" hidden="false" customHeight="true" outlineLevel="0" collapsed="false">
      <c r="B856" s="57" t="s">
        <v>4704</v>
      </c>
      <c r="C856" s="57" t="s">
        <v>255</v>
      </c>
      <c r="D856" s="57" t="s">
        <v>345</v>
      </c>
      <c r="E856" s="59" t="b">
        <f aca="false">FALSE()</f>
        <v>0</v>
      </c>
      <c r="F856" s="57" t="n">
        <v>1</v>
      </c>
      <c r="G856" s="57" t="s">
        <v>5173</v>
      </c>
      <c r="H856" s="57" t="s">
        <v>4885</v>
      </c>
      <c r="I856" s="57" t="n">
        <v>5</v>
      </c>
      <c r="J856" s="57" t="s">
        <v>428</v>
      </c>
      <c r="K856" s="57" t="n">
        <v>2</v>
      </c>
      <c r="L856" s="59" t="b">
        <f aca="false">FALSE()</f>
        <v>0</v>
      </c>
      <c r="M856" s="59" t="b">
        <f aca="false">TRUE()</f>
        <v>1</v>
      </c>
      <c r="N856" s="59" t="b">
        <f aca="false">TRUE()</f>
        <v>1</v>
      </c>
      <c r="O856" s="59" t="b">
        <f aca="false">TRUE()</f>
        <v>1</v>
      </c>
      <c r="P856" s="59" t="b">
        <f aca="false">TRUE()</f>
        <v>1</v>
      </c>
      <c r="Q856" s="57" t="s">
        <v>5425</v>
      </c>
      <c r="R856" s="58" t="n">
        <v>1</v>
      </c>
      <c r="S856" s="58" t="n">
        <v>18.8500003814697</v>
      </c>
      <c r="T856" s="57"/>
      <c r="U856" s="58" t="n">
        <v>1.54853826556268</v>
      </c>
      <c r="V856" s="58" t="n">
        <v>1.54853826556268</v>
      </c>
      <c r="W856" s="58" t="n">
        <v>1.54853826556268</v>
      </c>
      <c r="X856" s="58" t="n">
        <v>100</v>
      </c>
      <c r="Y856" s="58" t="n">
        <v>100</v>
      </c>
      <c r="Z856" s="58" t="n">
        <v>4.4167673699211</v>
      </c>
      <c r="AA856" s="57" t="s">
        <v>462</v>
      </c>
      <c r="AB856" s="57" t="s">
        <v>282</v>
      </c>
      <c r="AC856" s="57" t="s">
        <v>5481</v>
      </c>
      <c r="AD856" s="57" t="s">
        <v>5425</v>
      </c>
      <c r="AE856" s="57" t="n">
        <v>27</v>
      </c>
      <c r="AF856" s="58" t="n">
        <v>4.52913865983365</v>
      </c>
      <c r="AG856" s="57" t="s">
        <v>5506</v>
      </c>
      <c r="AH856" s="57" t="s">
        <v>4866</v>
      </c>
      <c r="AI856" s="57" t="s">
        <v>5418</v>
      </c>
      <c r="AJ856" s="58" t="n">
        <v>4.4167673699211</v>
      </c>
      <c r="AK856" s="57" t="s">
        <v>462</v>
      </c>
      <c r="AL856" s="58" t="n">
        <v>4</v>
      </c>
      <c r="AM856" s="57"/>
      <c r="AN856" s="57"/>
      <c r="AO856" s="57" t="n">
        <v>0</v>
      </c>
      <c r="AP856" s="59" t="b">
        <f aca="false">FALSE()</f>
        <v>0</v>
      </c>
    </row>
    <row r="857" customFormat="false" ht="15" hidden="false" customHeight="true" outlineLevel="0" collapsed="false">
      <c r="B857" s="57" t="s">
        <v>4704</v>
      </c>
      <c r="C857" s="57" t="s">
        <v>255</v>
      </c>
      <c r="D857" s="57" t="s">
        <v>345</v>
      </c>
      <c r="E857" s="59" t="b">
        <f aca="false">FALSE()</f>
        <v>0</v>
      </c>
      <c r="F857" s="57" t="n">
        <v>1</v>
      </c>
      <c r="G857" s="57" t="s">
        <v>5173</v>
      </c>
      <c r="H857" s="57" t="s">
        <v>4885</v>
      </c>
      <c r="I857" s="57" t="n">
        <v>5</v>
      </c>
      <c r="J857" s="57" t="s">
        <v>428</v>
      </c>
      <c r="K857" s="57" t="n">
        <v>2</v>
      </c>
      <c r="L857" s="59" t="b">
        <f aca="false">FALSE()</f>
        <v>0</v>
      </c>
      <c r="M857" s="59" t="b">
        <f aca="false">TRUE()</f>
        <v>1</v>
      </c>
      <c r="N857" s="59" t="b">
        <f aca="false">TRUE()</f>
        <v>1</v>
      </c>
      <c r="O857" s="59" t="b">
        <f aca="false">TRUE()</f>
        <v>1</v>
      </c>
      <c r="P857" s="59" t="b">
        <f aca="false">TRUE()</f>
        <v>1</v>
      </c>
      <c r="Q857" s="57" t="s">
        <v>5425</v>
      </c>
      <c r="R857" s="58" t="n">
        <v>1</v>
      </c>
      <c r="S857" s="58" t="n">
        <v>18.8500003814697</v>
      </c>
      <c r="T857" s="57"/>
      <c r="U857" s="58" t="n">
        <v>1.54853826556268</v>
      </c>
      <c r="V857" s="58" t="n">
        <v>1.54853826556268</v>
      </c>
      <c r="W857" s="58" t="n">
        <v>1.54853826556268</v>
      </c>
      <c r="X857" s="58" t="n">
        <v>100</v>
      </c>
      <c r="Y857" s="58" t="n">
        <v>100</v>
      </c>
      <c r="Z857" s="58" t="n">
        <v>4.4167673699211</v>
      </c>
      <c r="AA857" s="57" t="s">
        <v>462</v>
      </c>
      <c r="AB857" s="57" t="s">
        <v>282</v>
      </c>
      <c r="AC857" s="57" t="s">
        <v>5481</v>
      </c>
      <c r="AD857" s="57" t="s">
        <v>5425</v>
      </c>
      <c r="AE857" s="57" t="n">
        <v>27</v>
      </c>
      <c r="AF857" s="58" t="n">
        <v>4.52913865983365</v>
      </c>
      <c r="AG857" s="57" t="s">
        <v>5506</v>
      </c>
      <c r="AH857" s="57" t="s">
        <v>4866</v>
      </c>
      <c r="AI857" s="57" t="s">
        <v>5418</v>
      </c>
      <c r="AJ857" s="58" t="n">
        <v>4.4167673699211</v>
      </c>
      <c r="AK857" s="57" t="s">
        <v>462</v>
      </c>
      <c r="AL857" s="58" t="n">
        <v>4.5</v>
      </c>
      <c r="AM857" s="57" t="s">
        <v>462</v>
      </c>
      <c r="AN857" s="57" t="s">
        <v>462</v>
      </c>
      <c r="AO857" s="57" t="n">
        <v>1</v>
      </c>
      <c r="AP857" s="59" t="b">
        <f aca="false">FALSE()</f>
        <v>0</v>
      </c>
    </row>
    <row r="858" customFormat="false" ht="15" hidden="false" customHeight="true" outlineLevel="0" collapsed="false">
      <c r="B858" s="57" t="s">
        <v>4704</v>
      </c>
      <c r="C858" s="57" t="s">
        <v>255</v>
      </c>
      <c r="D858" s="57" t="s">
        <v>345</v>
      </c>
      <c r="E858" s="59" t="b">
        <f aca="false">FALSE()</f>
        <v>0</v>
      </c>
      <c r="F858" s="57" t="n">
        <v>1</v>
      </c>
      <c r="G858" s="57" t="s">
        <v>5173</v>
      </c>
      <c r="H858" s="57" t="s">
        <v>4885</v>
      </c>
      <c r="I858" s="57" t="n">
        <v>6</v>
      </c>
      <c r="J858" s="57" t="s">
        <v>583</v>
      </c>
      <c r="K858" s="57" t="n">
        <v>2</v>
      </c>
      <c r="L858" s="59" t="b">
        <f aca="false">FALSE()</f>
        <v>0</v>
      </c>
      <c r="M858" s="59" t="b">
        <f aca="false">TRUE()</f>
        <v>1</v>
      </c>
      <c r="N858" s="59" t="b">
        <f aca="false">TRUE()</f>
        <v>1</v>
      </c>
      <c r="O858" s="59" t="b">
        <f aca="false">TRUE()</f>
        <v>1</v>
      </c>
      <c r="P858" s="59" t="b">
        <f aca="false">TRUE()</f>
        <v>1</v>
      </c>
      <c r="Q858" s="57" t="s">
        <v>5427</v>
      </c>
      <c r="R858" s="58" t="n">
        <v>1</v>
      </c>
      <c r="S858" s="58" t="n">
        <v>17.8400001525879</v>
      </c>
      <c r="T858" s="57"/>
      <c r="U858" s="58" t="n">
        <v>0.0266989356131496</v>
      </c>
      <c r="V858" s="58" t="n">
        <v>0</v>
      </c>
      <c r="W858" s="58" t="n">
        <v>0</v>
      </c>
      <c r="X858" s="58" t="n">
        <v>0</v>
      </c>
      <c r="Y858" s="58" t="n">
        <v>0</v>
      </c>
      <c r="Z858" s="58" t="n">
        <v>5.97799314151497</v>
      </c>
      <c r="AA858" s="57" t="s">
        <v>5506</v>
      </c>
      <c r="AB858" s="57" t="s">
        <v>282</v>
      </c>
      <c r="AC858" s="57" t="s">
        <v>5487</v>
      </c>
      <c r="AD858" s="57" t="s">
        <v>5425</v>
      </c>
      <c r="AE858" s="57" t="n">
        <v>136</v>
      </c>
      <c r="AF858" s="58" t="n">
        <v>6.73806426208597</v>
      </c>
      <c r="AG858" s="57" t="s">
        <v>5506</v>
      </c>
      <c r="AH858" s="57" t="s">
        <v>5485</v>
      </c>
      <c r="AI858" s="57" t="s">
        <v>5418</v>
      </c>
      <c r="AJ858" s="58" t="n">
        <v>5.97799314151497</v>
      </c>
      <c r="AK858" s="57" t="s">
        <v>5506</v>
      </c>
      <c r="AL858" s="58" t="n">
        <v>3.5</v>
      </c>
      <c r="AM858" s="57"/>
      <c r="AN858" s="57"/>
      <c r="AO858" s="57" t="n">
        <v>0</v>
      </c>
      <c r="AP858" s="59" t="b">
        <f aca="false">FALSE()</f>
        <v>0</v>
      </c>
    </row>
    <row r="859" customFormat="false" ht="15" hidden="false" customHeight="true" outlineLevel="0" collapsed="false">
      <c r="B859" s="57" t="s">
        <v>4704</v>
      </c>
      <c r="C859" s="57" t="s">
        <v>255</v>
      </c>
      <c r="D859" s="57" t="s">
        <v>345</v>
      </c>
      <c r="E859" s="59" t="b">
        <f aca="false">FALSE()</f>
        <v>0</v>
      </c>
      <c r="F859" s="57" t="n">
        <v>1</v>
      </c>
      <c r="G859" s="57" t="s">
        <v>5173</v>
      </c>
      <c r="H859" s="57" t="s">
        <v>4885</v>
      </c>
      <c r="I859" s="57" t="n">
        <v>6</v>
      </c>
      <c r="J859" s="57" t="s">
        <v>583</v>
      </c>
      <c r="K859" s="57" t="n">
        <v>2</v>
      </c>
      <c r="L859" s="59" t="b">
        <f aca="false">FALSE()</f>
        <v>0</v>
      </c>
      <c r="M859" s="59" t="b">
        <f aca="false">TRUE()</f>
        <v>1</v>
      </c>
      <c r="N859" s="59" t="b">
        <f aca="false">TRUE()</f>
        <v>1</v>
      </c>
      <c r="O859" s="59" t="b">
        <f aca="false">TRUE()</f>
        <v>1</v>
      </c>
      <c r="P859" s="59" t="b">
        <f aca="false">TRUE()</f>
        <v>1</v>
      </c>
      <c r="Q859" s="57" t="s">
        <v>5427</v>
      </c>
      <c r="R859" s="58" t="n">
        <v>1</v>
      </c>
      <c r="S859" s="58" t="n">
        <v>17.8400001525879</v>
      </c>
      <c r="T859" s="57"/>
      <c r="U859" s="58" t="n">
        <v>0.0266989356131496</v>
      </c>
      <c r="V859" s="58" t="n">
        <v>0</v>
      </c>
      <c r="W859" s="58" t="n">
        <v>0</v>
      </c>
      <c r="X859" s="58" t="n">
        <v>0</v>
      </c>
      <c r="Y859" s="58" t="n">
        <v>0</v>
      </c>
      <c r="Z859" s="58" t="n">
        <v>5.97799314151497</v>
      </c>
      <c r="AA859" s="57" t="s">
        <v>5506</v>
      </c>
      <c r="AB859" s="57" t="s">
        <v>282</v>
      </c>
      <c r="AC859" s="57" t="s">
        <v>5487</v>
      </c>
      <c r="AD859" s="57" t="s">
        <v>5425</v>
      </c>
      <c r="AE859" s="57" t="n">
        <v>136</v>
      </c>
      <c r="AF859" s="58" t="n">
        <v>6.73806426208597</v>
      </c>
      <c r="AG859" s="57" t="s">
        <v>5506</v>
      </c>
      <c r="AH859" s="57" t="s">
        <v>5485</v>
      </c>
      <c r="AI859" s="57" t="s">
        <v>5418</v>
      </c>
      <c r="AJ859" s="58" t="n">
        <v>5.97799314151497</v>
      </c>
      <c r="AK859" s="57" t="s">
        <v>5506</v>
      </c>
      <c r="AL859" s="58" t="n">
        <v>4</v>
      </c>
      <c r="AM859" s="57"/>
      <c r="AN859" s="57"/>
      <c r="AO859" s="57" t="n">
        <v>0</v>
      </c>
      <c r="AP859" s="59" t="b">
        <f aca="false">FALSE()</f>
        <v>0</v>
      </c>
    </row>
    <row r="860" customFormat="false" ht="15" hidden="false" customHeight="true" outlineLevel="0" collapsed="false">
      <c r="B860" s="57" t="s">
        <v>4704</v>
      </c>
      <c r="C860" s="57" t="s">
        <v>255</v>
      </c>
      <c r="D860" s="57" t="s">
        <v>345</v>
      </c>
      <c r="E860" s="59" t="b">
        <f aca="false">FALSE()</f>
        <v>0</v>
      </c>
      <c r="F860" s="57" t="n">
        <v>1</v>
      </c>
      <c r="G860" s="57" t="s">
        <v>5173</v>
      </c>
      <c r="H860" s="57" t="s">
        <v>4885</v>
      </c>
      <c r="I860" s="57" t="n">
        <v>6</v>
      </c>
      <c r="J860" s="57" t="s">
        <v>583</v>
      </c>
      <c r="K860" s="57" t="n">
        <v>2</v>
      </c>
      <c r="L860" s="59" t="b">
        <f aca="false">FALSE()</f>
        <v>0</v>
      </c>
      <c r="M860" s="59" t="b">
        <f aca="false">TRUE()</f>
        <v>1</v>
      </c>
      <c r="N860" s="59" t="b">
        <f aca="false">TRUE()</f>
        <v>1</v>
      </c>
      <c r="O860" s="59" t="b">
        <f aca="false">TRUE()</f>
        <v>1</v>
      </c>
      <c r="P860" s="59" t="b">
        <f aca="false">TRUE()</f>
        <v>1</v>
      </c>
      <c r="Q860" s="57" t="s">
        <v>5427</v>
      </c>
      <c r="R860" s="58" t="n">
        <v>1</v>
      </c>
      <c r="S860" s="58" t="n">
        <v>17.8400001525879</v>
      </c>
      <c r="T860" s="57"/>
      <c r="U860" s="58" t="n">
        <v>0.0266989356131496</v>
      </c>
      <c r="V860" s="58" t="n">
        <v>0</v>
      </c>
      <c r="W860" s="58" t="n">
        <v>0</v>
      </c>
      <c r="X860" s="58" t="n">
        <v>0</v>
      </c>
      <c r="Y860" s="58" t="n">
        <v>0</v>
      </c>
      <c r="Z860" s="58" t="n">
        <v>5.97799314151497</v>
      </c>
      <c r="AA860" s="57" t="s">
        <v>5506</v>
      </c>
      <c r="AB860" s="57" t="s">
        <v>282</v>
      </c>
      <c r="AC860" s="57" t="s">
        <v>5487</v>
      </c>
      <c r="AD860" s="57" t="s">
        <v>5425</v>
      </c>
      <c r="AE860" s="57" t="n">
        <v>136</v>
      </c>
      <c r="AF860" s="58" t="n">
        <v>6.73806426208597</v>
      </c>
      <c r="AG860" s="57" t="s">
        <v>5506</v>
      </c>
      <c r="AH860" s="57" t="s">
        <v>5485</v>
      </c>
      <c r="AI860" s="57" t="s">
        <v>5418</v>
      </c>
      <c r="AJ860" s="58" t="n">
        <v>5.97799314151497</v>
      </c>
      <c r="AK860" s="57" t="s">
        <v>5506</v>
      </c>
      <c r="AL860" s="58" t="n">
        <v>4.5</v>
      </c>
      <c r="AM860" s="57"/>
      <c r="AN860" s="57"/>
      <c r="AO860" s="57" t="n">
        <v>0</v>
      </c>
      <c r="AP860" s="59" t="b">
        <f aca="false">FALSE()</f>
        <v>0</v>
      </c>
    </row>
    <row r="861" customFormat="false" ht="15" hidden="false" customHeight="true" outlineLevel="0" collapsed="false">
      <c r="B861" s="57" t="s">
        <v>4704</v>
      </c>
      <c r="C861" s="57" t="s">
        <v>255</v>
      </c>
      <c r="D861" s="57" t="s">
        <v>345</v>
      </c>
      <c r="E861" s="59" t="b">
        <f aca="false">FALSE()</f>
        <v>0</v>
      </c>
      <c r="F861" s="57" t="n">
        <v>1</v>
      </c>
      <c r="G861" s="57" t="s">
        <v>5173</v>
      </c>
      <c r="H861" s="57" t="s">
        <v>4885</v>
      </c>
      <c r="I861" s="57" t="n">
        <v>7</v>
      </c>
      <c r="J861" s="57" t="s">
        <v>4876</v>
      </c>
      <c r="K861" s="57" t="n">
        <v>2</v>
      </c>
      <c r="L861" s="59" t="b">
        <f aca="false">FALSE()</f>
        <v>0</v>
      </c>
      <c r="M861" s="59" t="b">
        <f aca="false">TRUE()</f>
        <v>1</v>
      </c>
      <c r="N861" s="59" t="b">
        <f aca="false">TRUE()</f>
        <v>1</v>
      </c>
      <c r="O861" s="59" t="b">
        <f aca="false">TRUE()</f>
        <v>1</v>
      </c>
      <c r="P861" s="59" t="b">
        <f aca="false">TRUE()</f>
        <v>1</v>
      </c>
      <c r="Q861" s="57" t="s">
        <v>5483</v>
      </c>
      <c r="R861" s="58" t="n">
        <v>1</v>
      </c>
      <c r="S861" s="58" t="n">
        <v>19.2199993133545</v>
      </c>
      <c r="T861" s="57"/>
      <c r="U861" s="58" t="n">
        <v>0</v>
      </c>
      <c r="V861" s="58" t="n">
        <v>0</v>
      </c>
      <c r="W861" s="58" t="n">
        <v>0</v>
      </c>
      <c r="X861" s="57"/>
      <c r="Y861" s="57"/>
      <c r="Z861" s="58" t="n">
        <v>6.35571191921092</v>
      </c>
      <c r="AA861" s="57" t="s">
        <v>5506</v>
      </c>
      <c r="AB861" s="57" t="s">
        <v>282</v>
      </c>
      <c r="AC861" s="57" t="s">
        <v>5487</v>
      </c>
      <c r="AD861" s="57" t="s">
        <v>5425</v>
      </c>
      <c r="AE861" s="57" t="n">
        <v>136</v>
      </c>
      <c r="AF861" s="58" t="n">
        <v>8.60532904658501</v>
      </c>
      <c r="AG861" s="57" t="s">
        <v>5506</v>
      </c>
      <c r="AH861" s="57" t="s">
        <v>4866</v>
      </c>
      <c r="AI861" s="57" t="s">
        <v>5418</v>
      </c>
      <c r="AJ861" s="58" t="n">
        <v>6.35571191921092</v>
      </c>
      <c r="AK861" s="57" t="s">
        <v>5506</v>
      </c>
      <c r="AL861" s="58" t="n">
        <v>3.5</v>
      </c>
      <c r="AM861" s="57"/>
      <c r="AN861" s="57"/>
      <c r="AO861" s="57" t="n">
        <v>0</v>
      </c>
      <c r="AP861" s="59" t="b">
        <f aca="false">FALSE()</f>
        <v>0</v>
      </c>
    </row>
    <row r="862" customFormat="false" ht="15" hidden="false" customHeight="true" outlineLevel="0" collapsed="false">
      <c r="B862" s="57" t="s">
        <v>4704</v>
      </c>
      <c r="C862" s="57" t="s">
        <v>255</v>
      </c>
      <c r="D862" s="57" t="s">
        <v>345</v>
      </c>
      <c r="E862" s="59" t="b">
        <f aca="false">FALSE()</f>
        <v>0</v>
      </c>
      <c r="F862" s="57" t="n">
        <v>1</v>
      </c>
      <c r="G862" s="57" t="s">
        <v>5173</v>
      </c>
      <c r="H862" s="57" t="s">
        <v>4885</v>
      </c>
      <c r="I862" s="57" t="n">
        <v>7</v>
      </c>
      <c r="J862" s="57" t="s">
        <v>4876</v>
      </c>
      <c r="K862" s="57" t="n">
        <v>2</v>
      </c>
      <c r="L862" s="59" t="b">
        <f aca="false">FALSE()</f>
        <v>0</v>
      </c>
      <c r="M862" s="59" t="b">
        <f aca="false">TRUE()</f>
        <v>1</v>
      </c>
      <c r="N862" s="59" t="b">
        <f aca="false">TRUE()</f>
        <v>1</v>
      </c>
      <c r="O862" s="59" t="b">
        <f aca="false">TRUE()</f>
        <v>1</v>
      </c>
      <c r="P862" s="59" t="b">
        <f aca="false">TRUE()</f>
        <v>1</v>
      </c>
      <c r="Q862" s="57" t="s">
        <v>5483</v>
      </c>
      <c r="R862" s="58" t="n">
        <v>1</v>
      </c>
      <c r="S862" s="58" t="n">
        <v>19.2199993133545</v>
      </c>
      <c r="T862" s="57"/>
      <c r="U862" s="58" t="n">
        <v>0</v>
      </c>
      <c r="V862" s="58" t="n">
        <v>0</v>
      </c>
      <c r="W862" s="58" t="n">
        <v>0</v>
      </c>
      <c r="X862" s="57"/>
      <c r="Y862" s="57"/>
      <c r="Z862" s="58" t="n">
        <v>6.35571191921092</v>
      </c>
      <c r="AA862" s="57" t="s">
        <v>5506</v>
      </c>
      <c r="AB862" s="57" t="s">
        <v>282</v>
      </c>
      <c r="AC862" s="57" t="s">
        <v>5487</v>
      </c>
      <c r="AD862" s="57" t="s">
        <v>5425</v>
      </c>
      <c r="AE862" s="57" t="n">
        <v>136</v>
      </c>
      <c r="AF862" s="58" t="n">
        <v>8.60532904658501</v>
      </c>
      <c r="AG862" s="57" t="s">
        <v>5506</v>
      </c>
      <c r="AH862" s="57" t="s">
        <v>4866</v>
      </c>
      <c r="AI862" s="57" t="s">
        <v>5418</v>
      </c>
      <c r="AJ862" s="58" t="n">
        <v>6.35571191921092</v>
      </c>
      <c r="AK862" s="57" t="s">
        <v>5506</v>
      </c>
      <c r="AL862" s="58" t="n">
        <v>4</v>
      </c>
      <c r="AM862" s="57"/>
      <c r="AN862" s="57"/>
      <c r="AO862" s="57" t="n">
        <v>0</v>
      </c>
      <c r="AP862" s="59" t="b">
        <f aca="false">FALSE()</f>
        <v>0</v>
      </c>
    </row>
    <row r="863" customFormat="false" ht="15" hidden="false" customHeight="true" outlineLevel="0" collapsed="false">
      <c r="B863" s="57" t="s">
        <v>4704</v>
      </c>
      <c r="C863" s="57" t="s">
        <v>255</v>
      </c>
      <c r="D863" s="57" t="s">
        <v>345</v>
      </c>
      <c r="E863" s="59" t="b">
        <f aca="false">FALSE()</f>
        <v>0</v>
      </c>
      <c r="F863" s="57" t="n">
        <v>1</v>
      </c>
      <c r="G863" s="57" t="s">
        <v>5173</v>
      </c>
      <c r="H863" s="57" t="s">
        <v>4885</v>
      </c>
      <c r="I863" s="57" t="n">
        <v>7</v>
      </c>
      <c r="J863" s="57" t="s">
        <v>4876</v>
      </c>
      <c r="K863" s="57" t="n">
        <v>2</v>
      </c>
      <c r="L863" s="59" t="b">
        <f aca="false">FALSE()</f>
        <v>0</v>
      </c>
      <c r="M863" s="59" t="b">
        <f aca="false">TRUE()</f>
        <v>1</v>
      </c>
      <c r="N863" s="59" t="b">
        <f aca="false">TRUE()</f>
        <v>1</v>
      </c>
      <c r="O863" s="59" t="b">
        <f aca="false">TRUE()</f>
        <v>1</v>
      </c>
      <c r="P863" s="59" t="b">
        <f aca="false">TRUE()</f>
        <v>1</v>
      </c>
      <c r="Q863" s="57" t="s">
        <v>5483</v>
      </c>
      <c r="R863" s="58" t="n">
        <v>1</v>
      </c>
      <c r="S863" s="58" t="n">
        <v>19.2199993133545</v>
      </c>
      <c r="T863" s="57"/>
      <c r="U863" s="58" t="n">
        <v>0</v>
      </c>
      <c r="V863" s="58" t="n">
        <v>0</v>
      </c>
      <c r="W863" s="58" t="n">
        <v>0</v>
      </c>
      <c r="X863" s="57"/>
      <c r="Y863" s="57"/>
      <c r="Z863" s="58" t="n">
        <v>6.35571191921092</v>
      </c>
      <c r="AA863" s="57" t="s">
        <v>5506</v>
      </c>
      <c r="AB863" s="57" t="s">
        <v>282</v>
      </c>
      <c r="AC863" s="57" t="s">
        <v>5487</v>
      </c>
      <c r="AD863" s="57" t="s">
        <v>5425</v>
      </c>
      <c r="AE863" s="57" t="n">
        <v>136</v>
      </c>
      <c r="AF863" s="58" t="n">
        <v>8.60532904658501</v>
      </c>
      <c r="AG863" s="57" t="s">
        <v>5506</v>
      </c>
      <c r="AH863" s="57" t="s">
        <v>4866</v>
      </c>
      <c r="AI863" s="57" t="s">
        <v>5418</v>
      </c>
      <c r="AJ863" s="58" t="n">
        <v>6.35571191921092</v>
      </c>
      <c r="AK863" s="57" t="s">
        <v>5506</v>
      </c>
      <c r="AL863" s="58" t="n">
        <v>4.5</v>
      </c>
      <c r="AM863" s="57"/>
      <c r="AN863" s="57"/>
      <c r="AO863" s="57" t="n">
        <v>0</v>
      </c>
      <c r="AP863" s="59" t="b">
        <f aca="false">FALSE()</f>
        <v>0</v>
      </c>
    </row>
    <row r="864" customFormat="false" ht="15" hidden="false" customHeight="true" outlineLevel="0" collapsed="false">
      <c r="B864" s="57" t="s">
        <v>4704</v>
      </c>
      <c r="C864" s="57" t="s">
        <v>255</v>
      </c>
      <c r="D864" s="57" t="s">
        <v>345</v>
      </c>
      <c r="E864" s="59" t="b">
        <f aca="false">FALSE()</f>
        <v>0</v>
      </c>
      <c r="F864" s="57" t="n">
        <v>1</v>
      </c>
      <c r="G864" s="57" t="s">
        <v>5173</v>
      </c>
      <c r="H864" s="57" t="s">
        <v>4885</v>
      </c>
      <c r="I864" s="57" t="n">
        <v>8</v>
      </c>
      <c r="J864" s="57" t="s">
        <v>4888</v>
      </c>
      <c r="K864" s="57" t="n">
        <v>2</v>
      </c>
      <c r="L864" s="59" t="b">
        <f aca="false">FALSE()</f>
        <v>0</v>
      </c>
      <c r="M864" s="59" t="b">
        <f aca="false">TRUE()</f>
        <v>1</v>
      </c>
      <c r="N864" s="59" t="b">
        <f aca="false">TRUE()</f>
        <v>1</v>
      </c>
      <c r="O864" s="59" t="b">
        <f aca="false">TRUE()</f>
        <v>1</v>
      </c>
      <c r="P864" s="59" t="b">
        <f aca="false">TRUE()</f>
        <v>1</v>
      </c>
      <c r="Q864" s="57" t="s">
        <v>5461</v>
      </c>
      <c r="R864" s="58" t="n">
        <v>1</v>
      </c>
      <c r="S864" s="58" t="n">
        <v>18.3799991607666</v>
      </c>
      <c r="T864" s="57"/>
      <c r="U864" s="58" t="n">
        <v>0</v>
      </c>
      <c r="V864" s="58" t="n">
        <v>0</v>
      </c>
      <c r="W864" s="58" t="n">
        <v>0</v>
      </c>
      <c r="X864" s="57"/>
      <c r="Y864" s="57"/>
      <c r="Z864" s="58" t="n">
        <v>5.95846456731933</v>
      </c>
      <c r="AA864" s="57" t="s">
        <v>462</v>
      </c>
      <c r="AB864" s="57" t="s">
        <v>282</v>
      </c>
      <c r="AC864" s="57" t="s">
        <v>5426</v>
      </c>
      <c r="AD864" s="57" t="s">
        <v>5424</v>
      </c>
      <c r="AE864" s="57" t="n">
        <v>23</v>
      </c>
      <c r="AF864" s="58" t="n">
        <v>7.27892134866149</v>
      </c>
      <c r="AG864" s="57" t="s">
        <v>5455</v>
      </c>
      <c r="AH864" s="57" t="s">
        <v>5414</v>
      </c>
      <c r="AI864" s="57" t="s">
        <v>252</v>
      </c>
      <c r="AJ864" s="58" t="n">
        <v>5.95846456731933</v>
      </c>
      <c r="AK864" s="57" t="s">
        <v>462</v>
      </c>
      <c r="AL864" s="58" t="n">
        <v>3.5</v>
      </c>
      <c r="AM864" s="57"/>
      <c r="AN864" s="57"/>
      <c r="AO864" s="57" t="n">
        <v>0</v>
      </c>
      <c r="AP864" s="59" t="b">
        <f aca="false">FALSE()</f>
        <v>0</v>
      </c>
    </row>
    <row r="865" customFormat="false" ht="15" hidden="false" customHeight="true" outlineLevel="0" collapsed="false">
      <c r="B865" s="57" t="s">
        <v>4704</v>
      </c>
      <c r="C865" s="57" t="s">
        <v>255</v>
      </c>
      <c r="D865" s="57" t="s">
        <v>345</v>
      </c>
      <c r="E865" s="59" t="b">
        <f aca="false">FALSE()</f>
        <v>0</v>
      </c>
      <c r="F865" s="57" t="n">
        <v>1</v>
      </c>
      <c r="G865" s="57" t="s">
        <v>5173</v>
      </c>
      <c r="H865" s="57" t="s">
        <v>4885</v>
      </c>
      <c r="I865" s="57" t="n">
        <v>8</v>
      </c>
      <c r="J865" s="57" t="s">
        <v>4888</v>
      </c>
      <c r="K865" s="57" t="n">
        <v>2</v>
      </c>
      <c r="L865" s="59" t="b">
        <f aca="false">FALSE()</f>
        <v>0</v>
      </c>
      <c r="M865" s="59" t="b">
        <f aca="false">TRUE()</f>
        <v>1</v>
      </c>
      <c r="N865" s="59" t="b">
        <f aca="false">TRUE()</f>
        <v>1</v>
      </c>
      <c r="O865" s="59" t="b">
        <f aca="false">TRUE()</f>
        <v>1</v>
      </c>
      <c r="P865" s="59" t="b">
        <f aca="false">TRUE()</f>
        <v>1</v>
      </c>
      <c r="Q865" s="57" t="s">
        <v>5461</v>
      </c>
      <c r="R865" s="58" t="n">
        <v>1</v>
      </c>
      <c r="S865" s="58" t="n">
        <v>18.3799991607666</v>
      </c>
      <c r="T865" s="57"/>
      <c r="U865" s="58" t="n">
        <v>0</v>
      </c>
      <c r="V865" s="58" t="n">
        <v>0</v>
      </c>
      <c r="W865" s="58" t="n">
        <v>0</v>
      </c>
      <c r="X865" s="57"/>
      <c r="Y865" s="57"/>
      <c r="Z865" s="58" t="n">
        <v>5.95846456731933</v>
      </c>
      <c r="AA865" s="57" t="s">
        <v>462</v>
      </c>
      <c r="AB865" s="57" t="s">
        <v>282</v>
      </c>
      <c r="AC865" s="57" t="s">
        <v>5426</v>
      </c>
      <c r="AD865" s="57" t="s">
        <v>5424</v>
      </c>
      <c r="AE865" s="57" t="n">
        <v>23</v>
      </c>
      <c r="AF865" s="58" t="n">
        <v>7.27892134866149</v>
      </c>
      <c r="AG865" s="57" t="s">
        <v>5455</v>
      </c>
      <c r="AH865" s="57" t="s">
        <v>5414</v>
      </c>
      <c r="AI865" s="57" t="s">
        <v>252</v>
      </c>
      <c r="AJ865" s="58" t="n">
        <v>5.95846456731933</v>
      </c>
      <c r="AK865" s="57" t="s">
        <v>462</v>
      </c>
      <c r="AL865" s="58" t="n">
        <v>4</v>
      </c>
      <c r="AM865" s="57"/>
      <c r="AN865" s="57"/>
      <c r="AO865" s="57" t="n">
        <v>0</v>
      </c>
      <c r="AP865" s="59" t="b">
        <f aca="false">FALSE()</f>
        <v>0</v>
      </c>
    </row>
    <row r="866" customFormat="false" ht="15" hidden="false" customHeight="true" outlineLevel="0" collapsed="false">
      <c r="B866" s="57" t="s">
        <v>4704</v>
      </c>
      <c r="C866" s="57" t="s">
        <v>255</v>
      </c>
      <c r="D866" s="57" t="s">
        <v>345</v>
      </c>
      <c r="E866" s="59" t="b">
        <f aca="false">FALSE()</f>
        <v>0</v>
      </c>
      <c r="F866" s="57" t="n">
        <v>1</v>
      </c>
      <c r="G866" s="57" t="s">
        <v>5173</v>
      </c>
      <c r="H866" s="57" t="s">
        <v>4885</v>
      </c>
      <c r="I866" s="57" t="n">
        <v>8</v>
      </c>
      <c r="J866" s="57" t="s">
        <v>4888</v>
      </c>
      <c r="K866" s="57" t="n">
        <v>2</v>
      </c>
      <c r="L866" s="59" t="b">
        <f aca="false">FALSE()</f>
        <v>0</v>
      </c>
      <c r="M866" s="59" t="b">
        <f aca="false">TRUE()</f>
        <v>1</v>
      </c>
      <c r="N866" s="59" t="b">
        <f aca="false">TRUE()</f>
        <v>1</v>
      </c>
      <c r="O866" s="59" t="b">
        <f aca="false">TRUE()</f>
        <v>1</v>
      </c>
      <c r="P866" s="59" t="b">
        <f aca="false">TRUE()</f>
        <v>1</v>
      </c>
      <c r="Q866" s="57" t="s">
        <v>5461</v>
      </c>
      <c r="R866" s="58" t="n">
        <v>1</v>
      </c>
      <c r="S866" s="58" t="n">
        <v>18.3799991607666</v>
      </c>
      <c r="T866" s="57"/>
      <c r="U866" s="58" t="n">
        <v>0</v>
      </c>
      <c r="V866" s="58" t="n">
        <v>0</v>
      </c>
      <c r="W866" s="58" t="n">
        <v>0</v>
      </c>
      <c r="X866" s="57"/>
      <c r="Y866" s="57"/>
      <c r="Z866" s="58" t="n">
        <v>5.95846456731933</v>
      </c>
      <c r="AA866" s="57" t="s">
        <v>462</v>
      </c>
      <c r="AB866" s="57" t="s">
        <v>282</v>
      </c>
      <c r="AC866" s="57" t="s">
        <v>5426</v>
      </c>
      <c r="AD866" s="57" t="s">
        <v>5424</v>
      </c>
      <c r="AE866" s="57" t="n">
        <v>23</v>
      </c>
      <c r="AF866" s="58" t="n">
        <v>7.27892134866149</v>
      </c>
      <c r="AG866" s="57" t="s">
        <v>5455</v>
      </c>
      <c r="AH866" s="57" t="s">
        <v>5414</v>
      </c>
      <c r="AI866" s="57" t="s">
        <v>252</v>
      </c>
      <c r="AJ866" s="58" t="n">
        <v>5.95846456731933</v>
      </c>
      <c r="AK866" s="57" t="s">
        <v>462</v>
      </c>
      <c r="AL866" s="58" t="n">
        <v>4.5</v>
      </c>
      <c r="AM866" s="57"/>
      <c r="AN866" s="57"/>
      <c r="AO866" s="57" t="n">
        <v>0</v>
      </c>
      <c r="AP866" s="59" t="b">
        <f aca="false">FALSE()</f>
        <v>0</v>
      </c>
    </row>
    <row r="867" customFormat="false" ht="15" hidden="false" customHeight="true" outlineLevel="0" collapsed="false">
      <c r="B867" s="57" t="s">
        <v>4708</v>
      </c>
      <c r="C867" s="57" t="s">
        <v>255</v>
      </c>
      <c r="D867" s="57" t="s">
        <v>357</v>
      </c>
      <c r="E867" s="59" t="b">
        <f aca="false">FALSE()</f>
        <v>0</v>
      </c>
      <c r="F867" s="57" t="n">
        <v>1</v>
      </c>
      <c r="G867" s="57" t="s">
        <v>5159</v>
      </c>
      <c r="H867" s="57" t="s">
        <v>4878</v>
      </c>
      <c r="I867" s="57" t="n">
        <v>2</v>
      </c>
      <c r="J867" s="57" t="s">
        <v>360</v>
      </c>
      <c r="K867" s="57" t="n">
        <v>2</v>
      </c>
      <c r="L867" s="59" t="b">
        <f aca="false">FALSE()</f>
        <v>0</v>
      </c>
      <c r="M867" s="59" t="b">
        <f aca="false">TRUE()</f>
        <v>1</v>
      </c>
      <c r="N867" s="59" t="b">
        <f aca="false">TRUE()</f>
        <v>1</v>
      </c>
      <c r="O867" s="59" t="b">
        <f aca="false">TRUE()</f>
        <v>1</v>
      </c>
      <c r="P867" s="59" t="b">
        <f aca="false">TRUE()</f>
        <v>1</v>
      </c>
      <c r="Q867" s="57" t="s">
        <v>5417</v>
      </c>
      <c r="R867" s="58" t="n">
        <v>1</v>
      </c>
      <c r="S867" s="58" t="n">
        <v>58.4099998474121</v>
      </c>
      <c r="T867" s="57"/>
      <c r="U867" s="58" t="n">
        <v>45.0678033149965</v>
      </c>
      <c r="V867" s="58" t="n">
        <v>23.9756441806083</v>
      </c>
      <c r="W867" s="58" t="n">
        <v>0</v>
      </c>
      <c r="X867" s="58" t="n">
        <v>53.1990521327014</v>
      </c>
      <c r="Y867" s="58" t="n">
        <v>0</v>
      </c>
      <c r="Z867" s="58" t="n">
        <v>4.19498486290477</v>
      </c>
      <c r="AA867" s="57" t="s">
        <v>5455</v>
      </c>
      <c r="AB867" s="57" t="s">
        <v>5413</v>
      </c>
      <c r="AC867" s="57" t="s">
        <v>5444</v>
      </c>
      <c r="AD867" s="57" t="s">
        <v>252</v>
      </c>
      <c r="AE867" s="57" t="n">
        <v>2807</v>
      </c>
      <c r="AF867" s="58" t="n">
        <v>4.19498486290477</v>
      </c>
      <c r="AG867" s="57" t="s">
        <v>5455</v>
      </c>
      <c r="AH867" s="57" t="s">
        <v>5444</v>
      </c>
      <c r="AI867" s="57" t="s">
        <v>252</v>
      </c>
      <c r="AJ867" s="58" t="n">
        <v>10.9269267408544</v>
      </c>
      <c r="AK867" s="57" t="s">
        <v>506</v>
      </c>
      <c r="AL867" s="58" t="n">
        <v>3.5</v>
      </c>
      <c r="AM867" s="57"/>
      <c r="AN867" s="57"/>
      <c r="AO867" s="57" t="n">
        <v>0</v>
      </c>
      <c r="AP867" s="59" t="b">
        <f aca="false">FALSE()</f>
        <v>0</v>
      </c>
    </row>
    <row r="868" customFormat="false" ht="15" hidden="false" customHeight="true" outlineLevel="0" collapsed="false">
      <c r="B868" s="57" t="s">
        <v>4708</v>
      </c>
      <c r="C868" s="57" t="s">
        <v>255</v>
      </c>
      <c r="D868" s="57" t="s">
        <v>357</v>
      </c>
      <c r="E868" s="59" t="b">
        <f aca="false">FALSE()</f>
        <v>0</v>
      </c>
      <c r="F868" s="57" t="n">
        <v>1</v>
      </c>
      <c r="G868" s="57" t="s">
        <v>5159</v>
      </c>
      <c r="H868" s="57" t="s">
        <v>4878</v>
      </c>
      <c r="I868" s="57" t="n">
        <v>2</v>
      </c>
      <c r="J868" s="57" t="s">
        <v>360</v>
      </c>
      <c r="K868" s="57" t="n">
        <v>2</v>
      </c>
      <c r="L868" s="59" t="b">
        <f aca="false">FALSE()</f>
        <v>0</v>
      </c>
      <c r="M868" s="59" t="b">
        <f aca="false">TRUE()</f>
        <v>1</v>
      </c>
      <c r="N868" s="59" t="b">
        <f aca="false">TRUE()</f>
        <v>1</v>
      </c>
      <c r="O868" s="59" t="b">
        <f aca="false">TRUE()</f>
        <v>1</v>
      </c>
      <c r="P868" s="59" t="b">
        <f aca="false">TRUE()</f>
        <v>1</v>
      </c>
      <c r="Q868" s="57" t="s">
        <v>5417</v>
      </c>
      <c r="R868" s="58" t="n">
        <v>1</v>
      </c>
      <c r="S868" s="58" t="n">
        <v>58.4099998474121</v>
      </c>
      <c r="T868" s="57"/>
      <c r="U868" s="58" t="n">
        <v>45.0678033149965</v>
      </c>
      <c r="V868" s="58" t="n">
        <v>23.9756441806083</v>
      </c>
      <c r="W868" s="58" t="n">
        <v>0</v>
      </c>
      <c r="X868" s="58" t="n">
        <v>53.1990521327014</v>
      </c>
      <c r="Y868" s="58" t="n">
        <v>0</v>
      </c>
      <c r="Z868" s="58" t="n">
        <v>4.19498486290477</v>
      </c>
      <c r="AA868" s="57" t="s">
        <v>5455</v>
      </c>
      <c r="AB868" s="57" t="s">
        <v>5413</v>
      </c>
      <c r="AC868" s="57" t="s">
        <v>5444</v>
      </c>
      <c r="AD868" s="57" t="s">
        <v>252</v>
      </c>
      <c r="AE868" s="57" t="n">
        <v>2807</v>
      </c>
      <c r="AF868" s="58" t="n">
        <v>4.19498486290477</v>
      </c>
      <c r="AG868" s="57" t="s">
        <v>5455</v>
      </c>
      <c r="AH868" s="57" t="s">
        <v>5444</v>
      </c>
      <c r="AI868" s="57" t="s">
        <v>252</v>
      </c>
      <c r="AJ868" s="58" t="n">
        <v>10.9269267408544</v>
      </c>
      <c r="AK868" s="57" t="s">
        <v>506</v>
      </c>
      <c r="AL868" s="58" t="n">
        <v>4</v>
      </c>
      <c r="AM868" s="57"/>
      <c r="AN868" s="57"/>
      <c r="AO868" s="57" t="n">
        <v>0</v>
      </c>
      <c r="AP868" s="59" t="b">
        <f aca="false">FALSE()</f>
        <v>0</v>
      </c>
    </row>
    <row r="869" customFormat="false" ht="15" hidden="false" customHeight="true" outlineLevel="0" collapsed="false">
      <c r="B869" s="57" t="s">
        <v>4708</v>
      </c>
      <c r="C869" s="57" t="s">
        <v>255</v>
      </c>
      <c r="D869" s="57" t="s">
        <v>357</v>
      </c>
      <c r="E869" s="59" t="b">
        <f aca="false">FALSE()</f>
        <v>0</v>
      </c>
      <c r="F869" s="57" t="n">
        <v>1</v>
      </c>
      <c r="G869" s="57" t="s">
        <v>5159</v>
      </c>
      <c r="H869" s="57" t="s">
        <v>4878</v>
      </c>
      <c r="I869" s="57" t="n">
        <v>2</v>
      </c>
      <c r="J869" s="57" t="s">
        <v>360</v>
      </c>
      <c r="K869" s="57" t="n">
        <v>2</v>
      </c>
      <c r="L869" s="59" t="b">
        <f aca="false">FALSE()</f>
        <v>0</v>
      </c>
      <c r="M869" s="59" t="b">
        <f aca="false">TRUE()</f>
        <v>1</v>
      </c>
      <c r="N869" s="59" t="b">
        <f aca="false">TRUE()</f>
        <v>1</v>
      </c>
      <c r="O869" s="59" t="b">
        <f aca="false">TRUE()</f>
        <v>1</v>
      </c>
      <c r="P869" s="59" t="b">
        <f aca="false">TRUE()</f>
        <v>1</v>
      </c>
      <c r="Q869" s="57" t="s">
        <v>5417</v>
      </c>
      <c r="R869" s="58" t="n">
        <v>1</v>
      </c>
      <c r="S869" s="58" t="n">
        <v>58.4099998474121</v>
      </c>
      <c r="T869" s="57"/>
      <c r="U869" s="58" t="n">
        <v>45.0678033149965</v>
      </c>
      <c r="V869" s="58" t="n">
        <v>23.9756441806083</v>
      </c>
      <c r="W869" s="58" t="n">
        <v>0</v>
      </c>
      <c r="X869" s="58" t="n">
        <v>53.1990521327014</v>
      </c>
      <c r="Y869" s="58" t="n">
        <v>0</v>
      </c>
      <c r="Z869" s="58" t="n">
        <v>4.19498486290477</v>
      </c>
      <c r="AA869" s="57" t="s">
        <v>5455</v>
      </c>
      <c r="AB869" s="57" t="s">
        <v>5413</v>
      </c>
      <c r="AC869" s="57" t="s">
        <v>5444</v>
      </c>
      <c r="AD869" s="57" t="s">
        <v>252</v>
      </c>
      <c r="AE869" s="57" t="n">
        <v>2807</v>
      </c>
      <c r="AF869" s="58" t="n">
        <v>4.19498486290477</v>
      </c>
      <c r="AG869" s="57" t="s">
        <v>5455</v>
      </c>
      <c r="AH869" s="57" t="s">
        <v>5444</v>
      </c>
      <c r="AI869" s="57" t="s">
        <v>252</v>
      </c>
      <c r="AJ869" s="58" t="n">
        <v>10.9269267408544</v>
      </c>
      <c r="AK869" s="57" t="s">
        <v>506</v>
      </c>
      <c r="AL869" s="58" t="n">
        <v>4.5</v>
      </c>
      <c r="AM869" s="57"/>
      <c r="AN869" s="57" t="s">
        <v>5455</v>
      </c>
      <c r="AO869" s="57" t="n">
        <v>2</v>
      </c>
      <c r="AP869" s="59" t="b">
        <f aca="false">FALSE()</f>
        <v>0</v>
      </c>
    </row>
    <row r="870" customFormat="false" ht="15" hidden="false" customHeight="true" outlineLevel="0" collapsed="false">
      <c r="B870" s="57" t="s">
        <v>4708</v>
      </c>
      <c r="C870" s="57" t="s">
        <v>255</v>
      </c>
      <c r="D870" s="57" t="s">
        <v>357</v>
      </c>
      <c r="E870" s="59" t="b">
        <f aca="false">FALSE()</f>
        <v>0</v>
      </c>
      <c r="F870" s="57" t="n">
        <v>1</v>
      </c>
      <c r="G870" s="57" t="s">
        <v>5159</v>
      </c>
      <c r="H870" s="57" t="s">
        <v>4878</v>
      </c>
      <c r="I870" s="57" t="n">
        <v>3</v>
      </c>
      <c r="J870" s="57" t="s">
        <v>583</v>
      </c>
      <c r="K870" s="57" t="n">
        <v>2</v>
      </c>
      <c r="L870" s="59" t="b">
        <f aca="false">FALSE()</f>
        <v>0</v>
      </c>
      <c r="M870" s="59" t="b">
        <f aca="false">TRUE()</f>
        <v>1</v>
      </c>
      <c r="N870" s="59" t="b">
        <f aca="false">TRUE()</f>
        <v>1</v>
      </c>
      <c r="O870" s="59" t="b">
        <f aca="false">TRUE()</f>
        <v>1</v>
      </c>
      <c r="P870" s="59" t="b">
        <f aca="false">TRUE()</f>
        <v>1</v>
      </c>
      <c r="Q870" s="57" t="s">
        <v>5427</v>
      </c>
      <c r="R870" s="58" t="n">
        <v>1</v>
      </c>
      <c r="S870" s="58" t="n">
        <v>55.5400009155273</v>
      </c>
      <c r="T870" s="57"/>
      <c r="U870" s="58" t="n">
        <v>8.30336897568952</v>
      </c>
      <c r="V870" s="58" t="n">
        <v>0</v>
      </c>
      <c r="W870" s="58" t="n">
        <v>0</v>
      </c>
      <c r="X870" s="58" t="n">
        <v>0</v>
      </c>
      <c r="Y870" s="58" t="n">
        <v>0</v>
      </c>
      <c r="Z870" s="58" t="n">
        <v>6.27772482671867</v>
      </c>
      <c r="AA870" s="57" t="s">
        <v>5455</v>
      </c>
      <c r="AB870" s="57" t="s">
        <v>5413</v>
      </c>
      <c r="AC870" s="57" t="s">
        <v>5442</v>
      </c>
      <c r="AD870" s="57" t="s">
        <v>4838</v>
      </c>
      <c r="AE870" s="57" t="n">
        <v>2613</v>
      </c>
      <c r="AF870" s="58" t="n">
        <v>6.27772482671867</v>
      </c>
      <c r="AG870" s="57" t="s">
        <v>5455</v>
      </c>
      <c r="AH870" s="57" t="s">
        <v>5442</v>
      </c>
      <c r="AI870" s="57" t="s">
        <v>4838</v>
      </c>
      <c r="AJ870" s="58" t="n">
        <v>11.7933390521938</v>
      </c>
      <c r="AK870" s="57" t="s">
        <v>506</v>
      </c>
      <c r="AL870" s="58" t="n">
        <v>3.5</v>
      </c>
      <c r="AM870" s="57"/>
      <c r="AN870" s="57"/>
      <c r="AO870" s="57" t="n">
        <v>0</v>
      </c>
      <c r="AP870" s="59" t="b">
        <f aca="false">FALSE()</f>
        <v>0</v>
      </c>
    </row>
    <row r="871" customFormat="false" ht="15" hidden="false" customHeight="true" outlineLevel="0" collapsed="false">
      <c r="B871" s="57" t="s">
        <v>4708</v>
      </c>
      <c r="C871" s="57" t="s">
        <v>255</v>
      </c>
      <c r="D871" s="57" t="s">
        <v>357</v>
      </c>
      <c r="E871" s="59" t="b">
        <f aca="false">FALSE()</f>
        <v>0</v>
      </c>
      <c r="F871" s="57" t="n">
        <v>1</v>
      </c>
      <c r="G871" s="57" t="s">
        <v>5159</v>
      </c>
      <c r="H871" s="57" t="s">
        <v>4878</v>
      </c>
      <c r="I871" s="57" t="n">
        <v>3</v>
      </c>
      <c r="J871" s="57" t="s">
        <v>583</v>
      </c>
      <c r="K871" s="57" t="n">
        <v>2</v>
      </c>
      <c r="L871" s="59" t="b">
        <f aca="false">FALSE()</f>
        <v>0</v>
      </c>
      <c r="M871" s="59" t="b">
        <f aca="false">TRUE()</f>
        <v>1</v>
      </c>
      <c r="N871" s="59" t="b">
        <f aca="false">TRUE()</f>
        <v>1</v>
      </c>
      <c r="O871" s="59" t="b">
        <f aca="false">TRUE()</f>
        <v>1</v>
      </c>
      <c r="P871" s="59" t="b">
        <f aca="false">TRUE()</f>
        <v>1</v>
      </c>
      <c r="Q871" s="57" t="s">
        <v>5427</v>
      </c>
      <c r="R871" s="58" t="n">
        <v>1</v>
      </c>
      <c r="S871" s="58" t="n">
        <v>55.5400009155273</v>
      </c>
      <c r="T871" s="57"/>
      <c r="U871" s="58" t="n">
        <v>8.30336897568952</v>
      </c>
      <c r="V871" s="58" t="n">
        <v>0</v>
      </c>
      <c r="W871" s="58" t="n">
        <v>0</v>
      </c>
      <c r="X871" s="58" t="n">
        <v>0</v>
      </c>
      <c r="Y871" s="58" t="n">
        <v>0</v>
      </c>
      <c r="Z871" s="58" t="n">
        <v>6.27772482671867</v>
      </c>
      <c r="AA871" s="57" t="s">
        <v>5455</v>
      </c>
      <c r="AB871" s="57" t="s">
        <v>5413</v>
      </c>
      <c r="AC871" s="57" t="s">
        <v>5442</v>
      </c>
      <c r="AD871" s="57" t="s">
        <v>4838</v>
      </c>
      <c r="AE871" s="57" t="n">
        <v>2613</v>
      </c>
      <c r="AF871" s="58" t="n">
        <v>6.27772482671867</v>
      </c>
      <c r="AG871" s="57" t="s">
        <v>5455</v>
      </c>
      <c r="AH871" s="57" t="s">
        <v>5442</v>
      </c>
      <c r="AI871" s="57" t="s">
        <v>4838</v>
      </c>
      <c r="AJ871" s="58" t="n">
        <v>11.7933390521938</v>
      </c>
      <c r="AK871" s="57" t="s">
        <v>506</v>
      </c>
      <c r="AL871" s="58" t="n">
        <v>4</v>
      </c>
      <c r="AM871" s="57"/>
      <c r="AN871" s="57"/>
      <c r="AO871" s="57" t="n">
        <v>0</v>
      </c>
      <c r="AP871" s="59" t="b">
        <f aca="false">FALSE()</f>
        <v>0</v>
      </c>
    </row>
    <row r="872" customFormat="false" ht="15" hidden="false" customHeight="true" outlineLevel="0" collapsed="false">
      <c r="B872" s="57" t="s">
        <v>4708</v>
      </c>
      <c r="C872" s="57" t="s">
        <v>255</v>
      </c>
      <c r="D872" s="57" t="s">
        <v>357</v>
      </c>
      <c r="E872" s="59" t="b">
        <f aca="false">FALSE()</f>
        <v>0</v>
      </c>
      <c r="F872" s="57" t="n">
        <v>1</v>
      </c>
      <c r="G872" s="57" t="s">
        <v>5159</v>
      </c>
      <c r="H872" s="57" t="s">
        <v>4878</v>
      </c>
      <c r="I872" s="57" t="n">
        <v>3</v>
      </c>
      <c r="J872" s="57" t="s">
        <v>583</v>
      </c>
      <c r="K872" s="57" t="n">
        <v>2</v>
      </c>
      <c r="L872" s="59" t="b">
        <f aca="false">FALSE()</f>
        <v>0</v>
      </c>
      <c r="M872" s="59" t="b">
        <f aca="false">TRUE()</f>
        <v>1</v>
      </c>
      <c r="N872" s="59" t="b">
        <f aca="false">TRUE()</f>
        <v>1</v>
      </c>
      <c r="O872" s="59" t="b">
        <f aca="false">TRUE()</f>
        <v>1</v>
      </c>
      <c r="P872" s="59" t="b">
        <f aca="false">TRUE()</f>
        <v>1</v>
      </c>
      <c r="Q872" s="57" t="s">
        <v>5427</v>
      </c>
      <c r="R872" s="58" t="n">
        <v>1</v>
      </c>
      <c r="S872" s="58" t="n">
        <v>55.5400009155273</v>
      </c>
      <c r="T872" s="57"/>
      <c r="U872" s="58" t="n">
        <v>8.30336897568952</v>
      </c>
      <c r="V872" s="58" t="n">
        <v>0</v>
      </c>
      <c r="W872" s="58" t="n">
        <v>0</v>
      </c>
      <c r="X872" s="58" t="n">
        <v>0</v>
      </c>
      <c r="Y872" s="58" t="n">
        <v>0</v>
      </c>
      <c r="Z872" s="58" t="n">
        <v>6.27772482671867</v>
      </c>
      <c r="AA872" s="57" t="s">
        <v>5455</v>
      </c>
      <c r="AB872" s="57" t="s">
        <v>5413</v>
      </c>
      <c r="AC872" s="57" t="s">
        <v>5442</v>
      </c>
      <c r="AD872" s="57" t="s">
        <v>4838</v>
      </c>
      <c r="AE872" s="57" t="n">
        <v>2613</v>
      </c>
      <c r="AF872" s="58" t="n">
        <v>6.27772482671867</v>
      </c>
      <c r="AG872" s="57" t="s">
        <v>5455</v>
      </c>
      <c r="AH872" s="57" t="s">
        <v>5442</v>
      </c>
      <c r="AI872" s="57" t="s">
        <v>4838</v>
      </c>
      <c r="AJ872" s="58" t="n">
        <v>11.7933390521938</v>
      </c>
      <c r="AK872" s="57" t="s">
        <v>506</v>
      </c>
      <c r="AL872" s="58" t="n">
        <v>4.5</v>
      </c>
      <c r="AM872" s="57"/>
      <c r="AN872" s="57"/>
      <c r="AO872" s="57" t="n">
        <v>0</v>
      </c>
      <c r="AP872" s="59" t="b">
        <f aca="false">FALSE()</f>
        <v>0</v>
      </c>
    </row>
    <row r="873" customFormat="false" ht="15" hidden="false" customHeight="true" outlineLevel="0" collapsed="false">
      <c r="B873" s="57" t="s">
        <v>4708</v>
      </c>
      <c r="C873" s="57" t="s">
        <v>255</v>
      </c>
      <c r="D873" s="57" t="s">
        <v>357</v>
      </c>
      <c r="E873" s="59" t="b">
        <f aca="false">FALSE()</f>
        <v>0</v>
      </c>
      <c r="F873" s="57" t="n">
        <v>1</v>
      </c>
      <c r="G873" s="57" t="s">
        <v>5159</v>
      </c>
      <c r="H873" s="57" t="s">
        <v>4878</v>
      </c>
      <c r="I873" s="57" t="n">
        <v>4</v>
      </c>
      <c r="J873" s="57" t="s">
        <v>425</v>
      </c>
      <c r="K873" s="57" t="n">
        <v>2</v>
      </c>
      <c r="L873" s="59" t="b">
        <f aca="false">FALSE()</f>
        <v>0</v>
      </c>
      <c r="M873" s="59" t="b">
        <f aca="false">TRUE()</f>
        <v>1</v>
      </c>
      <c r="N873" s="59" t="b">
        <f aca="false">TRUE()</f>
        <v>1</v>
      </c>
      <c r="O873" s="59" t="b">
        <f aca="false">TRUE()</f>
        <v>1</v>
      </c>
      <c r="P873" s="59" t="b">
        <f aca="false">TRUE()</f>
        <v>1</v>
      </c>
      <c r="Q873" s="57" t="s">
        <v>5416</v>
      </c>
      <c r="R873" s="58" t="n">
        <v>1</v>
      </c>
      <c r="S873" s="58" t="n">
        <v>45.8300018310547</v>
      </c>
      <c r="T873" s="57"/>
      <c r="U873" s="58" t="n">
        <v>0.934462746460236</v>
      </c>
      <c r="V873" s="58" t="n">
        <v>0</v>
      </c>
      <c r="W873" s="58" t="n">
        <v>0</v>
      </c>
      <c r="X873" s="58" t="n">
        <v>0</v>
      </c>
      <c r="Y873" s="58" t="n">
        <v>0</v>
      </c>
      <c r="Z873" s="58" t="n">
        <v>4.72041269382243</v>
      </c>
      <c r="AA873" s="57" t="s">
        <v>5455</v>
      </c>
      <c r="AB873" s="57" t="s">
        <v>5413</v>
      </c>
      <c r="AC873" s="57" t="s">
        <v>5422</v>
      </c>
      <c r="AD873" s="57" t="s">
        <v>4838</v>
      </c>
      <c r="AE873" s="57" t="n">
        <v>2805</v>
      </c>
      <c r="AF873" s="58" t="n">
        <v>4.72041269382243</v>
      </c>
      <c r="AG873" s="57" t="s">
        <v>5455</v>
      </c>
      <c r="AH873" s="57" t="s">
        <v>5422</v>
      </c>
      <c r="AI873" s="57" t="s">
        <v>4838</v>
      </c>
      <c r="AJ873" s="58" t="n">
        <v>12.2272203709592</v>
      </c>
      <c r="AK873" s="57" t="s">
        <v>506</v>
      </c>
      <c r="AL873" s="58" t="n">
        <v>3.5</v>
      </c>
      <c r="AM873" s="57"/>
      <c r="AN873" s="57"/>
      <c r="AO873" s="57" t="n">
        <v>0</v>
      </c>
      <c r="AP873" s="59" t="b">
        <f aca="false">FALSE()</f>
        <v>0</v>
      </c>
    </row>
    <row r="874" customFormat="false" ht="15" hidden="false" customHeight="true" outlineLevel="0" collapsed="false">
      <c r="B874" s="57" t="s">
        <v>4708</v>
      </c>
      <c r="C874" s="57" t="s">
        <v>255</v>
      </c>
      <c r="D874" s="57" t="s">
        <v>357</v>
      </c>
      <c r="E874" s="59" t="b">
        <f aca="false">FALSE()</f>
        <v>0</v>
      </c>
      <c r="F874" s="57" t="n">
        <v>1</v>
      </c>
      <c r="G874" s="57" t="s">
        <v>5159</v>
      </c>
      <c r="H874" s="57" t="s">
        <v>4878</v>
      </c>
      <c r="I874" s="57" t="n">
        <v>4</v>
      </c>
      <c r="J874" s="57" t="s">
        <v>425</v>
      </c>
      <c r="K874" s="57" t="n">
        <v>2</v>
      </c>
      <c r="L874" s="59" t="b">
        <f aca="false">FALSE()</f>
        <v>0</v>
      </c>
      <c r="M874" s="59" t="b">
        <f aca="false">TRUE()</f>
        <v>1</v>
      </c>
      <c r="N874" s="59" t="b">
        <f aca="false">TRUE()</f>
        <v>1</v>
      </c>
      <c r="O874" s="59" t="b">
        <f aca="false">TRUE()</f>
        <v>1</v>
      </c>
      <c r="P874" s="59" t="b">
        <f aca="false">TRUE()</f>
        <v>1</v>
      </c>
      <c r="Q874" s="57" t="s">
        <v>5416</v>
      </c>
      <c r="R874" s="58" t="n">
        <v>1</v>
      </c>
      <c r="S874" s="58" t="n">
        <v>45.8300018310547</v>
      </c>
      <c r="T874" s="57"/>
      <c r="U874" s="58" t="n">
        <v>0.934462746460236</v>
      </c>
      <c r="V874" s="58" t="n">
        <v>0</v>
      </c>
      <c r="W874" s="58" t="n">
        <v>0</v>
      </c>
      <c r="X874" s="58" t="n">
        <v>0</v>
      </c>
      <c r="Y874" s="58" t="n">
        <v>0</v>
      </c>
      <c r="Z874" s="58" t="n">
        <v>4.72041269382243</v>
      </c>
      <c r="AA874" s="57" t="s">
        <v>5455</v>
      </c>
      <c r="AB874" s="57" t="s">
        <v>5413</v>
      </c>
      <c r="AC874" s="57" t="s">
        <v>5422</v>
      </c>
      <c r="AD874" s="57" t="s">
        <v>4838</v>
      </c>
      <c r="AE874" s="57" t="n">
        <v>2805</v>
      </c>
      <c r="AF874" s="58" t="n">
        <v>4.72041269382243</v>
      </c>
      <c r="AG874" s="57" t="s">
        <v>5455</v>
      </c>
      <c r="AH874" s="57" t="s">
        <v>5422</v>
      </c>
      <c r="AI874" s="57" t="s">
        <v>4838</v>
      </c>
      <c r="AJ874" s="58" t="n">
        <v>12.2272203709592</v>
      </c>
      <c r="AK874" s="57" t="s">
        <v>506</v>
      </c>
      <c r="AL874" s="58" t="n">
        <v>4</v>
      </c>
      <c r="AM874" s="57"/>
      <c r="AN874" s="57"/>
      <c r="AO874" s="57" t="n">
        <v>0</v>
      </c>
      <c r="AP874" s="59" t="b">
        <f aca="false">FALSE()</f>
        <v>0</v>
      </c>
    </row>
    <row r="875" customFormat="false" ht="15" hidden="false" customHeight="true" outlineLevel="0" collapsed="false">
      <c r="B875" s="57" t="s">
        <v>4708</v>
      </c>
      <c r="C875" s="57" t="s">
        <v>255</v>
      </c>
      <c r="D875" s="57" t="s">
        <v>357</v>
      </c>
      <c r="E875" s="59" t="b">
        <f aca="false">FALSE()</f>
        <v>0</v>
      </c>
      <c r="F875" s="57" t="n">
        <v>1</v>
      </c>
      <c r="G875" s="57" t="s">
        <v>5159</v>
      </c>
      <c r="H875" s="57" t="s">
        <v>4878</v>
      </c>
      <c r="I875" s="57" t="n">
        <v>4</v>
      </c>
      <c r="J875" s="57" t="s">
        <v>425</v>
      </c>
      <c r="K875" s="57" t="n">
        <v>2</v>
      </c>
      <c r="L875" s="59" t="b">
        <f aca="false">FALSE()</f>
        <v>0</v>
      </c>
      <c r="M875" s="59" t="b">
        <f aca="false">TRUE()</f>
        <v>1</v>
      </c>
      <c r="N875" s="59" t="b">
        <f aca="false">TRUE()</f>
        <v>1</v>
      </c>
      <c r="O875" s="59" t="b">
        <f aca="false">TRUE()</f>
        <v>1</v>
      </c>
      <c r="P875" s="59" t="b">
        <f aca="false">TRUE()</f>
        <v>1</v>
      </c>
      <c r="Q875" s="57" t="s">
        <v>5416</v>
      </c>
      <c r="R875" s="58" t="n">
        <v>1</v>
      </c>
      <c r="S875" s="58" t="n">
        <v>45.8300018310547</v>
      </c>
      <c r="T875" s="57"/>
      <c r="U875" s="58" t="n">
        <v>0.934462746460236</v>
      </c>
      <c r="V875" s="58" t="n">
        <v>0</v>
      </c>
      <c r="W875" s="58" t="n">
        <v>0</v>
      </c>
      <c r="X875" s="58" t="n">
        <v>0</v>
      </c>
      <c r="Y875" s="58" t="n">
        <v>0</v>
      </c>
      <c r="Z875" s="58" t="n">
        <v>4.72041269382243</v>
      </c>
      <c r="AA875" s="57" t="s">
        <v>5455</v>
      </c>
      <c r="AB875" s="57" t="s">
        <v>5413</v>
      </c>
      <c r="AC875" s="57" t="s">
        <v>5422</v>
      </c>
      <c r="AD875" s="57" t="s">
        <v>4838</v>
      </c>
      <c r="AE875" s="57" t="n">
        <v>2805</v>
      </c>
      <c r="AF875" s="58" t="n">
        <v>4.72041269382243</v>
      </c>
      <c r="AG875" s="57" t="s">
        <v>5455</v>
      </c>
      <c r="AH875" s="57" t="s">
        <v>5422</v>
      </c>
      <c r="AI875" s="57" t="s">
        <v>4838</v>
      </c>
      <c r="AJ875" s="58" t="n">
        <v>12.2272203709592</v>
      </c>
      <c r="AK875" s="57" t="s">
        <v>506</v>
      </c>
      <c r="AL875" s="58" t="n">
        <v>4.5</v>
      </c>
      <c r="AM875" s="57"/>
      <c r="AN875" s="57"/>
      <c r="AO875" s="57" t="n">
        <v>0</v>
      </c>
      <c r="AP875" s="59" t="b">
        <f aca="false">FALSE()</f>
        <v>0</v>
      </c>
    </row>
    <row r="876" customFormat="false" ht="15" hidden="false" customHeight="true" outlineLevel="0" collapsed="false">
      <c r="B876" s="57" t="s">
        <v>4708</v>
      </c>
      <c r="C876" s="57" t="s">
        <v>255</v>
      </c>
      <c r="D876" s="57" t="s">
        <v>357</v>
      </c>
      <c r="E876" s="59" t="b">
        <f aca="false">FALSE()</f>
        <v>0</v>
      </c>
      <c r="F876" s="57" t="n">
        <v>1</v>
      </c>
      <c r="G876" s="57" t="s">
        <v>5159</v>
      </c>
      <c r="H876" s="57" t="s">
        <v>4878</v>
      </c>
      <c r="I876" s="57" t="n">
        <v>5</v>
      </c>
      <c r="J876" s="57" t="s">
        <v>428</v>
      </c>
      <c r="K876" s="57" t="n">
        <v>2</v>
      </c>
      <c r="L876" s="59" t="b">
        <f aca="false">FALSE()</f>
        <v>0</v>
      </c>
      <c r="M876" s="59" t="b">
        <f aca="false">TRUE()</f>
        <v>1</v>
      </c>
      <c r="N876" s="59" t="b">
        <f aca="false">TRUE()</f>
        <v>1</v>
      </c>
      <c r="O876" s="59" t="b">
        <f aca="false">TRUE()</f>
        <v>1</v>
      </c>
      <c r="P876" s="59" t="b">
        <f aca="false">TRUE()</f>
        <v>1</v>
      </c>
      <c r="Q876" s="57" t="s">
        <v>5425</v>
      </c>
      <c r="R876" s="58" t="n">
        <v>1</v>
      </c>
      <c r="S876" s="58" t="n">
        <v>44.75</v>
      </c>
      <c r="T876" s="57"/>
      <c r="U876" s="58" t="n">
        <v>5.28638925140362</v>
      </c>
      <c r="V876" s="58" t="n">
        <v>5.28638925140362</v>
      </c>
      <c r="W876" s="58" t="n">
        <v>0</v>
      </c>
      <c r="X876" s="58" t="n">
        <v>100</v>
      </c>
      <c r="Y876" s="58" t="n">
        <v>0</v>
      </c>
      <c r="Z876" s="58" t="n">
        <v>2.93334297346901</v>
      </c>
      <c r="AA876" s="57" t="s">
        <v>5455</v>
      </c>
      <c r="AB876" s="57" t="s">
        <v>5413</v>
      </c>
      <c r="AC876" s="57" t="s">
        <v>5422</v>
      </c>
      <c r="AD876" s="57" t="s">
        <v>4838</v>
      </c>
      <c r="AE876" s="57" t="n">
        <v>2805</v>
      </c>
      <c r="AF876" s="58" t="n">
        <v>2.93334297346901</v>
      </c>
      <c r="AG876" s="57" t="s">
        <v>5455</v>
      </c>
      <c r="AH876" s="57" t="s">
        <v>5422</v>
      </c>
      <c r="AI876" s="57" t="s">
        <v>4838</v>
      </c>
      <c r="AJ876" s="58" t="n">
        <v>14.394727402768</v>
      </c>
      <c r="AK876" s="57" t="s">
        <v>506</v>
      </c>
      <c r="AL876" s="58" t="n">
        <v>3.5</v>
      </c>
      <c r="AM876" s="57"/>
      <c r="AN876" s="57" t="s">
        <v>5455</v>
      </c>
      <c r="AO876" s="57" t="n">
        <v>1</v>
      </c>
      <c r="AP876" s="59" t="b">
        <f aca="false">TRUE()</f>
        <v>1</v>
      </c>
    </row>
    <row r="877" customFormat="false" ht="15" hidden="false" customHeight="true" outlineLevel="0" collapsed="false">
      <c r="B877" s="57" t="s">
        <v>4708</v>
      </c>
      <c r="C877" s="57" t="s">
        <v>255</v>
      </c>
      <c r="D877" s="57" t="s">
        <v>357</v>
      </c>
      <c r="E877" s="59" t="b">
        <f aca="false">FALSE()</f>
        <v>0</v>
      </c>
      <c r="F877" s="57" t="n">
        <v>1</v>
      </c>
      <c r="G877" s="57" t="s">
        <v>5159</v>
      </c>
      <c r="H877" s="57" t="s">
        <v>4878</v>
      </c>
      <c r="I877" s="57" t="n">
        <v>5</v>
      </c>
      <c r="J877" s="57" t="s">
        <v>428</v>
      </c>
      <c r="K877" s="57" t="n">
        <v>2</v>
      </c>
      <c r="L877" s="59" t="b">
        <f aca="false">FALSE()</f>
        <v>0</v>
      </c>
      <c r="M877" s="59" t="b">
        <f aca="false">TRUE()</f>
        <v>1</v>
      </c>
      <c r="N877" s="59" t="b">
        <f aca="false">TRUE()</f>
        <v>1</v>
      </c>
      <c r="O877" s="59" t="b">
        <f aca="false">TRUE()</f>
        <v>1</v>
      </c>
      <c r="P877" s="59" t="b">
        <f aca="false">TRUE()</f>
        <v>1</v>
      </c>
      <c r="Q877" s="57" t="s">
        <v>5425</v>
      </c>
      <c r="R877" s="58" t="n">
        <v>1</v>
      </c>
      <c r="S877" s="58" t="n">
        <v>44.75</v>
      </c>
      <c r="T877" s="57"/>
      <c r="U877" s="58" t="n">
        <v>5.28638925140362</v>
      </c>
      <c r="V877" s="58" t="n">
        <v>5.28638925140362</v>
      </c>
      <c r="W877" s="58" t="n">
        <v>0</v>
      </c>
      <c r="X877" s="58" t="n">
        <v>100</v>
      </c>
      <c r="Y877" s="58" t="n">
        <v>0</v>
      </c>
      <c r="Z877" s="58" t="n">
        <v>2.93334297346901</v>
      </c>
      <c r="AA877" s="57" t="s">
        <v>5455</v>
      </c>
      <c r="AB877" s="57" t="s">
        <v>5413</v>
      </c>
      <c r="AC877" s="57" t="s">
        <v>5422</v>
      </c>
      <c r="AD877" s="57" t="s">
        <v>4838</v>
      </c>
      <c r="AE877" s="57" t="n">
        <v>2805</v>
      </c>
      <c r="AF877" s="58" t="n">
        <v>2.93334297346901</v>
      </c>
      <c r="AG877" s="57" t="s">
        <v>5455</v>
      </c>
      <c r="AH877" s="57" t="s">
        <v>5422</v>
      </c>
      <c r="AI877" s="57" t="s">
        <v>4838</v>
      </c>
      <c r="AJ877" s="58" t="n">
        <v>14.394727402768</v>
      </c>
      <c r="AK877" s="57" t="s">
        <v>506</v>
      </c>
      <c r="AL877" s="58" t="n">
        <v>4</v>
      </c>
      <c r="AM877" s="57"/>
      <c r="AN877" s="57" t="s">
        <v>5455</v>
      </c>
      <c r="AO877" s="57" t="n">
        <v>3</v>
      </c>
      <c r="AP877" s="59" t="b">
        <f aca="false">TRUE()</f>
        <v>1</v>
      </c>
    </row>
    <row r="878" customFormat="false" ht="15" hidden="false" customHeight="true" outlineLevel="0" collapsed="false">
      <c r="B878" s="57" t="s">
        <v>4708</v>
      </c>
      <c r="C878" s="57" t="s">
        <v>255</v>
      </c>
      <c r="D878" s="57" t="s">
        <v>357</v>
      </c>
      <c r="E878" s="59" t="b">
        <f aca="false">FALSE()</f>
        <v>0</v>
      </c>
      <c r="F878" s="57" t="n">
        <v>1</v>
      </c>
      <c r="G878" s="57" t="s">
        <v>5159</v>
      </c>
      <c r="H878" s="57" t="s">
        <v>4878</v>
      </c>
      <c r="I878" s="57" t="n">
        <v>5</v>
      </c>
      <c r="J878" s="57" t="s">
        <v>428</v>
      </c>
      <c r="K878" s="57" t="n">
        <v>2</v>
      </c>
      <c r="L878" s="59" t="b">
        <f aca="false">FALSE()</f>
        <v>0</v>
      </c>
      <c r="M878" s="59" t="b">
        <f aca="false">TRUE()</f>
        <v>1</v>
      </c>
      <c r="N878" s="59" t="b">
        <f aca="false">TRUE()</f>
        <v>1</v>
      </c>
      <c r="O878" s="59" t="b">
        <f aca="false">TRUE()</f>
        <v>1</v>
      </c>
      <c r="P878" s="59" t="b">
        <f aca="false">TRUE()</f>
        <v>1</v>
      </c>
      <c r="Q878" s="57" t="s">
        <v>5425</v>
      </c>
      <c r="R878" s="58" t="n">
        <v>1</v>
      </c>
      <c r="S878" s="58" t="n">
        <v>44.75</v>
      </c>
      <c r="T878" s="57"/>
      <c r="U878" s="58" t="n">
        <v>5.28638925140362</v>
      </c>
      <c r="V878" s="58" t="n">
        <v>5.28638925140362</v>
      </c>
      <c r="W878" s="58" t="n">
        <v>0</v>
      </c>
      <c r="X878" s="58" t="n">
        <v>100</v>
      </c>
      <c r="Y878" s="58" t="n">
        <v>0</v>
      </c>
      <c r="Z878" s="58" t="n">
        <v>2.93334297346901</v>
      </c>
      <c r="AA878" s="57" t="s">
        <v>5455</v>
      </c>
      <c r="AB878" s="57" t="s">
        <v>5413</v>
      </c>
      <c r="AC878" s="57" t="s">
        <v>5422</v>
      </c>
      <c r="AD878" s="57" t="s">
        <v>4838</v>
      </c>
      <c r="AE878" s="57" t="n">
        <v>2805</v>
      </c>
      <c r="AF878" s="58" t="n">
        <v>2.93334297346901</v>
      </c>
      <c r="AG878" s="57" t="s">
        <v>5455</v>
      </c>
      <c r="AH878" s="57" t="s">
        <v>5422</v>
      </c>
      <c r="AI878" s="57" t="s">
        <v>4838</v>
      </c>
      <c r="AJ878" s="58" t="n">
        <v>14.394727402768</v>
      </c>
      <c r="AK878" s="57" t="s">
        <v>506</v>
      </c>
      <c r="AL878" s="58" t="n">
        <v>4.5</v>
      </c>
      <c r="AM878" s="57"/>
      <c r="AN878" s="57" t="s">
        <v>5455</v>
      </c>
      <c r="AO878" s="57" t="n">
        <v>4</v>
      </c>
      <c r="AP878" s="59" t="b">
        <f aca="false">TRUE()</f>
        <v>1</v>
      </c>
    </row>
    <row r="879" customFormat="false" ht="15" hidden="false" customHeight="true" outlineLevel="0" collapsed="false">
      <c r="B879" s="57" t="s">
        <v>4708</v>
      </c>
      <c r="C879" s="57" t="s">
        <v>255</v>
      </c>
      <c r="D879" s="57" t="s">
        <v>357</v>
      </c>
      <c r="E879" s="59" t="b">
        <f aca="false">FALSE()</f>
        <v>0</v>
      </c>
      <c r="F879" s="57" t="n">
        <v>1</v>
      </c>
      <c r="G879" s="57" t="s">
        <v>5159</v>
      </c>
      <c r="H879" s="57" t="s">
        <v>4878</v>
      </c>
      <c r="I879" s="57" t="n">
        <v>6</v>
      </c>
      <c r="J879" s="57" t="s">
        <v>312</v>
      </c>
      <c r="K879" s="57" t="n">
        <v>2</v>
      </c>
      <c r="L879" s="59" t="b">
        <f aca="false">FALSE()</f>
        <v>0</v>
      </c>
      <c r="M879" s="59" t="b">
        <f aca="false">TRUE()</f>
        <v>1</v>
      </c>
      <c r="N879" s="59" t="b">
        <f aca="false">TRUE()</f>
        <v>1</v>
      </c>
      <c r="O879" s="59" t="b">
        <f aca="false">TRUE()</f>
        <v>1</v>
      </c>
      <c r="P879" s="59" t="b">
        <f aca="false">TRUE()</f>
        <v>1</v>
      </c>
      <c r="Q879" s="57" t="s">
        <v>5418</v>
      </c>
      <c r="R879" s="58" t="n">
        <v>1</v>
      </c>
      <c r="S879" s="58" t="n">
        <v>40.8600006103516</v>
      </c>
      <c r="T879" s="57"/>
      <c r="U879" s="58" t="n">
        <v>2.56309781886236</v>
      </c>
      <c r="V879" s="58" t="n">
        <v>0</v>
      </c>
      <c r="W879" s="58" t="n">
        <v>0</v>
      </c>
      <c r="X879" s="58" t="n">
        <v>0</v>
      </c>
      <c r="Y879" s="58" t="n">
        <v>0</v>
      </c>
      <c r="Z879" s="58" t="n">
        <v>4.48054583728367</v>
      </c>
      <c r="AA879" s="57" t="s">
        <v>5455</v>
      </c>
      <c r="AB879" s="57" t="s">
        <v>5413</v>
      </c>
      <c r="AC879" s="57" t="s">
        <v>5457</v>
      </c>
      <c r="AD879" s="57" t="s">
        <v>261</v>
      </c>
      <c r="AE879" s="57" t="n">
        <v>2400</v>
      </c>
      <c r="AF879" s="58" t="n">
        <v>5.20813911104535</v>
      </c>
      <c r="AG879" s="57" t="s">
        <v>5455</v>
      </c>
      <c r="AH879" s="57" t="s">
        <v>5444</v>
      </c>
      <c r="AI879" s="57" t="s">
        <v>4838</v>
      </c>
      <c r="AJ879" s="58" t="n">
        <v>15.5974530613174</v>
      </c>
      <c r="AK879" s="57" t="s">
        <v>506</v>
      </c>
      <c r="AL879" s="58" t="n">
        <v>3.5</v>
      </c>
      <c r="AM879" s="57"/>
      <c r="AN879" s="57"/>
      <c r="AO879" s="57" t="n">
        <v>0</v>
      </c>
      <c r="AP879" s="59" t="b">
        <f aca="false">FALSE()</f>
        <v>0</v>
      </c>
    </row>
    <row r="880" customFormat="false" ht="15" hidden="false" customHeight="true" outlineLevel="0" collapsed="false">
      <c r="B880" s="57" t="s">
        <v>4708</v>
      </c>
      <c r="C880" s="57" t="s">
        <v>255</v>
      </c>
      <c r="D880" s="57" t="s">
        <v>357</v>
      </c>
      <c r="E880" s="59" t="b">
        <f aca="false">FALSE()</f>
        <v>0</v>
      </c>
      <c r="F880" s="57" t="n">
        <v>1</v>
      </c>
      <c r="G880" s="57" t="s">
        <v>5159</v>
      </c>
      <c r="H880" s="57" t="s">
        <v>4878</v>
      </c>
      <c r="I880" s="57" t="n">
        <v>6</v>
      </c>
      <c r="J880" s="57" t="s">
        <v>312</v>
      </c>
      <c r="K880" s="57" t="n">
        <v>2</v>
      </c>
      <c r="L880" s="59" t="b">
        <f aca="false">FALSE()</f>
        <v>0</v>
      </c>
      <c r="M880" s="59" t="b">
        <f aca="false">TRUE()</f>
        <v>1</v>
      </c>
      <c r="N880" s="59" t="b">
        <f aca="false">TRUE()</f>
        <v>1</v>
      </c>
      <c r="O880" s="59" t="b">
        <f aca="false">TRUE()</f>
        <v>1</v>
      </c>
      <c r="P880" s="59" t="b">
        <f aca="false">TRUE()</f>
        <v>1</v>
      </c>
      <c r="Q880" s="57" t="s">
        <v>5418</v>
      </c>
      <c r="R880" s="58" t="n">
        <v>1</v>
      </c>
      <c r="S880" s="58" t="n">
        <v>40.8600006103516</v>
      </c>
      <c r="T880" s="57"/>
      <c r="U880" s="58" t="n">
        <v>2.56309781886236</v>
      </c>
      <c r="V880" s="58" t="n">
        <v>0</v>
      </c>
      <c r="W880" s="58" t="n">
        <v>0</v>
      </c>
      <c r="X880" s="58" t="n">
        <v>0</v>
      </c>
      <c r="Y880" s="58" t="n">
        <v>0</v>
      </c>
      <c r="Z880" s="58" t="n">
        <v>4.48054583728367</v>
      </c>
      <c r="AA880" s="57" t="s">
        <v>5455</v>
      </c>
      <c r="AB880" s="57" t="s">
        <v>5413</v>
      </c>
      <c r="AC880" s="57" t="s">
        <v>5457</v>
      </c>
      <c r="AD880" s="57" t="s">
        <v>261</v>
      </c>
      <c r="AE880" s="57" t="n">
        <v>2400</v>
      </c>
      <c r="AF880" s="58" t="n">
        <v>5.20813911104535</v>
      </c>
      <c r="AG880" s="57" t="s">
        <v>5455</v>
      </c>
      <c r="AH880" s="57" t="s">
        <v>5444</v>
      </c>
      <c r="AI880" s="57" t="s">
        <v>4838</v>
      </c>
      <c r="AJ880" s="58" t="n">
        <v>15.5974530613174</v>
      </c>
      <c r="AK880" s="57" t="s">
        <v>506</v>
      </c>
      <c r="AL880" s="58" t="n">
        <v>4</v>
      </c>
      <c r="AM880" s="57"/>
      <c r="AN880" s="57"/>
      <c r="AO880" s="57" t="n">
        <v>0</v>
      </c>
      <c r="AP880" s="59" t="b">
        <f aca="false">FALSE()</f>
        <v>0</v>
      </c>
    </row>
    <row r="881" customFormat="false" ht="15" hidden="false" customHeight="true" outlineLevel="0" collapsed="false">
      <c r="B881" s="57" t="s">
        <v>4708</v>
      </c>
      <c r="C881" s="57" t="s">
        <v>255</v>
      </c>
      <c r="D881" s="57" t="s">
        <v>357</v>
      </c>
      <c r="E881" s="59" t="b">
        <f aca="false">FALSE()</f>
        <v>0</v>
      </c>
      <c r="F881" s="57" t="n">
        <v>1</v>
      </c>
      <c r="G881" s="57" t="s">
        <v>5159</v>
      </c>
      <c r="H881" s="57" t="s">
        <v>4878</v>
      </c>
      <c r="I881" s="57" t="n">
        <v>6</v>
      </c>
      <c r="J881" s="57" t="s">
        <v>312</v>
      </c>
      <c r="K881" s="57" t="n">
        <v>2</v>
      </c>
      <c r="L881" s="59" t="b">
        <f aca="false">FALSE()</f>
        <v>0</v>
      </c>
      <c r="M881" s="59" t="b">
        <f aca="false">TRUE()</f>
        <v>1</v>
      </c>
      <c r="N881" s="59" t="b">
        <f aca="false">TRUE()</f>
        <v>1</v>
      </c>
      <c r="O881" s="59" t="b">
        <f aca="false">TRUE()</f>
        <v>1</v>
      </c>
      <c r="P881" s="59" t="b">
        <f aca="false">TRUE()</f>
        <v>1</v>
      </c>
      <c r="Q881" s="57" t="s">
        <v>5418</v>
      </c>
      <c r="R881" s="58" t="n">
        <v>1</v>
      </c>
      <c r="S881" s="58" t="n">
        <v>40.8600006103516</v>
      </c>
      <c r="T881" s="57"/>
      <c r="U881" s="58" t="n">
        <v>2.56309781886236</v>
      </c>
      <c r="V881" s="58" t="n">
        <v>0</v>
      </c>
      <c r="W881" s="58" t="n">
        <v>0</v>
      </c>
      <c r="X881" s="58" t="n">
        <v>0</v>
      </c>
      <c r="Y881" s="58" t="n">
        <v>0</v>
      </c>
      <c r="Z881" s="58" t="n">
        <v>4.48054583728367</v>
      </c>
      <c r="AA881" s="57" t="s">
        <v>5455</v>
      </c>
      <c r="AB881" s="57" t="s">
        <v>5413</v>
      </c>
      <c r="AC881" s="57" t="s">
        <v>5457</v>
      </c>
      <c r="AD881" s="57" t="s">
        <v>261</v>
      </c>
      <c r="AE881" s="57" t="n">
        <v>2400</v>
      </c>
      <c r="AF881" s="58" t="n">
        <v>5.20813911104535</v>
      </c>
      <c r="AG881" s="57" t="s">
        <v>5455</v>
      </c>
      <c r="AH881" s="57" t="s">
        <v>5444</v>
      </c>
      <c r="AI881" s="57" t="s">
        <v>4838</v>
      </c>
      <c r="AJ881" s="58" t="n">
        <v>15.5974530613174</v>
      </c>
      <c r="AK881" s="57" t="s">
        <v>506</v>
      </c>
      <c r="AL881" s="58" t="n">
        <v>4.5</v>
      </c>
      <c r="AM881" s="57"/>
      <c r="AN881" s="57" t="s">
        <v>5455</v>
      </c>
      <c r="AO881" s="57" t="n">
        <v>1</v>
      </c>
      <c r="AP881" s="59" t="b">
        <f aca="false">FALSE()</f>
        <v>0</v>
      </c>
    </row>
    <row r="882" customFormat="false" ht="15" hidden="false" customHeight="true" outlineLevel="0" collapsed="false">
      <c r="B882" s="57" t="s">
        <v>4708</v>
      </c>
      <c r="C882" s="57" t="s">
        <v>255</v>
      </c>
      <c r="D882" s="57" t="s">
        <v>357</v>
      </c>
      <c r="E882" s="59" t="b">
        <f aca="false">FALSE()</f>
        <v>0</v>
      </c>
      <c r="F882" s="57" t="n">
        <v>1</v>
      </c>
      <c r="G882" s="57" t="s">
        <v>5159</v>
      </c>
      <c r="H882" s="57" t="s">
        <v>4878</v>
      </c>
      <c r="I882" s="57" t="n">
        <v>7</v>
      </c>
      <c r="J882" s="57" t="s">
        <v>4570</v>
      </c>
      <c r="K882" s="57" t="n">
        <v>2</v>
      </c>
      <c r="L882" s="59" t="b">
        <f aca="false">FALSE()</f>
        <v>0</v>
      </c>
      <c r="M882" s="59" t="b">
        <f aca="false">TRUE()</f>
        <v>1</v>
      </c>
      <c r="N882" s="59" t="b">
        <f aca="false">TRUE()</f>
        <v>1</v>
      </c>
      <c r="O882" s="59" t="b">
        <f aca="false">TRUE()</f>
        <v>1</v>
      </c>
      <c r="P882" s="59" t="b">
        <f aca="false">TRUE()</f>
        <v>1</v>
      </c>
      <c r="Q882" s="57" t="s">
        <v>5447</v>
      </c>
      <c r="R882" s="58" t="n">
        <v>1</v>
      </c>
      <c r="S882" s="58" t="n">
        <v>44.1399993896484</v>
      </c>
      <c r="T882" s="57"/>
      <c r="U882" s="58" t="n">
        <v>6.96842219503204</v>
      </c>
      <c r="V882" s="58" t="n">
        <v>4.91260415281952</v>
      </c>
      <c r="W882" s="58" t="n">
        <v>0</v>
      </c>
      <c r="X882" s="58" t="n">
        <v>70.4980842911877</v>
      </c>
      <c r="Y882" s="58" t="n">
        <v>0</v>
      </c>
      <c r="Z882" s="58" t="n">
        <v>4.50480199342878</v>
      </c>
      <c r="AA882" s="57" t="s">
        <v>5455</v>
      </c>
      <c r="AB882" s="57" t="s">
        <v>5413</v>
      </c>
      <c r="AC882" s="57" t="s">
        <v>5507</v>
      </c>
      <c r="AD882" s="57" t="s">
        <v>5508</v>
      </c>
      <c r="AE882" s="57" t="n">
        <v>2401</v>
      </c>
      <c r="AF882" s="58" t="n">
        <v>4.8499486595221</v>
      </c>
      <c r="AG882" s="57" t="s">
        <v>5455</v>
      </c>
      <c r="AH882" s="57" t="s">
        <v>5422</v>
      </c>
      <c r="AI882" s="57" t="s">
        <v>5508</v>
      </c>
      <c r="AJ882" s="58" t="n">
        <v>14.4154334308754</v>
      </c>
      <c r="AK882" s="57" t="s">
        <v>331</v>
      </c>
      <c r="AL882" s="58" t="n">
        <v>3.5</v>
      </c>
      <c r="AM882" s="57"/>
      <c r="AN882" s="57"/>
      <c r="AO882" s="57" t="n">
        <v>0</v>
      </c>
      <c r="AP882" s="59" t="b">
        <f aca="false">FALSE()</f>
        <v>0</v>
      </c>
    </row>
    <row r="883" customFormat="false" ht="15" hidden="false" customHeight="true" outlineLevel="0" collapsed="false">
      <c r="B883" s="57" t="s">
        <v>4708</v>
      </c>
      <c r="C883" s="57" t="s">
        <v>255</v>
      </c>
      <c r="D883" s="57" t="s">
        <v>357</v>
      </c>
      <c r="E883" s="59" t="b">
        <f aca="false">FALSE()</f>
        <v>0</v>
      </c>
      <c r="F883" s="57" t="n">
        <v>1</v>
      </c>
      <c r="G883" s="57" t="s">
        <v>5159</v>
      </c>
      <c r="H883" s="57" t="s">
        <v>4878</v>
      </c>
      <c r="I883" s="57" t="n">
        <v>7</v>
      </c>
      <c r="J883" s="57" t="s">
        <v>4570</v>
      </c>
      <c r="K883" s="57" t="n">
        <v>2</v>
      </c>
      <c r="L883" s="59" t="b">
        <f aca="false">FALSE()</f>
        <v>0</v>
      </c>
      <c r="M883" s="59" t="b">
        <f aca="false">TRUE()</f>
        <v>1</v>
      </c>
      <c r="N883" s="59" t="b">
        <f aca="false">TRUE()</f>
        <v>1</v>
      </c>
      <c r="O883" s="59" t="b">
        <f aca="false">TRUE()</f>
        <v>1</v>
      </c>
      <c r="P883" s="59" t="b">
        <f aca="false">TRUE()</f>
        <v>1</v>
      </c>
      <c r="Q883" s="57" t="s">
        <v>5447</v>
      </c>
      <c r="R883" s="58" t="n">
        <v>1</v>
      </c>
      <c r="S883" s="58" t="n">
        <v>44.1399993896484</v>
      </c>
      <c r="T883" s="57"/>
      <c r="U883" s="58" t="n">
        <v>6.96842219503204</v>
      </c>
      <c r="V883" s="58" t="n">
        <v>4.91260415281952</v>
      </c>
      <c r="W883" s="58" t="n">
        <v>0</v>
      </c>
      <c r="X883" s="58" t="n">
        <v>70.4980842911877</v>
      </c>
      <c r="Y883" s="58" t="n">
        <v>0</v>
      </c>
      <c r="Z883" s="58" t="n">
        <v>4.50480199342878</v>
      </c>
      <c r="AA883" s="57" t="s">
        <v>5455</v>
      </c>
      <c r="AB883" s="57" t="s">
        <v>5413</v>
      </c>
      <c r="AC883" s="57" t="s">
        <v>5507</v>
      </c>
      <c r="AD883" s="57" t="s">
        <v>5508</v>
      </c>
      <c r="AE883" s="57" t="n">
        <v>2401</v>
      </c>
      <c r="AF883" s="58" t="n">
        <v>4.8499486595221</v>
      </c>
      <c r="AG883" s="57" t="s">
        <v>5455</v>
      </c>
      <c r="AH883" s="57" t="s">
        <v>5422</v>
      </c>
      <c r="AI883" s="57" t="s">
        <v>5508</v>
      </c>
      <c r="AJ883" s="58" t="n">
        <v>14.4154334308754</v>
      </c>
      <c r="AK883" s="57" t="s">
        <v>331</v>
      </c>
      <c r="AL883" s="58" t="n">
        <v>4</v>
      </c>
      <c r="AM883" s="57"/>
      <c r="AN883" s="57"/>
      <c r="AO883" s="57" t="n">
        <v>0</v>
      </c>
      <c r="AP883" s="59" t="b">
        <f aca="false">FALSE()</f>
        <v>0</v>
      </c>
    </row>
    <row r="884" customFormat="false" ht="15" hidden="false" customHeight="true" outlineLevel="0" collapsed="false">
      <c r="B884" s="57" t="s">
        <v>4708</v>
      </c>
      <c r="C884" s="57" t="s">
        <v>255</v>
      </c>
      <c r="D884" s="57" t="s">
        <v>357</v>
      </c>
      <c r="E884" s="59" t="b">
        <f aca="false">FALSE()</f>
        <v>0</v>
      </c>
      <c r="F884" s="57" t="n">
        <v>1</v>
      </c>
      <c r="G884" s="57" t="s">
        <v>5159</v>
      </c>
      <c r="H884" s="57" t="s">
        <v>4878</v>
      </c>
      <c r="I884" s="57" t="n">
        <v>7</v>
      </c>
      <c r="J884" s="57" t="s">
        <v>4570</v>
      </c>
      <c r="K884" s="57" t="n">
        <v>2</v>
      </c>
      <c r="L884" s="59" t="b">
        <f aca="false">FALSE()</f>
        <v>0</v>
      </c>
      <c r="M884" s="59" t="b">
        <f aca="false">TRUE()</f>
        <v>1</v>
      </c>
      <c r="N884" s="59" t="b">
        <f aca="false">TRUE()</f>
        <v>1</v>
      </c>
      <c r="O884" s="59" t="b">
        <f aca="false">TRUE()</f>
        <v>1</v>
      </c>
      <c r="P884" s="59" t="b">
        <f aca="false">TRUE()</f>
        <v>1</v>
      </c>
      <c r="Q884" s="57" t="s">
        <v>5447</v>
      </c>
      <c r="R884" s="58" t="n">
        <v>1</v>
      </c>
      <c r="S884" s="58" t="n">
        <v>44.1399993896484</v>
      </c>
      <c r="T884" s="57"/>
      <c r="U884" s="58" t="n">
        <v>6.96842219503204</v>
      </c>
      <c r="V884" s="58" t="n">
        <v>4.91260415281952</v>
      </c>
      <c r="W884" s="58" t="n">
        <v>0</v>
      </c>
      <c r="X884" s="58" t="n">
        <v>70.4980842911877</v>
      </c>
      <c r="Y884" s="58" t="n">
        <v>0</v>
      </c>
      <c r="Z884" s="58" t="n">
        <v>4.50480199342878</v>
      </c>
      <c r="AA884" s="57" t="s">
        <v>5455</v>
      </c>
      <c r="AB884" s="57" t="s">
        <v>5413</v>
      </c>
      <c r="AC884" s="57" t="s">
        <v>5507</v>
      </c>
      <c r="AD884" s="57" t="s">
        <v>5508</v>
      </c>
      <c r="AE884" s="57" t="n">
        <v>2401</v>
      </c>
      <c r="AF884" s="58" t="n">
        <v>4.8499486595221</v>
      </c>
      <c r="AG884" s="57" t="s">
        <v>5455</v>
      </c>
      <c r="AH884" s="57" t="s">
        <v>5422</v>
      </c>
      <c r="AI884" s="57" t="s">
        <v>5508</v>
      </c>
      <c r="AJ884" s="58" t="n">
        <v>14.4154334308754</v>
      </c>
      <c r="AK884" s="57" t="s">
        <v>331</v>
      </c>
      <c r="AL884" s="58" t="n">
        <v>4.5</v>
      </c>
      <c r="AM884" s="57"/>
      <c r="AN884" s="57"/>
      <c r="AO884" s="57" t="n">
        <v>0</v>
      </c>
      <c r="AP884" s="59" t="b">
        <f aca="false">FALSE()</f>
        <v>0</v>
      </c>
    </row>
    <row r="885" customFormat="false" ht="15" hidden="false" customHeight="true" outlineLevel="0" collapsed="false">
      <c r="B885" s="57" t="s">
        <v>4708</v>
      </c>
      <c r="C885" s="57" t="s">
        <v>255</v>
      </c>
      <c r="D885" s="57" t="s">
        <v>357</v>
      </c>
      <c r="E885" s="59" t="b">
        <f aca="false">FALSE()</f>
        <v>0</v>
      </c>
      <c r="F885" s="57" t="n">
        <v>1</v>
      </c>
      <c r="G885" s="57" t="s">
        <v>5159</v>
      </c>
      <c r="H885" s="57" t="s">
        <v>4878</v>
      </c>
      <c r="I885" s="57" t="n">
        <v>8</v>
      </c>
      <c r="J885" s="57" t="s">
        <v>425</v>
      </c>
      <c r="K885" s="57" t="n">
        <v>2</v>
      </c>
      <c r="L885" s="59" t="b">
        <f aca="false">FALSE()</f>
        <v>0</v>
      </c>
      <c r="M885" s="59" t="b">
        <f aca="false">TRUE()</f>
        <v>1</v>
      </c>
      <c r="N885" s="59" t="b">
        <f aca="false">TRUE()</f>
        <v>1</v>
      </c>
      <c r="O885" s="59" t="b">
        <f aca="false">TRUE()</f>
        <v>1</v>
      </c>
      <c r="P885" s="59" t="b">
        <f aca="false">TRUE()</f>
        <v>1</v>
      </c>
      <c r="Q885" s="57" t="s">
        <v>5416</v>
      </c>
      <c r="R885" s="58" t="n">
        <v>1</v>
      </c>
      <c r="S885" s="58" t="n">
        <v>45.2900009155273</v>
      </c>
      <c r="T885" s="57"/>
      <c r="U885" s="58" t="n">
        <v>0</v>
      </c>
      <c r="V885" s="58" t="n">
        <v>0</v>
      </c>
      <c r="W885" s="58" t="n">
        <v>0</v>
      </c>
      <c r="X885" s="57"/>
      <c r="Y885" s="57"/>
      <c r="Z885" s="58" t="n">
        <v>5.5719227381578</v>
      </c>
      <c r="AA885" s="57" t="s">
        <v>5455</v>
      </c>
      <c r="AB885" s="57" t="s">
        <v>5413</v>
      </c>
      <c r="AC885" s="57" t="s">
        <v>5507</v>
      </c>
      <c r="AD885" s="57" t="s">
        <v>5508</v>
      </c>
      <c r="AE885" s="57" t="n">
        <v>2401</v>
      </c>
      <c r="AF885" s="58" t="n">
        <v>6.05528223949967</v>
      </c>
      <c r="AG885" s="57" t="s">
        <v>5455</v>
      </c>
      <c r="AH885" s="57" t="s">
        <v>5435</v>
      </c>
      <c r="AI885" s="57" t="s">
        <v>4885</v>
      </c>
      <c r="AJ885" s="58" t="n">
        <v>12.8572120228298</v>
      </c>
      <c r="AK885" s="57" t="s">
        <v>331</v>
      </c>
      <c r="AL885" s="58" t="n">
        <v>3.5</v>
      </c>
      <c r="AM885" s="57"/>
      <c r="AN885" s="57"/>
      <c r="AO885" s="57" t="n">
        <v>0</v>
      </c>
      <c r="AP885" s="59" t="b">
        <f aca="false">FALSE()</f>
        <v>0</v>
      </c>
    </row>
    <row r="886" customFormat="false" ht="15" hidden="false" customHeight="true" outlineLevel="0" collapsed="false">
      <c r="B886" s="57" t="s">
        <v>4708</v>
      </c>
      <c r="C886" s="57" t="s">
        <v>255</v>
      </c>
      <c r="D886" s="57" t="s">
        <v>357</v>
      </c>
      <c r="E886" s="59" t="b">
        <f aca="false">FALSE()</f>
        <v>0</v>
      </c>
      <c r="F886" s="57" t="n">
        <v>1</v>
      </c>
      <c r="G886" s="57" t="s">
        <v>5159</v>
      </c>
      <c r="H886" s="57" t="s">
        <v>4878</v>
      </c>
      <c r="I886" s="57" t="n">
        <v>8</v>
      </c>
      <c r="J886" s="57" t="s">
        <v>425</v>
      </c>
      <c r="K886" s="57" t="n">
        <v>2</v>
      </c>
      <c r="L886" s="59" t="b">
        <f aca="false">FALSE()</f>
        <v>0</v>
      </c>
      <c r="M886" s="59" t="b">
        <f aca="false">TRUE()</f>
        <v>1</v>
      </c>
      <c r="N886" s="59" t="b">
        <f aca="false">TRUE()</f>
        <v>1</v>
      </c>
      <c r="O886" s="59" t="b">
        <f aca="false">TRUE()</f>
        <v>1</v>
      </c>
      <c r="P886" s="59" t="b">
        <f aca="false">TRUE()</f>
        <v>1</v>
      </c>
      <c r="Q886" s="57" t="s">
        <v>5416</v>
      </c>
      <c r="R886" s="58" t="n">
        <v>1</v>
      </c>
      <c r="S886" s="58" t="n">
        <v>45.2900009155273</v>
      </c>
      <c r="T886" s="57"/>
      <c r="U886" s="58" t="n">
        <v>0</v>
      </c>
      <c r="V886" s="58" t="n">
        <v>0</v>
      </c>
      <c r="W886" s="58" t="n">
        <v>0</v>
      </c>
      <c r="X886" s="57"/>
      <c r="Y886" s="57"/>
      <c r="Z886" s="58" t="n">
        <v>5.5719227381578</v>
      </c>
      <c r="AA886" s="57" t="s">
        <v>5455</v>
      </c>
      <c r="AB886" s="57" t="s">
        <v>5413</v>
      </c>
      <c r="AC886" s="57" t="s">
        <v>5507</v>
      </c>
      <c r="AD886" s="57" t="s">
        <v>5508</v>
      </c>
      <c r="AE886" s="57" t="n">
        <v>2401</v>
      </c>
      <c r="AF886" s="58" t="n">
        <v>6.05528223949967</v>
      </c>
      <c r="AG886" s="57" t="s">
        <v>5455</v>
      </c>
      <c r="AH886" s="57" t="s">
        <v>5435</v>
      </c>
      <c r="AI886" s="57" t="s">
        <v>4885</v>
      </c>
      <c r="AJ886" s="58" t="n">
        <v>12.8572120228298</v>
      </c>
      <c r="AK886" s="57" t="s">
        <v>331</v>
      </c>
      <c r="AL886" s="58" t="n">
        <v>4</v>
      </c>
      <c r="AM886" s="57"/>
      <c r="AN886" s="57"/>
      <c r="AO886" s="57" t="n">
        <v>0</v>
      </c>
      <c r="AP886" s="59" t="b">
        <f aca="false">FALSE()</f>
        <v>0</v>
      </c>
    </row>
    <row r="887" customFormat="false" ht="15" hidden="false" customHeight="true" outlineLevel="0" collapsed="false">
      <c r="B887" s="57" t="s">
        <v>4708</v>
      </c>
      <c r="C887" s="57" t="s">
        <v>255</v>
      </c>
      <c r="D887" s="57" t="s">
        <v>357</v>
      </c>
      <c r="E887" s="59" t="b">
        <f aca="false">FALSE()</f>
        <v>0</v>
      </c>
      <c r="F887" s="57" t="n">
        <v>1</v>
      </c>
      <c r="G887" s="57" t="s">
        <v>5159</v>
      </c>
      <c r="H887" s="57" t="s">
        <v>4878</v>
      </c>
      <c r="I887" s="57" t="n">
        <v>8</v>
      </c>
      <c r="J887" s="57" t="s">
        <v>425</v>
      </c>
      <c r="K887" s="57" t="n">
        <v>2</v>
      </c>
      <c r="L887" s="59" t="b">
        <f aca="false">FALSE()</f>
        <v>0</v>
      </c>
      <c r="M887" s="59" t="b">
        <f aca="false">TRUE()</f>
        <v>1</v>
      </c>
      <c r="N887" s="59" t="b">
        <f aca="false">TRUE()</f>
        <v>1</v>
      </c>
      <c r="O887" s="59" t="b">
        <f aca="false">TRUE()</f>
        <v>1</v>
      </c>
      <c r="P887" s="59" t="b">
        <f aca="false">TRUE()</f>
        <v>1</v>
      </c>
      <c r="Q887" s="57" t="s">
        <v>5416</v>
      </c>
      <c r="R887" s="58" t="n">
        <v>1</v>
      </c>
      <c r="S887" s="58" t="n">
        <v>45.2900009155273</v>
      </c>
      <c r="T887" s="57"/>
      <c r="U887" s="58" t="n">
        <v>0</v>
      </c>
      <c r="V887" s="58" t="n">
        <v>0</v>
      </c>
      <c r="W887" s="58" t="n">
        <v>0</v>
      </c>
      <c r="X887" s="57"/>
      <c r="Y887" s="57"/>
      <c r="Z887" s="58" t="n">
        <v>5.5719227381578</v>
      </c>
      <c r="AA887" s="57" t="s">
        <v>5455</v>
      </c>
      <c r="AB887" s="57" t="s">
        <v>5413</v>
      </c>
      <c r="AC887" s="57" t="s">
        <v>5507</v>
      </c>
      <c r="AD887" s="57" t="s">
        <v>5508</v>
      </c>
      <c r="AE887" s="57" t="n">
        <v>2401</v>
      </c>
      <c r="AF887" s="58" t="n">
        <v>6.05528223949967</v>
      </c>
      <c r="AG887" s="57" t="s">
        <v>5455</v>
      </c>
      <c r="AH887" s="57" t="s">
        <v>5435</v>
      </c>
      <c r="AI887" s="57" t="s">
        <v>4885</v>
      </c>
      <c r="AJ887" s="58" t="n">
        <v>12.8572120228298</v>
      </c>
      <c r="AK887" s="57" t="s">
        <v>331</v>
      </c>
      <c r="AL887" s="58" t="n">
        <v>4.5</v>
      </c>
      <c r="AM887" s="57"/>
      <c r="AN887" s="57"/>
      <c r="AO887" s="57" t="n">
        <v>0</v>
      </c>
      <c r="AP887" s="59" t="b">
        <f aca="false">FALSE()</f>
        <v>0</v>
      </c>
    </row>
    <row r="888" customFormat="false" ht="15" hidden="false" customHeight="true" outlineLevel="0" collapsed="false">
      <c r="B888" s="57" t="s">
        <v>4708</v>
      </c>
      <c r="C888" s="57" t="s">
        <v>255</v>
      </c>
      <c r="D888" s="57" t="s">
        <v>410</v>
      </c>
      <c r="E888" s="59" t="b">
        <f aca="false">TRUE()</f>
        <v>1</v>
      </c>
      <c r="F888" s="57" t="n">
        <v>1</v>
      </c>
      <c r="G888" s="57" t="s">
        <v>5220</v>
      </c>
      <c r="H888" s="57" t="s">
        <v>4980</v>
      </c>
      <c r="I888" s="57" t="n">
        <v>2</v>
      </c>
      <c r="J888" s="57" t="s">
        <v>252</v>
      </c>
      <c r="K888" s="57" t="n">
        <v>2</v>
      </c>
      <c r="L888" s="59" t="b">
        <f aca="false">FALSE()</f>
        <v>0</v>
      </c>
      <c r="M888" s="59" t="b">
        <f aca="false">TRUE()</f>
        <v>1</v>
      </c>
      <c r="N888" s="59" t="b">
        <f aca="false">TRUE()</f>
        <v>1</v>
      </c>
      <c r="O888" s="59" t="b">
        <f aca="false">TRUE()</f>
        <v>1</v>
      </c>
      <c r="P888" s="59" t="b">
        <f aca="false">TRUE()</f>
        <v>1</v>
      </c>
      <c r="Q888" s="57" t="s">
        <v>5440</v>
      </c>
      <c r="R888" s="58" t="n">
        <v>1</v>
      </c>
      <c r="S888" s="58" t="n">
        <v>104.73999786377</v>
      </c>
      <c r="T888" s="57"/>
      <c r="U888" s="58" t="n">
        <v>46.8833309366907</v>
      </c>
      <c r="V888" s="58" t="n">
        <v>20.5581804221252</v>
      </c>
      <c r="W888" s="58" t="n">
        <v>0</v>
      </c>
      <c r="X888" s="58" t="n">
        <v>43.8496583143508</v>
      </c>
      <c r="Y888" s="58" t="n">
        <v>0</v>
      </c>
      <c r="Z888" s="58" t="n">
        <v>3.97717751678249</v>
      </c>
      <c r="AA888" s="57" t="s">
        <v>5455</v>
      </c>
      <c r="AB888" s="57" t="s">
        <v>5413</v>
      </c>
      <c r="AC888" s="57" t="s">
        <v>5444</v>
      </c>
      <c r="AD888" s="57" t="s">
        <v>4838</v>
      </c>
      <c r="AE888" s="57" t="n">
        <v>1481</v>
      </c>
      <c r="AF888" s="58" t="n">
        <v>3.97717751678249</v>
      </c>
      <c r="AG888" s="57" t="s">
        <v>5455</v>
      </c>
      <c r="AH888" s="57" t="s">
        <v>5444</v>
      </c>
      <c r="AI888" s="57" t="s">
        <v>4838</v>
      </c>
      <c r="AJ888" s="58" t="n">
        <v>7.75747452461172</v>
      </c>
      <c r="AK888" s="57" t="s">
        <v>5503</v>
      </c>
      <c r="AL888" s="58" t="n">
        <v>3.5</v>
      </c>
      <c r="AM888" s="57"/>
      <c r="AN888" s="57"/>
      <c r="AO888" s="57" t="n">
        <v>0</v>
      </c>
      <c r="AP888" s="59" t="b">
        <f aca="false">FALSE()</f>
        <v>0</v>
      </c>
    </row>
    <row r="889" customFormat="false" ht="15" hidden="false" customHeight="true" outlineLevel="0" collapsed="false">
      <c r="B889" s="57" t="s">
        <v>4708</v>
      </c>
      <c r="C889" s="57" t="s">
        <v>255</v>
      </c>
      <c r="D889" s="57" t="s">
        <v>410</v>
      </c>
      <c r="E889" s="59" t="b">
        <f aca="false">TRUE()</f>
        <v>1</v>
      </c>
      <c r="F889" s="57" t="n">
        <v>1</v>
      </c>
      <c r="G889" s="57" t="s">
        <v>5220</v>
      </c>
      <c r="H889" s="57" t="s">
        <v>4980</v>
      </c>
      <c r="I889" s="57" t="n">
        <v>2</v>
      </c>
      <c r="J889" s="57" t="s">
        <v>252</v>
      </c>
      <c r="K889" s="57" t="n">
        <v>2</v>
      </c>
      <c r="L889" s="59" t="b">
        <f aca="false">FALSE()</f>
        <v>0</v>
      </c>
      <c r="M889" s="59" t="b">
        <f aca="false">TRUE()</f>
        <v>1</v>
      </c>
      <c r="N889" s="59" t="b">
        <f aca="false">TRUE()</f>
        <v>1</v>
      </c>
      <c r="O889" s="59" t="b">
        <f aca="false">TRUE()</f>
        <v>1</v>
      </c>
      <c r="P889" s="59" t="b">
        <f aca="false">TRUE()</f>
        <v>1</v>
      </c>
      <c r="Q889" s="57" t="s">
        <v>5440</v>
      </c>
      <c r="R889" s="58" t="n">
        <v>1</v>
      </c>
      <c r="S889" s="58" t="n">
        <v>104.73999786377</v>
      </c>
      <c r="T889" s="57"/>
      <c r="U889" s="58" t="n">
        <v>46.8833309366907</v>
      </c>
      <c r="V889" s="58" t="n">
        <v>20.5581804221252</v>
      </c>
      <c r="W889" s="58" t="n">
        <v>0</v>
      </c>
      <c r="X889" s="58" t="n">
        <v>43.8496583143508</v>
      </c>
      <c r="Y889" s="58" t="n">
        <v>0</v>
      </c>
      <c r="Z889" s="58" t="n">
        <v>3.97717751678249</v>
      </c>
      <c r="AA889" s="57" t="s">
        <v>5455</v>
      </c>
      <c r="AB889" s="57" t="s">
        <v>5413</v>
      </c>
      <c r="AC889" s="57" t="s">
        <v>5444</v>
      </c>
      <c r="AD889" s="57" t="s">
        <v>4838</v>
      </c>
      <c r="AE889" s="57" t="n">
        <v>1481</v>
      </c>
      <c r="AF889" s="58" t="n">
        <v>3.97717751678249</v>
      </c>
      <c r="AG889" s="57" t="s">
        <v>5455</v>
      </c>
      <c r="AH889" s="57" t="s">
        <v>5444</v>
      </c>
      <c r="AI889" s="57" t="s">
        <v>4838</v>
      </c>
      <c r="AJ889" s="58" t="n">
        <v>7.75747452461172</v>
      </c>
      <c r="AK889" s="57" t="s">
        <v>5503</v>
      </c>
      <c r="AL889" s="58" t="n">
        <v>4</v>
      </c>
      <c r="AM889" s="57"/>
      <c r="AN889" s="57" t="s">
        <v>5455</v>
      </c>
      <c r="AO889" s="57" t="n">
        <v>1</v>
      </c>
      <c r="AP889" s="59" t="b">
        <f aca="false">FALSE()</f>
        <v>0</v>
      </c>
    </row>
    <row r="890" customFormat="false" ht="15" hidden="false" customHeight="true" outlineLevel="0" collapsed="false">
      <c r="B890" s="57" t="s">
        <v>4708</v>
      </c>
      <c r="C890" s="57" t="s">
        <v>255</v>
      </c>
      <c r="D890" s="57" t="s">
        <v>410</v>
      </c>
      <c r="E890" s="59" t="b">
        <f aca="false">TRUE()</f>
        <v>1</v>
      </c>
      <c r="F890" s="57" t="n">
        <v>1</v>
      </c>
      <c r="G890" s="57" t="s">
        <v>5220</v>
      </c>
      <c r="H890" s="57" t="s">
        <v>4980</v>
      </c>
      <c r="I890" s="57" t="n">
        <v>2</v>
      </c>
      <c r="J890" s="57" t="s">
        <v>252</v>
      </c>
      <c r="K890" s="57" t="n">
        <v>2</v>
      </c>
      <c r="L890" s="59" t="b">
        <f aca="false">FALSE()</f>
        <v>0</v>
      </c>
      <c r="M890" s="59" t="b">
        <f aca="false">TRUE()</f>
        <v>1</v>
      </c>
      <c r="N890" s="59" t="b">
        <f aca="false">TRUE()</f>
        <v>1</v>
      </c>
      <c r="O890" s="59" t="b">
        <f aca="false">TRUE()</f>
        <v>1</v>
      </c>
      <c r="P890" s="59" t="b">
        <f aca="false">TRUE()</f>
        <v>1</v>
      </c>
      <c r="Q890" s="57" t="s">
        <v>5440</v>
      </c>
      <c r="R890" s="58" t="n">
        <v>1</v>
      </c>
      <c r="S890" s="58" t="n">
        <v>104.73999786377</v>
      </c>
      <c r="T890" s="57"/>
      <c r="U890" s="58" t="n">
        <v>46.8833309366907</v>
      </c>
      <c r="V890" s="58" t="n">
        <v>20.5581804221252</v>
      </c>
      <c r="W890" s="58" t="n">
        <v>0</v>
      </c>
      <c r="X890" s="58" t="n">
        <v>43.8496583143508</v>
      </c>
      <c r="Y890" s="58" t="n">
        <v>0</v>
      </c>
      <c r="Z890" s="58" t="n">
        <v>3.97717751678249</v>
      </c>
      <c r="AA890" s="57" t="s">
        <v>5455</v>
      </c>
      <c r="AB890" s="57" t="s">
        <v>5413</v>
      </c>
      <c r="AC890" s="57" t="s">
        <v>5444</v>
      </c>
      <c r="AD890" s="57" t="s">
        <v>4838</v>
      </c>
      <c r="AE890" s="57" t="n">
        <v>1481</v>
      </c>
      <c r="AF890" s="58" t="n">
        <v>3.97717751678249</v>
      </c>
      <c r="AG890" s="57" t="s">
        <v>5455</v>
      </c>
      <c r="AH890" s="57" t="s">
        <v>5444</v>
      </c>
      <c r="AI890" s="57" t="s">
        <v>4838</v>
      </c>
      <c r="AJ890" s="58" t="n">
        <v>7.75747452461172</v>
      </c>
      <c r="AK890" s="57" t="s">
        <v>5503</v>
      </c>
      <c r="AL890" s="58" t="n">
        <v>4.5</v>
      </c>
      <c r="AM890" s="57"/>
      <c r="AN890" s="57" t="s">
        <v>5455</v>
      </c>
      <c r="AO890" s="57" t="n">
        <v>2</v>
      </c>
      <c r="AP890" s="59" t="b">
        <f aca="false">FALSE()</f>
        <v>0</v>
      </c>
    </row>
    <row r="891" customFormat="false" ht="15" hidden="false" customHeight="true" outlineLevel="0" collapsed="false">
      <c r="B891" s="57" t="s">
        <v>4708</v>
      </c>
      <c r="C891" s="57" t="s">
        <v>255</v>
      </c>
      <c r="D891" s="57" t="s">
        <v>410</v>
      </c>
      <c r="E891" s="59" t="b">
        <f aca="false">TRUE()</f>
        <v>1</v>
      </c>
      <c r="F891" s="57" t="n">
        <v>1</v>
      </c>
      <c r="G891" s="57" t="s">
        <v>5220</v>
      </c>
      <c r="H891" s="57" t="s">
        <v>4980</v>
      </c>
      <c r="I891" s="57" t="n">
        <v>3</v>
      </c>
      <c r="J891" s="57" t="s">
        <v>428</v>
      </c>
      <c r="K891" s="57" t="n">
        <v>2</v>
      </c>
      <c r="L891" s="59" t="b">
        <f aca="false">FALSE()</f>
        <v>0</v>
      </c>
      <c r="M891" s="59" t="b">
        <f aca="false">TRUE()</f>
        <v>1</v>
      </c>
      <c r="N891" s="59" t="b">
        <f aca="false">TRUE()</f>
        <v>1</v>
      </c>
      <c r="O891" s="59" t="b">
        <f aca="false">TRUE()</f>
        <v>1</v>
      </c>
      <c r="P891" s="59" t="b">
        <f aca="false">TRUE()</f>
        <v>1</v>
      </c>
      <c r="Q891" s="57" t="s">
        <v>5425</v>
      </c>
      <c r="R891" s="58" t="n">
        <v>1</v>
      </c>
      <c r="S891" s="58" t="n">
        <v>93.8099975585938</v>
      </c>
      <c r="T891" s="57"/>
      <c r="U891" s="58" t="n">
        <v>7.18201367993724</v>
      </c>
      <c r="V891" s="58" t="n">
        <v>0.507279776649842</v>
      </c>
      <c r="W891" s="58" t="n">
        <v>0.507279776649842</v>
      </c>
      <c r="X891" s="58" t="n">
        <v>7.0631970260223</v>
      </c>
      <c r="Y891" s="58" t="n">
        <v>7.0631970260223</v>
      </c>
      <c r="Z891" s="58" t="n">
        <v>5.41778211079037</v>
      </c>
      <c r="AA891" s="57" t="s">
        <v>5503</v>
      </c>
      <c r="AB891" s="57" t="s">
        <v>282</v>
      </c>
      <c r="AC891" s="57" t="s">
        <v>5481</v>
      </c>
      <c r="AD891" s="57" t="s">
        <v>5459</v>
      </c>
      <c r="AE891" s="57" t="n">
        <v>176</v>
      </c>
      <c r="AF891" s="58" t="n">
        <v>5.64297439299524</v>
      </c>
      <c r="AG891" s="57" t="s">
        <v>5503</v>
      </c>
      <c r="AH891" s="57" t="s">
        <v>5458</v>
      </c>
      <c r="AI891" s="57" t="s">
        <v>5430</v>
      </c>
      <c r="AJ891" s="58" t="n">
        <v>5.41778211079037</v>
      </c>
      <c r="AK891" s="57" t="s">
        <v>5503</v>
      </c>
      <c r="AL891" s="58" t="n">
        <v>3.5</v>
      </c>
      <c r="AM891" s="57"/>
      <c r="AN891" s="57"/>
      <c r="AO891" s="57" t="n">
        <v>0</v>
      </c>
      <c r="AP891" s="59" t="b">
        <f aca="false">FALSE()</f>
        <v>0</v>
      </c>
    </row>
    <row r="892" customFormat="false" ht="15" hidden="false" customHeight="true" outlineLevel="0" collapsed="false">
      <c r="B892" s="57" t="s">
        <v>4708</v>
      </c>
      <c r="C892" s="57" t="s">
        <v>255</v>
      </c>
      <c r="D892" s="57" t="s">
        <v>410</v>
      </c>
      <c r="E892" s="59" t="b">
        <f aca="false">TRUE()</f>
        <v>1</v>
      </c>
      <c r="F892" s="57" t="n">
        <v>1</v>
      </c>
      <c r="G892" s="57" t="s">
        <v>5220</v>
      </c>
      <c r="H892" s="57" t="s">
        <v>4980</v>
      </c>
      <c r="I892" s="57" t="n">
        <v>3</v>
      </c>
      <c r="J892" s="57" t="s">
        <v>428</v>
      </c>
      <c r="K892" s="57" t="n">
        <v>2</v>
      </c>
      <c r="L892" s="59" t="b">
        <f aca="false">FALSE()</f>
        <v>0</v>
      </c>
      <c r="M892" s="59" t="b">
        <f aca="false">TRUE()</f>
        <v>1</v>
      </c>
      <c r="N892" s="59" t="b">
        <f aca="false">TRUE()</f>
        <v>1</v>
      </c>
      <c r="O892" s="59" t="b">
        <f aca="false">TRUE()</f>
        <v>1</v>
      </c>
      <c r="P892" s="59" t="b">
        <f aca="false">TRUE()</f>
        <v>1</v>
      </c>
      <c r="Q892" s="57" t="s">
        <v>5425</v>
      </c>
      <c r="R892" s="58" t="n">
        <v>1</v>
      </c>
      <c r="S892" s="58" t="n">
        <v>93.8099975585938</v>
      </c>
      <c r="T892" s="57"/>
      <c r="U892" s="58" t="n">
        <v>7.18201367993724</v>
      </c>
      <c r="V892" s="58" t="n">
        <v>0.507279776649842</v>
      </c>
      <c r="W892" s="58" t="n">
        <v>0.507279776649842</v>
      </c>
      <c r="X892" s="58" t="n">
        <v>7.0631970260223</v>
      </c>
      <c r="Y892" s="58" t="n">
        <v>7.0631970260223</v>
      </c>
      <c r="Z892" s="58" t="n">
        <v>5.41778211079037</v>
      </c>
      <c r="AA892" s="57" t="s">
        <v>5503</v>
      </c>
      <c r="AB892" s="57" t="s">
        <v>282</v>
      </c>
      <c r="AC892" s="57" t="s">
        <v>5481</v>
      </c>
      <c r="AD892" s="57" t="s">
        <v>5459</v>
      </c>
      <c r="AE892" s="57" t="n">
        <v>176</v>
      </c>
      <c r="AF892" s="58" t="n">
        <v>5.64297439299524</v>
      </c>
      <c r="AG892" s="57" t="s">
        <v>5503</v>
      </c>
      <c r="AH892" s="57" t="s">
        <v>5458</v>
      </c>
      <c r="AI892" s="57" t="s">
        <v>5430</v>
      </c>
      <c r="AJ892" s="58" t="n">
        <v>5.41778211079037</v>
      </c>
      <c r="AK892" s="57" t="s">
        <v>5503</v>
      </c>
      <c r="AL892" s="58" t="n">
        <v>4</v>
      </c>
      <c r="AM892" s="57"/>
      <c r="AN892" s="57"/>
      <c r="AO892" s="57" t="n">
        <v>0</v>
      </c>
      <c r="AP892" s="59" t="b">
        <f aca="false">FALSE()</f>
        <v>0</v>
      </c>
    </row>
    <row r="893" customFormat="false" ht="15" hidden="false" customHeight="true" outlineLevel="0" collapsed="false">
      <c r="B893" s="57" t="s">
        <v>4708</v>
      </c>
      <c r="C893" s="57" t="s">
        <v>255</v>
      </c>
      <c r="D893" s="57" t="s">
        <v>410</v>
      </c>
      <c r="E893" s="59" t="b">
        <f aca="false">TRUE()</f>
        <v>1</v>
      </c>
      <c r="F893" s="57" t="n">
        <v>1</v>
      </c>
      <c r="G893" s="57" t="s">
        <v>5220</v>
      </c>
      <c r="H893" s="57" t="s">
        <v>4980</v>
      </c>
      <c r="I893" s="57" t="n">
        <v>3</v>
      </c>
      <c r="J893" s="57" t="s">
        <v>428</v>
      </c>
      <c r="K893" s="57" t="n">
        <v>2</v>
      </c>
      <c r="L893" s="59" t="b">
        <f aca="false">FALSE()</f>
        <v>0</v>
      </c>
      <c r="M893" s="59" t="b">
        <f aca="false">TRUE()</f>
        <v>1</v>
      </c>
      <c r="N893" s="59" t="b">
        <f aca="false">TRUE()</f>
        <v>1</v>
      </c>
      <c r="O893" s="59" t="b">
        <f aca="false">TRUE()</f>
        <v>1</v>
      </c>
      <c r="P893" s="59" t="b">
        <f aca="false">TRUE()</f>
        <v>1</v>
      </c>
      <c r="Q893" s="57" t="s">
        <v>5425</v>
      </c>
      <c r="R893" s="58" t="n">
        <v>1</v>
      </c>
      <c r="S893" s="58" t="n">
        <v>93.8099975585938</v>
      </c>
      <c r="T893" s="57"/>
      <c r="U893" s="58" t="n">
        <v>7.18201367993724</v>
      </c>
      <c r="V893" s="58" t="n">
        <v>0.507279776649842</v>
      </c>
      <c r="W893" s="58" t="n">
        <v>0.507279776649842</v>
      </c>
      <c r="X893" s="58" t="n">
        <v>7.0631970260223</v>
      </c>
      <c r="Y893" s="58" t="n">
        <v>7.0631970260223</v>
      </c>
      <c r="Z893" s="58" t="n">
        <v>5.41778211079037</v>
      </c>
      <c r="AA893" s="57" t="s">
        <v>5503</v>
      </c>
      <c r="AB893" s="57" t="s">
        <v>282</v>
      </c>
      <c r="AC893" s="57" t="s">
        <v>5481</v>
      </c>
      <c r="AD893" s="57" t="s">
        <v>5459</v>
      </c>
      <c r="AE893" s="57" t="n">
        <v>176</v>
      </c>
      <c r="AF893" s="58" t="n">
        <v>5.64297439299524</v>
      </c>
      <c r="AG893" s="57" t="s">
        <v>5503</v>
      </c>
      <c r="AH893" s="57" t="s">
        <v>5458</v>
      </c>
      <c r="AI893" s="57" t="s">
        <v>5430</v>
      </c>
      <c r="AJ893" s="58" t="n">
        <v>5.41778211079037</v>
      </c>
      <c r="AK893" s="57" t="s">
        <v>5503</v>
      </c>
      <c r="AL893" s="58" t="n">
        <v>4.5</v>
      </c>
      <c r="AM893" s="57"/>
      <c r="AN893" s="57"/>
      <c r="AO893" s="57" t="n">
        <v>0</v>
      </c>
      <c r="AP893" s="59" t="b">
        <f aca="false">FALSE()</f>
        <v>0</v>
      </c>
    </row>
    <row r="894" customFormat="false" ht="15" hidden="false" customHeight="true" outlineLevel="0" collapsed="false">
      <c r="B894" s="57" t="s">
        <v>4708</v>
      </c>
      <c r="C894" s="57" t="s">
        <v>255</v>
      </c>
      <c r="D894" s="57" t="s">
        <v>410</v>
      </c>
      <c r="E894" s="59" t="b">
        <f aca="false">TRUE()</f>
        <v>1</v>
      </c>
      <c r="F894" s="57" t="n">
        <v>1</v>
      </c>
      <c r="G894" s="57" t="s">
        <v>5220</v>
      </c>
      <c r="H894" s="57" t="s">
        <v>4980</v>
      </c>
      <c r="I894" s="57" t="n">
        <v>4</v>
      </c>
      <c r="J894" s="57" t="s">
        <v>425</v>
      </c>
      <c r="K894" s="57" t="n">
        <v>2</v>
      </c>
      <c r="L894" s="59" t="b">
        <f aca="false">FALSE()</f>
        <v>0</v>
      </c>
      <c r="M894" s="59" t="b">
        <f aca="false">TRUE()</f>
        <v>1</v>
      </c>
      <c r="N894" s="59" t="b">
        <f aca="false">TRUE()</f>
        <v>1</v>
      </c>
      <c r="O894" s="59" t="b">
        <f aca="false">TRUE()</f>
        <v>1</v>
      </c>
      <c r="P894" s="59" t="b">
        <f aca="false">TRUE()</f>
        <v>1</v>
      </c>
      <c r="Q894" s="57" t="s">
        <v>5416</v>
      </c>
      <c r="R894" s="58" t="n">
        <v>1</v>
      </c>
      <c r="S894" s="58" t="n">
        <v>97.5199966430664</v>
      </c>
      <c r="T894" s="57"/>
      <c r="U894" s="58" t="n">
        <v>3.20387227357795</v>
      </c>
      <c r="V894" s="58" t="n">
        <v>0</v>
      </c>
      <c r="W894" s="58" t="n">
        <v>0</v>
      </c>
      <c r="X894" s="58" t="n">
        <v>0</v>
      </c>
      <c r="Y894" s="58" t="n">
        <v>0</v>
      </c>
      <c r="Z894" s="58" t="n">
        <v>5.46040199985314</v>
      </c>
      <c r="AA894" s="57" t="s">
        <v>5503</v>
      </c>
      <c r="AB894" s="57" t="s">
        <v>282</v>
      </c>
      <c r="AC894" s="57" t="s">
        <v>5450</v>
      </c>
      <c r="AD894" s="57" t="s">
        <v>5459</v>
      </c>
      <c r="AE894" s="57" t="n">
        <v>176</v>
      </c>
      <c r="AF894" s="58" t="n">
        <v>7.75435297107375</v>
      </c>
      <c r="AG894" s="57" t="s">
        <v>5503</v>
      </c>
      <c r="AH894" s="57" t="s">
        <v>5458</v>
      </c>
      <c r="AI894" s="57" t="s">
        <v>5430</v>
      </c>
      <c r="AJ894" s="58" t="n">
        <v>5.46040199985314</v>
      </c>
      <c r="AK894" s="57" t="s">
        <v>5503</v>
      </c>
      <c r="AL894" s="58" t="n">
        <v>3.5</v>
      </c>
      <c r="AM894" s="57"/>
      <c r="AN894" s="57"/>
      <c r="AO894" s="57" t="n">
        <v>0</v>
      </c>
      <c r="AP894" s="59" t="b">
        <f aca="false">FALSE()</f>
        <v>0</v>
      </c>
    </row>
    <row r="895" customFormat="false" ht="15" hidden="false" customHeight="true" outlineLevel="0" collapsed="false">
      <c r="B895" s="57" t="s">
        <v>4708</v>
      </c>
      <c r="C895" s="57" t="s">
        <v>255</v>
      </c>
      <c r="D895" s="57" t="s">
        <v>410</v>
      </c>
      <c r="E895" s="59" t="b">
        <f aca="false">TRUE()</f>
        <v>1</v>
      </c>
      <c r="F895" s="57" t="n">
        <v>1</v>
      </c>
      <c r="G895" s="57" t="s">
        <v>5220</v>
      </c>
      <c r="H895" s="57" t="s">
        <v>4980</v>
      </c>
      <c r="I895" s="57" t="n">
        <v>4</v>
      </c>
      <c r="J895" s="57" t="s">
        <v>425</v>
      </c>
      <c r="K895" s="57" t="n">
        <v>2</v>
      </c>
      <c r="L895" s="59" t="b">
        <f aca="false">FALSE()</f>
        <v>0</v>
      </c>
      <c r="M895" s="59" t="b">
        <f aca="false">TRUE()</f>
        <v>1</v>
      </c>
      <c r="N895" s="59" t="b">
        <f aca="false">TRUE()</f>
        <v>1</v>
      </c>
      <c r="O895" s="59" t="b">
        <f aca="false">TRUE()</f>
        <v>1</v>
      </c>
      <c r="P895" s="59" t="b">
        <f aca="false">TRUE()</f>
        <v>1</v>
      </c>
      <c r="Q895" s="57" t="s">
        <v>5416</v>
      </c>
      <c r="R895" s="58" t="n">
        <v>1</v>
      </c>
      <c r="S895" s="58" t="n">
        <v>97.5199966430664</v>
      </c>
      <c r="T895" s="57"/>
      <c r="U895" s="58" t="n">
        <v>3.20387227357795</v>
      </c>
      <c r="V895" s="58" t="n">
        <v>0</v>
      </c>
      <c r="W895" s="58" t="n">
        <v>0</v>
      </c>
      <c r="X895" s="58" t="n">
        <v>0</v>
      </c>
      <c r="Y895" s="58" t="n">
        <v>0</v>
      </c>
      <c r="Z895" s="58" t="n">
        <v>5.46040199985314</v>
      </c>
      <c r="AA895" s="57" t="s">
        <v>5503</v>
      </c>
      <c r="AB895" s="57" t="s">
        <v>282</v>
      </c>
      <c r="AC895" s="57" t="s">
        <v>5450</v>
      </c>
      <c r="AD895" s="57" t="s">
        <v>5459</v>
      </c>
      <c r="AE895" s="57" t="n">
        <v>176</v>
      </c>
      <c r="AF895" s="58" t="n">
        <v>7.75435297107375</v>
      </c>
      <c r="AG895" s="57" t="s">
        <v>5503</v>
      </c>
      <c r="AH895" s="57" t="s">
        <v>5458</v>
      </c>
      <c r="AI895" s="57" t="s">
        <v>5430</v>
      </c>
      <c r="AJ895" s="58" t="n">
        <v>5.46040199985314</v>
      </c>
      <c r="AK895" s="57" t="s">
        <v>5503</v>
      </c>
      <c r="AL895" s="58" t="n">
        <v>4</v>
      </c>
      <c r="AM895" s="57"/>
      <c r="AN895" s="57"/>
      <c r="AO895" s="57" t="n">
        <v>0</v>
      </c>
      <c r="AP895" s="59" t="b">
        <f aca="false">FALSE()</f>
        <v>0</v>
      </c>
    </row>
    <row r="896" customFormat="false" ht="15" hidden="false" customHeight="true" outlineLevel="0" collapsed="false">
      <c r="B896" s="57" t="s">
        <v>4708</v>
      </c>
      <c r="C896" s="57" t="s">
        <v>255</v>
      </c>
      <c r="D896" s="57" t="s">
        <v>410</v>
      </c>
      <c r="E896" s="59" t="b">
        <f aca="false">TRUE()</f>
        <v>1</v>
      </c>
      <c r="F896" s="57" t="n">
        <v>1</v>
      </c>
      <c r="G896" s="57" t="s">
        <v>5220</v>
      </c>
      <c r="H896" s="57" t="s">
        <v>4980</v>
      </c>
      <c r="I896" s="57" t="n">
        <v>4</v>
      </c>
      <c r="J896" s="57" t="s">
        <v>425</v>
      </c>
      <c r="K896" s="57" t="n">
        <v>2</v>
      </c>
      <c r="L896" s="59" t="b">
        <f aca="false">FALSE()</f>
        <v>0</v>
      </c>
      <c r="M896" s="59" t="b">
        <f aca="false">TRUE()</f>
        <v>1</v>
      </c>
      <c r="N896" s="59" t="b">
        <f aca="false">TRUE()</f>
        <v>1</v>
      </c>
      <c r="O896" s="59" t="b">
        <f aca="false">TRUE()</f>
        <v>1</v>
      </c>
      <c r="P896" s="59" t="b">
        <f aca="false">TRUE()</f>
        <v>1</v>
      </c>
      <c r="Q896" s="57" t="s">
        <v>5416</v>
      </c>
      <c r="R896" s="58" t="n">
        <v>1</v>
      </c>
      <c r="S896" s="58" t="n">
        <v>97.5199966430664</v>
      </c>
      <c r="T896" s="57"/>
      <c r="U896" s="58" t="n">
        <v>3.20387227357795</v>
      </c>
      <c r="V896" s="58" t="n">
        <v>0</v>
      </c>
      <c r="W896" s="58" t="n">
        <v>0</v>
      </c>
      <c r="X896" s="58" t="n">
        <v>0</v>
      </c>
      <c r="Y896" s="58" t="n">
        <v>0</v>
      </c>
      <c r="Z896" s="58" t="n">
        <v>5.46040199985314</v>
      </c>
      <c r="AA896" s="57" t="s">
        <v>5503</v>
      </c>
      <c r="AB896" s="57" t="s">
        <v>282</v>
      </c>
      <c r="AC896" s="57" t="s">
        <v>5450</v>
      </c>
      <c r="AD896" s="57" t="s">
        <v>5459</v>
      </c>
      <c r="AE896" s="57" t="n">
        <v>176</v>
      </c>
      <c r="AF896" s="58" t="n">
        <v>7.75435297107375</v>
      </c>
      <c r="AG896" s="57" t="s">
        <v>5503</v>
      </c>
      <c r="AH896" s="57" t="s">
        <v>5458</v>
      </c>
      <c r="AI896" s="57" t="s">
        <v>5430</v>
      </c>
      <c r="AJ896" s="58" t="n">
        <v>5.46040199985314</v>
      </c>
      <c r="AK896" s="57" t="s">
        <v>5503</v>
      </c>
      <c r="AL896" s="58" t="n">
        <v>4.5</v>
      </c>
      <c r="AM896" s="57"/>
      <c r="AN896" s="57"/>
      <c r="AO896" s="57" t="n">
        <v>0</v>
      </c>
      <c r="AP896" s="59" t="b">
        <f aca="false">FALSE()</f>
        <v>0</v>
      </c>
    </row>
    <row r="897" customFormat="false" ht="15" hidden="false" customHeight="true" outlineLevel="0" collapsed="false">
      <c r="B897" s="57" t="s">
        <v>4708</v>
      </c>
      <c r="C897" s="57" t="s">
        <v>255</v>
      </c>
      <c r="D897" s="57" t="s">
        <v>410</v>
      </c>
      <c r="E897" s="59" t="b">
        <f aca="false">TRUE()</f>
        <v>1</v>
      </c>
      <c r="F897" s="57" t="n">
        <v>1</v>
      </c>
      <c r="G897" s="57" t="s">
        <v>5220</v>
      </c>
      <c r="H897" s="57" t="s">
        <v>4980</v>
      </c>
      <c r="I897" s="57" t="n">
        <v>5</v>
      </c>
      <c r="J897" s="57" t="s">
        <v>4570</v>
      </c>
      <c r="K897" s="57" t="n">
        <v>2</v>
      </c>
      <c r="L897" s="59" t="b">
        <f aca="false">FALSE()</f>
        <v>0</v>
      </c>
      <c r="M897" s="59" t="b">
        <f aca="false">TRUE()</f>
        <v>1</v>
      </c>
      <c r="N897" s="59" t="b">
        <f aca="false">TRUE()</f>
        <v>1</v>
      </c>
      <c r="O897" s="59" t="b">
        <f aca="false">TRUE()</f>
        <v>1</v>
      </c>
      <c r="P897" s="59" t="b">
        <f aca="false">TRUE()</f>
        <v>1</v>
      </c>
      <c r="Q897" s="57" t="s">
        <v>5447</v>
      </c>
      <c r="R897" s="58" t="n">
        <v>1</v>
      </c>
      <c r="S897" s="58" t="n">
        <v>84.6999969482422</v>
      </c>
      <c r="T897" s="57"/>
      <c r="U897" s="58" t="n">
        <v>4.75241053914063</v>
      </c>
      <c r="V897" s="58" t="n">
        <v>2.21601165589142</v>
      </c>
      <c r="W897" s="58" t="n">
        <v>2.21601165589142</v>
      </c>
      <c r="X897" s="58" t="n">
        <v>46.6292134831461</v>
      </c>
      <c r="Y897" s="58" t="n">
        <v>46.6292134831461</v>
      </c>
      <c r="Z897" s="58" t="n">
        <v>5.0808654774556</v>
      </c>
      <c r="AA897" s="57" t="s">
        <v>5503</v>
      </c>
      <c r="AB897" s="57" t="s">
        <v>282</v>
      </c>
      <c r="AC897" s="57" t="s">
        <v>5450</v>
      </c>
      <c r="AD897" s="57" t="s">
        <v>5459</v>
      </c>
      <c r="AE897" s="57" t="n">
        <v>176</v>
      </c>
      <c r="AF897" s="58" t="n">
        <v>5.97634687748294</v>
      </c>
      <c r="AG897" s="57" t="s">
        <v>551</v>
      </c>
      <c r="AH897" s="57" t="s">
        <v>4866</v>
      </c>
      <c r="AI897" s="57" t="s">
        <v>5425</v>
      </c>
      <c r="AJ897" s="58" t="n">
        <v>5.0808654774556</v>
      </c>
      <c r="AK897" s="57" t="s">
        <v>5503</v>
      </c>
      <c r="AL897" s="58" t="n">
        <v>3.5</v>
      </c>
      <c r="AM897" s="57"/>
      <c r="AN897" s="57"/>
      <c r="AO897" s="57" t="n">
        <v>0</v>
      </c>
      <c r="AP897" s="59" t="b">
        <f aca="false">FALSE()</f>
        <v>0</v>
      </c>
    </row>
    <row r="898" customFormat="false" ht="15" hidden="false" customHeight="true" outlineLevel="0" collapsed="false">
      <c r="B898" s="57" t="s">
        <v>4708</v>
      </c>
      <c r="C898" s="57" t="s">
        <v>255</v>
      </c>
      <c r="D898" s="57" t="s">
        <v>410</v>
      </c>
      <c r="E898" s="59" t="b">
        <f aca="false">TRUE()</f>
        <v>1</v>
      </c>
      <c r="F898" s="57" t="n">
        <v>1</v>
      </c>
      <c r="G898" s="57" t="s">
        <v>5220</v>
      </c>
      <c r="H898" s="57" t="s">
        <v>4980</v>
      </c>
      <c r="I898" s="57" t="n">
        <v>5</v>
      </c>
      <c r="J898" s="57" t="s">
        <v>4570</v>
      </c>
      <c r="K898" s="57" t="n">
        <v>2</v>
      </c>
      <c r="L898" s="59" t="b">
        <f aca="false">FALSE()</f>
        <v>0</v>
      </c>
      <c r="M898" s="59" t="b">
        <f aca="false">TRUE()</f>
        <v>1</v>
      </c>
      <c r="N898" s="59" t="b">
        <f aca="false">TRUE()</f>
        <v>1</v>
      </c>
      <c r="O898" s="59" t="b">
        <f aca="false">TRUE()</f>
        <v>1</v>
      </c>
      <c r="P898" s="59" t="b">
        <f aca="false">TRUE()</f>
        <v>1</v>
      </c>
      <c r="Q898" s="57" t="s">
        <v>5447</v>
      </c>
      <c r="R898" s="58" t="n">
        <v>1</v>
      </c>
      <c r="S898" s="58" t="n">
        <v>84.6999969482422</v>
      </c>
      <c r="T898" s="57"/>
      <c r="U898" s="58" t="n">
        <v>4.75241053914063</v>
      </c>
      <c r="V898" s="58" t="n">
        <v>2.21601165589142</v>
      </c>
      <c r="W898" s="58" t="n">
        <v>2.21601165589142</v>
      </c>
      <c r="X898" s="58" t="n">
        <v>46.6292134831461</v>
      </c>
      <c r="Y898" s="58" t="n">
        <v>46.6292134831461</v>
      </c>
      <c r="Z898" s="58" t="n">
        <v>5.0808654774556</v>
      </c>
      <c r="AA898" s="57" t="s">
        <v>5503</v>
      </c>
      <c r="AB898" s="57" t="s">
        <v>282</v>
      </c>
      <c r="AC898" s="57" t="s">
        <v>5450</v>
      </c>
      <c r="AD898" s="57" t="s">
        <v>5459</v>
      </c>
      <c r="AE898" s="57" t="n">
        <v>176</v>
      </c>
      <c r="AF898" s="58" t="n">
        <v>5.97634687748294</v>
      </c>
      <c r="AG898" s="57" t="s">
        <v>551</v>
      </c>
      <c r="AH898" s="57" t="s">
        <v>4866</v>
      </c>
      <c r="AI898" s="57" t="s">
        <v>5425</v>
      </c>
      <c r="AJ898" s="58" t="n">
        <v>5.0808654774556</v>
      </c>
      <c r="AK898" s="57" t="s">
        <v>5503</v>
      </c>
      <c r="AL898" s="58" t="n">
        <v>4</v>
      </c>
      <c r="AM898" s="57"/>
      <c r="AN898" s="57"/>
      <c r="AO898" s="57" t="n">
        <v>0</v>
      </c>
      <c r="AP898" s="59" t="b">
        <f aca="false">FALSE()</f>
        <v>0</v>
      </c>
    </row>
    <row r="899" customFormat="false" ht="15" hidden="false" customHeight="true" outlineLevel="0" collapsed="false">
      <c r="B899" s="57" t="s">
        <v>4708</v>
      </c>
      <c r="C899" s="57" t="s">
        <v>255</v>
      </c>
      <c r="D899" s="57" t="s">
        <v>410</v>
      </c>
      <c r="E899" s="59" t="b">
        <f aca="false">TRUE()</f>
        <v>1</v>
      </c>
      <c r="F899" s="57" t="n">
        <v>1</v>
      </c>
      <c r="G899" s="57" t="s">
        <v>5220</v>
      </c>
      <c r="H899" s="57" t="s">
        <v>4980</v>
      </c>
      <c r="I899" s="57" t="n">
        <v>5</v>
      </c>
      <c r="J899" s="57" t="s">
        <v>4570</v>
      </c>
      <c r="K899" s="57" t="n">
        <v>2</v>
      </c>
      <c r="L899" s="59" t="b">
        <f aca="false">FALSE()</f>
        <v>0</v>
      </c>
      <c r="M899" s="59" t="b">
        <f aca="false">TRUE()</f>
        <v>1</v>
      </c>
      <c r="N899" s="59" t="b">
        <f aca="false">TRUE()</f>
        <v>1</v>
      </c>
      <c r="O899" s="59" t="b">
        <f aca="false">TRUE()</f>
        <v>1</v>
      </c>
      <c r="P899" s="59" t="b">
        <f aca="false">TRUE()</f>
        <v>1</v>
      </c>
      <c r="Q899" s="57" t="s">
        <v>5447</v>
      </c>
      <c r="R899" s="58" t="n">
        <v>1</v>
      </c>
      <c r="S899" s="58" t="n">
        <v>84.6999969482422</v>
      </c>
      <c r="T899" s="57"/>
      <c r="U899" s="58" t="n">
        <v>4.75241053914063</v>
      </c>
      <c r="V899" s="58" t="n">
        <v>2.21601165589142</v>
      </c>
      <c r="W899" s="58" t="n">
        <v>2.21601165589142</v>
      </c>
      <c r="X899" s="58" t="n">
        <v>46.6292134831461</v>
      </c>
      <c r="Y899" s="58" t="n">
        <v>46.6292134831461</v>
      </c>
      <c r="Z899" s="58" t="n">
        <v>5.0808654774556</v>
      </c>
      <c r="AA899" s="57" t="s">
        <v>5503</v>
      </c>
      <c r="AB899" s="57" t="s">
        <v>282</v>
      </c>
      <c r="AC899" s="57" t="s">
        <v>5450</v>
      </c>
      <c r="AD899" s="57" t="s">
        <v>5459</v>
      </c>
      <c r="AE899" s="57" t="n">
        <v>176</v>
      </c>
      <c r="AF899" s="58" t="n">
        <v>5.97634687748294</v>
      </c>
      <c r="AG899" s="57" t="s">
        <v>551</v>
      </c>
      <c r="AH899" s="57" t="s">
        <v>4866</v>
      </c>
      <c r="AI899" s="57" t="s">
        <v>5425</v>
      </c>
      <c r="AJ899" s="58" t="n">
        <v>5.0808654774556</v>
      </c>
      <c r="AK899" s="57" t="s">
        <v>5503</v>
      </c>
      <c r="AL899" s="58" t="n">
        <v>4.5</v>
      </c>
      <c r="AM899" s="57"/>
      <c r="AN899" s="57"/>
      <c r="AO899" s="57" t="n">
        <v>0</v>
      </c>
      <c r="AP899" s="59" t="b">
        <f aca="false">FALSE()</f>
        <v>0</v>
      </c>
    </row>
    <row r="900" customFormat="false" ht="15" hidden="false" customHeight="true" outlineLevel="0" collapsed="false">
      <c r="B900" s="57" t="s">
        <v>4708</v>
      </c>
      <c r="C900" s="57" t="s">
        <v>255</v>
      </c>
      <c r="D900" s="57" t="s">
        <v>410</v>
      </c>
      <c r="E900" s="59" t="b">
        <f aca="false">TRUE()</f>
        <v>1</v>
      </c>
      <c r="F900" s="57" t="n">
        <v>1</v>
      </c>
      <c r="G900" s="57" t="s">
        <v>5220</v>
      </c>
      <c r="H900" s="57" t="s">
        <v>4980</v>
      </c>
      <c r="I900" s="57" t="n">
        <v>6</v>
      </c>
      <c r="J900" s="57" t="s">
        <v>281</v>
      </c>
      <c r="K900" s="57" t="n">
        <v>2</v>
      </c>
      <c r="L900" s="59" t="b">
        <f aca="false">FALSE()</f>
        <v>0</v>
      </c>
      <c r="M900" s="59" t="b">
        <f aca="false">TRUE()</f>
        <v>1</v>
      </c>
      <c r="N900" s="59" t="b">
        <f aca="false">TRUE()</f>
        <v>1</v>
      </c>
      <c r="O900" s="59" t="b">
        <f aca="false">TRUE()</f>
        <v>1</v>
      </c>
      <c r="P900" s="59" t="b">
        <f aca="false">TRUE()</f>
        <v>1</v>
      </c>
      <c r="Q900" s="57" t="s">
        <v>5432</v>
      </c>
      <c r="R900" s="58" t="n">
        <v>1</v>
      </c>
      <c r="S900" s="58" t="n">
        <v>79.0500030517578</v>
      </c>
      <c r="T900" s="57"/>
      <c r="U900" s="58" t="n">
        <v>0.800968068394488</v>
      </c>
      <c r="V900" s="58" t="n">
        <v>0</v>
      </c>
      <c r="W900" s="58" t="n">
        <v>0</v>
      </c>
      <c r="X900" s="58" t="n">
        <v>0</v>
      </c>
      <c r="Y900" s="58" t="n">
        <v>0</v>
      </c>
      <c r="Z900" s="58" t="n">
        <v>4.3140144876901</v>
      </c>
      <c r="AA900" s="57" t="s">
        <v>551</v>
      </c>
      <c r="AB900" s="57" t="s">
        <v>282</v>
      </c>
      <c r="AC900" s="57" t="s">
        <v>4866</v>
      </c>
      <c r="AD900" s="57" t="s">
        <v>5425</v>
      </c>
      <c r="AE900" s="57" t="n">
        <v>146</v>
      </c>
      <c r="AF900" s="58" t="n">
        <v>4.3140144876901</v>
      </c>
      <c r="AG900" s="57" t="s">
        <v>551</v>
      </c>
      <c r="AH900" s="57" t="s">
        <v>4866</v>
      </c>
      <c r="AI900" s="57" t="s">
        <v>5425</v>
      </c>
      <c r="AJ900" s="58" t="n">
        <v>4.3140144876901</v>
      </c>
      <c r="AK900" s="57" t="s">
        <v>551</v>
      </c>
      <c r="AL900" s="58" t="n">
        <v>3.5</v>
      </c>
      <c r="AM900" s="57"/>
      <c r="AN900" s="57"/>
      <c r="AO900" s="57" t="n">
        <v>0</v>
      </c>
      <c r="AP900" s="59" t="b">
        <f aca="false">FALSE()</f>
        <v>0</v>
      </c>
    </row>
    <row r="901" customFormat="false" ht="15" hidden="false" customHeight="true" outlineLevel="0" collapsed="false">
      <c r="B901" s="57" t="s">
        <v>4708</v>
      </c>
      <c r="C901" s="57" t="s">
        <v>255</v>
      </c>
      <c r="D901" s="57" t="s">
        <v>410</v>
      </c>
      <c r="E901" s="59" t="b">
        <f aca="false">TRUE()</f>
        <v>1</v>
      </c>
      <c r="F901" s="57" t="n">
        <v>1</v>
      </c>
      <c r="G901" s="57" t="s">
        <v>5220</v>
      </c>
      <c r="H901" s="57" t="s">
        <v>4980</v>
      </c>
      <c r="I901" s="57" t="n">
        <v>6</v>
      </c>
      <c r="J901" s="57" t="s">
        <v>281</v>
      </c>
      <c r="K901" s="57" t="n">
        <v>2</v>
      </c>
      <c r="L901" s="59" t="b">
        <f aca="false">FALSE()</f>
        <v>0</v>
      </c>
      <c r="M901" s="59" t="b">
        <f aca="false">TRUE()</f>
        <v>1</v>
      </c>
      <c r="N901" s="59" t="b">
        <f aca="false">TRUE()</f>
        <v>1</v>
      </c>
      <c r="O901" s="59" t="b">
        <f aca="false">TRUE()</f>
        <v>1</v>
      </c>
      <c r="P901" s="59" t="b">
        <f aca="false">TRUE()</f>
        <v>1</v>
      </c>
      <c r="Q901" s="57" t="s">
        <v>5432</v>
      </c>
      <c r="R901" s="58" t="n">
        <v>1</v>
      </c>
      <c r="S901" s="58" t="n">
        <v>79.0500030517578</v>
      </c>
      <c r="T901" s="57"/>
      <c r="U901" s="58" t="n">
        <v>0.800968068394488</v>
      </c>
      <c r="V901" s="58" t="n">
        <v>0</v>
      </c>
      <c r="W901" s="58" t="n">
        <v>0</v>
      </c>
      <c r="X901" s="58" t="n">
        <v>0</v>
      </c>
      <c r="Y901" s="58" t="n">
        <v>0</v>
      </c>
      <c r="Z901" s="58" t="n">
        <v>4.3140144876901</v>
      </c>
      <c r="AA901" s="57" t="s">
        <v>551</v>
      </c>
      <c r="AB901" s="57" t="s">
        <v>282</v>
      </c>
      <c r="AC901" s="57" t="s">
        <v>4866</v>
      </c>
      <c r="AD901" s="57" t="s">
        <v>5425</v>
      </c>
      <c r="AE901" s="57" t="n">
        <v>146</v>
      </c>
      <c r="AF901" s="58" t="n">
        <v>4.3140144876901</v>
      </c>
      <c r="AG901" s="57" t="s">
        <v>551</v>
      </c>
      <c r="AH901" s="57" t="s">
        <v>4866</v>
      </c>
      <c r="AI901" s="57" t="s">
        <v>5425</v>
      </c>
      <c r="AJ901" s="58" t="n">
        <v>4.3140144876901</v>
      </c>
      <c r="AK901" s="57" t="s">
        <v>551</v>
      </c>
      <c r="AL901" s="58" t="n">
        <v>4</v>
      </c>
      <c r="AM901" s="57"/>
      <c r="AN901" s="57"/>
      <c r="AO901" s="57" t="n">
        <v>0</v>
      </c>
      <c r="AP901" s="59" t="b">
        <f aca="false">FALSE()</f>
        <v>0</v>
      </c>
    </row>
    <row r="902" customFormat="false" ht="15" hidden="false" customHeight="true" outlineLevel="0" collapsed="false">
      <c r="B902" s="57" t="s">
        <v>4708</v>
      </c>
      <c r="C902" s="57" t="s">
        <v>255</v>
      </c>
      <c r="D902" s="57" t="s">
        <v>410</v>
      </c>
      <c r="E902" s="59" t="b">
        <f aca="false">TRUE()</f>
        <v>1</v>
      </c>
      <c r="F902" s="57" t="n">
        <v>1</v>
      </c>
      <c r="G902" s="57" t="s">
        <v>5220</v>
      </c>
      <c r="H902" s="57" t="s">
        <v>4980</v>
      </c>
      <c r="I902" s="57" t="n">
        <v>6</v>
      </c>
      <c r="J902" s="57" t="s">
        <v>281</v>
      </c>
      <c r="K902" s="57" t="n">
        <v>2</v>
      </c>
      <c r="L902" s="59" t="b">
        <f aca="false">FALSE()</f>
        <v>0</v>
      </c>
      <c r="M902" s="59" t="b">
        <f aca="false">TRUE()</f>
        <v>1</v>
      </c>
      <c r="N902" s="59" t="b">
        <f aca="false">TRUE()</f>
        <v>1</v>
      </c>
      <c r="O902" s="59" t="b">
        <f aca="false">TRUE()</f>
        <v>1</v>
      </c>
      <c r="P902" s="59" t="b">
        <f aca="false">TRUE()</f>
        <v>1</v>
      </c>
      <c r="Q902" s="57" t="s">
        <v>5432</v>
      </c>
      <c r="R902" s="58" t="n">
        <v>1</v>
      </c>
      <c r="S902" s="58" t="n">
        <v>79.0500030517578</v>
      </c>
      <c r="T902" s="57"/>
      <c r="U902" s="58" t="n">
        <v>0.800968068394488</v>
      </c>
      <c r="V902" s="58" t="n">
        <v>0</v>
      </c>
      <c r="W902" s="58" t="n">
        <v>0</v>
      </c>
      <c r="X902" s="58" t="n">
        <v>0</v>
      </c>
      <c r="Y902" s="58" t="n">
        <v>0</v>
      </c>
      <c r="Z902" s="58" t="n">
        <v>4.3140144876901</v>
      </c>
      <c r="AA902" s="57" t="s">
        <v>551</v>
      </c>
      <c r="AB902" s="57" t="s">
        <v>282</v>
      </c>
      <c r="AC902" s="57" t="s">
        <v>4866</v>
      </c>
      <c r="AD902" s="57" t="s">
        <v>5425</v>
      </c>
      <c r="AE902" s="57" t="n">
        <v>146</v>
      </c>
      <c r="AF902" s="58" t="n">
        <v>4.3140144876901</v>
      </c>
      <c r="AG902" s="57" t="s">
        <v>551</v>
      </c>
      <c r="AH902" s="57" t="s">
        <v>4866</v>
      </c>
      <c r="AI902" s="57" t="s">
        <v>5425</v>
      </c>
      <c r="AJ902" s="58" t="n">
        <v>4.3140144876901</v>
      </c>
      <c r="AK902" s="57" t="s">
        <v>551</v>
      </c>
      <c r="AL902" s="58" t="n">
        <v>4.5</v>
      </c>
      <c r="AM902" s="57" t="s">
        <v>551</v>
      </c>
      <c r="AN902" s="57" t="s">
        <v>551</v>
      </c>
      <c r="AO902" s="57" t="n">
        <v>1</v>
      </c>
      <c r="AP902" s="59" t="b">
        <f aca="false">FALSE()</f>
        <v>0</v>
      </c>
    </row>
    <row r="903" customFormat="false" ht="15" hidden="false" customHeight="true" outlineLevel="0" collapsed="false">
      <c r="B903" s="57" t="s">
        <v>4708</v>
      </c>
      <c r="C903" s="57" t="s">
        <v>255</v>
      </c>
      <c r="D903" s="57" t="s">
        <v>410</v>
      </c>
      <c r="E903" s="59" t="b">
        <f aca="false">TRUE()</f>
        <v>1</v>
      </c>
      <c r="F903" s="57" t="n">
        <v>1</v>
      </c>
      <c r="G903" s="57" t="s">
        <v>5220</v>
      </c>
      <c r="H903" s="57" t="s">
        <v>4980</v>
      </c>
      <c r="I903" s="57" t="n">
        <v>7</v>
      </c>
      <c r="J903" s="57" t="s">
        <v>4888</v>
      </c>
      <c r="K903" s="57" t="n">
        <v>2</v>
      </c>
      <c r="L903" s="59" t="b">
        <f aca="false">FALSE()</f>
        <v>0</v>
      </c>
      <c r="M903" s="59" t="b">
        <f aca="false">TRUE()</f>
        <v>1</v>
      </c>
      <c r="N903" s="59" t="b">
        <f aca="false">TRUE()</f>
        <v>1</v>
      </c>
      <c r="O903" s="59" t="b">
        <f aca="false">TRUE()</f>
        <v>1</v>
      </c>
      <c r="P903" s="59" t="b">
        <f aca="false">TRUE()</f>
        <v>1</v>
      </c>
      <c r="Q903" s="57" t="s">
        <v>5461</v>
      </c>
      <c r="R903" s="58" t="n">
        <v>1</v>
      </c>
      <c r="S903" s="58" t="n">
        <v>80.5599975585938</v>
      </c>
      <c r="T903" s="57"/>
      <c r="U903" s="58" t="n">
        <v>1.81552762169417</v>
      </c>
      <c r="V903" s="58" t="n">
        <v>0.186892549292047</v>
      </c>
      <c r="W903" s="58" t="n">
        <v>0.186892549292047</v>
      </c>
      <c r="X903" s="58" t="n">
        <v>10.2941176470588</v>
      </c>
      <c r="Y903" s="58" t="n">
        <v>10.2941176470588</v>
      </c>
      <c r="Z903" s="58" t="n">
        <v>3.62293927633353</v>
      </c>
      <c r="AA903" s="57" t="s">
        <v>551</v>
      </c>
      <c r="AB903" s="57" t="s">
        <v>282</v>
      </c>
      <c r="AC903" s="57" t="s">
        <v>5028</v>
      </c>
      <c r="AD903" s="57" t="s">
        <v>5440</v>
      </c>
      <c r="AE903" s="57" t="n">
        <v>148</v>
      </c>
      <c r="AF903" s="58" t="n">
        <v>4.42258001623487</v>
      </c>
      <c r="AG903" s="57" t="s">
        <v>551</v>
      </c>
      <c r="AH903" s="57" t="s">
        <v>4866</v>
      </c>
      <c r="AI903" s="57" t="s">
        <v>5417</v>
      </c>
      <c r="AJ903" s="58" t="n">
        <v>3.62293927633353</v>
      </c>
      <c r="AK903" s="57" t="s">
        <v>551</v>
      </c>
      <c r="AL903" s="58" t="n">
        <v>3.5</v>
      </c>
      <c r="AM903" s="57"/>
      <c r="AN903" s="57"/>
      <c r="AO903" s="57" t="n">
        <v>0</v>
      </c>
      <c r="AP903" s="59" t="b">
        <f aca="false">FALSE()</f>
        <v>0</v>
      </c>
    </row>
    <row r="904" customFormat="false" ht="15" hidden="false" customHeight="true" outlineLevel="0" collapsed="false">
      <c r="B904" s="57" t="s">
        <v>4708</v>
      </c>
      <c r="C904" s="57" t="s">
        <v>255</v>
      </c>
      <c r="D904" s="57" t="s">
        <v>410</v>
      </c>
      <c r="E904" s="59" t="b">
        <f aca="false">TRUE()</f>
        <v>1</v>
      </c>
      <c r="F904" s="57" t="n">
        <v>1</v>
      </c>
      <c r="G904" s="57" t="s">
        <v>5220</v>
      </c>
      <c r="H904" s="57" t="s">
        <v>4980</v>
      </c>
      <c r="I904" s="57" t="n">
        <v>7</v>
      </c>
      <c r="J904" s="57" t="s">
        <v>4888</v>
      </c>
      <c r="K904" s="57" t="n">
        <v>2</v>
      </c>
      <c r="L904" s="59" t="b">
        <f aca="false">FALSE()</f>
        <v>0</v>
      </c>
      <c r="M904" s="59" t="b">
        <f aca="false">TRUE()</f>
        <v>1</v>
      </c>
      <c r="N904" s="59" t="b">
        <f aca="false">TRUE()</f>
        <v>1</v>
      </c>
      <c r="O904" s="59" t="b">
        <f aca="false">TRUE()</f>
        <v>1</v>
      </c>
      <c r="P904" s="59" t="b">
        <f aca="false">TRUE()</f>
        <v>1</v>
      </c>
      <c r="Q904" s="57" t="s">
        <v>5461</v>
      </c>
      <c r="R904" s="58" t="n">
        <v>1</v>
      </c>
      <c r="S904" s="58" t="n">
        <v>80.5599975585938</v>
      </c>
      <c r="T904" s="57"/>
      <c r="U904" s="58" t="n">
        <v>1.81552762169417</v>
      </c>
      <c r="V904" s="58" t="n">
        <v>0.186892549292047</v>
      </c>
      <c r="W904" s="58" t="n">
        <v>0.186892549292047</v>
      </c>
      <c r="X904" s="58" t="n">
        <v>10.2941176470588</v>
      </c>
      <c r="Y904" s="58" t="n">
        <v>10.2941176470588</v>
      </c>
      <c r="Z904" s="58" t="n">
        <v>3.62293927633353</v>
      </c>
      <c r="AA904" s="57" t="s">
        <v>551</v>
      </c>
      <c r="AB904" s="57" t="s">
        <v>282</v>
      </c>
      <c r="AC904" s="57" t="s">
        <v>5028</v>
      </c>
      <c r="AD904" s="57" t="s">
        <v>5440</v>
      </c>
      <c r="AE904" s="57" t="n">
        <v>148</v>
      </c>
      <c r="AF904" s="58" t="n">
        <v>4.42258001623487</v>
      </c>
      <c r="AG904" s="57" t="s">
        <v>551</v>
      </c>
      <c r="AH904" s="57" t="s">
        <v>4866</v>
      </c>
      <c r="AI904" s="57" t="s">
        <v>5417</v>
      </c>
      <c r="AJ904" s="58" t="n">
        <v>3.62293927633353</v>
      </c>
      <c r="AK904" s="57" t="s">
        <v>551</v>
      </c>
      <c r="AL904" s="58" t="n">
        <v>4</v>
      </c>
      <c r="AM904" s="57" t="s">
        <v>551</v>
      </c>
      <c r="AN904" s="57" t="s">
        <v>551</v>
      </c>
      <c r="AO904" s="57" t="n">
        <v>1</v>
      </c>
      <c r="AP904" s="59" t="b">
        <f aca="false">FALSE()</f>
        <v>0</v>
      </c>
    </row>
    <row r="905" customFormat="false" ht="15" hidden="false" customHeight="true" outlineLevel="0" collapsed="false">
      <c r="B905" s="57" t="s">
        <v>4708</v>
      </c>
      <c r="C905" s="57" t="s">
        <v>255</v>
      </c>
      <c r="D905" s="57" t="s">
        <v>410</v>
      </c>
      <c r="E905" s="59" t="b">
        <f aca="false">TRUE()</f>
        <v>1</v>
      </c>
      <c r="F905" s="57" t="n">
        <v>1</v>
      </c>
      <c r="G905" s="57" t="s">
        <v>5220</v>
      </c>
      <c r="H905" s="57" t="s">
        <v>4980</v>
      </c>
      <c r="I905" s="57" t="n">
        <v>7</v>
      </c>
      <c r="J905" s="57" t="s">
        <v>4888</v>
      </c>
      <c r="K905" s="57" t="n">
        <v>2</v>
      </c>
      <c r="L905" s="59" t="b">
        <f aca="false">FALSE()</f>
        <v>0</v>
      </c>
      <c r="M905" s="59" t="b">
        <f aca="false">TRUE()</f>
        <v>1</v>
      </c>
      <c r="N905" s="59" t="b">
        <f aca="false">TRUE()</f>
        <v>1</v>
      </c>
      <c r="O905" s="59" t="b">
        <f aca="false">TRUE()</f>
        <v>1</v>
      </c>
      <c r="P905" s="59" t="b">
        <f aca="false">TRUE()</f>
        <v>1</v>
      </c>
      <c r="Q905" s="57" t="s">
        <v>5461</v>
      </c>
      <c r="R905" s="58" t="n">
        <v>1</v>
      </c>
      <c r="S905" s="58" t="n">
        <v>80.5599975585938</v>
      </c>
      <c r="T905" s="57"/>
      <c r="U905" s="58" t="n">
        <v>1.81552762169417</v>
      </c>
      <c r="V905" s="58" t="n">
        <v>0.186892549292047</v>
      </c>
      <c r="W905" s="58" t="n">
        <v>0.186892549292047</v>
      </c>
      <c r="X905" s="58" t="n">
        <v>10.2941176470588</v>
      </c>
      <c r="Y905" s="58" t="n">
        <v>10.2941176470588</v>
      </c>
      <c r="Z905" s="58" t="n">
        <v>3.62293927633353</v>
      </c>
      <c r="AA905" s="57" t="s">
        <v>551</v>
      </c>
      <c r="AB905" s="57" t="s">
        <v>282</v>
      </c>
      <c r="AC905" s="57" t="s">
        <v>5028</v>
      </c>
      <c r="AD905" s="57" t="s">
        <v>5440</v>
      </c>
      <c r="AE905" s="57" t="n">
        <v>148</v>
      </c>
      <c r="AF905" s="58" t="n">
        <v>4.42258001623487</v>
      </c>
      <c r="AG905" s="57" t="s">
        <v>551</v>
      </c>
      <c r="AH905" s="57" t="s">
        <v>4866</v>
      </c>
      <c r="AI905" s="57" t="s">
        <v>5417</v>
      </c>
      <c r="AJ905" s="58" t="n">
        <v>3.62293927633353</v>
      </c>
      <c r="AK905" s="57" t="s">
        <v>551</v>
      </c>
      <c r="AL905" s="58" t="n">
        <v>4.5</v>
      </c>
      <c r="AM905" s="57" t="s">
        <v>551</v>
      </c>
      <c r="AN905" s="57" t="s">
        <v>551</v>
      </c>
      <c r="AO905" s="57" t="n">
        <v>2</v>
      </c>
      <c r="AP905" s="59" t="b">
        <f aca="false">FALSE()</f>
        <v>0</v>
      </c>
    </row>
    <row r="906" customFormat="false" ht="15" hidden="false" customHeight="true" outlineLevel="0" collapsed="false">
      <c r="B906" s="57" t="s">
        <v>4708</v>
      </c>
      <c r="C906" s="57" t="s">
        <v>255</v>
      </c>
      <c r="D906" s="57" t="s">
        <v>410</v>
      </c>
      <c r="E906" s="59" t="b">
        <f aca="false">TRUE()</f>
        <v>1</v>
      </c>
      <c r="F906" s="57" t="n">
        <v>1</v>
      </c>
      <c r="G906" s="57" t="s">
        <v>5220</v>
      </c>
      <c r="H906" s="57" t="s">
        <v>4980</v>
      </c>
      <c r="I906" s="57" t="n">
        <v>8</v>
      </c>
      <c r="J906" s="57" t="s">
        <v>252</v>
      </c>
      <c r="K906" s="57" t="n">
        <v>2</v>
      </c>
      <c r="L906" s="59" t="b">
        <f aca="false">FALSE()</f>
        <v>0</v>
      </c>
      <c r="M906" s="59" t="b">
        <f aca="false">TRUE()</f>
        <v>1</v>
      </c>
      <c r="N906" s="59" t="b">
        <f aca="false">TRUE()</f>
        <v>1</v>
      </c>
      <c r="O906" s="59" t="b">
        <f aca="false">TRUE()</f>
        <v>1</v>
      </c>
      <c r="P906" s="59" t="b">
        <f aca="false">TRUE()</f>
        <v>1</v>
      </c>
      <c r="Q906" s="57" t="s">
        <v>5440</v>
      </c>
      <c r="R906" s="58" t="n">
        <v>1</v>
      </c>
      <c r="S906" s="58" t="n">
        <v>76.6399993896484</v>
      </c>
      <c r="T906" s="57"/>
      <c r="U906" s="58" t="n">
        <v>8.97084236601826</v>
      </c>
      <c r="V906" s="58" t="n">
        <v>8.03637961955803</v>
      </c>
      <c r="W906" s="58" t="n">
        <v>8.03637961955803</v>
      </c>
      <c r="X906" s="58" t="n">
        <v>89.5833333333333</v>
      </c>
      <c r="Y906" s="58" t="n">
        <v>89.5833333333333</v>
      </c>
      <c r="Z906" s="58" t="n">
        <v>3.92734324957724</v>
      </c>
      <c r="AA906" s="57" t="s">
        <v>551</v>
      </c>
      <c r="AB906" s="57" t="s">
        <v>282</v>
      </c>
      <c r="AC906" s="57" t="s">
        <v>5028</v>
      </c>
      <c r="AD906" s="57" t="s">
        <v>5440</v>
      </c>
      <c r="AE906" s="57" t="n">
        <v>148</v>
      </c>
      <c r="AF906" s="58" t="n">
        <v>3.985782984559</v>
      </c>
      <c r="AG906" s="57" t="s">
        <v>551</v>
      </c>
      <c r="AH906" s="57" t="s">
        <v>4866</v>
      </c>
      <c r="AI906" s="57" t="s">
        <v>5417</v>
      </c>
      <c r="AJ906" s="58" t="n">
        <v>3.92734324957724</v>
      </c>
      <c r="AK906" s="57" t="s">
        <v>551</v>
      </c>
      <c r="AL906" s="58" t="n">
        <v>3.5</v>
      </c>
      <c r="AM906" s="57"/>
      <c r="AN906" s="57"/>
      <c r="AO906" s="57" t="n">
        <v>0</v>
      </c>
      <c r="AP906" s="59" t="b">
        <f aca="false">FALSE()</f>
        <v>0</v>
      </c>
    </row>
    <row r="907" customFormat="false" ht="15" hidden="false" customHeight="true" outlineLevel="0" collapsed="false">
      <c r="B907" s="57" t="s">
        <v>4708</v>
      </c>
      <c r="C907" s="57" t="s">
        <v>255</v>
      </c>
      <c r="D907" s="57" t="s">
        <v>410</v>
      </c>
      <c r="E907" s="59" t="b">
        <f aca="false">TRUE()</f>
        <v>1</v>
      </c>
      <c r="F907" s="57" t="n">
        <v>1</v>
      </c>
      <c r="G907" s="57" t="s">
        <v>5220</v>
      </c>
      <c r="H907" s="57" t="s">
        <v>4980</v>
      </c>
      <c r="I907" s="57" t="n">
        <v>8</v>
      </c>
      <c r="J907" s="57" t="s">
        <v>252</v>
      </c>
      <c r="K907" s="57" t="n">
        <v>2</v>
      </c>
      <c r="L907" s="59" t="b">
        <f aca="false">FALSE()</f>
        <v>0</v>
      </c>
      <c r="M907" s="59" t="b">
        <f aca="false">TRUE()</f>
        <v>1</v>
      </c>
      <c r="N907" s="59" t="b">
        <f aca="false">TRUE()</f>
        <v>1</v>
      </c>
      <c r="O907" s="59" t="b">
        <f aca="false">TRUE()</f>
        <v>1</v>
      </c>
      <c r="P907" s="59" t="b">
        <f aca="false">TRUE()</f>
        <v>1</v>
      </c>
      <c r="Q907" s="57" t="s">
        <v>5440</v>
      </c>
      <c r="R907" s="58" t="n">
        <v>1</v>
      </c>
      <c r="S907" s="58" t="n">
        <v>76.6399993896484</v>
      </c>
      <c r="T907" s="57"/>
      <c r="U907" s="58" t="n">
        <v>8.97084236601826</v>
      </c>
      <c r="V907" s="58" t="n">
        <v>8.03637961955803</v>
      </c>
      <c r="W907" s="58" t="n">
        <v>8.03637961955803</v>
      </c>
      <c r="X907" s="58" t="n">
        <v>89.5833333333333</v>
      </c>
      <c r="Y907" s="58" t="n">
        <v>89.5833333333333</v>
      </c>
      <c r="Z907" s="58" t="n">
        <v>3.92734324957724</v>
      </c>
      <c r="AA907" s="57" t="s">
        <v>551</v>
      </c>
      <c r="AB907" s="57" t="s">
        <v>282</v>
      </c>
      <c r="AC907" s="57" t="s">
        <v>5028</v>
      </c>
      <c r="AD907" s="57" t="s">
        <v>5440</v>
      </c>
      <c r="AE907" s="57" t="n">
        <v>148</v>
      </c>
      <c r="AF907" s="58" t="n">
        <v>3.985782984559</v>
      </c>
      <c r="AG907" s="57" t="s">
        <v>551</v>
      </c>
      <c r="AH907" s="57" t="s">
        <v>4866</v>
      </c>
      <c r="AI907" s="57" t="s">
        <v>5417</v>
      </c>
      <c r="AJ907" s="58" t="n">
        <v>3.92734324957724</v>
      </c>
      <c r="AK907" s="57" t="s">
        <v>551</v>
      </c>
      <c r="AL907" s="58" t="n">
        <v>4</v>
      </c>
      <c r="AM907" s="57" t="s">
        <v>551</v>
      </c>
      <c r="AN907" s="57" t="s">
        <v>551</v>
      </c>
      <c r="AO907" s="57" t="n">
        <v>2</v>
      </c>
      <c r="AP907" s="59" t="b">
        <f aca="false">FALSE()</f>
        <v>0</v>
      </c>
    </row>
    <row r="908" customFormat="false" ht="15" hidden="false" customHeight="true" outlineLevel="0" collapsed="false">
      <c r="B908" s="57" t="s">
        <v>4708</v>
      </c>
      <c r="C908" s="57" t="s">
        <v>255</v>
      </c>
      <c r="D908" s="57" t="s">
        <v>410</v>
      </c>
      <c r="E908" s="59" t="b">
        <f aca="false">TRUE()</f>
        <v>1</v>
      </c>
      <c r="F908" s="57" t="n">
        <v>1</v>
      </c>
      <c r="G908" s="57" t="s">
        <v>5220</v>
      </c>
      <c r="H908" s="57" t="s">
        <v>4980</v>
      </c>
      <c r="I908" s="57" t="n">
        <v>8</v>
      </c>
      <c r="J908" s="57" t="s">
        <v>252</v>
      </c>
      <c r="K908" s="57" t="n">
        <v>2</v>
      </c>
      <c r="L908" s="59" t="b">
        <f aca="false">FALSE()</f>
        <v>0</v>
      </c>
      <c r="M908" s="59" t="b">
        <f aca="false">TRUE()</f>
        <v>1</v>
      </c>
      <c r="N908" s="59" t="b">
        <f aca="false">TRUE()</f>
        <v>1</v>
      </c>
      <c r="O908" s="59" t="b">
        <f aca="false">TRUE()</f>
        <v>1</v>
      </c>
      <c r="P908" s="59" t="b">
        <f aca="false">TRUE()</f>
        <v>1</v>
      </c>
      <c r="Q908" s="57" t="s">
        <v>5440</v>
      </c>
      <c r="R908" s="58" t="n">
        <v>1</v>
      </c>
      <c r="S908" s="58" t="n">
        <v>76.6399993896484</v>
      </c>
      <c r="T908" s="57"/>
      <c r="U908" s="58" t="n">
        <v>8.97084236601826</v>
      </c>
      <c r="V908" s="58" t="n">
        <v>8.03637961955803</v>
      </c>
      <c r="W908" s="58" t="n">
        <v>8.03637961955803</v>
      </c>
      <c r="X908" s="58" t="n">
        <v>89.5833333333333</v>
      </c>
      <c r="Y908" s="58" t="n">
        <v>89.5833333333333</v>
      </c>
      <c r="Z908" s="58" t="n">
        <v>3.92734324957724</v>
      </c>
      <c r="AA908" s="57" t="s">
        <v>551</v>
      </c>
      <c r="AB908" s="57" t="s">
        <v>282</v>
      </c>
      <c r="AC908" s="57" t="s">
        <v>5028</v>
      </c>
      <c r="AD908" s="57" t="s">
        <v>5440</v>
      </c>
      <c r="AE908" s="57" t="n">
        <v>148</v>
      </c>
      <c r="AF908" s="58" t="n">
        <v>3.985782984559</v>
      </c>
      <c r="AG908" s="57" t="s">
        <v>551</v>
      </c>
      <c r="AH908" s="57" t="s">
        <v>4866</v>
      </c>
      <c r="AI908" s="57" t="s">
        <v>5417</v>
      </c>
      <c r="AJ908" s="58" t="n">
        <v>3.92734324957724</v>
      </c>
      <c r="AK908" s="57" t="s">
        <v>551</v>
      </c>
      <c r="AL908" s="58" t="n">
        <v>4.5</v>
      </c>
      <c r="AM908" s="57" t="s">
        <v>551</v>
      </c>
      <c r="AN908" s="57" t="s">
        <v>551</v>
      </c>
      <c r="AO908" s="57" t="n">
        <v>3</v>
      </c>
      <c r="AP908" s="59" t="b">
        <f aca="false">FALSE()</f>
        <v>0</v>
      </c>
    </row>
    <row r="909" customFormat="false" ht="15" hidden="false" customHeight="true" outlineLevel="0" collapsed="false">
      <c r="B909" s="57" t="s">
        <v>4708</v>
      </c>
      <c r="C909" s="57" t="s">
        <v>255</v>
      </c>
      <c r="D909" s="57" t="s">
        <v>363</v>
      </c>
      <c r="E909" s="59" t="b">
        <f aca="false">FALSE()</f>
        <v>0</v>
      </c>
      <c r="F909" s="57" t="n">
        <v>1</v>
      </c>
      <c r="G909" s="57" t="s">
        <v>5200</v>
      </c>
      <c r="H909" s="57" t="s">
        <v>4939</v>
      </c>
      <c r="I909" s="57" t="n">
        <v>2</v>
      </c>
      <c r="J909" s="57" t="s">
        <v>312</v>
      </c>
      <c r="K909" s="57" t="n">
        <v>2</v>
      </c>
      <c r="L909" s="59" t="b">
        <f aca="false">FALSE()</f>
        <v>0</v>
      </c>
      <c r="M909" s="59" t="b">
        <f aca="false">TRUE()</f>
        <v>1</v>
      </c>
      <c r="N909" s="59" t="b">
        <f aca="false">TRUE()</f>
        <v>1</v>
      </c>
      <c r="O909" s="59" t="b">
        <f aca="false">TRUE()</f>
        <v>1</v>
      </c>
      <c r="P909" s="59" t="b">
        <f aca="false">TRUE()</f>
        <v>1</v>
      </c>
      <c r="Q909" s="57" t="s">
        <v>5418</v>
      </c>
      <c r="R909" s="58" t="n">
        <v>1</v>
      </c>
      <c r="S909" s="58" t="n">
        <v>41.7700004577637</v>
      </c>
      <c r="T909" s="57"/>
      <c r="U909" s="58" t="n">
        <v>38.0726821843513</v>
      </c>
      <c r="V909" s="58" t="n">
        <v>38.0726821843513</v>
      </c>
      <c r="W909" s="58" t="n">
        <v>0</v>
      </c>
      <c r="X909" s="58" t="n">
        <v>100</v>
      </c>
      <c r="Y909" s="58" t="n">
        <v>0</v>
      </c>
      <c r="Z909" s="58" t="n">
        <v>3.08198815701812</v>
      </c>
      <c r="AA909" s="57" t="s">
        <v>5455</v>
      </c>
      <c r="AB909" s="57" t="s">
        <v>5413</v>
      </c>
      <c r="AC909" s="57" t="s">
        <v>5422</v>
      </c>
      <c r="AD909" s="57" t="s">
        <v>252</v>
      </c>
      <c r="AE909" s="57" t="n">
        <v>3642</v>
      </c>
      <c r="AF909" s="58" t="n">
        <v>3.08198815701812</v>
      </c>
      <c r="AG909" s="57" t="s">
        <v>5455</v>
      </c>
      <c r="AH909" s="57" t="s">
        <v>5422</v>
      </c>
      <c r="AI909" s="57" t="s">
        <v>252</v>
      </c>
      <c r="AJ909" s="58" t="n">
        <v>9.6562891940952</v>
      </c>
      <c r="AK909" s="57" t="s">
        <v>5509</v>
      </c>
      <c r="AL909" s="58" t="n">
        <v>3.5</v>
      </c>
      <c r="AM909" s="57"/>
      <c r="AN909" s="57" t="s">
        <v>5455</v>
      </c>
      <c r="AO909" s="57" t="n">
        <v>1</v>
      </c>
      <c r="AP909" s="59" t="b">
        <f aca="false">TRUE()</f>
        <v>1</v>
      </c>
    </row>
    <row r="910" customFormat="false" ht="15" hidden="false" customHeight="true" outlineLevel="0" collapsed="false">
      <c r="B910" s="57" t="s">
        <v>4708</v>
      </c>
      <c r="C910" s="57" t="s">
        <v>255</v>
      </c>
      <c r="D910" s="57" t="s">
        <v>363</v>
      </c>
      <c r="E910" s="59" t="b">
        <f aca="false">FALSE()</f>
        <v>0</v>
      </c>
      <c r="F910" s="57" t="n">
        <v>1</v>
      </c>
      <c r="G910" s="57" t="s">
        <v>5200</v>
      </c>
      <c r="H910" s="57" t="s">
        <v>4939</v>
      </c>
      <c r="I910" s="57" t="n">
        <v>2</v>
      </c>
      <c r="J910" s="57" t="s">
        <v>312</v>
      </c>
      <c r="K910" s="57" t="n">
        <v>2</v>
      </c>
      <c r="L910" s="59" t="b">
        <f aca="false">FALSE()</f>
        <v>0</v>
      </c>
      <c r="M910" s="59" t="b">
        <f aca="false">TRUE()</f>
        <v>1</v>
      </c>
      <c r="N910" s="59" t="b">
        <f aca="false">TRUE()</f>
        <v>1</v>
      </c>
      <c r="O910" s="59" t="b">
        <f aca="false">TRUE()</f>
        <v>1</v>
      </c>
      <c r="P910" s="59" t="b">
        <f aca="false">TRUE()</f>
        <v>1</v>
      </c>
      <c r="Q910" s="57" t="s">
        <v>5418</v>
      </c>
      <c r="R910" s="58" t="n">
        <v>1</v>
      </c>
      <c r="S910" s="58" t="n">
        <v>41.7700004577637</v>
      </c>
      <c r="T910" s="57"/>
      <c r="U910" s="58" t="n">
        <v>38.0726821843513</v>
      </c>
      <c r="V910" s="58" t="n">
        <v>38.0726821843513</v>
      </c>
      <c r="W910" s="58" t="n">
        <v>0</v>
      </c>
      <c r="X910" s="58" t="n">
        <v>100</v>
      </c>
      <c r="Y910" s="58" t="n">
        <v>0</v>
      </c>
      <c r="Z910" s="58" t="n">
        <v>3.08198815701812</v>
      </c>
      <c r="AA910" s="57" t="s">
        <v>5455</v>
      </c>
      <c r="AB910" s="57" t="s">
        <v>5413</v>
      </c>
      <c r="AC910" s="57" t="s">
        <v>5422</v>
      </c>
      <c r="AD910" s="57" t="s">
        <v>252</v>
      </c>
      <c r="AE910" s="57" t="n">
        <v>3642</v>
      </c>
      <c r="AF910" s="58" t="n">
        <v>3.08198815701812</v>
      </c>
      <c r="AG910" s="57" t="s">
        <v>5455</v>
      </c>
      <c r="AH910" s="57" t="s">
        <v>5422</v>
      </c>
      <c r="AI910" s="57" t="s">
        <v>252</v>
      </c>
      <c r="AJ910" s="58" t="n">
        <v>9.6562891940952</v>
      </c>
      <c r="AK910" s="57" t="s">
        <v>5509</v>
      </c>
      <c r="AL910" s="58" t="n">
        <v>4</v>
      </c>
      <c r="AM910" s="57"/>
      <c r="AN910" s="57" t="s">
        <v>5455</v>
      </c>
      <c r="AO910" s="57" t="n">
        <v>6</v>
      </c>
      <c r="AP910" s="59" t="b">
        <f aca="false">TRUE()</f>
        <v>1</v>
      </c>
    </row>
    <row r="911" customFormat="false" ht="15" hidden="false" customHeight="true" outlineLevel="0" collapsed="false">
      <c r="B911" s="57" t="s">
        <v>4708</v>
      </c>
      <c r="C911" s="57" t="s">
        <v>255</v>
      </c>
      <c r="D911" s="57" t="s">
        <v>363</v>
      </c>
      <c r="E911" s="59" t="b">
        <f aca="false">FALSE()</f>
        <v>0</v>
      </c>
      <c r="F911" s="57" t="n">
        <v>1</v>
      </c>
      <c r="G911" s="57" t="s">
        <v>5200</v>
      </c>
      <c r="H911" s="57" t="s">
        <v>4939</v>
      </c>
      <c r="I911" s="57" t="n">
        <v>2</v>
      </c>
      <c r="J911" s="57" t="s">
        <v>312</v>
      </c>
      <c r="K911" s="57" t="n">
        <v>2</v>
      </c>
      <c r="L911" s="59" t="b">
        <f aca="false">FALSE()</f>
        <v>0</v>
      </c>
      <c r="M911" s="59" t="b">
        <f aca="false">TRUE()</f>
        <v>1</v>
      </c>
      <c r="N911" s="59" t="b">
        <f aca="false">TRUE()</f>
        <v>1</v>
      </c>
      <c r="O911" s="59" t="b">
        <f aca="false">TRUE()</f>
        <v>1</v>
      </c>
      <c r="P911" s="59" t="b">
        <f aca="false">TRUE()</f>
        <v>1</v>
      </c>
      <c r="Q911" s="57" t="s">
        <v>5418</v>
      </c>
      <c r="R911" s="58" t="n">
        <v>1</v>
      </c>
      <c r="S911" s="58" t="n">
        <v>41.7700004577637</v>
      </c>
      <c r="T911" s="57"/>
      <c r="U911" s="58" t="n">
        <v>38.0726821843513</v>
      </c>
      <c r="V911" s="58" t="n">
        <v>38.0726821843513</v>
      </c>
      <c r="W911" s="58" t="n">
        <v>0</v>
      </c>
      <c r="X911" s="58" t="n">
        <v>100</v>
      </c>
      <c r="Y911" s="58" t="n">
        <v>0</v>
      </c>
      <c r="Z911" s="58" t="n">
        <v>3.08198815701812</v>
      </c>
      <c r="AA911" s="57" t="s">
        <v>5455</v>
      </c>
      <c r="AB911" s="57" t="s">
        <v>5413</v>
      </c>
      <c r="AC911" s="57" t="s">
        <v>5422</v>
      </c>
      <c r="AD911" s="57" t="s">
        <v>252</v>
      </c>
      <c r="AE911" s="57" t="n">
        <v>3642</v>
      </c>
      <c r="AF911" s="58" t="n">
        <v>3.08198815701812</v>
      </c>
      <c r="AG911" s="57" t="s">
        <v>5455</v>
      </c>
      <c r="AH911" s="57" t="s">
        <v>5422</v>
      </c>
      <c r="AI911" s="57" t="s">
        <v>252</v>
      </c>
      <c r="AJ911" s="58" t="n">
        <v>9.6562891940952</v>
      </c>
      <c r="AK911" s="57" t="s">
        <v>5509</v>
      </c>
      <c r="AL911" s="58" t="n">
        <v>4.5</v>
      </c>
      <c r="AM911" s="57"/>
      <c r="AN911" s="57" t="s">
        <v>5455</v>
      </c>
      <c r="AO911" s="57" t="n">
        <v>10</v>
      </c>
      <c r="AP911" s="59" t="b">
        <f aca="false">TRUE()</f>
        <v>1</v>
      </c>
    </row>
    <row r="912" customFormat="false" ht="15" hidden="false" customHeight="true" outlineLevel="0" collapsed="false">
      <c r="B912" s="57" t="s">
        <v>4708</v>
      </c>
      <c r="C912" s="57" t="s">
        <v>255</v>
      </c>
      <c r="D912" s="57" t="s">
        <v>363</v>
      </c>
      <c r="E912" s="59" t="b">
        <f aca="false">FALSE()</f>
        <v>0</v>
      </c>
      <c r="F912" s="57" t="n">
        <v>1</v>
      </c>
      <c r="G912" s="57" t="s">
        <v>5200</v>
      </c>
      <c r="H912" s="57" t="s">
        <v>4939</v>
      </c>
      <c r="I912" s="57" t="n">
        <v>3</v>
      </c>
      <c r="J912" s="57" t="s">
        <v>327</v>
      </c>
      <c r="K912" s="57" t="n">
        <v>2</v>
      </c>
      <c r="L912" s="59" t="b">
        <f aca="false">FALSE()</f>
        <v>0</v>
      </c>
      <c r="M912" s="59" t="b">
        <f aca="false">TRUE()</f>
        <v>1</v>
      </c>
      <c r="N912" s="59" t="b">
        <f aca="false">TRUE()</f>
        <v>1</v>
      </c>
      <c r="O912" s="59" t="b">
        <f aca="false">TRUE()</f>
        <v>1</v>
      </c>
      <c r="P912" s="59" t="b">
        <f aca="false">TRUE()</f>
        <v>1</v>
      </c>
      <c r="Q912" s="57" t="s">
        <v>5421</v>
      </c>
      <c r="R912" s="58" t="n">
        <v>1</v>
      </c>
      <c r="S912" s="58" t="n">
        <v>42.0800018310547</v>
      </c>
      <c r="T912" s="57"/>
      <c r="U912" s="58" t="n">
        <v>1.92232336414677</v>
      </c>
      <c r="V912" s="58" t="n">
        <v>1.92232336414677</v>
      </c>
      <c r="W912" s="58" t="n">
        <v>0</v>
      </c>
      <c r="X912" s="58" t="n">
        <v>100</v>
      </c>
      <c r="Y912" s="58" t="n">
        <v>0</v>
      </c>
      <c r="Z912" s="58" t="n">
        <v>3.40740751892108</v>
      </c>
      <c r="AA912" s="57" t="s">
        <v>5455</v>
      </c>
      <c r="AB912" s="57" t="s">
        <v>5413</v>
      </c>
      <c r="AC912" s="57" t="s">
        <v>5422</v>
      </c>
      <c r="AD912" s="57" t="s">
        <v>252</v>
      </c>
      <c r="AE912" s="57" t="n">
        <v>3642</v>
      </c>
      <c r="AF912" s="58" t="n">
        <v>3.40740751892108</v>
      </c>
      <c r="AG912" s="57" t="s">
        <v>5455</v>
      </c>
      <c r="AH912" s="57" t="s">
        <v>5422</v>
      </c>
      <c r="AI912" s="57" t="s">
        <v>252</v>
      </c>
      <c r="AJ912" s="58" t="n">
        <v>9.5496609887472</v>
      </c>
      <c r="AK912" s="57" t="s">
        <v>5509</v>
      </c>
      <c r="AL912" s="58" t="n">
        <v>3.5</v>
      </c>
      <c r="AM912" s="57"/>
      <c r="AN912" s="57" t="s">
        <v>5455</v>
      </c>
      <c r="AO912" s="57" t="n">
        <v>1</v>
      </c>
      <c r="AP912" s="59" t="b">
        <f aca="false">TRUE()</f>
        <v>1</v>
      </c>
    </row>
    <row r="913" customFormat="false" ht="15" hidden="false" customHeight="true" outlineLevel="0" collapsed="false">
      <c r="B913" s="57" t="s">
        <v>4708</v>
      </c>
      <c r="C913" s="57" t="s">
        <v>255</v>
      </c>
      <c r="D913" s="57" t="s">
        <v>363</v>
      </c>
      <c r="E913" s="59" t="b">
        <f aca="false">FALSE()</f>
        <v>0</v>
      </c>
      <c r="F913" s="57" t="n">
        <v>1</v>
      </c>
      <c r="G913" s="57" t="s">
        <v>5200</v>
      </c>
      <c r="H913" s="57" t="s">
        <v>4939</v>
      </c>
      <c r="I913" s="57" t="n">
        <v>3</v>
      </c>
      <c r="J913" s="57" t="s">
        <v>327</v>
      </c>
      <c r="K913" s="57" t="n">
        <v>2</v>
      </c>
      <c r="L913" s="59" t="b">
        <f aca="false">FALSE()</f>
        <v>0</v>
      </c>
      <c r="M913" s="59" t="b">
        <f aca="false">TRUE()</f>
        <v>1</v>
      </c>
      <c r="N913" s="59" t="b">
        <f aca="false">TRUE()</f>
        <v>1</v>
      </c>
      <c r="O913" s="59" t="b">
        <f aca="false">TRUE()</f>
        <v>1</v>
      </c>
      <c r="P913" s="59" t="b">
        <f aca="false">TRUE()</f>
        <v>1</v>
      </c>
      <c r="Q913" s="57" t="s">
        <v>5421</v>
      </c>
      <c r="R913" s="58" t="n">
        <v>1</v>
      </c>
      <c r="S913" s="58" t="n">
        <v>42.0800018310547</v>
      </c>
      <c r="T913" s="57"/>
      <c r="U913" s="58" t="n">
        <v>1.92232336414677</v>
      </c>
      <c r="V913" s="58" t="n">
        <v>1.92232336414677</v>
      </c>
      <c r="W913" s="58" t="n">
        <v>0</v>
      </c>
      <c r="X913" s="58" t="n">
        <v>100</v>
      </c>
      <c r="Y913" s="58" t="n">
        <v>0</v>
      </c>
      <c r="Z913" s="58" t="n">
        <v>3.40740751892108</v>
      </c>
      <c r="AA913" s="57" t="s">
        <v>5455</v>
      </c>
      <c r="AB913" s="57" t="s">
        <v>5413</v>
      </c>
      <c r="AC913" s="57" t="s">
        <v>5422</v>
      </c>
      <c r="AD913" s="57" t="s">
        <v>252</v>
      </c>
      <c r="AE913" s="57" t="n">
        <v>3642</v>
      </c>
      <c r="AF913" s="58" t="n">
        <v>3.40740751892108</v>
      </c>
      <c r="AG913" s="57" t="s">
        <v>5455</v>
      </c>
      <c r="AH913" s="57" t="s">
        <v>5422</v>
      </c>
      <c r="AI913" s="57" t="s">
        <v>252</v>
      </c>
      <c r="AJ913" s="58" t="n">
        <v>9.5496609887472</v>
      </c>
      <c r="AK913" s="57" t="s">
        <v>5509</v>
      </c>
      <c r="AL913" s="58" t="n">
        <v>4</v>
      </c>
      <c r="AM913" s="57"/>
      <c r="AN913" s="57" t="s">
        <v>5455</v>
      </c>
      <c r="AO913" s="57" t="n">
        <v>3</v>
      </c>
      <c r="AP913" s="59" t="b">
        <f aca="false">TRUE()</f>
        <v>1</v>
      </c>
    </row>
    <row r="914" customFormat="false" ht="15" hidden="false" customHeight="true" outlineLevel="0" collapsed="false">
      <c r="B914" s="57" t="s">
        <v>4708</v>
      </c>
      <c r="C914" s="57" t="s">
        <v>255</v>
      </c>
      <c r="D914" s="57" t="s">
        <v>363</v>
      </c>
      <c r="E914" s="59" t="b">
        <f aca="false">FALSE()</f>
        <v>0</v>
      </c>
      <c r="F914" s="57" t="n">
        <v>1</v>
      </c>
      <c r="G914" s="57" t="s">
        <v>5200</v>
      </c>
      <c r="H914" s="57" t="s">
        <v>4939</v>
      </c>
      <c r="I914" s="57" t="n">
        <v>3</v>
      </c>
      <c r="J914" s="57" t="s">
        <v>327</v>
      </c>
      <c r="K914" s="57" t="n">
        <v>2</v>
      </c>
      <c r="L914" s="59" t="b">
        <f aca="false">FALSE()</f>
        <v>0</v>
      </c>
      <c r="M914" s="59" t="b">
        <f aca="false">TRUE()</f>
        <v>1</v>
      </c>
      <c r="N914" s="59" t="b">
        <f aca="false">TRUE()</f>
        <v>1</v>
      </c>
      <c r="O914" s="59" t="b">
        <f aca="false">TRUE()</f>
        <v>1</v>
      </c>
      <c r="P914" s="59" t="b">
        <f aca="false">TRUE()</f>
        <v>1</v>
      </c>
      <c r="Q914" s="57" t="s">
        <v>5421</v>
      </c>
      <c r="R914" s="58" t="n">
        <v>1</v>
      </c>
      <c r="S914" s="58" t="n">
        <v>42.0800018310547</v>
      </c>
      <c r="T914" s="57"/>
      <c r="U914" s="58" t="n">
        <v>1.92232336414677</v>
      </c>
      <c r="V914" s="58" t="n">
        <v>1.92232336414677</v>
      </c>
      <c r="W914" s="58" t="n">
        <v>0</v>
      </c>
      <c r="X914" s="58" t="n">
        <v>100</v>
      </c>
      <c r="Y914" s="58" t="n">
        <v>0</v>
      </c>
      <c r="Z914" s="58" t="n">
        <v>3.40740751892108</v>
      </c>
      <c r="AA914" s="57" t="s">
        <v>5455</v>
      </c>
      <c r="AB914" s="57" t="s">
        <v>5413</v>
      </c>
      <c r="AC914" s="57" t="s">
        <v>5422</v>
      </c>
      <c r="AD914" s="57" t="s">
        <v>252</v>
      </c>
      <c r="AE914" s="57" t="n">
        <v>3642</v>
      </c>
      <c r="AF914" s="58" t="n">
        <v>3.40740751892108</v>
      </c>
      <c r="AG914" s="57" t="s">
        <v>5455</v>
      </c>
      <c r="AH914" s="57" t="s">
        <v>5422</v>
      </c>
      <c r="AI914" s="57" t="s">
        <v>252</v>
      </c>
      <c r="AJ914" s="58" t="n">
        <v>9.5496609887472</v>
      </c>
      <c r="AK914" s="57" t="s">
        <v>5509</v>
      </c>
      <c r="AL914" s="58" t="n">
        <v>4.5</v>
      </c>
      <c r="AM914" s="57"/>
      <c r="AN914" s="57" t="s">
        <v>5455</v>
      </c>
      <c r="AO914" s="57" t="n">
        <v>6</v>
      </c>
      <c r="AP914" s="59" t="b">
        <f aca="false">TRUE()</f>
        <v>1</v>
      </c>
    </row>
    <row r="915" customFormat="false" ht="15" hidden="false" customHeight="true" outlineLevel="0" collapsed="false">
      <c r="B915" s="57" t="s">
        <v>4708</v>
      </c>
      <c r="C915" s="57" t="s">
        <v>255</v>
      </c>
      <c r="D915" s="57" t="s">
        <v>363</v>
      </c>
      <c r="E915" s="59" t="b">
        <f aca="false">FALSE()</f>
        <v>0</v>
      </c>
      <c r="F915" s="57" t="n">
        <v>1</v>
      </c>
      <c r="G915" s="57" t="s">
        <v>5200</v>
      </c>
      <c r="H915" s="57" t="s">
        <v>4939</v>
      </c>
      <c r="I915" s="57" t="n">
        <v>4</v>
      </c>
      <c r="J915" s="57" t="s">
        <v>261</v>
      </c>
      <c r="K915" s="57" t="n">
        <v>2</v>
      </c>
      <c r="L915" s="59" t="b">
        <f aca="false">FALSE()</f>
        <v>0</v>
      </c>
      <c r="M915" s="59" t="b">
        <f aca="false">TRUE()</f>
        <v>1</v>
      </c>
      <c r="N915" s="59" t="b">
        <f aca="false">TRUE()</f>
        <v>1</v>
      </c>
      <c r="O915" s="59" t="b">
        <f aca="false">TRUE()</f>
        <v>1</v>
      </c>
      <c r="P915" s="59" t="b">
        <f aca="false">TRUE()</f>
        <v>1</v>
      </c>
      <c r="Q915" s="57" t="s">
        <v>5411</v>
      </c>
      <c r="R915" s="58" t="n">
        <v>1</v>
      </c>
      <c r="S915" s="58" t="n">
        <v>38.7400016784668</v>
      </c>
      <c r="T915" s="57"/>
      <c r="U915" s="58" t="n">
        <v>4.80580841036693</v>
      </c>
      <c r="V915" s="58" t="n">
        <v>4.11163608442504</v>
      </c>
      <c r="W915" s="58" t="n">
        <v>0</v>
      </c>
      <c r="X915" s="58" t="n">
        <v>85.5555555555556</v>
      </c>
      <c r="Y915" s="58" t="n">
        <v>0</v>
      </c>
      <c r="Z915" s="58" t="n">
        <v>3.72267941139176</v>
      </c>
      <c r="AA915" s="57" t="s">
        <v>5455</v>
      </c>
      <c r="AB915" s="57" t="s">
        <v>5413</v>
      </c>
      <c r="AC915" s="57" t="s">
        <v>5463</v>
      </c>
      <c r="AD915" s="57" t="s">
        <v>252</v>
      </c>
      <c r="AE915" s="57" t="n">
        <v>3643</v>
      </c>
      <c r="AF915" s="58" t="n">
        <v>4.10726040080244</v>
      </c>
      <c r="AG915" s="57" t="s">
        <v>5455</v>
      </c>
      <c r="AH915" s="57" t="s">
        <v>5438</v>
      </c>
      <c r="AI915" s="57" t="s">
        <v>252</v>
      </c>
      <c r="AJ915" s="58" t="n">
        <v>8.73680198928648</v>
      </c>
      <c r="AK915" s="57" t="s">
        <v>5509</v>
      </c>
      <c r="AL915" s="58" t="n">
        <v>3.5</v>
      </c>
      <c r="AM915" s="57"/>
      <c r="AN915" s="57"/>
      <c r="AO915" s="57" t="n">
        <v>0</v>
      </c>
      <c r="AP915" s="59" t="b">
        <f aca="false">FALSE()</f>
        <v>0</v>
      </c>
    </row>
    <row r="916" customFormat="false" ht="15" hidden="false" customHeight="true" outlineLevel="0" collapsed="false">
      <c r="B916" s="57" t="s">
        <v>4708</v>
      </c>
      <c r="C916" s="57" t="s">
        <v>255</v>
      </c>
      <c r="D916" s="57" t="s">
        <v>363</v>
      </c>
      <c r="E916" s="59" t="b">
        <f aca="false">FALSE()</f>
        <v>0</v>
      </c>
      <c r="F916" s="57" t="n">
        <v>1</v>
      </c>
      <c r="G916" s="57" t="s">
        <v>5200</v>
      </c>
      <c r="H916" s="57" t="s">
        <v>4939</v>
      </c>
      <c r="I916" s="57" t="n">
        <v>4</v>
      </c>
      <c r="J916" s="57" t="s">
        <v>261</v>
      </c>
      <c r="K916" s="57" t="n">
        <v>2</v>
      </c>
      <c r="L916" s="59" t="b">
        <f aca="false">FALSE()</f>
        <v>0</v>
      </c>
      <c r="M916" s="59" t="b">
        <f aca="false">TRUE()</f>
        <v>1</v>
      </c>
      <c r="N916" s="59" t="b">
        <f aca="false">TRUE()</f>
        <v>1</v>
      </c>
      <c r="O916" s="59" t="b">
        <f aca="false">TRUE()</f>
        <v>1</v>
      </c>
      <c r="P916" s="59" t="b">
        <f aca="false">TRUE()</f>
        <v>1</v>
      </c>
      <c r="Q916" s="57" t="s">
        <v>5411</v>
      </c>
      <c r="R916" s="58" t="n">
        <v>1</v>
      </c>
      <c r="S916" s="58" t="n">
        <v>38.7400016784668</v>
      </c>
      <c r="T916" s="57"/>
      <c r="U916" s="58" t="n">
        <v>4.80580841036693</v>
      </c>
      <c r="V916" s="58" t="n">
        <v>4.11163608442504</v>
      </c>
      <c r="W916" s="58" t="n">
        <v>0</v>
      </c>
      <c r="X916" s="58" t="n">
        <v>85.5555555555556</v>
      </c>
      <c r="Y916" s="58" t="n">
        <v>0</v>
      </c>
      <c r="Z916" s="58" t="n">
        <v>3.72267941139176</v>
      </c>
      <c r="AA916" s="57" t="s">
        <v>5455</v>
      </c>
      <c r="AB916" s="57" t="s">
        <v>5413</v>
      </c>
      <c r="AC916" s="57" t="s">
        <v>5463</v>
      </c>
      <c r="AD916" s="57" t="s">
        <v>252</v>
      </c>
      <c r="AE916" s="57" t="n">
        <v>3643</v>
      </c>
      <c r="AF916" s="58" t="n">
        <v>4.10726040080244</v>
      </c>
      <c r="AG916" s="57" t="s">
        <v>5455</v>
      </c>
      <c r="AH916" s="57" t="s">
        <v>5438</v>
      </c>
      <c r="AI916" s="57" t="s">
        <v>252</v>
      </c>
      <c r="AJ916" s="58" t="n">
        <v>8.73680198928648</v>
      </c>
      <c r="AK916" s="57" t="s">
        <v>5509</v>
      </c>
      <c r="AL916" s="58" t="n">
        <v>4</v>
      </c>
      <c r="AM916" s="57"/>
      <c r="AN916" s="57" t="s">
        <v>5455</v>
      </c>
      <c r="AO916" s="57" t="n">
        <v>1</v>
      </c>
      <c r="AP916" s="59" t="b">
        <f aca="false">FALSE()</f>
        <v>0</v>
      </c>
    </row>
    <row r="917" customFormat="false" ht="15" hidden="false" customHeight="true" outlineLevel="0" collapsed="false">
      <c r="B917" s="57" t="s">
        <v>4708</v>
      </c>
      <c r="C917" s="57" t="s">
        <v>255</v>
      </c>
      <c r="D917" s="57" t="s">
        <v>363</v>
      </c>
      <c r="E917" s="59" t="b">
        <f aca="false">FALSE()</f>
        <v>0</v>
      </c>
      <c r="F917" s="57" t="n">
        <v>1</v>
      </c>
      <c r="G917" s="57" t="s">
        <v>5200</v>
      </c>
      <c r="H917" s="57" t="s">
        <v>4939</v>
      </c>
      <c r="I917" s="57" t="n">
        <v>4</v>
      </c>
      <c r="J917" s="57" t="s">
        <v>261</v>
      </c>
      <c r="K917" s="57" t="n">
        <v>2</v>
      </c>
      <c r="L917" s="59" t="b">
        <f aca="false">FALSE()</f>
        <v>0</v>
      </c>
      <c r="M917" s="59" t="b">
        <f aca="false">TRUE()</f>
        <v>1</v>
      </c>
      <c r="N917" s="59" t="b">
        <f aca="false">TRUE()</f>
        <v>1</v>
      </c>
      <c r="O917" s="59" t="b">
        <f aca="false">TRUE()</f>
        <v>1</v>
      </c>
      <c r="P917" s="59" t="b">
        <f aca="false">TRUE()</f>
        <v>1</v>
      </c>
      <c r="Q917" s="57" t="s">
        <v>5411</v>
      </c>
      <c r="R917" s="58" t="n">
        <v>1</v>
      </c>
      <c r="S917" s="58" t="n">
        <v>38.7400016784668</v>
      </c>
      <c r="T917" s="57"/>
      <c r="U917" s="58" t="n">
        <v>4.80580841036693</v>
      </c>
      <c r="V917" s="58" t="n">
        <v>4.11163608442504</v>
      </c>
      <c r="W917" s="58" t="n">
        <v>0</v>
      </c>
      <c r="X917" s="58" t="n">
        <v>85.5555555555556</v>
      </c>
      <c r="Y917" s="58" t="n">
        <v>0</v>
      </c>
      <c r="Z917" s="58" t="n">
        <v>3.72267941139176</v>
      </c>
      <c r="AA917" s="57" t="s">
        <v>5455</v>
      </c>
      <c r="AB917" s="57" t="s">
        <v>5413</v>
      </c>
      <c r="AC917" s="57" t="s">
        <v>5463</v>
      </c>
      <c r="AD917" s="57" t="s">
        <v>252</v>
      </c>
      <c r="AE917" s="57" t="n">
        <v>3643</v>
      </c>
      <c r="AF917" s="58" t="n">
        <v>4.10726040080244</v>
      </c>
      <c r="AG917" s="57" t="s">
        <v>5455</v>
      </c>
      <c r="AH917" s="57" t="s">
        <v>5438</v>
      </c>
      <c r="AI917" s="57" t="s">
        <v>252</v>
      </c>
      <c r="AJ917" s="58" t="n">
        <v>8.73680198928648</v>
      </c>
      <c r="AK917" s="57" t="s">
        <v>5509</v>
      </c>
      <c r="AL917" s="58" t="n">
        <v>4.5</v>
      </c>
      <c r="AM917" s="57"/>
      <c r="AN917" s="57" t="s">
        <v>5455</v>
      </c>
      <c r="AO917" s="57" t="n">
        <v>3</v>
      </c>
      <c r="AP917" s="59" t="b">
        <f aca="false">FALSE()</f>
        <v>0</v>
      </c>
    </row>
    <row r="918" customFormat="false" ht="15" hidden="false" customHeight="true" outlineLevel="0" collapsed="false">
      <c r="B918" s="57" t="s">
        <v>4708</v>
      </c>
      <c r="C918" s="57" t="s">
        <v>255</v>
      </c>
      <c r="D918" s="57" t="s">
        <v>363</v>
      </c>
      <c r="E918" s="59" t="b">
        <f aca="false">FALSE()</f>
        <v>0</v>
      </c>
      <c r="F918" s="57" t="n">
        <v>1</v>
      </c>
      <c r="G918" s="57" t="s">
        <v>5200</v>
      </c>
      <c r="H918" s="57" t="s">
        <v>4939</v>
      </c>
      <c r="I918" s="57" t="n">
        <v>5</v>
      </c>
      <c r="J918" s="57" t="s">
        <v>312</v>
      </c>
      <c r="K918" s="57" t="n">
        <v>2</v>
      </c>
      <c r="L918" s="59" t="b">
        <f aca="false">FALSE()</f>
        <v>0</v>
      </c>
      <c r="M918" s="59" t="b">
        <f aca="false">TRUE()</f>
        <v>1</v>
      </c>
      <c r="N918" s="59" t="b">
        <f aca="false">TRUE()</f>
        <v>1</v>
      </c>
      <c r="O918" s="59" t="b">
        <f aca="false">TRUE()</f>
        <v>1</v>
      </c>
      <c r="P918" s="59" t="b">
        <f aca="false">TRUE()</f>
        <v>1</v>
      </c>
      <c r="Q918" s="57" t="s">
        <v>5418</v>
      </c>
      <c r="R918" s="58" t="n">
        <v>1</v>
      </c>
      <c r="S918" s="58" t="n">
        <v>41.2799987792969</v>
      </c>
      <c r="T918" s="57"/>
      <c r="U918" s="58" t="n">
        <v>7.18201367993724</v>
      </c>
      <c r="V918" s="58" t="n">
        <v>5.76697009244031</v>
      </c>
      <c r="W918" s="58" t="n">
        <v>0</v>
      </c>
      <c r="X918" s="58" t="n">
        <v>80.2973977695167</v>
      </c>
      <c r="Y918" s="58" t="n">
        <v>0</v>
      </c>
      <c r="Z918" s="58" t="n">
        <v>3.63239493998107</v>
      </c>
      <c r="AA918" s="57" t="s">
        <v>5455</v>
      </c>
      <c r="AB918" s="57" t="s">
        <v>5413</v>
      </c>
      <c r="AC918" s="57" t="s">
        <v>5438</v>
      </c>
      <c r="AD918" s="57" t="s">
        <v>252</v>
      </c>
      <c r="AE918" s="57" t="n">
        <v>1601</v>
      </c>
      <c r="AF918" s="58" t="n">
        <v>3.63239493998107</v>
      </c>
      <c r="AG918" s="57" t="s">
        <v>5455</v>
      </c>
      <c r="AH918" s="57" t="s">
        <v>5438</v>
      </c>
      <c r="AI918" s="57" t="s">
        <v>252</v>
      </c>
      <c r="AJ918" s="58" t="n">
        <v>9.76579387453986</v>
      </c>
      <c r="AK918" s="57" t="s">
        <v>5509</v>
      </c>
      <c r="AL918" s="58" t="n">
        <v>3.5</v>
      </c>
      <c r="AM918" s="57"/>
      <c r="AN918" s="57"/>
      <c r="AO918" s="57" t="n">
        <v>0</v>
      </c>
      <c r="AP918" s="59" t="b">
        <f aca="false">FALSE()</f>
        <v>0</v>
      </c>
    </row>
    <row r="919" customFormat="false" ht="15" hidden="false" customHeight="true" outlineLevel="0" collapsed="false">
      <c r="B919" s="57" t="s">
        <v>4708</v>
      </c>
      <c r="C919" s="57" t="s">
        <v>255</v>
      </c>
      <c r="D919" s="57" t="s">
        <v>363</v>
      </c>
      <c r="E919" s="59" t="b">
        <f aca="false">FALSE()</f>
        <v>0</v>
      </c>
      <c r="F919" s="57" t="n">
        <v>1</v>
      </c>
      <c r="G919" s="57" t="s">
        <v>5200</v>
      </c>
      <c r="H919" s="57" t="s">
        <v>4939</v>
      </c>
      <c r="I919" s="57" t="n">
        <v>5</v>
      </c>
      <c r="J919" s="57" t="s">
        <v>312</v>
      </c>
      <c r="K919" s="57" t="n">
        <v>2</v>
      </c>
      <c r="L919" s="59" t="b">
        <f aca="false">FALSE()</f>
        <v>0</v>
      </c>
      <c r="M919" s="59" t="b">
        <f aca="false">TRUE()</f>
        <v>1</v>
      </c>
      <c r="N919" s="59" t="b">
        <f aca="false">TRUE()</f>
        <v>1</v>
      </c>
      <c r="O919" s="59" t="b">
        <f aca="false">TRUE()</f>
        <v>1</v>
      </c>
      <c r="P919" s="59" t="b">
        <f aca="false">TRUE()</f>
        <v>1</v>
      </c>
      <c r="Q919" s="57" t="s">
        <v>5418</v>
      </c>
      <c r="R919" s="58" t="n">
        <v>1</v>
      </c>
      <c r="S919" s="58" t="n">
        <v>41.2799987792969</v>
      </c>
      <c r="T919" s="57"/>
      <c r="U919" s="58" t="n">
        <v>7.18201367993724</v>
      </c>
      <c r="V919" s="58" t="n">
        <v>5.76697009244031</v>
      </c>
      <c r="W919" s="58" t="n">
        <v>0</v>
      </c>
      <c r="X919" s="58" t="n">
        <v>80.2973977695167</v>
      </c>
      <c r="Y919" s="58" t="n">
        <v>0</v>
      </c>
      <c r="Z919" s="58" t="n">
        <v>3.63239493998107</v>
      </c>
      <c r="AA919" s="57" t="s">
        <v>5455</v>
      </c>
      <c r="AB919" s="57" t="s">
        <v>5413</v>
      </c>
      <c r="AC919" s="57" t="s">
        <v>5438</v>
      </c>
      <c r="AD919" s="57" t="s">
        <v>252</v>
      </c>
      <c r="AE919" s="57" t="n">
        <v>1601</v>
      </c>
      <c r="AF919" s="58" t="n">
        <v>3.63239493998107</v>
      </c>
      <c r="AG919" s="57" t="s">
        <v>5455</v>
      </c>
      <c r="AH919" s="57" t="s">
        <v>5438</v>
      </c>
      <c r="AI919" s="57" t="s">
        <v>252</v>
      </c>
      <c r="AJ919" s="58" t="n">
        <v>9.76579387453986</v>
      </c>
      <c r="AK919" s="57" t="s">
        <v>5509</v>
      </c>
      <c r="AL919" s="58" t="n">
        <v>4</v>
      </c>
      <c r="AM919" s="57"/>
      <c r="AN919" s="57" t="s">
        <v>5455</v>
      </c>
      <c r="AO919" s="57" t="n">
        <v>2</v>
      </c>
      <c r="AP919" s="59" t="b">
        <f aca="false">FALSE()</f>
        <v>0</v>
      </c>
    </row>
    <row r="920" customFormat="false" ht="15" hidden="false" customHeight="true" outlineLevel="0" collapsed="false">
      <c r="B920" s="57" t="s">
        <v>4708</v>
      </c>
      <c r="C920" s="57" t="s">
        <v>255</v>
      </c>
      <c r="D920" s="57" t="s">
        <v>363</v>
      </c>
      <c r="E920" s="59" t="b">
        <f aca="false">FALSE()</f>
        <v>0</v>
      </c>
      <c r="F920" s="57" t="n">
        <v>1</v>
      </c>
      <c r="G920" s="57" t="s">
        <v>5200</v>
      </c>
      <c r="H920" s="57" t="s">
        <v>4939</v>
      </c>
      <c r="I920" s="57" t="n">
        <v>5</v>
      </c>
      <c r="J920" s="57" t="s">
        <v>312</v>
      </c>
      <c r="K920" s="57" t="n">
        <v>2</v>
      </c>
      <c r="L920" s="59" t="b">
        <f aca="false">FALSE()</f>
        <v>0</v>
      </c>
      <c r="M920" s="59" t="b">
        <f aca="false">TRUE()</f>
        <v>1</v>
      </c>
      <c r="N920" s="59" t="b">
        <f aca="false">TRUE()</f>
        <v>1</v>
      </c>
      <c r="O920" s="59" t="b">
        <f aca="false">TRUE()</f>
        <v>1</v>
      </c>
      <c r="P920" s="59" t="b">
        <f aca="false">TRUE()</f>
        <v>1</v>
      </c>
      <c r="Q920" s="57" t="s">
        <v>5418</v>
      </c>
      <c r="R920" s="58" t="n">
        <v>1</v>
      </c>
      <c r="S920" s="58" t="n">
        <v>41.2799987792969</v>
      </c>
      <c r="T920" s="57"/>
      <c r="U920" s="58" t="n">
        <v>7.18201367993724</v>
      </c>
      <c r="V920" s="58" t="n">
        <v>5.76697009244031</v>
      </c>
      <c r="W920" s="58" t="n">
        <v>0</v>
      </c>
      <c r="X920" s="58" t="n">
        <v>80.2973977695167</v>
      </c>
      <c r="Y920" s="58" t="n">
        <v>0</v>
      </c>
      <c r="Z920" s="58" t="n">
        <v>3.63239493998107</v>
      </c>
      <c r="AA920" s="57" t="s">
        <v>5455</v>
      </c>
      <c r="AB920" s="57" t="s">
        <v>5413</v>
      </c>
      <c r="AC920" s="57" t="s">
        <v>5438</v>
      </c>
      <c r="AD920" s="57" t="s">
        <v>252</v>
      </c>
      <c r="AE920" s="57" t="n">
        <v>1601</v>
      </c>
      <c r="AF920" s="58" t="n">
        <v>3.63239493998107</v>
      </c>
      <c r="AG920" s="57" t="s">
        <v>5455</v>
      </c>
      <c r="AH920" s="57" t="s">
        <v>5438</v>
      </c>
      <c r="AI920" s="57" t="s">
        <v>252</v>
      </c>
      <c r="AJ920" s="58" t="n">
        <v>9.76579387453986</v>
      </c>
      <c r="AK920" s="57" t="s">
        <v>5509</v>
      </c>
      <c r="AL920" s="58" t="n">
        <v>4.5</v>
      </c>
      <c r="AM920" s="57"/>
      <c r="AN920" s="57" t="s">
        <v>5455</v>
      </c>
      <c r="AO920" s="57" t="n">
        <v>4</v>
      </c>
      <c r="AP920" s="59" t="b">
        <f aca="false">FALSE()</f>
        <v>0</v>
      </c>
    </row>
    <row r="921" customFormat="false" ht="15" hidden="false" customHeight="true" outlineLevel="0" collapsed="false">
      <c r="B921" s="57" t="s">
        <v>4708</v>
      </c>
      <c r="C921" s="57" t="s">
        <v>255</v>
      </c>
      <c r="D921" s="57" t="s">
        <v>363</v>
      </c>
      <c r="E921" s="59" t="b">
        <f aca="false">FALSE()</f>
        <v>0</v>
      </c>
      <c r="F921" s="57" t="n">
        <v>1</v>
      </c>
      <c r="G921" s="57" t="s">
        <v>5200</v>
      </c>
      <c r="H921" s="57" t="s">
        <v>4939</v>
      </c>
      <c r="I921" s="57" t="n">
        <v>6</v>
      </c>
      <c r="J921" s="57" t="s">
        <v>334</v>
      </c>
      <c r="K921" s="57" t="n">
        <v>2</v>
      </c>
      <c r="L921" s="59" t="b">
        <f aca="false">FALSE()</f>
        <v>0</v>
      </c>
      <c r="M921" s="59" t="b">
        <f aca="false">TRUE()</f>
        <v>1</v>
      </c>
      <c r="N921" s="59" t="b">
        <f aca="false">TRUE()</f>
        <v>1</v>
      </c>
      <c r="O921" s="59" t="b">
        <f aca="false">TRUE()</f>
        <v>1</v>
      </c>
      <c r="P921" s="59" t="b">
        <f aca="false">TRUE()</f>
        <v>1</v>
      </c>
      <c r="Q921" s="57" t="s">
        <v>5423</v>
      </c>
      <c r="R921" s="58" t="n">
        <v>1</v>
      </c>
      <c r="S921" s="58" t="n">
        <v>42.2999992370606</v>
      </c>
      <c r="T921" s="57"/>
      <c r="U921" s="58" t="n">
        <v>1.33494678065748</v>
      </c>
      <c r="V921" s="58" t="n">
        <v>0.0266989356131495</v>
      </c>
      <c r="W921" s="58" t="n">
        <v>0</v>
      </c>
      <c r="X921" s="58" t="n">
        <v>1.99999999999999</v>
      </c>
      <c r="Y921" s="58" t="n">
        <v>0</v>
      </c>
      <c r="Z921" s="58" t="n">
        <v>4.59813418681967</v>
      </c>
      <c r="AA921" s="57" t="s">
        <v>5455</v>
      </c>
      <c r="AB921" s="57" t="s">
        <v>5413</v>
      </c>
      <c r="AC921" s="57" t="s">
        <v>5422</v>
      </c>
      <c r="AD921" s="57" t="s">
        <v>261</v>
      </c>
      <c r="AE921" s="57" t="n">
        <v>2799</v>
      </c>
      <c r="AF921" s="58" t="n">
        <v>4.59813418681967</v>
      </c>
      <c r="AG921" s="57" t="s">
        <v>5455</v>
      </c>
      <c r="AH921" s="57" t="s">
        <v>5422</v>
      </c>
      <c r="AI921" s="57" t="s">
        <v>261</v>
      </c>
      <c r="AJ921" s="58" t="n">
        <v>12.1639291760517</v>
      </c>
      <c r="AK921" s="57" t="s">
        <v>5509</v>
      </c>
      <c r="AL921" s="58" t="n">
        <v>3.5</v>
      </c>
      <c r="AM921" s="57"/>
      <c r="AN921" s="57"/>
      <c r="AO921" s="57" t="n">
        <v>0</v>
      </c>
      <c r="AP921" s="59" t="b">
        <f aca="false">FALSE()</f>
        <v>0</v>
      </c>
    </row>
    <row r="922" customFormat="false" ht="15" hidden="false" customHeight="true" outlineLevel="0" collapsed="false">
      <c r="B922" s="57" t="s">
        <v>4708</v>
      </c>
      <c r="C922" s="57" t="s">
        <v>255</v>
      </c>
      <c r="D922" s="57" t="s">
        <v>363</v>
      </c>
      <c r="E922" s="59" t="b">
        <f aca="false">FALSE()</f>
        <v>0</v>
      </c>
      <c r="F922" s="57" t="n">
        <v>1</v>
      </c>
      <c r="G922" s="57" t="s">
        <v>5200</v>
      </c>
      <c r="H922" s="57" t="s">
        <v>4939</v>
      </c>
      <c r="I922" s="57" t="n">
        <v>6</v>
      </c>
      <c r="J922" s="57" t="s">
        <v>334</v>
      </c>
      <c r="K922" s="57" t="n">
        <v>2</v>
      </c>
      <c r="L922" s="59" t="b">
        <f aca="false">FALSE()</f>
        <v>0</v>
      </c>
      <c r="M922" s="59" t="b">
        <f aca="false">TRUE()</f>
        <v>1</v>
      </c>
      <c r="N922" s="59" t="b">
        <f aca="false">TRUE()</f>
        <v>1</v>
      </c>
      <c r="O922" s="59" t="b">
        <f aca="false">TRUE()</f>
        <v>1</v>
      </c>
      <c r="P922" s="59" t="b">
        <f aca="false">TRUE()</f>
        <v>1</v>
      </c>
      <c r="Q922" s="57" t="s">
        <v>5423</v>
      </c>
      <c r="R922" s="58" t="n">
        <v>1</v>
      </c>
      <c r="S922" s="58" t="n">
        <v>42.2999992370606</v>
      </c>
      <c r="T922" s="57"/>
      <c r="U922" s="58" t="n">
        <v>1.33494678065748</v>
      </c>
      <c r="V922" s="58" t="n">
        <v>0.0266989356131495</v>
      </c>
      <c r="W922" s="58" t="n">
        <v>0</v>
      </c>
      <c r="X922" s="58" t="n">
        <v>1.99999999999999</v>
      </c>
      <c r="Y922" s="58" t="n">
        <v>0</v>
      </c>
      <c r="Z922" s="58" t="n">
        <v>4.59813418681967</v>
      </c>
      <c r="AA922" s="57" t="s">
        <v>5455</v>
      </c>
      <c r="AB922" s="57" t="s">
        <v>5413</v>
      </c>
      <c r="AC922" s="57" t="s">
        <v>5422</v>
      </c>
      <c r="AD922" s="57" t="s">
        <v>261</v>
      </c>
      <c r="AE922" s="57" t="n">
        <v>2799</v>
      </c>
      <c r="AF922" s="58" t="n">
        <v>4.59813418681967</v>
      </c>
      <c r="AG922" s="57" t="s">
        <v>5455</v>
      </c>
      <c r="AH922" s="57" t="s">
        <v>5422</v>
      </c>
      <c r="AI922" s="57" t="s">
        <v>261</v>
      </c>
      <c r="AJ922" s="58" t="n">
        <v>12.1639291760517</v>
      </c>
      <c r="AK922" s="57" t="s">
        <v>5509</v>
      </c>
      <c r="AL922" s="58" t="n">
        <v>4</v>
      </c>
      <c r="AM922" s="57"/>
      <c r="AN922" s="57"/>
      <c r="AO922" s="57" t="n">
        <v>0</v>
      </c>
      <c r="AP922" s="59" t="b">
        <f aca="false">FALSE()</f>
        <v>0</v>
      </c>
    </row>
    <row r="923" customFormat="false" ht="15" hidden="false" customHeight="true" outlineLevel="0" collapsed="false">
      <c r="B923" s="57" t="s">
        <v>4708</v>
      </c>
      <c r="C923" s="57" t="s">
        <v>255</v>
      </c>
      <c r="D923" s="57" t="s">
        <v>363</v>
      </c>
      <c r="E923" s="59" t="b">
        <f aca="false">FALSE()</f>
        <v>0</v>
      </c>
      <c r="F923" s="57" t="n">
        <v>1</v>
      </c>
      <c r="G923" s="57" t="s">
        <v>5200</v>
      </c>
      <c r="H923" s="57" t="s">
        <v>4939</v>
      </c>
      <c r="I923" s="57" t="n">
        <v>6</v>
      </c>
      <c r="J923" s="57" t="s">
        <v>334</v>
      </c>
      <c r="K923" s="57" t="n">
        <v>2</v>
      </c>
      <c r="L923" s="59" t="b">
        <f aca="false">FALSE()</f>
        <v>0</v>
      </c>
      <c r="M923" s="59" t="b">
        <f aca="false">TRUE()</f>
        <v>1</v>
      </c>
      <c r="N923" s="59" t="b">
        <f aca="false">TRUE()</f>
        <v>1</v>
      </c>
      <c r="O923" s="59" t="b">
        <f aca="false">TRUE()</f>
        <v>1</v>
      </c>
      <c r="P923" s="59" t="b">
        <f aca="false">TRUE()</f>
        <v>1</v>
      </c>
      <c r="Q923" s="57" t="s">
        <v>5423</v>
      </c>
      <c r="R923" s="58" t="n">
        <v>1</v>
      </c>
      <c r="S923" s="58" t="n">
        <v>42.2999992370606</v>
      </c>
      <c r="T923" s="57"/>
      <c r="U923" s="58" t="n">
        <v>1.33494678065748</v>
      </c>
      <c r="V923" s="58" t="n">
        <v>0.0266989356131495</v>
      </c>
      <c r="W923" s="58" t="n">
        <v>0</v>
      </c>
      <c r="X923" s="58" t="n">
        <v>1.99999999999999</v>
      </c>
      <c r="Y923" s="58" t="n">
        <v>0</v>
      </c>
      <c r="Z923" s="58" t="n">
        <v>4.59813418681967</v>
      </c>
      <c r="AA923" s="57" t="s">
        <v>5455</v>
      </c>
      <c r="AB923" s="57" t="s">
        <v>5413</v>
      </c>
      <c r="AC923" s="57" t="s">
        <v>5422</v>
      </c>
      <c r="AD923" s="57" t="s">
        <v>261</v>
      </c>
      <c r="AE923" s="57" t="n">
        <v>2799</v>
      </c>
      <c r="AF923" s="58" t="n">
        <v>4.59813418681967</v>
      </c>
      <c r="AG923" s="57" t="s">
        <v>5455</v>
      </c>
      <c r="AH923" s="57" t="s">
        <v>5422</v>
      </c>
      <c r="AI923" s="57" t="s">
        <v>261</v>
      </c>
      <c r="AJ923" s="58" t="n">
        <v>12.1639291760517</v>
      </c>
      <c r="AK923" s="57" t="s">
        <v>5509</v>
      </c>
      <c r="AL923" s="58" t="n">
        <v>4.5</v>
      </c>
      <c r="AM923" s="57"/>
      <c r="AN923" s="57"/>
      <c r="AO923" s="57" t="n">
        <v>0</v>
      </c>
      <c r="AP923" s="59" t="b">
        <f aca="false">FALSE()</f>
        <v>0</v>
      </c>
    </row>
    <row r="924" customFormat="false" ht="15" hidden="false" customHeight="true" outlineLevel="0" collapsed="false">
      <c r="B924" s="57" t="s">
        <v>4708</v>
      </c>
      <c r="C924" s="57" t="s">
        <v>255</v>
      </c>
      <c r="D924" s="57" t="s">
        <v>363</v>
      </c>
      <c r="E924" s="59" t="b">
        <f aca="false">FALSE()</f>
        <v>0</v>
      </c>
      <c r="F924" s="57" t="n">
        <v>1</v>
      </c>
      <c r="G924" s="57" t="s">
        <v>5200</v>
      </c>
      <c r="H924" s="57" t="s">
        <v>4939</v>
      </c>
      <c r="I924" s="57" t="n">
        <v>7</v>
      </c>
      <c r="J924" s="57" t="s">
        <v>334</v>
      </c>
      <c r="K924" s="57" t="n">
        <v>2</v>
      </c>
      <c r="L924" s="59" t="b">
        <f aca="false">FALSE()</f>
        <v>0</v>
      </c>
      <c r="M924" s="59" t="b">
        <f aca="false">TRUE()</f>
        <v>1</v>
      </c>
      <c r="N924" s="59" t="b">
        <f aca="false">TRUE()</f>
        <v>1</v>
      </c>
      <c r="O924" s="59" t="b">
        <f aca="false">TRUE()</f>
        <v>1</v>
      </c>
      <c r="P924" s="59" t="b">
        <f aca="false">TRUE()</f>
        <v>1</v>
      </c>
      <c r="Q924" s="57" t="s">
        <v>5423</v>
      </c>
      <c r="R924" s="58" t="n">
        <v>1</v>
      </c>
      <c r="S924" s="58" t="n">
        <v>40.7999992370606</v>
      </c>
      <c r="T924" s="57"/>
      <c r="U924" s="58" t="n">
        <v>0.106795742452598</v>
      </c>
      <c r="V924" s="58" t="n">
        <v>0</v>
      </c>
      <c r="W924" s="58" t="n">
        <v>0</v>
      </c>
      <c r="X924" s="58" t="n">
        <v>0</v>
      </c>
      <c r="Y924" s="58" t="n">
        <v>0</v>
      </c>
      <c r="Z924" s="58" t="n">
        <v>5.53243409359748</v>
      </c>
      <c r="AA924" s="57" t="s">
        <v>5455</v>
      </c>
      <c r="AB924" s="57" t="s">
        <v>5413</v>
      </c>
      <c r="AC924" s="57" t="s">
        <v>5422</v>
      </c>
      <c r="AD924" s="57" t="s">
        <v>261</v>
      </c>
      <c r="AE924" s="57" t="n">
        <v>2800</v>
      </c>
      <c r="AF924" s="58" t="n">
        <v>5.53243409359748</v>
      </c>
      <c r="AG924" s="57" t="s">
        <v>5455</v>
      </c>
      <c r="AH924" s="57" t="s">
        <v>5422</v>
      </c>
      <c r="AI924" s="57" t="s">
        <v>261</v>
      </c>
      <c r="AJ924" s="58" t="n">
        <v>13.2731087918393</v>
      </c>
      <c r="AK924" s="57" t="s">
        <v>5509</v>
      </c>
      <c r="AL924" s="58" t="n">
        <v>3.5</v>
      </c>
      <c r="AM924" s="57"/>
      <c r="AN924" s="57"/>
      <c r="AO924" s="57" t="n">
        <v>0</v>
      </c>
      <c r="AP924" s="59" t="b">
        <f aca="false">FALSE()</f>
        <v>0</v>
      </c>
    </row>
    <row r="925" customFormat="false" ht="15" hidden="false" customHeight="true" outlineLevel="0" collapsed="false">
      <c r="B925" s="57" t="s">
        <v>4708</v>
      </c>
      <c r="C925" s="57" t="s">
        <v>255</v>
      </c>
      <c r="D925" s="57" t="s">
        <v>363</v>
      </c>
      <c r="E925" s="59" t="b">
        <f aca="false">FALSE()</f>
        <v>0</v>
      </c>
      <c r="F925" s="57" t="n">
        <v>1</v>
      </c>
      <c r="G925" s="57" t="s">
        <v>5200</v>
      </c>
      <c r="H925" s="57" t="s">
        <v>4939</v>
      </c>
      <c r="I925" s="57" t="n">
        <v>7</v>
      </c>
      <c r="J925" s="57" t="s">
        <v>334</v>
      </c>
      <c r="K925" s="57" t="n">
        <v>2</v>
      </c>
      <c r="L925" s="59" t="b">
        <f aca="false">FALSE()</f>
        <v>0</v>
      </c>
      <c r="M925" s="59" t="b">
        <f aca="false">TRUE()</f>
        <v>1</v>
      </c>
      <c r="N925" s="59" t="b">
        <f aca="false">TRUE()</f>
        <v>1</v>
      </c>
      <c r="O925" s="59" t="b">
        <f aca="false">TRUE()</f>
        <v>1</v>
      </c>
      <c r="P925" s="59" t="b">
        <f aca="false">TRUE()</f>
        <v>1</v>
      </c>
      <c r="Q925" s="57" t="s">
        <v>5423</v>
      </c>
      <c r="R925" s="58" t="n">
        <v>1</v>
      </c>
      <c r="S925" s="58" t="n">
        <v>40.7999992370606</v>
      </c>
      <c r="T925" s="57"/>
      <c r="U925" s="58" t="n">
        <v>0.106795742452598</v>
      </c>
      <c r="V925" s="58" t="n">
        <v>0</v>
      </c>
      <c r="W925" s="58" t="n">
        <v>0</v>
      </c>
      <c r="X925" s="58" t="n">
        <v>0</v>
      </c>
      <c r="Y925" s="58" t="n">
        <v>0</v>
      </c>
      <c r="Z925" s="58" t="n">
        <v>5.53243409359748</v>
      </c>
      <c r="AA925" s="57" t="s">
        <v>5455</v>
      </c>
      <c r="AB925" s="57" t="s">
        <v>5413</v>
      </c>
      <c r="AC925" s="57" t="s">
        <v>5422</v>
      </c>
      <c r="AD925" s="57" t="s">
        <v>261</v>
      </c>
      <c r="AE925" s="57" t="n">
        <v>2800</v>
      </c>
      <c r="AF925" s="58" t="n">
        <v>5.53243409359748</v>
      </c>
      <c r="AG925" s="57" t="s">
        <v>5455</v>
      </c>
      <c r="AH925" s="57" t="s">
        <v>5422</v>
      </c>
      <c r="AI925" s="57" t="s">
        <v>261</v>
      </c>
      <c r="AJ925" s="58" t="n">
        <v>13.2731087918393</v>
      </c>
      <c r="AK925" s="57" t="s">
        <v>5509</v>
      </c>
      <c r="AL925" s="58" t="n">
        <v>4</v>
      </c>
      <c r="AM925" s="57"/>
      <c r="AN925" s="57"/>
      <c r="AO925" s="57" t="n">
        <v>0</v>
      </c>
      <c r="AP925" s="59" t="b">
        <f aca="false">FALSE()</f>
        <v>0</v>
      </c>
    </row>
    <row r="926" customFormat="false" ht="15" hidden="false" customHeight="true" outlineLevel="0" collapsed="false">
      <c r="B926" s="57" t="s">
        <v>4708</v>
      </c>
      <c r="C926" s="57" t="s">
        <v>255</v>
      </c>
      <c r="D926" s="57" t="s">
        <v>363</v>
      </c>
      <c r="E926" s="59" t="b">
        <f aca="false">FALSE()</f>
        <v>0</v>
      </c>
      <c r="F926" s="57" t="n">
        <v>1</v>
      </c>
      <c r="G926" s="57" t="s">
        <v>5200</v>
      </c>
      <c r="H926" s="57" t="s">
        <v>4939</v>
      </c>
      <c r="I926" s="57" t="n">
        <v>7</v>
      </c>
      <c r="J926" s="57" t="s">
        <v>334</v>
      </c>
      <c r="K926" s="57" t="n">
        <v>2</v>
      </c>
      <c r="L926" s="59" t="b">
        <f aca="false">FALSE()</f>
        <v>0</v>
      </c>
      <c r="M926" s="59" t="b">
        <f aca="false">TRUE()</f>
        <v>1</v>
      </c>
      <c r="N926" s="59" t="b">
        <f aca="false">TRUE()</f>
        <v>1</v>
      </c>
      <c r="O926" s="59" t="b">
        <f aca="false">TRUE()</f>
        <v>1</v>
      </c>
      <c r="P926" s="59" t="b">
        <f aca="false">TRUE()</f>
        <v>1</v>
      </c>
      <c r="Q926" s="57" t="s">
        <v>5423</v>
      </c>
      <c r="R926" s="58" t="n">
        <v>1</v>
      </c>
      <c r="S926" s="58" t="n">
        <v>40.7999992370606</v>
      </c>
      <c r="T926" s="57"/>
      <c r="U926" s="58" t="n">
        <v>0.106795742452598</v>
      </c>
      <c r="V926" s="58" t="n">
        <v>0</v>
      </c>
      <c r="W926" s="58" t="n">
        <v>0</v>
      </c>
      <c r="X926" s="58" t="n">
        <v>0</v>
      </c>
      <c r="Y926" s="58" t="n">
        <v>0</v>
      </c>
      <c r="Z926" s="58" t="n">
        <v>5.53243409359748</v>
      </c>
      <c r="AA926" s="57" t="s">
        <v>5455</v>
      </c>
      <c r="AB926" s="57" t="s">
        <v>5413</v>
      </c>
      <c r="AC926" s="57" t="s">
        <v>5422</v>
      </c>
      <c r="AD926" s="57" t="s">
        <v>261</v>
      </c>
      <c r="AE926" s="57" t="n">
        <v>2800</v>
      </c>
      <c r="AF926" s="58" t="n">
        <v>5.53243409359748</v>
      </c>
      <c r="AG926" s="57" t="s">
        <v>5455</v>
      </c>
      <c r="AH926" s="57" t="s">
        <v>5422</v>
      </c>
      <c r="AI926" s="57" t="s">
        <v>261</v>
      </c>
      <c r="AJ926" s="58" t="n">
        <v>13.2731087918393</v>
      </c>
      <c r="AK926" s="57" t="s">
        <v>5509</v>
      </c>
      <c r="AL926" s="58" t="n">
        <v>4.5</v>
      </c>
      <c r="AM926" s="57"/>
      <c r="AN926" s="57"/>
      <c r="AO926" s="57" t="n">
        <v>0</v>
      </c>
      <c r="AP926" s="59" t="b">
        <f aca="false">FALSE()</f>
        <v>0</v>
      </c>
    </row>
    <row r="927" customFormat="false" ht="15" hidden="false" customHeight="true" outlineLevel="0" collapsed="false">
      <c r="B927" s="57" t="s">
        <v>4708</v>
      </c>
      <c r="C927" s="57" t="s">
        <v>255</v>
      </c>
      <c r="D927" s="57" t="s">
        <v>363</v>
      </c>
      <c r="E927" s="59" t="b">
        <f aca="false">FALSE()</f>
        <v>0</v>
      </c>
      <c r="F927" s="57" t="n">
        <v>1</v>
      </c>
      <c r="G927" s="57" t="s">
        <v>5200</v>
      </c>
      <c r="H927" s="57" t="s">
        <v>4939</v>
      </c>
      <c r="I927" s="57" t="n">
        <v>8</v>
      </c>
      <c r="J927" s="57" t="s">
        <v>4572</v>
      </c>
      <c r="K927" s="57" t="n">
        <v>2</v>
      </c>
      <c r="L927" s="59" t="b">
        <f aca="false">FALSE()</f>
        <v>0</v>
      </c>
      <c r="M927" s="59" t="b">
        <f aca="false">TRUE()</f>
        <v>1</v>
      </c>
      <c r="N927" s="59" t="b">
        <f aca="false">TRUE()</f>
        <v>1</v>
      </c>
      <c r="O927" s="59" t="b">
        <f aca="false">TRUE()</f>
        <v>1</v>
      </c>
      <c r="P927" s="59" t="b">
        <f aca="false">TRUE()</f>
        <v>1</v>
      </c>
      <c r="Q927" s="57" t="s">
        <v>5459</v>
      </c>
      <c r="R927" s="58" t="n">
        <v>1</v>
      </c>
      <c r="S927" s="58" t="n">
        <v>40.9300003051758</v>
      </c>
      <c r="T927" s="57"/>
      <c r="U927" s="58" t="n">
        <v>0</v>
      </c>
      <c r="V927" s="58" t="n">
        <v>0</v>
      </c>
      <c r="W927" s="58" t="n">
        <v>0</v>
      </c>
      <c r="X927" s="57"/>
      <c r="Y927" s="57"/>
      <c r="Z927" s="58" t="n">
        <v>5.46479176181489</v>
      </c>
      <c r="AA927" s="57" t="s">
        <v>5455</v>
      </c>
      <c r="AB927" s="57" t="s">
        <v>5413</v>
      </c>
      <c r="AC927" s="57" t="s">
        <v>5422</v>
      </c>
      <c r="AD927" s="57" t="s">
        <v>4838</v>
      </c>
      <c r="AE927" s="57" t="n">
        <v>2792</v>
      </c>
      <c r="AF927" s="58" t="n">
        <v>5.46479176181489</v>
      </c>
      <c r="AG927" s="57" t="s">
        <v>5455</v>
      </c>
      <c r="AH927" s="57" t="s">
        <v>5422</v>
      </c>
      <c r="AI927" s="57" t="s">
        <v>4838</v>
      </c>
      <c r="AJ927" s="58" t="n">
        <v>14.2061975911924</v>
      </c>
      <c r="AK927" s="57" t="s">
        <v>5509</v>
      </c>
      <c r="AL927" s="58" t="n">
        <v>3.5</v>
      </c>
      <c r="AM927" s="57"/>
      <c r="AN927" s="57"/>
      <c r="AO927" s="57" t="n">
        <v>0</v>
      </c>
      <c r="AP927" s="59" t="b">
        <f aca="false">FALSE()</f>
        <v>0</v>
      </c>
    </row>
    <row r="928" customFormat="false" ht="15" hidden="false" customHeight="true" outlineLevel="0" collapsed="false">
      <c r="B928" s="57" t="s">
        <v>4708</v>
      </c>
      <c r="C928" s="57" t="s">
        <v>255</v>
      </c>
      <c r="D928" s="57" t="s">
        <v>363</v>
      </c>
      <c r="E928" s="59" t="b">
        <f aca="false">FALSE()</f>
        <v>0</v>
      </c>
      <c r="F928" s="57" t="n">
        <v>1</v>
      </c>
      <c r="G928" s="57" t="s">
        <v>5200</v>
      </c>
      <c r="H928" s="57" t="s">
        <v>4939</v>
      </c>
      <c r="I928" s="57" t="n">
        <v>8</v>
      </c>
      <c r="J928" s="57" t="s">
        <v>4572</v>
      </c>
      <c r="K928" s="57" t="n">
        <v>2</v>
      </c>
      <c r="L928" s="59" t="b">
        <f aca="false">FALSE()</f>
        <v>0</v>
      </c>
      <c r="M928" s="59" t="b">
        <f aca="false">TRUE()</f>
        <v>1</v>
      </c>
      <c r="N928" s="59" t="b">
        <f aca="false">TRUE()</f>
        <v>1</v>
      </c>
      <c r="O928" s="59" t="b">
        <f aca="false">TRUE()</f>
        <v>1</v>
      </c>
      <c r="P928" s="59" t="b">
        <f aca="false">TRUE()</f>
        <v>1</v>
      </c>
      <c r="Q928" s="57" t="s">
        <v>5459</v>
      </c>
      <c r="R928" s="58" t="n">
        <v>1</v>
      </c>
      <c r="S928" s="58" t="n">
        <v>40.9300003051758</v>
      </c>
      <c r="T928" s="57"/>
      <c r="U928" s="58" t="n">
        <v>0</v>
      </c>
      <c r="V928" s="58" t="n">
        <v>0</v>
      </c>
      <c r="W928" s="58" t="n">
        <v>0</v>
      </c>
      <c r="X928" s="57"/>
      <c r="Y928" s="57"/>
      <c r="Z928" s="58" t="n">
        <v>5.46479176181489</v>
      </c>
      <c r="AA928" s="57" t="s">
        <v>5455</v>
      </c>
      <c r="AB928" s="57" t="s">
        <v>5413</v>
      </c>
      <c r="AC928" s="57" t="s">
        <v>5422</v>
      </c>
      <c r="AD928" s="57" t="s">
        <v>4838</v>
      </c>
      <c r="AE928" s="57" t="n">
        <v>2792</v>
      </c>
      <c r="AF928" s="58" t="n">
        <v>5.46479176181489</v>
      </c>
      <c r="AG928" s="57" t="s">
        <v>5455</v>
      </c>
      <c r="AH928" s="57" t="s">
        <v>5422</v>
      </c>
      <c r="AI928" s="57" t="s">
        <v>4838</v>
      </c>
      <c r="AJ928" s="58" t="n">
        <v>14.2061975911924</v>
      </c>
      <c r="AK928" s="57" t="s">
        <v>5509</v>
      </c>
      <c r="AL928" s="58" t="n">
        <v>4</v>
      </c>
      <c r="AM928" s="57"/>
      <c r="AN928" s="57"/>
      <c r="AO928" s="57" t="n">
        <v>0</v>
      </c>
      <c r="AP928" s="59" t="b">
        <f aca="false">FALSE()</f>
        <v>0</v>
      </c>
    </row>
    <row r="929" customFormat="false" ht="15" hidden="false" customHeight="true" outlineLevel="0" collapsed="false">
      <c r="B929" s="57" t="s">
        <v>4708</v>
      </c>
      <c r="C929" s="57" t="s">
        <v>255</v>
      </c>
      <c r="D929" s="57" t="s">
        <v>363</v>
      </c>
      <c r="E929" s="59" t="b">
        <f aca="false">FALSE()</f>
        <v>0</v>
      </c>
      <c r="F929" s="57" t="n">
        <v>1</v>
      </c>
      <c r="G929" s="57" t="s">
        <v>5200</v>
      </c>
      <c r="H929" s="57" t="s">
        <v>4939</v>
      </c>
      <c r="I929" s="57" t="n">
        <v>8</v>
      </c>
      <c r="J929" s="57" t="s">
        <v>4572</v>
      </c>
      <c r="K929" s="57" t="n">
        <v>2</v>
      </c>
      <c r="L929" s="59" t="b">
        <f aca="false">FALSE()</f>
        <v>0</v>
      </c>
      <c r="M929" s="59" t="b">
        <f aca="false">TRUE()</f>
        <v>1</v>
      </c>
      <c r="N929" s="59" t="b">
        <f aca="false">TRUE()</f>
        <v>1</v>
      </c>
      <c r="O929" s="59" t="b">
        <f aca="false">TRUE()</f>
        <v>1</v>
      </c>
      <c r="P929" s="59" t="b">
        <f aca="false">TRUE()</f>
        <v>1</v>
      </c>
      <c r="Q929" s="57" t="s">
        <v>5459</v>
      </c>
      <c r="R929" s="58" t="n">
        <v>1</v>
      </c>
      <c r="S929" s="58" t="n">
        <v>40.9300003051758</v>
      </c>
      <c r="T929" s="57"/>
      <c r="U929" s="58" t="n">
        <v>0</v>
      </c>
      <c r="V929" s="58" t="n">
        <v>0</v>
      </c>
      <c r="W929" s="58" t="n">
        <v>0</v>
      </c>
      <c r="X929" s="57"/>
      <c r="Y929" s="57"/>
      <c r="Z929" s="58" t="n">
        <v>5.46479176181489</v>
      </c>
      <c r="AA929" s="57" t="s">
        <v>5455</v>
      </c>
      <c r="AB929" s="57" t="s">
        <v>5413</v>
      </c>
      <c r="AC929" s="57" t="s">
        <v>5422</v>
      </c>
      <c r="AD929" s="57" t="s">
        <v>4838</v>
      </c>
      <c r="AE929" s="57" t="n">
        <v>2792</v>
      </c>
      <c r="AF929" s="58" t="n">
        <v>5.46479176181489</v>
      </c>
      <c r="AG929" s="57" t="s">
        <v>5455</v>
      </c>
      <c r="AH929" s="57" t="s">
        <v>5422</v>
      </c>
      <c r="AI929" s="57" t="s">
        <v>4838</v>
      </c>
      <c r="AJ929" s="58" t="n">
        <v>14.2061975911924</v>
      </c>
      <c r="AK929" s="57" t="s">
        <v>5509</v>
      </c>
      <c r="AL929" s="58" t="n">
        <v>4.5</v>
      </c>
      <c r="AM929" s="57"/>
      <c r="AN929" s="57"/>
      <c r="AO929" s="57" t="n">
        <v>0</v>
      </c>
      <c r="AP929" s="59" t="b">
        <f aca="false">FALSE()</f>
        <v>0</v>
      </c>
    </row>
    <row r="930" customFormat="false" ht="15" hidden="false" customHeight="true" outlineLevel="0" collapsed="false">
      <c r="B930" s="57" t="s">
        <v>4708</v>
      </c>
      <c r="C930" s="57" t="s">
        <v>255</v>
      </c>
      <c r="D930" s="57" t="s">
        <v>305</v>
      </c>
      <c r="E930" s="59" t="b">
        <f aca="false">FALSE()</f>
        <v>0</v>
      </c>
      <c r="F930" s="57" t="n">
        <v>1</v>
      </c>
      <c r="G930" s="57" t="s">
        <v>5234</v>
      </c>
      <c r="H930" s="57" t="s">
        <v>4848</v>
      </c>
      <c r="I930" s="57" t="n">
        <v>2</v>
      </c>
      <c r="J930" s="57" t="s">
        <v>252</v>
      </c>
      <c r="K930" s="57" t="n">
        <v>2</v>
      </c>
      <c r="L930" s="59" t="b">
        <f aca="false">FALSE()</f>
        <v>0</v>
      </c>
      <c r="M930" s="59" t="b">
        <f aca="false">TRUE()</f>
        <v>1</v>
      </c>
      <c r="N930" s="59" t="b">
        <f aca="false">TRUE()</f>
        <v>1</v>
      </c>
      <c r="O930" s="59" t="b">
        <f aca="false">TRUE()</f>
        <v>1</v>
      </c>
      <c r="P930" s="59" t="b">
        <f aca="false">TRUE()</f>
        <v>1</v>
      </c>
      <c r="Q930" s="57" t="s">
        <v>5440</v>
      </c>
      <c r="R930" s="58" t="n">
        <v>1</v>
      </c>
      <c r="S930" s="58" t="n">
        <v>94.129997253418</v>
      </c>
      <c r="T930" s="57"/>
      <c r="U930" s="58" t="n">
        <v>44.7207171520256</v>
      </c>
      <c r="V930" s="58" t="n">
        <v>34.3348311985104</v>
      </c>
      <c r="W930" s="58" t="n">
        <v>0</v>
      </c>
      <c r="X930" s="58" t="n">
        <v>76.7761194029851</v>
      </c>
      <c r="Y930" s="58" t="n">
        <v>0</v>
      </c>
      <c r="Z930" s="58" t="n">
        <v>2.95918265742418</v>
      </c>
      <c r="AA930" s="57" t="s">
        <v>5455</v>
      </c>
      <c r="AB930" s="57" t="s">
        <v>5413</v>
      </c>
      <c r="AC930" s="57" t="s">
        <v>5435</v>
      </c>
      <c r="AD930" s="57" t="s">
        <v>4885</v>
      </c>
      <c r="AE930" s="57" t="n">
        <v>1569</v>
      </c>
      <c r="AF930" s="58" t="n">
        <v>2.95918265742418</v>
      </c>
      <c r="AG930" s="57" t="s">
        <v>5455</v>
      </c>
      <c r="AH930" s="57" t="s">
        <v>5435</v>
      </c>
      <c r="AI930" s="57" t="s">
        <v>4885</v>
      </c>
      <c r="AJ930" s="58" t="n">
        <v>13.3705511105564</v>
      </c>
      <c r="AK930" s="57" t="s">
        <v>506</v>
      </c>
      <c r="AL930" s="58" t="n">
        <v>3.5</v>
      </c>
      <c r="AM930" s="57"/>
      <c r="AN930" s="57" t="s">
        <v>5455</v>
      </c>
      <c r="AO930" s="57" t="n">
        <v>2</v>
      </c>
      <c r="AP930" s="59" t="b">
        <f aca="false">TRUE()</f>
        <v>1</v>
      </c>
    </row>
    <row r="931" customFormat="false" ht="15" hidden="false" customHeight="true" outlineLevel="0" collapsed="false">
      <c r="B931" s="57" t="s">
        <v>4708</v>
      </c>
      <c r="C931" s="57" t="s">
        <v>255</v>
      </c>
      <c r="D931" s="57" t="s">
        <v>305</v>
      </c>
      <c r="E931" s="59" t="b">
        <f aca="false">FALSE()</f>
        <v>0</v>
      </c>
      <c r="F931" s="57" t="n">
        <v>1</v>
      </c>
      <c r="G931" s="57" t="s">
        <v>5234</v>
      </c>
      <c r="H931" s="57" t="s">
        <v>4848</v>
      </c>
      <c r="I931" s="57" t="n">
        <v>2</v>
      </c>
      <c r="J931" s="57" t="s">
        <v>252</v>
      </c>
      <c r="K931" s="57" t="n">
        <v>2</v>
      </c>
      <c r="L931" s="59" t="b">
        <f aca="false">FALSE()</f>
        <v>0</v>
      </c>
      <c r="M931" s="59" t="b">
        <f aca="false">TRUE()</f>
        <v>1</v>
      </c>
      <c r="N931" s="59" t="b">
        <f aca="false">TRUE()</f>
        <v>1</v>
      </c>
      <c r="O931" s="59" t="b">
        <f aca="false">TRUE()</f>
        <v>1</v>
      </c>
      <c r="P931" s="59" t="b">
        <f aca="false">TRUE()</f>
        <v>1</v>
      </c>
      <c r="Q931" s="57" t="s">
        <v>5440</v>
      </c>
      <c r="R931" s="58" t="n">
        <v>1</v>
      </c>
      <c r="S931" s="58" t="n">
        <v>94.129997253418</v>
      </c>
      <c r="T931" s="57"/>
      <c r="U931" s="58" t="n">
        <v>44.7207171520256</v>
      </c>
      <c r="V931" s="58" t="n">
        <v>34.3348311985104</v>
      </c>
      <c r="W931" s="58" t="n">
        <v>0</v>
      </c>
      <c r="X931" s="58" t="n">
        <v>76.7761194029851</v>
      </c>
      <c r="Y931" s="58" t="n">
        <v>0</v>
      </c>
      <c r="Z931" s="58" t="n">
        <v>2.95918265742418</v>
      </c>
      <c r="AA931" s="57" t="s">
        <v>5455</v>
      </c>
      <c r="AB931" s="57" t="s">
        <v>5413</v>
      </c>
      <c r="AC931" s="57" t="s">
        <v>5435</v>
      </c>
      <c r="AD931" s="57" t="s">
        <v>4885</v>
      </c>
      <c r="AE931" s="57" t="n">
        <v>1569</v>
      </c>
      <c r="AF931" s="58" t="n">
        <v>2.95918265742418</v>
      </c>
      <c r="AG931" s="57" t="s">
        <v>5455</v>
      </c>
      <c r="AH931" s="57" t="s">
        <v>5435</v>
      </c>
      <c r="AI931" s="57" t="s">
        <v>4885</v>
      </c>
      <c r="AJ931" s="58" t="n">
        <v>13.3705511105564</v>
      </c>
      <c r="AK931" s="57" t="s">
        <v>506</v>
      </c>
      <c r="AL931" s="58" t="n">
        <v>4</v>
      </c>
      <c r="AM931" s="57"/>
      <c r="AN931" s="57" t="s">
        <v>5455</v>
      </c>
      <c r="AO931" s="57" t="n">
        <v>3</v>
      </c>
      <c r="AP931" s="59" t="b">
        <f aca="false">TRUE()</f>
        <v>1</v>
      </c>
    </row>
    <row r="932" customFormat="false" ht="15" hidden="false" customHeight="true" outlineLevel="0" collapsed="false">
      <c r="B932" s="57" t="s">
        <v>4708</v>
      </c>
      <c r="C932" s="57" t="s">
        <v>255</v>
      </c>
      <c r="D932" s="57" t="s">
        <v>305</v>
      </c>
      <c r="E932" s="59" t="b">
        <f aca="false">FALSE()</f>
        <v>0</v>
      </c>
      <c r="F932" s="57" t="n">
        <v>1</v>
      </c>
      <c r="G932" s="57" t="s">
        <v>5234</v>
      </c>
      <c r="H932" s="57" t="s">
        <v>4848</v>
      </c>
      <c r="I932" s="57" t="n">
        <v>2</v>
      </c>
      <c r="J932" s="57" t="s">
        <v>252</v>
      </c>
      <c r="K932" s="57" t="n">
        <v>2</v>
      </c>
      <c r="L932" s="59" t="b">
        <f aca="false">FALSE()</f>
        <v>0</v>
      </c>
      <c r="M932" s="59" t="b">
        <f aca="false">TRUE()</f>
        <v>1</v>
      </c>
      <c r="N932" s="59" t="b">
        <f aca="false">TRUE()</f>
        <v>1</v>
      </c>
      <c r="O932" s="59" t="b">
        <f aca="false">TRUE()</f>
        <v>1</v>
      </c>
      <c r="P932" s="59" t="b">
        <f aca="false">TRUE()</f>
        <v>1</v>
      </c>
      <c r="Q932" s="57" t="s">
        <v>5440</v>
      </c>
      <c r="R932" s="58" t="n">
        <v>1</v>
      </c>
      <c r="S932" s="58" t="n">
        <v>94.129997253418</v>
      </c>
      <c r="T932" s="57"/>
      <c r="U932" s="58" t="n">
        <v>44.7207171520256</v>
      </c>
      <c r="V932" s="58" t="n">
        <v>34.3348311985104</v>
      </c>
      <c r="W932" s="58" t="n">
        <v>0</v>
      </c>
      <c r="X932" s="58" t="n">
        <v>76.7761194029851</v>
      </c>
      <c r="Y932" s="58" t="n">
        <v>0</v>
      </c>
      <c r="Z932" s="58" t="n">
        <v>2.95918265742418</v>
      </c>
      <c r="AA932" s="57" t="s">
        <v>5455</v>
      </c>
      <c r="AB932" s="57" t="s">
        <v>5413</v>
      </c>
      <c r="AC932" s="57" t="s">
        <v>5435</v>
      </c>
      <c r="AD932" s="57" t="s">
        <v>4885</v>
      </c>
      <c r="AE932" s="57" t="n">
        <v>1569</v>
      </c>
      <c r="AF932" s="58" t="n">
        <v>2.95918265742418</v>
      </c>
      <c r="AG932" s="57" t="s">
        <v>5455</v>
      </c>
      <c r="AH932" s="57" t="s">
        <v>5435</v>
      </c>
      <c r="AI932" s="57" t="s">
        <v>4885</v>
      </c>
      <c r="AJ932" s="58" t="n">
        <v>13.3705511105564</v>
      </c>
      <c r="AK932" s="57" t="s">
        <v>506</v>
      </c>
      <c r="AL932" s="58" t="n">
        <v>4.5</v>
      </c>
      <c r="AM932" s="57"/>
      <c r="AN932" s="57" t="s">
        <v>5455</v>
      </c>
      <c r="AO932" s="57" t="n">
        <v>6</v>
      </c>
      <c r="AP932" s="59" t="b">
        <f aca="false">TRUE()</f>
        <v>1</v>
      </c>
    </row>
    <row r="933" customFormat="false" ht="15" hidden="false" customHeight="true" outlineLevel="0" collapsed="false">
      <c r="B933" s="57" t="s">
        <v>4708</v>
      </c>
      <c r="C933" s="57" t="s">
        <v>255</v>
      </c>
      <c r="D933" s="57" t="s">
        <v>305</v>
      </c>
      <c r="E933" s="59" t="b">
        <f aca="false">FALSE()</f>
        <v>0</v>
      </c>
      <c r="F933" s="57" t="n">
        <v>1</v>
      </c>
      <c r="G933" s="57" t="s">
        <v>5234</v>
      </c>
      <c r="H933" s="57" t="s">
        <v>4848</v>
      </c>
      <c r="I933" s="57" t="n">
        <v>3</v>
      </c>
      <c r="J933" s="57" t="s">
        <v>327</v>
      </c>
      <c r="K933" s="57" t="n">
        <v>2</v>
      </c>
      <c r="L933" s="59" t="b">
        <f aca="false">FALSE()</f>
        <v>0</v>
      </c>
      <c r="M933" s="59" t="b">
        <f aca="false">TRUE()</f>
        <v>1</v>
      </c>
      <c r="N933" s="59" t="b">
        <f aca="false">TRUE()</f>
        <v>1</v>
      </c>
      <c r="O933" s="59" t="b">
        <f aca="false">TRUE()</f>
        <v>1</v>
      </c>
      <c r="P933" s="59" t="b">
        <f aca="false">TRUE()</f>
        <v>1</v>
      </c>
      <c r="Q933" s="57" t="s">
        <v>5421</v>
      </c>
      <c r="R933" s="58" t="n">
        <v>1</v>
      </c>
      <c r="S933" s="58" t="n">
        <v>93.0699996948242</v>
      </c>
      <c r="T933" s="57"/>
      <c r="U933" s="58" t="n">
        <v>1.04125848891283</v>
      </c>
      <c r="V933" s="58" t="n">
        <v>0.320387227357795</v>
      </c>
      <c r="W933" s="58" t="n">
        <v>0</v>
      </c>
      <c r="X933" s="58" t="n">
        <v>30.7692307692308</v>
      </c>
      <c r="Y933" s="58" t="n">
        <v>0</v>
      </c>
      <c r="Z933" s="58" t="n">
        <v>5.47846091525712</v>
      </c>
      <c r="AA933" s="57" t="s">
        <v>5455</v>
      </c>
      <c r="AB933" s="57" t="s">
        <v>5413</v>
      </c>
      <c r="AC933" s="57" t="s">
        <v>5438</v>
      </c>
      <c r="AD933" s="57" t="s">
        <v>4838</v>
      </c>
      <c r="AE933" s="57" t="n">
        <v>1568</v>
      </c>
      <c r="AF933" s="58" t="n">
        <v>5.47846091525712</v>
      </c>
      <c r="AG933" s="57" t="s">
        <v>5455</v>
      </c>
      <c r="AH933" s="57" t="s">
        <v>5438</v>
      </c>
      <c r="AI933" s="57" t="s">
        <v>4838</v>
      </c>
      <c r="AJ933" s="58" t="n">
        <v>15.0798765578502</v>
      </c>
      <c r="AK933" s="57" t="s">
        <v>506</v>
      </c>
      <c r="AL933" s="58" t="n">
        <v>3.5</v>
      </c>
      <c r="AM933" s="57"/>
      <c r="AN933" s="57"/>
      <c r="AO933" s="57" t="n">
        <v>0</v>
      </c>
      <c r="AP933" s="59" t="b">
        <f aca="false">FALSE()</f>
        <v>0</v>
      </c>
    </row>
    <row r="934" customFormat="false" ht="15" hidden="false" customHeight="true" outlineLevel="0" collapsed="false">
      <c r="B934" s="57" t="s">
        <v>4708</v>
      </c>
      <c r="C934" s="57" t="s">
        <v>255</v>
      </c>
      <c r="D934" s="57" t="s">
        <v>305</v>
      </c>
      <c r="E934" s="59" t="b">
        <f aca="false">FALSE()</f>
        <v>0</v>
      </c>
      <c r="F934" s="57" t="n">
        <v>1</v>
      </c>
      <c r="G934" s="57" t="s">
        <v>5234</v>
      </c>
      <c r="H934" s="57" t="s">
        <v>4848</v>
      </c>
      <c r="I934" s="57" t="n">
        <v>3</v>
      </c>
      <c r="J934" s="57" t="s">
        <v>327</v>
      </c>
      <c r="K934" s="57" t="n">
        <v>2</v>
      </c>
      <c r="L934" s="59" t="b">
        <f aca="false">FALSE()</f>
        <v>0</v>
      </c>
      <c r="M934" s="59" t="b">
        <f aca="false">TRUE()</f>
        <v>1</v>
      </c>
      <c r="N934" s="59" t="b">
        <f aca="false">TRUE()</f>
        <v>1</v>
      </c>
      <c r="O934" s="59" t="b">
        <f aca="false">TRUE()</f>
        <v>1</v>
      </c>
      <c r="P934" s="59" t="b">
        <f aca="false">TRUE()</f>
        <v>1</v>
      </c>
      <c r="Q934" s="57" t="s">
        <v>5421</v>
      </c>
      <c r="R934" s="58" t="n">
        <v>1</v>
      </c>
      <c r="S934" s="58" t="n">
        <v>93.0699996948242</v>
      </c>
      <c r="T934" s="57"/>
      <c r="U934" s="58" t="n">
        <v>1.04125848891283</v>
      </c>
      <c r="V934" s="58" t="n">
        <v>0.320387227357795</v>
      </c>
      <c r="W934" s="58" t="n">
        <v>0</v>
      </c>
      <c r="X934" s="58" t="n">
        <v>30.7692307692308</v>
      </c>
      <c r="Y934" s="58" t="n">
        <v>0</v>
      </c>
      <c r="Z934" s="58" t="n">
        <v>5.47846091525712</v>
      </c>
      <c r="AA934" s="57" t="s">
        <v>5455</v>
      </c>
      <c r="AB934" s="57" t="s">
        <v>5413</v>
      </c>
      <c r="AC934" s="57" t="s">
        <v>5438</v>
      </c>
      <c r="AD934" s="57" t="s">
        <v>4838</v>
      </c>
      <c r="AE934" s="57" t="n">
        <v>1568</v>
      </c>
      <c r="AF934" s="58" t="n">
        <v>5.47846091525712</v>
      </c>
      <c r="AG934" s="57" t="s">
        <v>5455</v>
      </c>
      <c r="AH934" s="57" t="s">
        <v>5438</v>
      </c>
      <c r="AI934" s="57" t="s">
        <v>4838</v>
      </c>
      <c r="AJ934" s="58" t="n">
        <v>15.0798765578502</v>
      </c>
      <c r="AK934" s="57" t="s">
        <v>506</v>
      </c>
      <c r="AL934" s="58" t="n">
        <v>4</v>
      </c>
      <c r="AM934" s="57"/>
      <c r="AN934" s="57"/>
      <c r="AO934" s="57" t="n">
        <v>0</v>
      </c>
      <c r="AP934" s="59" t="b">
        <f aca="false">FALSE()</f>
        <v>0</v>
      </c>
    </row>
    <row r="935" customFormat="false" ht="15" hidden="false" customHeight="true" outlineLevel="0" collapsed="false">
      <c r="B935" s="57" t="s">
        <v>4708</v>
      </c>
      <c r="C935" s="57" t="s">
        <v>255</v>
      </c>
      <c r="D935" s="57" t="s">
        <v>305</v>
      </c>
      <c r="E935" s="59" t="b">
        <f aca="false">FALSE()</f>
        <v>0</v>
      </c>
      <c r="F935" s="57" t="n">
        <v>1</v>
      </c>
      <c r="G935" s="57" t="s">
        <v>5234</v>
      </c>
      <c r="H935" s="57" t="s">
        <v>4848</v>
      </c>
      <c r="I935" s="57" t="n">
        <v>3</v>
      </c>
      <c r="J935" s="57" t="s">
        <v>327</v>
      </c>
      <c r="K935" s="57" t="n">
        <v>2</v>
      </c>
      <c r="L935" s="59" t="b">
        <f aca="false">FALSE()</f>
        <v>0</v>
      </c>
      <c r="M935" s="59" t="b">
        <f aca="false">TRUE()</f>
        <v>1</v>
      </c>
      <c r="N935" s="59" t="b">
        <f aca="false">TRUE()</f>
        <v>1</v>
      </c>
      <c r="O935" s="59" t="b">
        <f aca="false">TRUE()</f>
        <v>1</v>
      </c>
      <c r="P935" s="59" t="b">
        <f aca="false">TRUE()</f>
        <v>1</v>
      </c>
      <c r="Q935" s="57" t="s">
        <v>5421</v>
      </c>
      <c r="R935" s="58" t="n">
        <v>1</v>
      </c>
      <c r="S935" s="58" t="n">
        <v>93.0699996948242</v>
      </c>
      <c r="T935" s="57"/>
      <c r="U935" s="58" t="n">
        <v>1.04125848891283</v>
      </c>
      <c r="V935" s="58" t="n">
        <v>0.320387227357795</v>
      </c>
      <c r="W935" s="58" t="n">
        <v>0</v>
      </c>
      <c r="X935" s="58" t="n">
        <v>30.7692307692308</v>
      </c>
      <c r="Y935" s="58" t="n">
        <v>0</v>
      </c>
      <c r="Z935" s="58" t="n">
        <v>5.47846091525712</v>
      </c>
      <c r="AA935" s="57" t="s">
        <v>5455</v>
      </c>
      <c r="AB935" s="57" t="s">
        <v>5413</v>
      </c>
      <c r="AC935" s="57" t="s">
        <v>5438</v>
      </c>
      <c r="AD935" s="57" t="s">
        <v>4838</v>
      </c>
      <c r="AE935" s="57" t="n">
        <v>1568</v>
      </c>
      <c r="AF935" s="58" t="n">
        <v>5.47846091525712</v>
      </c>
      <c r="AG935" s="57" t="s">
        <v>5455</v>
      </c>
      <c r="AH935" s="57" t="s">
        <v>5438</v>
      </c>
      <c r="AI935" s="57" t="s">
        <v>4838</v>
      </c>
      <c r="AJ935" s="58" t="n">
        <v>15.0798765578502</v>
      </c>
      <c r="AK935" s="57" t="s">
        <v>506</v>
      </c>
      <c r="AL935" s="58" t="n">
        <v>4.5</v>
      </c>
      <c r="AM935" s="57"/>
      <c r="AN935" s="57"/>
      <c r="AO935" s="57" t="n">
        <v>0</v>
      </c>
      <c r="AP935" s="59" t="b">
        <f aca="false">FALSE()</f>
        <v>0</v>
      </c>
    </row>
    <row r="936" customFormat="false" ht="15" hidden="false" customHeight="true" outlineLevel="0" collapsed="false">
      <c r="B936" s="57" t="s">
        <v>4708</v>
      </c>
      <c r="C936" s="57" t="s">
        <v>255</v>
      </c>
      <c r="D936" s="57" t="s">
        <v>305</v>
      </c>
      <c r="E936" s="59" t="b">
        <f aca="false">FALSE()</f>
        <v>0</v>
      </c>
      <c r="F936" s="57" t="n">
        <v>1</v>
      </c>
      <c r="G936" s="57" t="s">
        <v>5234</v>
      </c>
      <c r="H936" s="57" t="s">
        <v>4848</v>
      </c>
      <c r="I936" s="57" t="n">
        <v>4</v>
      </c>
      <c r="J936" s="57" t="s">
        <v>425</v>
      </c>
      <c r="K936" s="57" t="n">
        <v>2</v>
      </c>
      <c r="L936" s="59" t="b">
        <f aca="false">FALSE()</f>
        <v>0</v>
      </c>
      <c r="M936" s="59" t="b">
        <f aca="false">TRUE()</f>
        <v>1</v>
      </c>
      <c r="N936" s="59" t="b">
        <f aca="false">TRUE()</f>
        <v>1</v>
      </c>
      <c r="O936" s="59" t="b">
        <f aca="false">TRUE()</f>
        <v>1</v>
      </c>
      <c r="P936" s="59" t="b">
        <f aca="false">TRUE()</f>
        <v>1</v>
      </c>
      <c r="Q936" s="57" t="s">
        <v>5416</v>
      </c>
      <c r="R936" s="58" t="n">
        <v>1</v>
      </c>
      <c r="S936" s="58" t="n">
        <v>65.2600021362305</v>
      </c>
      <c r="T936" s="57"/>
      <c r="U936" s="58" t="n">
        <v>5.12619563772472</v>
      </c>
      <c r="V936" s="58" t="n">
        <v>4.51212011862228</v>
      </c>
      <c r="W936" s="58" t="n">
        <v>0</v>
      </c>
      <c r="X936" s="58" t="n">
        <v>88.0208333333333</v>
      </c>
      <c r="Y936" s="58" t="n">
        <v>0</v>
      </c>
      <c r="Z936" s="58" t="n">
        <v>4.15019553756203</v>
      </c>
      <c r="AA936" s="57" t="s">
        <v>5455</v>
      </c>
      <c r="AB936" s="57" t="s">
        <v>5413</v>
      </c>
      <c r="AC936" s="57" t="s">
        <v>5414</v>
      </c>
      <c r="AD936" s="57" t="s">
        <v>252</v>
      </c>
      <c r="AE936" s="57" t="n">
        <v>1554</v>
      </c>
      <c r="AF936" s="58" t="n">
        <v>4.15019553756203</v>
      </c>
      <c r="AG936" s="57" t="s">
        <v>5455</v>
      </c>
      <c r="AH936" s="57" t="s">
        <v>5414</v>
      </c>
      <c r="AI936" s="57" t="s">
        <v>252</v>
      </c>
      <c r="AJ936" s="58" t="n">
        <v>16.0613559514756</v>
      </c>
      <c r="AK936" s="57" t="s">
        <v>506</v>
      </c>
      <c r="AL936" s="58" t="n">
        <v>3.5</v>
      </c>
      <c r="AM936" s="57"/>
      <c r="AN936" s="57"/>
      <c r="AO936" s="57" t="n">
        <v>0</v>
      </c>
      <c r="AP936" s="59" t="b">
        <f aca="false">FALSE()</f>
        <v>0</v>
      </c>
    </row>
    <row r="937" customFormat="false" ht="15" hidden="false" customHeight="true" outlineLevel="0" collapsed="false">
      <c r="B937" s="57" t="s">
        <v>4708</v>
      </c>
      <c r="C937" s="57" t="s">
        <v>255</v>
      </c>
      <c r="D937" s="57" t="s">
        <v>305</v>
      </c>
      <c r="E937" s="59" t="b">
        <f aca="false">FALSE()</f>
        <v>0</v>
      </c>
      <c r="F937" s="57" t="n">
        <v>1</v>
      </c>
      <c r="G937" s="57" t="s">
        <v>5234</v>
      </c>
      <c r="H937" s="57" t="s">
        <v>4848</v>
      </c>
      <c r="I937" s="57" t="n">
        <v>4</v>
      </c>
      <c r="J937" s="57" t="s">
        <v>425</v>
      </c>
      <c r="K937" s="57" t="n">
        <v>2</v>
      </c>
      <c r="L937" s="59" t="b">
        <f aca="false">FALSE()</f>
        <v>0</v>
      </c>
      <c r="M937" s="59" t="b">
        <f aca="false">TRUE()</f>
        <v>1</v>
      </c>
      <c r="N937" s="59" t="b">
        <f aca="false">TRUE()</f>
        <v>1</v>
      </c>
      <c r="O937" s="59" t="b">
        <f aca="false">TRUE()</f>
        <v>1</v>
      </c>
      <c r="P937" s="59" t="b">
        <f aca="false">TRUE()</f>
        <v>1</v>
      </c>
      <c r="Q937" s="57" t="s">
        <v>5416</v>
      </c>
      <c r="R937" s="58" t="n">
        <v>1</v>
      </c>
      <c r="S937" s="58" t="n">
        <v>65.2600021362305</v>
      </c>
      <c r="T937" s="57"/>
      <c r="U937" s="58" t="n">
        <v>5.12619563772472</v>
      </c>
      <c r="V937" s="58" t="n">
        <v>4.51212011862228</v>
      </c>
      <c r="W937" s="58" t="n">
        <v>0</v>
      </c>
      <c r="X937" s="58" t="n">
        <v>88.0208333333333</v>
      </c>
      <c r="Y937" s="58" t="n">
        <v>0</v>
      </c>
      <c r="Z937" s="58" t="n">
        <v>4.15019553756203</v>
      </c>
      <c r="AA937" s="57" t="s">
        <v>5455</v>
      </c>
      <c r="AB937" s="57" t="s">
        <v>5413</v>
      </c>
      <c r="AC937" s="57" t="s">
        <v>5414</v>
      </c>
      <c r="AD937" s="57" t="s">
        <v>252</v>
      </c>
      <c r="AE937" s="57" t="n">
        <v>1554</v>
      </c>
      <c r="AF937" s="58" t="n">
        <v>4.15019553756203</v>
      </c>
      <c r="AG937" s="57" t="s">
        <v>5455</v>
      </c>
      <c r="AH937" s="57" t="s">
        <v>5414</v>
      </c>
      <c r="AI937" s="57" t="s">
        <v>252</v>
      </c>
      <c r="AJ937" s="58" t="n">
        <v>16.0613559514756</v>
      </c>
      <c r="AK937" s="57" t="s">
        <v>506</v>
      </c>
      <c r="AL937" s="58" t="n">
        <v>4</v>
      </c>
      <c r="AM937" s="57"/>
      <c r="AN937" s="57"/>
      <c r="AO937" s="57" t="n">
        <v>0</v>
      </c>
      <c r="AP937" s="59" t="b">
        <f aca="false">FALSE()</f>
        <v>0</v>
      </c>
    </row>
    <row r="938" customFormat="false" ht="15" hidden="false" customHeight="true" outlineLevel="0" collapsed="false">
      <c r="B938" s="57" t="s">
        <v>4708</v>
      </c>
      <c r="C938" s="57" t="s">
        <v>255</v>
      </c>
      <c r="D938" s="57" t="s">
        <v>305</v>
      </c>
      <c r="E938" s="59" t="b">
        <f aca="false">FALSE()</f>
        <v>0</v>
      </c>
      <c r="F938" s="57" t="n">
        <v>1</v>
      </c>
      <c r="G938" s="57" t="s">
        <v>5234</v>
      </c>
      <c r="H938" s="57" t="s">
        <v>4848</v>
      </c>
      <c r="I938" s="57" t="n">
        <v>4</v>
      </c>
      <c r="J938" s="57" t="s">
        <v>425</v>
      </c>
      <c r="K938" s="57" t="n">
        <v>2</v>
      </c>
      <c r="L938" s="59" t="b">
        <f aca="false">FALSE()</f>
        <v>0</v>
      </c>
      <c r="M938" s="59" t="b">
        <f aca="false">TRUE()</f>
        <v>1</v>
      </c>
      <c r="N938" s="59" t="b">
        <f aca="false">TRUE()</f>
        <v>1</v>
      </c>
      <c r="O938" s="59" t="b">
        <f aca="false">TRUE()</f>
        <v>1</v>
      </c>
      <c r="P938" s="59" t="b">
        <f aca="false">TRUE()</f>
        <v>1</v>
      </c>
      <c r="Q938" s="57" t="s">
        <v>5416</v>
      </c>
      <c r="R938" s="58" t="n">
        <v>1</v>
      </c>
      <c r="S938" s="58" t="n">
        <v>65.2600021362305</v>
      </c>
      <c r="T938" s="57"/>
      <c r="U938" s="58" t="n">
        <v>5.12619563772472</v>
      </c>
      <c r="V938" s="58" t="n">
        <v>4.51212011862228</v>
      </c>
      <c r="W938" s="58" t="n">
        <v>0</v>
      </c>
      <c r="X938" s="58" t="n">
        <v>88.0208333333333</v>
      </c>
      <c r="Y938" s="58" t="n">
        <v>0</v>
      </c>
      <c r="Z938" s="58" t="n">
        <v>4.15019553756203</v>
      </c>
      <c r="AA938" s="57" t="s">
        <v>5455</v>
      </c>
      <c r="AB938" s="57" t="s">
        <v>5413</v>
      </c>
      <c r="AC938" s="57" t="s">
        <v>5414</v>
      </c>
      <c r="AD938" s="57" t="s">
        <v>252</v>
      </c>
      <c r="AE938" s="57" t="n">
        <v>1554</v>
      </c>
      <c r="AF938" s="58" t="n">
        <v>4.15019553756203</v>
      </c>
      <c r="AG938" s="57" t="s">
        <v>5455</v>
      </c>
      <c r="AH938" s="57" t="s">
        <v>5414</v>
      </c>
      <c r="AI938" s="57" t="s">
        <v>252</v>
      </c>
      <c r="AJ938" s="58" t="n">
        <v>16.0613559514756</v>
      </c>
      <c r="AK938" s="57" t="s">
        <v>506</v>
      </c>
      <c r="AL938" s="58" t="n">
        <v>4.5</v>
      </c>
      <c r="AM938" s="57"/>
      <c r="AN938" s="57" t="s">
        <v>5455</v>
      </c>
      <c r="AO938" s="57" t="n">
        <v>1</v>
      </c>
      <c r="AP938" s="59" t="b">
        <f aca="false">FALSE()</f>
        <v>0</v>
      </c>
    </row>
    <row r="939" customFormat="false" ht="15" hidden="false" customHeight="true" outlineLevel="0" collapsed="false">
      <c r="B939" s="57" t="s">
        <v>4708</v>
      </c>
      <c r="C939" s="57" t="s">
        <v>255</v>
      </c>
      <c r="D939" s="57" t="s">
        <v>305</v>
      </c>
      <c r="E939" s="59" t="b">
        <f aca="false">FALSE()</f>
        <v>0</v>
      </c>
      <c r="F939" s="57" t="n">
        <v>1</v>
      </c>
      <c r="G939" s="57" t="s">
        <v>5234</v>
      </c>
      <c r="H939" s="57" t="s">
        <v>4848</v>
      </c>
      <c r="I939" s="57" t="n">
        <v>5</v>
      </c>
      <c r="J939" s="57" t="s">
        <v>312</v>
      </c>
      <c r="K939" s="57" t="n">
        <v>2</v>
      </c>
      <c r="L939" s="59" t="b">
        <f aca="false">FALSE()</f>
        <v>0</v>
      </c>
      <c r="M939" s="59" t="b">
        <f aca="false">TRUE()</f>
        <v>1</v>
      </c>
      <c r="N939" s="59" t="b">
        <f aca="false">TRUE()</f>
        <v>1</v>
      </c>
      <c r="O939" s="59" t="b">
        <f aca="false">TRUE()</f>
        <v>1</v>
      </c>
      <c r="P939" s="59" t="b">
        <f aca="false">TRUE()</f>
        <v>1</v>
      </c>
      <c r="Q939" s="57" t="s">
        <v>5418</v>
      </c>
      <c r="R939" s="58" t="n">
        <v>1</v>
      </c>
      <c r="S939" s="58" t="n">
        <v>68.8199996948242</v>
      </c>
      <c r="T939" s="57"/>
      <c r="U939" s="58" t="n">
        <v>0.614075519102441</v>
      </c>
      <c r="V939" s="58" t="n">
        <v>0.614075519102441</v>
      </c>
      <c r="W939" s="58" t="n">
        <v>0</v>
      </c>
      <c r="X939" s="58" t="n">
        <v>100</v>
      </c>
      <c r="Y939" s="58" t="n">
        <v>0</v>
      </c>
      <c r="Z939" s="58" t="n">
        <v>3.79727942084856</v>
      </c>
      <c r="AA939" s="57" t="s">
        <v>5455</v>
      </c>
      <c r="AB939" s="57" t="s">
        <v>5413</v>
      </c>
      <c r="AC939" s="57" t="s">
        <v>5414</v>
      </c>
      <c r="AD939" s="57" t="s">
        <v>252</v>
      </c>
      <c r="AE939" s="57" t="n">
        <v>1554</v>
      </c>
      <c r="AF939" s="58" t="n">
        <v>3.79727942084856</v>
      </c>
      <c r="AG939" s="57" t="s">
        <v>5455</v>
      </c>
      <c r="AH939" s="57" t="s">
        <v>5414</v>
      </c>
      <c r="AI939" s="57" t="s">
        <v>252</v>
      </c>
      <c r="AJ939" s="58" t="n">
        <v>18.493738913481</v>
      </c>
      <c r="AK939" s="57" t="s">
        <v>506</v>
      </c>
      <c r="AL939" s="58" t="n">
        <v>3.5</v>
      </c>
      <c r="AM939" s="57"/>
      <c r="AN939" s="57"/>
      <c r="AO939" s="57" t="n">
        <v>0</v>
      </c>
      <c r="AP939" s="59" t="b">
        <f aca="false">FALSE()</f>
        <v>0</v>
      </c>
    </row>
    <row r="940" customFormat="false" ht="15" hidden="false" customHeight="true" outlineLevel="0" collapsed="false">
      <c r="B940" s="57" t="s">
        <v>4708</v>
      </c>
      <c r="C940" s="57" t="s">
        <v>255</v>
      </c>
      <c r="D940" s="57" t="s">
        <v>305</v>
      </c>
      <c r="E940" s="59" t="b">
        <f aca="false">FALSE()</f>
        <v>0</v>
      </c>
      <c r="F940" s="57" t="n">
        <v>1</v>
      </c>
      <c r="G940" s="57" t="s">
        <v>5234</v>
      </c>
      <c r="H940" s="57" t="s">
        <v>4848</v>
      </c>
      <c r="I940" s="57" t="n">
        <v>5</v>
      </c>
      <c r="J940" s="57" t="s">
        <v>312</v>
      </c>
      <c r="K940" s="57" t="n">
        <v>2</v>
      </c>
      <c r="L940" s="59" t="b">
        <f aca="false">FALSE()</f>
        <v>0</v>
      </c>
      <c r="M940" s="59" t="b">
        <f aca="false">TRUE()</f>
        <v>1</v>
      </c>
      <c r="N940" s="59" t="b">
        <f aca="false">TRUE()</f>
        <v>1</v>
      </c>
      <c r="O940" s="59" t="b">
        <f aca="false">TRUE()</f>
        <v>1</v>
      </c>
      <c r="P940" s="59" t="b">
        <f aca="false">TRUE()</f>
        <v>1</v>
      </c>
      <c r="Q940" s="57" t="s">
        <v>5418</v>
      </c>
      <c r="R940" s="58" t="n">
        <v>1</v>
      </c>
      <c r="S940" s="58" t="n">
        <v>68.8199996948242</v>
      </c>
      <c r="T940" s="57"/>
      <c r="U940" s="58" t="n">
        <v>0.614075519102441</v>
      </c>
      <c r="V940" s="58" t="n">
        <v>0.614075519102441</v>
      </c>
      <c r="W940" s="58" t="n">
        <v>0</v>
      </c>
      <c r="X940" s="58" t="n">
        <v>100</v>
      </c>
      <c r="Y940" s="58" t="n">
        <v>0</v>
      </c>
      <c r="Z940" s="58" t="n">
        <v>3.79727942084856</v>
      </c>
      <c r="AA940" s="57" t="s">
        <v>5455</v>
      </c>
      <c r="AB940" s="57" t="s">
        <v>5413</v>
      </c>
      <c r="AC940" s="57" t="s">
        <v>5414</v>
      </c>
      <c r="AD940" s="57" t="s">
        <v>252</v>
      </c>
      <c r="AE940" s="57" t="n">
        <v>1554</v>
      </c>
      <c r="AF940" s="58" t="n">
        <v>3.79727942084856</v>
      </c>
      <c r="AG940" s="57" t="s">
        <v>5455</v>
      </c>
      <c r="AH940" s="57" t="s">
        <v>5414</v>
      </c>
      <c r="AI940" s="57" t="s">
        <v>252</v>
      </c>
      <c r="AJ940" s="58" t="n">
        <v>18.493738913481</v>
      </c>
      <c r="AK940" s="57" t="s">
        <v>506</v>
      </c>
      <c r="AL940" s="58" t="n">
        <v>4</v>
      </c>
      <c r="AM940" s="57"/>
      <c r="AN940" s="57" t="s">
        <v>5455</v>
      </c>
      <c r="AO940" s="57" t="n">
        <v>1</v>
      </c>
      <c r="AP940" s="59" t="b">
        <f aca="false">FALSE()</f>
        <v>0</v>
      </c>
    </row>
    <row r="941" customFormat="false" ht="15" hidden="false" customHeight="true" outlineLevel="0" collapsed="false">
      <c r="B941" s="57" t="s">
        <v>4708</v>
      </c>
      <c r="C941" s="57" t="s">
        <v>255</v>
      </c>
      <c r="D941" s="57" t="s">
        <v>305</v>
      </c>
      <c r="E941" s="59" t="b">
        <f aca="false">FALSE()</f>
        <v>0</v>
      </c>
      <c r="F941" s="57" t="n">
        <v>1</v>
      </c>
      <c r="G941" s="57" t="s">
        <v>5234</v>
      </c>
      <c r="H941" s="57" t="s">
        <v>4848</v>
      </c>
      <c r="I941" s="57" t="n">
        <v>5</v>
      </c>
      <c r="J941" s="57" t="s">
        <v>312</v>
      </c>
      <c r="K941" s="57" t="n">
        <v>2</v>
      </c>
      <c r="L941" s="59" t="b">
        <f aca="false">FALSE()</f>
        <v>0</v>
      </c>
      <c r="M941" s="59" t="b">
        <f aca="false">TRUE()</f>
        <v>1</v>
      </c>
      <c r="N941" s="59" t="b">
        <f aca="false">TRUE()</f>
        <v>1</v>
      </c>
      <c r="O941" s="59" t="b">
        <f aca="false">TRUE()</f>
        <v>1</v>
      </c>
      <c r="P941" s="59" t="b">
        <f aca="false">TRUE()</f>
        <v>1</v>
      </c>
      <c r="Q941" s="57" t="s">
        <v>5418</v>
      </c>
      <c r="R941" s="58" t="n">
        <v>1</v>
      </c>
      <c r="S941" s="58" t="n">
        <v>68.8199996948242</v>
      </c>
      <c r="T941" s="57"/>
      <c r="U941" s="58" t="n">
        <v>0.614075519102441</v>
      </c>
      <c r="V941" s="58" t="n">
        <v>0.614075519102441</v>
      </c>
      <c r="W941" s="58" t="n">
        <v>0</v>
      </c>
      <c r="X941" s="58" t="n">
        <v>100</v>
      </c>
      <c r="Y941" s="58" t="n">
        <v>0</v>
      </c>
      <c r="Z941" s="58" t="n">
        <v>3.79727942084856</v>
      </c>
      <c r="AA941" s="57" t="s">
        <v>5455</v>
      </c>
      <c r="AB941" s="57" t="s">
        <v>5413</v>
      </c>
      <c r="AC941" s="57" t="s">
        <v>5414</v>
      </c>
      <c r="AD941" s="57" t="s">
        <v>252</v>
      </c>
      <c r="AE941" s="57" t="n">
        <v>1554</v>
      </c>
      <c r="AF941" s="58" t="n">
        <v>3.79727942084856</v>
      </c>
      <c r="AG941" s="57" t="s">
        <v>5455</v>
      </c>
      <c r="AH941" s="57" t="s">
        <v>5414</v>
      </c>
      <c r="AI941" s="57" t="s">
        <v>252</v>
      </c>
      <c r="AJ941" s="58" t="n">
        <v>18.493738913481</v>
      </c>
      <c r="AK941" s="57" t="s">
        <v>506</v>
      </c>
      <c r="AL941" s="58" t="n">
        <v>4.5</v>
      </c>
      <c r="AM941" s="57"/>
      <c r="AN941" s="57" t="s">
        <v>5455</v>
      </c>
      <c r="AO941" s="57" t="n">
        <v>1</v>
      </c>
      <c r="AP941" s="59" t="b">
        <f aca="false">FALSE()</f>
        <v>0</v>
      </c>
    </row>
    <row r="942" customFormat="false" ht="15" hidden="false" customHeight="true" outlineLevel="0" collapsed="false">
      <c r="B942" s="57" t="s">
        <v>4708</v>
      </c>
      <c r="C942" s="57" t="s">
        <v>255</v>
      </c>
      <c r="D942" s="57" t="s">
        <v>305</v>
      </c>
      <c r="E942" s="59" t="b">
        <f aca="false">FALSE()</f>
        <v>0</v>
      </c>
      <c r="F942" s="57" t="n">
        <v>1</v>
      </c>
      <c r="G942" s="57" t="s">
        <v>5234</v>
      </c>
      <c r="H942" s="57" t="s">
        <v>4848</v>
      </c>
      <c r="I942" s="57" t="n">
        <v>6</v>
      </c>
      <c r="J942" s="57" t="s">
        <v>327</v>
      </c>
      <c r="K942" s="57" t="n">
        <v>2</v>
      </c>
      <c r="L942" s="59" t="b">
        <f aca="false">FALSE()</f>
        <v>0</v>
      </c>
      <c r="M942" s="59" t="b">
        <f aca="false">TRUE()</f>
        <v>1</v>
      </c>
      <c r="N942" s="59" t="b">
        <f aca="false">TRUE()</f>
        <v>1</v>
      </c>
      <c r="O942" s="59" t="b">
        <f aca="false">TRUE()</f>
        <v>1</v>
      </c>
      <c r="P942" s="59" t="b">
        <f aca="false">TRUE()</f>
        <v>1</v>
      </c>
      <c r="Q942" s="57" t="s">
        <v>5421</v>
      </c>
      <c r="R942" s="58" t="n">
        <v>1</v>
      </c>
      <c r="S942" s="58" t="n">
        <v>78.0999984741211</v>
      </c>
      <c r="T942" s="57"/>
      <c r="U942" s="58" t="n">
        <v>6.88832538819259</v>
      </c>
      <c r="V942" s="58" t="n">
        <v>6.08735731979811</v>
      </c>
      <c r="W942" s="58" t="n">
        <v>0</v>
      </c>
      <c r="X942" s="58" t="n">
        <v>88.3720930232558</v>
      </c>
      <c r="Y942" s="58" t="n">
        <v>0</v>
      </c>
      <c r="Z942" s="58" t="n">
        <v>3.0452673117479</v>
      </c>
      <c r="AA942" s="57" t="s">
        <v>5455</v>
      </c>
      <c r="AB942" s="57" t="s">
        <v>5413</v>
      </c>
      <c r="AC942" s="57" t="s">
        <v>5414</v>
      </c>
      <c r="AD942" s="57" t="s">
        <v>5510</v>
      </c>
      <c r="AE942" s="57" t="n">
        <v>2876</v>
      </c>
      <c r="AF942" s="58" t="n">
        <v>3.0452673117479</v>
      </c>
      <c r="AG942" s="57" t="s">
        <v>5455</v>
      </c>
      <c r="AH942" s="57" t="s">
        <v>5414</v>
      </c>
      <c r="AI942" s="57" t="s">
        <v>5510</v>
      </c>
      <c r="AJ942" s="58" t="n">
        <v>18.2166689051539</v>
      </c>
      <c r="AK942" s="57" t="s">
        <v>371</v>
      </c>
      <c r="AL942" s="58" t="n">
        <v>3.5</v>
      </c>
      <c r="AM942" s="57"/>
      <c r="AN942" s="57" t="s">
        <v>5455</v>
      </c>
      <c r="AO942" s="57" t="n">
        <v>2</v>
      </c>
      <c r="AP942" s="59" t="b">
        <f aca="false">TRUE()</f>
        <v>1</v>
      </c>
    </row>
    <row r="943" customFormat="false" ht="15" hidden="false" customHeight="true" outlineLevel="0" collapsed="false">
      <c r="B943" s="57" t="s">
        <v>4708</v>
      </c>
      <c r="C943" s="57" t="s">
        <v>255</v>
      </c>
      <c r="D943" s="57" t="s">
        <v>305</v>
      </c>
      <c r="E943" s="59" t="b">
        <f aca="false">FALSE()</f>
        <v>0</v>
      </c>
      <c r="F943" s="57" t="n">
        <v>1</v>
      </c>
      <c r="G943" s="57" t="s">
        <v>5234</v>
      </c>
      <c r="H943" s="57" t="s">
        <v>4848</v>
      </c>
      <c r="I943" s="57" t="n">
        <v>6</v>
      </c>
      <c r="J943" s="57" t="s">
        <v>327</v>
      </c>
      <c r="K943" s="57" t="n">
        <v>2</v>
      </c>
      <c r="L943" s="59" t="b">
        <f aca="false">FALSE()</f>
        <v>0</v>
      </c>
      <c r="M943" s="59" t="b">
        <f aca="false">TRUE()</f>
        <v>1</v>
      </c>
      <c r="N943" s="59" t="b">
        <f aca="false">TRUE()</f>
        <v>1</v>
      </c>
      <c r="O943" s="59" t="b">
        <f aca="false">TRUE()</f>
        <v>1</v>
      </c>
      <c r="P943" s="59" t="b">
        <f aca="false">TRUE()</f>
        <v>1</v>
      </c>
      <c r="Q943" s="57" t="s">
        <v>5421</v>
      </c>
      <c r="R943" s="58" t="n">
        <v>1</v>
      </c>
      <c r="S943" s="58" t="n">
        <v>78.0999984741211</v>
      </c>
      <c r="T943" s="57"/>
      <c r="U943" s="58" t="n">
        <v>6.88832538819259</v>
      </c>
      <c r="V943" s="58" t="n">
        <v>6.08735731979811</v>
      </c>
      <c r="W943" s="58" t="n">
        <v>0</v>
      </c>
      <c r="X943" s="58" t="n">
        <v>88.3720930232558</v>
      </c>
      <c r="Y943" s="58" t="n">
        <v>0</v>
      </c>
      <c r="Z943" s="58" t="n">
        <v>3.0452673117479</v>
      </c>
      <c r="AA943" s="57" t="s">
        <v>5455</v>
      </c>
      <c r="AB943" s="57" t="s">
        <v>5413</v>
      </c>
      <c r="AC943" s="57" t="s">
        <v>5414</v>
      </c>
      <c r="AD943" s="57" t="s">
        <v>5510</v>
      </c>
      <c r="AE943" s="57" t="n">
        <v>2876</v>
      </c>
      <c r="AF943" s="58" t="n">
        <v>3.0452673117479</v>
      </c>
      <c r="AG943" s="57" t="s">
        <v>5455</v>
      </c>
      <c r="AH943" s="57" t="s">
        <v>5414</v>
      </c>
      <c r="AI943" s="57" t="s">
        <v>5510</v>
      </c>
      <c r="AJ943" s="58" t="n">
        <v>18.2166689051539</v>
      </c>
      <c r="AK943" s="57" t="s">
        <v>371</v>
      </c>
      <c r="AL943" s="58" t="n">
        <v>4</v>
      </c>
      <c r="AM943" s="57"/>
      <c r="AN943" s="57" t="s">
        <v>5455</v>
      </c>
      <c r="AO943" s="57" t="n">
        <v>3</v>
      </c>
      <c r="AP943" s="59" t="b">
        <f aca="false">TRUE()</f>
        <v>1</v>
      </c>
    </row>
    <row r="944" customFormat="false" ht="15" hidden="false" customHeight="true" outlineLevel="0" collapsed="false">
      <c r="B944" s="57" t="s">
        <v>4708</v>
      </c>
      <c r="C944" s="57" t="s">
        <v>255</v>
      </c>
      <c r="D944" s="57" t="s">
        <v>305</v>
      </c>
      <c r="E944" s="59" t="b">
        <f aca="false">FALSE()</f>
        <v>0</v>
      </c>
      <c r="F944" s="57" t="n">
        <v>1</v>
      </c>
      <c r="G944" s="57" t="s">
        <v>5234</v>
      </c>
      <c r="H944" s="57" t="s">
        <v>4848</v>
      </c>
      <c r="I944" s="57" t="n">
        <v>6</v>
      </c>
      <c r="J944" s="57" t="s">
        <v>327</v>
      </c>
      <c r="K944" s="57" t="n">
        <v>2</v>
      </c>
      <c r="L944" s="59" t="b">
        <f aca="false">FALSE()</f>
        <v>0</v>
      </c>
      <c r="M944" s="59" t="b">
        <f aca="false">TRUE()</f>
        <v>1</v>
      </c>
      <c r="N944" s="59" t="b">
        <f aca="false">TRUE()</f>
        <v>1</v>
      </c>
      <c r="O944" s="59" t="b">
        <f aca="false">TRUE()</f>
        <v>1</v>
      </c>
      <c r="P944" s="59" t="b">
        <f aca="false">TRUE()</f>
        <v>1</v>
      </c>
      <c r="Q944" s="57" t="s">
        <v>5421</v>
      </c>
      <c r="R944" s="58" t="n">
        <v>1</v>
      </c>
      <c r="S944" s="58" t="n">
        <v>78.0999984741211</v>
      </c>
      <c r="T944" s="57"/>
      <c r="U944" s="58" t="n">
        <v>6.88832538819259</v>
      </c>
      <c r="V944" s="58" t="n">
        <v>6.08735731979811</v>
      </c>
      <c r="W944" s="58" t="n">
        <v>0</v>
      </c>
      <c r="X944" s="58" t="n">
        <v>88.3720930232558</v>
      </c>
      <c r="Y944" s="58" t="n">
        <v>0</v>
      </c>
      <c r="Z944" s="58" t="n">
        <v>3.0452673117479</v>
      </c>
      <c r="AA944" s="57" t="s">
        <v>5455</v>
      </c>
      <c r="AB944" s="57" t="s">
        <v>5413</v>
      </c>
      <c r="AC944" s="57" t="s">
        <v>5414</v>
      </c>
      <c r="AD944" s="57" t="s">
        <v>5510</v>
      </c>
      <c r="AE944" s="57" t="n">
        <v>2876</v>
      </c>
      <c r="AF944" s="58" t="n">
        <v>3.0452673117479</v>
      </c>
      <c r="AG944" s="57" t="s">
        <v>5455</v>
      </c>
      <c r="AH944" s="57" t="s">
        <v>5414</v>
      </c>
      <c r="AI944" s="57" t="s">
        <v>5510</v>
      </c>
      <c r="AJ944" s="58" t="n">
        <v>18.2166689051539</v>
      </c>
      <c r="AK944" s="57" t="s">
        <v>371</v>
      </c>
      <c r="AL944" s="58" t="n">
        <v>4.5</v>
      </c>
      <c r="AM944" s="57"/>
      <c r="AN944" s="57" t="s">
        <v>5455</v>
      </c>
      <c r="AO944" s="57" t="n">
        <v>3</v>
      </c>
      <c r="AP944" s="59" t="b">
        <f aca="false">TRUE()</f>
        <v>1</v>
      </c>
    </row>
    <row r="945" customFormat="false" ht="15" hidden="false" customHeight="true" outlineLevel="0" collapsed="false">
      <c r="B945" s="57" t="s">
        <v>4708</v>
      </c>
      <c r="C945" s="57" t="s">
        <v>255</v>
      </c>
      <c r="D945" s="57" t="s">
        <v>305</v>
      </c>
      <c r="E945" s="59" t="b">
        <f aca="false">FALSE()</f>
        <v>0</v>
      </c>
      <c r="F945" s="57" t="n">
        <v>1</v>
      </c>
      <c r="G945" s="57" t="s">
        <v>5234</v>
      </c>
      <c r="H945" s="57" t="s">
        <v>4848</v>
      </c>
      <c r="I945" s="57" t="n">
        <v>7</v>
      </c>
      <c r="J945" s="57" t="s">
        <v>327</v>
      </c>
      <c r="K945" s="57" t="n">
        <v>2</v>
      </c>
      <c r="L945" s="59" t="b">
        <f aca="false">FALSE()</f>
        <v>0</v>
      </c>
      <c r="M945" s="59" t="b">
        <f aca="false">TRUE()</f>
        <v>1</v>
      </c>
      <c r="N945" s="59" t="b">
        <f aca="false">TRUE()</f>
        <v>1</v>
      </c>
      <c r="O945" s="59" t="b">
        <f aca="false">TRUE()</f>
        <v>1</v>
      </c>
      <c r="P945" s="59" t="b">
        <f aca="false">TRUE()</f>
        <v>1</v>
      </c>
      <c r="Q945" s="57" t="s">
        <v>5421</v>
      </c>
      <c r="R945" s="58" t="n">
        <v>1</v>
      </c>
      <c r="S945" s="58" t="n">
        <v>76.3000030517578</v>
      </c>
      <c r="T945" s="57"/>
      <c r="U945" s="58" t="n">
        <v>2.64319462570181</v>
      </c>
      <c r="V945" s="58" t="n">
        <v>2.64319462570181</v>
      </c>
      <c r="W945" s="58" t="n">
        <v>0</v>
      </c>
      <c r="X945" s="58" t="n">
        <v>100</v>
      </c>
      <c r="Y945" s="58" t="n">
        <v>0</v>
      </c>
      <c r="Z945" s="58" t="n">
        <v>2.87545718104096</v>
      </c>
      <c r="AA945" s="57" t="s">
        <v>5455</v>
      </c>
      <c r="AB945" s="57" t="s">
        <v>5413</v>
      </c>
      <c r="AC945" s="57" t="s">
        <v>5414</v>
      </c>
      <c r="AD945" s="57" t="s">
        <v>5510</v>
      </c>
      <c r="AE945" s="57" t="n">
        <v>2876</v>
      </c>
      <c r="AF945" s="58" t="n">
        <v>2.87545718104096</v>
      </c>
      <c r="AG945" s="57" t="s">
        <v>5455</v>
      </c>
      <c r="AH945" s="57" t="s">
        <v>5414</v>
      </c>
      <c r="AI945" s="57" t="s">
        <v>5510</v>
      </c>
      <c r="AJ945" s="58" t="n">
        <v>16.5155068042128</v>
      </c>
      <c r="AK945" s="57" t="s">
        <v>371</v>
      </c>
      <c r="AL945" s="58" t="n">
        <v>3.5</v>
      </c>
      <c r="AM945" s="57"/>
      <c r="AN945" s="57" t="s">
        <v>5455</v>
      </c>
      <c r="AO945" s="57" t="n">
        <v>1</v>
      </c>
      <c r="AP945" s="59" t="b">
        <f aca="false">TRUE()</f>
        <v>1</v>
      </c>
    </row>
    <row r="946" customFormat="false" ht="15" hidden="false" customHeight="true" outlineLevel="0" collapsed="false">
      <c r="B946" s="57" t="s">
        <v>4708</v>
      </c>
      <c r="C946" s="57" t="s">
        <v>255</v>
      </c>
      <c r="D946" s="57" t="s">
        <v>305</v>
      </c>
      <c r="E946" s="59" t="b">
        <f aca="false">FALSE()</f>
        <v>0</v>
      </c>
      <c r="F946" s="57" t="n">
        <v>1</v>
      </c>
      <c r="G946" s="57" t="s">
        <v>5234</v>
      </c>
      <c r="H946" s="57" t="s">
        <v>4848</v>
      </c>
      <c r="I946" s="57" t="n">
        <v>7</v>
      </c>
      <c r="J946" s="57" t="s">
        <v>327</v>
      </c>
      <c r="K946" s="57" t="n">
        <v>2</v>
      </c>
      <c r="L946" s="59" t="b">
        <f aca="false">FALSE()</f>
        <v>0</v>
      </c>
      <c r="M946" s="59" t="b">
        <f aca="false">TRUE()</f>
        <v>1</v>
      </c>
      <c r="N946" s="59" t="b">
        <f aca="false">TRUE()</f>
        <v>1</v>
      </c>
      <c r="O946" s="59" t="b">
        <f aca="false">TRUE()</f>
        <v>1</v>
      </c>
      <c r="P946" s="59" t="b">
        <f aca="false">TRUE()</f>
        <v>1</v>
      </c>
      <c r="Q946" s="57" t="s">
        <v>5421</v>
      </c>
      <c r="R946" s="58" t="n">
        <v>1</v>
      </c>
      <c r="S946" s="58" t="n">
        <v>76.3000030517578</v>
      </c>
      <c r="T946" s="57"/>
      <c r="U946" s="58" t="n">
        <v>2.64319462570181</v>
      </c>
      <c r="V946" s="58" t="n">
        <v>2.64319462570181</v>
      </c>
      <c r="W946" s="58" t="n">
        <v>0</v>
      </c>
      <c r="X946" s="58" t="n">
        <v>100</v>
      </c>
      <c r="Y946" s="58" t="n">
        <v>0</v>
      </c>
      <c r="Z946" s="58" t="n">
        <v>2.87545718104096</v>
      </c>
      <c r="AA946" s="57" t="s">
        <v>5455</v>
      </c>
      <c r="AB946" s="57" t="s">
        <v>5413</v>
      </c>
      <c r="AC946" s="57" t="s">
        <v>5414</v>
      </c>
      <c r="AD946" s="57" t="s">
        <v>5510</v>
      </c>
      <c r="AE946" s="57" t="n">
        <v>2876</v>
      </c>
      <c r="AF946" s="58" t="n">
        <v>2.87545718104096</v>
      </c>
      <c r="AG946" s="57" t="s">
        <v>5455</v>
      </c>
      <c r="AH946" s="57" t="s">
        <v>5414</v>
      </c>
      <c r="AI946" s="57" t="s">
        <v>5510</v>
      </c>
      <c r="AJ946" s="58" t="n">
        <v>16.5155068042128</v>
      </c>
      <c r="AK946" s="57" t="s">
        <v>371</v>
      </c>
      <c r="AL946" s="58" t="n">
        <v>4</v>
      </c>
      <c r="AM946" s="57"/>
      <c r="AN946" s="57" t="s">
        <v>5455</v>
      </c>
      <c r="AO946" s="57" t="n">
        <v>1</v>
      </c>
      <c r="AP946" s="59" t="b">
        <f aca="false">TRUE()</f>
        <v>1</v>
      </c>
    </row>
    <row r="947" customFormat="false" ht="15" hidden="false" customHeight="true" outlineLevel="0" collapsed="false">
      <c r="B947" s="57" t="s">
        <v>4708</v>
      </c>
      <c r="C947" s="57" t="s">
        <v>255</v>
      </c>
      <c r="D947" s="57" t="s">
        <v>305</v>
      </c>
      <c r="E947" s="59" t="b">
        <f aca="false">FALSE()</f>
        <v>0</v>
      </c>
      <c r="F947" s="57" t="n">
        <v>1</v>
      </c>
      <c r="G947" s="57" t="s">
        <v>5234</v>
      </c>
      <c r="H947" s="57" t="s">
        <v>4848</v>
      </c>
      <c r="I947" s="57" t="n">
        <v>7</v>
      </c>
      <c r="J947" s="57" t="s">
        <v>327</v>
      </c>
      <c r="K947" s="57" t="n">
        <v>2</v>
      </c>
      <c r="L947" s="59" t="b">
        <f aca="false">FALSE()</f>
        <v>0</v>
      </c>
      <c r="M947" s="59" t="b">
        <f aca="false">TRUE()</f>
        <v>1</v>
      </c>
      <c r="N947" s="59" t="b">
        <f aca="false">TRUE()</f>
        <v>1</v>
      </c>
      <c r="O947" s="59" t="b">
        <f aca="false">TRUE()</f>
        <v>1</v>
      </c>
      <c r="P947" s="59" t="b">
        <f aca="false">TRUE()</f>
        <v>1</v>
      </c>
      <c r="Q947" s="57" t="s">
        <v>5421</v>
      </c>
      <c r="R947" s="58" t="n">
        <v>1</v>
      </c>
      <c r="S947" s="58" t="n">
        <v>76.3000030517578</v>
      </c>
      <c r="T947" s="57"/>
      <c r="U947" s="58" t="n">
        <v>2.64319462570181</v>
      </c>
      <c r="V947" s="58" t="n">
        <v>2.64319462570181</v>
      </c>
      <c r="W947" s="58" t="n">
        <v>0</v>
      </c>
      <c r="X947" s="58" t="n">
        <v>100</v>
      </c>
      <c r="Y947" s="58" t="n">
        <v>0</v>
      </c>
      <c r="Z947" s="58" t="n">
        <v>2.87545718104096</v>
      </c>
      <c r="AA947" s="57" t="s">
        <v>5455</v>
      </c>
      <c r="AB947" s="57" t="s">
        <v>5413</v>
      </c>
      <c r="AC947" s="57" t="s">
        <v>5414</v>
      </c>
      <c r="AD947" s="57" t="s">
        <v>5510</v>
      </c>
      <c r="AE947" s="57" t="n">
        <v>2876</v>
      </c>
      <c r="AF947" s="58" t="n">
        <v>2.87545718104096</v>
      </c>
      <c r="AG947" s="57" t="s">
        <v>5455</v>
      </c>
      <c r="AH947" s="57" t="s">
        <v>5414</v>
      </c>
      <c r="AI947" s="57" t="s">
        <v>5510</v>
      </c>
      <c r="AJ947" s="58" t="n">
        <v>16.5155068042128</v>
      </c>
      <c r="AK947" s="57" t="s">
        <v>371</v>
      </c>
      <c r="AL947" s="58" t="n">
        <v>4.5</v>
      </c>
      <c r="AM947" s="57"/>
      <c r="AN947" s="57" t="s">
        <v>5455</v>
      </c>
      <c r="AO947" s="57" t="n">
        <v>2</v>
      </c>
      <c r="AP947" s="59" t="b">
        <f aca="false">TRUE()</f>
        <v>1</v>
      </c>
    </row>
    <row r="948" customFormat="false" ht="15" hidden="false" customHeight="true" outlineLevel="0" collapsed="false">
      <c r="B948" s="57" t="s">
        <v>4708</v>
      </c>
      <c r="C948" s="57" t="s">
        <v>255</v>
      </c>
      <c r="D948" s="57" t="s">
        <v>305</v>
      </c>
      <c r="E948" s="59" t="b">
        <f aca="false">FALSE()</f>
        <v>0</v>
      </c>
      <c r="F948" s="57" t="n">
        <v>1</v>
      </c>
      <c r="G948" s="57" t="s">
        <v>5234</v>
      </c>
      <c r="H948" s="57" t="s">
        <v>4848</v>
      </c>
      <c r="I948" s="57" t="n">
        <v>8</v>
      </c>
      <c r="J948" s="57" t="s">
        <v>360</v>
      </c>
      <c r="K948" s="57" t="n">
        <v>2</v>
      </c>
      <c r="L948" s="59" t="b">
        <f aca="false">FALSE()</f>
        <v>0</v>
      </c>
      <c r="M948" s="59" t="b">
        <f aca="false">TRUE()</f>
        <v>1</v>
      </c>
      <c r="N948" s="59" t="b">
        <f aca="false">TRUE()</f>
        <v>1</v>
      </c>
      <c r="O948" s="59" t="b">
        <f aca="false">TRUE()</f>
        <v>1</v>
      </c>
      <c r="P948" s="59" t="b">
        <f aca="false">TRUE()</f>
        <v>1</v>
      </c>
      <c r="Q948" s="57" t="s">
        <v>5417</v>
      </c>
      <c r="R948" s="58" t="n">
        <v>1</v>
      </c>
      <c r="S948" s="58" t="n">
        <v>67.3600006103516</v>
      </c>
      <c r="T948" s="57"/>
      <c r="U948" s="58" t="n">
        <v>0.186892549292047</v>
      </c>
      <c r="V948" s="58" t="n">
        <v>0.186892549292047</v>
      </c>
      <c r="W948" s="58" t="n">
        <v>0</v>
      </c>
      <c r="X948" s="58" t="n">
        <v>100</v>
      </c>
      <c r="Y948" s="58" t="n">
        <v>0</v>
      </c>
      <c r="Z948" s="58" t="n">
        <v>3.30044663644178</v>
      </c>
      <c r="AA948" s="57" t="s">
        <v>5455</v>
      </c>
      <c r="AB948" s="57" t="s">
        <v>5413</v>
      </c>
      <c r="AC948" s="57" t="s">
        <v>5414</v>
      </c>
      <c r="AD948" s="57" t="s">
        <v>5510</v>
      </c>
      <c r="AE948" s="57" t="n">
        <v>2876</v>
      </c>
      <c r="AF948" s="58" t="n">
        <v>3.30044663644178</v>
      </c>
      <c r="AG948" s="57" t="s">
        <v>5455</v>
      </c>
      <c r="AH948" s="57" t="s">
        <v>5414</v>
      </c>
      <c r="AI948" s="57" t="s">
        <v>5510</v>
      </c>
      <c r="AJ948" s="58" t="n">
        <v>13.693995582006</v>
      </c>
      <c r="AK948" s="57" t="s">
        <v>371</v>
      </c>
      <c r="AL948" s="58" t="n">
        <v>3.5</v>
      </c>
      <c r="AM948" s="57"/>
      <c r="AN948" s="57" t="s">
        <v>5455</v>
      </c>
      <c r="AO948" s="57" t="n">
        <v>1</v>
      </c>
      <c r="AP948" s="59" t="b">
        <f aca="false">TRUE()</f>
        <v>1</v>
      </c>
    </row>
    <row r="949" customFormat="false" ht="15" hidden="false" customHeight="true" outlineLevel="0" collapsed="false">
      <c r="B949" s="57" t="s">
        <v>4708</v>
      </c>
      <c r="C949" s="57" t="s">
        <v>255</v>
      </c>
      <c r="D949" s="57" t="s">
        <v>305</v>
      </c>
      <c r="E949" s="59" t="b">
        <f aca="false">FALSE()</f>
        <v>0</v>
      </c>
      <c r="F949" s="57" t="n">
        <v>1</v>
      </c>
      <c r="G949" s="57" t="s">
        <v>5234</v>
      </c>
      <c r="H949" s="57" t="s">
        <v>4848</v>
      </c>
      <c r="I949" s="57" t="n">
        <v>8</v>
      </c>
      <c r="J949" s="57" t="s">
        <v>360</v>
      </c>
      <c r="K949" s="57" t="n">
        <v>2</v>
      </c>
      <c r="L949" s="59" t="b">
        <f aca="false">FALSE()</f>
        <v>0</v>
      </c>
      <c r="M949" s="59" t="b">
        <f aca="false">TRUE()</f>
        <v>1</v>
      </c>
      <c r="N949" s="59" t="b">
        <f aca="false">TRUE()</f>
        <v>1</v>
      </c>
      <c r="O949" s="59" t="b">
        <f aca="false">TRUE()</f>
        <v>1</v>
      </c>
      <c r="P949" s="59" t="b">
        <f aca="false">TRUE()</f>
        <v>1</v>
      </c>
      <c r="Q949" s="57" t="s">
        <v>5417</v>
      </c>
      <c r="R949" s="58" t="n">
        <v>1</v>
      </c>
      <c r="S949" s="58" t="n">
        <v>67.3600006103516</v>
      </c>
      <c r="T949" s="57"/>
      <c r="U949" s="58" t="n">
        <v>0.186892549292047</v>
      </c>
      <c r="V949" s="58" t="n">
        <v>0.186892549292047</v>
      </c>
      <c r="W949" s="58" t="n">
        <v>0</v>
      </c>
      <c r="X949" s="58" t="n">
        <v>100</v>
      </c>
      <c r="Y949" s="58" t="n">
        <v>0</v>
      </c>
      <c r="Z949" s="58" t="n">
        <v>3.30044663644178</v>
      </c>
      <c r="AA949" s="57" t="s">
        <v>5455</v>
      </c>
      <c r="AB949" s="57" t="s">
        <v>5413</v>
      </c>
      <c r="AC949" s="57" t="s">
        <v>5414</v>
      </c>
      <c r="AD949" s="57" t="s">
        <v>5510</v>
      </c>
      <c r="AE949" s="57" t="n">
        <v>2876</v>
      </c>
      <c r="AF949" s="58" t="n">
        <v>3.30044663644178</v>
      </c>
      <c r="AG949" s="57" t="s">
        <v>5455</v>
      </c>
      <c r="AH949" s="57" t="s">
        <v>5414</v>
      </c>
      <c r="AI949" s="57" t="s">
        <v>5510</v>
      </c>
      <c r="AJ949" s="58" t="n">
        <v>13.693995582006</v>
      </c>
      <c r="AK949" s="57" t="s">
        <v>371</v>
      </c>
      <c r="AL949" s="58" t="n">
        <v>4</v>
      </c>
      <c r="AM949" s="57"/>
      <c r="AN949" s="57" t="s">
        <v>5455</v>
      </c>
      <c r="AO949" s="57" t="n">
        <v>1</v>
      </c>
      <c r="AP949" s="59" t="b">
        <f aca="false">TRUE()</f>
        <v>1</v>
      </c>
    </row>
    <row r="950" customFormat="false" ht="15" hidden="false" customHeight="true" outlineLevel="0" collapsed="false">
      <c r="B950" s="57" t="s">
        <v>4708</v>
      </c>
      <c r="C950" s="57" t="s">
        <v>255</v>
      </c>
      <c r="D950" s="57" t="s">
        <v>305</v>
      </c>
      <c r="E950" s="59" t="b">
        <f aca="false">FALSE()</f>
        <v>0</v>
      </c>
      <c r="F950" s="57" t="n">
        <v>1</v>
      </c>
      <c r="G950" s="57" t="s">
        <v>5234</v>
      </c>
      <c r="H950" s="57" t="s">
        <v>4848</v>
      </c>
      <c r="I950" s="57" t="n">
        <v>8</v>
      </c>
      <c r="J950" s="57" t="s">
        <v>360</v>
      </c>
      <c r="K950" s="57" t="n">
        <v>2</v>
      </c>
      <c r="L950" s="59" t="b">
        <f aca="false">FALSE()</f>
        <v>0</v>
      </c>
      <c r="M950" s="59" t="b">
        <f aca="false">TRUE()</f>
        <v>1</v>
      </c>
      <c r="N950" s="59" t="b">
        <f aca="false">TRUE()</f>
        <v>1</v>
      </c>
      <c r="O950" s="59" t="b">
        <f aca="false">TRUE()</f>
        <v>1</v>
      </c>
      <c r="P950" s="59" t="b">
        <f aca="false">TRUE()</f>
        <v>1</v>
      </c>
      <c r="Q950" s="57" t="s">
        <v>5417</v>
      </c>
      <c r="R950" s="58" t="n">
        <v>1</v>
      </c>
      <c r="S950" s="58" t="n">
        <v>67.3600006103516</v>
      </c>
      <c r="T950" s="57"/>
      <c r="U950" s="58" t="n">
        <v>0.186892549292047</v>
      </c>
      <c r="V950" s="58" t="n">
        <v>0.186892549292047</v>
      </c>
      <c r="W950" s="58" t="n">
        <v>0</v>
      </c>
      <c r="X950" s="58" t="n">
        <v>100</v>
      </c>
      <c r="Y950" s="58" t="n">
        <v>0</v>
      </c>
      <c r="Z950" s="58" t="n">
        <v>3.30044663644178</v>
      </c>
      <c r="AA950" s="57" t="s">
        <v>5455</v>
      </c>
      <c r="AB950" s="57" t="s">
        <v>5413</v>
      </c>
      <c r="AC950" s="57" t="s">
        <v>5414</v>
      </c>
      <c r="AD950" s="57" t="s">
        <v>5510</v>
      </c>
      <c r="AE950" s="57" t="n">
        <v>2876</v>
      </c>
      <c r="AF950" s="58" t="n">
        <v>3.30044663644178</v>
      </c>
      <c r="AG950" s="57" t="s">
        <v>5455</v>
      </c>
      <c r="AH950" s="57" t="s">
        <v>5414</v>
      </c>
      <c r="AI950" s="57" t="s">
        <v>5510</v>
      </c>
      <c r="AJ950" s="58" t="n">
        <v>13.693995582006</v>
      </c>
      <c r="AK950" s="57" t="s">
        <v>371</v>
      </c>
      <c r="AL950" s="58" t="n">
        <v>4.5</v>
      </c>
      <c r="AM950" s="57"/>
      <c r="AN950" s="57" t="s">
        <v>5455</v>
      </c>
      <c r="AO950" s="57" t="n">
        <v>1</v>
      </c>
      <c r="AP950" s="59" t="b">
        <f aca="false">TRUE()</f>
        <v>1</v>
      </c>
    </row>
    <row r="951" customFormat="false" ht="15" hidden="false" customHeight="true" outlineLevel="0" collapsed="false">
      <c r="B951" s="57" t="s">
        <v>4708</v>
      </c>
      <c r="C951" s="57" t="s">
        <v>255</v>
      </c>
      <c r="D951" s="57" t="s">
        <v>354</v>
      </c>
      <c r="E951" s="59" t="b">
        <f aca="false">FALSE()</f>
        <v>0</v>
      </c>
      <c r="F951" s="57" t="n">
        <v>1</v>
      </c>
      <c r="G951" s="57" t="s">
        <v>5151</v>
      </c>
      <c r="H951" s="57" t="s">
        <v>4856</v>
      </c>
      <c r="I951" s="57" t="n">
        <v>2</v>
      </c>
      <c r="J951" s="57" t="s">
        <v>281</v>
      </c>
      <c r="K951" s="57" t="n">
        <v>2</v>
      </c>
      <c r="L951" s="59" t="b">
        <f aca="false">FALSE()</f>
        <v>0</v>
      </c>
      <c r="M951" s="59" t="b">
        <f aca="false">TRUE()</f>
        <v>1</v>
      </c>
      <c r="N951" s="59" t="b">
        <f aca="false">TRUE()</f>
        <v>1</v>
      </c>
      <c r="O951" s="59" t="b">
        <f aca="false">TRUE()</f>
        <v>1</v>
      </c>
      <c r="P951" s="59" t="b">
        <f aca="false">TRUE()</f>
        <v>1</v>
      </c>
      <c r="Q951" s="57" t="s">
        <v>5432</v>
      </c>
      <c r="R951" s="58" t="n">
        <v>1</v>
      </c>
      <c r="S951" s="58" t="n">
        <v>52.6800003051758</v>
      </c>
      <c r="T951" s="57"/>
      <c r="U951" s="58" t="n">
        <v>9.34462746460236</v>
      </c>
      <c r="V951" s="58" t="n">
        <v>7.71599239220023</v>
      </c>
      <c r="W951" s="58" t="n">
        <v>0</v>
      </c>
      <c r="X951" s="58" t="n">
        <v>82.5714285714286</v>
      </c>
      <c r="Y951" s="58" t="n">
        <v>0</v>
      </c>
      <c r="Z951" s="58" t="n">
        <v>2.74487030659009</v>
      </c>
      <c r="AA951" s="57" t="s">
        <v>5455</v>
      </c>
      <c r="AB951" s="57" t="s">
        <v>5413</v>
      </c>
      <c r="AC951" s="57" t="s">
        <v>5414</v>
      </c>
      <c r="AD951" s="57" t="s">
        <v>252</v>
      </c>
      <c r="AE951" s="57" t="n">
        <v>2537</v>
      </c>
      <c r="AF951" s="58" t="n">
        <v>2.74487030659009</v>
      </c>
      <c r="AG951" s="57" t="s">
        <v>5455</v>
      </c>
      <c r="AH951" s="57" t="s">
        <v>5414</v>
      </c>
      <c r="AI951" s="57" t="s">
        <v>252</v>
      </c>
      <c r="AJ951" s="58" t="n">
        <v>14.3247367864125</v>
      </c>
      <c r="AK951" s="57" t="s">
        <v>357</v>
      </c>
      <c r="AL951" s="58" t="n">
        <v>3.5</v>
      </c>
      <c r="AM951" s="57"/>
      <c r="AN951" s="57" t="s">
        <v>5455</v>
      </c>
      <c r="AO951" s="57" t="n">
        <v>1</v>
      </c>
      <c r="AP951" s="59" t="b">
        <f aca="false">TRUE()</f>
        <v>1</v>
      </c>
    </row>
    <row r="952" customFormat="false" ht="15" hidden="false" customHeight="true" outlineLevel="0" collapsed="false">
      <c r="B952" s="57" t="s">
        <v>4708</v>
      </c>
      <c r="C952" s="57" t="s">
        <v>255</v>
      </c>
      <c r="D952" s="57" t="s">
        <v>354</v>
      </c>
      <c r="E952" s="59" t="b">
        <f aca="false">FALSE()</f>
        <v>0</v>
      </c>
      <c r="F952" s="57" t="n">
        <v>1</v>
      </c>
      <c r="G952" s="57" t="s">
        <v>5151</v>
      </c>
      <c r="H952" s="57" t="s">
        <v>4856</v>
      </c>
      <c r="I952" s="57" t="n">
        <v>2</v>
      </c>
      <c r="J952" s="57" t="s">
        <v>281</v>
      </c>
      <c r="K952" s="57" t="n">
        <v>2</v>
      </c>
      <c r="L952" s="59" t="b">
        <f aca="false">FALSE()</f>
        <v>0</v>
      </c>
      <c r="M952" s="59" t="b">
        <f aca="false">TRUE()</f>
        <v>1</v>
      </c>
      <c r="N952" s="59" t="b">
        <f aca="false">TRUE()</f>
        <v>1</v>
      </c>
      <c r="O952" s="59" t="b">
        <f aca="false">TRUE()</f>
        <v>1</v>
      </c>
      <c r="P952" s="59" t="b">
        <f aca="false">TRUE()</f>
        <v>1</v>
      </c>
      <c r="Q952" s="57" t="s">
        <v>5432</v>
      </c>
      <c r="R952" s="58" t="n">
        <v>1</v>
      </c>
      <c r="S952" s="58" t="n">
        <v>52.6800003051758</v>
      </c>
      <c r="T952" s="57"/>
      <c r="U952" s="58" t="n">
        <v>9.34462746460236</v>
      </c>
      <c r="V952" s="58" t="n">
        <v>7.71599239220023</v>
      </c>
      <c r="W952" s="58" t="n">
        <v>0</v>
      </c>
      <c r="X952" s="58" t="n">
        <v>82.5714285714286</v>
      </c>
      <c r="Y952" s="58" t="n">
        <v>0</v>
      </c>
      <c r="Z952" s="58" t="n">
        <v>2.74487030659009</v>
      </c>
      <c r="AA952" s="57" t="s">
        <v>5455</v>
      </c>
      <c r="AB952" s="57" t="s">
        <v>5413</v>
      </c>
      <c r="AC952" s="57" t="s">
        <v>5414</v>
      </c>
      <c r="AD952" s="57" t="s">
        <v>252</v>
      </c>
      <c r="AE952" s="57" t="n">
        <v>2537</v>
      </c>
      <c r="AF952" s="58" t="n">
        <v>2.74487030659009</v>
      </c>
      <c r="AG952" s="57" t="s">
        <v>5455</v>
      </c>
      <c r="AH952" s="57" t="s">
        <v>5414</v>
      </c>
      <c r="AI952" s="57" t="s">
        <v>252</v>
      </c>
      <c r="AJ952" s="58" t="n">
        <v>14.3247367864125</v>
      </c>
      <c r="AK952" s="57" t="s">
        <v>357</v>
      </c>
      <c r="AL952" s="58" t="n">
        <v>4</v>
      </c>
      <c r="AM952" s="57"/>
      <c r="AN952" s="57" t="s">
        <v>5455</v>
      </c>
      <c r="AO952" s="57" t="n">
        <v>2</v>
      </c>
      <c r="AP952" s="59" t="b">
        <f aca="false">TRUE()</f>
        <v>1</v>
      </c>
    </row>
    <row r="953" customFormat="false" ht="15" hidden="false" customHeight="true" outlineLevel="0" collapsed="false">
      <c r="B953" s="57" t="s">
        <v>4708</v>
      </c>
      <c r="C953" s="57" t="s">
        <v>255</v>
      </c>
      <c r="D953" s="57" t="s">
        <v>354</v>
      </c>
      <c r="E953" s="59" t="b">
        <f aca="false">FALSE()</f>
        <v>0</v>
      </c>
      <c r="F953" s="57" t="n">
        <v>1</v>
      </c>
      <c r="G953" s="57" t="s">
        <v>5151</v>
      </c>
      <c r="H953" s="57" t="s">
        <v>4856</v>
      </c>
      <c r="I953" s="57" t="n">
        <v>2</v>
      </c>
      <c r="J953" s="57" t="s">
        <v>281</v>
      </c>
      <c r="K953" s="57" t="n">
        <v>2</v>
      </c>
      <c r="L953" s="59" t="b">
        <f aca="false">FALSE()</f>
        <v>0</v>
      </c>
      <c r="M953" s="59" t="b">
        <f aca="false">TRUE()</f>
        <v>1</v>
      </c>
      <c r="N953" s="59" t="b">
        <f aca="false">TRUE()</f>
        <v>1</v>
      </c>
      <c r="O953" s="59" t="b">
        <f aca="false">TRUE()</f>
        <v>1</v>
      </c>
      <c r="P953" s="59" t="b">
        <f aca="false">TRUE()</f>
        <v>1</v>
      </c>
      <c r="Q953" s="57" t="s">
        <v>5432</v>
      </c>
      <c r="R953" s="58" t="n">
        <v>1</v>
      </c>
      <c r="S953" s="58" t="n">
        <v>52.6800003051758</v>
      </c>
      <c r="T953" s="57"/>
      <c r="U953" s="58" t="n">
        <v>9.34462746460236</v>
      </c>
      <c r="V953" s="58" t="n">
        <v>7.71599239220023</v>
      </c>
      <c r="W953" s="58" t="n">
        <v>0</v>
      </c>
      <c r="X953" s="58" t="n">
        <v>82.5714285714286</v>
      </c>
      <c r="Y953" s="58" t="n">
        <v>0</v>
      </c>
      <c r="Z953" s="58" t="n">
        <v>2.74487030659009</v>
      </c>
      <c r="AA953" s="57" t="s">
        <v>5455</v>
      </c>
      <c r="AB953" s="57" t="s">
        <v>5413</v>
      </c>
      <c r="AC953" s="57" t="s">
        <v>5414</v>
      </c>
      <c r="AD953" s="57" t="s">
        <v>252</v>
      </c>
      <c r="AE953" s="57" t="n">
        <v>2537</v>
      </c>
      <c r="AF953" s="58" t="n">
        <v>2.74487030659009</v>
      </c>
      <c r="AG953" s="57" t="s">
        <v>5455</v>
      </c>
      <c r="AH953" s="57" t="s">
        <v>5414</v>
      </c>
      <c r="AI953" s="57" t="s">
        <v>252</v>
      </c>
      <c r="AJ953" s="58" t="n">
        <v>14.3247367864125</v>
      </c>
      <c r="AK953" s="57" t="s">
        <v>357</v>
      </c>
      <c r="AL953" s="58" t="n">
        <v>4.5</v>
      </c>
      <c r="AM953" s="57"/>
      <c r="AN953" s="57" t="s">
        <v>5455</v>
      </c>
      <c r="AO953" s="57" t="n">
        <v>6</v>
      </c>
      <c r="AP953" s="59" t="b">
        <f aca="false">TRUE()</f>
        <v>1</v>
      </c>
    </row>
    <row r="954" customFormat="false" ht="15" hidden="false" customHeight="true" outlineLevel="0" collapsed="false">
      <c r="B954" s="57" t="s">
        <v>4708</v>
      </c>
      <c r="C954" s="57" t="s">
        <v>255</v>
      </c>
      <c r="D954" s="57" t="s">
        <v>354</v>
      </c>
      <c r="E954" s="59" t="b">
        <f aca="false">FALSE()</f>
        <v>0</v>
      </c>
      <c r="F954" s="57" t="n">
        <v>1</v>
      </c>
      <c r="G954" s="57" t="s">
        <v>5151</v>
      </c>
      <c r="H954" s="57" t="s">
        <v>4856</v>
      </c>
      <c r="I954" s="57" t="n">
        <v>3</v>
      </c>
      <c r="J954" s="57" t="s">
        <v>425</v>
      </c>
      <c r="K954" s="57" t="n">
        <v>2</v>
      </c>
      <c r="L954" s="59" t="b">
        <f aca="false">FALSE()</f>
        <v>0</v>
      </c>
      <c r="M954" s="59" t="b">
        <f aca="false">TRUE()</f>
        <v>1</v>
      </c>
      <c r="N954" s="59" t="b">
        <f aca="false">TRUE()</f>
        <v>1</v>
      </c>
      <c r="O954" s="59" t="b">
        <f aca="false">TRUE()</f>
        <v>1</v>
      </c>
      <c r="P954" s="59" t="b">
        <f aca="false">TRUE()</f>
        <v>1</v>
      </c>
      <c r="Q954" s="57" t="s">
        <v>5416</v>
      </c>
      <c r="R954" s="58" t="n">
        <v>1</v>
      </c>
      <c r="S954" s="58" t="n">
        <v>59.7000007629395</v>
      </c>
      <c r="T954" s="57"/>
      <c r="U954" s="58" t="n">
        <v>0</v>
      </c>
      <c r="V954" s="58" t="n">
        <v>0</v>
      </c>
      <c r="W954" s="58" t="n">
        <v>0</v>
      </c>
      <c r="X954" s="57"/>
      <c r="Y954" s="57"/>
      <c r="Z954" s="58" t="n">
        <v>4.42395999077748</v>
      </c>
      <c r="AA954" s="57" t="s">
        <v>5455</v>
      </c>
      <c r="AB954" s="57" t="s">
        <v>5413</v>
      </c>
      <c r="AC954" s="57" t="s">
        <v>5422</v>
      </c>
      <c r="AD954" s="57" t="s">
        <v>4885</v>
      </c>
      <c r="AE954" s="57" t="n">
        <v>2692</v>
      </c>
      <c r="AF954" s="58" t="n">
        <v>4.42395999077748</v>
      </c>
      <c r="AG954" s="57" t="s">
        <v>5455</v>
      </c>
      <c r="AH954" s="57" t="s">
        <v>5422</v>
      </c>
      <c r="AI954" s="57" t="s">
        <v>4885</v>
      </c>
      <c r="AJ954" s="58" t="n">
        <v>15.3255650793046</v>
      </c>
      <c r="AK954" s="57" t="s">
        <v>5511</v>
      </c>
      <c r="AL954" s="58" t="n">
        <v>3.5</v>
      </c>
      <c r="AM954" s="57"/>
      <c r="AN954" s="57"/>
      <c r="AO954" s="57" t="n">
        <v>0</v>
      </c>
      <c r="AP954" s="59" t="b">
        <f aca="false">FALSE()</f>
        <v>0</v>
      </c>
    </row>
    <row r="955" customFormat="false" ht="15" hidden="false" customHeight="true" outlineLevel="0" collapsed="false">
      <c r="B955" s="57" t="s">
        <v>4708</v>
      </c>
      <c r="C955" s="57" t="s">
        <v>255</v>
      </c>
      <c r="D955" s="57" t="s">
        <v>354</v>
      </c>
      <c r="E955" s="59" t="b">
        <f aca="false">FALSE()</f>
        <v>0</v>
      </c>
      <c r="F955" s="57" t="n">
        <v>1</v>
      </c>
      <c r="G955" s="57" t="s">
        <v>5151</v>
      </c>
      <c r="H955" s="57" t="s">
        <v>4856</v>
      </c>
      <c r="I955" s="57" t="n">
        <v>3</v>
      </c>
      <c r="J955" s="57" t="s">
        <v>425</v>
      </c>
      <c r="K955" s="57" t="n">
        <v>2</v>
      </c>
      <c r="L955" s="59" t="b">
        <f aca="false">FALSE()</f>
        <v>0</v>
      </c>
      <c r="M955" s="59" t="b">
        <f aca="false">TRUE()</f>
        <v>1</v>
      </c>
      <c r="N955" s="59" t="b">
        <f aca="false">TRUE()</f>
        <v>1</v>
      </c>
      <c r="O955" s="59" t="b">
        <f aca="false">TRUE()</f>
        <v>1</v>
      </c>
      <c r="P955" s="59" t="b">
        <f aca="false">TRUE()</f>
        <v>1</v>
      </c>
      <c r="Q955" s="57" t="s">
        <v>5416</v>
      </c>
      <c r="R955" s="58" t="n">
        <v>1</v>
      </c>
      <c r="S955" s="58" t="n">
        <v>59.7000007629395</v>
      </c>
      <c r="T955" s="57"/>
      <c r="U955" s="58" t="n">
        <v>0</v>
      </c>
      <c r="V955" s="58" t="n">
        <v>0</v>
      </c>
      <c r="W955" s="58" t="n">
        <v>0</v>
      </c>
      <c r="X955" s="57"/>
      <c r="Y955" s="57"/>
      <c r="Z955" s="58" t="n">
        <v>4.42395999077748</v>
      </c>
      <c r="AA955" s="57" t="s">
        <v>5455</v>
      </c>
      <c r="AB955" s="57" t="s">
        <v>5413</v>
      </c>
      <c r="AC955" s="57" t="s">
        <v>5422</v>
      </c>
      <c r="AD955" s="57" t="s">
        <v>4885</v>
      </c>
      <c r="AE955" s="57" t="n">
        <v>2692</v>
      </c>
      <c r="AF955" s="58" t="n">
        <v>4.42395999077748</v>
      </c>
      <c r="AG955" s="57" t="s">
        <v>5455</v>
      </c>
      <c r="AH955" s="57" t="s">
        <v>5422</v>
      </c>
      <c r="AI955" s="57" t="s">
        <v>4885</v>
      </c>
      <c r="AJ955" s="58" t="n">
        <v>15.3255650793046</v>
      </c>
      <c r="AK955" s="57" t="s">
        <v>5511</v>
      </c>
      <c r="AL955" s="58" t="n">
        <v>4</v>
      </c>
      <c r="AM955" s="57"/>
      <c r="AN955" s="57"/>
      <c r="AO955" s="57" t="n">
        <v>0</v>
      </c>
      <c r="AP955" s="59" t="b">
        <f aca="false">FALSE()</f>
        <v>0</v>
      </c>
    </row>
    <row r="956" customFormat="false" ht="15" hidden="false" customHeight="true" outlineLevel="0" collapsed="false">
      <c r="B956" s="57" t="s">
        <v>4708</v>
      </c>
      <c r="C956" s="57" t="s">
        <v>255</v>
      </c>
      <c r="D956" s="57" t="s">
        <v>354</v>
      </c>
      <c r="E956" s="59" t="b">
        <f aca="false">FALSE()</f>
        <v>0</v>
      </c>
      <c r="F956" s="57" t="n">
        <v>1</v>
      </c>
      <c r="G956" s="57" t="s">
        <v>5151</v>
      </c>
      <c r="H956" s="57" t="s">
        <v>4856</v>
      </c>
      <c r="I956" s="57" t="n">
        <v>3</v>
      </c>
      <c r="J956" s="57" t="s">
        <v>425</v>
      </c>
      <c r="K956" s="57" t="n">
        <v>2</v>
      </c>
      <c r="L956" s="59" t="b">
        <f aca="false">FALSE()</f>
        <v>0</v>
      </c>
      <c r="M956" s="59" t="b">
        <f aca="false">TRUE()</f>
        <v>1</v>
      </c>
      <c r="N956" s="59" t="b">
        <f aca="false">TRUE()</f>
        <v>1</v>
      </c>
      <c r="O956" s="59" t="b">
        <f aca="false">TRUE()</f>
        <v>1</v>
      </c>
      <c r="P956" s="59" t="b">
        <f aca="false">TRUE()</f>
        <v>1</v>
      </c>
      <c r="Q956" s="57" t="s">
        <v>5416</v>
      </c>
      <c r="R956" s="58" t="n">
        <v>1</v>
      </c>
      <c r="S956" s="58" t="n">
        <v>59.7000007629395</v>
      </c>
      <c r="T956" s="57"/>
      <c r="U956" s="58" t="n">
        <v>0</v>
      </c>
      <c r="V956" s="58" t="n">
        <v>0</v>
      </c>
      <c r="W956" s="58" t="n">
        <v>0</v>
      </c>
      <c r="X956" s="57"/>
      <c r="Y956" s="57"/>
      <c r="Z956" s="58" t="n">
        <v>4.42395999077748</v>
      </c>
      <c r="AA956" s="57" t="s">
        <v>5455</v>
      </c>
      <c r="AB956" s="57" t="s">
        <v>5413</v>
      </c>
      <c r="AC956" s="57" t="s">
        <v>5422</v>
      </c>
      <c r="AD956" s="57" t="s">
        <v>4885</v>
      </c>
      <c r="AE956" s="57" t="n">
        <v>2692</v>
      </c>
      <c r="AF956" s="58" t="n">
        <v>4.42395999077748</v>
      </c>
      <c r="AG956" s="57" t="s">
        <v>5455</v>
      </c>
      <c r="AH956" s="57" t="s">
        <v>5422</v>
      </c>
      <c r="AI956" s="57" t="s">
        <v>4885</v>
      </c>
      <c r="AJ956" s="58" t="n">
        <v>15.3255650793046</v>
      </c>
      <c r="AK956" s="57" t="s">
        <v>5511</v>
      </c>
      <c r="AL956" s="58" t="n">
        <v>4.5</v>
      </c>
      <c r="AM956" s="57"/>
      <c r="AN956" s="57" t="s">
        <v>5455</v>
      </c>
      <c r="AO956" s="57" t="n">
        <v>1</v>
      </c>
      <c r="AP956" s="59" t="b">
        <f aca="false">FALSE()</f>
        <v>0</v>
      </c>
    </row>
    <row r="957" customFormat="false" ht="15" hidden="false" customHeight="true" outlineLevel="0" collapsed="false">
      <c r="B957" s="57" t="s">
        <v>4708</v>
      </c>
      <c r="C957" s="57" t="s">
        <v>255</v>
      </c>
      <c r="D957" s="57" t="s">
        <v>354</v>
      </c>
      <c r="E957" s="59" t="b">
        <f aca="false">FALSE()</f>
        <v>0</v>
      </c>
      <c r="F957" s="57" t="n">
        <v>1</v>
      </c>
      <c r="G957" s="57" t="s">
        <v>5151</v>
      </c>
      <c r="H957" s="57" t="s">
        <v>4856</v>
      </c>
      <c r="I957" s="57" t="n">
        <v>4</v>
      </c>
      <c r="J957" s="57" t="s">
        <v>327</v>
      </c>
      <c r="K957" s="57" t="n">
        <v>2</v>
      </c>
      <c r="L957" s="59" t="b">
        <f aca="false">FALSE()</f>
        <v>0</v>
      </c>
      <c r="M957" s="59" t="b">
        <f aca="false">TRUE()</f>
        <v>1</v>
      </c>
      <c r="N957" s="59" t="b">
        <f aca="false">TRUE()</f>
        <v>1</v>
      </c>
      <c r="O957" s="59" t="b">
        <f aca="false">TRUE()</f>
        <v>1</v>
      </c>
      <c r="P957" s="59" t="b">
        <f aca="false">TRUE()</f>
        <v>1</v>
      </c>
      <c r="Q957" s="57" t="s">
        <v>5421</v>
      </c>
      <c r="R957" s="58" t="n">
        <v>1</v>
      </c>
      <c r="S957" s="58" t="n">
        <v>65.6100006103516</v>
      </c>
      <c r="T957" s="57"/>
      <c r="U957" s="58" t="n">
        <v>6.48784135399535</v>
      </c>
      <c r="V957" s="58" t="n">
        <v>0.987860617686535</v>
      </c>
      <c r="W957" s="58" t="n">
        <v>0</v>
      </c>
      <c r="X957" s="58" t="n">
        <v>15.2263374485597</v>
      </c>
      <c r="Y957" s="58" t="n">
        <v>0</v>
      </c>
      <c r="Z957" s="58" t="n">
        <v>4.75165181805233</v>
      </c>
      <c r="AA957" s="57" t="s">
        <v>5455</v>
      </c>
      <c r="AB957" s="57" t="s">
        <v>5413</v>
      </c>
      <c r="AC957" s="57" t="s">
        <v>5422</v>
      </c>
      <c r="AD957" s="57" t="s">
        <v>4885</v>
      </c>
      <c r="AE957" s="57" t="n">
        <v>2692</v>
      </c>
      <c r="AF957" s="58" t="n">
        <v>4.75165181805233</v>
      </c>
      <c r="AG957" s="57" t="s">
        <v>5455</v>
      </c>
      <c r="AH957" s="57" t="s">
        <v>5422</v>
      </c>
      <c r="AI957" s="57" t="s">
        <v>4885</v>
      </c>
      <c r="AJ957" s="58" t="n">
        <v>11.8867066086448</v>
      </c>
      <c r="AK957" s="57" t="s">
        <v>5511</v>
      </c>
      <c r="AL957" s="58" t="n">
        <v>3.5</v>
      </c>
      <c r="AM957" s="57"/>
      <c r="AN957" s="57"/>
      <c r="AO957" s="57" t="n">
        <v>0</v>
      </c>
      <c r="AP957" s="59" t="b">
        <f aca="false">FALSE()</f>
        <v>0</v>
      </c>
    </row>
    <row r="958" customFormat="false" ht="15" hidden="false" customHeight="true" outlineLevel="0" collapsed="false">
      <c r="B958" s="57" t="s">
        <v>4708</v>
      </c>
      <c r="C958" s="57" t="s">
        <v>255</v>
      </c>
      <c r="D958" s="57" t="s">
        <v>354</v>
      </c>
      <c r="E958" s="59" t="b">
        <f aca="false">FALSE()</f>
        <v>0</v>
      </c>
      <c r="F958" s="57" t="n">
        <v>1</v>
      </c>
      <c r="G958" s="57" t="s">
        <v>5151</v>
      </c>
      <c r="H958" s="57" t="s">
        <v>4856</v>
      </c>
      <c r="I958" s="57" t="n">
        <v>4</v>
      </c>
      <c r="J958" s="57" t="s">
        <v>327</v>
      </c>
      <c r="K958" s="57" t="n">
        <v>2</v>
      </c>
      <c r="L958" s="59" t="b">
        <f aca="false">FALSE()</f>
        <v>0</v>
      </c>
      <c r="M958" s="59" t="b">
        <f aca="false">TRUE()</f>
        <v>1</v>
      </c>
      <c r="N958" s="59" t="b">
        <f aca="false">TRUE()</f>
        <v>1</v>
      </c>
      <c r="O958" s="59" t="b">
        <f aca="false">TRUE()</f>
        <v>1</v>
      </c>
      <c r="P958" s="59" t="b">
        <f aca="false">TRUE()</f>
        <v>1</v>
      </c>
      <c r="Q958" s="57" t="s">
        <v>5421</v>
      </c>
      <c r="R958" s="58" t="n">
        <v>1</v>
      </c>
      <c r="S958" s="58" t="n">
        <v>65.6100006103516</v>
      </c>
      <c r="T958" s="57"/>
      <c r="U958" s="58" t="n">
        <v>6.48784135399535</v>
      </c>
      <c r="V958" s="58" t="n">
        <v>0.987860617686535</v>
      </c>
      <c r="W958" s="58" t="n">
        <v>0</v>
      </c>
      <c r="X958" s="58" t="n">
        <v>15.2263374485597</v>
      </c>
      <c r="Y958" s="58" t="n">
        <v>0</v>
      </c>
      <c r="Z958" s="58" t="n">
        <v>4.75165181805233</v>
      </c>
      <c r="AA958" s="57" t="s">
        <v>5455</v>
      </c>
      <c r="AB958" s="57" t="s">
        <v>5413</v>
      </c>
      <c r="AC958" s="57" t="s">
        <v>5422</v>
      </c>
      <c r="AD958" s="57" t="s">
        <v>4885</v>
      </c>
      <c r="AE958" s="57" t="n">
        <v>2692</v>
      </c>
      <c r="AF958" s="58" t="n">
        <v>4.75165181805233</v>
      </c>
      <c r="AG958" s="57" t="s">
        <v>5455</v>
      </c>
      <c r="AH958" s="57" t="s">
        <v>5422</v>
      </c>
      <c r="AI958" s="57" t="s">
        <v>4885</v>
      </c>
      <c r="AJ958" s="58" t="n">
        <v>11.8867066086448</v>
      </c>
      <c r="AK958" s="57" t="s">
        <v>5511</v>
      </c>
      <c r="AL958" s="58" t="n">
        <v>4</v>
      </c>
      <c r="AM958" s="57"/>
      <c r="AN958" s="57"/>
      <c r="AO958" s="57" t="n">
        <v>0</v>
      </c>
      <c r="AP958" s="59" t="b">
        <f aca="false">FALSE()</f>
        <v>0</v>
      </c>
    </row>
    <row r="959" customFormat="false" ht="15" hidden="false" customHeight="true" outlineLevel="0" collapsed="false">
      <c r="B959" s="57" t="s">
        <v>4708</v>
      </c>
      <c r="C959" s="57" t="s">
        <v>255</v>
      </c>
      <c r="D959" s="57" t="s">
        <v>354</v>
      </c>
      <c r="E959" s="59" t="b">
        <f aca="false">FALSE()</f>
        <v>0</v>
      </c>
      <c r="F959" s="57" t="n">
        <v>1</v>
      </c>
      <c r="G959" s="57" t="s">
        <v>5151</v>
      </c>
      <c r="H959" s="57" t="s">
        <v>4856</v>
      </c>
      <c r="I959" s="57" t="n">
        <v>4</v>
      </c>
      <c r="J959" s="57" t="s">
        <v>327</v>
      </c>
      <c r="K959" s="57" t="n">
        <v>2</v>
      </c>
      <c r="L959" s="59" t="b">
        <f aca="false">FALSE()</f>
        <v>0</v>
      </c>
      <c r="M959" s="59" t="b">
        <f aca="false">TRUE()</f>
        <v>1</v>
      </c>
      <c r="N959" s="59" t="b">
        <f aca="false">TRUE()</f>
        <v>1</v>
      </c>
      <c r="O959" s="59" t="b">
        <f aca="false">TRUE()</f>
        <v>1</v>
      </c>
      <c r="P959" s="59" t="b">
        <f aca="false">TRUE()</f>
        <v>1</v>
      </c>
      <c r="Q959" s="57" t="s">
        <v>5421</v>
      </c>
      <c r="R959" s="58" t="n">
        <v>1</v>
      </c>
      <c r="S959" s="58" t="n">
        <v>65.6100006103516</v>
      </c>
      <c r="T959" s="57"/>
      <c r="U959" s="58" t="n">
        <v>6.48784135399535</v>
      </c>
      <c r="V959" s="58" t="n">
        <v>0.987860617686535</v>
      </c>
      <c r="W959" s="58" t="n">
        <v>0</v>
      </c>
      <c r="X959" s="58" t="n">
        <v>15.2263374485597</v>
      </c>
      <c r="Y959" s="58" t="n">
        <v>0</v>
      </c>
      <c r="Z959" s="58" t="n">
        <v>4.75165181805233</v>
      </c>
      <c r="AA959" s="57" t="s">
        <v>5455</v>
      </c>
      <c r="AB959" s="57" t="s">
        <v>5413</v>
      </c>
      <c r="AC959" s="57" t="s">
        <v>5422</v>
      </c>
      <c r="AD959" s="57" t="s">
        <v>4885</v>
      </c>
      <c r="AE959" s="57" t="n">
        <v>2692</v>
      </c>
      <c r="AF959" s="58" t="n">
        <v>4.75165181805233</v>
      </c>
      <c r="AG959" s="57" t="s">
        <v>5455</v>
      </c>
      <c r="AH959" s="57" t="s">
        <v>5422</v>
      </c>
      <c r="AI959" s="57" t="s">
        <v>4885</v>
      </c>
      <c r="AJ959" s="58" t="n">
        <v>11.8867066086448</v>
      </c>
      <c r="AK959" s="57" t="s">
        <v>5511</v>
      </c>
      <c r="AL959" s="58" t="n">
        <v>4.5</v>
      </c>
      <c r="AM959" s="57"/>
      <c r="AN959" s="57"/>
      <c r="AO959" s="57" t="n">
        <v>0</v>
      </c>
      <c r="AP959" s="59" t="b">
        <f aca="false">FALSE()</f>
        <v>0</v>
      </c>
    </row>
    <row r="960" customFormat="false" ht="15" hidden="false" customHeight="true" outlineLevel="0" collapsed="false">
      <c r="B960" s="57" t="s">
        <v>4708</v>
      </c>
      <c r="C960" s="57" t="s">
        <v>255</v>
      </c>
      <c r="D960" s="57" t="s">
        <v>354</v>
      </c>
      <c r="E960" s="59" t="b">
        <f aca="false">FALSE()</f>
        <v>0</v>
      </c>
      <c r="F960" s="57" t="n">
        <v>1</v>
      </c>
      <c r="G960" s="57" t="s">
        <v>5151</v>
      </c>
      <c r="H960" s="57" t="s">
        <v>4856</v>
      </c>
      <c r="I960" s="57" t="n">
        <v>5</v>
      </c>
      <c r="J960" s="57" t="s">
        <v>4584</v>
      </c>
      <c r="K960" s="57" t="n">
        <v>2</v>
      </c>
      <c r="L960" s="59" t="b">
        <f aca="false">FALSE()</f>
        <v>0</v>
      </c>
      <c r="M960" s="59" t="b">
        <f aca="false">TRUE()</f>
        <v>1</v>
      </c>
      <c r="N960" s="59" t="b">
        <f aca="false">TRUE()</f>
        <v>1</v>
      </c>
      <c r="O960" s="59" t="b">
        <f aca="false">TRUE()</f>
        <v>1</v>
      </c>
      <c r="P960" s="59" t="b">
        <f aca="false">TRUE()</f>
        <v>1</v>
      </c>
      <c r="Q960" s="57" t="s">
        <v>5424</v>
      </c>
      <c r="R960" s="58" t="n">
        <v>1</v>
      </c>
      <c r="S960" s="58" t="n">
        <v>72.5</v>
      </c>
      <c r="T960" s="57"/>
      <c r="U960" s="58" t="n">
        <v>0</v>
      </c>
      <c r="V960" s="58" t="n">
        <v>0</v>
      </c>
      <c r="W960" s="58" t="n">
        <v>0</v>
      </c>
      <c r="X960" s="57"/>
      <c r="Y960" s="57"/>
      <c r="Z960" s="58" t="n">
        <v>6.67167040552816</v>
      </c>
      <c r="AA960" s="57" t="s">
        <v>5455</v>
      </c>
      <c r="AB960" s="57" t="s">
        <v>5413</v>
      </c>
      <c r="AC960" s="57" t="s">
        <v>5422</v>
      </c>
      <c r="AD960" s="57" t="s">
        <v>4885</v>
      </c>
      <c r="AE960" s="57" t="n">
        <v>2692</v>
      </c>
      <c r="AF960" s="58" t="n">
        <v>6.67167040552816</v>
      </c>
      <c r="AG960" s="57" t="s">
        <v>5455</v>
      </c>
      <c r="AH960" s="57" t="s">
        <v>5422</v>
      </c>
      <c r="AI960" s="57" t="s">
        <v>4885</v>
      </c>
      <c r="AJ960" s="58" t="n">
        <v>9.98776791880951</v>
      </c>
      <c r="AK960" s="57" t="s">
        <v>5511</v>
      </c>
      <c r="AL960" s="58" t="n">
        <v>3.5</v>
      </c>
      <c r="AM960" s="57"/>
      <c r="AN960" s="57"/>
      <c r="AO960" s="57" t="n">
        <v>0</v>
      </c>
      <c r="AP960" s="59" t="b">
        <f aca="false">FALSE()</f>
        <v>0</v>
      </c>
    </row>
    <row r="961" customFormat="false" ht="15" hidden="false" customHeight="true" outlineLevel="0" collapsed="false">
      <c r="B961" s="57" t="s">
        <v>4708</v>
      </c>
      <c r="C961" s="57" t="s">
        <v>255</v>
      </c>
      <c r="D961" s="57" t="s">
        <v>354</v>
      </c>
      <c r="E961" s="59" t="b">
        <f aca="false">FALSE()</f>
        <v>0</v>
      </c>
      <c r="F961" s="57" t="n">
        <v>1</v>
      </c>
      <c r="G961" s="57" t="s">
        <v>5151</v>
      </c>
      <c r="H961" s="57" t="s">
        <v>4856</v>
      </c>
      <c r="I961" s="57" t="n">
        <v>5</v>
      </c>
      <c r="J961" s="57" t="s">
        <v>4584</v>
      </c>
      <c r="K961" s="57" t="n">
        <v>2</v>
      </c>
      <c r="L961" s="59" t="b">
        <f aca="false">FALSE()</f>
        <v>0</v>
      </c>
      <c r="M961" s="59" t="b">
        <f aca="false">TRUE()</f>
        <v>1</v>
      </c>
      <c r="N961" s="59" t="b">
        <f aca="false">TRUE()</f>
        <v>1</v>
      </c>
      <c r="O961" s="59" t="b">
        <f aca="false">TRUE()</f>
        <v>1</v>
      </c>
      <c r="P961" s="59" t="b">
        <f aca="false">TRUE()</f>
        <v>1</v>
      </c>
      <c r="Q961" s="57" t="s">
        <v>5424</v>
      </c>
      <c r="R961" s="58" t="n">
        <v>1</v>
      </c>
      <c r="S961" s="58" t="n">
        <v>72.5</v>
      </c>
      <c r="T961" s="57"/>
      <c r="U961" s="58" t="n">
        <v>0</v>
      </c>
      <c r="V961" s="58" t="n">
        <v>0</v>
      </c>
      <c r="W961" s="58" t="n">
        <v>0</v>
      </c>
      <c r="X961" s="57"/>
      <c r="Y961" s="57"/>
      <c r="Z961" s="58" t="n">
        <v>6.67167040552816</v>
      </c>
      <c r="AA961" s="57" t="s">
        <v>5455</v>
      </c>
      <c r="AB961" s="57" t="s">
        <v>5413</v>
      </c>
      <c r="AC961" s="57" t="s">
        <v>5422</v>
      </c>
      <c r="AD961" s="57" t="s">
        <v>4885</v>
      </c>
      <c r="AE961" s="57" t="n">
        <v>2692</v>
      </c>
      <c r="AF961" s="58" t="n">
        <v>6.67167040552816</v>
      </c>
      <c r="AG961" s="57" t="s">
        <v>5455</v>
      </c>
      <c r="AH961" s="57" t="s">
        <v>5422</v>
      </c>
      <c r="AI961" s="57" t="s">
        <v>4885</v>
      </c>
      <c r="AJ961" s="58" t="n">
        <v>9.98776791880951</v>
      </c>
      <c r="AK961" s="57" t="s">
        <v>5511</v>
      </c>
      <c r="AL961" s="58" t="n">
        <v>4</v>
      </c>
      <c r="AM961" s="57"/>
      <c r="AN961" s="57"/>
      <c r="AO961" s="57" t="n">
        <v>0</v>
      </c>
      <c r="AP961" s="59" t="b">
        <f aca="false">FALSE()</f>
        <v>0</v>
      </c>
    </row>
    <row r="962" customFormat="false" ht="15" hidden="false" customHeight="true" outlineLevel="0" collapsed="false">
      <c r="B962" s="57" t="s">
        <v>4708</v>
      </c>
      <c r="C962" s="57" t="s">
        <v>255</v>
      </c>
      <c r="D962" s="57" t="s">
        <v>354</v>
      </c>
      <c r="E962" s="59" t="b">
        <f aca="false">FALSE()</f>
        <v>0</v>
      </c>
      <c r="F962" s="57" t="n">
        <v>1</v>
      </c>
      <c r="G962" s="57" t="s">
        <v>5151</v>
      </c>
      <c r="H962" s="57" t="s">
        <v>4856</v>
      </c>
      <c r="I962" s="57" t="n">
        <v>5</v>
      </c>
      <c r="J962" s="57" t="s">
        <v>4584</v>
      </c>
      <c r="K962" s="57" t="n">
        <v>2</v>
      </c>
      <c r="L962" s="59" t="b">
        <f aca="false">FALSE()</f>
        <v>0</v>
      </c>
      <c r="M962" s="59" t="b">
        <f aca="false">TRUE()</f>
        <v>1</v>
      </c>
      <c r="N962" s="59" t="b">
        <f aca="false">TRUE()</f>
        <v>1</v>
      </c>
      <c r="O962" s="59" t="b">
        <f aca="false">TRUE()</f>
        <v>1</v>
      </c>
      <c r="P962" s="59" t="b">
        <f aca="false">TRUE()</f>
        <v>1</v>
      </c>
      <c r="Q962" s="57" t="s">
        <v>5424</v>
      </c>
      <c r="R962" s="58" t="n">
        <v>1</v>
      </c>
      <c r="S962" s="58" t="n">
        <v>72.5</v>
      </c>
      <c r="T962" s="57"/>
      <c r="U962" s="58" t="n">
        <v>0</v>
      </c>
      <c r="V962" s="58" t="n">
        <v>0</v>
      </c>
      <c r="W962" s="58" t="n">
        <v>0</v>
      </c>
      <c r="X962" s="57"/>
      <c r="Y962" s="57"/>
      <c r="Z962" s="58" t="n">
        <v>6.67167040552816</v>
      </c>
      <c r="AA962" s="57" t="s">
        <v>5455</v>
      </c>
      <c r="AB962" s="57" t="s">
        <v>5413</v>
      </c>
      <c r="AC962" s="57" t="s">
        <v>5422</v>
      </c>
      <c r="AD962" s="57" t="s">
        <v>4885</v>
      </c>
      <c r="AE962" s="57" t="n">
        <v>2692</v>
      </c>
      <c r="AF962" s="58" t="n">
        <v>6.67167040552816</v>
      </c>
      <c r="AG962" s="57" t="s">
        <v>5455</v>
      </c>
      <c r="AH962" s="57" t="s">
        <v>5422</v>
      </c>
      <c r="AI962" s="57" t="s">
        <v>4885</v>
      </c>
      <c r="AJ962" s="58" t="n">
        <v>9.98776791880951</v>
      </c>
      <c r="AK962" s="57" t="s">
        <v>5511</v>
      </c>
      <c r="AL962" s="58" t="n">
        <v>4.5</v>
      </c>
      <c r="AM962" s="57"/>
      <c r="AN962" s="57"/>
      <c r="AO962" s="57" t="n">
        <v>0</v>
      </c>
      <c r="AP962" s="59" t="b">
        <f aca="false">FALSE()</f>
        <v>0</v>
      </c>
    </row>
    <row r="963" customFormat="false" ht="15" hidden="false" customHeight="true" outlineLevel="0" collapsed="false">
      <c r="B963" s="57" t="s">
        <v>4708</v>
      </c>
      <c r="C963" s="57" t="s">
        <v>255</v>
      </c>
      <c r="D963" s="57" t="s">
        <v>354</v>
      </c>
      <c r="E963" s="59" t="b">
        <f aca="false">FALSE()</f>
        <v>0</v>
      </c>
      <c r="F963" s="57" t="n">
        <v>1</v>
      </c>
      <c r="G963" s="57" t="s">
        <v>5151</v>
      </c>
      <c r="H963" s="57" t="s">
        <v>4856</v>
      </c>
      <c r="I963" s="57" t="n">
        <v>6</v>
      </c>
      <c r="J963" s="57" t="s">
        <v>4590</v>
      </c>
      <c r="K963" s="57" t="n">
        <v>2</v>
      </c>
      <c r="L963" s="59" t="b">
        <f aca="false">FALSE()</f>
        <v>0</v>
      </c>
      <c r="M963" s="59" t="b">
        <f aca="false">TRUE()</f>
        <v>1</v>
      </c>
      <c r="N963" s="59" t="b">
        <f aca="false">TRUE()</f>
        <v>1</v>
      </c>
      <c r="O963" s="59" t="b">
        <f aca="false">TRUE()</f>
        <v>1</v>
      </c>
      <c r="P963" s="59" t="b">
        <f aca="false">TRUE()</f>
        <v>1</v>
      </c>
      <c r="Q963" s="57" t="s">
        <v>5430</v>
      </c>
      <c r="R963" s="58" t="n">
        <v>1</v>
      </c>
      <c r="S963" s="58" t="n">
        <v>77.1900024414063</v>
      </c>
      <c r="T963" s="57"/>
      <c r="U963" s="58" t="n">
        <v>0</v>
      </c>
      <c r="V963" s="58" t="n">
        <v>0</v>
      </c>
      <c r="W963" s="58" t="n">
        <v>0</v>
      </c>
      <c r="X963" s="57"/>
      <c r="Y963" s="57"/>
      <c r="Z963" s="58" t="n">
        <v>7.25648551297392</v>
      </c>
      <c r="AA963" s="57" t="s">
        <v>5511</v>
      </c>
      <c r="AB963" s="57" t="s">
        <v>282</v>
      </c>
      <c r="AC963" s="57" t="s">
        <v>5016</v>
      </c>
      <c r="AD963" s="57" t="s">
        <v>5416</v>
      </c>
      <c r="AE963" s="57" t="n">
        <v>364</v>
      </c>
      <c r="AF963" s="58" t="n">
        <v>7.78544552353942</v>
      </c>
      <c r="AG963" s="57" t="s">
        <v>5511</v>
      </c>
      <c r="AH963" s="57" t="s">
        <v>5458</v>
      </c>
      <c r="AI963" s="57" t="s">
        <v>5430</v>
      </c>
      <c r="AJ963" s="58" t="n">
        <v>7.25648551297392</v>
      </c>
      <c r="AK963" s="57" t="s">
        <v>5511</v>
      </c>
      <c r="AL963" s="58" t="n">
        <v>3.5</v>
      </c>
      <c r="AM963" s="57"/>
      <c r="AN963" s="57"/>
      <c r="AO963" s="57" t="n">
        <v>0</v>
      </c>
      <c r="AP963" s="59" t="b">
        <f aca="false">FALSE()</f>
        <v>0</v>
      </c>
    </row>
    <row r="964" customFormat="false" ht="15" hidden="false" customHeight="true" outlineLevel="0" collapsed="false">
      <c r="B964" s="57" t="s">
        <v>4708</v>
      </c>
      <c r="C964" s="57" t="s">
        <v>255</v>
      </c>
      <c r="D964" s="57" t="s">
        <v>354</v>
      </c>
      <c r="E964" s="59" t="b">
        <f aca="false">FALSE()</f>
        <v>0</v>
      </c>
      <c r="F964" s="57" t="n">
        <v>1</v>
      </c>
      <c r="G964" s="57" t="s">
        <v>5151</v>
      </c>
      <c r="H964" s="57" t="s">
        <v>4856</v>
      </c>
      <c r="I964" s="57" t="n">
        <v>6</v>
      </c>
      <c r="J964" s="57" t="s">
        <v>4590</v>
      </c>
      <c r="K964" s="57" t="n">
        <v>2</v>
      </c>
      <c r="L964" s="59" t="b">
        <f aca="false">FALSE()</f>
        <v>0</v>
      </c>
      <c r="M964" s="59" t="b">
        <f aca="false">TRUE()</f>
        <v>1</v>
      </c>
      <c r="N964" s="59" t="b">
        <f aca="false">TRUE()</f>
        <v>1</v>
      </c>
      <c r="O964" s="59" t="b">
        <f aca="false">TRUE()</f>
        <v>1</v>
      </c>
      <c r="P964" s="59" t="b">
        <f aca="false">TRUE()</f>
        <v>1</v>
      </c>
      <c r="Q964" s="57" t="s">
        <v>5430</v>
      </c>
      <c r="R964" s="58" t="n">
        <v>1</v>
      </c>
      <c r="S964" s="58" t="n">
        <v>77.1900024414063</v>
      </c>
      <c r="T964" s="57"/>
      <c r="U964" s="58" t="n">
        <v>0</v>
      </c>
      <c r="V964" s="58" t="n">
        <v>0</v>
      </c>
      <c r="W964" s="58" t="n">
        <v>0</v>
      </c>
      <c r="X964" s="57"/>
      <c r="Y964" s="57"/>
      <c r="Z964" s="58" t="n">
        <v>7.25648551297392</v>
      </c>
      <c r="AA964" s="57" t="s">
        <v>5511</v>
      </c>
      <c r="AB964" s="57" t="s">
        <v>282</v>
      </c>
      <c r="AC964" s="57" t="s">
        <v>5016</v>
      </c>
      <c r="AD964" s="57" t="s">
        <v>5416</v>
      </c>
      <c r="AE964" s="57" t="n">
        <v>364</v>
      </c>
      <c r="AF964" s="58" t="n">
        <v>7.78544552353942</v>
      </c>
      <c r="AG964" s="57" t="s">
        <v>5511</v>
      </c>
      <c r="AH964" s="57" t="s">
        <v>5458</v>
      </c>
      <c r="AI964" s="57" t="s">
        <v>5430</v>
      </c>
      <c r="AJ964" s="58" t="n">
        <v>7.25648551297392</v>
      </c>
      <c r="AK964" s="57" t="s">
        <v>5511</v>
      </c>
      <c r="AL964" s="58" t="n">
        <v>4</v>
      </c>
      <c r="AM964" s="57"/>
      <c r="AN964" s="57"/>
      <c r="AO964" s="57" t="n">
        <v>0</v>
      </c>
      <c r="AP964" s="59" t="b">
        <f aca="false">FALSE()</f>
        <v>0</v>
      </c>
    </row>
    <row r="965" customFormat="false" ht="15" hidden="false" customHeight="true" outlineLevel="0" collapsed="false">
      <c r="B965" s="57" t="s">
        <v>4708</v>
      </c>
      <c r="C965" s="57" t="s">
        <v>255</v>
      </c>
      <c r="D965" s="57" t="s">
        <v>354</v>
      </c>
      <c r="E965" s="59" t="b">
        <f aca="false">FALSE()</f>
        <v>0</v>
      </c>
      <c r="F965" s="57" t="n">
        <v>1</v>
      </c>
      <c r="G965" s="57" t="s">
        <v>5151</v>
      </c>
      <c r="H965" s="57" t="s">
        <v>4856</v>
      </c>
      <c r="I965" s="57" t="n">
        <v>6</v>
      </c>
      <c r="J965" s="57" t="s">
        <v>4590</v>
      </c>
      <c r="K965" s="57" t="n">
        <v>2</v>
      </c>
      <c r="L965" s="59" t="b">
        <f aca="false">FALSE()</f>
        <v>0</v>
      </c>
      <c r="M965" s="59" t="b">
        <f aca="false">TRUE()</f>
        <v>1</v>
      </c>
      <c r="N965" s="59" t="b">
        <f aca="false">TRUE()</f>
        <v>1</v>
      </c>
      <c r="O965" s="59" t="b">
        <f aca="false">TRUE()</f>
        <v>1</v>
      </c>
      <c r="P965" s="59" t="b">
        <f aca="false">TRUE()</f>
        <v>1</v>
      </c>
      <c r="Q965" s="57" t="s">
        <v>5430</v>
      </c>
      <c r="R965" s="58" t="n">
        <v>1</v>
      </c>
      <c r="S965" s="58" t="n">
        <v>77.1900024414063</v>
      </c>
      <c r="T965" s="57"/>
      <c r="U965" s="58" t="n">
        <v>0</v>
      </c>
      <c r="V965" s="58" t="n">
        <v>0</v>
      </c>
      <c r="W965" s="58" t="n">
        <v>0</v>
      </c>
      <c r="X965" s="57"/>
      <c r="Y965" s="57"/>
      <c r="Z965" s="58" t="n">
        <v>7.25648551297392</v>
      </c>
      <c r="AA965" s="57" t="s">
        <v>5511</v>
      </c>
      <c r="AB965" s="57" t="s">
        <v>282</v>
      </c>
      <c r="AC965" s="57" t="s">
        <v>5016</v>
      </c>
      <c r="AD965" s="57" t="s">
        <v>5416</v>
      </c>
      <c r="AE965" s="57" t="n">
        <v>364</v>
      </c>
      <c r="AF965" s="58" t="n">
        <v>7.78544552353942</v>
      </c>
      <c r="AG965" s="57" t="s">
        <v>5511</v>
      </c>
      <c r="AH965" s="57" t="s">
        <v>5458</v>
      </c>
      <c r="AI965" s="57" t="s">
        <v>5430</v>
      </c>
      <c r="AJ965" s="58" t="n">
        <v>7.25648551297392</v>
      </c>
      <c r="AK965" s="57" t="s">
        <v>5511</v>
      </c>
      <c r="AL965" s="58" t="n">
        <v>4.5</v>
      </c>
      <c r="AM965" s="57"/>
      <c r="AN965" s="57"/>
      <c r="AO965" s="57" t="n">
        <v>0</v>
      </c>
      <c r="AP965" s="59" t="b">
        <f aca="false">FALSE()</f>
        <v>0</v>
      </c>
    </row>
    <row r="966" customFormat="false" ht="15" hidden="false" customHeight="true" outlineLevel="0" collapsed="false">
      <c r="B966" s="57" t="s">
        <v>4708</v>
      </c>
      <c r="C966" s="57" t="s">
        <v>255</v>
      </c>
      <c r="D966" s="57" t="s">
        <v>354</v>
      </c>
      <c r="E966" s="59" t="b">
        <f aca="false">FALSE()</f>
        <v>0</v>
      </c>
      <c r="F966" s="57" t="n">
        <v>1</v>
      </c>
      <c r="G966" s="57" t="s">
        <v>5151</v>
      </c>
      <c r="H966" s="57" t="s">
        <v>4856</v>
      </c>
      <c r="I966" s="57" t="n">
        <v>7</v>
      </c>
      <c r="J966" s="57" t="s">
        <v>4590</v>
      </c>
      <c r="K966" s="57" t="n">
        <v>2</v>
      </c>
      <c r="L966" s="59" t="b">
        <f aca="false">FALSE()</f>
        <v>0</v>
      </c>
      <c r="M966" s="59" t="b">
        <f aca="false">TRUE()</f>
        <v>1</v>
      </c>
      <c r="N966" s="59" t="b">
        <f aca="false">TRUE()</f>
        <v>1</v>
      </c>
      <c r="O966" s="59" t="b">
        <f aca="false">TRUE()</f>
        <v>1</v>
      </c>
      <c r="P966" s="59" t="b">
        <f aca="false">TRUE()</f>
        <v>1</v>
      </c>
      <c r="Q966" s="57" t="s">
        <v>5430</v>
      </c>
      <c r="R966" s="58" t="n">
        <v>1</v>
      </c>
      <c r="S966" s="58" t="n">
        <v>80.9400024414063</v>
      </c>
      <c r="T966" s="57"/>
      <c r="U966" s="58" t="n">
        <v>0</v>
      </c>
      <c r="V966" s="58" t="n">
        <v>0</v>
      </c>
      <c r="W966" s="58" t="n">
        <v>0</v>
      </c>
      <c r="X966" s="57"/>
      <c r="Y966" s="57"/>
      <c r="Z966" s="58" t="n">
        <v>5.23650828319788</v>
      </c>
      <c r="AA966" s="57" t="s">
        <v>5511</v>
      </c>
      <c r="AB966" s="57" t="s">
        <v>282</v>
      </c>
      <c r="AC966" s="57" t="s">
        <v>5458</v>
      </c>
      <c r="AD966" s="57" t="s">
        <v>5430</v>
      </c>
      <c r="AE966" s="57" t="n">
        <v>367</v>
      </c>
      <c r="AF966" s="58" t="n">
        <v>5.23650828319788</v>
      </c>
      <c r="AG966" s="57" t="s">
        <v>5511</v>
      </c>
      <c r="AH966" s="57" t="s">
        <v>5458</v>
      </c>
      <c r="AI966" s="57" t="s">
        <v>5430</v>
      </c>
      <c r="AJ966" s="58" t="n">
        <v>5.23650828319788</v>
      </c>
      <c r="AK966" s="57" t="s">
        <v>5511</v>
      </c>
      <c r="AL966" s="58" t="n">
        <v>3.5</v>
      </c>
      <c r="AM966" s="57"/>
      <c r="AN966" s="57"/>
      <c r="AO966" s="57" t="n">
        <v>0</v>
      </c>
      <c r="AP966" s="59" t="b">
        <f aca="false">FALSE()</f>
        <v>0</v>
      </c>
    </row>
    <row r="967" customFormat="false" ht="15" hidden="false" customHeight="true" outlineLevel="0" collapsed="false">
      <c r="B967" s="57" t="s">
        <v>4708</v>
      </c>
      <c r="C967" s="57" t="s">
        <v>255</v>
      </c>
      <c r="D967" s="57" t="s">
        <v>354</v>
      </c>
      <c r="E967" s="59" t="b">
        <f aca="false">FALSE()</f>
        <v>0</v>
      </c>
      <c r="F967" s="57" t="n">
        <v>1</v>
      </c>
      <c r="G967" s="57" t="s">
        <v>5151</v>
      </c>
      <c r="H967" s="57" t="s">
        <v>4856</v>
      </c>
      <c r="I967" s="57" t="n">
        <v>7</v>
      </c>
      <c r="J967" s="57" t="s">
        <v>4590</v>
      </c>
      <c r="K967" s="57" t="n">
        <v>2</v>
      </c>
      <c r="L967" s="59" t="b">
        <f aca="false">FALSE()</f>
        <v>0</v>
      </c>
      <c r="M967" s="59" t="b">
        <f aca="false">TRUE()</f>
        <v>1</v>
      </c>
      <c r="N967" s="59" t="b">
        <f aca="false">TRUE()</f>
        <v>1</v>
      </c>
      <c r="O967" s="59" t="b">
        <f aca="false">TRUE()</f>
        <v>1</v>
      </c>
      <c r="P967" s="59" t="b">
        <f aca="false">TRUE()</f>
        <v>1</v>
      </c>
      <c r="Q967" s="57" t="s">
        <v>5430</v>
      </c>
      <c r="R967" s="58" t="n">
        <v>1</v>
      </c>
      <c r="S967" s="58" t="n">
        <v>80.9400024414063</v>
      </c>
      <c r="T967" s="57"/>
      <c r="U967" s="58" t="n">
        <v>0</v>
      </c>
      <c r="V967" s="58" t="n">
        <v>0</v>
      </c>
      <c r="W967" s="58" t="n">
        <v>0</v>
      </c>
      <c r="X967" s="57"/>
      <c r="Y967" s="57"/>
      <c r="Z967" s="58" t="n">
        <v>5.23650828319788</v>
      </c>
      <c r="AA967" s="57" t="s">
        <v>5511</v>
      </c>
      <c r="AB967" s="57" t="s">
        <v>282</v>
      </c>
      <c r="AC967" s="57" t="s">
        <v>5458</v>
      </c>
      <c r="AD967" s="57" t="s">
        <v>5430</v>
      </c>
      <c r="AE967" s="57" t="n">
        <v>367</v>
      </c>
      <c r="AF967" s="58" t="n">
        <v>5.23650828319788</v>
      </c>
      <c r="AG967" s="57" t="s">
        <v>5511</v>
      </c>
      <c r="AH967" s="57" t="s">
        <v>5458</v>
      </c>
      <c r="AI967" s="57" t="s">
        <v>5430</v>
      </c>
      <c r="AJ967" s="58" t="n">
        <v>5.23650828319788</v>
      </c>
      <c r="AK967" s="57" t="s">
        <v>5511</v>
      </c>
      <c r="AL967" s="58" t="n">
        <v>4</v>
      </c>
      <c r="AM967" s="57"/>
      <c r="AN967" s="57"/>
      <c r="AO967" s="57" t="n">
        <v>0</v>
      </c>
      <c r="AP967" s="59" t="b">
        <f aca="false">FALSE()</f>
        <v>0</v>
      </c>
    </row>
    <row r="968" customFormat="false" ht="15" hidden="false" customHeight="true" outlineLevel="0" collapsed="false">
      <c r="B968" s="57" t="s">
        <v>4708</v>
      </c>
      <c r="C968" s="57" t="s">
        <v>255</v>
      </c>
      <c r="D968" s="57" t="s">
        <v>354</v>
      </c>
      <c r="E968" s="59" t="b">
        <f aca="false">FALSE()</f>
        <v>0</v>
      </c>
      <c r="F968" s="57" t="n">
        <v>1</v>
      </c>
      <c r="G968" s="57" t="s">
        <v>5151</v>
      </c>
      <c r="H968" s="57" t="s">
        <v>4856</v>
      </c>
      <c r="I968" s="57" t="n">
        <v>7</v>
      </c>
      <c r="J968" s="57" t="s">
        <v>4590</v>
      </c>
      <c r="K968" s="57" t="n">
        <v>2</v>
      </c>
      <c r="L968" s="59" t="b">
        <f aca="false">FALSE()</f>
        <v>0</v>
      </c>
      <c r="M968" s="59" t="b">
        <f aca="false">TRUE()</f>
        <v>1</v>
      </c>
      <c r="N968" s="59" t="b">
        <f aca="false">TRUE()</f>
        <v>1</v>
      </c>
      <c r="O968" s="59" t="b">
        <f aca="false">TRUE()</f>
        <v>1</v>
      </c>
      <c r="P968" s="59" t="b">
        <f aca="false">TRUE()</f>
        <v>1</v>
      </c>
      <c r="Q968" s="57" t="s">
        <v>5430</v>
      </c>
      <c r="R968" s="58" t="n">
        <v>1</v>
      </c>
      <c r="S968" s="58" t="n">
        <v>80.9400024414063</v>
      </c>
      <c r="T968" s="57"/>
      <c r="U968" s="58" t="n">
        <v>0</v>
      </c>
      <c r="V968" s="58" t="n">
        <v>0</v>
      </c>
      <c r="W968" s="58" t="n">
        <v>0</v>
      </c>
      <c r="X968" s="57"/>
      <c r="Y968" s="57"/>
      <c r="Z968" s="58" t="n">
        <v>5.23650828319788</v>
      </c>
      <c r="AA968" s="57" t="s">
        <v>5511</v>
      </c>
      <c r="AB968" s="57" t="s">
        <v>282</v>
      </c>
      <c r="AC968" s="57" t="s">
        <v>5458</v>
      </c>
      <c r="AD968" s="57" t="s">
        <v>5430</v>
      </c>
      <c r="AE968" s="57" t="n">
        <v>367</v>
      </c>
      <c r="AF968" s="58" t="n">
        <v>5.23650828319788</v>
      </c>
      <c r="AG968" s="57" t="s">
        <v>5511</v>
      </c>
      <c r="AH968" s="57" t="s">
        <v>5458</v>
      </c>
      <c r="AI968" s="57" t="s">
        <v>5430</v>
      </c>
      <c r="AJ968" s="58" t="n">
        <v>5.23650828319788</v>
      </c>
      <c r="AK968" s="57" t="s">
        <v>5511</v>
      </c>
      <c r="AL968" s="58" t="n">
        <v>4.5</v>
      </c>
      <c r="AM968" s="57"/>
      <c r="AN968" s="57"/>
      <c r="AO968" s="57" t="n">
        <v>0</v>
      </c>
      <c r="AP968" s="59" t="b">
        <f aca="false">FALSE()</f>
        <v>0</v>
      </c>
    </row>
    <row r="969" customFormat="false" ht="15" hidden="false" customHeight="true" outlineLevel="0" collapsed="false">
      <c r="B969" s="57" t="s">
        <v>4708</v>
      </c>
      <c r="C969" s="57" t="s">
        <v>255</v>
      </c>
      <c r="D969" s="57" t="s">
        <v>354</v>
      </c>
      <c r="E969" s="59" t="b">
        <f aca="false">FALSE()</f>
        <v>0</v>
      </c>
      <c r="F969" s="57" t="n">
        <v>1</v>
      </c>
      <c r="G969" s="57" t="s">
        <v>5151</v>
      </c>
      <c r="H969" s="57" t="s">
        <v>4856</v>
      </c>
      <c r="I969" s="57" t="n">
        <v>8</v>
      </c>
      <c r="J969" s="57" t="s">
        <v>4584</v>
      </c>
      <c r="K969" s="57" t="n">
        <v>2</v>
      </c>
      <c r="L969" s="59" t="b">
        <f aca="false">FALSE()</f>
        <v>0</v>
      </c>
      <c r="M969" s="59" t="b">
        <f aca="false">TRUE()</f>
        <v>1</v>
      </c>
      <c r="N969" s="59" t="b">
        <f aca="false">TRUE()</f>
        <v>1</v>
      </c>
      <c r="O969" s="59" t="b">
        <f aca="false">TRUE()</f>
        <v>1</v>
      </c>
      <c r="P969" s="59" t="b">
        <f aca="false">TRUE()</f>
        <v>1</v>
      </c>
      <c r="Q969" s="57" t="s">
        <v>5424</v>
      </c>
      <c r="R969" s="58" t="n">
        <v>1</v>
      </c>
      <c r="S969" s="58" t="n">
        <v>84.8399963378906</v>
      </c>
      <c r="T969" s="57"/>
      <c r="U969" s="58" t="n">
        <v>5.17959350895102</v>
      </c>
      <c r="V969" s="58" t="n">
        <v>5.12619563772472</v>
      </c>
      <c r="W969" s="58" t="n">
        <v>5.12619563772472</v>
      </c>
      <c r="X969" s="58" t="n">
        <v>98.9690721649484</v>
      </c>
      <c r="Y969" s="58" t="n">
        <v>98.9690721649484</v>
      </c>
      <c r="Z969" s="58" t="n">
        <v>3.76548403263112</v>
      </c>
      <c r="AA969" s="57" t="s">
        <v>5511</v>
      </c>
      <c r="AB969" s="57" t="s">
        <v>282</v>
      </c>
      <c r="AC969" s="57" t="s">
        <v>5458</v>
      </c>
      <c r="AD969" s="57" t="s">
        <v>5430</v>
      </c>
      <c r="AE969" s="57" t="n">
        <v>367</v>
      </c>
      <c r="AF969" s="58" t="n">
        <v>3.76548403263112</v>
      </c>
      <c r="AG969" s="57" t="s">
        <v>5511</v>
      </c>
      <c r="AH969" s="57" t="s">
        <v>5458</v>
      </c>
      <c r="AI969" s="57" t="s">
        <v>5430</v>
      </c>
      <c r="AJ969" s="58" t="n">
        <v>3.76548403263112</v>
      </c>
      <c r="AK969" s="57" t="s">
        <v>5511</v>
      </c>
      <c r="AL969" s="58" t="n">
        <v>3.5</v>
      </c>
      <c r="AM969" s="57"/>
      <c r="AN969" s="57"/>
      <c r="AO969" s="57" t="n">
        <v>0</v>
      </c>
      <c r="AP969" s="59" t="b">
        <f aca="false">FALSE()</f>
        <v>0</v>
      </c>
    </row>
    <row r="970" customFormat="false" ht="15" hidden="false" customHeight="true" outlineLevel="0" collapsed="false">
      <c r="B970" s="57" t="s">
        <v>4708</v>
      </c>
      <c r="C970" s="57" t="s">
        <v>255</v>
      </c>
      <c r="D970" s="57" t="s">
        <v>354</v>
      </c>
      <c r="E970" s="59" t="b">
        <f aca="false">FALSE()</f>
        <v>0</v>
      </c>
      <c r="F970" s="57" t="n">
        <v>1</v>
      </c>
      <c r="G970" s="57" t="s">
        <v>5151</v>
      </c>
      <c r="H970" s="57" t="s">
        <v>4856</v>
      </c>
      <c r="I970" s="57" t="n">
        <v>8</v>
      </c>
      <c r="J970" s="57" t="s">
        <v>4584</v>
      </c>
      <c r="K970" s="57" t="n">
        <v>2</v>
      </c>
      <c r="L970" s="59" t="b">
        <f aca="false">FALSE()</f>
        <v>0</v>
      </c>
      <c r="M970" s="59" t="b">
        <f aca="false">TRUE()</f>
        <v>1</v>
      </c>
      <c r="N970" s="59" t="b">
        <f aca="false">TRUE()</f>
        <v>1</v>
      </c>
      <c r="O970" s="59" t="b">
        <f aca="false">TRUE()</f>
        <v>1</v>
      </c>
      <c r="P970" s="59" t="b">
        <f aca="false">TRUE()</f>
        <v>1</v>
      </c>
      <c r="Q970" s="57" t="s">
        <v>5424</v>
      </c>
      <c r="R970" s="58" t="n">
        <v>1</v>
      </c>
      <c r="S970" s="58" t="n">
        <v>84.8399963378906</v>
      </c>
      <c r="T970" s="57"/>
      <c r="U970" s="58" t="n">
        <v>5.17959350895102</v>
      </c>
      <c r="V970" s="58" t="n">
        <v>5.12619563772472</v>
      </c>
      <c r="W970" s="58" t="n">
        <v>5.12619563772472</v>
      </c>
      <c r="X970" s="58" t="n">
        <v>98.9690721649484</v>
      </c>
      <c r="Y970" s="58" t="n">
        <v>98.9690721649484</v>
      </c>
      <c r="Z970" s="58" t="n">
        <v>3.76548403263112</v>
      </c>
      <c r="AA970" s="57" t="s">
        <v>5511</v>
      </c>
      <c r="AB970" s="57" t="s">
        <v>282</v>
      </c>
      <c r="AC970" s="57" t="s">
        <v>5458</v>
      </c>
      <c r="AD970" s="57" t="s">
        <v>5430</v>
      </c>
      <c r="AE970" s="57" t="n">
        <v>367</v>
      </c>
      <c r="AF970" s="58" t="n">
        <v>3.76548403263112</v>
      </c>
      <c r="AG970" s="57" t="s">
        <v>5511</v>
      </c>
      <c r="AH970" s="57" t="s">
        <v>5458</v>
      </c>
      <c r="AI970" s="57" t="s">
        <v>5430</v>
      </c>
      <c r="AJ970" s="58" t="n">
        <v>3.76548403263112</v>
      </c>
      <c r="AK970" s="57" t="s">
        <v>5511</v>
      </c>
      <c r="AL970" s="58" t="n">
        <v>4</v>
      </c>
      <c r="AM970" s="57" t="s">
        <v>5511</v>
      </c>
      <c r="AN970" s="57" t="s">
        <v>5511</v>
      </c>
      <c r="AO970" s="57" t="n">
        <v>1</v>
      </c>
      <c r="AP970" s="59" t="b">
        <f aca="false">FALSE()</f>
        <v>0</v>
      </c>
    </row>
    <row r="971" customFormat="false" ht="15" hidden="false" customHeight="true" outlineLevel="0" collapsed="false">
      <c r="B971" s="57" t="s">
        <v>4708</v>
      </c>
      <c r="C971" s="57" t="s">
        <v>255</v>
      </c>
      <c r="D971" s="57" t="s">
        <v>354</v>
      </c>
      <c r="E971" s="59" t="b">
        <f aca="false">FALSE()</f>
        <v>0</v>
      </c>
      <c r="F971" s="57" t="n">
        <v>1</v>
      </c>
      <c r="G971" s="57" t="s">
        <v>5151</v>
      </c>
      <c r="H971" s="57" t="s">
        <v>4856</v>
      </c>
      <c r="I971" s="57" t="n">
        <v>8</v>
      </c>
      <c r="J971" s="57" t="s">
        <v>4584</v>
      </c>
      <c r="K971" s="57" t="n">
        <v>2</v>
      </c>
      <c r="L971" s="59" t="b">
        <f aca="false">FALSE()</f>
        <v>0</v>
      </c>
      <c r="M971" s="59" t="b">
        <f aca="false">TRUE()</f>
        <v>1</v>
      </c>
      <c r="N971" s="59" t="b">
        <f aca="false">TRUE()</f>
        <v>1</v>
      </c>
      <c r="O971" s="59" t="b">
        <f aca="false">TRUE()</f>
        <v>1</v>
      </c>
      <c r="P971" s="59" t="b">
        <f aca="false">TRUE()</f>
        <v>1</v>
      </c>
      <c r="Q971" s="57" t="s">
        <v>5424</v>
      </c>
      <c r="R971" s="58" t="n">
        <v>1</v>
      </c>
      <c r="S971" s="58" t="n">
        <v>84.8399963378906</v>
      </c>
      <c r="T971" s="57"/>
      <c r="U971" s="58" t="n">
        <v>5.17959350895102</v>
      </c>
      <c r="V971" s="58" t="n">
        <v>5.12619563772472</v>
      </c>
      <c r="W971" s="58" t="n">
        <v>5.12619563772472</v>
      </c>
      <c r="X971" s="58" t="n">
        <v>98.9690721649484</v>
      </c>
      <c r="Y971" s="58" t="n">
        <v>98.9690721649484</v>
      </c>
      <c r="Z971" s="58" t="n">
        <v>3.76548403263112</v>
      </c>
      <c r="AA971" s="57" t="s">
        <v>5511</v>
      </c>
      <c r="AB971" s="57" t="s">
        <v>282</v>
      </c>
      <c r="AC971" s="57" t="s">
        <v>5458</v>
      </c>
      <c r="AD971" s="57" t="s">
        <v>5430</v>
      </c>
      <c r="AE971" s="57" t="n">
        <v>367</v>
      </c>
      <c r="AF971" s="58" t="n">
        <v>3.76548403263112</v>
      </c>
      <c r="AG971" s="57" t="s">
        <v>5511</v>
      </c>
      <c r="AH971" s="57" t="s">
        <v>5458</v>
      </c>
      <c r="AI971" s="57" t="s">
        <v>5430</v>
      </c>
      <c r="AJ971" s="58" t="n">
        <v>3.76548403263112</v>
      </c>
      <c r="AK971" s="57" t="s">
        <v>5511</v>
      </c>
      <c r="AL971" s="58" t="n">
        <v>4.5</v>
      </c>
      <c r="AM971" s="57" t="s">
        <v>5511</v>
      </c>
      <c r="AN971" s="57" t="s">
        <v>5511</v>
      </c>
      <c r="AO971" s="57" t="n">
        <v>1</v>
      </c>
      <c r="AP971" s="59" t="b">
        <f aca="false">FALSE()</f>
        <v>0</v>
      </c>
    </row>
    <row r="972" customFormat="false" ht="15" hidden="false" customHeight="true" outlineLevel="0" collapsed="false">
      <c r="B972" s="57" t="s">
        <v>4708</v>
      </c>
      <c r="C972" s="57" t="s">
        <v>255</v>
      </c>
      <c r="D972" s="57" t="s">
        <v>331</v>
      </c>
      <c r="E972" s="59" t="b">
        <f aca="false">FALSE()</f>
        <v>0</v>
      </c>
      <c r="F972" s="57" t="n">
        <v>1</v>
      </c>
      <c r="G972" s="57" t="s">
        <v>5155</v>
      </c>
      <c r="H972" s="57" t="s">
        <v>4883</v>
      </c>
      <c r="I972" s="57" t="n">
        <v>2</v>
      </c>
      <c r="J972" s="57" t="s">
        <v>334</v>
      </c>
      <c r="K972" s="57" t="n">
        <v>2</v>
      </c>
      <c r="L972" s="59" t="b">
        <f aca="false">FALSE()</f>
        <v>0</v>
      </c>
      <c r="M972" s="59" t="b">
        <f aca="false">TRUE()</f>
        <v>1</v>
      </c>
      <c r="N972" s="59" t="b">
        <f aca="false">TRUE()</f>
        <v>1</v>
      </c>
      <c r="O972" s="59" t="b">
        <f aca="false">TRUE()</f>
        <v>1</v>
      </c>
      <c r="P972" s="59" t="b">
        <f aca="false">TRUE()</f>
        <v>1</v>
      </c>
      <c r="Q972" s="57" t="s">
        <v>5423</v>
      </c>
      <c r="R972" s="58" t="n">
        <v>1</v>
      </c>
      <c r="S972" s="58" t="n">
        <v>37.1300010681152</v>
      </c>
      <c r="T972" s="57"/>
      <c r="U972" s="58" t="n">
        <v>43.6260607918864</v>
      </c>
      <c r="V972" s="58" t="n">
        <v>43.1721788864629</v>
      </c>
      <c r="W972" s="58" t="n">
        <v>0</v>
      </c>
      <c r="X972" s="58" t="n">
        <v>98.9596083231334</v>
      </c>
      <c r="Y972" s="58" t="n">
        <v>0</v>
      </c>
      <c r="Z972" s="58" t="n">
        <v>2.4248960802476</v>
      </c>
      <c r="AA972" s="57" t="s">
        <v>5455</v>
      </c>
      <c r="AB972" s="57" t="s">
        <v>5413</v>
      </c>
      <c r="AC972" s="57" t="s">
        <v>5484</v>
      </c>
      <c r="AD972" s="57" t="s">
        <v>261</v>
      </c>
      <c r="AE972" s="57" t="n">
        <v>2407</v>
      </c>
      <c r="AF972" s="58" t="n">
        <v>2.4248960802476</v>
      </c>
      <c r="AG972" s="57" t="s">
        <v>5455</v>
      </c>
      <c r="AH972" s="57" t="s">
        <v>5484</v>
      </c>
      <c r="AI972" s="57" t="s">
        <v>261</v>
      </c>
      <c r="AJ972" s="58" t="n">
        <v>8.52935085454925</v>
      </c>
      <c r="AK972" s="57" t="s">
        <v>363</v>
      </c>
      <c r="AL972" s="58" t="n">
        <v>3.5</v>
      </c>
      <c r="AM972" s="57"/>
      <c r="AN972" s="57" t="s">
        <v>5455</v>
      </c>
      <c r="AO972" s="57" t="n">
        <v>4</v>
      </c>
      <c r="AP972" s="59" t="b">
        <f aca="false">TRUE()</f>
        <v>1</v>
      </c>
    </row>
    <row r="973" customFormat="false" ht="15" hidden="false" customHeight="true" outlineLevel="0" collapsed="false">
      <c r="B973" s="57" t="s">
        <v>4708</v>
      </c>
      <c r="C973" s="57" t="s">
        <v>255</v>
      </c>
      <c r="D973" s="57" t="s">
        <v>331</v>
      </c>
      <c r="E973" s="59" t="b">
        <f aca="false">FALSE()</f>
        <v>0</v>
      </c>
      <c r="F973" s="57" t="n">
        <v>1</v>
      </c>
      <c r="G973" s="57" t="s">
        <v>5155</v>
      </c>
      <c r="H973" s="57" t="s">
        <v>4883</v>
      </c>
      <c r="I973" s="57" t="n">
        <v>2</v>
      </c>
      <c r="J973" s="57" t="s">
        <v>334</v>
      </c>
      <c r="K973" s="57" t="n">
        <v>2</v>
      </c>
      <c r="L973" s="59" t="b">
        <f aca="false">FALSE()</f>
        <v>0</v>
      </c>
      <c r="M973" s="59" t="b">
        <f aca="false">TRUE()</f>
        <v>1</v>
      </c>
      <c r="N973" s="59" t="b">
        <f aca="false">TRUE()</f>
        <v>1</v>
      </c>
      <c r="O973" s="59" t="b">
        <f aca="false">TRUE()</f>
        <v>1</v>
      </c>
      <c r="P973" s="59" t="b">
        <f aca="false">TRUE()</f>
        <v>1</v>
      </c>
      <c r="Q973" s="57" t="s">
        <v>5423</v>
      </c>
      <c r="R973" s="58" t="n">
        <v>1</v>
      </c>
      <c r="S973" s="58" t="n">
        <v>37.1300010681152</v>
      </c>
      <c r="T973" s="57"/>
      <c r="U973" s="58" t="n">
        <v>43.6260607918864</v>
      </c>
      <c r="V973" s="58" t="n">
        <v>43.1721788864629</v>
      </c>
      <c r="W973" s="58" t="n">
        <v>0</v>
      </c>
      <c r="X973" s="58" t="n">
        <v>98.9596083231334</v>
      </c>
      <c r="Y973" s="58" t="n">
        <v>0</v>
      </c>
      <c r="Z973" s="58" t="n">
        <v>2.4248960802476</v>
      </c>
      <c r="AA973" s="57" t="s">
        <v>5455</v>
      </c>
      <c r="AB973" s="57" t="s">
        <v>5413</v>
      </c>
      <c r="AC973" s="57" t="s">
        <v>5484</v>
      </c>
      <c r="AD973" s="57" t="s">
        <v>261</v>
      </c>
      <c r="AE973" s="57" t="n">
        <v>2407</v>
      </c>
      <c r="AF973" s="58" t="n">
        <v>2.4248960802476</v>
      </c>
      <c r="AG973" s="57" t="s">
        <v>5455</v>
      </c>
      <c r="AH973" s="57" t="s">
        <v>5484</v>
      </c>
      <c r="AI973" s="57" t="s">
        <v>261</v>
      </c>
      <c r="AJ973" s="58" t="n">
        <v>8.52935085454925</v>
      </c>
      <c r="AK973" s="57" t="s">
        <v>363</v>
      </c>
      <c r="AL973" s="58" t="n">
        <v>4</v>
      </c>
      <c r="AM973" s="57"/>
      <c r="AN973" s="57" t="s">
        <v>5455</v>
      </c>
      <c r="AO973" s="57" t="n">
        <v>10</v>
      </c>
      <c r="AP973" s="59" t="b">
        <f aca="false">TRUE()</f>
        <v>1</v>
      </c>
    </row>
    <row r="974" customFormat="false" ht="15" hidden="false" customHeight="true" outlineLevel="0" collapsed="false">
      <c r="B974" s="57" t="s">
        <v>4708</v>
      </c>
      <c r="C974" s="57" t="s">
        <v>255</v>
      </c>
      <c r="D974" s="57" t="s">
        <v>331</v>
      </c>
      <c r="E974" s="59" t="b">
        <f aca="false">FALSE()</f>
        <v>0</v>
      </c>
      <c r="F974" s="57" t="n">
        <v>1</v>
      </c>
      <c r="G974" s="57" t="s">
        <v>5155</v>
      </c>
      <c r="H974" s="57" t="s">
        <v>4883</v>
      </c>
      <c r="I974" s="57" t="n">
        <v>2</v>
      </c>
      <c r="J974" s="57" t="s">
        <v>334</v>
      </c>
      <c r="K974" s="57" t="n">
        <v>2</v>
      </c>
      <c r="L974" s="59" t="b">
        <f aca="false">FALSE()</f>
        <v>0</v>
      </c>
      <c r="M974" s="59" t="b">
        <f aca="false">TRUE()</f>
        <v>1</v>
      </c>
      <c r="N974" s="59" t="b">
        <f aca="false">TRUE()</f>
        <v>1</v>
      </c>
      <c r="O974" s="59" t="b">
        <f aca="false">TRUE()</f>
        <v>1</v>
      </c>
      <c r="P974" s="59" t="b">
        <f aca="false">TRUE()</f>
        <v>1</v>
      </c>
      <c r="Q974" s="57" t="s">
        <v>5423</v>
      </c>
      <c r="R974" s="58" t="n">
        <v>1</v>
      </c>
      <c r="S974" s="58" t="n">
        <v>37.1300010681152</v>
      </c>
      <c r="T974" s="57"/>
      <c r="U974" s="58" t="n">
        <v>43.6260607918864</v>
      </c>
      <c r="V974" s="58" t="n">
        <v>43.1721788864629</v>
      </c>
      <c r="W974" s="58" t="n">
        <v>0</v>
      </c>
      <c r="X974" s="58" t="n">
        <v>98.9596083231334</v>
      </c>
      <c r="Y974" s="58" t="n">
        <v>0</v>
      </c>
      <c r="Z974" s="58" t="n">
        <v>2.4248960802476</v>
      </c>
      <c r="AA974" s="57" t="s">
        <v>5455</v>
      </c>
      <c r="AB974" s="57" t="s">
        <v>5413</v>
      </c>
      <c r="AC974" s="57" t="s">
        <v>5484</v>
      </c>
      <c r="AD974" s="57" t="s">
        <v>261</v>
      </c>
      <c r="AE974" s="57" t="n">
        <v>2407</v>
      </c>
      <c r="AF974" s="58" t="n">
        <v>2.4248960802476</v>
      </c>
      <c r="AG974" s="57" t="s">
        <v>5455</v>
      </c>
      <c r="AH974" s="57" t="s">
        <v>5484</v>
      </c>
      <c r="AI974" s="57" t="s">
        <v>261</v>
      </c>
      <c r="AJ974" s="58" t="n">
        <v>8.52935085454925</v>
      </c>
      <c r="AK974" s="57" t="s">
        <v>363</v>
      </c>
      <c r="AL974" s="58" t="n">
        <v>4.5</v>
      </c>
      <c r="AM974" s="57"/>
      <c r="AN974" s="57" t="s">
        <v>5455</v>
      </c>
      <c r="AO974" s="57" t="n">
        <v>13</v>
      </c>
      <c r="AP974" s="59" t="b">
        <f aca="false">TRUE()</f>
        <v>1</v>
      </c>
    </row>
    <row r="975" customFormat="false" ht="15" hidden="false" customHeight="true" outlineLevel="0" collapsed="false">
      <c r="B975" s="57" t="s">
        <v>4708</v>
      </c>
      <c r="C975" s="57" t="s">
        <v>255</v>
      </c>
      <c r="D975" s="57" t="s">
        <v>331</v>
      </c>
      <c r="E975" s="59" t="b">
        <f aca="false">FALSE()</f>
        <v>0</v>
      </c>
      <c r="F975" s="57" t="n">
        <v>1</v>
      </c>
      <c r="G975" s="57" t="s">
        <v>5155</v>
      </c>
      <c r="H975" s="57" t="s">
        <v>4883</v>
      </c>
      <c r="I975" s="57" t="n">
        <v>3</v>
      </c>
      <c r="J975" s="57" t="s">
        <v>334</v>
      </c>
      <c r="K975" s="57" t="n">
        <v>2</v>
      </c>
      <c r="L975" s="59" t="b">
        <f aca="false">FALSE()</f>
        <v>0</v>
      </c>
      <c r="M975" s="59" t="b">
        <f aca="false">TRUE()</f>
        <v>1</v>
      </c>
      <c r="N975" s="59" t="b">
        <f aca="false">TRUE()</f>
        <v>1</v>
      </c>
      <c r="O975" s="59" t="b">
        <f aca="false">TRUE()</f>
        <v>1</v>
      </c>
      <c r="P975" s="59" t="b">
        <f aca="false">TRUE()</f>
        <v>1</v>
      </c>
      <c r="Q975" s="57" t="s">
        <v>5423</v>
      </c>
      <c r="R975" s="58" t="n">
        <v>1</v>
      </c>
      <c r="S975" s="58" t="n">
        <v>36.7900009155273</v>
      </c>
      <c r="T975" s="57"/>
      <c r="U975" s="58" t="n">
        <v>6.94172325941889</v>
      </c>
      <c r="V975" s="58" t="n">
        <v>6.06065838418496</v>
      </c>
      <c r="W975" s="58" t="n">
        <v>0</v>
      </c>
      <c r="X975" s="58" t="n">
        <v>87.3076923076923</v>
      </c>
      <c r="Y975" s="58" t="n">
        <v>0</v>
      </c>
      <c r="Z975" s="58" t="n">
        <v>3.92275923298894</v>
      </c>
      <c r="AA975" s="57" t="s">
        <v>5455</v>
      </c>
      <c r="AB975" s="57" t="s">
        <v>5413</v>
      </c>
      <c r="AC975" s="57" t="s">
        <v>5484</v>
      </c>
      <c r="AD975" s="57" t="s">
        <v>261</v>
      </c>
      <c r="AE975" s="57" t="n">
        <v>2406</v>
      </c>
      <c r="AF975" s="58" t="n">
        <v>3.92275923298894</v>
      </c>
      <c r="AG975" s="57" t="s">
        <v>5455</v>
      </c>
      <c r="AH975" s="57" t="s">
        <v>5484</v>
      </c>
      <c r="AI975" s="57" t="s">
        <v>261</v>
      </c>
      <c r="AJ975" s="58" t="n">
        <v>6.06983780672926</v>
      </c>
      <c r="AK975" s="57" t="s">
        <v>357</v>
      </c>
      <c r="AL975" s="58" t="n">
        <v>3.5</v>
      </c>
      <c r="AM975" s="57"/>
      <c r="AN975" s="57"/>
      <c r="AO975" s="57" t="n">
        <v>0</v>
      </c>
      <c r="AP975" s="59" t="b">
        <f aca="false">FALSE()</f>
        <v>0</v>
      </c>
    </row>
    <row r="976" customFormat="false" ht="15" hidden="false" customHeight="true" outlineLevel="0" collapsed="false">
      <c r="B976" s="57" t="s">
        <v>4708</v>
      </c>
      <c r="C976" s="57" t="s">
        <v>255</v>
      </c>
      <c r="D976" s="57" t="s">
        <v>331</v>
      </c>
      <c r="E976" s="59" t="b">
        <f aca="false">FALSE()</f>
        <v>0</v>
      </c>
      <c r="F976" s="57" t="n">
        <v>1</v>
      </c>
      <c r="G976" s="57" t="s">
        <v>5155</v>
      </c>
      <c r="H976" s="57" t="s">
        <v>4883</v>
      </c>
      <c r="I976" s="57" t="n">
        <v>3</v>
      </c>
      <c r="J976" s="57" t="s">
        <v>334</v>
      </c>
      <c r="K976" s="57" t="n">
        <v>2</v>
      </c>
      <c r="L976" s="59" t="b">
        <f aca="false">FALSE()</f>
        <v>0</v>
      </c>
      <c r="M976" s="59" t="b">
        <f aca="false">TRUE()</f>
        <v>1</v>
      </c>
      <c r="N976" s="59" t="b">
        <f aca="false">TRUE()</f>
        <v>1</v>
      </c>
      <c r="O976" s="59" t="b">
        <f aca="false">TRUE()</f>
        <v>1</v>
      </c>
      <c r="P976" s="59" t="b">
        <f aca="false">TRUE()</f>
        <v>1</v>
      </c>
      <c r="Q976" s="57" t="s">
        <v>5423</v>
      </c>
      <c r="R976" s="58" t="n">
        <v>1</v>
      </c>
      <c r="S976" s="58" t="n">
        <v>36.7900009155273</v>
      </c>
      <c r="T976" s="57"/>
      <c r="U976" s="58" t="n">
        <v>6.94172325941889</v>
      </c>
      <c r="V976" s="58" t="n">
        <v>6.06065838418496</v>
      </c>
      <c r="W976" s="58" t="n">
        <v>0</v>
      </c>
      <c r="X976" s="58" t="n">
        <v>87.3076923076923</v>
      </c>
      <c r="Y976" s="58" t="n">
        <v>0</v>
      </c>
      <c r="Z976" s="58" t="n">
        <v>3.92275923298894</v>
      </c>
      <c r="AA976" s="57" t="s">
        <v>5455</v>
      </c>
      <c r="AB976" s="57" t="s">
        <v>5413</v>
      </c>
      <c r="AC976" s="57" t="s">
        <v>5484</v>
      </c>
      <c r="AD976" s="57" t="s">
        <v>261</v>
      </c>
      <c r="AE976" s="57" t="n">
        <v>2406</v>
      </c>
      <c r="AF976" s="58" t="n">
        <v>3.92275923298894</v>
      </c>
      <c r="AG976" s="57" t="s">
        <v>5455</v>
      </c>
      <c r="AH976" s="57" t="s">
        <v>5484</v>
      </c>
      <c r="AI976" s="57" t="s">
        <v>261</v>
      </c>
      <c r="AJ976" s="58" t="n">
        <v>6.06983780672926</v>
      </c>
      <c r="AK976" s="57" t="s">
        <v>357</v>
      </c>
      <c r="AL976" s="58" t="n">
        <v>4</v>
      </c>
      <c r="AM976" s="57"/>
      <c r="AN976" s="57" t="s">
        <v>5455</v>
      </c>
      <c r="AO976" s="57" t="n">
        <v>1</v>
      </c>
      <c r="AP976" s="59" t="b">
        <f aca="false">FALSE()</f>
        <v>0</v>
      </c>
    </row>
    <row r="977" customFormat="false" ht="15" hidden="false" customHeight="true" outlineLevel="0" collapsed="false">
      <c r="B977" s="57" t="s">
        <v>4708</v>
      </c>
      <c r="C977" s="57" t="s">
        <v>255</v>
      </c>
      <c r="D977" s="57" t="s">
        <v>331</v>
      </c>
      <c r="E977" s="59" t="b">
        <f aca="false">FALSE()</f>
        <v>0</v>
      </c>
      <c r="F977" s="57" t="n">
        <v>1</v>
      </c>
      <c r="G977" s="57" t="s">
        <v>5155</v>
      </c>
      <c r="H977" s="57" t="s">
        <v>4883</v>
      </c>
      <c r="I977" s="57" t="n">
        <v>3</v>
      </c>
      <c r="J977" s="57" t="s">
        <v>334</v>
      </c>
      <c r="K977" s="57" t="n">
        <v>2</v>
      </c>
      <c r="L977" s="59" t="b">
        <f aca="false">FALSE()</f>
        <v>0</v>
      </c>
      <c r="M977" s="59" t="b">
        <f aca="false">TRUE()</f>
        <v>1</v>
      </c>
      <c r="N977" s="59" t="b">
        <f aca="false">TRUE()</f>
        <v>1</v>
      </c>
      <c r="O977" s="59" t="b">
        <f aca="false">TRUE()</f>
        <v>1</v>
      </c>
      <c r="P977" s="59" t="b">
        <f aca="false">TRUE()</f>
        <v>1</v>
      </c>
      <c r="Q977" s="57" t="s">
        <v>5423</v>
      </c>
      <c r="R977" s="58" t="n">
        <v>1</v>
      </c>
      <c r="S977" s="58" t="n">
        <v>36.7900009155273</v>
      </c>
      <c r="T977" s="57"/>
      <c r="U977" s="58" t="n">
        <v>6.94172325941889</v>
      </c>
      <c r="V977" s="58" t="n">
        <v>6.06065838418496</v>
      </c>
      <c r="W977" s="58" t="n">
        <v>0</v>
      </c>
      <c r="X977" s="58" t="n">
        <v>87.3076923076923</v>
      </c>
      <c r="Y977" s="58" t="n">
        <v>0</v>
      </c>
      <c r="Z977" s="58" t="n">
        <v>3.92275923298894</v>
      </c>
      <c r="AA977" s="57" t="s">
        <v>5455</v>
      </c>
      <c r="AB977" s="57" t="s">
        <v>5413</v>
      </c>
      <c r="AC977" s="57" t="s">
        <v>5484</v>
      </c>
      <c r="AD977" s="57" t="s">
        <v>261</v>
      </c>
      <c r="AE977" s="57" t="n">
        <v>2406</v>
      </c>
      <c r="AF977" s="58" t="n">
        <v>3.92275923298894</v>
      </c>
      <c r="AG977" s="57" t="s">
        <v>5455</v>
      </c>
      <c r="AH977" s="57" t="s">
        <v>5484</v>
      </c>
      <c r="AI977" s="57" t="s">
        <v>261</v>
      </c>
      <c r="AJ977" s="58" t="n">
        <v>6.06983780672926</v>
      </c>
      <c r="AK977" s="57" t="s">
        <v>357</v>
      </c>
      <c r="AL977" s="58" t="n">
        <v>4.5</v>
      </c>
      <c r="AM977" s="57"/>
      <c r="AN977" s="57" t="s">
        <v>5455</v>
      </c>
      <c r="AO977" s="57" t="n">
        <v>2</v>
      </c>
      <c r="AP977" s="59" t="b">
        <f aca="false">FALSE()</f>
        <v>0</v>
      </c>
    </row>
    <row r="978" customFormat="false" ht="15" hidden="false" customHeight="true" outlineLevel="0" collapsed="false">
      <c r="B978" s="57" t="s">
        <v>4708</v>
      </c>
      <c r="C978" s="57" t="s">
        <v>255</v>
      </c>
      <c r="D978" s="57" t="s">
        <v>331</v>
      </c>
      <c r="E978" s="59" t="b">
        <f aca="false">FALSE()</f>
        <v>0</v>
      </c>
      <c r="F978" s="57" t="n">
        <v>1</v>
      </c>
      <c r="G978" s="57" t="s">
        <v>5155</v>
      </c>
      <c r="H978" s="57" t="s">
        <v>4883</v>
      </c>
      <c r="I978" s="57" t="n">
        <v>4</v>
      </c>
      <c r="J978" s="57" t="s">
        <v>4853</v>
      </c>
      <c r="K978" s="57" t="n">
        <v>2</v>
      </c>
      <c r="L978" s="59" t="b">
        <f aca="false">FALSE()</f>
        <v>0</v>
      </c>
      <c r="M978" s="59" t="b">
        <f aca="false">TRUE()</f>
        <v>1</v>
      </c>
      <c r="N978" s="59" t="b">
        <f aca="false">TRUE()</f>
        <v>1</v>
      </c>
      <c r="O978" s="59" t="b">
        <f aca="false">TRUE()</f>
        <v>1</v>
      </c>
      <c r="P978" s="59" t="b">
        <f aca="false">TRUE()</f>
        <v>1</v>
      </c>
      <c r="Q978" s="57" t="s">
        <v>5443</v>
      </c>
      <c r="R978" s="58" t="n">
        <v>1</v>
      </c>
      <c r="S978" s="58" t="n">
        <v>39.1300010681152</v>
      </c>
      <c r="T978" s="57"/>
      <c r="U978" s="58" t="n">
        <v>1.28154890943118</v>
      </c>
      <c r="V978" s="58" t="n">
        <v>1.28154890943118</v>
      </c>
      <c r="W978" s="58" t="n">
        <v>0</v>
      </c>
      <c r="X978" s="58" t="n">
        <v>100</v>
      </c>
      <c r="Y978" s="58" t="n">
        <v>0</v>
      </c>
      <c r="Z978" s="58" t="n">
        <v>3.98865691680796</v>
      </c>
      <c r="AA978" s="57" t="s">
        <v>5455</v>
      </c>
      <c r="AB978" s="57" t="s">
        <v>5413</v>
      </c>
      <c r="AC978" s="57" t="s">
        <v>5422</v>
      </c>
      <c r="AD978" s="57" t="s">
        <v>261</v>
      </c>
      <c r="AE978" s="57" t="n">
        <v>2781</v>
      </c>
      <c r="AF978" s="58" t="n">
        <v>3.98865691680796</v>
      </c>
      <c r="AG978" s="57" t="s">
        <v>5455</v>
      </c>
      <c r="AH978" s="57" t="s">
        <v>5422</v>
      </c>
      <c r="AI978" s="57" t="s">
        <v>261</v>
      </c>
      <c r="AJ978" s="58" t="n">
        <v>5.8648235267568</v>
      </c>
      <c r="AK978" s="57" t="s">
        <v>357</v>
      </c>
      <c r="AL978" s="58" t="n">
        <v>3.5</v>
      </c>
      <c r="AM978" s="57"/>
      <c r="AN978" s="57"/>
      <c r="AO978" s="57" t="n">
        <v>0</v>
      </c>
      <c r="AP978" s="59" t="b">
        <f aca="false">FALSE()</f>
        <v>0</v>
      </c>
    </row>
    <row r="979" customFormat="false" ht="15" hidden="false" customHeight="true" outlineLevel="0" collapsed="false">
      <c r="B979" s="57" t="s">
        <v>4708</v>
      </c>
      <c r="C979" s="57" t="s">
        <v>255</v>
      </c>
      <c r="D979" s="57" t="s">
        <v>331</v>
      </c>
      <c r="E979" s="59" t="b">
        <f aca="false">FALSE()</f>
        <v>0</v>
      </c>
      <c r="F979" s="57" t="n">
        <v>1</v>
      </c>
      <c r="G979" s="57" t="s">
        <v>5155</v>
      </c>
      <c r="H979" s="57" t="s">
        <v>4883</v>
      </c>
      <c r="I979" s="57" t="n">
        <v>4</v>
      </c>
      <c r="J979" s="57" t="s">
        <v>4853</v>
      </c>
      <c r="K979" s="57" t="n">
        <v>2</v>
      </c>
      <c r="L979" s="59" t="b">
        <f aca="false">FALSE()</f>
        <v>0</v>
      </c>
      <c r="M979" s="59" t="b">
        <f aca="false">TRUE()</f>
        <v>1</v>
      </c>
      <c r="N979" s="59" t="b">
        <f aca="false">TRUE()</f>
        <v>1</v>
      </c>
      <c r="O979" s="59" t="b">
        <f aca="false">TRUE()</f>
        <v>1</v>
      </c>
      <c r="P979" s="59" t="b">
        <f aca="false">TRUE()</f>
        <v>1</v>
      </c>
      <c r="Q979" s="57" t="s">
        <v>5443</v>
      </c>
      <c r="R979" s="58" t="n">
        <v>1</v>
      </c>
      <c r="S979" s="58" t="n">
        <v>39.1300010681152</v>
      </c>
      <c r="T979" s="57"/>
      <c r="U979" s="58" t="n">
        <v>1.28154890943118</v>
      </c>
      <c r="V979" s="58" t="n">
        <v>1.28154890943118</v>
      </c>
      <c r="W979" s="58" t="n">
        <v>0</v>
      </c>
      <c r="X979" s="58" t="n">
        <v>100</v>
      </c>
      <c r="Y979" s="58" t="n">
        <v>0</v>
      </c>
      <c r="Z979" s="58" t="n">
        <v>3.98865691680796</v>
      </c>
      <c r="AA979" s="57" t="s">
        <v>5455</v>
      </c>
      <c r="AB979" s="57" t="s">
        <v>5413</v>
      </c>
      <c r="AC979" s="57" t="s">
        <v>5422</v>
      </c>
      <c r="AD979" s="57" t="s">
        <v>261</v>
      </c>
      <c r="AE979" s="57" t="n">
        <v>2781</v>
      </c>
      <c r="AF979" s="58" t="n">
        <v>3.98865691680796</v>
      </c>
      <c r="AG979" s="57" t="s">
        <v>5455</v>
      </c>
      <c r="AH979" s="57" t="s">
        <v>5422</v>
      </c>
      <c r="AI979" s="57" t="s">
        <v>261</v>
      </c>
      <c r="AJ979" s="58" t="n">
        <v>5.8648235267568</v>
      </c>
      <c r="AK979" s="57" t="s">
        <v>357</v>
      </c>
      <c r="AL979" s="58" t="n">
        <v>4</v>
      </c>
      <c r="AM979" s="57"/>
      <c r="AN979" s="57" t="s">
        <v>5455</v>
      </c>
      <c r="AO979" s="57" t="n">
        <v>1</v>
      </c>
      <c r="AP979" s="59" t="b">
        <f aca="false">FALSE()</f>
        <v>0</v>
      </c>
    </row>
    <row r="980" customFormat="false" ht="15" hidden="false" customHeight="true" outlineLevel="0" collapsed="false">
      <c r="B980" s="57" t="s">
        <v>4708</v>
      </c>
      <c r="C980" s="57" t="s">
        <v>255</v>
      </c>
      <c r="D980" s="57" t="s">
        <v>331</v>
      </c>
      <c r="E980" s="59" t="b">
        <f aca="false">FALSE()</f>
        <v>0</v>
      </c>
      <c r="F980" s="57" t="n">
        <v>1</v>
      </c>
      <c r="G980" s="57" t="s">
        <v>5155</v>
      </c>
      <c r="H980" s="57" t="s">
        <v>4883</v>
      </c>
      <c r="I980" s="57" t="n">
        <v>4</v>
      </c>
      <c r="J980" s="57" t="s">
        <v>4853</v>
      </c>
      <c r="K980" s="57" t="n">
        <v>2</v>
      </c>
      <c r="L980" s="59" t="b">
        <f aca="false">FALSE()</f>
        <v>0</v>
      </c>
      <c r="M980" s="59" t="b">
        <f aca="false">TRUE()</f>
        <v>1</v>
      </c>
      <c r="N980" s="59" t="b">
        <f aca="false">TRUE()</f>
        <v>1</v>
      </c>
      <c r="O980" s="59" t="b">
        <f aca="false">TRUE()</f>
        <v>1</v>
      </c>
      <c r="P980" s="59" t="b">
        <f aca="false">TRUE()</f>
        <v>1</v>
      </c>
      <c r="Q980" s="57" t="s">
        <v>5443</v>
      </c>
      <c r="R980" s="58" t="n">
        <v>1</v>
      </c>
      <c r="S980" s="58" t="n">
        <v>39.1300010681152</v>
      </c>
      <c r="T980" s="57"/>
      <c r="U980" s="58" t="n">
        <v>1.28154890943118</v>
      </c>
      <c r="V980" s="58" t="n">
        <v>1.28154890943118</v>
      </c>
      <c r="W980" s="58" t="n">
        <v>0</v>
      </c>
      <c r="X980" s="58" t="n">
        <v>100</v>
      </c>
      <c r="Y980" s="58" t="n">
        <v>0</v>
      </c>
      <c r="Z980" s="58" t="n">
        <v>3.98865691680796</v>
      </c>
      <c r="AA980" s="57" t="s">
        <v>5455</v>
      </c>
      <c r="AB980" s="57" t="s">
        <v>5413</v>
      </c>
      <c r="AC980" s="57" t="s">
        <v>5422</v>
      </c>
      <c r="AD980" s="57" t="s">
        <v>261</v>
      </c>
      <c r="AE980" s="57" t="n">
        <v>2781</v>
      </c>
      <c r="AF980" s="58" t="n">
        <v>3.98865691680796</v>
      </c>
      <c r="AG980" s="57" t="s">
        <v>5455</v>
      </c>
      <c r="AH980" s="57" t="s">
        <v>5422</v>
      </c>
      <c r="AI980" s="57" t="s">
        <v>261</v>
      </c>
      <c r="AJ980" s="58" t="n">
        <v>5.8648235267568</v>
      </c>
      <c r="AK980" s="57" t="s">
        <v>357</v>
      </c>
      <c r="AL980" s="58" t="n">
        <v>4.5</v>
      </c>
      <c r="AM980" s="57"/>
      <c r="AN980" s="57" t="s">
        <v>5455</v>
      </c>
      <c r="AO980" s="57" t="n">
        <v>1</v>
      </c>
      <c r="AP980" s="59" t="b">
        <f aca="false">FALSE()</f>
        <v>0</v>
      </c>
    </row>
    <row r="981" customFormat="false" ht="15" hidden="false" customHeight="true" outlineLevel="0" collapsed="false">
      <c r="B981" s="57" t="s">
        <v>4708</v>
      </c>
      <c r="C981" s="57" t="s">
        <v>255</v>
      </c>
      <c r="D981" s="57" t="s">
        <v>331</v>
      </c>
      <c r="E981" s="59" t="b">
        <f aca="false">FALSE()</f>
        <v>0</v>
      </c>
      <c r="F981" s="57" t="n">
        <v>1</v>
      </c>
      <c r="G981" s="57" t="s">
        <v>5155</v>
      </c>
      <c r="H981" s="57" t="s">
        <v>4883</v>
      </c>
      <c r="I981" s="57" t="n">
        <v>5</v>
      </c>
      <c r="J981" s="57" t="s">
        <v>327</v>
      </c>
      <c r="K981" s="57" t="n">
        <v>2</v>
      </c>
      <c r="L981" s="59" t="b">
        <f aca="false">FALSE()</f>
        <v>0</v>
      </c>
      <c r="M981" s="59" t="b">
        <f aca="false">TRUE()</f>
        <v>1</v>
      </c>
      <c r="N981" s="59" t="b">
        <f aca="false">TRUE()</f>
        <v>1</v>
      </c>
      <c r="O981" s="59" t="b">
        <f aca="false">TRUE()</f>
        <v>1</v>
      </c>
      <c r="P981" s="59" t="b">
        <f aca="false">TRUE()</f>
        <v>1</v>
      </c>
      <c r="Q981" s="57" t="s">
        <v>5421</v>
      </c>
      <c r="R981" s="58" t="n">
        <v>1</v>
      </c>
      <c r="S981" s="58" t="n">
        <v>42.1300010681152</v>
      </c>
      <c r="T981" s="57"/>
      <c r="U981" s="58" t="n">
        <v>3.89804459951984</v>
      </c>
      <c r="V981" s="58" t="n">
        <v>3.89804459951984</v>
      </c>
      <c r="W981" s="58" t="n">
        <v>0</v>
      </c>
      <c r="X981" s="58" t="n">
        <v>100</v>
      </c>
      <c r="Y981" s="58" t="n">
        <v>0</v>
      </c>
      <c r="Z981" s="58" t="n">
        <v>3.71544627198403</v>
      </c>
      <c r="AA981" s="57" t="s">
        <v>5455</v>
      </c>
      <c r="AB981" s="57" t="s">
        <v>5413</v>
      </c>
      <c r="AC981" s="57" t="s">
        <v>5422</v>
      </c>
      <c r="AD981" s="57" t="s">
        <v>261</v>
      </c>
      <c r="AE981" s="57" t="n">
        <v>2781</v>
      </c>
      <c r="AF981" s="58" t="n">
        <v>3.71544627198403</v>
      </c>
      <c r="AG981" s="57" t="s">
        <v>5455</v>
      </c>
      <c r="AH981" s="57" t="s">
        <v>5422</v>
      </c>
      <c r="AI981" s="57" t="s">
        <v>261</v>
      </c>
      <c r="AJ981" s="58" t="n">
        <v>8.5752964963318</v>
      </c>
      <c r="AK981" s="57" t="s">
        <v>357</v>
      </c>
      <c r="AL981" s="58" t="n">
        <v>3.5</v>
      </c>
      <c r="AM981" s="57"/>
      <c r="AN981" s="57"/>
      <c r="AO981" s="57" t="n">
        <v>0</v>
      </c>
      <c r="AP981" s="59" t="b">
        <f aca="false">FALSE()</f>
        <v>0</v>
      </c>
    </row>
    <row r="982" customFormat="false" ht="15" hidden="false" customHeight="true" outlineLevel="0" collapsed="false">
      <c r="B982" s="57" t="s">
        <v>4708</v>
      </c>
      <c r="C982" s="57" t="s">
        <v>255</v>
      </c>
      <c r="D982" s="57" t="s">
        <v>331</v>
      </c>
      <c r="E982" s="59" t="b">
        <f aca="false">FALSE()</f>
        <v>0</v>
      </c>
      <c r="F982" s="57" t="n">
        <v>1</v>
      </c>
      <c r="G982" s="57" t="s">
        <v>5155</v>
      </c>
      <c r="H982" s="57" t="s">
        <v>4883</v>
      </c>
      <c r="I982" s="57" t="n">
        <v>5</v>
      </c>
      <c r="J982" s="57" t="s">
        <v>327</v>
      </c>
      <c r="K982" s="57" t="n">
        <v>2</v>
      </c>
      <c r="L982" s="59" t="b">
        <f aca="false">FALSE()</f>
        <v>0</v>
      </c>
      <c r="M982" s="59" t="b">
        <f aca="false">TRUE()</f>
        <v>1</v>
      </c>
      <c r="N982" s="59" t="b">
        <f aca="false">TRUE()</f>
        <v>1</v>
      </c>
      <c r="O982" s="59" t="b">
        <f aca="false">TRUE()</f>
        <v>1</v>
      </c>
      <c r="P982" s="59" t="b">
        <f aca="false">TRUE()</f>
        <v>1</v>
      </c>
      <c r="Q982" s="57" t="s">
        <v>5421</v>
      </c>
      <c r="R982" s="58" t="n">
        <v>1</v>
      </c>
      <c r="S982" s="58" t="n">
        <v>42.1300010681152</v>
      </c>
      <c r="T982" s="57"/>
      <c r="U982" s="58" t="n">
        <v>3.89804459951984</v>
      </c>
      <c r="V982" s="58" t="n">
        <v>3.89804459951984</v>
      </c>
      <c r="W982" s="58" t="n">
        <v>0</v>
      </c>
      <c r="X982" s="58" t="n">
        <v>100</v>
      </c>
      <c r="Y982" s="58" t="n">
        <v>0</v>
      </c>
      <c r="Z982" s="58" t="n">
        <v>3.71544627198403</v>
      </c>
      <c r="AA982" s="57" t="s">
        <v>5455</v>
      </c>
      <c r="AB982" s="57" t="s">
        <v>5413</v>
      </c>
      <c r="AC982" s="57" t="s">
        <v>5422</v>
      </c>
      <c r="AD982" s="57" t="s">
        <v>261</v>
      </c>
      <c r="AE982" s="57" t="n">
        <v>2781</v>
      </c>
      <c r="AF982" s="58" t="n">
        <v>3.71544627198403</v>
      </c>
      <c r="AG982" s="57" t="s">
        <v>5455</v>
      </c>
      <c r="AH982" s="57" t="s">
        <v>5422</v>
      </c>
      <c r="AI982" s="57" t="s">
        <v>261</v>
      </c>
      <c r="AJ982" s="58" t="n">
        <v>8.5752964963318</v>
      </c>
      <c r="AK982" s="57" t="s">
        <v>357</v>
      </c>
      <c r="AL982" s="58" t="n">
        <v>4</v>
      </c>
      <c r="AM982" s="57"/>
      <c r="AN982" s="57" t="s">
        <v>5455</v>
      </c>
      <c r="AO982" s="57" t="n">
        <v>1</v>
      </c>
      <c r="AP982" s="59" t="b">
        <f aca="false">FALSE()</f>
        <v>0</v>
      </c>
    </row>
    <row r="983" customFormat="false" ht="15" hidden="false" customHeight="true" outlineLevel="0" collapsed="false">
      <c r="B983" s="57" t="s">
        <v>4708</v>
      </c>
      <c r="C983" s="57" t="s">
        <v>255</v>
      </c>
      <c r="D983" s="57" t="s">
        <v>331</v>
      </c>
      <c r="E983" s="59" t="b">
        <f aca="false">FALSE()</f>
        <v>0</v>
      </c>
      <c r="F983" s="57" t="n">
        <v>1</v>
      </c>
      <c r="G983" s="57" t="s">
        <v>5155</v>
      </c>
      <c r="H983" s="57" t="s">
        <v>4883</v>
      </c>
      <c r="I983" s="57" t="n">
        <v>5</v>
      </c>
      <c r="J983" s="57" t="s">
        <v>327</v>
      </c>
      <c r="K983" s="57" t="n">
        <v>2</v>
      </c>
      <c r="L983" s="59" t="b">
        <f aca="false">FALSE()</f>
        <v>0</v>
      </c>
      <c r="M983" s="59" t="b">
        <f aca="false">TRUE()</f>
        <v>1</v>
      </c>
      <c r="N983" s="59" t="b">
        <f aca="false">TRUE()</f>
        <v>1</v>
      </c>
      <c r="O983" s="59" t="b">
        <f aca="false">TRUE()</f>
        <v>1</v>
      </c>
      <c r="P983" s="59" t="b">
        <f aca="false">TRUE()</f>
        <v>1</v>
      </c>
      <c r="Q983" s="57" t="s">
        <v>5421</v>
      </c>
      <c r="R983" s="58" t="n">
        <v>1</v>
      </c>
      <c r="S983" s="58" t="n">
        <v>42.1300010681152</v>
      </c>
      <c r="T983" s="57"/>
      <c r="U983" s="58" t="n">
        <v>3.89804459951984</v>
      </c>
      <c r="V983" s="58" t="n">
        <v>3.89804459951984</v>
      </c>
      <c r="W983" s="58" t="n">
        <v>0</v>
      </c>
      <c r="X983" s="58" t="n">
        <v>100</v>
      </c>
      <c r="Y983" s="58" t="n">
        <v>0</v>
      </c>
      <c r="Z983" s="58" t="n">
        <v>3.71544627198403</v>
      </c>
      <c r="AA983" s="57" t="s">
        <v>5455</v>
      </c>
      <c r="AB983" s="57" t="s">
        <v>5413</v>
      </c>
      <c r="AC983" s="57" t="s">
        <v>5422</v>
      </c>
      <c r="AD983" s="57" t="s">
        <v>261</v>
      </c>
      <c r="AE983" s="57" t="n">
        <v>2781</v>
      </c>
      <c r="AF983" s="58" t="n">
        <v>3.71544627198403</v>
      </c>
      <c r="AG983" s="57" t="s">
        <v>5455</v>
      </c>
      <c r="AH983" s="57" t="s">
        <v>5422</v>
      </c>
      <c r="AI983" s="57" t="s">
        <v>261</v>
      </c>
      <c r="AJ983" s="58" t="n">
        <v>8.5752964963318</v>
      </c>
      <c r="AK983" s="57" t="s">
        <v>357</v>
      </c>
      <c r="AL983" s="58" t="n">
        <v>4.5</v>
      </c>
      <c r="AM983" s="57"/>
      <c r="AN983" s="57" t="s">
        <v>5455</v>
      </c>
      <c r="AO983" s="57" t="n">
        <v>3</v>
      </c>
      <c r="AP983" s="59" t="b">
        <f aca="false">FALSE()</f>
        <v>0</v>
      </c>
    </row>
    <row r="984" customFormat="false" ht="15" hidden="false" customHeight="true" outlineLevel="0" collapsed="false">
      <c r="B984" s="57" t="s">
        <v>4708</v>
      </c>
      <c r="C984" s="57" t="s">
        <v>255</v>
      </c>
      <c r="D984" s="57" t="s">
        <v>331</v>
      </c>
      <c r="E984" s="59" t="b">
        <f aca="false">FALSE()</f>
        <v>0</v>
      </c>
      <c r="F984" s="57" t="n">
        <v>1</v>
      </c>
      <c r="G984" s="57" t="s">
        <v>5155</v>
      </c>
      <c r="H984" s="57" t="s">
        <v>4883</v>
      </c>
      <c r="I984" s="57" t="n">
        <v>6</v>
      </c>
      <c r="J984" s="57" t="s">
        <v>312</v>
      </c>
      <c r="K984" s="57" t="n">
        <v>2</v>
      </c>
      <c r="L984" s="59" t="b">
        <f aca="false">FALSE()</f>
        <v>0</v>
      </c>
      <c r="M984" s="59" t="b">
        <f aca="false">TRUE()</f>
        <v>1</v>
      </c>
      <c r="N984" s="59" t="b">
        <f aca="false">TRUE()</f>
        <v>1</v>
      </c>
      <c r="O984" s="59" t="b">
        <f aca="false">TRUE()</f>
        <v>1</v>
      </c>
      <c r="P984" s="59" t="b">
        <f aca="false">TRUE()</f>
        <v>1</v>
      </c>
      <c r="Q984" s="57" t="s">
        <v>5418</v>
      </c>
      <c r="R984" s="58" t="n">
        <v>1</v>
      </c>
      <c r="S984" s="58" t="n">
        <v>46.2599983215332</v>
      </c>
      <c r="T984" s="57"/>
      <c r="U984" s="58" t="n">
        <v>1.36164571627063</v>
      </c>
      <c r="V984" s="58" t="n">
        <v>0</v>
      </c>
      <c r="W984" s="58" t="n">
        <v>0</v>
      </c>
      <c r="X984" s="58" t="n">
        <v>0</v>
      </c>
      <c r="Y984" s="58" t="n">
        <v>0</v>
      </c>
      <c r="Z984" s="58" t="n">
        <v>4.77665039541308</v>
      </c>
      <c r="AA984" s="57" t="s">
        <v>5455</v>
      </c>
      <c r="AB984" s="57" t="s">
        <v>5413</v>
      </c>
      <c r="AC984" s="57" t="s">
        <v>5463</v>
      </c>
      <c r="AD984" s="57" t="s">
        <v>252</v>
      </c>
      <c r="AE984" s="57" t="n">
        <v>2512</v>
      </c>
      <c r="AF984" s="58" t="n">
        <v>5.69577992903519</v>
      </c>
      <c r="AG984" s="57" t="s">
        <v>5455</v>
      </c>
      <c r="AH984" s="57" t="s">
        <v>5422</v>
      </c>
      <c r="AI984" s="57" t="s">
        <v>4838</v>
      </c>
      <c r="AJ984" s="58" t="n">
        <v>9.86104583702966</v>
      </c>
      <c r="AK984" s="57" t="s">
        <v>363</v>
      </c>
      <c r="AL984" s="58" t="n">
        <v>3.5</v>
      </c>
      <c r="AM984" s="57"/>
      <c r="AN984" s="57"/>
      <c r="AO984" s="57" t="n">
        <v>0</v>
      </c>
      <c r="AP984" s="59" t="b">
        <f aca="false">FALSE()</f>
        <v>0</v>
      </c>
    </row>
    <row r="985" customFormat="false" ht="15" hidden="false" customHeight="true" outlineLevel="0" collapsed="false">
      <c r="B985" s="57" t="s">
        <v>4708</v>
      </c>
      <c r="C985" s="57" t="s">
        <v>255</v>
      </c>
      <c r="D985" s="57" t="s">
        <v>331</v>
      </c>
      <c r="E985" s="59" t="b">
        <f aca="false">FALSE()</f>
        <v>0</v>
      </c>
      <c r="F985" s="57" t="n">
        <v>1</v>
      </c>
      <c r="G985" s="57" t="s">
        <v>5155</v>
      </c>
      <c r="H985" s="57" t="s">
        <v>4883</v>
      </c>
      <c r="I985" s="57" t="n">
        <v>6</v>
      </c>
      <c r="J985" s="57" t="s">
        <v>312</v>
      </c>
      <c r="K985" s="57" t="n">
        <v>2</v>
      </c>
      <c r="L985" s="59" t="b">
        <f aca="false">FALSE()</f>
        <v>0</v>
      </c>
      <c r="M985" s="59" t="b">
        <f aca="false">TRUE()</f>
        <v>1</v>
      </c>
      <c r="N985" s="59" t="b">
        <f aca="false">TRUE()</f>
        <v>1</v>
      </c>
      <c r="O985" s="59" t="b">
        <f aca="false">TRUE()</f>
        <v>1</v>
      </c>
      <c r="P985" s="59" t="b">
        <f aca="false">TRUE()</f>
        <v>1</v>
      </c>
      <c r="Q985" s="57" t="s">
        <v>5418</v>
      </c>
      <c r="R985" s="58" t="n">
        <v>1</v>
      </c>
      <c r="S985" s="58" t="n">
        <v>46.2599983215332</v>
      </c>
      <c r="T985" s="57"/>
      <c r="U985" s="58" t="n">
        <v>1.36164571627063</v>
      </c>
      <c r="V985" s="58" t="n">
        <v>0</v>
      </c>
      <c r="W985" s="58" t="n">
        <v>0</v>
      </c>
      <c r="X985" s="58" t="n">
        <v>0</v>
      </c>
      <c r="Y985" s="58" t="n">
        <v>0</v>
      </c>
      <c r="Z985" s="58" t="n">
        <v>4.77665039541308</v>
      </c>
      <c r="AA985" s="57" t="s">
        <v>5455</v>
      </c>
      <c r="AB985" s="57" t="s">
        <v>5413</v>
      </c>
      <c r="AC985" s="57" t="s">
        <v>5463</v>
      </c>
      <c r="AD985" s="57" t="s">
        <v>252</v>
      </c>
      <c r="AE985" s="57" t="n">
        <v>2512</v>
      </c>
      <c r="AF985" s="58" t="n">
        <v>5.69577992903519</v>
      </c>
      <c r="AG985" s="57" t="s">
        <v>5455</v>
      </c>
      <c r="AH985" s="57" t="s">
        <v>5422</v>
      </c>
      <c r="AI985" s="57" t="s">
        <v>4838</v>
      </c>
      <c r="AJ985" s="58" t="n">
        <v>9.86104583702966</v>
      </c>
      <c r="AK985" s="57" t="s">
        <v>363</v>
      </c>
      <c r="AL985" s="58" t="n">
        <v>4</v>
      </c>
      <c r="AM985" s="57"/>
      <c r="AN985" s="57"/>
      <c r="AO985" s="57" t="n">
        <v>0</v>
      </c>
      <c r="AP985" s="59" t="b">
        <f aca="false">FALSE()</f>
        <v>0</v>
      </c>
    </row>
    <row r="986" customFormat="false" ht="15" hidden="false" customHeight="true" outlineLevel="0" collapsed="false">
      <c r="B986" s="57" t="s">
        <v>4708</v>
      </c>
      <c r="C986" s="57" t="s">
        <v>255</v>
      </c>
      <c r="D986" s="57" t="s">
        <v>331</v>
      </c>
      <c r="E986" s="59" t="b">
        <f aca="false">FALSE()</f>
        <v>0</v>
      </c>
      <c r="F986" s="57" t="n">
        <v>1</v>
      </c>
      <c r="G986" s="57" t="s">
        <v>5155</v>
      </c>
      <c r="H986" s="57" t="s">
        <v>4883</v>
      </c>
      <c r="I986" s="57" t="n">
        <v>6</v>
      </c>
      <c r="J986" s="57" t="s">
        <v>312</v>
      </c>
      <c r="K986" s="57" t="n">
        <v>2</v>
      </c>
      <c r="L986" s="59" t="b">
        <f aca="false">FALSE()</f>
        <v>0</v>
      </c>
      <c r="M986" s="59" t="b">
        <f aca="false">TRUE()</f>
        <v>1</v>
      </c>
      <c r="N986" s="59" t="b">
        <f aca="false">TRUE()</f>
        <v>1</v>
      </c>
      <c r="O986" s="59" t="b">
        <f aca="false">TRUE()</f>
        <v>1</v>
      </c>
      <c r="P986" s="59" t="b">
        <f aca="false">TRUE()</f>
        <v>1</v>
      </c>
      <c r="Q986" s="57" t="s">
        <v>5418</v>
      </c>
      <c r="R986" s="58" t="n">
        <v>1</v>
      </c>
      <c r="S986" s="58" t="n">
        <v>46.2599983215332</v>
      </c>
      <c r="T986" s="57"/>
      <c r="U986" s="58" t="n">
        <v>1.36164571627063</v>
      </c>
      <c r="V986" s="58" t="n">
        <v>0</v>
      </c>
      <c r="W986" s="58" t="n">
        <v>0</v>
      </c>
      <c r="X986" s="58" t="n">
        <v>0</v>
      </c>
      <c r="Y986" s="58" t="n">
        <v>0</v>
      </c>
      <c r="Z986" s="58" t="n">
        <v>4.77665039541308</v>
      </c>
      <c r="AA986" s="57" t="s">
        <v>5455</v>
      </c>
      <c r="AB986" s="57" t="s">
        <v>5413</v>
      </c>
      <c r="AC986" s="57" t="s">
        <v>5463</v>
      </c>
      <c r="AD986" s="57" t="s">
        <v>252</v>
      </c>
      <c r="AE986" s="57" t="n">
        <v>2512</v>
      </c>
      <c r="AF986" s="58" t="n">
        <v>5.69577992903519</v>
      </c>
      <c r="AG986" s="57" t="s">
        <v>5455</v>
      </c>
      <c r="AH986" s="57" t="s">
        <v>5422</v>
      </c>
      <c r="AI986" s="57" t="s">
        <v>4838</v>
      </c>
      <c r="AJ986" s="58" t="n">
        <v>9.86104583702966</v>
      </c>
      <c r="AK986" s="57" t="s">
        <v>363</v>
      </c>
      <c r="AL986" s="58" t="n">
        <v>4.5</v>
      </c>
      <c r="AM986" s="57"/>
      <c r="AN986" s="57"/>
      <c r="AO986" s="57" t="n">
        <v>0</v>
      </c>
      <c r="AP986" s="59" t="b">
        <f aca="false">FALSE()</f>
        <v>0</v>
      </c>
    </row>
    <row r="987" customFormat="false" ht="15" hidden="false" customHeight="true" outlineLevel="0" collapsed="false">
      <c r="B987" s="57" t="s">
        <v>4708</v>
      </c>
      <c r="C987" s="57" t="s">
        <v>255</v>
      </c>
      <c r="D987" s="57" t="s">
        <v>331</v>
      </c>
      <c r="E987" s="59" t="b">
        <f aca="false">FALSE()</f>
        <v>0</v>
      </c>
      <c r="F987" s="57" t="n">
        <v>1</v>
      </c>
      <c r="G987" s="57" t="s">
        <v>5155</v>
      </c>
      <c r="H987" s="57" t="s">
        <v>4883</v>
      </c>
      <c r="I987" s="57" t="n">
        <v>7</v>
      </c>
      <c r="J987" s="57" t="s">
        <v>4572</v>
      </c>
      <c r="K987" s="57" t="n">
        <v>2</v>
      </c>
      <c r="L987" s="59" t="b">
        <f aca="false">FALSE()</f>
        <v>0</v>
      </c>
      <c r="M987" s="59" t="b">
        <f aca="false">TRUE()</f>
        <v>1</v>
      </c>
      <c r="N987" s="59" t="b">
        <f aca="false">TRUE()</f>
        <v>1</v>
      </c>
      <c r="O987" s="59" t="b">
        <f aca="false">TRUE()</f>
        <v>1</v>
      </c>
      <c r="P987" s="59" t="b">
        <f aca="false">TRUE()</f>
        <v>1</v>
      </c>
      <c r="Q987" s="57" t="s">
        <v>5459</v>
      </c>
      <c r="R987" s="58" t="n">
        <v>1</v>
      </c>
      <c r="S987" s="58" t="n">
        <v>47.4199981689453</v>
      </c>
      <c r="T987" s="57"/>
      <c r="U987" s="58" t="n">
        <v>10.0121008549311</v>
      </c>
      <c r="V987" s="58" t="n">
        <v>5.66017434998771</v>
      </c>
      <c r="W987" s="58" t="n">
        <v>0</v>
      </c>
      <c r="X987" s="58" t="n">
        <v>56.5333333333333</v>
      </c>
      <c r="Y987" s="58" t="n">
        <v>0</v>
      </c>
      <c r="Z987" s="58" t="n">
        <v>3.88048360388238</v>
      </c>
      <c r="AA987" s="57" t="s">
        <v>5455</v>
      </c>
      <c r="AB987" s="57" t="s">
        <v>5413</v>
      </c>
      <c r="AC987" s="57" t="s">
        <v>5422</v>
      </c>
      <c r="AD987" s="57" t="s">
        <v>4838</v>
      </c>
      <c r="AE987" s="57" t="n">
        <v>2780</v>
      </c>
      <c r="AF987" s="58" t="n">
        <v>3.88048360388238</v>
      </c>
      <c r="AG987" s="57" t="s">
        <v>5455</v>
      </c>
      <c r="AH987" s="57" t="s">
        <v>5422</v>
      </c>
      <c r="AI987" s="57" t="s">
        <v>4838</v>
      </c>
      <c r="AJ987" s="58" t="n">
        <v>8.31980444481719</v>
      </c>
      <c r="AK987" s="57" t="s">
        <v>5512</v>
      </c>
      <c r="AL987" s="58" t="n">
        <v>3.5</v>
      </c>
      <c r="AM987" s="57"/>
      <c r="AN987" s="57"/>
      <c r="AO987" s="57" t="n">
        <v>0</v>
      </c>
      <c r="AP987" s="59" t="b">
        <f aca="false">FALSE()</f>
        <v>0</v>
      </c>
    </row>
    <row r="988" customFormat="false" ht="15" hidden="false" customHeight="true" outlineLevel="0" collapsed="false">
      <c r="B988" s="57" t="s">
        <v>4708</v>
      </c>
      <c r="C988" s="57" t="s">
        <v>255</v>
      </c>
      <c r="D988" s="57" t="s">
        <v>331</v>
      </c>
      <c r="E988" s="59" t="b">
        <f aca="false">FALSE()</f>
        <v>0</v>
      </c>
      <c r="F988" s="57" t="n">
        <v>1</v>
      </c>
      <c r="G988" s="57" t="s">
        <v>5155</v>
      </c>
      <c r="H988" s="57" t="s">
        <v>4883</v>
      </c>
      <c r="I988" s="57" t="n">
        <v>7</v>
      </c>
      <c r="J988" s="57" t="s">
        <v>4572</v>
      </c>
      <c r="K988" s="57" t="n">
        <v>2</v>
      </c>
      <c r="L988" s="59" t="b">
        <f aca="false">FALSE()</f>
        <v>0</v>
      </c>
      <c r="M988" s="59" t="b">
        <f aca="false">TRUE()</f>
        <v>1</v>
      </c>
      <c r="N988" s="59" t="b">
        <f aca="false">TRUE()</f>
        <v>1</v>
      </c>
      <c r="O988" s="59" t="b">
        <f aca="false">TRUE()</f>
        <v>1</v>
      </c>
      <c r="P988" s="59" t="b">
        <f aca="false">TRUE()</f>
        <v>1</v>
      </c>
      <c r="Q988" s="57" t="s">
        <v>5459</v>
      </c>
      <c r="R988" s="58" t="n">
        <v>1</v>
      </c>
      <c r="S988" s="58" t="n">
        <v>47.4199981689453</v>
      </c>
      <c r="T988" s="57"/>
      <c r="U988" s="58" t="n">
        <v>10.0121008549311</v>
      </c>
      <c r="V988" s="58" t="n">
        <v>5.66017434998771</v>
      </c>
      <c r="W988" s="58" t="n">
        <v>0</v>
      </c>
      <c r="X988" s="58" t="n">
        <v>56.5333333333333</v>
      </c>
      <c r="Y988" s="58" t="n">
        <v>0</v>
      </c>
      <c r="Z988" s="58" t="n">
        <v>3.88048360388238</v>
      </c>
      <c r="AA988" s="57" t="s">
        <v>5455</v>
      </c>
      <c r="AB988" s="57" t="s">
        <v>5413</v>
      </c>
      <c r="AC988" s="57" t="s">
        <v>5422</v>
      </c>
      <c r="AD988" s="57" t="s">
        <v>4838</v>
      </c>
      <c r="AE988" s="57" t="n">
        <v>2780</v>
      </c>
      <c r="AF988" s="58" t="n">
        <v>3.88048360388238</v>
      </c>
      <c r="AG988" s="57" t="s">
        <v>5455</v>
      </c>
      <c r="AH988" s="57" t="s">
        <v>5422</v>
      </c>
      <c r="AI988" s="57" t="s">
        <v>4838</v>
      </c>
      <c r="AJ988" s="58" t="n">
        <v>8.31980444481719</v>
      </c>
      <c r="AK988" s="57" t="s">
        <v>5512</v>
      </c>
      <c r="AL988" s="58" t="n">
        <v>4</v>
      </c>
      <c r="AM988" s="57"/>
      <c r="AN988" s="57" t="s">
        <v>5455</v>
      </c>
      <c r="AO988" s="57" t="n">
        <v>1</v>
      </c>
      <c r="AP988" s="59" t="b">
        <f aca="false">FALSE()</f>
        <v>0</v>
      </c>
    </row>
    <row r="989" customFormat="false" ht="15" hidden="false" customHeight="true" outlineLevel="0" collapsed="false">
      <c r="B989" s="57" t="s">
        <v>4708</v>
      </c>
      <c r="C989" s="57" t="s">
        <v>255</v>
      </c>
      <c r="D989" s="57" t="s">
        <v>331</v>
      </c>
      <c r="E989" s="59" t="b">
        <f aca="false">FALSE()</f>
        <v>0</v>
      </c>
      <c r="F989" s="57" t="n">
        <v>1</v>
      </c>
      <c r="G989" s="57" t="s">
        <v>5155</v>
      </c>
      <c r="H989" s="57" t="s">
        <v>4883</v>
      </c>
      <c r="I989" s="57" t="n">
        <v>7</v>
      </c>
      <c r="J989" s="57" t="s">
        <v>4572</v>
      </c>
      <c r="K989" s="57" t="n">
        <v>2</v>
      </c>
      <c r="L989" s="59" t="b">
        <f aca="false">FALSE()</f>
        <v>0</v>
      </c>
      <c r="M989" s="59" t="b">
        <f aca="false">TRUE()</f>
        <v>1</v>
      </c>
      <c r="N989" s="59" t="b">
        <f aca="false">TRUE()</f>
        <v>1</v>
      </c>
      <c r="O989" s="59" t="b">
        <f aca="false">TRUE()</f>
        <v>1</v>
      </c>
      <c r="P989" s="59" t="b">
        <f aca="false">TRUE()</f>
        <v>1</v>
      </c>
      <c r="Q989" s="57" t="s">
        <v>5459</v>
      </c>
      <c r="R989" s="58" t="n">
        <v>1</v>
      </c>
      <c r="S989" s="58" t="n">
        <v>47.4199981689453</v>
      </c>
      <c r="T989" s="57"/>
      <c r="U989" s="58" t="n">
        <v>10.0121008549311</v>
      </c>
      <c r="V989" s="58" t="n">
        <v>5.66017434998771</v>
      </c>
      <c r="W989" s="58" t="n">
        <v>0</v>
      </c>
      <c r="X989" s="58" t="n">
        <v>56.5333333333333</v>
      </c>
      <c r="Y989" s="58" t="n">
        <v>0</v>
      </c>
      <c r="Z989" s="58" t="n">
        <v>3.88048360388238</v>
      </c>
      <c r="AA989" s="57" t="s">
        <v>5455</v>
      </c>
      <c r="AB989" s="57" t="s">
        <v>5413</v>
      </c>
      <c r="AC989" s="57" t="s">
        <v>5422</v>
      </c>
      <c r="AD989" s="57" t="s">
        <v>4838</v>
      </c>
      <c r="AE989" s="57" t="n">
        <v>2780</v>
      </c>
      <c r="AF989" s="58" t="n">
        <v>3.88048360388238</v>
      </c>
      <c r="AG989" s="57" t="s">
        <v>5455</v>
      </c>
      <c r="AH989" s="57" t="s">
        <v>5422</v>
      </c>
      <c r="AI989" s="57" t="s">
        <v>4838</v>
      </c>
      <c r="AJ989" s="58" t="n">
        <v>8.31980444481719</v>
      </c>
      <c r="AK989" s="57" t="s">
        <v>5512</v>
      </c>
      <c r="AL989" s="58" t="n">
        <v>4.5</v>
      </c>
      <c r="AM989" s="57"/>
      <c r="AN989" s="57" t="s">
        <v>5455</v>
      </c>
      <c r="AO989" s="57" t="n">
        <v>1</v>
      </c>
      <c r="AP989" s="59" t="b">
        <f aca="false">FALSE()</f>
        <v>0</v>
      </c>
    </row>
    <row r="990" customFormat="false" ht="15" hidden="false" customHeight="true" outlineLevel="0" collapsed="false">
      <c r="B990" s="57" t="s">
        <v>4708</v>
      </c>
      <c r="C990" s="57" t="s">
        <v>255</v>
      </c>
      <c r="D990" s="57" t="s">
        <v>331</v>
      </c>
      <c r="E990" s="59" t="b">
        <f aca="false">FALSE()</f>
        <v>0</v>
      </c>
      <c r="F990" s="57" t="n">
        <v>1</v>
      </c>
      <c r="G990" s="57" t="s">
        <v>5155</v>
      </c>
      <c r="H990" s="57" t="s">
        <v>4883</v>
      </c>
      <c r="I990" s="57" t="n">
        <v>8</v>
      </c>
      <c r="J990" s="57" t="s">
        <v>425</v>
      </c>
      <c r="K990" s="57" t="n">
        <v>2</v>
      </c>
      <c r="L990" s="59" t="b">
        <f aca="false">FALSE()</f>
        <v>0</v>
      </c>
      <c r="M990" s="59" t="b">
        <f aca="false">TRUE()</f>
        <v>1</v>
      </c>
      <c r="N990" s="59" t="b">
        <f aca="false">TRUE()</f>
        <v>1</v>
      </c>
      <c r="O990" s="59" t="b">
        <f aca="false">TRUE()</f>
        <v>1</v>
      </c>
      <c r="P990" s="59" t="b">
        <f aca="false">TRUE()</f>
        <v>1</v>
      </c>
      <c r="Q990" s="57" t="s">
        <v>5416</v>
      </c>
      <c r="R990" s="58" t="n">
        <v>1</v>
      </c>
      <c r="S990" s="58" t="n">
        <v>50.6399993896484</v>
      </c>
      <c r="T990" s="57"/>
      <c r="U990" s="58" t="n">
        <v>3.25727014480425</v>
      </c>
      <c r="V990" s="58" t="n">
        <v>1.01455955329969</v>
      </c>
      <c r="W990" s="58" t="n">
        <v>0</v>
      </c>
      <c r="X990" s="58" t="n">
        <v>31.1475409836066</v>
      </c>
      <c r="Y990" s="58" t="n">
        <v>0</v>
      </c>
      <c r="Z990" s="58" t="n">
        <v>4.68961501618204</v>
      </c>
      <c r="AA990" s="57" t="s">
        <v>5488</v>
      </c>
      <c r="AB990" s="57" t="s">
        <v>5413</v>
      </c>
      <c r="AC990" s="57" t="s">
        <v>5414</v>
      </c>
      <c r="AD990" s="57" t="s">
        <v>4885</v>
      </c>
      <c r="AE990" s="57" t="n">
        <v>111</v>
      </c>
      <c r="AF990" s="58" t="n">
        <v>4.68961501618204</v>
      </c>
      <c r="AG990" s="57" t="s">
        <v>5488</v>
      </c>
      <c r="AH990" s="57" t="s">
        <v>5414</v>
      </c>
      <c r="AI990" s="57" t="s">
        <v>4885</v>
      </c>
      <c r="AJ990" s="58" t="n">
        <v>8.61969065570222</v>
      </c>
      <c r="AK990" s="57" t="s">
        <v>363</v>
      </c>
      <c r="AL990" s="58" t="n">
        <v>3.5</v>
      </c>
      <c r="AM990" s="57"/>
      <c r="AN990" s="57"/>
      <c r="AO990" s="57" t="n">
        <v>0</v>
      </c>
      <c r="AP990" s="59" t="b">
        <f aca="false">FALSE()</f>
        <v>0</v>
      </c>
    </row>
    <row r="991" customFormat="false" ht="15" hidden="false" customHeight="true" outlineLevel="0" collapsed="false">
      <c r="B991" s="57" t="s">
        <v>4708</v>
      </c>
      <c r="C991" s="57" t="s">
        <v>255</v>
      </c>
      <c r="D991" s="57" t="s">
        <v>331</v>
      </c>
      <c r="E991" s="59" t="b">
        <f aca="false">FALSE()</f>
        <v>0</v>
      </c>
      <c r="F991" s="57" t="n">
        <v>1</v>
      </c>
      <c r="G991" s="57" t="s">
        <v>5155</v>
      </c>
      <c r="H991" s="57" t="s">
        <v>4883</v>
      </c>
      <c r="I991" s="57" t="n">
        <v>8</v>
      </c>
      <c r="J991" s="57" t="s">
        <v>425</v>
      </c>
      <c r="K991" s="57" t="n">
        <v>2</v>
      </c>
      <c r="L991" s="59" t="b">
        <f aca="false">FALSE()</f>
        <v>0</v>
      </c>
      <c r="M991" s="59" t="b">
        <f aca="false">TRUE()</f>
        <v>1</v>
      </c>
      <c r="N991" s="59" t="b">
        <f aca="false">TRUE()</f>
        <v>1</v>
      </c>
      <c r="O991" s="59" t="b">
        <f aca="false">TRUE()</f>
        <v>1</v>
      </c>
      <c r="P991" s="59" t="b">
        <f aca="false">TRUE()</f>
        <v>1</v>
      </c>
      <c r="Q991" s="57" t="s">
        <v>5416</v>
      </c>
      <c r="R991" s="58" t="n">
        <v>1</v>
      </c>
      <c r="S991" s="58" t="n">
        <v>50.6399993896484</v>
      </c>
      <c r="T991" s="57"/>
      <c r="U991" s="58" t="n">
        <v>3.25727014480425</v>
      </c>
      <c r="V991" s="58" t="n">
        <v>1.01455955329969</v>
      </c>
      <c r="W991" s="58" t="n">
        <v>0</v>
      </c>
      <c r="X991" s="58" t="n">
        <v>31.1475409836066</v>
      </c>
      <c r="Y991" s="58" t="n">
        <v>0</v>
      </c>
      <c r="Z991" s="58" t="n">
        <v>4.68961501618204</v>
      </c>
      <c r="AA991" s="57" t="s">
        <v>5488</v>
      </c>
      <c r="AB991" s="57" t="s">
        <v>5413</v>
      </c>
      <c r="AC991" s="57" t="s">
        <v>5414</v>
      </c>
      <c r="AD991" s="57" t="s">
        <v>4885</v>
      </c>
      <c r="AE991" s="57" t="n">
        <v>111</v>
      </c>
      <c r="AF991" s="58" t="n">
        <v>4.68961501618204</v>
      </c>
      <c r="AG991" s="57" t="s">
        <v>5488</v>
      </c>
      <c r="AH991" s="57" t="s">
        <v>5414</v>
      </c>
      <c r="AI991" s="57" t="s">
        <v>4885</v>
      </c>
      <c r="AJ991" s="58" t="n">
        <v>8.61969065570222</v>
      </c>
      <c r="AK991" s="57" t="s">
        <v>363</v>
      </c>
      <c r="AL991" s="58" t="n">
        <v>4</v>
      </c>
      <c r="AM991" s="57"/>
      <c r="AN991" s="57"/>
      <c r="AO991" s="57" t="n">
        <v>0</v>
      </c>
      <c r="AP991" s="59" t="b">
        <f aca="false">FALSE()</f>
        <v>0</v>
      </c>
    </row>
    <row r="992" customFormat="false" ht="15" hidden="false" customHeight="true" outlineLevel="0" collapsed="false">
      <c r="B992" s="57" t="s">
        <v>4708</v>
      </c>
      <c r="C992" s="57" t="s">
        <v>255</v>
      </c>
      <c r="D992" s="57" t="s">
        <v>331</v>
      </c>
      <c r="E992" s="59" t="b">
        <f aca="false">FALSE()</f>
        <v>0</v>
      </c>
      <c r="F992" s="57" t="n">
        <v>1</v>
      </c>
      <c r="G992" s="57" t="s">
        <v>5155</v>
      </c>
      <c r="H992" s="57" t="s">
        <v>4883</v>
      </c>
      <c r="I992" s="57" t="n">
        <v>8</v>
      </c>
      <c r="J992" s="57" t="s">
        <v>425</v>
      </c>
      <c r="K992" s="57" t="n">
        <v>2</v>
      </c>
      <c r="L992" s="59" t="b">
        <f aca="false">FALSE()</f>
        <v>0</v>
      </c>
      <c r="M992" s="59" t="b">
        <f aca="false">TRUE()</f>
        <v>1</v>
      </c>
      <c r="N992" s="59" t="b">
        <f aca="false">TRUE()</f>
        <v>1</v>
      </c>
      <c r="O992" s="59" t="b">
        <f aca="false">TRUE()</f>
        <v>1</v>
      </c>
      <c r="P992" s="59" t="b">
        <f aca="false">TRUE()</f>
        <v>1</v>
      </c>
      <c r="Q992" s="57" t="s">
        <v>5416</v>
      </c>
      <c r="R992" s="58" t="n">
        <v>1</v>
      </c>
      <c r="S992" s="58" t="n">
        <v>50.6399993896484</v>
      </c>
      <c r="T992" s="57"/>
      <c r="U992" s="58" t="n">
        <v>3.25727014480425</v>
      </c>
      <c r="V992" s="58" t="n">
        <v>1.01455955329969</v>
      </c>
      <c r="W992" s="58" t="n">
        <v>0</v>
      </c>
      <c r="X992" s="58" t="n">
        <v>31.1475409836066</v>
      </c>
      <c r="Y992" s="58" t="n">
        <v>0</v>
      </c>
      <c r="Z992" s="58" t="n">
        <v>4.68961501618204</v>
      </c>
      <c r="AA992" s="57" t="s">
        <v>5488</v>
      </c>
      <c r="AB992" s="57" t="s">
        <v>5413</v>
      </c>
      <c r="AC992" s="57" t="s">
        <v>5414</v>
      </c>
      <c r="AD992" s="57" t="s">
        <v>4885</v>
      </c>
      <c r="AE992" s="57" t="n">
        <v>111</v>
      </c>
      <c r="AF992" s="58" t="n">
        <v>4.68961501618204</v>
      </c>
      <c r="AG992" s="57" t="s">
        <v>5488</v>
      </c>
      <c r="AH992" s="57" t="s">
        <v>5414</v>
      </c>
      <c r="AI992" s="57" t="s">
        <v>4885</v>
      </c>
      <c r="AJ992" s="58" t="n">
        <v>8.61969065570222</v>
      </c>
      <c r="AK992" s="57" t="s">
        <v>363</v>
      </c>
      <c r="AL992" s="58" t="n">
        <v>4.5</v>
      </c>
      <c r="AM992" s="57"/>
      <c r="AN992" s="57"/>
      <c r="AO992" s="57" t="n">
        <v>0</v>
      </c>
      <c r="AP992" s="59" t="b">
        <f aca="false">FALSE()</f>
        <v>0</v>
      </c>
    </row>
    <row r="993" customFormat="false" ht="15" hidden="false" customHeight="true" outlineLevel="0" collapsed="false">
      <c r="B993" s="57" t="s">
        <v>4708</v>
      </c>
      <c r="C993" s="57" t="s">
        <v>255</v>
      </c>
      <c r="D993" s="57" t="s">
        <v>367</v>
      </c>
      <c r="E993" s="59" t="b">
        <f aca="false">FALSE()</f>
        <v>0</v>
      </c>
      <c r="F993" s="57" t="n">
        <v>1</v>
      </c>
      <c r="G993" s="57" t="s">
        <v>5167</v>
      </c>
      <c r="H993" s="57" t="s">
        <v>4861</v>
      </c>
      <c r="I993" s="57" t="n">
        <v>2</v>
      </c>
      <c r="J993" s="57" t="s">
        <v>360</v>
      </c>
      <c r="K993" s="57" t="n">
        <v>2</v>
      </c>
      <c r="L993" s="59" t="b">
        <f aca="false">FALSE()</f>
        <v>0</v>
      </c>
      <c r="M993" s="59" t="b">
        <f aca="false">TRUE()</f>
        <v>1</v>
      </c>
      <c r="N993" s="59" t="b">
        <f aca="false">TRUE()</f>
        <v>1</v>
      </c>
      <c r="O993" s="59" t="b">
        <f aca="false">TRUE()</f>
        <v>1</v>
      </c>
      <c r="P993" s="59" t="b">
        <f aca="false">TRUE()</f>
        <v>1</v>
      </c>
      <c r="Q993" s="57" t="s">
        <v>5417</v>
      </c>
      <c r="R993" s="58" t="n">
        <v>1</v>
      </c>
      <c r="S993" s="58" t="n">
        <v>64.1800003051758</v>
      </c>
      <c r="T993" s="57"/>
      <c r="U993" s="58" t="n">
        <v>38.6333598322275</v>
      </c>
      <c r="V993" s="58" t="n">
        <v>36.9246279529859</v>
      </c>
      <c r="W993" s="58" t="n">
        <v>12.8955859011513</v>
      </c>
      <c r="X993" s="58" t="n">
        <v>95.5770559778853</v>
      </c>
      <c r="Y993" s="58" t="n">
        <v>33.379405666897</v>
      </c>
      <c r="Z993" s="58" t="n">
        <v>4.28882664606533</v>
      </c>
      <c r="AA993" s="57" t="s">
        <v>324</v>
      </c>
      <c r="AB993" s="57" t="s">
        <v>282</v>
      </c>
      <c r="AC993" s="57" t="s">
        <v>5513</v>
      </c>
      <c r="AD993" s="57" t="s">
        <v>5430</v>
      </c>
      <c r="AE993" s="57" t="n">
        <v>44</v>
      </c>
      <c r="AF993" s="58" t="n">
        <v>4.28882664606533</v>
      </c>
      <c r="AG993" s="57" t="s">
        <v>324</v>
      </c>
      <c r="AH993" s="57" t="s">
        <v>5513</v>
      </c>
      <c r="AI993" s="57" t="s">
        <v>5430</v>
      </c>
      <c r="AJ993" s="58" t="n">
        <v>4.28882664606533</v>
      </c>
      <c r="AK993" s="57" t="s">
        <v>324</v>
      </c>
      <c r="AL993" s="58" t="n">
        <v>3.5</v>
      </c>
      <c r="AM993" s="57"/>
      <c r="AN993" s="57"/>
      <c r="AO993" s="57" t="n">
        <v>0</v>
      </c>
      <c r="AP993" s="59" t="b">
        <f aca="false">FALSE()</f>
        <v>0</v>
      </c>
    </row>
    <row r="994" customFormat="false" ht="15" hidden="false" customHeight="true" outlineLevel="0" collapsed="false">
      <c r="B994" s="57" t="s">
        <v>4708</v>
      </c>
      <c r="C994" s="57" t="s">
        <v>255</v>
      </c>
      <c r="D994" s="57" t="s">
        <v>367</v>
      </c>
      <c r="E994" s="59" t="b">
        <f aca="false">FALSE()</f>
        <v>0</v>
      </c>
      <c r="F994" s="57" t="n">
        <v>1</v>
      </c>
      <c r="G994" s="57" t="s">
        <v>5167</v>
      </c>
      <c r="H994" s="57" t="s">
        <v>4861</v>
      </c>
      <c r="I994" s="57" t="n">
        <v>2</v>
      </c>
      <c r="J994" s="57" t="s">
        <v>360</v>
      </c>
      <c r="K994" s="57" t="n">
        <v>2</v>
      </c>
      <c r="L994" s="59" t="b">
        <f aca="false">FALSE()</f>
        <v>0</v>
      </c>
      <c r="M994" s="59" t="b">
        <f aca="false">TRUE()</f>
        <v>1</v>
      </c>
      <c r="N994" s="59" t="b">
        <f aca="false">TRUE()</f>
        <v>1</v>
      </c>
      <c r="O994" s="59" t="b">
        <f aca="false">TRUE()</f>
        <v>1</v>
      </c>
      <c r="P994" s="59" t="b">
        <f aca="false">TRUE()</f>
        <v>1</v>
      </c>
      <c r="Q994" s="57" t="s">
        <v>5417</v>
      </c>
      <c r="R994" s="58" t="n">
        <v>1</v>
      </c>
      <c r="S994" s="58" t="n">
        <v>64.1800003051758</v>
      </c>
      <c r="T994" s="57"/>
      <c r="U994" s="58" t="n">
        <v>38.6333598322275</v>
      </c>
      <c r="V994" s="58" t="n">
        <v>36.9246279529859</v>
      </c>
      <c r="W994" s="58" t="n">
        <v>12.8955859011513</v>
      </c>
      <c r="X994" s="58" t="n">
        <v>95.5770559778853</v>
      </c>
      <c r="Y994" s="58" t="n">
        <v>33.379405666897</v>
      </c>
      <c r="Z994" s="58" t="n">
        <v>4.28882664606533</v>
      </c>
      <c r="AA994" s="57" t="s">
        <v>324</v>
      </c>
      <c r="AB994" s="57" t="s">
        <v>282</v>
      </c>
      <c r="AC994" s="57" t="s">
        <v>5513</v>
      </c>
      <c r="AD994" s="57" t="s">
        <v>5430</v>
      </c>
      <c r="AE994" s="57" t="n">
        <v>44</v>
      </c>
      <c r="AF994" s="58" t="n">
        <v>4.28882664606533</v>
      </c>
      <c r="AG994" s="57" t="s">
        <v>324</v>
      </c>
      <c r="AH994" s="57" t="s">
        <v>5513</v>
      </c>
      <c r="AI994" s="57" t="s">
        <v>5430</v>
      </c>
      <c r="AJ994" s="58" t="n">
        <v>4.28882664606533</v>
      </c>
      <c r="AK994" s="57" t="s">
        <v>324</v>
      </c>
      <c r="AL994" s="58" t="n">
        <v>4</v>
      </c>
      <c r="AM994" s="57"/>
      <c r="AN994" s="57"/>
      <c r="AO994" s="57" t="n">
        <v>0</v>
      </c>
      <c r="AP994" s="59" t="b">
        <f aca="false">FALSE()</f>
        <v>0</v>
      </c>
    </row>
    <row r="995" customFormat="false" ht="15" hidden="false" customHeight="true" outlineLevel="0" collapsed="false">
      <c r="B995" s="57" t="s">
        <v>4708</v>
      </c>
      <c r="C995" s="57" t="s">
        <v>255</v>
      </c>
      <c r="D995" s="57" t="s">
        <v>367</v>
      </c>
      <c r="E995" s="59" t="b">
        <f aca="false">FALSE()</f>
        <v>0</v>
      </c>
      <c r="F995" s="57" t="n">
        <v>1</v>
      </c>
      <c r="G995" s="57" t="s">
        <v>5167</v>
      </c>
      <c r="H995" s="57" t="s">
        <v>4861</v>
      </c>
      <c r="I995" s="57" t="n">
        <v>2</v>
      </c>
      <c r="J995" s="57" t="s">
        <v>360</v>
      </c>
      <c r="K995" s="57" t="n">
        <v>2</v>
      </c>
      <c r="L995" s="59" t="b">
        <f aca="false">FALSE()</f>
        <v>0</v>
      </c>
      <c r="M995" s="59" t="b">
        <f aca="false">TRUE()</f>
        <v>1</v>
      </c>
      <c r="N995" s="59" t="b">
        <f aca="false">TRUE()</f>
        <v>1</v>
      </c>
      <c r="O995" s="59" t="b">
        <f aca="false">TRUE()</f>
        <v>1</v>
      </c>
      <c r="P995" s="59" t="b">
        <f aca="false">TRUE()</f>
        <v>1</v>
      </c>
      <c r="Q995" s="57" t="s">
        <v>5417</v>
      </c>
      <c r="R995" s="58" t="n">
        <v>1</v>
      </c>
      <c r="S995" s="58" t="n">
        <v>64.1800003051758</v>
      </c>
      <c r="T995" s="57"/>
      <c r="U995" s="58" t="n">
        <v>38.6333598322275</v>
      </c>
      <c r="V995" s="58" t="n">
        <v>36.9246279529859</v>
      </c>
      <c r="W995" s="58" t="n">
        <v>12.8955859011513</v>
      </c>
      <c r="X995" s="58" t="n">
        <v>95.5770559778853</v>
      </c>
      <c r="Y995" s="58" t="n">
        <v>33.379405666897</v>
      </c>
      <c r="Z995" s="58" t="n">
        <v>4.28882664606533</v>
      </c>
      <c r="AA995" s="57" t="s">
        <v>324</v>
      </c>
      <c r="AB995" s="57" t="s">
        <v>282</v>
      </c>
      <c r="AC995" s="57" t="s">
        <v>5513</v>
      </c>
      <c r="AD995" s="57" t="s">
        <v>5430</v>
      </c>
      <c r="AE995" s="57" t="n">
        <v>44</v>
      </c>
      <c r="AF995" s="58" t="n">
        <v>4.28882664606533</v>
      </c>
      <c r="AG995" s="57" t="s">
        <v>324</v>
      </c>
      <c r="AH995" s="57" t="s">
        <v>5513</v>
      </c>
      <c r="AI995" s="57" t="s">
        <v>5430</v>
      </c>
      <c r="AJ995" s="58" t="n">
        <v>4.28882664606533</v>
      </c>
      <c r="AK995" s="57" t="s">
        <v>324</v>
      </c>
      <c r="AL995" s="58" t="n">
        <v>4.5</v>
      </c>
      <c r="AM995" s="57" t="s">
        <v>324</v>
      </c>
      <c r="AN995" s="57" t="s">
        <v>324</v>
      </c>
      <c r="AO995" s="57" t="n">
        <v>3</v>
      </c>
      <c r="AP995" s="59" t="b">
        <f aca="false">FALSE()</f>
        <v>0</v>
      </c>
    </row>
    <row r="996" customFormat="false" ht="15" hidden="false" customHeight="true" outlineLevel="0" collapsed="false">
      <c r="B996" s="57" t="s">
        <v>4708</v>
      </c>
      <c r="C996" s="57" t="s">
        <v>255</v>
      </c>
      <c r="D996" s="57" t="s">
        <v>367</v>
      </c>
      <c r="E996" s="59" t="b">
        <f aca="false">FALSE()</f>
        <v>0</v>
      </c>
      <c r="F996" s="57" t="n">
        <v>1</v>
      </c>
      <c r="G996" s="57" t="s">
        <v>5167</v>
      </c>
      <c r="H996" s="57" t="s">
        <v>4861</v>
      </c>
      <c r="I996" s="57" t="n">
        <v>3</v>
      </c>
      <c r="J996" s="57" t="s">
        <v>4572</v>
      </c>
      <c r="K996" s="57" t="n">
        <v>2</v>
      </c>
      <c r="L996" s="59" t="b">
        <f aca="false">FALSE()</f>
        <v>0</v>
      </c>
      <c r="M996" s="59" t="b">
        <f aca="false">TRUE()</f>
        <v>1</v>
      </c>
      <c r="N996" s="59" t="b">
        <f aca="false">TRUE()</f>
        <v>1</v>
      </c>
      <c r="O996" s="59" t="b">
        <f aca="false">TRUE()</f>
        <v>1</v>
      </c>
      <c r="P996" s="59" t="b">
        <f aca="false">TRUE()</f>
        <v>1</v>
      </c>
      <c r="Q996" s="57" t="s">
        <v>5459</v>
      </c>
      <c r="R996" s="58" t="n">
        <v>1</v>
      </c>
      <c r="S996" s="58" t="n">
        <v>60.6699981689453</v>
      </c>
      <c r="T996" s="57"/>
      <c r="U996" s="58" t="n">
        <v>3.76454992145409</v>
      </c>
      <c r="V996" s="58" t="n">
        <v>3.76454992145409</v>
      </c>
      <c r="W996" s="58" t="n">
        <v>3.76454992145409</v>
      </c>
      <c r="X996" s="58" t="n">
        <v>100</v>
      </c>
      <c r="Y996" s="58" t="n">
        <v>100</v>
      </c>
      <c r="Z996" s="58" t="n">
        <v>3.4714908900932</v>
      </c>
      <c r="AA996" s="57" t="s">
        <v>324</v>
      </c>
      <c r="AB996" s="57" t="s">
        <v>282</v>
      </c>
      <c r="AC996" s="57" t="s">
        <v>5513</v>
      </c>
      <c r="AD996" s="57" t="s">
        <v>5430</v>
      </c>
      <c r="AE996" s="57" t="n">
        <v>44</v>
      </c>
      <c r="AF996" s="58" t="n">
        <v>3.4714908900932</v>
      </c>
      <c r="AG996" s="57" t="s">
        <v>324</v>
      </c>
      <c r="AH996" s="57" t="s">
        <v>5513</v>
      </c>
      <c r="AI996" s="57" t="s">
        <v>5430</v>
      </c>
      <c r="AJ996" s="58" t="n">
        <v>3.4714908900932</v>
      </c>
      <c r="AK996" s="57" t="s">
        <v>324</v>
      </c>
      <c r="AL996" s="58" t="n">
        <v>3.5</v>
      </c>
      <c r="AM996" s="57" t="s">
        <v>324</v>
      </c>
      <c r="AN996" s="57" t="s">
        <v>324</v>
      </c>
      <c r="AO996" s="57" t="n">
        <v>1</v>
      </c>
      <c r="AP996" s="59" t="b">
        <f aca="false">TRUE()</f>
        <v>1</v>
      </c>
    </row>
    <row r="997" customFormat="false" ht="15" hidden="false" customHeight="true" outlineLevel="0" collapsed="false">
      <c r="B997" s="57" t="s">
        <v>4708</v>
      </c>
      <c r="C997" s="57" t="s">
        <v>255</v>
      </c>
      <c r="D997" s="57" t="s">
        <v>367</v>
      </c>
      <c r="E997" s="59" t="b">
        <f aca="false">FALSE()</f>
        <v>0</v>
      </c>
      <c r="F997" s="57" t="n">
        <v>1</v>
      </c>
      <c r="G997" s="57" t="s">
        <v>5167</v>
      </c>
      <c r="H997" s="57" t="s">
        <v>4861</v>
      </c>
      <c r="I997" s="57" t="n">
        <v>3</v>
      </c>
      <c r="J997" s="57" t="s">
        <v>4572</v>
      </c>
      <c r="K997" s="57" t="n">
        <v>2</v>
      </c>
      <c r="L997" s="59" t="b">
        <f aca="false">FALSE()</f>
        <v>0</v>
      </c>
      <c r="M997" s="59" t="b">
        <f aca="false">TRUE()</f>
        <v>1</v>
      </c>
      <c r="N997" s="59" t="b">
        <f aca="false">TRUE()</f>
        <v>1</v>
      </c>
      <c r="O997" s="59" t="b">
        <f aca="false">TRUE()</f>
        <v>1</v>
      </c>
      <c r="P997" s="59" t="b">
        <f aca="false">TRUE()</f>
        <v>1</v>
      </c>
      <c r="Q997" s="57" t="s">
        <v>5459</v>
      </c>
      <c r="R997" s="58" t="n">
        <v>1</v>
      </c>
      <c r="S997" s="58" t="n">
        <v>60.6699981689453</v>
      </c>
      <c r="T997" s="57"/>
      <c r="U997" s="58" t="n">
        <v>3.76454992145409</v>
      </c>
      <c r="V997" s="58" t="n">
        <v>3.76454992145409</v>
      </c>
      <c r="W997" s="58" t="n">
        <v>3.76454992145409</v>
      </c>
      <c r="X997" s="58" t="n">
        <v>100</v>
      </c>
      <c r="Y997" s="58" t="n">
        <v>100</v>
      </c>
      <c r="Z997" s="58" t="n">
        <v>3.4714908900932</v>
      </c>
      <c r="AA997" s="57" t="s">
        <v>324</v>
      </c>
      <c r="AB997" s="57" t="s">
        <v>282</v>
      </c>
      <c r="AC997" s="57" t="s">
        <v>5513</v>
      </c>
      <c r="AD997" s="57" t="s">
        <v>5430</v>
      </c>
      <c r="AE997" s="57" t="n">
        <v>44</v>
      </c>
      <c r="AF997" s="58" t="n">
        <v>3.4714908900932</v>
      </c>
      <c r="AG997" s="57" t="s">
        <v>324</v>
      </c>
      <c r="AH997" s="57" t="s">
        <v>5513</v>
      </c>
      <c r="AI997" s="57" t="s">
        <v>5430</v>
      </c>
      <c r="AJ997" s="58" t="n">
        <v>3.4714908900932</v>
      </c>
      <c r="AK997" s="57" t="s">
        <v>324</v>
      </c>
      <c r="AL997" s="58" t="n">
        <v>4</v>
      </c>
      <c r="AM997" s="57" t="s">
        <v>324</v>
      </c>
      <c r="AN997" s="57" t="s">
        <v>324</v>
      </c>
      <c r="AO997" s="57" t="n">
        <v>1</v>
      </c>
      <c r="AP997" s="59" t="b">
        <f aca="false">TRUE()</f>
        <v>1</v>
      </c>
    </row>
    <row r="998" customFormat="false" ht="15" hidden="false" customHeight="true" outlineLevel="0" collapsed="false">
      <c r="B998" s="57" t="s">
        <v>4708</v>
      </c>
      <c r="C998" s="57" t="s">
        <v>255</v>
      </c>
      <c r="D998" s="57" t="s">
        <v>367</v>
      </c>
      <c r="E998" s="59" t="b">
        <f aca="false">FALSE()</f>
        <v>0</v>
      </c>
      <c r="F998" s="57" t="n">
        <v>1</v>
      </c>
      <c r="G998" s="57" t="s">
        <v>5167</v>
      </c>
      <c r="H998" s="57" t="s">
        <v>4861</v>
      </c>
      <c r="I998" s="57" t="n">
        <v>3</v>
      </c>
      <c r="J998" s="57" t="s">
        <v>4572</v>
      </c>
      <c r="K998" s="57" t="n">
        <v>2</v>
      </c>
      <c r="L998" s="59" t="b">
        <f aca="false">FALSE()</f>
        <v>0</v>
      </c>
      <c r="M998" s="59" t="b">
        <f aca="false">TRUE()</f>
        <v>1</v>
      </c>
      <c r="N998" s="59" t="b">
        <f aca="false">TRUE()</f>
        <v>1</v>
      </c>
      <c r="O998" s="59" t="b">
        <f aca="false">TRUE()</f>
        <v>1</v>
      </c>
      <c r="P998" s="59" t="b">
        <f aca="false">TRUE()</f>
        <v>1</v>
      </c>
      <c r="Q998" s="57" t="s">
        <v>5459</v>
      </c>
      <c r="R998" s="58" t="n">
        <v>1</v>
      </c>
      <c r="S998" s="58" t="n">
        <v>60.6699981689453</v>
      </c>
      <c r="T998" s="57"/>
      <c r="U998" s="58" t="n">
        <v>3.76454992145409</v>
      </c>
      <c r="V998" s="58" t="n">
        <v>3.76454992145409</v>
      </c>
      <c r="W998" s="58" t="n">
        <v>3.76454992145409</v>
      </c>
      <c r="X998" s="58" t="n">
        <v>100</v>
      </c>
      <c r="Y998" s="58" t="n">
        <v>100</v>
      </c>
      <c r="Z998" s="58" t="n">
        <v>3.4714908900932</v>
      </c>
      <c r="AA998" s="57" t="s">
        <v>324</v>
      </c>
      <c r="AB998" s="57" t="s">
        <v>282</v>
      </c>
      <c r="AC998" s="57" t="s">
        <v>5513</v>
      </c>
      <c r="AD998" s="57" t="s">
        <v>5430</v>
      </c>
      <c r="AE998" s="57" t="n">
        <v>44</v>
      </c>
      <c r="AF998" s="58" t="n">
        <v>3.4714908900932</v>
      </c>
      <c r="AG998" s="57" t="s">
        <v>324</v>
      </c>
      <c r="AH998" s="57" t="s">
        <v>5513</v>
      </c>
      <c r="AI998" s="57" t="s">
        <v>5430</v>
      </c>
      <c r="AJ998" s="58" t="n">
        <v>3.4714908900932</v>
      </c>
      <c r="AK998" s="57" t="s">
        <v>324</v>
      </c>
      <c r="AL998" s="58" t="n">
        <v>4.5</v>
      </c>
      <c r="AM998" s="57" t="s">
        <v>324</v>
      </c>
      <c r="AN998" s="57" t="s">
        <v>324</v>
      </c>
      <c r="AO998" s="57" t="n">
        <v>2</v>
      </c>
      <c r="AP998" s="59" t="b">
        <f aca="false">TRUE()</f>
        <v>1</v>
      </c>
    </row>
    <row r="999" customFormat="false" ht="15" hidden="false" customHeight="true" outlineLevel="0" collapsed="false">
      <c r="B999" s="57" t="s">
        <v>4708</v>
      </c>
      <c r="C999" s="57" t="s">
        <v>255</v>
      </c>
      <c r="D999" s="57" t="s">
        <v>367</v>
      </c>
      <c r="E999" s="59" t="b">
        <f aca="false">FALSE()</f>
        <v>0</v>
      </c>
      <c r="F999" s="57" t="n">
        <v>1</v>
      </c>
      <c r="G999" s="57" t="s">
        <v>5167</v>
      </c>
      <c r="H999" s="57" t="s">
        <v>4861</v>
      </c>
      <c r="I999" s="57" t="n">
        <v>4</v>
      </c>
      <c r="J999" s="57" t="s">
        <v>425</v>
      </c>
      <c r="K999" s="57" t="n">
        <v>2</v>
      </c>
      <c r="L999" s="59" t="b">
        <f aca="false">FALSE()</f>
        <v>0</v>
      </c>
      <c r="M999" s="59" t="b">
        <f aca="false">TRUE()</f>
        <v>1</v>
      </c>
      <c r="N999" s="59" t="b">
        <f aca="false">TRUE()</f>
        <v>1</v>
      </c>
      <c r="O999" s="59" t="b">
        <f aca="false">TRUE()</f>
        <v>1</v>
      </c>
      <c r="P999" s="59" t="b">
        <f aca="false">TRUE()</f>
        <v>1</v>
      </c>
      <c r="Q999" s="57" t="s">
        <v>5416</v>
      </c>
      <c r="R999" s="58" t="n">
        <v>1</v>
      </c>
      <c r="S999" s="58" t="n">
        <v>62.1800003051758</v>
      </c>
      <c r="T999" s="57"/>
      <c r="U999" s="58" t="n">
        <v>5.12619563772472</v>
      </c>
      <c r="V999" s="58" t="n">
        <v>1.81552762169417</v>
      </c>
      <c r="W999" s="58" t="n">
        <v>1.81552762169417</v>
      </c>
      <c r="X999" s="58" t="n">
        <v>35.4166666666667</v>
      </c>
      <c r="Y999" s="58" t="n">
        <v>35.4166666666667</v>
      </c>
      <c r="Z999" s="58" t="n">
        <v>5.0528711640017</v>
      </c>
      <c r="AA999" s="57" t="s">
        <v>527</v>
      </c>
      <c r="AB999" s="57" t="s">
        <v>282</v>
      </c>
      <c r="AC999" s="57" t="s">
        <v>5460</v>
      </c>
      <c r="AD999" s="57" t="s">
        <v>5459</v>
      </c>
      <c r="AE999" s="57" t="n">
        <v>175</v>
      </c>
      <c r="AF999" s="58" t="n">
        <v>6.15544100775889</v>
      </c>
      <c r="AG999" s="57" t="s">
        <v>527</v>
      </c>
      <c r="AH999" s="57" t="s">
        <v>4866</v>
      </c>
      <c r="AI999" s="57" t="s">
        <v>5459</v>
      </c>
      <c r="AJ999" s="58" t="n">
        <v>5.0528711640017</v>
      </c>
      <c r="AK999" s="57" t="s">
        <v>527</v>
      </c>
      <c r="AL999" s="58" t="n">
        <v>3.5</v>
      </c>
      <c r="AM999" s="57"/>
      <c r="AN999" s="57"/>
      <c r="AO999" s="57" t="n">
        <v>0</v>
      </c>
      <c r="AP999" s="59" t="b">
        <f aca="false">FALSE()</f>
        <v>0</v>
      </c>
    </row>
    <row r="1000" customFormat="false" ht="15" hidden="false" customHeight="true" outlineLevel="0" collapsed="false">
      <c r="B1000" s="57" t="s">
        <v>4708</v>
      </c>
      <c r="C1000" s="57" t="s">
        <v>255</v>
      </c>
      <c r="D1000" s="57" t="s">
        <v>367</v>
      </c>
      <c r="E1000" s="59" t="b">
        <f aca="false">FALSE()</f>
        <v>0</v>
      </c>
      <c r="F1000" s="57" t="n">
        <v>1</v>
      </c>
      <c r="G1000" s="57" t="s">
        <v>5167</v>
      </c>
      <c r="H1000" s="57" t="s">
        <v>4861</v>
      </c>
      <c r="I1000" s="57" t="n">
        <v>4</v>
      </c>
      <c r="J1000" s="57" t="s">
        <v>425</v>
      </c>
      <c r="K1000" s="57" t="n">
        <v>2</v>
      </c>
      <c r="L1000" s="59" t="b">
        <f aca="false">FALSE()</f>
        <v>0</v>
      </c>
      <c r="M1000" s="59" t="b">
        <f aca="false">TRUE()</f>
        <v>1</v>
      </c>
      <c r="N1000" s="59" t="b">
        <f aca="false">TRUE()</f>
        <v>1</v>
      </c>
      <c r="O1000" s="59" t="b">
        <f aca="false">TRUE()</f>
        <v>1</v>
      </c>
      <c r="P1000" s="59" t="b">
        <f aca="false">TRUE()</f>
        <v>1</v>
      </c>
      <c r="Q1000" s="57" t="s">
        <v>5416</v>
      </c>
      <c r="R1000" s="58" t="n">
        <v>1</v>
      </c>
      <c r="S1000" s="58" t="n">
        <v>62.1800003051758</v>
      </c>
      <c r="T1000" s="57"/>
      <c r="U1000" s="58" t="n">
        <v>5.12619563772472</v>
      </c>
      <c r="V1000" s="58" t="n">
        <v>1.81552762169417</v>
      </c>
      <c r="W1000" s="58" t="n">
        <v>1.81552762169417</v>
      </c>
      <c r="X1000" s="58" t="n">
        <v>35.4166666666667</v>
      </c>
      <c r="Y1000" s="58" t="n">
        <v>35.4166666666667</v>
      </c>
      <c r="Z1000" s="58" t="n">
        <v>5.0528711640017</v>
      </c>
      <c r="AA1000" s="57" t="s">
        <v>527</v>
      </c>
      <c r="AB1000" s="57" t="s">
        <v>282</v>
      </c>
      <c r="AC1000" s="57" t="s">
        <v>5460</v>
      </c>
      <c r="AD1000" s="57" t="s">
        <v>5459</v>
      </c>
      <c r="AE1000" s="57" t="n">
        <v>175</v>
      </c>
      <c r="AF1000" s="58" t="n">
        <v>6.15544100775889</v>
      </c>
      <c r="AG1000" s="57" t="s">
        <v>527</v>
      </c>
      <c r="AH1000" s="57" t="s">
        <v>4866</v>
      </c>
      <c r="AI1000" s="57" t="s">
        <v>5459</v>
      </c>
      <c r="AJ1000" s="58" t="n">
        <v>5.0528711640017</v>
      </c>
      <c r="AK1000" s="57" t="s">
        <v>527</v>
      </c>
      <c r="AL1000" s="58" t="n">
        <v>4</v>
      </c>
      <c r="AM1000" s="57"/>
      <c r="AN1000" s="57"/>
      <c r="AO1000" s="57" t="n">
        <v>0</v>
      </c>
      <c r="AP1000" s="59" t="b">
        <f aca="false">FALSE()</f>
        <v>0</v>
      </c>
    </row>
    <row r="1001" customFormat="false" ht="15" hidden="false" customHeight="true" outlineLevel="0" collapsed="false">
      <c r="B1001" s="57" t="s">
        <v>4708</v>
      </c>
      <c r="C1001" s="57" t="s">
        <v>255</v>
      </c>
      <c r="D1001" s="57" t="s">
        <v>367</v>
      </c>
      <c r="E1001" s="59" t="b">
        <f aca="false">FALSE()</f>
        <v>0</v>
      </c>
      <c r="F1001" s="57" t="n">
        <v>1</v>
      </c>
      <c r="G1001" s="57" t="s">
        <v>5167</v>
      </c>
      <c r="H1001" s="57" t="s">
        <v>4861</v>
      </c>
      <c r="I1001" s="57" t="n">
        <v>4</v>
      </c>
      <c r="J1001" s="57" t="s">
        <v>425</v>
      </c>
      <c r="K1001" s="57" t="n">
        <v>2</v>
      </c>
      <c r="L1001" s="59" t="b">
        <f aca="false">FALSE()</f>
        <v>0</v>
      </c>
      <c r="M1001" s="59" t="b">
        <f aca="false">TRUE()</f>
        <v>1</v>
      </c>
      <c r="N1001" s="59" t="b">
        <f aca="false">TRUE()</f>
        <v>1</v>
      </c>
      <c r="O1001" s="59" t="b">
        <f aca="false">TRUE()</f>
        <v>1</v>
      </c>
      <c r="P1001" s="59" t="b">
        <f aca="false">TRUE()</f>
        <v>1</v>
      </c>
      <c r="Q1001" s="57" t="s">
        <v>5416</v>
      </c>
      <c r="R1001" s="58" t="n">
        <v>1</v>
      </c>
      <c r="S1001" s="58" t="n">
        <v>62.1800003051758</v>
      </c>
      <c r="T1001" s="57"/>
      <c r="U1001" s="58" t="n">
        <v>5.12619563772472</v>
      </c>
      <c r="V1001" s="58" t="n">
        <v>1.81552762169417</v>
      </c>
      <c r="W1001" s="58" t="n">
        <v>1.81552762169417</v>
      </c>
      <c r="X1001" s="58" t="n">
        <v>35.4166666666667</v>
      </c>
      <c r="Y1001" s="58" t="n">
        <v>35.4166666666667</v>
      </c>
      <c r="Z1001" s="58" t="n">
        <v>5.0528711640017</v>
      </c>
      <c r="AA1001" s="57" t="s">
        <v>527</v>
      </c>
      <c r="AB1001" s="57" t="s">
        <v>282</v>
      </c>
      <c r="AC1001" s="57" t="s">
        <v>5460</v>
      </c>
      <c r="AD1001" s="57" t="s">
        <v>5459</v>
      </c>
      <c r="AE1001" s="57" t="n">
        <v>175</v>
      </c>
      <c r="AF1001" s="58" t="n">
        <v>6.15544100775889</v>
      </c>
      <c r="AG1001" s="57" t="s">
        <v>527</v>
      </c>
      <c r="AH1001" s="57" t="s">
        <v>4866</v>
      </c>
      <c r="AI1001" s="57" t="s">
        <v>5459</v>
      </c>
      <c r="AJ1001" s="58" t="n">
        <v>5.0528711640017</v>
      </c>
      <c r="AK1001" s="57" t="s">
        <v>527</v>
      </c>
      <c r="AL1001" s="58" t="n">
        <v>4.5</v>
      </c>
      <c r="AM1001" s="57"/>
      <c r="AN1001" s="57"/>
      <c r="AO1001" s="57" t="n">
        <v>0</v>
      </c>
      <c r="AP1001" s="59" t="b">
        <f aca="false">FALSE()</f>
        <v>0</v>
      </c>
    </row>
    <row r="1002" customFormat="false" ht="15" hidden="false" customHeight="true" outlineLevel="0" collapsed="false">
      <c r="B1002" s="57" t="s">
        <v>4708</v>
      </c>
      <c r="C1002" s="57" t="s">
        <v>255</v>
      </c>
      <c r="D1002" s="57" t="s">
        <v>367</v>
      </c>
      <c r="E1002" s="59" t="b">
        <f aca="false">FALSE()</f>
        <v>0</v>
      </c>
      <c r="F1002" s="57" t="n">
        <v>1</v>
      </c>
      <c r="G1002" s="57" t="s">
        <v>5167</v>
      </c>
      <c r="H1002" s="57" t="s">
        <v>4861</v>
      </c>
      <c r="I1002" s="57" t="n">
        <v>5</v>
      </c>
      <c r="J1002" s="57" t="s">
        <v>425</v>
      </c>
      <c r="K1002" s="57" t="n">
        <v>2</v>
      </c>
      <c r="L1002" s="59" t="b">
        <f aca="false">FALSE()</f>
        <v>0</v>
      </c>
      <c r="M1002" s="59" t="b">
        <f aca="false">TRUE()</f>
        <v>1</v>
      </c>
      <c r="N1002" s="59" t="b">
        <f aca="false">TRUE()</f>
        <v>1</v>
      </c>
      <c r="O1002" s="59" t="b">
        <f aca="false">TRUE()</f>
        <v>1</v>
      </c>
      <c r="P1002" s="59" t="b">
        <f aca="false">TRUE()</f>
        <v>1</v>
      </c>
      <c r="Q1002" s="57" t="s">
        <v>5416</v>
      </c>
      <c r="R1002" s="58" t="n">
        <v>1</v>
      </c>
      <c r="S1002" s="58" t="n">
        <v>58.8800010681152</v>
      </c>
      <c r="T1002" s="57"/>
      <c r="U1002" s="58" t="n">
        <v>2.64319462570181</v>
      </c>
      <c r="V1002" s="58" t="n">
        <v>0</v>
      </c>
      <c r="W1002" s="58" t="n">
        <v>0</v>
      </c>
      <c r="X1002" s="58" t="n">
        <v>0</v>
      </c>
      <c r="Y1002" s="58" t="n">
        <v>0</v>
      </c>
      <c r="Z1002" s="58" t="n">
        <v>5.87578386260083</v>
      </c>
      <c r="AA1002" s="57" t="s">
        <v>527</v>
      </c>
      <c r="AB1002" s="57" t="s">
        <v>282</v>
      </c>
      <c r="AC1002" s="57" t="s">
        <v>4866</v>
      </c>
      <c r="AD1002" s="57" t="s">
        <v>5459</v>
      </c>
      <c r="AE1002" s="57" t="n">
        <v>176</v>
      </c>
      <c r="AF1002" s="58" t="n">
        <v>5.87578386260083</v>
      </c>
      <c r="AG1002" s="57" t="s">
        <v>527</v>
      </c>
      <c r="AH1002" s="57" t="s">
        <v>4866</v>
      </c>
      <c r="AI1002" s="57" t="s">
        <v>5459</v>
      </c>
      <c r="AJ1002" s="58" t="n">
        <v>5.87578386260083</v>
      </c>
      <c r="AK1002" s="57" t="s">
        <v>527</v>
      </c>
      <c r="AL1002" s="58" t="n">
        <v>3.5</v>
      </c>
      <c r="AM1002" s="57"/>
      <c r="AN1002" s="57"/>
      <c r="AO1002" s="57" t="n">
        <v>0</v>
      </c>
      <c r="AP1002" s="59" t="b">
        <f aca="false">FALSE()</f>
        <v>0</v>
      </c>
    </row>
    <row r="1003" customFormat="false" ht="15" hidden="false" customHeight="true" outlineLevel="0" collapsed="false">
      <c r="B1003" s="57" t="s">
        <v>4708</v>
      </c>
      <c r="C1003" s="57" t="s">
        <v>255</v>
      </c>
      <c r="D1003" s="57" t="s">
        <v>367</v>
      </c>
      <c r="E1003" s="59" t="b">
        <f aca="false">FALSE()</f>
        <v>0</v>
      </c>
      <c r="F1003" s="57" t="n">
        <v>1</v>
      </c>
      <c r="G1003" s="57" t="s">
        <v>5167</v>
      </c>
      <c r="H1003" s="57" t="s">
        <v>4861</v>
      </c>
      <c r="I1003" s="57" t="n">
        <v>5</v>
      </c>
      <c r="J1003" s="57" t="s">
        <v>425</v>
      </c>
      <c r="K1003" s="57" t="n">
        <v>2</v>
      </c>
      <c r="L1003" s="59" t="b">
        <f aca="false">FALSE()</f>
        <v>0</v>
      </c>
      <c r="M1003" s="59" t="b">
        <f aca="false">TRUE()</f>
        <v>1</v>
      </c>
      <c r="N1003" s="59" t="b">
        <f aca="false">TRUE()</f>
        <v>1</v>
      </c>
      <c r="O1003" s="59" t="b">
        <f aca="false">TRUE()</f>
        <v>1</v>
      </c>
      <c r="P1003" s="59" t="b">
        <f aca="false">TRUE()</f>
        <v>1</v>
      </c>
      <c r="Q1003" s="57" t="s">
        <v>5416</v>
      </c>
      <c r="R1003" s="58" t="n">
        <v>1</v>
      </c>
      <c r="S1003" s="58" t="n">
        <v>58.8800010681152</v>
      </c>
      <c r="T1003" s="57"/>
      <c r="U1003" s="58" t="n">
        <v>2.64319462570181</v>
      </c>
      <c r="V1003" s="58" t="n">
        <v>0</v>
      </c>
      <c r="W1003" s="58" t="n">
        <v>0</v>
      </c>
      <c r="X1003" s="58" t="n">
        <v>0</v>
      </c>
      <c r="Y1003" s="58" t="n">
        <v>0</v>
      </c>
      <c r="Z1003" s="58" t="n">
        <v>5.87578386260083</v>
      </c>
      <c r="AA1003" s="57" t="s">
        <v>527</v>
      </c>
      <c r="AB1003" s="57" t="s">
        <v>282</v>
      </c>
      <c r="AC1003" s="57" t="s">
        <v>4866</v>
      </c>
      <c r="AD1003" s="57" t="s">
        <v>5459</v>
      </c>
      <c r="AE1003" s="57" t="n">
        <v>176</v>
      </c>
      <c r="AF1003" s="58" t="n">
        <v>5.87578386260083</v>
      </c>
      <c r="AG1003" s="57" t="s">
        <v>527</v>
      </c>
      <c r="AH1003" s="57" t="s">
        <v>4866</v>
      </c>
      <c r="AI1003" s="57" t="s">
        <v>5459</v>
      </c>
      <c r="AJ1003" s="58" t="n">
        <v>5.87578386260083</v>
      </c>
      <c r="AK1003" s="57" t="s">
        <v>527</v>
      </c>
      <c r="AL1003" s="58" t="n">
        <v>4</v>
      </c>
      <c r="AM1003" s="57"/>
      <c r="AN1003" s="57"/>
      <c r="AO1003" s="57" t="n">
        <v>0</v>
      </c>
      <c r="AP1003" s="59" t="b">
        <f aca="false">FALSE()</f>
        <v>0</v>
      </c>
    </row>
    <row r="1004" customFormat="false" ht="15" hidden="false" customHeight="true" outlineLevel="0" collapsed="false">
      <c r="B1004" s="57" t="s">
        <v>4708</v>
      </c>
      <c r="C1004" s="57" t="s">
        <v>255</v>
      </c>
      <c r="D1004" s="57" t="s">
        <v>367</v>
      </c>
      <c r="E1004" s="59" t="b">
        <f aca="false">FALSE()</f>
        <v>0</v>
      </c>
      <c r="F1004" s="57" t="n">
        <v>1</v>
      </c>
      <c r="G1004" s="57" t="s">
        <v>5167</v>
      </c>
      <c r="H1004" s="57" t="s">
        <v>4861</v>
      </c>
      <c r="I1004" s="57" t="n">
        <v>5</v>
      </c>
      <c r="J1004" s="57" t="s">
        <v>425</v>
      </c>
      <c r="K1004" s="57" t="n">
        <v>2</v>
      </c>
      <c r="L1004" s="59" t="b">
        <f aca="false">FALSE()</f>
        <v>0</v>
      </c>
      <c r="M1004" s="59" t="b">
        <f aca="false">TRUE()</f>
        <v>1</v>
      </c>
      <c r="N1004" s="59" t="b">
        <f aca="false">TRUE()</f>
        <v>1</v>
      </c>
      <c r="O1004" s="59" t="b">
        <f aca="false">TRUE()</f>
        <v>1</v>
      </c>
      <c r="P1004" s="59" t="b">
        <f aca="false">TRUE()</f>
        <v>1</v>
      </c>
      <c r="Q1004" s="57" t="s">
        <v>5416</v>
      </c>
      <c r="R1004" s="58" t="n">
        <v>1</v>
      </c>
      <c r="S1004" s="58" t="n">
        <v>58.8800010681152</v>
      </c>
      <c r="T1004" s="57"/>
      <c r="U1004" s="58" t="n">
        <v>2.64319462570181</v>
      </c>
      <c r="V1004" s="58" t="n">
        <v>0</v>
      </c>
      <c r="W1004" s="58" t="n">
        <v>0</v>
      </c>
      <c r="X1004" s="58" t="n">
        <v>0</v>
      </c>
      <c r="Y1004" s="58" t="n">
        <v>0</v>
      </c>
      <c r="Z1004" s="58" t="n">
        <v>5.87578386260083</v>
      </c>
      <c r="AA1004" s="57" t="s">
        <v>527</v>
      </c>
      <c r="AB1004" s="57" t="s">
        <v>282</v>
      </c>
      <c r="AC1004" s="57" t="s">
        <v>4866</v>
      </c>
      <c r="AD1004" s="57" t="s">
        <v>5459</v>
      </c>
      <c r="AE1004" s="57" t="n">
        <v>176</v>
      </c>
      <c r="AF1004" s="58" t="n">
        <v>5.87578386260083</v>
      </c>
      <c r="AG1004" s="57" t="s">
        <v>527</v>
      </c>
      <c r="AH1004" s="57" t="s">
        <v>4866</v>
      </c>
      <c r="AI1004" s="57" t="s">
        <v>5459</v>
      </c>
      <c r="AJ1004" s="58" t="n">
        <v>5.87578386260083</v>
      </c>
      <c r="AK1004" s="57" t="s">
        <v>527</v>
      </c>
      <c r="AL1004" s="58" t="n">
        <v>4.5</v>
      </c>
      <c r="AM1004" s="57"/>
      <c r="AN1004" s="57"/>
      <c r="AO1004" s="57" t="n">
        <v>0</v>
      </c>
      <c r="AP1004" s="59" t="b">
        <f aca="false">FALSE()</f>
        <v>0</v>
      </c>
    </row>
    <row r="1005" customFormat="false" ht="15" hidden="false" customHeight="true" outlineLevel="0" collapsed="false">
      <c r="B1005" s="57" t="s">
        <v>4708</v>
      </c>
      <c r="C1005" s="57" t="s">
        <v>255</v>
      </c>
      <c r="D1005" s="57" t="s">
        <v>367</v>
      </c>
      <c r="E1005" s="59" t="b">
        <f aca="false">FALSE()</f>
        <v>0</v>
      </c>
      <c r="F1005" s="57" t="n">
        <v>1</v>
      </c>
      <c r="G1005" s="57" t="s">
        <v>5167</v>
      </c>
      <c r="H1005" s="57" t="s">
        <v>4861</v>
      </c>
      <c r="I1005" s="57" t="n">
        <v>6</v>
      </c>
      <c r="J1005" s="57" t="s">
        <v>4572</v>
      </c>
      <c r="K1005" s="57" t="n">
        <v>2</v>
      </c>
      <c r="L1005" s="59" t="b">
        <f aca="false">FALSE()</f>
        <v>0</v>
      </c>
      <c r="M1005" s="59" t="b">
        <f aca="false">TRUE()</f>
        <v>1</v>
      </c>
      <c r="N1005" s="59" t="b">
        <f aca="false">TRUE()</f>
        <v>1</v>
      </c>
      <c r="O1005" s="59" t="b">
        <f aca="false">TRUE()</f>
        <v>1</v>
      </c>
      <c r="P1005" s="59" t="b">
        <f aca="false">TRUE()</f>
        <v>1</v>
      </c>
      <c r="Q1005" s="57" t="s">
        <v>5459</v>
      </c>
      <c r="R1005" s="58" t="n">
        <v>1</v>
      </c>
      <c r="S1005" s="58" t="n">
        <v>58.2400016784668</v>
      </c>
      <c r="T1005" s="57"/>
      <c r="U1005" s="58" t="n">
        <v>0</v>
      </c>
      <c r="V1005" s="58" t="n">
        <v>0</v>
      </c>
      <c r="W1005" s="58" t="n">
        <v>0</v>
      </c>
      <c r="X1005" s="57"/>
      <c r="Y1005" s="57"/>
      <c r="Z1005" s="58" t="n">
        <v>5.08808745994011</v>
      </c>
      <c r="AA1005" s="57" t="s">
        <v>527</v>
      </c>
      <c r="AB1005" s="57" t="s">
        <v>282</v>
      </c>
      <c r="AC1005" s="57" t="s">
        <v>4866</v>
      </c>
      <c r="AD1005" s="57" t="s">
        <v>5459</v>
      </c>
      <c r="AE1005" s="57" t="n">
        <v>152</v>
      </c>
      <c r="AF1005" s="58" t="n">
        <v>5.08808745994011</v>
      </c>
      <c r="AG1005" s="57" t="s">
        <v>527</v>
      </c>
      <c r="AH1005" s="57" t="s">
        <v>4866</v>
      </c>
      <c r="AI1005" s="57" t="s">
        <v>5459</v>
      </c>
      <c r="AJ1005" s="58" t="n">
        <v>5.08808745994011</v>
      </c>
      <c r="AK1005" s="57" t="s">
        <v>527</v>
      </c>
      <c r="AL1005" s="58" t="n">
        <v>3.5</v>
      </c>
      <c r="AM1005" s="57"/>
      <c r="AN1005" s="57"/>
      <c r="AO1005" s="57" t="n">
        <v>0</v>
      </c>
      <c r="AP1005" s="59" t="b">
        <f aca="false">FALSE()</f>
        <v>0</v>
      </c>
    </row>
    <row r="1006" customFormat="false" ht="15" hidden="false" customHeight="true" outlineLevel="0" collapsed="false">
      <c r="B1006" s="57" t="s">
        <v>4708</v>
      </c>
      <c r="C1006" s="57" t="s">
        <v>255</v>
      </c>
      <c r="D1006" s="57" t="s">
        <v>367</v>
      </c>
      <c r="E1006" s="59" t="b">
        <f aca="false">FALSE()</f>
        <v>0</v>
      </c>
      <c r="F1006" s="57" t="n">
        <v>1</v>
      </c>
      <c r="G1006" s="57" t="s">
        <v>5167</v>
      </c>
      <c r="H1006" s="57" t="s">
        <v>4861</v>
      </c>
      <c r="I1006" s="57" t="n">
        <v>6</v>
      </c>
      <c r="J1006" s="57" t="s">
        <v>4572</v>
      </c>
      <c r="K1006" s="57" t="n">
        <v>2</v>
      </c>
      <c r="L1006" s="59" t="b">
        <f aca="false">FALSE()</f>
        <v>0</v>
      </c>
      <c r="M1006" s="59" t="b">
        <f aca="false">TRUE()</f>
        <v>1</v>
      </c>
      <c r="N1006" s="59" t="b">
        <f aca="false">TRUE()</f>
        <v>1</v>
      </c>
      <c r="O1006" s="59" t="b">
        <f aca="false">TRUE()</f>
        <v>1</v>
      </c>
      <c r="P1006" s="59" t="b">
        <f aca="false">TRUE()</f>
        <v>1</v>
      </c>
      <c r="Q1006" s="57" t="s">
        <v>5459</v>
      </c>
      <c r="R1006" s="58" t="n">
        <v>1</v>
      </c>
      <c r="S1006" s="58" t="n">
        <v>58.2400016784668</v>
      </c>
      <c r="T1006" s="57"/>
      <c r="U1006" s="58" t="n">
        <v>0</v>
      </c>
      <c r="V1006" s="58" t="n">
        <v>0</v>
      </c>
      <c r="W1006" s="58" t="n">
        <v>0</v>
      </c>
      <c r="X1006" s="57"/>
      <c r="Y1006" s="57"/>
      <c r="Z1006" s="58" t="n">
        <v>5.08808745994011</v>
      </c>
      <c r="AA1006" s="57" t="s">
        <v>527</v>
      </c>
      <c r="AB1006" s="57" t="s">
        <v>282</v>
      </c>
      <c r="AC1006" s="57" t="s">
        <v>4866</v>
      </c>
      <c r="AD1006" s="57" t="s">
        <v>5459</v>
      </c>
      <c r="AE1006" s="57" t="n">
        <v>152</v>
      </c>
      <c r="AF1006" s="58" t="n">
        <v>5.08808745994011</v>
      </c>
      <c r="AG1006" s="57" t="s">
        <v>527</v>
      </c>
      <c r="AH1006" s="57" t="s">
        <v>4866</v>
      </c>
      <c r="AI1006" s="57" t="s">
        <v>5459</v>
      </c>
      <c r="AJ1006" s="58" t="n">
        <v>5.08808745994011</v>
      </c>
      <c r="AK1006" s="57" t="s">
        <v>527</v>
      </c>
      <c r="AL1006" s="58" t="n">
        <v>4</v>
      </c>
      <c r="AM1006" s="57"/>
      <c r="AN1006" s="57"/>
      <c r="AO1006" s="57" t="n">
        <v>0</v>
      </c>
      <c r="AP1006" s="59" t="b">
        <f aca="false">FALSE()</f>
        <v>0</v>
      </c>
    </row>
    <row r="1007" customFormat="false" ht="15" hidden="false" customHeight="true" outlineLevel="0" collapsed="false">
      <c r="B1007" s="57" t="s">
        <v>4708</v>
      </c>
      <c r="C1007" s="57" t="s">
        <v>255</v>
      </c>
      <c r="D1007" s="57" t="s">
        <v>367</v>
      </c>
      <c r="E1007" s="59" t="b">
        <f aca="false">FALSE()</f>
        <v>0</v>
      </c>
      <c r="F1007" s="57" t="n">
        <v>1</v>
      </c>
      <c r="G1007" s="57" t="s">
        <v>5167</v>
      </c>
      <c r="H1007" s="57" t="s">
        <v>4861</v>
      </c>
      <c r="I1007" s="57" t="n">
        <v>6</v>
      </c>
      <c r="J1007" s="57" t="s">
        <v>4572</v>
      </c>
      <c r="K1007" s="57" t="n">
        <v>2</v>
      </c>
      <c r="L1007" s="59" t="b">
        <f aca="false">FALSE()</f>
        <v>0</v>
      </c>
      <c r="M1007" s="59" t="b">
        <f aca="false">TRUE()</f>
        <v>1</v>
      </c>
      <c r="N1007" s="59" t="b">
        <f aca="false">TRUE()</f>
        <v>1</v>
      </c>
      <c r="O1007" s="59" t="b">
        <f aca="false">TRUE()</f>
        <v>1</v>
      </c>
      <c r="P1007" s="59" t="b">
        <f aca="false">TRUE()</f>
        <v>1</v>
      </c>
      <c r="Q1007" s="57" t="s">
        <v>5459</v>
      </c>
      <c r="R1007" s="58" t="n">
        <v>1</v>
      </c>
      <c r="S1007" s="58" t="n">
        <v>58.2400016784668</v>
      </c>
      <c r="T1007" s="57"/>
      <c r="U1007" s="58" t="n">
        <v>0</v>
      </c>
      <c r="V1007" s="58" t="n">
        <v>0</v>
      </c>
      <c r="W1007" s="58" t="n">
        <v>0</v>
      </c>
      <c r="X1007" s="57"/>
      <c r="Y1007" s="57"/>
      <c r="Z1007" s="58" t="n">
        <v>5.08808745994011</v>
      </c>
      <c r="AA1007" s="57" t="s">
        <v>527</v>
      </c>
      <c r="AB1007" s="57" t="s">
        <v>282</v>
      </c>
      <c r="AC1007" s="57" t="s">
        <v>4866</v>
      </c>
      <c r="AD1007" s="57" t="s">
        <v>5459</v>
      </c>
      <c r="AE1007" s="57" t="n">
        <v>152</v>
      </c>
      <c r="AF1007" s="58" t="n">
        <v>5.08808745994011</v>
      </c>
      <c r="AG1007" s="57" t="s">
        <v>527</v>
      </c>
      <c r="AH1007" s="57" t="s">
        <v>4866</v>
      </c>
      <c r="AI1007" s="57" t="s">
        <v>5459</v>
      </c>
      <c r="AJ1007" s="58" t="n">
        <v>5.08808745994011</v>
      </c>
      <c r="AK1007" s="57" t="s">
        <v>527</v>
      </c>
      <c r="AL1007" s="58" t="n">
        <v>4.5</v>
      </c>
      <c r="AM1007" s="57"/>
      <c r="AN1007" s="57"/>
      <c r="AO1007" s="57" t="n">
        <v>0</v>
      </c>
      <c r="AP1007" s="59" t="b">
        <f aca="false">FALSE()</f>
        <v>0</v>
      </c>
    </row>
    <row r="1008" customFormat="false" ht="15" hidden="false" customHeight="true" outlineLevel="0" collapsed="false">
      <c r="B1008" s="57" t="s">
        <v>4708</v>
      </c>
      <c r="C1008" s="57" t="s">
        <v>255</v>
      </c>
      <c r="D1008" s="57" t="s">
        <v>367</v>
      </c>
      <c r="E1008" s="59" t="b">
        <f aca="false">FALSE()</f>
        <v>0</v>
      </c>
      <c r="F1008" s="57" t="n">
        <v>1</v>
      </c>
      <c r="G1008" s="57" t="s">
        <v>5167</v>
      </c>
      <c r="H1008" s="57" t="s">
        <v>4861</v>
      </c>
      <c r="I1008" s="57" t="n">
        <v>7</v>
      </c>
      <c r="J1008" s="57" t="s">
        <v>360</v>
      </c>
      <c r="K1008" s="57" t="n">
        <v>2</v>
      </c>
      <c r="L1008" s="59" t="b">
        <f aca="false">FALSE()</f>
        <v>0</v>
      </c>
      <c r="M1008" s="59" t="b">
        <f aca="false">TRUE()</f>
        <v>1</v>
      </c>
      <c r="N1008" s="59" t="b">
        <f aca="false">TRUE()</f>
        <v>1</v>
      </c>
      <c r="O1008" s="59" t="b">
        <f aca="false">TRUE()</f>
        <v>1</v>
      </c>
      <c r="P1008" s="59" t="b">
        <f aca="false">TRUE()</f>
        <v>1</v>
      </c>
      <c r="Q1008" s="57" t="s">
        <v>5417</v>
      </c>
      <c r="R1008" s="58" t="n">
        <v>1</v>
      </c>
      <c r="S1008" s="58" t="n">
        <v>59.3899993896484</v>
      </c>
      <c r="T1008" s="57"/>
      <c r="U1008" s="58" t="n">
        <v>5.55337860753511</v>
      </c>
      <c r="V1008" s="58" t="n">
        <v>5.55337860753511</v>
      </c>
      <c r="W1008" s="58" t="n">
        <v>5.55337860753511</v>
      </c>
      <c r="X1008" s="58" t="n">
        <v>100</v>
      </c>
      <c r="Y1008" s="58" t="n">
        <v>100</v>
      </c>
      <c r="Z1008" s="58" t="n">
        <v>2.7489723534441</v>
      </c>
      <c r="AA1008" s="57" t="s">
        <v>527</v>
      </c>
      <c r="AB1008" s="57" t="s">
        <v>282</v>
      </c>
      <c r="AC1008" s="57" t="s">
        <v>4866</v>
      </c>
      <c r="AD1008" s="57" t="s">
        <v>5459</v>
      </c>
      <c r="AE1008" s="57" t="n">
        <v>152</v>
      </c>
      <c r="AF1008" s="58" t="n">
        <v>2.7489723534441</v>
      </c>
      <c r="AG1008" s="57" t="s">
        <v>527</v>
      </c>
      <c r="AH1008" s="57" t="s">
        <v>4866</v>
      </c>
      <c r="AI1008" s="57" t="s">
        <v>5459</v>
      </c>
      <c r="AJ1008" s="58" t="n">
        <v>2.7489723534441</v>
      </c>
      <c r="AK1008" s="57" t="s">
        <v>527</v>
      </c>
      <c r="AL1008" s="58" t="n">
        <v>3.5</v>
      </c>
      <c r="AM1008" s="57" t="s">
        <v>527</v>
      </c>
      <c r="AN1008" s="57" t="s">
        <v>527</v>
      </c>
      <c r="AO1008" s="57" t="n">
        <v>1</v>
      </c>
      <c r="AP1008" s="59" t="b">
        <f aca="false">TRUE()</f>
        <v>1</v>
      </c>
    </row>
    <row r="1009" customFormat="false" ht="15" hidden="false" customHeight="true" outlineLevel="0" collapsed="false">
      <c r="B1009" s="57" t="s">
        <v>4708</v>
      </c>
      <c r="C1009" s="57" t="s">
        <v>255</v>
      </c>
      <c r="D1009" s="57" t="s">
        <v>367</v>
      </c>
      <c r="E1009" s="59" t="b">
        <f aca="false">FALSE()</f>
        <v>0</v>
      </c>
      <c r="F1009" s="57" t="n">
        <v>1</v>
      </c>
      <c r="G1009" s="57" t="s">
        <v>5167</v>
      </c>
      <c r="H1009" s="57" t="s">
        <v>4861</v>
      </c>
      <c r="I1009" s="57" t="n">
        <v>7</v>
      </c>
      <c r="J1009" s="57" t="s">
        <v>360</v>
      </c>
      <c r="K1009" s="57" t="n">
        <v>2</v>
      </c>
      <c r="L1009" s="59" t="b">
        <f aca="false">FALSE()</f>
        <v>0</v>
      </c>
      <c r="M1009" s="59" t="b">
        <f aca="false">TRUE()</f>
        <v>1</v>
      </c>
      <c r="N1009" s="59" t="b">
        <f aca="false">TRUE()</f>
        <v>1</v>
      </c>
      <c r="O1009" s="59" t="b">
        <f aca="false">TRUE()</f>
        <v>1</v>
      </c>
      <c r="P1009" s="59" t="b">
        <f aca="false">TRUE()</f>
        <v>1</v>
      </c>
      <c r="Q1009" s="57" t="s">
        <v>5417</v>
      </c>
      <c r="R1009" s="58" t="n">
        <v>1</v>
      </c>
      <c r="S1009" s="58" t="n">
        <v>59.3899993896484</v>
      </c>
      <c r="T1009" s="57"/>
      <c r="U1009" s="58" t="n">
        <v>5.55337860753511</v>
      </c>
      <c r="V1009" s="58" t="n">
        <v>5.55337860753511</v>
      </c>
      <c r="W1009" s="58" t="n">
        <v>5.55337860753511</v>
      </c>
      <c r="X1009" s="58" t="n">
        <v>100</v>
      </c>
      <c r="Y1009" s="58" t="n">
        <v>100</v>
      </c>
      <c r="Z1009" s="58" t="n">
        <v>2.7489723534441</v>
      </c>
      <c r="AA1009" s="57" t="s">
        <v>527</v>
      </c>
      <c r="AB1009" s="57" t="s">
        <v>282</v>
      </c>
      <c r="AC1009" s="57" t="s">
        <v>4866</v>
      </c>
      <c r="AD1009" s="57" t="s">
        <v>5459</v>
      </c>
      <c r="AE1009" s="57" t="n">
        <v>152</v>
      </c>
      <c r="AF1009" s="58" t="n">
        <v>2.7489723534441</v>
      </c>
      <c r="AG1009" s="57" t="s">
        <v>527</v>
      </c>
      <c r="AH1009" s="57" t="s">
        <v>4866</v>
      </c>
      <c r="AI1009" s="57" t="s">
        <v>5459</v>
      </c>
      <c r="AJ1009" s="58" t="n">
        <v>2.7489723534441</v>
      </c>
      <c r="AK1009" s="57" t="s">
        <v>527</v>
      </c>
      <c r="AL1009" s="58" t="n">
        <v>4</v>
      </c>
      <c r="AM1009" s="57" t="s">
        <v>527</v>
      </c>
      <c r="AN1009" s="57" t="s">
        <v>527</v>
      </c>
      <c r="AO1009" s="57" t="n">
        <v>2</v>
      </c>
      <c r="AP1009" s="59" t="b">
        <f aca="false">TRUE()</f>
        <v>1</v>
      </c>
    </row>
    <row r="1010" customFormat="false" ht="15" hidden="false" customHeight="true" outlineLevel="0" collapsed="false">
      <c r="B1010" s="57" t="s">
        <v>4708</v>
      </c>
      <c r="C1010" s="57" t="s">
        <v>255</v>
      </c>
      <c r="D1010" s="57" t="s">
        <v>367</v>
      </c>
      <c r="E1010" s="59" t="b">
        <f aca="false">FALSE()</f>
        <v>0</v>
      </c>
      <c r="F1010" s="57" t="n">
        <v>1</v>
      </c>
      <c r="G1010" s="57" t="s">
        <v>5167</v>
      </c>
      <c r="H1010" s="57" t="s">
        <v>4861</v>
      </c>
      <c r="I1010" s="57" t="n">
        <v>7</v>
      </c>
      <c r="J1010" s="57" t="s">
        <v>360</v>
      </c>
      <c r="K1010" s="57" t="n">
        <v>2</v>
      </c>
      <c r="L1010" s="59" t="b">
        <f aca="false">FALSE()</f>
        <v>0</v>
      </c>
      <c r="M1010" s="59" t="b">
        <f aca="false">TRUE()</f>
        <v>1</v>
      </c>
      <c r="N1010" s="59" t="b">
        <f aca="false">TRUE()</f>
        <v>1</v>
      </c>
      <c r="O1010" s="59" t="b">
        <f aca="false">TRUE()</f>
        <v>1</v>
      </c>
      <c r="P1010" s="59" t="b">
        <f aca="false">TRUE()</f>
        <v>1</v>
      </c>
      <c r="Q1010" s="57" t="s">
        <v>5417</v>
      </c>
      <c r="R1010" s="58" t="n">
        <v>1</v>
      </c>
      <c r="S1010" s="58" t="n">
        <v>59.3899993896484</v>
      </c>
      <c r="T1010" s="57"/>
      <c r="U1010" s="58" t="n">
        <v>5.55337860753511</v>
      </c>
      <c r="V1010" s="58" t="n">
        <v>5.55337860753511</v>
      </c>
      <c r="W1010" s="58" t="n">
        <v>5.55337860753511</v>
      </c>
      <c r="X1010" s="58" t="n">
        <v>100</v>
      </c>
      <c r="Y1010" s="58" t="n">
        <v>100</v>
      </c>
      <c r="Z1010" s="58" t="n">
        <v>2.7489723534441</v>
      </c>
      <c r="AA1010" s="57" t="s">
        <v>527</v>
      </c>
      <c r="AB1010" s="57" t="s">
        <v>282</v>
      </c>
      <c r="AC1010" s="57" t="s">
        <v>4866</v>
      </c>
      <c r="AD1010" s="57" t="s">
        <v>5459</v>
      </c>
      <c r="AE1010" s="57" t="n">
        <v>152</v>
      </c>
      <c r="AF1010" s="58" t="n">
        <v>2.7489723534441</v>
      </c>
      <c r="AG1010" s="57" t="s">
        <v>527</v>
      </c>
      <c r="AH1010" s="57" t="s">
        <v>4866</v>
      </c>
      <c r="AI1010" s="57" t="s">
        <v>5459</v>
      </c>
      <c r="AJ1010" s="58" t="n">
        <v>2.7489723534441</v>
      </c>
      <c r="AK1010" s="57" t="s">
        <v>527</v>
      </c>
      <c r="AL1010" s="58" t="n">
        <v>4.5</v>
      </c>
      <c r="AM1010" s="57" t="s">
        <v>527</v>
      </c>
      <c r="AN1010" s="57" t="s">
        <v>527</v>
      </c>
      <c r="AO1010" s="57" t="n">
        <v>3</v>
      </c>
      <c r="AP1010" s="59" t="b">
        <f aca="false">TRUE()</f>
        <v>1</v>
      </c>
    </row>
    <row r="1011" customFormat="false" ht="15" hidden="false" customHeight="true" outlineLevel="0" collapsed="false">
      <c r="B1011" s="57" t="s">
        <v>4708</v>
      </c>
      <c r="C1011" s="57" t="s">
        <v>255</v>
      </c>
      <c r="D1011" s="57" t="s">
        <v>367</v>
      </c>
      <c r="E1011" s="59" t="b">
        <f aca="false">FALSE()</f>
        <v>0</v>
      </c>
      <c r="F1011" s="57" t="n">
        <v>1</v>
      </c>
      <c r="G1011" s="57" t="s">
        <v>5167</v>
      </c>
      <c r="H1011" s="57" t="s">
        <v>4861</v>
      </c>
      <c r="I1011" s="57" t="n">
        <v>8</v>
      </c>
      <c r="J1011" s="57" t="s">
        <v>4590</v>
      </c>
      <c r="K1011" s="57" t="n">
        <v>2</v>
      </c>
      <c r="L1011" s="59" t="b">
        <f aca="false">FALSE()</f>
        <v>0</v>
      </c>
      <c r="M1011" s="59" t="b">
        <f aca="false">TRUE()</f>
        <v>1</v>
      </c>
      <c r="N1011" s="59" t="b">
        <f aca="false">TRUE()</f>
        <v>1</v>
      </c>
      <c r="O1011" s="59" t="b">
        <f aca="false">TRUE()</f>
        <v>1</v>
      </c>
      <c r="P1011" s="59" t="b">
        <f aca="false">TRUE()</f>
        <v>1</v>
      </c>
      <c r="Q1011" s="57" t="s">
        <v>5430</v>
      </c>
      <c r="R1011" s="58" t="n">
        <v>1</v>
      </c>
      <c r="S1011" s="58" t="n">
        <v>63.5</v>
      </c>
      <c r="T1011" s="57"/>
      <c r="U1011" s="58" t="n">
        <v>0</v>
      </c>
      <c r="V1011" s="58" t="n">
        <v>0</v>
      </c>
      <c r="W1011" s="58" t="n">
        <v>0</v>
      </c>
      <c r="X1011" s="57"/>
      <c r="Y1011" s="57"/>
      <c r="Z1011" s="58" t="n">
        <v>4.61972239425706</v>
      </c>
      <c r="AA1011" s="57" t="s">
        <v>527</v>
      </c>
      <c r="AB1011" s="57" t="s">
        <v>282</v>
      </c>
      <c r="AC1011" s="57" t="s">
        <v>4866</v>
      </c>
      <c r="AD1011" s="57" t="s">
        <v>5424</v>
      </c>
      <c r="AE1011" s="57" t="n">
        <v>150</v>
      </c>
      <c r="AF1011" s="58" t="n">
        <v>4.61972239425706</v>
      </c>
      <c r="AG1011" s="57" t="s">
        <v>527</v>
      </c>
      <c r="AH1011" s="57" t="s">
        <v>4866</v>
      </c>
      <c r="AI1011" s="57" t="s">
        <v>5424</v>
      </c>
      <c r="AJ1011" s="58" t="n">
        <v>4.61972239425706</v>
      </c>
      <c r="AK1011" s="57" t="s">
        <v>527</v>
      </c>
      <c r="AL1011" s="58" t="n">
        <v>3.5</v>
      </c>
      <c r="AM1011" s="57"/>
      <c r="AN1011" s="57"/>
      <c r="AO1011" s="57" t="n">
        <v>0</v>
      </c>
      <c r="AP1011" s="59" t="b">
        <f aca="false">FALSE()</f>
        <v>0</v>
      </c>
    </row>
    <row r="1012" customFormat="false" ht="15" hidden="false" customHeight="true" outlineLevel="0" collapsed="false">
      <c r="B1012" s="57" t="s">
        <v>4708</v>
      </c>
      <c r="C1012" s="57" t="s">
        <v>255</v>
      </c>
      <c r="D1012" s="57" t="s">
        <v>367</v>
      </c>
      <c r="E1012" s="59" t="b">
        <f aca="false">FALSE()</f>
        <v>0</v>
      </c>
      <c r="F1012" s="57" t="n">
        <v>1</v>
      </c>
      <c r="G1012" s="57" t="s">
        <v>5167</v>
      </c>
      <c r="H1012" s="57" t="s">
        <v>4861</v>
      </c>
      <c r="I1012" s="57" t="n">
        <v>8</v>
      </c>
      <c r="J1012" s="57" t="s">
        <v>4590</v>
      </c>
      <c r="K1012" s="57" t="n">
        <v>2</v>
      </c>
      <c r="L1012" s="59" t="b">
        <f aca="false">FALSE()</f>
        <v>0</v>
      </c>
      <c r="M1012" s="59" t="b">
        <f aca="false">TRUE()</f>
        <v>1</v>
      </c>
      <c r="N1012" s="59" t="b">
        <f aca="false">TRUE()</f>
        <v>1</v>
      </c>
      <c r="O1012" s="59" t="b">
        <f aca="false">TRUE()</f>
        <v>1</v>
      </c>
      <c r="P1012" s="59" t="b">
        <f aca="false">TRUE()</f>
        <v>1</v>
      </c>
      <c r="Q1012" s="57" t="s">
        <v>5430</v>
      </c>
      <c r="R1012" s="58" t="n">
        <v>1</v>
      </c>
      <c r="S1012" s="58" t="n">
        <v>63.5</v>
      </c>
      <c r="T1012" s="57"/>
      <c r="U1012" s="58" t="n">
        <v>0</v>
      </c>
      <c r="V1012" s="58" t="n">
        <v>0</v>
      </c>
      <c r="W1012" s="58" t="n">
        <v>0</v>
      </c>
      <c r="X1012" s="57"/>
      <c r="Y1012" s="57"/>
      <c r="Z1012" s="58" t="n">
        <v>4.61972239425706</v>
      </c>
      <c r="AA1012" s="57" t="s">
        <v>527</v>
      </c>
      <c r="AB1012" s="57" t="s">
        <v>282</v>
      </c>
      <c r="AC1012" s="57" t="s">
        <v>4866</v>
      </c>
      <c r="AD1012" s="57" t="s">
        <v>5424</v>
      </c>
      <c r="AE1012" s="57" t="n">
        <v>150</v>
      </c>
      <c r="AF1012" s="58" t="n">
        <v>4.61972239425706</v>
      </c>
      <c r="AG1012" s="57" t="s">
        <v>527</v>
      </c>
      <c r="AH1012" s="57" t="s">
        <v>4866</v>
      </c>
      <c r="AI1012" s="57" t="s">
        <v>5424</v>
      </c>
      <c r="AJ1012" s="58" t="n">
        <v>4.61972239425706</v>
      </c>
      <c r="AK1012" s="57" t="s">
        <v>527</v>
      </c>
      <c r="AL1012" s="58" t="n">
        <v>4</v>
      </c>
      <c r="AM1012" s="57"/>
      <c r="AN1012" s="57"/>
      <c r="AO1012" s="57" t="n">
        <v>0</v>
      </c>
      <c r="AP1012" s="59" t="b">
        <f aca="false">FALSE()</f>
        <v>0</v>
      </c>
    </row>
    <row r="1013" customFormat="false" ht="15" hidden="false" customHeight="true" outlineLevel="0" collapsed="false">
      <c r="B1013" s="57" t="s">
        <v>4708</v>
      </c>
      <c r="C1013" s="57" t="s">
        <v>255</v>
      </c>
      <c r="D1013" s="57" t="s">
        <v>367</v>
      </c>
      <c r="E1013" s="59" t="b">
        <f aca="false">FALSE()</f>
        <v>0</v>
      </c>
      <c r="F1013" s="57" t="n">
        <v>1</v>
      </c>
      <c r="G1013" s="57" t="s">
        <v>5167</v>
      </c>
      <c r="H1013" s="57" t="s">
        <v>4861</v>
      </c>
      <c r="I1013" s="57" t="n">
        <v>8</v>
      </c>
      <c r="J1013" s="57" t="s">
        <v>4590</v>
      </c>
      <c r="K1013" s="57" t="n">
        <v>2</v>
      </c>
      <c r="L1013" s="59" t="b">
        <f aca="false">FALSE()</f>
        <v>0</v>
      </c>
      <c r="M1013" s="59" t="b">
        <f aca="false">TRUE()</f>
        <v>1</v>
      </c>
      <c r="N1013" s="59" t="b">
        <f aca="false">TRUE()</f>
        <v>1</v>
      </c>
      <c r="O1013" s="59" t="b">
        <f aca="false">TRUE()</f>
        <v>1</v>
      </c>
      <c r="P1013" s="59" t="b">
        <f aca="false">TRUE()</f>
        <v>1</v>
      </c>
      <c r="Q1013" s="57" t="s">
        <v>5430</v>
      </c>
      <c r="R1013" s="58" t="n">
        <v>1</v>
      </c>
      <c r="S1013" s="58" t="n">
        <v>63.5</v>
      </c>
      <c r="T1013" s="57"/>
      <c r="U1013" s="58" t="n">
        <v>0</v>
      </c>
      <c r="V1013" s="58" t="n">
        <v>0</v>
      </c>
      <c r="W1013" s="58" t="n">
        <v>0</v>
      </c>
      <c r="X1013" s="57"/>
      <c r="Y1013" s="57"/>
      <c r="Z1013" s="58" t="n">
        <v>4.61972239425706</v>
      </c>
      <c r="AA1013" s="57" t="s">
        <v>527</v>
      </c>
      <c r="AB1013" s="57" t="s">
        <v>282</v>
      </c>
      <c r="AC1013" s="57" t="s">
        <v>4866</v>
      </c>
      <c r="AD1013" s="57" t="s">
        <v>5424</v>
      </c>
      <c r="AE1013" s="57" t="n">
        <v>150</v>
      </c>
      <c r="AF1013" s="58" t="n">
        <v>4.61972239425706</v>
      </c>
      <c r="AG1013" s="57" t="s">
        <v>527</v>
      </c>
      <c r="AH1013" s="57" t="s">
        <v>4866</v>
      </c>
      <c r="AI1013" s="57" t="s">
        <v>5424</v>
      </c>
      <c r="AJ1013" s="58" t="n">
        <v>4.61972239425706</v>
      </c>
      <c r="AK1013" s="57" t="s">
        <v>527</v>
      </c>
      <c r="AL1013" s="58" t="n">
        <v>4.5</v>
      </c>
      <c r="AM1013" s="57"/>
      <c r="AN1013" s="57"/>
      <c r="AO1013" s="57" t="n">
        <v>0</v>
      </c>
      <c r="AP1013" s="59" t="b">
        <f aca="false">FALSE()</f>
        <v>0</v>
      </c>
    </row>
    <row r="1014" customFormat="false" ht="15" hidden="false" customHeight="true" outlineLevel="0" collapsed="false">
      <c r="B1014" s="57" t="s">
        <v>4708</v>
      </c>
      <c r="C1014" s="57" t="s">
        <v>255</v>
      </c>
      <c r="D1014" s="57" t="s">
        <v>320</v>
      </c>
      <c r="E1014" s="59" t="b">
        <f aca="false">FALSE()</f>
        <v>0</v>
      </c>
      <c r="F1014" s="57" t="n">
        <v>1</v>
      </c>
      <c r="G1014" s="57" t="s">
        <v>4902</v>
      </c>
      <c r="H1014" s="57" t="s">
        <v>327</v>
      </c>
      <c r="I1014" s="57" t="n">
        <v>2</v>
      </c>
      <c r="J1014" s="57" t="s">
        <v>261</v>
      </c>
      <c r="K1014" s="57" t="n">
        <v>2</v>
      </c>
      <c r="L1014" s="59" t="b">
        <f aca="false">FALSE()</f>
        <v>0</v>
      </c>
      <c r="M1014" s="59" t="b">
        <f aca="false">TRUE()</f>
        <v>1</v>
      </c>
      <c r="N1014" s="59" t="b">
        <f aca="false">TRUE()</f>
        <v>1</v>
      </c>
      <c r="O1014" s="59" t="b">
        <f aca="false">TRUE()</f>
        <v>1</v>
      </c>
      <c r="P1014" s="59" t="b">
        <f aca="false">TRUE()</f>
        <v>1</v>
      </c>
      <c r="Q1014" s="57" t="s">
        <v>5411</v>
      </c>
      <c r="R1014" s="58" t="n">
        <v>1</v>
      </c>
      <c r="S1014" s="58" t="n">
        <v>40.75</v>
      </c>
      <c r="T1014" s="57"/>
      <c r="U1014" s="58" t="n">
        <v>45.2012979930623</v>
      </c>
      <c r="V1014" s="58" t="n">
        <v>45.2012979930623</v>
      </c>
      <c r="W1014" s="58" t="n">
        <v>22.4004069794325</v>
      </c>
      <c r="X1014" s="58" t="n">
        <v>100</v>
      </c>
      <c r="Y1014" s="58" t="n">
        <v>49.5569994093325</v>
      </c>
      <c r="Z1014" s="58" t="n">
        <v>2.99291596941843</v>
      </c>
      <c r="AA1014" s="57" t="s">
        <v>5455</v>
      </c>
      <c r="AB1014" s="57" t="s">
        <v>5413</v>
      </c>
      <c r="AC1014" s="57" t="s">
        <v>5438</v>
      </c>
      <c r="AD1014" s="57" t="s">
        <v>261</v>
      </c>
      <c r="AE1014" s="57" t="n">
        <v>116</v>
      </c>
      <c r="AF1014" s="58" t="n">
        <v>2.99291596941843</v>
      </c>
      <c r="AG1014" s="57" t="s">
        <v>5455</v>
      </c>
      <c r="AH1014" s="57" t="s">
        <v>5438</v>
      </c>
      <c r="AI1014" s="57" t="s">
        <v>261</v>
      </c>
      <c r="AJ1014" s="58" t="n">
        <v>4.52213732653049</v>
      </c>
      <c r="AK1014" s="57" t="s">
        <v>410</v>
      </c>
      <c r="AL1014" s="58" t="n">
        <v>3.5</v>
      </c>
      <c r="AM1014" s="57"/>
      <c r="AN1014" s="57" t="s">
        <v>5455</v>
      </c>
      <c r="AO1014" s="57" t="n">
        <v>4</v>
      </c>
      <c r="AP1014" s="59" t="b">
        <f aca="false">TRUE()</f>
        <v>1</v>
      </c>
    </row>
    <row r="1015" customFormat="false" ht="15" hidden="false" customHeight="true" outlineLevel="0" collapsed="false">
      <c r="B1015" s="57" t="s">
        <v>4708</v>
      </c>
      <c r="C1015" s="57" t="s">
        <v>255</v>
      </c>
      <c r="D1015" s="57" t="s">
        <v>320</v>
      </c>
      <c r="E1015" s="59" t="b">
        <f aca="false">FALSE()</f>
        <v>0</v>
      </c>
      <c r="F1015" s="57" t="n">
        <v>1</v>
      </c>
      <c r="G1015" s="57" t="s">
        <v>4902</v>
      </c>
      <c r="H1015" s="57" t="s">
        <v>327</v>
      </c>
      <c r="I1015" s="57" t="n">
        <v>2</v>
      </c>
      <c r="J1015" s="57" t="s">
        <v>261</v>
      </c>
      <c r="K1015" s="57" t="n">
        <v>2</v>
      </c>
      <c r="L1015" s="59" t="b">
        <f aca="false">FALSE()</f>
        <v>0</v>
      </c>
      <c r="M1015" s="59" t="b">
        <f aca="false">TRUE()</f>
        <v>1</v>
      </c>
      <c r="N1015" s="59" t="b">
        <f aca="false">TRUE()</f>
        <v>1</v>
      </c>
      <c r="O1015" s="59" t="b">
        <f aca="false">TRUE()</f>
        <v>1</v>
      </c>
      <c r="P1015" s="59" t="b">
        <f aca="false">TRUE()</f>
        <v>1</v>
      </c>
      <c r="Q1015" s="57" t="s">
        <v>5411</v>
      </c>
      <c r="R1015" s="58" t="n">
        <v>1</v>
      </c>
      <c r="S1015" s="58" t="n">
        <v>40.75</v>
      </c>
      <c r="T1015" s="57"/>
      <c r="U1015" s="58" t="n">
        <v>45.2012979930623</v>
      </c>
      <c r="V1015" s="58" t="n">
        <v>45.2012979930623</v>
      </c>
      <c r="W1015" s="58" t="n">
        <v>22.4004069794325</v>
      </c>
      <c r="X1015" s="58" t="n">
        <v>100</v>
      </c>
      <c r="Y1015" s="58" t="n">
        <v>49.5569994093325</v>
      </c>
      <c r="Z1015" s="58" t="n">
        <v>2.99291596941843</v>
      </c>
      <c r="AA1015" s="57" t="s">
        <v>5455</v>
      </c>
      <c r="AB1015" s="57" t="s">
        <v>5413</v>
      </c>
      <c r="AC1015" s="57" t="s">
        <v>5438</v>
      </c>
      <c r="AD1015" s="57" t="s">
        <v>261</v>
      </c>
      <c r="AE1015" s="57" t="n">
        <v>116</v>
      </c>
      <c r="AF1015" s="58" t="n">
        <v>2.99291596941843</v>
      </c>
      <c r="AG1015" s="57" t="s">
        <v>5455</v>
      </c>
      <c r="AH1015" s="57" t="s">
        <v>5438</v>
      </c>
      <c r="AI1015" s="57" t="s">
        <v>261</v>
      </c>
      <c r="AJ1015" s="58" t="n">
        <v>4.52213732653049</v>
      </c>
      <c r="AK1015" s="57" t="s">
        <v>410</v>
      </c>
      <c r="AL1015" s="58" t="n">
        <v>4</v>
      </c>
      <c r="AM1015" s="57"/>
      <c r="AN1015" s="57" t="s">
        <v>5455</v>
      </c>
      <c r="AO1015" s="57" t="n">
        <v>5</v>
      </c>
      <c r="AP1015" s="59" t="b">
        <f aca="false">TRUE()</f>
        <v>1</v>
      </c>
    </row>
    <row r="1016" customFormat="false" ht="15" hidden="false" customHeight="true" outlineLevel="0" collapsed="false">
      <c r="B1016" s="57" t="s">
        <v>4708</v>
      </c>
      <c r="C1016" s="57" t="s">
        <v>255</v>
      </c>
      <c r="D1016" s="57" t="s">
        <v>320</v>
      </c>
      <c r="E1016" s="59" t="b">
        <f aca="false">FALSE()</f>
        <v>0</v>
      </c>
      <c r="F1016" s="57" t="n">
        <v>1</v>
      </c>
      <c r="G1016" s="57" t="s">
        <v>4902</v>
      </c>
      <c r="H1016" s="57" t="s">
        <v>327</v>
      </c>
      <c r="I1016" s="57" t="n">
        <v>2</v>
      </c>
      <c r="J1016" s="57" t="s">
        <v>261</v>
      </c>
      <c r="K1016" s="57" t="n">
        <v>2</v>
      </c>
      <c r="L1016" s="59" t="b">
        <f aca="false">FALSE()</f>
        <v>0</v>
      </c>
      <c r="M1016" s="59" t="b">
        <f aca="false">TRUE()</f>
        <v>1</v>
      </c>
      <c r="N1016" s="59" t="b">
        <f aca="false">TRUE()</f>
        <v>1</v>
      </c>
      <c r="O1016" s="59" t="b">
        <f aca="false">TRUE()</f>
        <v>1</v>
      </c>
      <c r="P1016" s="59" t="b">
        <f aca="false">TRUE()</f>
        <v>1</v>
      </c>
      <c r="Q1016" s="57" t="s">
        <v>5411</v>
      </c>
      <c r="R1016" s="58" t="n">
        <v>1</v>
      </c>
      <c r="S1016" s="58" t="n">
        <v>40.75</v>
      </c>
      <c r="T1016" s="57"/>
      <c r="U1016" s="58" t="n">
        <v>45.2012979930623</v>
      </c>
      <c r="V1016" s="58" t="n">
        <v>45.2012979930623</v>
      </c>
      <c r="W1016" s="58" t="n">
        <v>22.4004069794325</v>
      </c>
      <c r="X1016" s="58" t="n">
        <v>100</v>
      </c>
      <c r="Y1016" s="58" t="n">
        <v>49.5569994093325</v>
      </c>
      <c r="Z1016" s="58" t="n">
        <v>2.99291596941843</v>
      </c>
      <c r="AA1016" s="57" t="s">
        <v>5455</v>
      </c>
      <c r="AB1016" s="57" t="s">
        <v>5413</v>
      </c>
      <c r="AC1016" s="57" t="s">
        <v>5438</v>
      </c>
      <c r="AD1016" s="57" t="s">
        <v>261</v>
      </c>
      <c r="AE1016" s="57" t="n">
        <v>116</v>
      </c>
      <c r="AF1016" s="58" t="n">
        <v>2.99291596941843</v>
      </c>
      <c r="AG1016" s="57" t="s">
        <v>5455</v>
      </c>
      <c r="AH1016" s="57" t="s">
        <v>5438</v>
      </c>
      <c r="AI1016" s="57" t="s">
        <v>261</v>
      </c>
      <c r="AJ1016" s="58" t="n">
        <v>4.52213732653049</v>
      </c>
      <c r="AK1016" s="57" t="s">
        <v>410</v>
      </c>
      <c r="AL1016" s="58" t="n">
        <v>4.5</v>
      </c>
      <c r="AM1016" s="57"/>
      <c r="AN1016" s="57" t="s">
        <v>5455</v>
      </c>
      <c r="AO1016" s="57" t="n">
        <v>8</v>
      </c>
      <c r="AP1016" s="59" t="b">
        <f aca="false">TRUE()</f>
        <v>1</v>
      </c>
    </row>
    <row r="1017" customFormat="false" ht="15" hidden="false" customHeight="true" outlineLevel="0" collapsed="false">
      <c r="B1017" s="57" t="s">
        <v>4708</v>
      </c>
      <c r="C1017" s="57" t="s">
        <v>255</v>
      </c>
      <c r="D1017" s="57" t="s">
        <v>320</v>
      </c>
      <c r="E1017" s="59" t="b">
        <f aca="false">FALSE()</f>
        <v>0</v>
      </c>
      <c r="F1017" s="57" t="n">
        <v>1</v>
      </c>
      <c r="G1017" s="57" t="s">
        <v>4902</v>
      </c>
      <c r="H1017" s="57" t="s">
        <v>327</v>
      </c>
      <c r="I1017" s="57" t="n">
        <v>3</v>
      </c>
      <c r="J1017" s="57" t="s">
        <v>252</v>
      </c>
      <c r="K1017" s="57" t="n">
        <v>2</v>
      </c>
      <c r="L1017" s="59" t="b">
        <f aca="false">FALSE()</f>
        <v>0</v>
      </c>
      <c r="M1017" s="59" t="b">
        <f aca="false">TRUE()</f>
        <v>1</v>
      </c>
      <c r="N1017" s="59" t="b">
        <f aca="false">TRUE()</f>
        <v>1</v>
      </c>
      <c r="O1017" s="59" t="b">
        <f aca="false">TRUE()</f>
        <v>1</v>
      </c>
      <c r="P1017" s="59" t="b">
        <f aca="false">TRUE()</f>
        <v>1</v>
      </c>
      <c r="Q1017" s="57" t="s">
        <v>5440</v>
      </c>
      <c r="R1017" s="58" t="n">
        <v>1</v>
      </c>
      <c r="S1017" s="58" t="n">
        <v>40.2599983215332</v>
      </c>
      <c r="T1017" s="57"/>
      <c r="U1017" s="58" t="n">
        <v>11.7208327341727</v>
      </c>
      <c r="V1017" s="58" t="n">
        <v>11.7208327341727</v>
      </c>
      <c r="W1017" s="58" t="n">
        <v>11.7208327341727</v>
      </c>
      <c r="X1017" s="58" t="n">
        <v>100</v>
      </c>
      <c r="Y1017" s="58" t="n">
        <v>100</v>
      </c>
      <c r="Z1017" s="58" t="n">
        <v>3.3349826086503</v>
      </c>
      <c r="AA1017" s="57" t="s">
        <v>5476</v>
      </c>
      <c r="AB1017" s="57" t="s">
        <v>282</v>
      </c>
      <c r="AC1017" s="57" t="s">
        <v>5505</v>
      </c>
      <c r="AD1017" s="57" t="s">
        <v>5454</v>
      </c>
      <c r="AE1017" s="57" t="n">
        <v>141</v>
      </c>
      <c r="AF1017" s="58" t="n">
        <v>4.17500958082732</v>
      </c>
      <c r="AG1017" s="57" t="s">
        <v>5476</v>
      </c>
      <c r="AH1017" s="57" t="s">
        <v>5485</v>
      </c>
      <c r="AI1017" s="57" t="s">
        <v>5418</v>
      </c>
      <c r="AJ1017" s="58" t="n">
        <v>3.3349826086503</v>
      </c>
      <c r="AK1017" s="57" t="s">
        <v>5476</v>
      </c>
      <c r="AL1017" s="58" t="n">
        <v>3.5</v>
      </c>
      <c r="AM1017" s="57" t="s">
        <v>5476</v>
      </c>
      <c r="AN1017" s="57" t="s">
        <v>5476</v>
      </c>
      <c r="AO1017" s="57" t="n">
        <v>1</v>
      </c>
      <c r="AP1017" s="59" t="b">
        <f aca="false">FALSE()</f>
        <v>0</v>
      </c>
    </row>
    <row r="1018" customFormat="false" ht="15" hidden="false" customHeight="true" outlineLevel="0" collapsed="false">
      <c r="B1018" s="57" t="s">
        <v>4708</v>
      </c>
      <c r="C1018" s="57" t="s">
        <v>255</v>
      </c>
      <c r="D1018" s="57" t="s">
        <v>320</v>
      </c>
      <c r="E1018" s="59" t="b">
        <f aca="false">FALSE()</f>
        <v>0</v>
      </c>
      <c r="F1018" s="57" t="n">
        <v>1</v>
      </c>
      <c r="G1018" s="57" t="s">
        <v>4902</v>
      </c>
      <c r="H1018" s="57" t="s">
        <v>327</v>
      </c>
      <c r="I1018" s="57" t="n">
        <v>3</v>
      </c>
      <c r="J1018" s="57" t="s">
        <v>252</v>
      </c>
      <c r="K1018" s="57" t="n">
        <v>2</v>
      </c>
      <c r="L1018" s="59" t="b">
        <f aca="false">FALSE()</f>
        <v>0</v>
      </c>
      <c r="M1018" s="59" t="b">
        <f aca="false">TRUE()</f>
        <v>1</v>
      </c>
      <c r="N1018" s="59" t="b">
        <f aca="false">TRUE()</f>
        <v>1</v>
      </c>
      <c r="O1018" s="59" t="b">
        <f aca="false">TRUE()</f>
        <v>1</v>
      </c>
      <c r="P1018" s="59" t="b">
        <f aca="false">TRUE()</f>
        <v>1</v>
      </c>
      <c r="Q1018" s="57" t="s">
        <v>5440</v>
      </c>
      <c r="R1018" s="58" t="n">
        <v>1</v>
      </c>
      <c r="S1018" s="58" t="n">
        <v>40.2599983215332</v>
      </c>
      <c r="T1018" s="57"/>
      <c r="U1018" s="58" t="n">
        <v>11.7208327341727</v>
      </c>
      <c r="V1018" s="58" t="n">
        <v>11.7208327341727</v>
      </c>
      <c r="W1018" s="58" t="n">
        <v>11.7208327341727</v>
      </c>
      <c r="X1018" s="58" t="n">
        <v>100</v>
      </c>
      <c r="Y1018" s="58" t="n">
        <v>100</v>
      </c>
      <c r="Z1018" s="58" t="n">
        <v>3.3349826086503</v>
      </c>
      <c r="AA1018" s="57" t="s">
        <v>5476</v>
      </c>
      <c r="AB1018" s="57" t="s">
        <v>282</v>
      </c>
      <c r="AC1018" s="57" t="s">
        <v>5505</v>
      </c>
      <c r="AD1018" s="57" t="s">
        <v>5454</v>
      </c>
      <c r="AE1018" s="57" t="n">
        <v>141</v>
      </c>
      <c r="AF1018" s="58" t="n">
        <v>4.17500958082732</v>
      </c>
      <c r="AG1018" s="57" t="s">
        <v>5476</v>
      </c>
      <c r="AH1018" s="57" t="s">
        <v>5485</v>
      </c>
      <c r="AI1018" s="57" t="s">
        <v>5418</v>
      </c>
      <c r="AJ1018" s="58" t="n">
        <v>3.3349826086503</v>
      </c>
      <c r="AK1018" s="57" t="s">
        <v>5476</v>
      </c>
      <c r="AL1018" s="58" t="n">
        <v>4</v>
      </c>
      <c r="AM1018" s="57" t="s">
        <v>5476</v>
      </c>
      <c r="AN1018" s="57" t="s">
        <v>5476</v>
      </c>
      <c r="AO1018" s="57" t="n">
        <v>1</v>
      </c>
      <c r="AP1018" s="59" t="b">
        <f aca="false">FALSE()</f>
        <v>0</v>
      </c>
    </row>
    <row r="1019" customFormat="false" ht="15" hidden="false" customHeight="true" outlineLevel="0" collapsed="false">
      <c r="B1019" s="57" t="s">
        <v>4708</v>
      </c>
      <c r="C1019" s="57" t="s">
        <v>255</v>
      </c>
      <c r="D1019" s="57" t="s">
        <v>320</v>
      </c>
      <c r="E1019" s="59" t="b">
        <f aca="false">FALSE()</f>
        <v>0</v>
      </c>
      <c r="F1019" s="57" t="n">
        <v>1</v>
      </c>
      <c r="G1019" s="57" t="s">
        <v>4902</v>
      </c>
      <c r="H1019" s="57" t="s">
        <v>327</v>
      </c>
      <c r="I1019" s="57" t="n">
        <v>3</v>
      </c>
      <c r="J1019" s="57" t="s">
        <v>252</v>
      </c>
      <c r="K1019" s="57" t="n">
        <v>2</v>
      </c>
      <c r="L1019" s="59" t="b">
        <f aca="false">FALSE()</f>
        <v>0</v>
      </c>
      <c r="M1019" s="59" t="b">
        <f aca="false">TRUE()</f>
        <v>1</v>
      </c>
      <c r="N1019" s="59" t="b">
        <f aca="false">TRUE()</f>
        <v>1</v>
      </c>
      <c r="O1019" s="59" t="b">
        <f aca="false">TRUE()</f>
        <v>1</v>
      </c>
      <c r="P1019" s="59" t="b">
        <f aca="false">TRUE()</f>
        <v>1</v>
      </c>
      <c r="Q1019" s="57" t="s">
        <v>5440</v>
      </c>
      <c r="R1019" s="58" t="n">
        <v>1</v>
      </c>
      <c r="S1019" s="58" t="n">
        <v>40.2599983215332</v>
      </c>
      <c r="T1019" s="57"/>
      <c r="U1019" s="58" t="n">
        <v>11.7208327341727</v>
      </c>
      <c r="V1019" s="58" t="n">
        <v>11.7208327341727</v>
      </c>
      <c r="W1019" s="58" t="n">
        <v>11.7208327341727</v>
      </c>
      <c r="X1019" s="58" t="n">
        <v>100</v>
      </c>
      <c r="Y1019" s="58" t="n">
        <v>100</v>
      </c>
      <c r="Z1019" s="58" t="n">
        <v>3.3349826086503</v>
      </c>
      <c r="AA1019" s="57" t="s">
        <v>5476</v>
      </c>
      <c r="AB1019" s="57" t="s">
        <v>282</v>
      </c>
      <c r="AC1019" s="57" t="s">
        <v>5505</v>
      </c>
      <c r="AD1019" s="57" t="s">
        <v>5454</v>
      </c>
      <c r="AE1019" s="57" t="n">
        <v>141</v>
      </c>
      <c r="AF1019" s="58" t="n">
        <v>4.17500958082732</v>
      </c>
      <c r="AG1019" s="57" t="s">
        <v>5476</v>
      </c>
      <c r="AH1019" s="57" t="s">
        <v>5485</v>
      </c>
      <c r="AI1019" s="57" t="s">
        <v>5418</v>
      </c>
      <c r="AJ1019" s="58" t="n">
        <v>3.3349826086503</v>
      </c>
      <c r="AK1019" s="57" t="s">
        <v>5476</v>
      </c>
      <c r="AL1019" s="58" t="n">
        <v>4.5</v>
      </c>
      <c r="AM1019" s="57" t="s">
        <v>5476</v>
      </c>
      <c r="AN1019" s="57" t="s">
        <v>5479</v>
      </c>
      <c r="AO1019" s="57" t="n">
        <v>7</v>
      </c>
      <c r="AP1019" s="59" t="b">
        <f aca="false">FALSE()</f>
        <v>0</v>
      </c>
    </row>
    <row r="1020" customFormat="false" ht="15" hidden="false" customHeight="true" outlineLevel="0" collapsed="false">
      <c r="B1020" s="57" t="s">
        <v>4708</v>
      </c>
      <c r="C1020" s="57" t="s">
        <v>255</v>
      </c>
      <c r="D1020" s="57" t="s">
        <v>320</v>
      </c>
      <c r="E1020" s="59" t="b">
        <f aca="false">FALSE()</f>
        <v>0</v>
      </c>
      <c r="F1020" s="57" t="n">
        <v>1</v>
      </c>
      <c r="G1020" s="57" t="s">
        <v>4902</v>
      </c>
      <c r="H1020" s="57" t="s">
        <v>327</v>
      </c>
      <c r="I1020" s="57" t="n">
        <v>4</v>
      </c>
      <c r="J1020" s="57" t="s">
        <v>4570</v>
      </c>
      <c r="K1020" s="57" t="n">
        <v>2</v>
      </c>
      <c r="L1020" s="59" t="b">
        <f aca="false">FALSE()</f>
        <v>0</v>
      </c>
      <c r="M1020" s="59" t="b">
        <f aca="false">TRUE()</f>
        <v>1</v>
      </c>
      <c r="N1020" s="59" t="b">
        <f aca="false">TRUE()</f>
        <v>1</v>
      </c>
      <c r="O1020" s="59" t="b">
        <f aca="false">TRUE()</f>
        <v>1</v>
      </c>
      <c r="P1020" s="59" t="b">
        <f aca="false">TRUE()</f>
        <v>1</v>
      </c>
      <c r="Q1020" s="57" t="s">
        <v>5447</v>
      </c>
      <c r="R1020" s="58" t="n">
        <v>1</v>
      </c>
      <c r="S1020" s="58" t="n">
        <v>46.189998626709</v>
      </c>
      <c r="T1020" s="57"/>
      <c r="U1020" s="58" t="n">
        <v>0.587376583489291</v>
      </c>
      <c r="V1020" s="58" t="n">
        <v>0.587376583489291</v>
      </c>
      <c r="W1020" s="58" t="n">
        <v>0.453881905423543</v>
      </c>
      <c r="X1020" s="58" t="n">
        <v>100</v>
      </c>
      <c r="Y1020" s="58" t="n">
        <v>77.2727272727273</v>
      </c>
      <c r="Z1020" s="58" t="n">
        <v>3.60443130049663</v>
      </c>
      <c r="AA1020" s="57" t="s">
        <v>5476</v>
      </c>
      <c r="AB1020" s="57" t="s">
        <v>282</v>
      </c>
      <c r="AC1020" s="57" t="s">
        <v>5505</v>
      </c>
      <c r="AD1020" s="57" t="s">
        <v>5454</v>
      </c>
      <c r="AE1020" s="57" t="n">
        <v>141</v>
      </c>
      <c r="AF1020" s="58" t="n">
        <v>3.80596702560601</v>
      </c>
      <c r="AG1020" s="57" t="s">
        <v>5455</v>
      </c>
      <c r="AH1020" s="57" t="s">
        <v>5414</v>
      </c>
      <c r="AI1020" s="57" t="s">
        <v>4838</v>
      </c>
      <c r="AJ1020" s="58" t="n">
        <v>3.60443130049663</v>
      </c>
      <c r="AK1020" s="57" t="s">
        <v>5476</v>
      </c>
      <c r="AL1020" s="58" t="n">
        <v>3.5</v>
      </c>
      <c r="AM1020" s="57"/>
      <c r="AN1020" s="57"/>
      <c r="AO1020" s="57" t="n">
        <v>0</v>
      </c>
      <c r="AP1020" s="59" t="b">
        <f aca="false">FALSE()</f>
        <v>0</v>
      </c>
    </row>
    <row r="1021" customFormat="false" ht="15" hidden="false" customHeight="true" outlineLevel="0" collapsed="false">
      <c r="B1021" s="57" t="s">
        <v>4708</v>
      </c>
      <c r="C1021" s="57" t="s">
        <v>255</v>
      </c>
      <c r="D1021" s="57" t="s">
        <v>320</v>
      </c>
      <c r="E1021" s="59" t="b">
        <f aca="false">FALSE()</f>
        <v>0</v>
      </c>
      <c r="F1021" s="57" t="n">
        <v>1</v>
      </c>
      <c r="G1021" s="57" t="s">
        <v>4902</v>
      </c>
      <c r="H1021" s="57" t="s">
        <v>327</v>
      </c>
      <c r="I1021" s="57" t="n">
        <v>4</v>
      </c>
      <c r="J1021" s="57" t="s">
        <v>4570</v>
      </c>
      <c r="K1021" s="57" t="n">
        <v>2</v>
      </c>
      <c r="L1021" s="59" t="b">
        <f aca="false">FALSE()</f>
        <v>0</v>
      </c>
      <c r="M1021" s="59" t="b">
        <f aca="false">TRUE()</f>
        <v>1</v>
      </c>
      <c r="N1021" s="59" t="b">
        <f aca="false">TRUE()</f>
        <v>1</v>
      </c>
      <c r="O1021" s="59" t="b">
        <f aca="false">TRUE()</f>
        <v>1</v>
      </c>
      <c r="P1021" s="59" t="b">
        <f aca="false">TRUE()</f>
        <v>1</v>
      </c>
      <c r="Q1021" s="57" t="s">
        <v>5447</v>
      </c>
      <c r="R1021" s="58" t="n">
        <v>1</v>
      </c>
      <c r="S1021" s="58" t="n">
        <v>46.189998626709</v>
      </c>
      <c r="T1021" s="57"/>
      <c r="U1021" s="58" t="n">
        <v>0.587376583489291</v>
      </c>
      <c r="V1021" s="58" t="n">
        <v>0.587376583489291</v>
      </c>
      <c r="W1021" s="58" t="n">
        <v>0.453881905423543</v>
      </c>
      <c r="X1021" s="58" t="n">
        <v>100</v>
      </c>
      <c r="Y1021" s="58" t="n">
        <v>77.2727272727273</v>
      </c>
      <c r="Z1021" s="58" t="n">
        <v>3.60443130049663</v>
      </c>
      <c r="AA1021" s="57" t="s">
        <v>5476</v>
      </c>
      <c r="AB1021" s="57" t="s">
        <v>282</v>
      </c>
      <c r="AC1021" s="57" t="s">
        <v>5505</v>
      </c>
      <c r="AD1021" s="57" t="s">
        <v>5454</v>
      </c>
      <c r="AE1021" s="57" t="n">
        <v>141</v>
      </c>
      <c r="AF1021" s="58" t="n">
        <v>3.80596702560601</v>
      </c>
      <c r="AG1021" s="57" t="s">
        <v>5455</v>
      </c>
      <c r="AH1021" s="57" t="s">
        <v>5414</v>
      </c>
      <c r="AI1021" s="57" t="s">
        <v>4838</v>
      </c>
      <c r="AJ1021" s="58" t="n">
        <v>3.60443130049663</v>
      </c>
      <c r="AK1021" s="57" t="s">
        <v>5476</v>
      </c>
      <c r="AL1021" s="58" t="n">
        <v>4</v>
      </c>
      <c r="AM1021" s="57" t="s">
        <v>5476</v>
      </c>
      <c r="AN1021" s="57" t="s">
        <v>5479</v>
      </c>
      <c r="AO1021" s="57" t="n">
        <v>2</v>
      </c>
      <c r="AP1021" s="59" t="b">
        <f aca="false">FALSE()</f>
        <v>0</v>
      </c>
    </row>
    <row r="1022" customFormat="false" ht="15" hidden="false" customHeight="true" outlineLevel="0" collapsed="false">
      <c r="B1022" s="57" t="s">
        <v>4708</v>
      </c>
      <c r="C1022" s="57" t="s">
        <v>255</v>
      </c>
      <c r="D1022" s="57" t="s">
        <v>320</v>
      </c>
      <c r="E1022" s="59" t="b">
        <f aca="false">FALSE()</f>
        <v>0</v>
      </c>
      <c r="F1022" s="57" t="n">
        <v>1</v>
      </c>
      <c r="G1022" s="57" t="s">
        <v>4902</v>
      </c>
      <c r="H1022" s="57" t="s">
        <v>327</v>
      </c>
      <c r="I1022" s="57" t="n">
        <v>4</v>
      </c>
      <c r="J1022" s="57" t="s">
        <v>4570</v>
      </c>
      <c r="K1022" s="57" t="n">
        <v>2</v>
      </c>
      <c r="L1022" s="59" t="b">
        <f aca="false">FALSE()</f>
        <v>0</v>
      </c>
      <c r="M1022" s="59" t="b">
        <f aca="false">TRUE()</f>
        <v>1</v>
      </c>
      <c r="N1022" s="59" t="b">
        <f aca="false">TRUE()</f>
        <v>1</v>
      </c>
      <c r="O1022" s="59" t="b">
        <f aca="false">TRUE()</f>
        <v>1</v>
      </c>
      <c r="P1022" s="59" t="b">
        <f aca="false">TRUE()</f>
        <v>1</v>
      </c>
      <c r="Q1022" s="57" t="s">
        <v>5447</v>
      </c>
      <c r="R1022" s="58" t="n">
        <v>1</v>
      </c>
      <c r="S1022" s="58" t="n">
        <v>46.189998626709</v>
      </c>
      <c r="T1022" s="57"/>
      <c r="U1022" s="58" t="n">
        <v>0.587376583489291</v>
      </c>
      <c r="V1022" s="58" t="n">
        <v>0.587376583489291</v>
      </c>
      <c r="W1022" s="58" t="n">
        <v>0.453881905423543</v>
      </c>
      <c r="X1022" s="58" t="n">
        <v>100</v>
      </c>
      <c r="Y1022" s="58" t="n">
        <v>77.2727272727273</v>
      </c>
      <c r="Z1022" s="58" t="n">
        <v>3.60443130049663</v>
      </c>
      <c r="AA1022" s="57" t="s">
        <v>5476</v>
      </c>
      <c r="AB1022" s="57" t="s">
        <v>282</v>
      </c>
      <c r="AC1022" s="57" t="s">
        <v>5505</v>
      </c>
      <c r="AD1022" s="57" t="s">
        <v>5454</v>
      </c>
      <c r="AE1022" s="57" t="n">
        <v>141</v>
      </c>
      <c r="AF1022" s="58" t="n">
        <v>3.80596702560601</v>
      </c>
      <c r="AG1022" s="57" t="s">
        <v>5455</v>
      </c>
      <c r="AH1022" s="57" t="s">
        <v>5414</v>
      </c>
      <c r="AI1022" s="57" t="s">
        <v>4838</v>
      </c>
      <c r="AJ1022" s="58" t="n">
        <v>3.60443130049663</v>
      </c>
      <c r="AK1022" s="57" t="s">
        <v>5476</v>
      </c>
      <c r="AL1022" s="58" t="n">
        <v>4.5</v>
      </c>
      <c r="AM1022" s="57" t="s">
        <v>5476</v>
      </c>
      <c r="AN1022" s="57" t="s">
        <v>5479</v>
      </c>
      <c r="AO1022" s="57" t="n">
        <v>2</v>
      </c>
      <c r="AP1022" s="59" t="b">
        <f aca="false">FALSE()</f>
        <v>0</v>
      </c>
    </row>
    <row r="1023" customFormat="false" ht="15" hidden="false" customHeight="true" outlineLevel="0" collapsed="false">
      <c r="B1023" s="57" t="s">
        <v>4708</v>
      </c>
      <c r="C1023" s="57" t="s">
        <v>255</v>
      </c>
      <c r="D1023" s="57" t="s">
        <v>320</v>
      </c>
      <c r="E1023" s="59" t="b">
        <f aca="false">FALSE()</f>
        <v>0</v>
      </c>
      <c r="F1023" s="57" t="n">
        <v>1</v>
      </c>
      <c r="G1023" s="57" t="s">
        <v>4902</v>
      </c>
      <c r="H1023" s="57" t="s">
        <v>327</v>
      </c>
      <c r="I1023" s="57" t="n">
        <v>5</v>
      </c>
      <c r="J1023" s="57" t="s">
        <v>327</v>
      </c>
      <c r="K1023" s="57" t="n">
        <v>2</v>
      </c>
      <c r="L1023" s="59" t="b">
        <f aca="false">FALSE()</f>
        <v>0</v>
      </c>
      <c r="M1023" s="59" t="b">
        <f aca="false">TRUE()</f>
        <v>1</v>
      </c>
      <c r="N1023" s="59" t="b">
        <f aca="false">TRUE()</f>
        <v>1</v>
      </c>
      <c r="O1023" s="59" t="b">
        <f aca="false">TRUE()</f>
        <v>1</v>
      </c>
      <c r="P1023" s="59" t="b">
        <f aca="false">TRUE()</f>
        <v>1</v>
      </c>
      <c r="Q1023" s="57" t="s">
        <v>5421</v>
      </c>
      <c r="R1023" s="58" t="n">
        <v>1</v>
      </c>
      <c r="S1023" s="58" t="n">
        <v>44.8600006103516</v>
      </c>
      <c r="T1023" s="57"/>
      <c r="U1023" s="58" t="n">
        <v>3.09707653112535</v>
      </c>
      <c r="V1023" s="58" t="n">
        <v>3.09707653112535</v>
      </c>
      <c r="W1023" s="58" t="n">
        <v>0</v>
      </c>
      <c r="X1023" s="58" t="n">
        <v>100</v>
      </c>
      <c r="Y1023" s="58" t="n">
        <v>0</v>
      </c>
      <c r="Z1023" s="58" t="n">
        <v>3.30767047935552</v>
      </c>
      <c r="AA1023" s="57" t="s">
        <v>5455</v>
      </c>
      <c r="AB1023" s="57" t="s">
        <v>5413</v>
      </c>
      <c r="AC1023" s="57" t="s">
        <v>5414</v>
      </c>
      <c r="AD1023" s="57" t="s">
        <v>4838</v>
      </c>
      <c r="AE1023" s="57" t="n">
        <v>115</v>
      </c>
      <c r="AF1023" s="58" t="n">
        <v>3.30767047935552</v>
      </c>
      <c r="AG1023" s="57" t="s">
        <v>5455</v>
      </c>
      <c r="AH1023" s="57" t="s">
        <v>5414</v>
      </c>
      <c r="AI1023" s="57" t="s">
        <v>4838</v>
      </c>
      <c r="AJ1023" s="58" t="n">
        <v>5.95502863133335</v>
      </c>
      <c r="AK1023" s="57" t="s">
        <v>5476</v>
      </c>
      <c r="AL1023" s="58" t="n">
        <v>3.5</v>
      </c>
      <c r="AM1023" s="57"/>
      <c r="AN1023" s="57" t="s">
        <v>5455</v>
      </c>
      <c r="AO1023" s="57" t="n">
        <v>1</v>
      </c>
      <c r="AP1023" s="59" t="b">
        <f aca="false">TRUE()</f>
        <v>1</v>
      </c>
    </row>
    <row r="1024" customFormat="false" ht="15" hidden="false" customHeight="true" outlineLevel="0" collapsed="false">
      <c r="B1024" s="57" t="s">
        <v>4708</v>
      </c>
      <c r="C1024" s="57" t="s">
        <v>255</v>
      </c>
      <c r="D1024" s="57" t="s">
        <v>320</v>
      </c>
      <c r="E1024" s="59" t="b">
        <f aca="false">FALSE()</f>
        <v>0</v>
      </c>
      <c r="F1024" s="57" t="n">
        <v>1</v>
      </c>
      <c r="G1024" s="57" t="s">
        <v>4902</v>
      </c>
      <c r="H1024" s="57" t="s">
        <v>327</v>
      </c>
      <c r="I1024" s="57" t="n">
        <v>5</v>
      </c>
      <c r="J1024" s="57" t="s">
        <v>327</v>
      </c>
      <c r="K1024" s="57" t="n">
        <v>2</v>
      </c>
      <c r="L1024" s="59" t="b">
        <f aca="false">FALSE()</f>
        <v>0</v>
      </c>
      <c r="M1024" s="59" t="b">
        <f aca="false">TRUE()</f>
        <v>1</v>
      </c>
      <c r="N1024" s="59" t="b">
        <f aca="false">TRUE()</f>
        <v>1</v>
      </c>
      <c r="O1024" s="59" t="b">
        <f aca="false">TRUE()</f>
        <v>1</v>
      </c>
      <c r="P1024" s="59" t="b">
        <f aca="false">TRUE()</f>
        <v>1</v>
      </c>
      <c r="Q1024" s="57" t="s">
        <v>5421</v>
      </c>
      <c r="R1024" s="58" t="n">
        <v>1</v>
      </c>
      <c r="S1024" s="58" t="n">
        <v>44.8600006103516</v>
      </c>
      <c r="T1024" s="57"/>
      <c r="U1024" s="58" t="n">
        <v>3.09707653112535</v>
      </c>
      <c r="V1024" s="58" t="n">
        <v>3.09707653112535</v>
      </c>
      <c r="W1024" s="58" t="n">
        <v>0</v>
      </c>
      <c r="X1024" s="58" t="n">
        <v>100</v>
      </c>
      <c r="Y1024" s="58" t="n">
        <v>0</v>
      </c>
      <c r="Z1024" s="58" t="n">
        <v>3.30767047935552</v>
      </c>
      <c r="AA1024" s="57" t="s">
        <v>5455</v>
      </c>
      <c r="AB1024" s="57" t="s">
        <v>5413</v>
      </c>
      <c r="AC1024" s="57" t="s">
        <v>5414</v>
      </c>
      <c r="AD1024" s="57" t="s">
        <v>4838</v>
      </c>
      <c r="AE1024" s="57" t="n">
        <v>115</v>
      </c>
      <c r="AF1024" s="58" t="n">
        <v>3.30767047935552</v>
      </c>
      <c r="AG1024" s="57" t="s">
        <v>5455</v>
      </c>
      <c r="AH1024" s="57" t="s">
        <v>5414</v>
      </c>
      <c r="AI1024" s="57" t="s">
        <v>4838</v>
      </c>
      <c r="AJ1024" s="58" t="n">
        <v>5.95502863133335</v>
      </c>
      <c r="AK1024" s="57" t="s">
        <v>5476</v>
      </c>
      <c r="AL1024" s="58" t="n">
        <v>4</v>
      </c>
      <c r="AM1024" s="57"/>
      <c r="AN1024" s="57" t="s">
        <v>5455</v>
      </c>
      <c r="AO1024" s="57" t="n">
        <v>1</v>
      </c>
      <c r="AP1024" s="59" t="b">
        <f aca="false">TRUE()</f>
        <v>1</v>
      </c>
    </row>
    <row r="1025" customFormat="false" ht="15" hidden="false" customHeight="true" outlineLevel="0" collapsed="false">
      <c r="B1025" s="57" t="s">
        <v>4708</v>
      </c>
      <c r="C1025" s="57" t="s">
        <v>255</v>
      </c>
      <c r="D1025" s="57" t="s">
        <v>320</v>
      </c>
      <c r="E1025" s="59" t="b">
        <f aca="false">FALSE()</f>
        <v>0</v>
      </c>
      <c r="F1025" s="57" t="n">
        <v>1</v>
      </c>
      <c r="G1025" s="57" t="s">
        <v>4902</v>
      </c>
      <c r="H1025" s="57" t="s">
        <v>327</v>
      </c>
      <c r="I1025" s="57" t="n">
        <v>5</v>
      </c>
      <c r="J1025" s="57" t="s">
        <v>327</v>
      </c>
      <c r="K1025" s="57" t="n">
        <v>2</v>
      </c>
      <c r="L1025" s="59" t="b">
        <f aca="false">FALSE()</f>
        <v>0</v>
      </c>
      <c r="M1025" s="59" t="b">
        <f aca="false">TRUE()</f>
        <v>1</v>
      </c>
      <c r="N1025" s="59" t="b">
        <f aca="false">TRUE()</f>
        <v>1</v>
      </c>
      <c r="O1025" s="59" t="b">
        <f aca="false">TRUE()</f>
        <v>1</v>
      </c>
      <c r="P1025" s="59" t="b">
        <f aca="false">TRUE()</f>
        <v>1</v>
      </c>
      <c r="Q1025" s="57" t="s">
        <v>5421</v>
      </c>
      <c r="R1025" s="58" t="n">
        <v>1</v>
      </c>
      <c r="S1025" s="58" t="n">
        <v>44.8600006103516</v>
      </c>
      <c r="T1025" s="57"/>
      <c r="U1025" s="58" t="n">
        <v>3.09707653112535</v>
      </c>
      <c r="V1025" s="58" t="n">
        <v>3.09707653112535</v>
      </c>
      <c r="W1025" s="58" t="n">
        <v>0</v>
      </c>
      <c r="X1025" s="58" t="n">
        <v>100</v>
      </c>
      <c r="Y1025" s="58" t="n">
        <v>0</v>
      </c>
      <c r="Z1025" s="58" t="n">
        <v>3.30767047935552</v>
      </c>
      <c r="AA1025" s="57" t="s">
        <v>5455</v>
      </c>
      <c r="AB1025" s="57" t="s">
        <v>5413</v>
      </c>
      <c r="AC1025" s="57" t="s">
        <v>5414</v>
      </c>
      <c r="AD1025" s="57" t="s">
        <v>4838</v>
      </c>
      <c r="AE1025" s="57" t="n">
        <v>115</v>
      </c>
      <c r="AF1025" s="58" t="n">
        <v>3.30767047935552</v>
      </c>
      <c r="AG1025" s="57" t="s">
        <v>5455</v>
      </c>
      <c r="AH1025" s="57" t="s">
        <v>5414</v>
      </c>
      <c r="AI1025" s="57" t="s">
        <v>4838</v>
      </c>
      <c r="AJ1025" s="58" t="n">
        <v>5.95502863133335</v>
      </c>
      <c r="AK1025" s="57" t="s">
        <v>5476</v>
      </c>
      <c r="AL1025" s="58" t="n">
        <v>4.5</v>
      </c>
      <c r="AM1025" s="57"/>
      <c r="AN1025" s="57" t="s">
        <v>5455</v>
      </c>
      <c r="AO1025" s="57" t="n">
        <v>3</v>
      </c>
      <c r="AP1025" s="59" t="b">
        <f aca="false">TRUE()</f>
        <v>1</v>
      </c>
    </row>
    <row r="1026" customFormat="false" ht="15" hidden="false" customHeight="true" outlineLevel="0" collapsed="false">
      <c r="B1026" s="57" t="s">
        <v>4708</v>
      </c>
      <c r="C1026" s="57" t="s">
        <v>255</v>
      </c>
      <c r="D1026" s="57" t="s">
        <v>320</v>
      </c>
      <c r="E1026" s="59" t="b">
        <f aca="false">FALSE()</f>
        <v>0</v>
      </c>
      <c r="F1026" s="57" t="n">
        <v>1</v>
      </c>
      <c r="G1026" s="57" t="s">
        <v>4902</v>
      </c>
      <c r="H1026" s="57" t="s">
        <v>327</v>
      </c>
      <c r="I1026" s="57" t="n">
        <v>6</v>
      </c>
      <c r="J1026" s="57" t="s">
        <v>4570</v>
      </c>
      <c r="K1026" s="57" t="n">
        <v>2</v>
      </c>
      <c r="L1026" s="59" t="b">
        <f aca="false">FALSE()</f>
        <v>0</v>
      </c>
      <c r="M1026" s="59" t="b">
        <f aca="false">TRUE()</f>
        <v>1</v>
      </c>
      <c r="N1026" s="59" t="b">
        <f aca="false">TRUE()</f>
        <v>1</v>
      </c>
      <c r="O1026" s="59" t="b">
        <f aca="false">TRUE()</f>
        <v>1</v>
      </c>
      <c r="P1026" s="59" t="b">
        <f aca="false">TRUE()</f>
        <v>1</v>
      </c>
      <c r="Q1026" s="57" t="s">
        <v>5447</v>
      </c>
      <c r="R1026" s="58" t="n">
        <v>1</v>
      </c>
      <c r="S1026" s="58" t="n">
        <v>39.6599998474121</v>
      </c>
      <c r="T1026" s="57"/>
      <c r="U1026" s="58" t="n">
        <v>0.0266989356131496</v>
      </c>
      <c r="V1026" s="58" t="n">
        <v>0.0266989356131496</v>
      </c>
      <c r="W1026" s="58" t="n">
        <v>0.0266989356131496</v>
      </c>
      <c r="X1026" s="58" t="n">
        <v>100</v>
      </c>
      <c r="Y1026" s="58" t="n">
        <v>100</v>
      </c>
      <c r="Z1026" s="58" t="n">
        <v>4.45624988078544</v>
      </c>
      <c r="AA1026" s="57" t="s">
        <v>410</v>
      </c>
      <c r="AB1026" s="57" t="s">
        <v>282</v>
      </c>
      <c r="AC1026" s="57" t="s">
        <v>5480</v>
      </c>
      <c r="AD1026" s="57" t="s">
        <v>5417</v>
      </c>
      <c r="AE1026" s="57" t="n">
        <v>40</v>
      </c>
      <c r="AF1026" s="58" t="n">
        <v>5.63705109077431</v>
      </c>
      <c r="AG1026" s="57" t="s">
        <v>5455</v>
      </c>
      <c r="AH1026" s="57" t="s">
        <v>5414</v>
      </c>
      <c r="AI1026" s="57" t="s">
        <v>4838</v>
      </c>
      <c r="AJ1026" s="58" t="n">
        <v>4.45624988078544</v>
      </c>
      <c r="AK1026" s="57" t="s">
        <v>410</v>
      </c>
      <c r="AL1026" s="58" t="n">
        <v>3.5</v>
      </c>
      <c r="AM1026" s="57"/>
      <c r="AN1026" s="57"/>
      <c r="AO1026" s="57" t="n">
        <v>0</v>
      </c>
      <c r="AP1026" s="59" t="b">
        <f aca="false">FALSE()</f>
        <v>0</v>
      </c>
    </row>
    <row r="1027" customFormat="false" ht="15" hidden="false" customHeight="true" outlineLevel="0" collapsed="false">
      <c r="B1027" s="57" t="s">
        <v>4708</v>
      </c>
      <c r="C1027" s="57" t="s">
        <v>255</v>
      </c>
      <c r="D1027" s="57" t="s">
        <v>320</v>
      </c>
      <c r="E1027" s="59" t="b">
        <f aca="false">FALSE()</f>
        <v>0</v>
      </c>
      <c r="F1027" s="57" t="n">
        <v>1</v>
      </c>
      <c r="G1027" s="57" t="s">
        <v>4902</v>
      </c>
      <c r="H1027" s="57" t="s">
        <v>327</v>
      </c>
      <c r="I1027" s="57" t="n">
        <v>6</v>
      </c>
      <c r="J1027" s="57" t="s">
        <v>4570</v>
      </c>
      <c r="K1027" s="57" t="n">
        <v>2</v>
      </c>
      <c r="L1027" s="59" t="b">
        <f aca="false">FALSE()</f>
        <v>0</v>
      </c>
      <c r="M1027" s="59" t="b">
        <f aca="false">TRUE()</f>
        <v>1</v>
      </c>
      <c r="N1027" s="59" t="b">
        <f aca="false">TRUE()</f>
        <v>1</v>
      </c>
      <c r="O1027" s="59" t="b">
        <f aca="false">TRUE()</f>
        <v>1</v>
      </c>
      <c r="P1027" s="59" t="b">
        <f aca="false">TRUE()</f>
        <v>1</v>
      </c>
      <c r="Q1027" s="57" t="s">
        <v>5447</v>
      </c>
      <c r="R1027" s="58" t="n">
        <v>1</v>
      </c>
      <c r="S1027" s="58" t="n">
        <v>39.6599998474121</v>
      </c>
      <c r="T1027" s="57"/>
      <c r="U1027" s="58" t="n">
        <v>0.0266989356131496</v>
      </c>
      <c r="V1027" s="58" t="n">
        <v>0.0266989356131496</v>
      </c>
      <c r="W1027" s="58" t="n">
        <v>0.0266989356131496</v>
      </c>
      <c r="X1027" s="58" t="n">
        <v>100</v>
      </c>
      <c r="Y1027" s="58" t="n">
        <v>100</v>
      </c>
      <c r="Z1027" s="58" t="n">
        <v>4.45624988078544</v>
      </c>
      <c r="AA1027" s="57" t="s">
        <v>410</v>
      </c>
      <c r="AB1027" s="57" t="s">
        <v>282</v>
      </c>
      <c r="AC1027" s="57" t="s">
        <v>5480</v>
      </c>
      <c r="AD1027" s="57" t="s">
        <v>5417</v>
      </c>
      <c r="AE1027" s="57" t="n">
        <v>40</v>
      </c>
      <c r="AF1027" s="58" t="n">
        <v>5.63705109077431</v>
      </c>
      <c r="AG1027" s="57" t="s">
        <v>5455</v>
      </c>
      <c r="AH1027" s="57" t="s">
        <v>5414</v>
      </c>
      <c r="AI1027" s="57" t="s">
        <v>4838</v>
      </c>
      <c r="AJ1027" s="58" t="n">
        <v>4.45624988078544</v>
      </c>
      <c r="AK1027" s="57" t="s">
        <v>410</v>
      </c>
      <c r="AL1027" s="58" t="n">
        <v>4</v>
      </c>
      <c r="AM1027" s="57"/>
      <c r="AN1027" s="57"/>
      <c r="AO1027" s="57" t="n">
        <v>0</v>
      </c>
      <c r="AP1027" s="59" t="b">
        <f aca="false">FALSE()</f>
        <v>0</v>
      </c>
    </row>
    <row r="1028" customFormat="false" ht="15" hidden="false" customHeight="true" outlineLevel="0" collapsed="false">
      <c r="B1028" s="57" t="s">
        <v>4708</v>
      </c>
      <c r="C1028" s="57" t="s">
        <v>255</v>
      </c>
      <c r="D1028" s="57" t="s">
        <v>320</v>
      </c>
      <c r="E1028" s="59" t="b">
        <f aca="false">FALSE()</f>
        <v>0</v>
      </c>
      <c r="F1028" s="57" t="n">
        <v>1</v>
      </c>
      <c r="G1028" s="57" t="s">
        <v>4902</v>
      </c>
      <c r="H1028" s="57" t="s">
        <v>327</v>
      </c>
      <c r="I1028" s="57" t="n">
        <v>6</v>
      </c>
      <c r="J1028" s="57" t="s">
        <v>4570</v>
      </c>
      <c r="K1028" s="57" t="n">
        <v>2</v>
      </c>
      <c r="L1028" s="59" t="b">
        <f aca="false">FALSE()</f>
        <v>0</v>
      </c>
      <c r="M1028" s="59" t="b">
        <f aca="false">TRUE()</f>
        <v>1</v>
      </c>
      <c r="N1028" s="59" t="b">
        <f aca="false">TRUE()</f>
        <v>1</v>
      </c>
      <c r="O1028" s="59" t="b">
        <f aca="false">TRUE()</f>
        <v>1</v>
      </c>
      <c r="P1028" s="59" t="b">
        <f aca="false">TRUE()</f>
        <v>1</v>
      </c>
      <c r="Q1028" s="57" t="s">
        <v>5447</v>
      </c>
      <c r="R1028" s="58" t="n">
        <v>1</v>
      </c>
      <c r="S1028" s="58" t="n">
        <v>39.6599998474121</v>
      </c>
      <c r="T1028" s="57"/>
      <c r="U1028" s="58" t="n">
        <v>0.0266989356131496</v>
      </c>
      <c r="V1028" s="58" t="n">
        <v>0.0266989356131496</v>
      </c>
      <c r="W1028" s="58" t="n">
        <v>0.0266989356131496</v>
      </c>
      <c r="X1028" s="58" t="n">
        <v>100</v>
      </c>
      <c r="Y1028" s="58" t="n">
        <v>100</v>
      </c>
      <c r="Z1028" s="58" t="n">
        <v>4.45624988078544</v>
      </c>
      <c r="AA1028" s="57" t="s">
        <v>410</v>
      </c>
      <c r="AB1028" s="57" t="s">
        <v>282</v>
      </c>
      <c r="AC1028" s="57" t="s">
        <v>5480</v>
      </c>
      <c r="AD1028" s="57" t="s">
        <v>5417</v>
      </c>
      <c r="AE1028" s="57" t="n">
        <v>40</v>
      </c>
      <c r="AF1028" s="58" t="n">
        <v>5.63705109077431</v>
      </c>
      <c r="AG1028" s="57" t="s">
        <v>5455</v>
      </c>
      <c r="AH1028" s="57" t="s">
        <v>5414</v>
      </c>
      <c r="AI1028" s="57" t="s">
        <v>4838</v>
      </c>
      <c r="AJ1028" s="58" t="n">
        <v>4.45624988078544</v>
      </c>
      <c r="AK1028" s="57" t="s">
        <v>410</v>
      </c>
      <c r="AL1028" s="58" t="n">
        <v>4.5</v>
      </c>
      <c r="AM1028" s="57" t="s">
        <v>410</v>
      </c>
      <c r="AN1028" s="57" t="s">
        <v>410</v>
      </c>
      <c r="AO1028" s="57" t="n">
        <v>1</v>
      </c>
      <c r="AP1028" s="59" t="b">
        <f aca="false">FALSE()</f>
        <v>0</v>
      </c>
    </row>
    <row r="1029" customFormat="false" ht="15" hidden="false" customHeight="true" outlineLevel="0" collapsed="false">
      <c r="B1029" s="57" t="s">
        <v>4708</v>
      </c>
      <c r="C1029" s="57" t="s">
        <v>255</v>
      </c>
      <c r="D1029" s="57" t="s">
        <v>320</v>
      </c>
      <c r="E1029" s="59" t="b">
        <f aca="false">FALSE()</f>
        <v>0</v>
      </c>
      <c r="F1029" s="57" t="n">
        <v>1</v>
      </c>
      <c r="G1029" s="57" t="s">
        <v>4902</v>
      </c>
      <c r="H1029" s="57" t="s">
        <v>327</v>
      </c>
      <c r="I1029" s="57" t="n">
        <v>7</v>
      </c>
      <c r="J1029" s="57" t="s">
        <v>4584</v>
      </c>
      <c r="K1029" s="57" t="n">
        <v>2</v>
      </c>
      <c r="L1029" s="59" t="b">
        <f aca="false">FALSE()</f>
        <v>0</v>
      </c>
      <c r="M1029" s="59" t="b">
        <f aca="false">TRUE()</f>
        <v>1</v>
      </c>
      <c r="N1029" s="59" t="b">
        <f aca="false">TRUE()</f>
        <v>1</v>
      </c>
      <c r="O1029" s="59" t="b">
        <f aca="false">TRUE()</f>
        <v>1</v>
      </c>
      <c r="P1029" s="59" t="b">
        <f aca="false">TRUE()</f>
        <v>1</v>
      </c>
      <c r="Q1029" s="57" t="s">
        <v>5424</v>
      </c>
      <c r="R1029" s="58" t="n">
        <v>1</v>
      </c>
      <c r="S1029" s="58" t="n">
        <v>39.8699989318848</v>
      </c>
      <c r="T1029" s="57"/>
      <c r="U1029" s="58" t="n">
        <v>0.0266989356131496</v>
      </c>
      <c r="V1029" s="58" t="n">
        <v>0.0266989356131496</v>
      </c>
      <c r="W1029" s="58" t="n">
        <v>0.0266989356131496</v>
      </c>
      <c r="X1029" s="58" t="n">
        <v>100</v>
      </c>
      <c r="Y1029" s="58" t="n">
        <v>100</v>
      </c>
      <c r="Z1029" s="58" t="n">
        <v>4.77761624662343</v>
      </c>
      <c r="AA1029" s="57" t="s">
        <v>5476</v>
      </c>
      <c r="AB1029" s="57" t="s">
        <v>282</v>
      </c>
      <c r="AC1029" s="57" t="s">
        <v>5493</v>
      </c>
      <c r="AD1029" s="57" t="s">
        <v>5459</v>
      </c>
      <c r="AE1029" s="57" t="n">
        <v>169</v>
      </c>
      <c r="AF1029" s="58" t="n">
        <v>5.41873832178671</v>
      </c>
      <c r="AG1029" s="57" t="s">
        <v>5476</v>
      </c>
      <c r="AH1029" s="57" t="s">
        <v>4866</v>
      </c>
      <c r="AI1029" s="57" t="s">
        <v>5430</v>
      </c>
      <c r="AJ1029" s="58" t="n">
        <v>4.77761624662343</v>
      </c>
      <c r="AK1029" s="57" t="s">
        <v>5476</v>
      </c>
      <c r="AL1029" s="58" t="n">
        <v>3.5</v>
      </c>
      <c r="AM1029" s="57"/>
      <c r="AN1029" s="57"/>
      <c r="AO1029" s="57" t="n">
        <v>0</v>
      </c>
      <c r="AP1029" s="59" t="b">
        <f aca="false">FALSE()</f>
        <v>0</v>
      </c>
    </row>
    <row r="1030" customFormat="false" ht="15" hidden="false" customHeight="true" outlineLevel="0" collapsed="false">
      <c r="B1030" s="57" t="s">
        <v>4708</v>
      </c>
      <c r="C1030" s="57" t="s">
        <v>255</v>
      </c>
      <c r="D1030" s="57" t="s">
        <v>320</v>
      </c>
      <c r="E1030" s="59" t="b">
        <f aca="false">FALSE()</f>
        <v>0</v>
      </c>
      <c r="F1030" s="57" t="n">
        <v>1</v>
      </c>
      <c r="G1030" s="57" t="s">
        <v>4902</v>
      </c>
      <c r="H1030" s="57" t="s">
        <v>327</v>
      </c>
      <c r="I1030" s="57" t="n">
        <v>7</v>
      </c>
      <c r="J1030" s="57" t="s">
        <v>4584</v>
      </c>
      <c r="K1030" s="57" t="n">
        <v>2</v>
      </c>
      <c r="L1030" s="59" t="b">
        <f aca="false">FALSE()</f>
        <v>0</v>
      </c>
      <c r="M1030" s="59" t="b">
        <f aca="false">TRUE()</f>
        <v>1</v>
      </c>
      <c r="N1030" s="59" t="b">
        <f aca="false">TRUE()</f>
        <v>1</v>
      </c>
      <c r="O1030" s="59" t="b">
        <f aca="false">TRUE()</f>
        <v>1</v>
      </c>
      <c r="P1030" s="59" t="b">
        <f aca="false">TRUE()</f>
        <v>1</v>
      </c>
      <c r="Q1030" s="57" t="s">
        <v>5424</v>
      </c>
      <c r="R1030" s="58" t="n">
        <v>1</v>
      </c>
      <c r="S1030" s="58" t="n">
        <v>39.8699989318848</v>
      </c>
      <c r="T1030" s="57"/>
      <c r="U1030" s="58" t="n">
        <v>0.0266989356131496</v>
      </c>
      <c r="V1030" s="58" t="n">
        <v>0.0266989356131496</v>
      </c>
      <c r="W1030" s="58" t="n">
        <v>0.0266989356131496</v>
      </c>
      <c r="X1030" s="58" t="n">
        <v>100</v>
      </c>
      <c r="Y1030" s="58" t="n">
        <v>100</v>
      </c>
      <c r="Z1030" s="58" t="n">
        <v>4.77761624662343</v>
      </c>
      <c r="AA1030" s="57" t="s">
        <v>5476</v>
      </c>
      <c r="AB1030" s="57" t="s">
        <v>282</v>
      </c>
      <c r="AC1030" s="57" t="s">
        <v>5493</v>
      </c>
      <c r="AD1030" s="57" t="s">
        <v>5459</v>
      </c>
      <c r="AE1030" s="57" t="n">
        <v>169</v>
      </c>
      <c r="AF1030" s="58" t="n">
        <v>5.41873832178671</v>
      </c>
      <c r="AG1030" s="57" t="s">
        <v>5476</v>
      </c>
      <c r="AH1030" s="57" t="s">
        <v>4866</v>
      </c>
      <c r="AI1030" s="57" t="s">
        <v>5430</v>
      </c>
      <c r="AJ1030" s="58" t="n">
        <v>4.77761624662343</v>
      </c>
      <c r="AK1030" s="57" t="s">
        <v>5476</v>
      </c>
      <c r="AL1030" s="58" t="n">
        <v>4</v>
      </c>
      <c r="AM1030" s="57"/>
      <c r="AN1030" s="57"/>
      <c r="AO1030" s="57" t="n">
        <v>0</v>
      </c>
      <c r="AP1030" s="59" t="b">
        <f aca="false">FALSE()</f>
        <v>0</v>
      </c>
    </row>
    <row r="1031" customFormat="false" ht="15" hidden="false" customHeight="true" outlineLevel="0" collapsed="false">
      <c r="B1031" s="57" t="s">
        <v>4708</v>
      </c>
      <c r="C1031" s="57" t="s">
        <v>255</v>
      </c>
      <c r="D1031" s="57" t="s">
        <v>320</v>
      </c>
      <c r="E1031" s="59" t="b">
        <f aca="false">FALSE()</f>
        <v>0</v>
      </c>
      <c r="F1031" s="57" t="n">
        <v>1</v>
      </c>
      <c r="G1031" s="57" t="s">
        <v>4902</v>
      </c>
      <c r="H1031" s="57" t="s">
        <v>327</v>
      </c>
      <c r="I1031" s="57" t="n">
        <v>7</v>
      </c>
      <c r="J1031" s="57" t="s">
        <v>4584</v>
      </c>
      <c r="K1031" s="57" t="n">
        <v>2</v>
      </c>
      <c r="L1031" s="59" t="b">
        <f aca="false">FALSE()</f>
        <v>0</v>
      </c>
      <c r="M1031" s="59" t="b">
        <f aca="false">TRUE()</f>
        <v>1</v>
      </c>
      <c r="N1031" s="59" t="b">
        <f aca="false">TRUE()</f>
        <v>1</v>
      </c>
      <c r="O1031" s="59" t="b">
        <f aca="false">TRUE()</f>
        <v>1</v>
      </c>
      <c r="P1031" s="59" t="b">
        <f aca="false">TRUE()</f>
        <v>1</v>
      </c>
      <c r="Q1031" s="57" t="s">
        <v>5424</v>
      </c>
      <c r="R1031" s="58" t="n">
        <v>1</v>
      </c>
      <c r="S1031" s="58" t="n">
        <v>39.8699989318848</v>
      </c>
      <c r="T1031" s="57"/>
      <c r="U1031" s="58" t="n">
        <v>0.0266989356131496</v>
      </c>
      <c r="V1031" s="58" t="n">
        <v>0.0266989356131496</v>
      </c>
      <c r="W1031" s="58" t="n">
        <v>0.0266989356131496</v>
      </c>
      <c r="X1031" s="58" t="n">
        <v>100</v>
      </c>
      <c r="Y1031" s="58" t="n">
        <v>100</v>
      </c>
      <c r="Z1031" s="58" t="n">
        <v>4.77761624662343</v>
      </c>
      <c r="AA1031" s="57" t="s">
        <v>5476</v>
      </c>
      <c r="AB1031" s="57" t="s">
        <v>282</v>
      </c>
      <c r="AC1031" s="57" t="s">
        <v>5493</v>
      </c>
      <c r="AD1031" s="57" t="s">
        <v>5459</v>
      </c>
      <c r="AE1031" s="57" t="n">
        <v>169</v>
      </c>
      <c r="AF1031" s="58" t="n">
        <v>5.41873832178671</v>
      </c>
      <c r="AG1031" s="57" t="s">
        <v>5476</v>
      </c>
      <c r="AH1031" s="57" t="s">
        <v>4866</v>
      </c>
      <c r="AI1031" s="57" t="s">
        <v>5430</v>
      </c>
      <c r="AJ1031" s="58" t="n">
        <v>4.77761624662343</v>
      </c>
      <c r="AK1031" s="57" t="s">
        <v>5476</v>
      </c>
      <c r="AL1031" s="58" t="n">
        <v>4.5</v>
      </c>
      <c r="AM1031" s="57"/>
      <c r="AN1031" s="57"/>
      <c r="AO1031" s="57" t="n">
        <v>0</v>
      </c>
      <c r="AP1031" s="59" t="b">
        <f aca="false">FALSE()</f>
        <v>0</v>
      </c>
    </row>
    <row r="1032" customFormat="false" ht="15" hidden="false" customHeight="true" outlineLevel="0" collapsed="false">
      <c r="B1032" s="57" t="s">
        <v>4708</v>
      </c>
      <c r="C1032" s="57" t="s">
        <v>255</v>
      </c>
      <c r="D1032" s="57" t="s">
        <v>320</v>
      </c>
      <c r="E1032" s="59" t="b">
        <f aca="false">FALSE()</f>
        <v>0</v>
      </c>
      <c r="F1032" s="57" t="n">
        <v>1</v>
      </c>
      <c r="G1032" s="57" t="s">
        <v>4902</v>
      </c>
      <c r="H1032" s="57" t="s">
        <v>327</v>
      </c>
      <c r="I1032" s="57" t="n">
        <v>8</v>
      </c>
      <c r="J1032" s="57" t="s">
        <v>583</v>
      </c>
      <c r="K1032" s="57" t="n">
        <v>2</v>
      </c>
      <c r="L1032" s="59" t="b">
        <f aca="false">FALSE()</f>
        <v>0</v>
      </c>
      <c r="M1032" s="59" t="b">
        <f aca="false">TRUE()</f>
        <v>1</v>
      </c>
      <c r="N1032" s="59" t="b">
        <f aca="false">TRUE()</f>
        <v>1</v>
      </c>
      <c r="O1032" s="59" t="b">
        <f aca="false">TRUE()</f>
        <v>1</v>
      </c>
      <c r="P1032" s="59" t="b">
        <f aca="false">TRUE()</f>
        <v>1</v>
      </c>
      <c r="Q1032" s="57" t="s">
        <v>5427</v>
      </c>
      <c r="R1032" s="58" t="n">
        <v>1</v>
      </c>
      <c r="S1032" s="58" t="n">
        <v>41.2200012207031</v>
      </c>
      <c r="T1032" s="57"/>
      <c r="U1032" s="58" t="n">
        <v>0</v>
      </c>
      <c r="V1032" s="58" t="n">
        <v>0</v>
      </c>
      <c r="W1032" s="58" t="n">
        <v>0</v>
      </c>
      <c r="X1032" s="57"/>
      <c r="Y1032" s="57"/>
      <c r="Z1032" s="58" t="n">
        <v>6.9501892060576</v>
      </c>
      <c r="AA1032" s="57" t="s">
        <v>410</v>
      </c>
      <c r="AB1032" s="57" t="s">
        <v>282</v>
      </c>
      <c r="AC1032" s="57" t="s">
        <v>5481</v>
      </c>
      <c r="AD1032" s="57" t="s">
        <v>5424</v>
      </c>
      <c r="AE1032" s="57" t="n">
        <v>44</v>
      </c>
      <c r="AF1032" s="58" t="n">
        <v>7.27752279281897</v>
      </c>
      <c r="AG1032" s="57" t="s">
        <v>5476</v>
      </c>
      <c r="AH1032" s="57" t="s">
        <v>4866</v>
      </c>
      <c r="AI1032" s="57" t="s">
        <v>5430</v>
      </c>
      <c r="AJ1032" s="58" t="n">
        <v>6.9501892060576</v>
      </c>
      <c r="AK1032" s="57" t="s">
        <v>410</v>
      </c>
      <c r="AL1032" s="58" t="n">
        <v>3.5</v>
      </c>
      <c r="AM1032" s="57"/>
      <c r="AN1032" s="57"/>
      <c r="AO1032" s="57" t="n">
        <v>0</v>
      </c>
      <c r="AP1032" s="59" t="b">
        <f aca="false">FALSE()</f>
        <v>0</v>
      </c>
    </row>
    <row r="1033" customFormat="false" ht="15" hidden="false" customHeight="true" outlineLevel="0" collapsed="false">
      <c r="B1033" s="57" t="s">
        <v>4708</v>
      </c>
      <c r="C1033" s="57" t="s">
        <v>255</v>
      </c>
      <c r="D1033" s="57" t="s">
        <v>320</v>
      </c>
      <c r="E1033" s="59" t="b">
        <f aca="false">FALSE()</f>
        <v>0</v>
      </c>
      <c r="F1033" s="57" t="n">
        <v>1</v>
      </c>
      <c r="G1033" s="57" t="s">
        <v>4902</v>
      </c>
      <c r="H1033" s="57" t="s">
        <v>327</v>
      </c>
      <c r="I1033" s="57" t="n">
        <v>8</v>
      </c>
      <c r="J1033" s="57" t="s">
        <v>583</v>
      </c>
      <c r="K1033" s="57" t="n">
        <v>2</v>
      </c>
      <c r="L1033" s="59" t="b">
        <f aca="false">FALSE()</f>
        <v>0</v>
      </c>
      <c r="M1033" s="59" t="b">
        <f aca="false">TRUE()</f>
        <v>1</v>
      </c>
      <c r="N1033" s="59" t="b">
        <f aca="false">TRUE()</f>
        <v>1</v>
      </c>
      <c r="O1033" s="59" t="b">
        <f aca="false">TRUE()</f>
        <v>1</v>
      </c>
      <c r="P1033" s="59" t="b">
        <f aca="false">TRUE()</f>
        <v>1</v>
      </c>
      <c r="Q1033" s="57" t="s">
        <v>5427</v>
      </c>
      <c r="R1033" s="58" t="n">
        <v>1</v>
      </c>
      <c r="S1033" s="58" t="n">
        <v>41.2200012207031</v>
      </c>
      <c r="T1033" s="57"/>
      <c r="U1033" s="58" t="n">
        <v>0</v>
      </c>
      <c r="V1033" s="58" t="n">
        <v>0</v>
      </c>
      <c r="W1033" s="58" t="n">
        <v>0</v>
      </c>
      <c r="X1033" s="57"/>
      <c r="Y1033" s="57"/>
      <c r="Z1033" s="58" t="n">
        <v>6.9501892060576</v>
      </c>
      <c r="AA1033" s="57" t="s">
        <v>410</v>
      </c>
      <c r="AB1033" s="57" t="s">
        <v>282</v>
      </c>
      <c r="AC1033" s="57" t="s">
        <v>5481</v>
      </c>
      <c r="AD1033" s="57" t="s">
        <v>5424</v>
      </c>
      <c r="AE1033" s="57" t="n">
        <v>44</v>
      </c>
      <c r="AF1033" s="58" t="n">
        <v>7.27752279281897</v>
      </c>
      <c r="AG1033" s="57" t="s">
        <v>5476</v>
      </c>
      <c r="AH1033" s="57" t="s">
        <v>4866</v>
      </c>
      <c r="AI1033" s="57" t="s">
        <v>5430</v>
      </c>
      <c r="AJ1033" s="58" t="n">
        <v>6.9501892060576</v>
      </c>
      <c r="AK1033" s="57" t="s">
        <v>410</v>
      </c>
      <c r="AL1033" s="58" t="n">
        <v>4</v>
      </c>
      <c r="AM1033" s="57"/>
      <c r="AN1033" s="57"/>
      <c r="AO1033" s="57" t="n">
        <v>0</v>
      </c>
      <c r="AP1033" s="59" t="b">
        <f aca="false">FALSE()</f>
        <v>0</v>
      </c>
    </row>
    <row r="1034" customFormat="false" ht="15" hidden="false" customHeight="true" outlineLevel="0" collapsed="false">
      <c r="B1034" s="57" t="s">
        <v>4708</v>
      </c>
      <c r="C1034" s="57" t="s">
        <v>255</v>
      </c>
      <c r="D1034" s="57" t="s">
        <v>320</v>
      </c>
      <c r="E1034" s="59" t="b">
        <f aca="false">FALSE()</f>
        <v>0</v>
      </c>
      <c r="F1034" s="57" t="n">
        <v>1</v>
      </c>
      <c r="G1034" s="57" t="s">
        <v>4902</v>
      </c>
      <c r="H1034" s="57" t="s">
        <v>327</v>
      </c>
      <c r="I1034" s="57" t="n">
        <v>8</v>
      </c>
      <c r="J1034" s="57" t="s">
        <v>583</v>
      </c>
      <c r="K1034" s="57" t="n">
        <v>2</v>
      </c>
      <c r="L1034" s="59" t="b">
        <f aca="false">FALSE()</f>
        <v>0</v>
      </c>
      <c r="M1034" s="59" t="b">
        <f aca="false">TRUE()</f>
        <v>1</v>
      </c>
      <c r="N1034" s="59" t="b">
        <f aca="false">TRUE()</f>
        <v>1</v>
      </c>
      <c r="O1034" s="59" t="b">
        <f aca="false">TRUE()</f>
        <v>1</v>
      </c>
      <c r="P1034" s="59" t="b">
        <f aca="false">TRUE()</f>
        <v>1</v>
      </c>
      <c r="Q1034" s="57" t="s">
        <v>5427</v>
      </c>
      <c r="R1034" s="58" t="n">
        <v>1</v>
      </c>
      <c r="S1034" s="58" t="n">
        <v>41.2200012207031</v>
      </c>
      <c r="T1034" s="57"/>
      <c r="U1034" s="58" t="n">
        <v>0</v>
      </c>
      <c r="V1034" s="58" t="n">
        <v>0</v>
      </c>
      <c r="W1034" s="58" t="n">
        <v>0</v>
      </c>
      <c r="X1034" s="57"/>
      <c r="Y1034" s="57"/>
      <c r="Z1034" s="58" t="n">
        <v>6.9501892060576</v>
      </c>
      <c r="AA1034" s="57" t="s">
        <v>410</v>
      </c>
      <c r="AB1034" s="57" t="s">
        <v>282</v>
      </c>
      <c r="AC1034" s="57" t="s">
        <v>5481</v>
      </c>
      <c r="AD1034" s="57" t="s">
        <v>5424</v>
      </c>
      <c r="AE1034" s="57" t="n">
        <v>44</v>
      </c>
      <c r="AF1034" s="58" t="n">
        <v>7.27752279281897</v>
      </c>
      <c r="AG1034" s="57" t="s">
        <v>5476</v>
      </c>
      <c r="AH1034" s="57" t="s">
        <v>4866</v>
      </c>
      <c r="AI1034" s="57" t="s">
        <v>5430</v>
      </c>
      <c r="AJ1034" s="58" t="n">
        <v>6.9501892060576</v>
      </c>
      <c r="AK1034" s="57" t="s">
        <v>410</v>
      </c>
      <c r="AL1034" s="58" t="n">
        <v>4.5</v>
      </c>
      <c r="AM1034" s="57"/>
      <c r="AN1034" s="57"/>
      <c r="AO1034" s="57" t="n">
        <v>0</v>
      </c>
      <c r="AP1034" s="59" t="b">
        <f aca="false">FALSE()</f>
        <v>0</v>
      </c>
    </row>
    <row r="1035" customFormat="false" ht="15" hidden="false" customHeight="true" outlineLevel="0" collapsed="false">
      <c r="B1035" s="57" t="s">
        <v>4708</v>
      </c>
      <c r="C1035" s="57" t="s">
        <v>255</v>
      </c>
      <c r="D1035" s="57" t="s">
        <v>345</v>
      </c>
      <c r="E1035" s="59" t="b">
        <f aca="false">FALSE()</f>
        <v>0</v>
      </c>
      <c r="F1035" s="57" t="n">
        <v>1</v>
      </c>
      <c r="G1035" s="57" t="s">
        <v>5173</v>
      </c>
      <c r="H1035" s="57" t="s">
        <v>4876</v>
      </c>
      <c r="I1035" s="57" t="n">
        <v>2</v>
      </c>
      <c r="J1035" s="57" t="s">
        <v>334</v>
      </c>
      <c r="K1035" s="57" t="n">
        <v>2</v>
      </c>
      <c r="L1035" s="59" t="b">
        <f aca="false">FALSE()</f>
        <v>0</v>
      </c>
      <c r="M1035" s="59" t="b">
        <f aca="false">TRUE()</f>
        <v>1</v>
      </c>
      <c r="N1035" s="59" t="b">
        <f aca="false">TRUE()</f>
        <v>1</v>
      </c>
      <c r="O1035" s="59" t="b">
        <f aca="false">TRUE()</f>
        <v>1</v>
      </c>
      <c r="P1035" s="59" t="b">
        <f aca="false">TRUE()</f>
        <v>1</v>
      </c>
      <c r="Q1035" s="57" t="s">
        <v>5423</v>
      </c>
      <c r="R1035" s="58" t="n">
        <v>1</v>
      </c>
      <c r="S1035" s="58" t="n">
        <v>61.2700004577637</v>
      </c>
      <c r="T1035" s="57"/>
      <c r="U1035" s="58" t="n">
        <v>38.5799619610012</v>
      </c>
      <c r="V1035" s="58" t="n">
        <v>4.16503395565134</v>
      </c>
      <c r="W1035" s="58" t="n">
        <v>4.16503395565134</v>
      </c>
      <c r="X1035" s="58" t="n">
        <v>10.7958477508651</v>
      </c>
      <c r="Y1035" s="58" t="n">
        <v>10.7958477508651</v>
      </c>
      <c r="Z1035" s="58" t="n">
        <v>4.7286551999485</v>
      </c>
      <c r="AA1035" s="57" t="s">
        <v>5506</v>
      </c>
      <c r="AB1035" s="57" t="s">
        <v>282</v>
      </c>
      <c r="AC1035" s="57" t="s">
        <v>5485</v>
      </c>
      <c r="AD1035" s="57" t="s">
        <v>5418</v>
      </c>
      <c r="AE1035" s="57" t="n">
        <v>287</v>
      </c>
      <c r="AF1035" s="58" t="n">
        <v>4.7286551999485</v>
      </c>
      <c r="AG1035" s="57" t="s">
        <v>5506</v>
      </c>
      <c r="AH1035" s="57" t="s">
        <v>5485</v>
      </c>
      <c r="AI1035" s="57" t="s">
        <v>5418</v>
      </c>
      <c r="AJ1035" s="58" t="n">
        <v>4.7286551999485</v>
      </c>
      <c r="AK1035" s="57" t="s">
        <v>5506</v>
      </c>
      <c r="AL1035" s="58" t="n">
        <v>3.5</v>
      </c>
      <c r="AM1035" s="57"/>
      <c r="AN1035" s="57"/>
      <c r="AO1035" s="57" t="n">
        <v>0</v>
      </c>
      <c r="AP1035" s="59" t="b">
        <f aca="false">FALSE()</f>
        <v>0</v>
      </c>
    </row>
    <row r="1036" customFormat="false" ht="15" hidden="false" customHeight="true" outlineLevel="0" collapsed="false">
      <c r="B1036" s="57" t="s">
        <v>4708</v>
      </c>
      <c r="C1036" s="57" t="s">
        <v>255</v>
      </c>
      <c r="D1036" s="57" t="s">
        <v>345</v>
      </c>
      <c r="E1036" s="59" t="b">
        <f aca="false">FALSE()</f>
        <v>0</v>
      </c>
      <c r="F1036" s="57" t="n">
        <v>1</v>
      </c>
      <c r="G1036" s="57" t="s">
        <v>5173</v>
      </c>
      <c r="H1036" s="57" t="s">
        <v>4876</v>
      </c>
      <c r="I1036" s="57" t="n">
        <v>2</v>
      </c>
      <c r="J1036" s="57" t="s">
        <v>334</v>
      </c>
      <c r="K1036" s="57" t="n">
        <v>2</v>
      </c>
      <c r="L1036" s="59" t="b">
        <f aca="false">FALSE()</f>
        <v>0</v>
      </c>
      <c r="M1036" s="59" t="b">
        <f aca="false">TRUE()</f>
        <v>1</v>
      </c>
      <c r="N1036" s="59" t="b">
        <f aca="false">TRUE()</f>
        <v>1</v>
      </c>
      <c r="O1036" s="59" t="b">
        <f aca="false">TRUE()</f>
        <v>1</v>
      </c>
      <c r="P1036" s="59" t="b">
        <f aca="false">TRUE()</f>
        <v>1</v>
      </c>
      <c r="Q1036" s="57" t="s">
        <v>5423</v>
      </c>
      <c r="R1036" s="58" t="n">
        <v>1</v>
      </c>
      <c r="S1036" s="58" t="n">
        <v>61.2700004577637</v>
      </c>
      <c r="T1036" s="57"/>
      <c r="U1036" s="58" t="n">
        <v>38.5799619610012</v>
      </c>
      <c r="V1036" s="58" t="n">
        <v>4.16503395565134</v>
      </c>
      <c r="W1036" s="58" t="n">
        <v>4.16503395565134</v>
      </c>
      <c r="X1036" s="58" t="n">
        <v>10.7958477508651</v>
      </c>
      <c r="Y1036" s="58" t="n">
        <v>10.7958477508651</v>
      </c>
      <c r="Z1036" s="58" t="n">
        <v>4.7286551999485</v>
      </c>
      <c r="AA1036" s="57" t="s">
        <v>5506</v>
      </c>
      <c r="AB1036" s="57" t="s">
        <v>282</v>
      </c>
      <c r="AC1036" s="57" t="s">
        <v>5485</v>
      </c>
      <c r="AD1036" s="57" t="s">
        <v>5418</v>
      </c>
      <c r="AE1036" s="57" t="n">
        <v>287</v>
      </c>
      <c r="AF1036" s="58" t="n">
        <v>4.7286551999485</v>
      </c>
      <c r="AG1036" s="57" t="s">
        <v>5506</v>
      </c>
      <c r="AH1036" s="57" t="s">
        <v>5485</v>
      </c>
      <c r="AI1036" s="57" t="s">
        <v>5418</v>
      </c>
      <c r="AJ1036" s="58" t="n">
        <v>4.7286551999485</v>
      </c>
      <c r="AK1036" s="57" t="s">
        <v>5506</v>
      </c>
      <c r="AL1036" s="58" t="n">
        <v>4</v>
      </c>
      <c r="AM1036" s="57"/>
      <c r="AN1036" s="57"/>
      <c r="AO1036" s="57" t="n">
        <v>0</v>
      </c>
      <c r="AP1036" s="59" t="b">
        <f aca="false">FALSE()</f>
        <v>0</v>
      </c>
    </row>
    <row r="1037" customFormat="false" ht="15" hidden="false" customHeight="true" outlineLevel="0" collapsed="false">
      <c r="B1037" s="57" t="s">
        <v>4708</v>
      </c>
      <c r="C1037" s="57" t="s">
        <v>255</v>
      </c>
      <c r="D1037" s="57" t="s">
        <v>345</v>
      </c>
      <c r="E1037" s="59" t="b">
        <f aca="false">FALSE()</f>
        <v>0</v>
      </c>
      <c r="F1037" s="57" t="n">
        <v>1</v>
      </c>
      <c r="G1037" s="57" t="s">
        <v>5173</v>
      </c>
      <c r="H1037" s="57" t="s">
        <v>4876</v>
      </c>
      <c r="I1037" s="57" t="n">
        <v>2</v>
      </c>
      <c r="J1037" s="57" t="s">
        <v>334</v>
      </c>
      <c r="K1037" s="57" t="n">
        <v>2</v>
      </c>
      <c r="L1037" s="59" t="b">
        <f aca="false">FALSE()</f>
        <v>0</v>
      </c>
      <c r="M1037" s="59" t="b">
        <f aca="false">TRUE()</f>
        <v>1</v>
      </c>
      <c r="N1037" s="59" t="b">
        <f aca="false">TRUE()</f>
        <v>1</v>
      </c>
      <c r="O1037" s="59" t="b">
        <f aca="false">TRUE()</f>
        <v>1</v>
      </c>
      <c r="P1037" s="59" t="b">
        <f aca="false">TRUE()</f>
        <v>1</v>
      </c>
      <c r="Q1037" s="57" t="s">
        <v>5423</v>
      </c>
      <c r="R1037" s="58" t="n">
        <v>1</v>
      </c>
      <c r="S1037" s="58" t="n">
        <v>61.2700004577637</v>
      </c>
      <c r="T1037" s="57"/>
      <c r="U1037" s="58" t="n">
        <v>38.5799619610012</v>
      </c>
      <c r="V1037" s="58" t="n">
        <v>4.16503395565134</v>
      </c>
      <c r="W1037" s="58" t="n">
        <v>4.16503395565134</v>
      </c>
      <c r="X1037" s="58" t="n">
        <v>10.7958477508651</v>
      </c>
      <c r="Y1037" s="58" t="n">
        <v>10.7958477508651</v>
      </c>
      <c r="Z1037" s="58" t="n">
        <v>4.7286551999485</v>
      </c>
      <c r="AA1037" s="57" t="s">
        <v>5506</v>
      </c>
      <c r="AB1037" s="57" t="s">
        <v>282</v>
      </c>
      <c r="AC1037" s="57" t="s">
        <v>5485</v>
      </c>
      <c r="AD1037" s="57" t="s">
        <v>5418</v>
      </c>
      <c r="AE1037" s="57" t="n">
        <v>287</v>
      </c>
      <c r="AF1037" s="58" t="n">
        <v>4.7286551999485</v>
      </c>
      <c r="AG1037" s="57" t="s">
        <v>5506</v>
      </c>
      <c r="AH1037" s="57" t="s">
        <v>5485</v>
      </c>
      <c r="AI1037" s="57" t="s">
        <v>5418</v>
      </c>
      <c r="AJ1037" s="58" t="n">
        <v>4.7286551999485</v>
      </c>
      <c r="AK1037" s="57" t="s">
        <v>5506</v>
      </c>
      <c r="AL1037" s="58" t="n">
        <v>4.5</v>
      </c>
      <c r="AM1037" s="57"/>
      <c r="AN1037" s="57"/>
      <c r="AO1037" s="57" t="n">
        <v>0</v>
      </c>
      <c r="AP1037" s="59" t="b">
        <f aca="false">FALSE()</f>
        <v>0</v>
      </c>
    </row>
    <row r="1038" customFormat="false" ht="15" hidden="false" customHeight="true" outlineLevel="0" collapsed="false">
      <c r="B1038" s="57" t="s">
        <v>4708</v>
      </c>
      <c r="C1038" s="57" t="s">
        <v>255</v>
      </c>
      <c r="D1038" s="57" t="s">
        <v>345</v>
      </c>
      <c r="E1038" s="59" t="b">
        <f aca="false">FALSE()</f>
        <v>0</v>
      </c>
      <c r="F1038" s="57" t="n">
        <v>1</v>
      </c>
      <c r="G1038" s="57" t="s">
        <v>5173</v>
      </c>
      <c r="H1038" s="57" t="s">
        <v>4876</v>
      </c>
      <c r="I1038" s="57" t="n">
        <v>3</v>
      </c>
      <c r="J1038" s="57" t="s">
        <v>252</v>
      </c>
      <c r="K1038" s="57" t="n">
        <v>2</v>
      </c>
      <c r="L1038" s="59" t="b">
        <f aca="false">FALSE()</f>
        <v>0</v>
      </c>
      <c r="M1038" s="59" t="b">
        <f aca="false">TRUE()</f>
        <v>1</v>
      </c>
      <c r="N1038" s="59" t="b">
        <f aca="false">TRUE()</f>
        <v>1</v>
      </c>
      <c r="O1038" s="59" t="b">
        <f aca="false">TRUE()</f>
        <v>1</v>
      </c>
      <c r="P1038" s="59" t="b">
        <f aca="false">TRUE()</f>
        <v>1</v>
      </c>
      <c r="Q1038" s="57" t="s">
        <v>5440</v>
      </c>
      <c r="R1038" s="58" t="n">
        <v>1</v>
      </c>
      <c r="S1038" s="58" t="n">
        <v>58.3899993896484</v>
      </c>
      <c r="T1038" s="57"/>
      <c r="U1038" s="58" t="n">
        <v>8.33006791130267</v>
      </c>
      <c r="V1038" s="58" t="n">
        <v>2.85678611060701</v>
      </c>
      <c r="W1038" s="58" t="n">
        <v>2.85678611060701</v>
      </c>
      <c r="X1038" s="58" t="n">
        <v>34.2948717948718</v>
      </c>
      <c r="Y1038" s="58" t="n">
        <v>34.2948717948718</v>
      </c>
      <c r="Z1038" s="58" t="n">
        <v>4.45314967186151</v>
      </c>
      <c r="AA1038" s="57" t="s">
        <v>5506</v>
      </c>
      <c r="AB1038" s="57" t="s">
        <v>282</v>
      </c>
      <c r="AC1038" s="57" t="s">
        <v>5431</v>
      </c>
      <c r="AD1038" s="57" t="s">
        <v>5428</v>
      </c>
      <c r="AE1038" s="57" t="n">
        <v>288</v>
      </c>
      <c r="AF1038" s="58" t="n">
        <v>4.45314967186151</v>
      </c>
      <c r="AG1038" s="57" t="s">
        <v>5506</v>
      </c>
      <c r="AH1038" s="57" t="s">
        <v>5431</v>
      </c>
      <c r="AI1038" s="57" t="s">
        <v>5428</v>
      </c>
      <c r="AJ1038" s="58" t="n">
        <v>4.45314967186151</v>
      </c>
      <c r="AK1038" s="57" t="s">
        <v>5506</v>
      </c>
      <c r="AL1038" s="58" t="n">
        <v>3.5</v>
      </c>
      <c r="AM1038" s="57"/>
      <c r="AN1038" s="57"/>
      <c r="AO1038" s="57" t="n">
        <v>0</v>
      </c>
      <c r="AP1038" s="59" t="b">
        <f aca="false">FALSE()</f>
        <v>0</v>
      </c>
    </row>
    <row r="1039" customFormat="false" ht="15" hidden="false" customHeight="true" outlineLevel="0" collapsed="false">
      <c r="B1039" s="57" t="s">
        <v>4708</v>
      </c>
      <c r="C1039" s="57" t="s">
        <v>255</v>
      </c>
      <c r="D1039" s="57" t="s">
        <v>345</v>
      </c>
      <c r="E1039" s="59" t="b">
        <f aca="false">FALSE()</f>
        <v>0</v>
      </c>
      <c r="F1039" s="57" t="n">
        <v>1</v>
      </c>
      <c r="G1039" s="57" t="s">
        <v>5173</v>
      </c>
      <c r="H1039" s="57" t="s">
        <v>4876</v>
      </c>
      <c r="I1039" s="57" t="n">
        <v>3</v>
      </c>
      <c r="J1039" s="57" t="s">
        <v>252</v>
      </c>
      <c r="K1039" s="57" t="n">
        <v>2</v>
      </c>
      <c r="L1039" s="59" t="b">
        <f aca="false">FALSE()</f>
        <v>0</v>
      </c>
      <c r="M1039" s="59" t="b">
        <f aca="false">TRUE()</f>
        <v>1</v>
      </c>
      <c r="N1039" s="59" t="b">
        <f aca="false">TRUE()</f>
        <v>1</v>
      </c>
      <c r="O1039" s="59" t="b">
        <f aca="false">TRUE()</f>
        <v>1</v>
      </c>
      <c r="P1039" s="59" t="b">
        <f aca="false">TRUE()</f>
        <v>1</v>
      </c>
      <c r="Q1039" s="57" t="s">
        <v>5440</v>
      </c>
      <c r="R1039" s="58" t="n">
        <v>1</v>
      </c>
      <c r="S1039" s="58" t="n">
        <v>58.3899993896484</v>
      </c>
      <c r="T1039" s="57"/>
      <c r="U1039" s="58" t="n">
        <v>8.33006791130267</v>
      </c>
      <c r="V1039" s="58" t="n">
        <v>2.85678611060701</v>
      </c>
      <c r="W1039" s="58" t="n">
        <v>2.85678611060701</v>
      </c>
      <c r="X1039" s="58" t="n">
        <v>34.2948717948718</v>
      </c>
      <c r="Y1039" s="58" t="n">
        <v>34.2948717948718</v>
      </c>
      <c r="Z1039" s="58" t="n">
        <v>4.45314967186151</v>
      </c>
      <c r="AA1039" s="57" t="s">
        <v>5506</v>
      </c>
      <c r="AB1039" s="57" t="s">
        <v>282</v>
      </c>
      <c r="AC1039" s="57" t="s">
        <v>5431</v>
      </c>
      <c r="AD1039" s="57" t="s">
        <v>5428</v>
      </c>
      <c r="AE1039" s="57" t="n">
        <v>288</v>
      </c>
      <c r="AF1039" s="58" t="n">
        <v>4.45314967186151</v>
      </c>
      <c r="AG1039" s="57" t="s">
        <v>5506</v>
      </c>
      <c r="AH1039" s="57" t="s">
        <v>5431</v>
      </c>
      <c r="AI1039" s="57" t="s">
        <v>5428</v>
      </c>
      <c r="AJ1039" s="58" t="n">
        <v>4.45314967186151</v>
      </c>
      <c r="AK1039" s="57" t="s">
        <v>5506</v>
      </c>
      <c r="AL1039" s="58" t="n">
        <v>4</v>
      </c>
      <c r="AM1039" s="57"/>
      <c r="AN1039" s="57"/>
      <c r="AO1039" s="57" t="n">
        <v>0</v>
      </c>
      <c r="AP1039" s="59" t="b">
        <f aca="false">FALSE()</f>
        <v>0</v>
      </c>
    </row>
    <row r="1040" customFormat="false" ht="15" hidden="false" customHeight="true" outlineLevel="0" collapsed="false">
      <c r="B1040" s="57" t="s">
        <v>4708</v>
      </c>
      <c r="C1040" s="57" t="s">
        <v>255</v>
      </c>
      <c r="D1040" s="57" t="s">
        <v>345</v>
      </c>
      <c r="E1040" s="59" t="b">
        <f aca="false">FALSE()</f>
        <v>0</v>
      </c>
      <c r="F1040" s="57" t="n">
        <v>1</v>
      </c>
      <c r="G1040" s="57" t="s">
        <v>5173</v>
      </c>
      <c r="H1040" s="57" t="s">
        <v>4876</v>
      </c>
      <c r="I1040" s="57" t="n">
        <v>3</v>
      </c>
      <c r="J1040" s="57" t="s">
        <v>252</v>
      </c>
      <c r="K1040" s="57" t="n">
        <v>2</v>
      </c>
      <c r="L1040" s="59" t="b">
        <f aca="false">FALSE()</f>
        <v>0</v>
      </c>
      <c r="M1040" s="59" t="b">
        <f aca="false">TRUE()</f>
        <v>1</v>
      </c>
      <c r="N1040" s="59" t="b">
        <f aca="false">TRUE()</f>
        <v>1</v>
      </c>
      <c r="O1040" s="59" t="b">
        <f aca="false">TRUE()</f>
        <v>1</v>
      </c>
      <c r="P1040" s="59" t="b">
        <f aca="false">TRUE()</f>
        <v>1</v>
      </c>
      <c r="Q1040" s="57" t="s">
        <v>5440</v>
      </c>
      <c r="R1040" s="58" t="n">
        <v>1</v>
      </c>
      <c r="S1040" s="58" t="n">
        <v>58.3899993896484</v>
      </c>
      <c r="T1040" s="57"/>
      <c r="U1040" s="58" t="n">
        <v>8.33006791130267</v>
      </c>
      <c r="V1040" s="58" t="n">
        <v>2.85678611060701</v>
      </c>
      <c r="W1040" s="58" t="n">
        <v>2.85678611060701</v>
      </c>
      <c r="X1040" s="58" t="n">
        <v>34.2948717948718</v>
      </c>
      <c r="Y1040" s="58" t="n">
        <v>34.2948717948718</v>
      </c>
      <c r="Z1040" s="58" t="n">
        <v>4.45314967186151</v>
      </c>
      <c r="AA1040" s="57" t="s">
        <v>5506</v>
      </c>
      <c r="AB1040" s="57" t="s">
        <v>282</v>
      </c>
      <c r="AC1040" s="57" t="s">
        <v>5431</v>
      </c>
      <c r="AD1040" s="57" t="s">
        <v>5428</v>
      </c>
      <c r="AE1040" s="57" t="n">
        <v>288</v>
      </c>
      <c r="AF1040" s="58" t="n">
        <v>4.45314967186151</v>
      </c>
      <c r="AG1040" s="57" t="s">
        <v>5506</v>
      </c>
      <c r="AH1040" s="57" t="s">
        <v>5431</v>
      </c>
      <c r="AI1040" s="57" t="s">
        <v>5428</v>
      </c>
      <c r="AJ1040" s="58" t="n">
        <v>4.45314967186151</v>
      </c>
      <c r="AK1040" s="57" t="s">
        <v>5506</v>
      </c>
      <c r="AL1040" s="58" t="n">
        <v>4.5</v>
      </c>
      <c r="AM1040" s="57" t="s">
        <v>5506</v>
      </c>
      <c r="AN1040" s="57" t="s">
        <v>5506</v>
      </c>
      <c r="AO1040" s="57" t="n">
        <v>1</v>
      </c>
      <c r="AP1040" s="59" t="b">
        <f aca="false">FALSE()</f>
        <v>0</v>
      </c>
    </row>
    <row r="1041" customFormat="false" ht="15" hidden="false" customHeight="true" outlineLevel="0" collapsed="false">
      <c r="B1041" s="57" t="s">
        <v>4708</v>
      </c>
      <c r="C1041" s="57" t="s">
        <v>255</v>
      </c>
      <c r="D1041" s="57" t="s">
        <v>345</v>
      </c>
      <c r="E1041" s="59" t="b">
        <f aca="false">FALSE()</f>
        <v>0</v>
      </c>
      <c r="F1041" s="57" t="n">
        <v>1</v>
      </c>
      <c r="G1041" s="57" t="s">
        <v>5173</v>
      </c>
      <c r="H1041" s="57" t="s">
        <v>4876</v>
      </c>
      <c r="I1041" s="57" t="n">
        <v>4</v>
      </c>
      <c r="J1041" s="57" t="s">
        <v>4853</v>
      </c>
      <c r="K1041" s="57" t="n">
        <v>2</v>
      </c>
      <c r="L1041" s="59" t="b">
        <f aca="false">FALSE()</f>
        <v>0</v>
      </c>
      <c r="M1041" s="59" t="b">
        <f aca="false">TRUE()</f>
        <v>1</v>
      </c>
      <c r="N1041" s="59" t="b">
        <f aca="false">TRUE()</f>
        <v>1</v>
      </c>
      <c r="O1041" s="59" t="b">
        <f aca="false">TRUE()</f>
        <v>1</v>
      </c>
      <c r="P1041" s="59" t="b">
        <f aca="false">TRUE()</f>
        <v>1</v>
      </c>
      <c r="Q1041" s="57" t="s">
        <v>5443</v>
      </c>
      <c r="R1041" s="58" t="n">
        <v>1</v>
      </c>
      <c r="S1041" s="58" t="n">
        <v>60.1800003051758</v>
      </c>
      <c r="T1041" s="57"/>
      <c r="U1041" s="58" t="n">
        <v>0.266989356131496</v>
      </c>
      <c r="V1041" s="58" t="n">
        <v>0.266989356131496</v>
      </c>
      <c r="W1041" s="58" t="n">
        <v>0.266989356131496</v>
      </c>
      <c r="X1041" s="58" t="n">
        <v>100</v>
      </c>
      <c r="Y1041" s="58" t="n">
        <v>100</v>
      </c>
      <c r="Z1041" s="58" t="n">
        <v>4.8221942101081</v>
      </c>
      <c r="AA1041" s="57" t="s">
        <v>5506</v>
      </c>
      <c r="AB1041" s="57" t="s">
        <v>282</v>
      </c>
      <c r="AC1041" s="57" t="s">
        <v>5431</v>
      </c>
      <c r="AD1041" s="57" t="s">
        <v>5428</v>
      </c>
      <c r="AE1041" s="57" t="n">
        <v>288</v>
      </c>
      <c r="AF1041" s="58" t="n">
        <v>4.8221942101081</v>
      </c>
      <c r="AG1041" s="57" t="s">
        <v>5506</v>
      </c>
      <c r="AH1041" s="57" t="s">
        <v>5431</v>
      </c>
      <c r="AI1041" s="57" t="s">
        <v>5428</v>
      </c>
      <c r="AJ1041" s="58" t="n">
        <v>4.8221942101081</v>
      </c>
      <c r="AK1041" s="57" t="s">
        <v>5506</v>
      </c>
      <c r="AL1041" s="58" t="n">
        <v>3.5</v>
      </c>
      <c r="AM1041" s="57"/>
      <c r="AN1041" s="57"/>
      <c r="AO1041" s="57" t="n">
        <v>0</v>
      </c>
      <c r="AP1041" s="59" t="b">
        <f aca="false">FALSE()</f>
        <v>0</v>
      </c>
    </row>
    <row r="1042" customFormat="false" ht="15" hidden="false" customHeight="true" outlineLevel="0" collapsed="false">
      <c r="B1042" s="57" t="s">
        <v>4708</v>
      </c>
      <c r="C1042" s="57" t="s">
        <v>255</v>
      </c>
      <c r="D1042" s="57" t="s">
        <v>345</v>
      </c>
      <c r="E1042" s="59" t="b">
        <f aca="false">FALSE()</f>
        <v>0</v>
      </c>
      <c r="F1042" s="57" t="n">
        <v>1</v>
      </c>
      <c r="G1042" s="57" t="s">
        <v>5173</v>
      </c>
      <c r="H1042" s="57" t="s">
        <v>4876</v>
      </c>
      <c r="I1042" s="57" t="n">
        <v>4</v>
      </c>
      <c r="J1042" s="57" t="s">
        <v>4853</v>
      </c>
      <c r="K1042" s="57" t="n">
        <v>2</v>
      </c>
      <c r="L1042" s="59" t="b">
        <f aca="false">FALSE()</f>
        <v>0</v>
      </c>
      <c r="M1042" s="59" t="b">
        <f aca="false">TRUE()</f>
        <v>1</v>
      </c>
      <c r="N1042" s="59" t="b">
        <f aca="false">TRUE()</f>
        <v>1</v>
      </c>
      <c r="O1042" s="59" t="b">
        <f aca="false">TRUE()</f>
        <v>1</v>
      </c>
      <c r="P1042" s="59" t="b">
        <f aca="false">TRUE()</f>
        <v>1</v>
      </c>
      <c r="Q1042" s="57" t="s">
        <v>5443</v>
      </c>
      <c r="R1042" s="58" t="n">
        <v>1</v>
      </c>
      <c r="S1042" s="58" t="n">
        <v>60.1800003051758</v>
      </c>
      <c r="T1042" s="57"/>
      <c r="U1042" s="58" t="n">
        <v>0.266989356131496</v>
      </c>
      <c r="V1042" s="58" t="n">
        <v>0.266989356131496</v>
      </c>
      <c r="W1042" s="58" t="n">
        <v>0.266989356131496</v>
      </c>
      <c r="X1042" s="58" t="n">
        <v>100</v>
      </c>
      <c r="Y1042" s="58" t="n">
        <v>100</v>
      </c>
      <c r="Z1042" s="58" t="n">
        <v>4.8221942101081</v>
      </c>
      <c r="AA1042" s="57" t="s">
        <v>5506</v>
      </c>
      <c r="AB1042" s="57" t="s">
        <v>282</v>
      </c>
      <c r="AC1042" s="57" t="s">
        <v>5431</v>
      </c>
      <c r="AD1042" s="57" t="s">
        <v>5428</v>
      </c>
      <c r="AE1042" s="57" t="n">
        <v>288</v>
      </c>
      <c r="AF1042" s="58" t="n">
        <v>4.8221942101081</v>
      </c>
      <c r="AG1042" s="57" t="s">
        <v>5506</v>
      </c>
      <c r="AH1042" s="57" t="s">
        <v>5431</v>
      </c>
      <c r="AI1042" s="57" t="s">
        <v>5428</v>
      </c>
      <c r="AJ1042" s="58" t="n">
        <v>4.8221942101081</v>
      </c>
      <c r="AK1042" s="57" t="s">
        <v>5506</v>
      </c>
      <c r="AL1042" s="58" t="n">
        <v>4</v>
      </c>
      <c r="AM1042" s="57"/>
      <c r="AN1042" s="57"/>
      <c r="AO1042" s="57" t="n">
        <v>0</v>
      </c>
      <c r="AP1042" s="59" t="b">
        <f aca="false">FALSE()</f>
        <v>0</v>
      </c>
    </row>
    <row r="1043" customFormat="false" ht="15" hidden="false" customHeight="true" outlineLevel="0" collapsed="false">
      <c r="B1043" s="57" t="s">
        <v>4708</v>
      </c>
      <c r="C1043" s="57" t="s">
        <v>255</v>
      </c>
      <c r="D1043" s="57" t="s">
        <v>345</v>
      </c>
      <c r="E1043" s="59" t="b">
        <f aca="false">FALSE()</f>
        <v>0</v>
      </c>
      <c r="F1043" s="57" t="n">
        <v>1</v>
      </c>
      <c r="G1043" s="57" t="s">
        <v>5173</v>
      </c>
      <c r="H1043" s="57" t="s">
        <v>4876</v>
      </c>
      <c r="I1043" s="57" t="n">
        <v>4</v>
      </c>
      <c r="J1043" s="57" t="s">
        <v>4853</v>
      </c>
      <c r="K1043" s="57" t="n">
        <v>2</v>
      </c>
      <c r="L1043" s="59" t="b">
        <f aca="false">FALSE()</f>
        <v>0</v>
      </c>
      <c r="M1043" s="59" t="b">
        <f aca="false">TRUE()</f>
        <v>1</v>
      </c>
      <c r="N1043" s="59" t="b">
        <f aca="false">TRUE()</f>
        <v>1</v>
      </c>
      <c r="O1043" s="59" t="b">
        <f aca="false">TRUE()</f>
        <v>1</v>
      </c>
      <c r="P1043" s="59" t="b">
        <f aca="false">TRUE()</f>
        <v>1</v>
      </c>
      <c r="Q1043" s="57" t="s">
        <v>5443</v>
      </c>
      <c r="R1043" s="58" t="n">
        <v>1</v>
      </c>
      <c r="S1043" s="58" t="n">
        <v>60.1800003051758</v>
      </c>
      <c r="T1043" s="57"/>
      <c r="U1043" s="58" t="n">
        <v>0.266989356131496</v>
      </c>
      <c r="V1043" s="58" t="n">
        <v>0.266989356131496</v>
      </c>
      <c r="W1043" s="58" t="n">
        <v>0.266989356131496</v>
      </c>
      <c r="X1043" s="58" t="n">
        <v>100</v>
      </c>
      <c r="Y1043" s="58" t="n">
        <v>100</v>
      </c>
      <c r="Z1043" s="58" t="n">
        <v>4.8221942101081</v>
      </c>
      <c r="AA1043" s="57" t="s">
        <v>5506</v>
      </c>
      <c r="AB1043" s="57" t="s">
        <v>282</v>
      </c>
      <c r="AC1043" s="57" t="s">
        <v>5431</v>
      </c>
      <c r="AD1043" s="57" t="s">
        <v>5428</v>
      </c>
      <c r="AE1043" s="57" t="n">
        <v>288</v>
      </c>
      <c r="AF1043" s="58" t="n">
        <v>4.8221942101081</v>
      </c>
      <c r="AG1043" s="57" t="s">
        <v>5506</v>
      </c>
      <c r="AH1043" s="57" t="s">
        <v>5431</v>
      </c>
      <c r="AI1043" s="57" t="s">
        <v>5428</v>
      </c>
      <c r="AJ1043" s="58" t="n">
        <v>4.8221942101081</v>
      </c>
      <c r="AK1043" s="57" t="s">
        <v>5506</v>
      </c>
      <c r="AL1043" s="58" t="n">
        <v>4.5</v>
      </c>
      <c r="AM1043" s="57"/>
      <c r="AN1043" s="57"/>
      <c r="AO1043" s="57" t="n">
        <v>0</v>
      </c>
      <c r="AP1043" s="59" t="b">
        <f aca="false">FALSE()</f>
        <v>0</v>
      </c>
    </row>
    <row r="1044" customFormat="false" ht="15" hidden="false" customHeight="true" outlineLevel="0" collapsed="false">
      <c r="B1044" s="57" t="s">
        <v>4708</v>
      </c>
      <c r="C1044" s="57" t="s">
        <v>255</v>
      </c>
      <c r="D1044" s="57" t="s">
        <v>345</v>
      </c>
      <c r="E1044" s="59" t="b">
        <f aca="false">FALSE()</f>
        <v>0</v>
      </c>
      <c r="F1044" s="57" t="n">
        <v>1</v>
      </c>
      <c r="G1044" s="57" t="s">
        <v>5173</v>
      </c>
      <c r="H1044" s="57" t="s">
        <v>4876</v>
      </c>
      <c r="I1044" s="57" t="n">
        <v>5</v>
      </c>
      <c r="J1044" s="57" t="s">
        <v>428</v>
      </c>
      <c r="K1044" s="57" t="n">
        <v>2</v>
      </c>
      <c r="L1044" s="59" t="b">
        <f aca="false">FALSE()</f>
        <v>0</v>
      </c>
      <c r="M1044" s="59" t="b">
        <f aca="false">TRUE()</f>
        <v>1</v>
      </c>
      <c r="N1044" s="59" t="b">
        <f aca="false">TRUE()</f>
        <v>1</v>
      </c>
      <c r="O1044" s="59" t="b">
        <f aca="false">TRUE()</f>
        <v>1</v>
      </c>
      <c r="P1044" s="59" t="b">
        <f aca="false">TRUE()</f>
        <v>1</v>
      </c>
      <c r="Q1044" s="57" t="s">
        <v>5425</v>
      </c>
      <c r="R1044" s="58" t="n">
        <v>1</v>
      </c>
      <c r="S1044" s="58" t="n">
        <v>57.8699989318848</v>
      </c>
      <c r="T1044" s="57"/>
      <c r="U1044" s="58" t="n">
        <v>2.10921591343882</v>
      </c>
      <c r="V1044" s="58" t="n">
        <v>2.10921591343882</v>
      </c>
      <c r="W1044" s="58" t="n">
        <v>2.10921591343882</v>
      </c>
      <c r="X1044" s="58" t="n">
        <v>100</v>
      </c>
      <c r="Y1044" s="58" t="n">
        <v>100</v>
      </c>
      <c r="Z1044" s="58" t="n">
        <v>4.33171571089332</v>
      </c>
      <c r="AA1044" s="57" t="s">
        <v>5506</v>
      </c>
      <c r="AB1044" s="57" t="s">
        <v>282</v>
      </c>
      <c r="AC1044" s="57" t="s">
        <v>4866</v>
      </c>
      <c r="AD1044" s="57" t="s">
        <v>5418</v>
      </c>
      <c r="AE1044" s="57" t="n">
        <v>287</v>
      </c>
      <c r="AF1044" s="58" t="n">
        <v>4.33171571089332</v>
      </c>
      <c r="AG1044" s="57" t="s">
        <v>5506</v>
      </c>
      <c r="AH1044" s="57" t="s">
        <v>4866</v>
      </c>
      <c r="AI1044" s="57" t="s">
        <v>5418</v>
      </c>
      <c r="AJ1044" s="58" t="n">
        <v>4.33171571089332</v>
      </c>
      <c r="AK1044" s="57" t="s">
        <v>5506</v>
      </c>
      <c r="AL1044" s="58" t="n">
        <v>3.5</v>
      </c>
      <c r="AM1044" s="57"/>
      <c r="AN1044" s="57"/>
      <c r="AO1044" s="57" t="n">
        <v>0</v>
      </c>
      <c r="AP1044" s="59" t="b">
        <f aca="false">FALSE()</f>
        <v>0</v>
      </c>
    </row>
    <row r="1045" customFormat="false" ht="15" hidden="false" customHeight="true" outlineLevel="0" collapsed="false">
      <c r="B1045" s="57" t="s">
        <v>4708</v>
      </c>
      <c r="C1045" s="57" t="s">
        <v>255</v>
      </c>
      <c r="D1045" s="57" t="s">
        <v>345</v>
      </c>
      <c r="E1045" s="59" t="b">
        <f aca="false">FALSE()</f>
        <v>0</v>
      </c>
      <c r="F1045" s="57" t="n">
        <v>1</v>
      </c>
      <c r="G1045" s="57" t="s">
        <v>5173</v>
      </c>
      <c r="H1045" s="57" t="s">
        <v>4876</v>
      </c>
      <c r="I1045" s="57" t="n">
        <v>5</v>
      </c>
      <c r="J1045" s="57" t="s">
        <v>428</v>
      </c>
      <c r="K1045" s="57" t="n">
        <v>2</v>
      </c>
      <c r="L1045" s="59" t="b">
        <f aca="false">FALSE()</f>
        <v>0</v>
      </c>
      <c r="M1045" s="59" t="b">
        <f aca="false">TRUE()</f>
        <v>1</v>
      </c>
      <c r="N1045" s="59" t="b">
        <f aca="false">TRUE()</f>
        <v>1</v>
      </c>
      <c r="O1045" s="59" t="b">
        <f aca="false">TRUE()</f>
        <v>1</v>
      </c>
      <c r="P1045" s="59" t="b">
        <f aca="false">TRUE()</f>
        <v>1</v>
      </c>
      <c r="Q1045" s="57" t="s">
        <v>5425</v>
      </c>
      <c r="R1045" s="58" t="n">
        <v>1</v>
      </c>
      <c r="S1045" s="58" t="n">
        <v>57.8699989318848</v>
      </c>
      <c r="T1045" s="57"/>
      <c r="U1045" s="58" t="n">
        <v>2.10921591343882</v>
      </c>
      <c r="V1045" s="58" t="n">
        <v>2.10921591343882</v>
      </c>
      <c r="W1045" s="58" t="n">
        <v>2.10921591343882</v>
      </c>
      <c r="X1045" s="58" t="n">
        <v>100</v>
      </c>
      <c r="Y1045" s="58" t="n">
        <v>100</v>
      </c>
      <c r="Z1045" s="58" t="n">
        <v>4.33171571089332</v>
      </c>
      <c r="AA1045" s="57" t="s">
        <v>5506</v>
      </c>
      <c r="AB1045" s="57" t="s">
        <v>282</v>
      </c>
      <c r="AC1045" s="57" t="s">
        <v>4866</v>
      </c>
      <c r="AD1045" s="57" t="s">
        <v>5418</v>
      </c>
      <c r="AE1045" s="57" t="n">
        <v>287</v>
      </c>
      <c r="AF1045" s="58" t="n">
        <v>4.33171571089332</v>
      </c>
      <c r="AG1045" s="57" t="s">
        <v>5506</v>
      </c>
      <c r="AH1045" s="57" t="s">
        <v>4866</v>
      </c>
      <c r="AI1045" s="57" t="s">
        <v>5418</v>
      </c>
      <c r="AJ1045" s="58" t="n">
        <v>4.33171571089332</v>
      </c>
      <c r="AK1045" s="57" t="s">
        <v>5506</v>
      </c>
      <c r="AL1045" s="58" t="n">
        <v>4</v>
      </c>
      <c r="AM1045" s="57"/>
      <c r="AN1045" s="57"/>
      <c r="AO1045" s="57" t="n">
        <v>0</v>
      </c>
      <c r="AP1045" s="59" t="b">
        <f aca="false">FALSE()</f>
        <v>0</v>
      </c>
    </row>
    <row r="1046" customFormat="false" ht="15" hidden="false" customHeight="true" outlineLevel="0" collapsed="false">
      <c r="B1046" s="57" t="s">
        <v>4708</v>
      </c>
      <c r="C1046" s="57" t="s">
        <v>255</v>
      </c>
      <c r="D1046" s="57" t="s">
        <v>345</v>
      </c>
      <c r="E1046" s="59" t="b">
        <f aca="false">FALSE()</f>
        <v>0</v>
      </c>
      <c r="F1046" s="57" t="n">
        <v>1</v>
      </c>
      <c r="G1046" s="57" t="s">
        <v>5173</v>
      </c>
      <c r="H1046" s="57" t="s">
        <v>4876</v>
      </c>
      <c r="I1046" s="57" t="n">
        <v>5</v>
      </c>
      <c r="J1046" s="57" t="s">
        <v>428</v>
      </c>
      <c r="K1046" s="57" t="n">
        <v>2</v>
      </c>
      <c r="L1046" s="59" t="b">
        <f aca="false">FALSE()</f>
        <v>0</v>
      </c>
      <c r="M1046" s="59" t="b">
        <f aca="false">TRUE()</f>
        <v>1</v>
      </c>
      <c r="N1046" s="59" t="b">
        <f aca="false">TRUE()</f>
        <v>1</v>
      </c>
      <c r="O1046" s="59" t="b">
        <f aca="false">TRUE()</f>
        <v>1</v>
      </c>
      <c r="P1046" s="59" t="b">
        <f aca="false">TRUE()</f>
        <v>1</v>
      </c>
      <c r="Q1046" s="57" t="s">
        <v>5425</v>
      </c>
      <c r="R1046" s="58" t="n">
        <v>1</v>
      </c>
      <c r="S1046" s="58" t="n">
        <v>57.8699989318848</v>
      </c>
      <c r="T1046" s="57"/>
      <c r="U1046" s="58" t="n">
        <v>2.10921591343882</v>
      </c>
      <c r="V1046" s="58" t="n">
        <v>2.10921591343882</v>
      </c>
      <c r="W1046" s="58" t="n">
        <v>2.10921591343882</v>
      </c>
      <c r="X1046" s="58" t="n">
        <v>100</v>
      </c>
      <c r="Y1046" s="58" t="n">
        <v>100</v>
      </c>
      <c r="Z1046" s="58" t="n">
        <v>4.33171571089332</v>
      </c>
      <c r="AA1046" s="57" t="s">
        <v>5506</v>
      </c>
      <c r="AB1046" s="57" t="s">
        <v>282</v>
      </c>
      <c r="AC1046" s="57" t="s">
        <v>4866</v>
      </c>
      <c r="AD1046" s="57" t="s">
        <v>5418</v>
      </c>
      <c r="AE1046" s="57" t="n">
        <v>287</v>
      </c>
      <c r="AF1046" s="58" t="n">
        <v>4.33171571089332</v>
      </c>
      <c r="AG1046" s="57" t="s">
        <v>5506</v>
      </c>
      <c r="AH1046" s="57" t="s">
        <v>4866</v>
      </c>
      <c r="AI1046" s="57" t="s">
        <v>5418</v>
      </c>
      <c r="AJ1046" s="58" t="n">
        <v>4.33171571089332</v>
      </c>
      <c r="AK1046" s="57" t="s">
        <v>5506</v>
      </c>
      <c r="AL1046" s="58" t="n">
        <v>4.5</v>
      </c>
      <c r="AM1046" s="57" t="s">
        <v>5514</v>
      </c>
      <c r="AN1046" s="57" t="s">
        <v>5514</v>
      </c>
      <c r="AO1046" s="57" t="n">
        <v>2</v>
      </c>
      <c r="AP1046" s="59" t="b">
        <f aca="false">FALSE()</f>
        <v>0</v>
      </c>
    </row>
    <row r="1047" customFormat="false" ht="15" hidden="false" customHeight="true" outlineLevel="0" collapsed="false">
      <c r="B1047" s="57" t="s">
        <v>4708</v>
      </c>
      <c r="C1047" s="57" t="s">
        <v>255</v>
      </c>
      <c r="D1047" s="57" t="s">
        <v>345</v>
      </c>
      <c r="E1047" s="59" t="b">
        <f aca="false">FALSE()</f>
        <v>0</v>
      </c>
      <c r="F1047" s="57" t="n">
        <v>1</v>
      </c>
      <c r="G1047" s="57" t="s">
        <v>5173</v>
      </c>
      <c r="H1047" s="57" t="s">
        <v>4876</v>
      </c>
      <c r="I1047" s="57" t="n">
        <v>6</v>
      </c>
      <c r="J1047" s="57" t="s">
        <v>583</v>
      </c>
      <c r="K1047" s="57" t="n">
        <v>2</v>
      </c>
      <c r="L1047" s="59" t="b">
        <f aca="false">FALSE()</f>
        <v>0</v>
      </c>
      <c r="M1047" s="59" t="b">
        <f aca="false">TRUE()</f>
        <v>1</v>
      </c>
      <c r="N1047" s="59" t="b">
        <f aca="false">TRUE()</f>
        <v>1</v>
      </c>
      <c r="O1047" s="59" t="b">
        <f aca="false">TRUE()</f>
        <v>1</v>
      </c>
      <c r="P1047" s="59" t="b">
        <f aca="false">TRUE()</f>
        <v>1</v>
      </c>
      <c r="Q1047" s="57" t="s">
        <v>5427</v>
      </c>
      <c r="R1047" s="58" t="n">
        <v>1</v>
      </c>
      <c r="S1047" s="58" t="n">
        <v>56.2700004577637</v>
      </c>
      <c r="T1047" s="57"/>
      <c r="U1047" s="58" t="n">
        <v>0.0800968068394488</v>
      </c>
      <c r="V1047" s="58" t="n">
        <v>0</v>
      </c>
      <c r="W1047" s="58" t="n">
        <v>0</v>
      </c>
      <c r="X1047" s="58" t="n">
        <v>0</v>
      </c>
      <c r="Y1047" s="58" t="n">
        <v>0</v>
      </c>
      <c r="Z1047" s="58" t="n">
        <v>5.71371131577366</v>
      </c>
      <c r="AA1047" s="57" t="s">
        <v>5506</v>
      </c>
      <c r="AB1047" s="57" t="s">
        <v>282</v>
      </c>
      <c r="AC1047" s="57" t="s">
        <v>5487</v>
      </c>
      <c r="AD1047" s="57" t="s">
        <v>5425</v>
      </c>
      <c r="AE1047" s="57" t="n">
        <v>136</v>
      </c>
      <c r="AF1047" s="58" t="n">
        <v>6.74897607048655</v>
      </c>
      <c r="AG1047" s="57" t="s">
        <v>5506</v>
      </c>
      <c r="AH1047" s="57" t="s">
        <v>5485</v>
      </c>
      <c r="AI1047" s="57" t="s">
        <v>5418</v>
      </c>
      <c r="AJ1047" s="58" t="n">
        <v>5.71371131577366</v>
      </c>
      <c r="AK1047" s="57" t="s">
        <v>5506</v>
      </c>
      <c r="AL1047" s="58" t="n">
        <v>3.5</v>
      </c>
      <c r="AM1047" s="57"/>
      <c r="AN1047" s="57"/>
      <c r="AO1047" s="57" t="n">
        <v>0</v>
      </c>
      <c r="AP1047" s="59" t="b">
        <f aca="false">FALSE()</f>
        <v>0</v>
      </c>
    </row>
    <row r="1048" customFormat="false" ht="15" hidden="false" customHeight="true" outlineLevel="0" collapsed="false">
      <c r="B1048" s="57" t="s">
        <v>4708</v>
      </c>
      <c r="C1048" s="57" t="s">
        <v>255</v>
      </c>
      <c r="D1048" s="57" t="s">
        <v>345</v>
      </c>
      <c r="E1048" s="59" t="b">
        <f aca="false">FALSE()</f>
        <v>0</v>
      </c>
      <c r="F1048" s="57" t="n">
        <v>1</v>
      </c>
      <c r="G1048" s="57" t="s">
        <v>5173</v>
      </c>
      <c r="H1048" s="57" t="s">
        <v>4876</v>
      </c>
      <c r="I1048" s="57" t="n">
        <v>6</v>
      </c>
      <c r="J1048" s="57" t="s">
        <v>583</v>
      </c>
      <c r="K1048" s="57" t="n">
        <v>2</v>
      </c>
      <c r="L1048" s="59" t="b">
        <f aca="false">FALSE()</f>
        <v>0</v>
      </c>
      <c r="M1048" s="59" t="b">
        <f aca="false">TRUE()</f>
        <v>1</v>
      </c>
      <c r="N1048" s="59" t="b">
        <f aca="false">TRUE()</f>
        <v>1</v>
      </c>
      <c r="O1048" s="59" t="b">
        <f aca="false">TRUE()</f>
        <v>1</v>
      </c>
      <c r="P1048" s="59" t="b">
        <f aca="false">TRUE()</f>
        <v>1</v>
      </c>
      <c r="Q1048" s="57" t="s">
        <v>5427</v>
      </c>
      <c r="R1048" s="58" t="n">
        <v>1</v>
      </c>
      <c r="S1048" s="58" t="n">
        <v>56.2700004577637</v>
      </c>
      <c r="T1048" s="57"/>
      <c r="U1048" s="58" t="n">
        <v>0.0800968068394488</v>
      </c>
      <c r="V1048" s="58" t="n">
        <v>0</v>
      </c>
      <c r="W1048" s="58" t="n">
        <v>0</v>
      </c>
      <c r="X1048" s="58" t="n">
        <v>0</v>
      </c>
      <c r="Y1048" s="58" t="n">
        <v>0</v>
      </c>
      <c r="Z1048" s="58" t="n">
        <v>5.71371131577366</v>
      </c>
      <c r="AA1048" s="57" t="s">
        <v>5506</v>
      </c>
      <c r="AB1048" s="57" t="s">
        <v>282</v>
      </c>
      <c r="AC1048" s="57" t="s">
        <v>5487</v>
      </c>
      <c r="AD1048" s="57" t="s">
        <v>5425</v>
      </c>
      <c r="AE1048" s="57" t="n">
        <v>136</v>
      </c>
      <c r="AF1048" s="58" t="n">
        <v>6.74897607048655</v>
      </c>
      <c r="AG1048" s="57" t="s">
        <v>5506</v>
      </c>
      <c r="AH1048" s="57" t="s">
        <v>5485</v>
      </c>
      <c r="AI1048" s="57" t="s">
        <v>5418</v>
      </c>
      <c r="AJ1048" s="58" t="n">
        <v>5.71371131577366</v>
      </c>
      <c r="AK1048" s="57" t="s">
        <v>5506</v>
      </c>
      <c r="AL1048" s="58" t="n">
        <v>4</v>
      </c>
      <c r="AM1048" s="57"/>
      <c r="AN1048" s="57"/>
      <c r="AO1048" s="57" t="n">
        <v>0</v>
      </c>
      <c r="AP1048" s="59" t="b">
        <f aca="false">FALSE()</f>
        <v>0</v>
      </c>
    </row>
    <row r="1049" customFormat="false" ht="15" hidden="false" customHeight="true" outlineLevel="0" collapsed="false">
      <c r="B1049" s="57" t="s">
        <v>4708</v>
      </c>
      <c r="C1049" s="57" t="s">
        <v>255</v>
      </c>
      <c r="D1049" s="57" t="s">
        <v>345</v>
      </c>
      <c r="E1049" s="59" t="b">
        <f aca="false">FALSE()</f>
        <v>0</v>
      </c>
      <c r="F1049" s="57" t="n">
        <v>1</v>
      </c>
      <c r="G1049" s="57" t="s">
        <v>5173</v>
      </c>
      <c r="H1049" s="57" t="s">
        <v>4876</v>
      </c>
      <c r="I1049" s="57" t="n">
        <v>6</v>
      </c>
      <c r="J1049" s="57" t="s">
        <v>583</v>
      </c>
      <c r="K1049" s="57" t="n">
        <v>2</v>
      </c>
      <c r="L1049" s="59" t="b">
        <f aca="false">FALSE()</f>
        <v>0</v>
      </c>
      <c r="M1049" s="59" t="b">
        <f aca="false">TRUE()</f>
        <v>1</v>
      </c>
      <c r="N1049" s="59" t="b">
        <f aca="false">TRUE()</f>
        <v>1</v>
      </c>
      <c r="O1049" s="59" t="b">
        <f aca="false">TRUE()</f>
        <v>1</v>
      </c>
      <c r="P1049" s="59" t="b">
        <f aca="false">TRUE()</f>
        <v>1</v>
      </c>
      <c r="Q1049" s="57" t="s">
        <v>5427</v>
      </c>
      <c r="R1049" s="58" t="n">
        <v>1</v>
      </c>
      <c r="S1049" s="58" t="n">
        <v>56.2700004577637</v>
      </c>
      <c r="T1049" s="57"/>
      <c r="U1049" s="58" t="n">
        <v>0.0800968068394488</v>
      </c>
      <c r="V1049" s="58" t="n">
        <v>0</v>
      </c>
      <c r="W1049" s="58" t="n">
        <v>0</v>
      </c>
      <c r="X1049" s="58" t="n">
        <v>0</v>
      </c>
      <c r="Y1049" s="58" t="n">
        <v>0</v>
      </c>
      <c r="Z1049" s="58" t="n">
        <v>5.71371131577366</v>
      </c>
      <c r="AA1049" s="57" t="s">
        <v>5506</v>
      </c>
      <c r="AB1049" s="57" t="s">
        <v>282</v>
      </c>
      <c r="AC1049" s="57" t="s">
        <v>5487</v>
      </c>
      <c r="AD1049" s="57" t="s">
        <v>5425</v>
      </c>
      <c r="AE1049" s="57" t="n">
        <v>136</v>
      </c>
      <c r="AF1049" s="58" t="n">
        <v>6.74897607048655</v>
      </c>
      <c r="AG1049" s="57" t="s">
        <v>5506</v>
      </c>
      <c r="AH1049" s="57" t="s">
        <v>5485</v>
      </c>
      <c r="AI1049" s="57" t="s">
        <v>5418</v>
      </c>
      <c r="AJ1049" s="58" t="n">
        <v>5.71371131577366</v>
      </c>
      <c r="AK1049" s="57" t="s">
        <v>5506</v>
      </c>
      <c r="AL1049" s="58" t="n">
        <v>4.5</v>
      </c>
      <c r="AM1049" s="57"/>
      <c r="AN1049" s="57"/>
      <c r="AO1049" s="57" t="n">
        <v>0</v>
      </c>
      <c r="AP1049" s="59" t="b">
        <f aca="false">FALSE()</f>
        <v>0</v>
      </c>
    </row>
    <row r="1050" customFormat="false" ht="15" hidden="false" customHeight="true" outlineLevel="0" collapsed="false">
      <c r="B1050" s="57" t="s">
        <v>4708</v>
      </c>
      <c r="C1050" s="57" t="s">
        <v>255</v>
      </c>
      <c r="D1050" s="57" t="s">
        <v>345</v>
      </c>
      <c r="E1050" s="59" t="b">
        <f aca="false">FALSE()</f>
        <v>0</v>
      </c>
      <c r="F1050" s="57" t="n">
        <v>1</v>
      </c>
      <c r="G1050" s="57" t="s">
        <v>5173</v>
      </c>
      <c r="H1050" s="57" t="s">
        <v>4876</v>
      </c>
      <c r="I1050" s="57" t="n">
        <v>7</v>
      </c>
      <c r="J1050" s="57" t="s">
        <v>4876</v>
      </c>
      <c r="K1050" s="57" t="n">
        <v>2</v>
      </c>
      <c r="L1050" s="59" t="b">
        <f aca="false">FALSE()</f>
        <v>0</v>
      </c>
      <c r="M1050" s="59" t="b">
        <f aca="false">TRUE()</f>
        <v>1</v>
      </c>
      <c r="N1050" s="59" t="b">
        <f aca="false">TRUE()</f>
        <v>1</v>
      </c>
      <c r="O1050" s="59" t="b">
        <f aca="false">TRUE()</f>
        <v>1</v>
      </c>
      <c r="P1050" s="59" t="b">
        <f aca="false">TRUE()</f>
        <v>1</v>
      </c>
      <c r="Q1050" s="57" t="s">
        <v>5483</v>
      </c>
      <c r="R1050" s="58" t="n">
        <v>1</v>
      </c>
      <c r="S1050" s="58" t="n">
        <v>55.3199996948242</v>
      </c>
      <c r="T1050" s="57"/>
      <c r="U1050" s="58" t="n">
        <v>0</v>
      </c>
      <c r="V1050" s="58" t="n">
        <v>0</v>
      </c>
      <c r="W1050" s="58" t="n">
        <v>0</v>
      </c>
      <c r="X1050" s="57"/>
      <c r="Y1050" s="57"/>
      <c r="Z1050" s="58" t="n">
        <v>6.15788583850012</v>
      </c>
      <c r="AA1050" s="57" t="s">
        <v>5506</v>
      </c>
      <c r="AB1050" s="57" t="s">
        <v>282</v>
      </c>
      <c r="AC1050" s="57" t="s">
        <v>5487</v>
      </c>
      <c r="AD1050" s="57" t="s">
        <v>5425</v>
      </c>
      <c r="AE1050" s="57" t="n">
        <v>136</v>
      </c>
      <c r="AF1050" s="58" t="n">
        <v>8.46633811042295</v>
      </c>
      <c r="AG1050" s="57" t="s">
        <v>5506</v>
      </c>
      <c r="AH1050" s="57" t="s">
        <v>4866</v>
      </c>
      <c r="AI1050" s="57" t="s">
        <v>5418</v>
      </c>
      <c r="AJ1050" s="58" t="n">
        <v>6.15788583850012</v>
      </c>
      <c r="AK1050" s="57" t="s">
        <v>5506</v>
      </c>
      <c r="AL1050" s="58" t="n">
        <v>3.5</v>
      </c>
      <c r="AM1050" s="57"/>
      <c r="AN1050" s="57"/>
      <c r="AO1050" s="57" t="n">
        <v>0</v>
      </c>
      <c r="AP1050" s="59" t="b">
        <f aca="false">FALSE()</f>
        <v>0</v>
      </c>
    </row>
    <row r="1051" customFormat="false" ht="15" hidden="false" customHeight="true" outlineLevel="0" collapsed="false">
      <c r="B1051" s="57" t="s">
        <v>4708</v>
      </c>
      <c r="C1051" s="57" t="s">
        <v>255</v>
      </c>
      <c r="D1051" s="57" t="s">
        <v>345</v>
      </c>
      <c r="E1051" s="59" t="b">
        <f aca="false">FALSE()</f>
        <v>0</v>
      </c>
      <c r="F1051" s="57" t="n">
        <v>1</v>
      </c>
      <c r="G1051" s="57" t="s">
        <v>5173</v>
      </c>
      <c r="H1051" s="57" t="s">
        <v>4876</v>
      </c>
      <c r="I1051" s="57" t="n">
        <v>7</v>
      </c>
      <c r="J1051" s="57" t="s">
        <v>4876</v>
      </c>
      <c r="K1051" s="57" t="n">
        <v>2</v>
      </c>
      <c r="L1051" s="59" t="b">
        <f aca="false">FALSE()</f>
        <v>0</v>
      </c>
      <c r="M1051" s="59" t="b">
        <f aca="false">TRUE()</f>
        <v>1</v>
      </c>
      <c r="N1051" s="59" t="b">
        <f aca="false">TRUE()</f>
        <v>1</v>
      </c>
      <c r="O1051" s="59" t="b">
        <f aca="false">TRUE()</f>
        <v>1</v>
      </c>
      <c r="P1051" s="59" t="b">
        <f aca="false">TRUE()</f>
        <v>1</v>
      </c>
      <c r="Q1051" s="57" t="s">
        <v>5483</v>
      </c>
      <c r="R1051" s="58" t="n">
        <v>1</v>
      </c>
      <c r="S1051" s="58" t="n">
        <v>55.3199996948242</v>
      </c>
      <c r="T1051" s="57"/>
      <c r="U1051" s="58" t="n">
        <v>0</v>
      </c>
      <c r="V1051" s="58" t="n">
        <v>0</v>
      </c>
      <c r="W1051" s="58" t="n">
        <v>0</v>
      </c>
      <c r="X1051" s="57"/>
      <c r="Y1051" s="57"/>
      <c r="Z1051" s="58" t="n">
        <v>6.15788583850012</v>
      </c>
      <c r="AA1051" s="57" t="s">
        <v>5506</v>
      </c>
      <c r="AB1051" s="57" t="s">
        <v>282</v>
      </c>
      <c r="AC1051" s="57" t="s">
        <v>5487</v>
      </c>
      <c r="AD1051" s="57" t="s">
        <v>5425</v>
      </c>
      <c r="AE1051" s="57" t="n">
        <v>136</v>
      </c>
      <c r="AF1051" s="58" t="n">
        <v>8.46633811042295</v>
      </c>
      <c r="AG1051" s="57" t="s">
        <v>5506</v>
      </c>
      <c r="AH1051" s="57" t="s">
        <v>4866</v>
      </c>
      <c r="AI1051" s="57" t="s">
        <v>5418</v>
      </c>
      <c r="AJ1051" s="58" t="n">
        <v>6.15788583850012</v>
      </c>
      <c r="AK1051" s="57" t="s">
        <v>5506</v>
      </c>
      <c r="AL1051" s="58" t="n">
        <v>4</v>
      </c>
      <c r="AM1051" s="57"/>
      <c r="AN1051" s="57"/>
      <c r="AO1051" s="57" t="n">
        <v>0</v>
      </c>
      <c r="AP1051" s="59" t="b">
        <f aca="false">FALSE()</f>
        <v>0</v>
      </c>
    </row>
    <row r="1052" customFormat="false" ht="15" hidden="false" customHeight="true" outlineLevel="0" collapsed="false">
      <c r="B1052" s="57" t="s">
        <v>4708</v>
      </c>
      <c r="C1052" s="57" t="s">
        <v>255</v>
      </c>
      <c r="D1052" s="57" t="s">
        <v>345</v>
      </c>
      <c r="E1052" s="59" t="b">
        <f aca="false">FALSE()</f>
        <v>0</v>
      </c>
      <c r="F1052" s="57" t="n">
        <v>1</v>
      </c>
      <c r="G1052" s="57" t="s">
        <v>5173</v>
      </c>
      <c r="H1052" s="57" t="s">
        <v>4876</v>
      </c>
      <c r="I1052" s="57" t="n">
        <v>7</v>
      </c>
      <c r="J1052" s="57" t="s">
        <v>4876</v>
      </c>
      <c r="K1052" s="57" t="n">
        <v>2</v>
      </c>
      <c r="L1052" s="59" t="b">
        <f aca="false">FALSE()</f>
        <v>0</v>
      </c>
      <c r="M1052" s="59" t="b">
        <f aca="false">TRUE()</f>
        <v>1</v>
      </c>
      <c r="N1052" s="59" t="b">
        <f aca="false">TRUE()</f>
        <v>1</v>
      </c>
      <c r="O1052" s="59" t="b">
        <f aca="false">TRUE()</f>
        <v>1</v>
      </c>
      <c r="P1052" s="59" t="b">
        <f aca="false">TRUE()</f>
        <v>1</v>
      </c>
      <c r="Q1052" s="57" t="s">
        <v>5483</v>
      </c>
      <c r="R1052" s="58" t="n">
        <v>1</v>
      </c>
      <c r="S1052" s="58" t="n">
        <v>55.3199996948242</v>
      </c>
      <c r="T1052" s="57"/>
      <c r="U1052" s="58" t="n">
        <v>0</v>
      </c>
      <c r="V1052" s="58" t="n">
        <v>0</v>
      </c>
      <c r="W1052" s="58" t="n">
        <v>0</v>
      </c>
      <c r="X1052" s="57"/>
      <c r="Y1052" s="57"/>
      <c r="Z1052" s="58" t="n">
        <v>6.15788583850012</v>
      </c>
      <c r="AA1052" s="57" t="s">
        <v>5506</v>
      </c>
      <c r="AB1052" s="57" t="s">
        <v>282</v>
      </c>
      <c r="AC1052" s="57" t="s">
        <v>5487</v>
      </c>
      <c r="AD1052" s="57" t="s">
        <v>5425</v>
      </c>
      <c r="AE1052" s="57" t="n">
        <v>136</v>
      </c>
      <c r="AF1052" s="58" t="n">
        <v>8.46633811042295</v>
      </c>
      <c r="AG1052" s="57" t="s">
        <v>5506</v>
      </c>
      <c r="AH1052" s="57" t="s">
        <v>4866</v>
      </c>
      <c r="AI1052" s="57" t="s">
        <v>5418</v>
      </c>
      <c r="AJ1052" s="58" t="n">
        <v>6.15788583850012</v>
      </c>
      <c r="AK1052" s="57" t="s">
        <v>5506</v>
      </c>
      <c r="AL1052" s="58" t="n">
        <v>4.5</v>
      </c>
      <c r="AM1052" s="57"/>
      <c r="AN1052" s="57"/>
      <c r="AO1052" s="57" t="n">
        <v>0</v>
      </c>
      <c r="AP1052" s="59" t="b">
        <f aca="false">FALSE()</f>
        <v>0</v>
      </c>
    </row>
    <row r="1053" customFormat="false" ht="15" hidden="false" customHeight="true" outlineLevel="0" collapsed="false">
      <c r="B1053" s="57" t="s">
        <v>4708</v>
      </c>
      <c r="C1053" s="57" t="s">
        <v>255</v>
      </c>
      <c r="D1053" s="57" t="s">
        <v>345</v>
      </c>
      <c r="E1053" s="59" t="b">
        <f aca="false">FALSE()</f>
        <v>0</v>
      </c>
      <c r="F1053" s="57" t="n">
        <v>1</v>
      </c>
      <c r="G1053" s="57" t="s">
        <v>5173</v>
      </c>
      <c r="H1053" s="57" t="s">
        <v>4876</v>
      </c>
      <c r="I1053" s="57" t="n">
        <v>8</v>
      </c>
      <c r="J1053" s="57" t="s">
        <v>4888</v>
      </c>
      <c r="K1053" s="57" t="n">
        <v>2</v>
      </c>
      <c r="L1053" s="59" t="b">
        <f aca="false">FALSE()</f>
        <v>0</v>
      </c>
      <c r="M1053" s="59" t="b">
        <f aca="false">TRUE()</f>
        <v>1</v>
      </c>
      <c r="N1053" s="59" t="b">
        <f aca="false">TRUE()</f>
        <v>1</v>
      </c>
      <c r="O1053" s="59" t="b">
        <f aca="false">TRUE()</f>
        <v>1</v>
      </c>
      <c r="P1053" s="59" t="b">
        <f aca="false">TRUE()</f>
        <v>1</v>
      </c>
      <c r="Q1053" s="57" t="s">
        <v>5461</v>
      </c>
      <c r="R1053" s="58" t="n">
        <v>1</v>
      </c>
      <c r="S1053" s="58" t="n">
        <v>55.7700004577637</v>
      </c>
      <c r="T1053" s="57"/>
      <c r="U1053" s="58" t="n">
        <v>0</v>
      </c>
      <c r="V1053" s="58" t="n">
        <v>0</v>
      </c>
      <c r="W1053" s="58" t="n">
        <v>0</v>
      </c>
      <c r="X1053" s="57"/>
      <c r="Y1053" s="57"/>
      <c r="Z1053" s="58" t="n">
        <v>6.07569757311869</v>
      </c>
      <c r="AA1053" s="57" t="s">
        <v>462</v>
      </c>
      <c r="AB1053" s="57" t="s">
        <v>282</v>
      </c>
      <c r="AC1053" s="57" t="s">
        <v>5426</v>
      </c>
      <c r="AD1053" s="57" t="s">
        <v>5424</v>
      </c>
      <c r="AE1053" s="57" t="n">
        <v>23</v>
      </c>
      <c r="AF1053" s="58" t="n">
        <v>7.25465498835058</v>
      </c>
      <c r="AG1053" s="57" t="s">
        <v>5455</v>
      </c>
      <c r="AH1053" s="57" t="s">
        <v>5438</v>
      </c>
      <c r="AI1053" s="57" t="s">
        <v>252</v>
      </c>
      <c r="AJ1053" s="58" t="n">
        <v>6.07569757311869</v>
      </c>
      <c r="AK1053" s="57" t="s">
        <v>462</v>
      </c>
      <c r="AL1053" s="58" t="n">
        <v>3.5</v>
      </c>
      <c r="AM1053" s="57"/>
      <c r="AN1053" s="57"/>
      <c r="AO1053" s="57" t="n">
        <v>0</v>
      </c>
      <c r="AP1053" s="59" t="b">
        <f aca="false">FALSE()</f>
        <v>0</v>
      </c>
    </row>
    <row r="1054" customFormat="false" ht="15" hidden="false" customHeight="true" outlineLevel="0" collapsed="false">
      <c r="B1054" s="57" t="s">
        <v>4708</v>
      </c>
      <c r="C1054" s="57" t="s">
        <v>255</v>
      </c>
      <c r="D1054" s="57" t="s">
        <v>345</v>
      </c>
      <c r="E1054" s="59" t="b">
        <f aca="false">FALSE()</f>
        <v>0</v>
      </c>
      <c r="F1054" s="57" t="n">
        <v>1</v>
      </c>
      <c r="G1054" s="57" t="s">
        <v>5173</v>
      </c>
      <c r="H1054" s="57" t="s">
        <v>4876</v>
      </c>
      <c r="I1054" s="57" t="n">
        <v>8</v>
      </c>
      <c r="J1054" s="57" t="s">
        <v>4888</v>
      </c>
      <c r="K1054" s="57" t="n">
        <v>2</v>
      </c>
      <c r="L1054" s="59" t="b">
        <f aca="false">FALSE()</f>
        <v>0</v>
      </c>
      <c r="M1054" s="59" t="b">
        <f aca="false">TRUE()</f>
        <v>1</v>
      </c>
      <c r="N1054" s="59" t="b">
        <f aca="false">TRUE()</f>
        <v>1</v>
      </c>
      <c r="O1054" s="59" t="b">
        <f aca="false">TRUE()</f>
        <v>1</v>
      </c>
      <c r="P1054" s="59" t="b">
        <f aca="false">TRUE()</f>
        <v>1</v>
      </c>
      <c r="Q1054" s="57" t="s">
        <v>5461</v>
      </c>
      <c r="R1054" s="58" t="n">
        <v>1</v>
      </c>
      <c r="S1054" s="58" t="n">
        <v>55.7700004577637</v>
      </c>
      <c r="T1054" s="57"/>
      <c r="U1054" s="58" t="n">
        <v>0</v>
      </c>
      <c r="V1054" s="58" t="n">
        <v>0</v>
      </c>
      <c r="W1054" s="58" t="n">
        <v>0</v>
      </c>
      <c r="X1054" s="57"/>
      <c r="Y1054" s="57"/>
      <c r="Z1054" s="58" t="n">
        <v>6.07569757311869</v>
      </c>
      <c r="AA1054" s="57" t="s">
        <v>462</v>
      </c>
      <c r="AB1054" s="57" t="s">
        <v>282</v>
      </c>
      <c r="AC1054" s="57" t="s">
        <v>5426</v>
      </c>
      <c r="AD1054" s="57" t="s">
        <v>5424</v>
      </c>
      <c r="AE1054" s="57" t="n">
        <v>23</v>
      </c>
      <c r="AF1054" s="58" t="n">
        <v>7.25465498835058</v>
      </c>
      <c r="AG1054" s="57" t="s">
        <v>5455</v>
      </c>
      <c r="AH1054" s="57" t="s">
        <v>5438</v>
      </c>
      <c r="AI1054" s="57" t="s">
        <v>252</v>
      </c>
      <c r="AJ1054" s="58" t="n">
        <v>6.07569757311869</v>
      </c>
      <c r="AK1054" s="57" t="s">
        <v>462</v>
      </c>
      <c r="AL1054" s="58" t="n">
        <v>4</v>
      </c>
      <c r="AM1054" s="57"/>
      <c r="AN1054" s="57"/>
      <c r="AO1054" s="57" t="n">
        <v>0</v>
      </c>
      <c r="AP1054" s="59" t="b">
        <f aca="false">FALSE()</f>
        <v>0</v>
      </c>
    </row>
    <row r="1055" customFormat="false" ht="15" hidden="false" customHeight="true" outlineLevel="0" collapsed="false">
      <c r="B1055" s="57" t="s">
        <v>4708</v>
      </c>
      <c r="C1055" s="57" t="s">
        <v>255</v>
      </c>
      <c r="D1055" s="57" t="s">
        <v>345</v>
      </c>
      <c r="E1055" s="59" t="b">
        <f aca="false">FALSE()</f>
        <v>0</v>
      </c>
      <c r="F1055" s="57" t="n">
        <v>1</v>
      </c>
      <c r="G1055" s="57" t="s">
        <v>5173</v>
      </c>
      <c r="H1055" s="57" t="s">
        <v>4876</v>
      </c>
      <c r="I1055" s="57" t="n">
        <v>8</v>
      </c>
      <c r="J1055" s="57" t="s">
        <v>4888</v>
      </c>
      <c r="K1055" s="57" t="n">
        <v>2</v>
      </c>
      <c r="L1055" s="59" t="b">
        <f aca="false">FALSE()</f>
        <v>0</v>
      </c>
      <c r="M1055" s="59" t="b">
        <f aca="false">TRUE()</f>
        <v>1</v>
      </c>
      <c r="N1055" s="59" t="b">
        <f aca="false">TRUE()</f>
        <v>1</v>
      </c>
      <c r="O1055" s="59" t="b">
        <f aca="false">TRUE()</f>
        <v>1</v>
      </c>
      <c r="P1055" s="59" t="b">
        <f aca="false">TRUE()</f>
        <v>1</v>
      </c>
      <c r="Q1055" s="57" t="s">
        <v>5461</v>
      </c>
      <c r="R1055" s="58" t="n">
        <v>1</v>
      </c>
      <c r="S1055" s="58" t="n">
        <v>55.7700004577637</v>
      </c>
      <c r="T1055" s="57"/>
      <c r="U1055" s="58" t="n">
        <v>0</v>
      </c>
      <c r="V1055" s="58" t="n">
        <v>0</v>
      </c>
      <c r="W1055" s="58" t="n">
        <v>0</v>
      </c>
      <c r="X1055" s="57"/>
      <c r="Y1055" s="57"/>
      <c r="Z1055" s="58" t="n">
        <v>6.07569757311869</v>
      </c>
      <c r="AA1055" s="57" t="s">
        <v>462</v>
      </c>
      <c r="AB1055" s="57" t="s">
        <v>282</v>
      </c>
      <c r="AC1055" s="57" t="s">
        <v>5426</v>
      </c>
      <c r="AD1055" s="57" t="s">
        <v>5424</v>
      </c>
      <c r="AE1055" s="57" t="n">
        <v>23</v>
      </c>
      <c r="AF1055" s="58" t="n">
        <v>7.25465498835058</v>
      </c>
      <c r="AG1055" s="57" t="s">
        <v>5455</v>
      </c>
      <c r="AH1055" s="57" t="s">
        <v>5438</v>
      </c>
      <c r="AI1055" s="57" t="s">
        <v>252</v>
      </c>
      <c r="AJ1055" s="58" t="n">
        <v>6.07569757311869</v>
      </c>
      <c r="AK1055" s="57" t="s">
        <v>462</v>
      </c>
      <c r="AL1055" s="58" t="n">
        <v>4.5</v>
      </c>
      <c r="AM1055" s="57"/>
      <c r="AN1055" s="57"/>
      <c r="AO1055" s="57" t="n">
        <v>0</v>
      </c>
      <c r="AP1055" s="59" t="b">
        <f aca="false">FALSE()</f>
        <v>0</v>
      </c>
    </row>
    <row r="1056" customFormat="false" ht="15" hidden="false" customHeight="true" outlineLevel="0" collapsed="false">
      <c r="B1056" s="57" t="s">
        <v>4782</v>
      </c>
      <c r="C1056" s="57" t="s">
        <v>290</v>
      </c>
      <c r="D1056" s="57" t="s">
        <v>305</v>
      </c>
      <c r="E1056" s="59" t="b">
        <f aca="false">FALSE()</f>
        <v>0</v>
      </c>
      <c r="F1056" s="57" t="n">
        <v>1</v>
      </c>
      <c r="G1056" s="57" t="s">
        <v>5191</v>
      </c>
      <c r="H1056" s="57" t="s">
        <v>4932</v>
      </c>
      <c r="I1056" s="57" t="n">
        <v>2</v>
      </c>
      <c r="J1056" s="57" t="s">
        <v>252</v>
      </c>
      <c r="K1056" s="57" t="n">
        <v>2</v>
      </c>
      <c r="L1056" s="59" t="b">
        <f aca="false">FALSE()</f>
        <v>0</v>
      </c>
      <c r="M1056" s="59" t="b">
        <f aca="false">TRUE()</f>
        <v>1</v>
      </c>
      <c r="N1056" s="59" t="b">
        <f aca="false">TRUE()</f>
        <v>1</v>
      </c>
      <c r="O1056" s="59" t="b">
        <f aca="false">TRUE()</f>
        <v>1</v>
      </c>
      <c r="P1056" s="59" t="b">
        <f aca="false">TRUE()</f>
        <v>1</v>
      </c>
      <c r="Q1056" s="57" t="s">
        <v>5440</v>
      </c>
      <c r="R1056" s="58" t="n">
        <v>1</v>
      </c>
      <c r="S1056" s="58" t="n">
        <v>18.0799999237061</v>
      </c>
      <c r="T1056" s="57"/>
      <c r="U1056" s="58" t="n">
        <v>46.5629437093329</v>
      </c>
      <c r="V1056" s="58" t="n">
        <v>41.5168448784476</v>
      </c>
      <c r="W1056" s="58" t="n">
        <v>0</v>
      </c>
      <c r="X1056" s="58" t="n">
        <v>89.1628440366973</v>
      </c>
      <c r="Y1056" s="58" t="n">
        <v>0</v>
      </c>
      <c r="Z1056" s="58" t="n">
        <v>3.28344620787367</v>
      </c>
      <c r="AA1056" s="57" t="s">
        <v>5455</v>
      </c>
      <c r="AB1056" s="57" t="s">
        <v>5413</v>
      </c>
      <c r="AC1056" s="57" t="s">
        <v>5032</v>
      </c>
      <c r="AD1056" s="57" t="s">
        <v>4885</v>
      </c>
      <c r="AE1056" s="57" t="n">
        <v>852</v>
      </c>
      <c r="AF1056" s="58" t="n">
        <v>3.87281512597749</v>
      </c>
      <c r="AG1056" s="57" t="s">
        <v>5455</v>
      </c>
      <c r="AH1056" s="57" t="s">
        <v>5438</v>
      </c>
      <c r="AI1056" s="57" t="s">
        <v>4885</v>
      </c>
      <c r="AJ1056" s="58" t="n">
        <v>12.2449938342165</v>
      </c>
      <c r="AK1056" s="57" t="s">
        <v>506</v>
      </c>
      <c r="AL1056" s="58" t="n">
        <v>3.5</v>
      </c>
      <c r="AM1056" s="57"/>
      <c r="AN1056" s="57" t="s">
        <v>5455</v>
      </c>
      <c r="AO1056" s="57" t="n">
        <v>1</v>
      </c>
      <c r="AP1056" s="59" t="b">
        <f aca="false">FALSE()</f>
        <v>0</v>
      </c>
    </row>
    <row r="1057" customFormat="false" ht="15" hidden="false" customHeight="true" outlineLevel="0" collapsed="false">
      <c r="B1057" s="57" t="s">
        <v>4782</v>
      </c>
      <c r="C1057" s="57" t="s">
        <v>290</v>
      </c>
      <c r="D1057" s="57" t="s">
        <v>305</v>
      </c>
      <c r="E1057" s="59" t="b">
        <f aca="false">FALSE()</f>
        <v>0</v>
      </c>
      <c r="F1057" s="57" t="n">
        <v>1</v>
      </c>
      <c r="G1057" s="57" t="s">
        <v>5191</v>
      </c>
      <c r="H1057" s="57" t="s">
        <v>4932</v>
      </c>
      <c r="I1057" s="57" t="n">
        <v>2</v>
      </c>
      <c r="J1057" s="57" t="s">
        <v>252</v>
      </c>
      <c r="K1057" s="57" t="n">
        <v>2</v>
      </c>
      <c r="L1057" s="59" t="b">
        <f aca="false">FALSE()</f>
        <v>0</v>
      </c>
      <c r="M1057" s="59" t="b">
        <f aca="false">TRUE()</f>
        <v>1</v>
      </c>
      <c r="N1057" s="59" t="b">
        <f aca="false">TRUE()</f>
        <v>1</v>
      </c>
      <c r="O1057" s="59" t="b">
        <f aca="false">TRUE()</f>
        <v>1</v>
      </c>
      <c r="P1057" s="59" t="b">
        <f aca="false">TRUE()</f>
        <v>1</v>
      </c>
      <c r="Q1057" s="57" t="s">
        <v>5440</v>
      </c>
      <c r="R1057" s="58" t="n">
        <v>1</v>
      </c>
      <c r="S1057" s="58" t="n">
        <v>18.0799999237061</v>
      </c>
      <c r="T1057" s="57"/>
      <c r="U1057" s="58" t="n">
        <v>46.5629437093329</v>
      </c>
      <c r="V1057" s="58" t="n">
        <v>41.5168448784476</v>
      </c>
      <c r="W1057" s="58" t="n">
        <v>0</v>
      </c>
      <c r="X1057" s="58" t="n">
        <v>89.1628440366973</v>
      </c>
      <c r="Y1057" s="58" t="n">
        <v>0</v>
      </c>
      <c r="Z1057" s="58" t="n">
        <v>3.28344620787367</v>
      </c>
      <c r="AA1057" s="57" t="s">
        <v>5455</v>
      </c>
      <c r="AB1057" s="57" t="s">
        <v>5413</v>
      </c>
      <c r="AC1057" s="57" t="s">
        <v>5032</v>
      </c>
      <c r="AD1057" s="57" t="s">
        <v>4885</v>
      </c>
      <c r="AE1057" s="57" t="n">
        <v>852</v>
      </c>
      <c r="AF1057" s="58" t="n">
        <v>3.87281512597749</v>
      </c>
      <c r="AG1057" s="57" t="s">
        <v>5455</v>
      </c>
      <c r="AH1057" s="57" t="s">
        <v>5438</v>
      </c>
      <c r="AI1057" s="57" t="s">
        <v>4885</v>
      </c>
      <c r="AJ1057" s="58" t="n">
        <v>12.2449938342165</v>
      </c>
      <c r="AK1057" s="57" t="s">
        <v>506</v>
      </c>
      <c r="AL1057" s="58" t="n">
        <v>4</v>
      </c>
      <c r="AM1057" s="57"/>
      <c r="AN1057" s="57" t="s">
        <v>5455</v>
      </c>
      <c r="AO1057" s="57" t="n">
        <v>4</v>
      </c>
      <c r="AP1057" s="59" t="b">
        <f aca="false">FALSE()</f>
        <v>0</v>
      </c>
    </row>
    <row r="1058" customFormat="false" ht="15" hidden="false" customHeight="true" outlineLevel="0" collapsed="false">
      <c r="B1058" s="57" t="s">
        <v>4782</v>
      </c>
      <c r="C1058" s="57" t="s">
        <v>290</v>
      </c>
      <c r="D1058" s="57" t="s">
        <v>305</v>
      </c>
      <c r="E1058" s="59" t="b">
        <f aca="false">FALSE()</f>
        <v>0</v>
      </c>
      <c r="F1058" s="57" t="n">
        <v>1</v>
      </c>
      <c r="G1058" s="57" t="s">
        <v>5191</v>
      </c>
      <c r="H1058" s="57" t="s">
        <v>4932</v>
      </c>
      <c r="I1058" s="57" t="n">
        <v>2</v>
      </c>
      <c r="J1058" s="57" t="s">
        <v>252</v>
      </c>
      <c r="K1058" s="57" t="n">
        <v>2</v>
      </c>
      <c r="L1058" s="59" t="b">
        <f aca="false">FALSE()</f>
        <v>0</v>
      </c>
      <c r="M1058" s="59" t="b">
        <f aca="false">TRUE()</f>
        <v>1</v>
      </c>
      <c r="N1058" s="59" t="b">
        <f aca="false">TRUE()</f>
        <v>1</v>
      </c>
      <c r="O1058" s="59" t="b">
        <f aca="false">TRUE()</f>
        <v>1</v>
      </c>
      <c r="P1058" s="59" t="b">
        <f aca="false">TRUE()</f>
        <v>1</v>
      </c>
      <c r="Q1058" s="57" t="s">
        <v>5440</v>
      </c>
      <c r="R1058" s="58" t="n">
        <v>1</v>
      </c>
      <c r="S1058" s="58" t="n">
        <v>18.0799999237061</v>
      </c>
      <c r="T1058" s="57"/>
      <c r="U1058" s="58" t="n">
        <v>46.5629437093329</v>
      </c>
      <c r="V1058" s="58" t="n">
        <v>41.5168448784476</v>
      </c>
      <c r="W1058" s="58" t="n">
        <v>0</v>
      </c>
      <c r="X1058" s="58" t="n">
        <v>89.1628440366973</v>
      </c>
      <c r="Y1058" s="58" t="n">
        <v>0</v>
      </c>
      <c r="Z1058" s="58" t="n">
        <v>3.28344620787367</v>
      </c>
      <c r="AA1058" s="57" t="s">
        <v>5455</v>
      </c>
      <c r="AB1058" s="57" t="s">
        <v>5413</v>
      </c>
      <c r="AC1058" s="57" t="s">
        <v>5032</v>
      </c>
      <c r="AD1058" s="57" t="s">
        <v>4885</v>
      </c>
      <c r="AE1058" s="57" t="n">
        <v>852</v>
      </c>
      <c r="AF1058" s="58" t="n">
        <v>3.87281512597749</v>
      </c>
      <c r="AG1058" s="57" t="s">
        <v>5455</v>
      </c>
      <c r="AH1058" s="57" t="s">
        <v>5438</v>
      </c>
      <c r="AI1058" s="57" t="s">
        <v>4885</v>
      </c>
      <c r="AJ1058" s="58" t="n">
        <v>12.2449938342165</v>
      </c>
      <c r="AK1058" s="57" t="s">
        <v>506</v>
      </c>
      <c r="AL1058" s="58" t="n">
        <v>4.5</v>
      </c>
      <c r="AM1058" s="57"/>
      <c r="AN1058" s="57" t="s">
        <v>5455</v>
      </c>
      <c r="AO1058" s="57" t="n">
        <v>6</v>
      </c>
      <c r="AP1058" s="59" t="b">
        <f aca="false">FALSE()</f>
        <v>0</v>
      </c>
    </row>
    <row r="1059" customFormat="false" ht="15" hidden="false" customHeight="true" outlineLevel="0" collapsed="false">
      <c r="B1059" s="57" t="s">
        <v>4782</v>
      </c>
      <c r="C1059" s="57" t="s">
        <v>290</v>
      </c>
      <c r="D1059" s="57" t="s">
        <v>305</v>
      </c>
      <c r="E1059" s="59" t="b">
        <f aca="false">FALSE()</f>
        <v>0</v>
      </c>
      <c r="F1059" s="57" t="n">
        <v>1</v>
      </c>
      <c r="G1059" s="57" t="s">
        <v>5191</v>
      </c>
      <c r="H1059" s="57" t="s">
        <v>4932</v>
      </c>
      <c r="I1059" s="57" t="n">
        <v>3</v>
      </c>
      <c r="J1059" s="57" t="s">
        <v>327</v>
      </c>
      <c r="K1059" s="57" t="n">
        <v>2</v>
      </c>
      <c r="L1059" s="59" t="b">
        <f aca="false">FALSE()</f>
        <v>0</v>
      </c>
      <c r="M1059" s="59" t="b">
        <f aca="false">TRUE()</f>
        <v>1</v>
      </c>
      <c r="N1059" s="59" t="b">
        <f aca="false">TRUE()</f>
        <v>1</v>
      </c>
      <c r="O1059" s="59" t="b">
        <f aca="false">TRUE()</f>
        <v>1</v>
      </c>
      <c r="P1059" s="59" t="b">
        <f aca="false">TRUE()</f>
        <v>1</v>
      </c>
      <c r="Q1059" s="57" t="s">
        <v>5421</v>
      </c>
      <c r="R1059" s="58" t="n">
        <v>1</v>
      </c>
      <c r="S1059" s="58" t="n">
        <v>19.2800006866455</v>
      </c>
      <c r="T1059" s="57"/>
      <c r="U1059" s="58" t="n">
        <v>5.74027115682716</v>
      </c>
      <c r="V1059" s="58" t="n">
        <v>1.54853826556268</v>
      </c>
      <c r="W1059" s="58" t="n">
        <v>0</v>
      </c>
      <c r="X1059" s="58" t="n">
        <v>26.9767441860465</v>
      </c>
      <c r="Y1059" s="58" t="n">
        <v>0</v>
      </c>
      <c r="Z1059" s="58" t="n">
        <v>4.94262470758199</v>
      </c>
      <c r="AA1059" s="57" t="s">
        <v>5455</v>
      </c>
      <c r="AB1059" s="57" t="s">
        <v>5413</v>
      </c>
      <c r="AC1059" s="57" t="s">
        <v>5438</v>
      </c>
      <c r="AD1059" s="57" t="s">
        <v>4885</v>
      </c>
      <c r="AE1059" s="57" t="n">
        <v>852</v>
      </c>
      <c r="AF1059" s="58" t="n">
        <v>4.94262470758199</v>
      </c>
      <c r="AG1059" s="57" t="s">
        <v>5455</v>
      </c>
      <c r="AH1059" s="57" t="s">
        <v>5438</v>
      </c>
      <c r="AI1059" s="57" t="s">
        <v>4885</v>
      </c>
      <c r="AJ1059" s="58" t="n">
        <v>14.0181769142781</v>
      </c>
      <c r="AK1059" s="57" t="s">
        <v>506</v>
      </c>
      <c r="AL1059" s="58" t="n">
        <v>3.5</v>
      </c>
      <c r="AM1059" s="57"/>
      <c r="AN1059" s="57"/>
      <c r="AO1059" s="57" t="n">
        <v>0</v>
      </c>
      <c r="AP1059" s="59" t="b">
        <f aca="false">FALSE()</f>
        <v>0</v>
      </c>
    </row>
    <row r="1060" customFormat="false" ht="15" hidden="false" customHeight="true" outlineLevel="0" collapsed="false">
      <c r="B1060" s="57" t="s">
        <v>4782</v>
      </c>
      <c r="C1060" s="57" t="s">
        <v>290</v>
      </c>
      <c r="D1060" s="57" t="s">
        <v>305</v>
      </c>
      <c r="E1060" s="59" t="b">
        <f aca="false">FALSE()</f>
        <v>0</v>
      </c>
      <c r="F1060" s="57" t="n">
        <v>1</v>
      </c>
      <c r="G1060" s="57" t="s">
        <v>5191</v>
      </c>
      <c r="H1060" s="57" t="s">
        <v>4932</v>
      </c>
      <c r="I1060" s="57" t="n">
        <v>3</v>
      </c>
      <c r="J1060" s="57" t="s">
        <v>327</v>
      </c>
      <c r="K1060" s="57" t="n">
        <v>2</v>
      </c>
      <c r="L1060" s="59" t="b">
        <f aca="false">FALSE()</f>
        <v>0</v>
      </c>
      <c r="M1060" s="59" t="b">
        <f aca="false">TRUE()</f>
        <v>1</v>
      </c>
      <c r="N1060" s="59" t="b">
        <f aca="false">TRUE()</f>
        <v>1</v>
      </c>
      <c r="O1060" s="59" t="b">
        <f aca="false">TRUE()</f>
        <v>1</v>
      </c>
      <c r="P1060" s="59" t="b">
        <f aca="false">TRUE()</f>
        <v>1</v>
      </c>
      <c r="Q1060" s="57" t="s">
        <v>5421</v>
      </c>
      <c r="R1060" s="58" t="n">
        <v>1</v>
      </c>
      <c r="S1060" s="58" t="n">
        <v>19.2800006866455</v>
      </c>
      <c r="T1060" s="57"/>
      <c r="U1060" s="58" t="n">
        <v>5.74027115682716</v>
      </c>
      <c r="V1060" s="58" t="n">
        <v>1.54853826556268</v>
      </c>
      <c r="W1060" s="58" t="n">
        <v>0</v>
      </c>
      <c r="X1060" s="58" t="n">
        <v>26.9767441860465</v>
      </c>
      <c r="Y1060" s="58" t="n">
        <v>0</v>
      </c>
      <c r="Z1060" s="58" t="n">
        <v>4.94262470758199</v>
      </c>
      <c r="AA1060" s="57" t="s">
        <v>5455</v>
      </c>
      <c r="AB1060" s="57" t="s">
        <v>5413</v>
      </c>
      <c r="AC1060" s="57" t="s">
        <v>5438</v>
      </c>
      <c r="AD1060" s="57" t="s">
        <v>4885</v>
      </c>
      <c r="AE1060" s="57" t="n">
        <v>852</v>
      </c>
      <c r="AF1060" s="58" t="n">
        <v>4.94262470758199</v>
      </c>
      <c r="AG1060" s="57" t="s">
        <v>5455</v>
      </c>
      <c r="AH1060" s="57" t="s">
        <v>5438</v>
      </c>
      <c r="AI1060" s="57" t="s">
        <v>4885</v>
      </c>
      <c r="AJ1060" s="58" t="n">
        <v>14.0181769142781</v>
      </c>
      <c r="AK1060" s="57" t="s">
        <v>506</v>
      </c>
      <c r="AL1060" s="58" t="n">
        <v>4</v>
      </c>
      <c r="AM1060" s="57"/>
      <c r="AN1060" s="57"/>
      <c r="AO1060" s="57" t="n">
        <v>0</v>
      </c>
      <c r="AP1060" s="59" t="b">
        <f aca="false">FALSE()</f>
        <v>0</v>
      </c>
    </row>
    <row r="1061" customFormat="false" ht="15" hidden="false" customHeight="true" outlineLevel="0" collapsed="false">
      <c r="B1061" s="57" t="s">
        <v>4782</v>
      </c>
      <c r="C1061" s="57" t="s">
        <v>290</v>
      </c>
      <c r="D1061" s="57" t="s">
        <v>305</v>
      </c>
      <c r="E1061" s="59" t="b">
        <f aca="false">FALSE()</f>
        <v>0</v>
      </c>
      <c r="F1061" s="57" t="n">
        <v>1</v>
      </c>
      <c r="G1061" s="57" t="s">
        <v>5191</v>
      </c>
      <c r="H1061" s="57" t="s">
        <v>4932</v>
      </c>
      <c r="I1061" s="57" t="n">
        <v>3</v>
      </c>
      <c r="J1061" s="57" t="s">
        <v>327</v>
      </c>
      <c r="K1061" s="57" t="n">
        <v>2</v>
      </c>
      <c r="L1061" s="59" t="b">
        <f aca="false">FALSE()</f>
        <v>0</v>
      </c>
      <c r="M1061" s="59" t="b">
        <f aca="false">TRUE()</f>
        <v>1</v>
      </c>
      <c r="N1061" s="59" t="b">
        <f aca="false">TRUE()</f>
        <v>1</v>
      </c>
      <c r="O1061" s="59" t="b">
        <f aca="false">TRUE()</f>
        <v>1</v>
      </c>
      <c r="P1061" s="59" t="b">
        <f aca="false">TRUE()</f>
        <v>1</v>
      </c>
      <c r="Q1061" s="57" t="s">
        <v>5421</v>
      </c>
      <c r="R1061" s="58" t="n">
        <v>1</v>
      </c>
      <c r="S1061" s="58" t="n">
        <v>19.2800006866455</v>
      </c>
      <c r="T1061" s="57"/>
      <c r="U1061" s="58" t="n">
        <v>5.74027115682716</v>
      </c>
      <c r="V1061" s="58" t="n">
        <v>1.54853826556268</v>
      </c>
      <c r="W1061" s="58" t="n">
        <v>0</v>
      </c>
      <c r="X1061" s="58" t="n">
        <v>26.9767441860465</v>
      </c>
      <c r="Y1061" s="58" t="n">
        <v>0</v>
      </c>
      <c r="Z1061" s="58" t="n">
        <v>4.94262470758199</v>
      </c>
      <c r="AA1061" s="57" t="s">
        <v>5455</v>
      </c>
      <c r="AB1061" s="57" t="s">
        <v>5413</v>
      </c>
      <c r="AC1061" s="57" t="s">
        <v>5438</v>
      </c>
      <c r="AD1061" s="57" t="s">
        <v>4885</v>
      </c>
      <c r="AE1061" s="57" t="n">
        <v>852</v>
      </c>
      <c r="AF1061" s="58" t="n">
        <v>4.94262470758199</v>
      </c>
      <c r="AG1061" s="57" t="s">
        <v>5455</v>
      </c>
      <c r="AH1061" s="57" t="s">
        <v>5438</v>
      </c>
      <c r="AI1061" s="57" t="s">
        <v>4885</v>
      </c>
      <c r="AJ1061" s="58" t="n">
        <v>14.0181769142781</v>
      </c>
      <c r="AK1061" s="57" t="s">
        <v>506</v>
      </c>
      <c r="AL1061" s="58" t="n">
        <v>4.5</v>
      </c>
      <c r="AM1061" s="57"/>
      <c r="AN1061" s="57"/>
      <c r="AO1061" s="57" t="n">
        <v>0</v>
      </c>
      <c r="AP1061" s="59" t="b">
        <f aca="false">FALSE()</f>
        <v>0</v>
      </c>
    </row>
    <row r="1062" customFormat="false" ht="15" hidden="false" customHeight="true" outlineLevel="0" collapsed="false">
      <c r="B1062" s="57" t="s">
        <v>4782</v>
      </c>
      <c r="C1062" s="57" t="s">
        <v>290</v>
      </c>
      <c r="D1062" s="57" t="s">
        <v>305</v>
      </c>
      <c r="E1062" s="59" t="b">
        <f aca="false">FALSE()</f>
        <v>0</v>
      </c>
      <c r="F1062" s="57" t="n">
        <v>1</v>
      </c>
      <c r="G1062" s="57" t="s">
        <v>5191</v>
      </c>
      <c r="H1062" s="57" t="s">
        <v>4932</v>
      </c>
      <c r="I1062" s="57" t="n">
        <v>4</v>
      </c>
      <c r="J1062" s="57" t="s">
        <v>425</v>
      </c>
      <c r="K1062" s="57" t="n">
        <v>2</v>
      </c>
      <c r="L1062" s="59" t="b">
        <f aca="false">FALSE()</f>
        <v>0</v>
      </c>
      <c r="M1062" s="59" t="b">
        <f aca="false">TRUE()</f>
        <v>1</v>
      </c>
      <c r="N1062" s="59" t="b">
        <f aca="false">TRUE()</f>
        <v>1</v>
      </c>
      <c r="O1062" s="59" t="b">
        <f aca="false">TRUE()</f>
        <v>1</v>
      </c>
      <c r="P1062" s="59" t="b">
        <f aca="false">TRUE()</f>
        <v>1</v>
      </c>
      <c r="Q1062" s="57" t="s">
        <v>5416</v>
      </c>
      <c r="R1062" s="58" t="n">
        <v>1</v>
      </c>
      <c r="S1062" s="58" t="n">
        <v>15.2600002288818</v>
      </c>
      <c r="T1062" s="57"/>
      <c r="U1062" s="58" t="n">
        <v>7.39560516484244</v>
      </c>
      <c r="V1062" s="58" t="n">
        <v>0</v>
      </c>
      <c r="W1062" s="58" t="n">
        <v>0</v>
      </c>
      <c r="X1062" s="58" t="n">
        <v>0</v>
      </c>
      <c r="Y1062" s="58" t="n">
        <v>0</v>
      </c>
      <c r="Z1062" s="58" t="n">
        <v>5.03531985081386</v>
      </c>
      <c r="AA1062" s="57" t="s">
        <v>5455</v>
      </c>
      <c r="AB1062" s="57" t="s">
        <v>5413</v>
      </c>
      <c r="AC1062" s="57" t="s">
        <v>5414</v>
      </c>
      <c r="AD1062" s="57" t="s">
        <v>252</v>
      </c>
      <c r="AE1062" s="57" t="n">
        <v>837</v>
      </c>
      <c r="AF1062" s="58" t="n">
        <v>5.03531985081386</v>
      </c>
      <c r="AG1062" s="57" t="s">
        <v>5455</v>
      </c>
      <c r="AH1062" s="57" t="s">
        <v>5414</v>
      </c>
      <c r="AI1062" s="57" t="s">
        <v>252</v>
      </c>
      <c r="AJ1062" s="58" t="n">
        <v>16.0107649098974</v>
      </c>
      <c r="AK1062" s="57" t="s">
        <v>506</v>
      </c>
      <c r="AL1062" s="58" t="n">
        <v>3.5</v>
      </c>
      <c r="AM1062" s="57"/>
      <c r="AN1062" s="57"/>
      <c r="AO1062" s="57" t="n">
        <v>0</v>
      </c>
      <c r="AP1062" s="59" t="b">
        <f aca="false">FALSE()</f>
        <v>0</v>
      </c>
    </row>
    <row r="1063" customFormat="false" ht="15" hidden="false" customHeight="true" outlineLevel="0" collapsed="false">
      <c r="B1063" s="57" t="s">
        <v>4782</v>
      </c>
      <c r="C1063" s="57" t="s">
        <v>290</v>
      </c>
      <c r="D1063" s="57" t="s">
        <v>305</v>
      </c>
      <c r="E1063" s="59" t="b">
        <f aca="false">FALSE()</f>
        <v>0</v>
      </c>
      <c r="F1063" s="57" t="n">
        <v>1</v>
      </c>
      <c r="G1063" s="57" t="s">
        <v>5191</v>
      </c>
      <c r="H1063" s="57" t="s">
        <v>4932</v>
      </c>
      <c r="I1063" s="57" t="n">
        <v>4</v>
      </c>
      <c r="J1063" s="57" t="s">
        <v>425</v>
      </c>
      <c r="K1063" s="57" t="n">
        <v>2</v>
      </c>
      <c r="L1063" s="59" t="b">
        <f aca="false">FALSE()</f>
        <v>0</v>
      </c>
      <c r="M1063" s="59" t="b">
        <f aca="false">TRUE()</f>
        <v>1</v>
      </c>
      <c r="N1063" s="59" t="b">
        <f aca="false">TRUE()</f>
        <v>1</v>
      </c>
      <c r="O1063" s="59" t="b">
        <f aca="false">TRUE()</f>
        <v>1</v>
      </c>
      <c r="P1063" s="59" t="b">
        <f aca="false">TRUE()</f>
        <v>1</v>
      </c>
      <c r="Q1063" s="57" t="s">
        <v>5416</v>
      </c>
      <c r="R1063" s="58" t="n">
        <v>1</v>
      </c>
      <c r="S1063" s="58" t="n">
        <v>15.2600002288818</v>
      </c>
      <c r="T1063" s="57"/>
      <c r="U1063" s="58" t="n">
        <v>7.39560516484244</v>
      </c>
      <c r="V1063" s="58" t="n">
        <v>0</v>
      </c>
      <c r="W1063" s="58" t="n">
        <v>0</v>
      </c>
      <c r="X1063" s="58" t="n">
        <v>0</v>
      </c>
      <c r="Y1063" s="58" t="n">
        <v>0</v>
      </c>
      <c r="Z1063" s="58" t="n">
        <v>5.03531985081386</v>
      </c>
      <c r="AA1063" s="57" t="s">
        <v>5455</v>
      </c>
      <c r="AB1063" s="57" t="s">
        <v>5413</v>
      </c>
      <c r="AC1063" s="57" t="s">
        <v>5414</v>
      </c>
      <c r="AD1063" s="57" t="s">
        <v>252</v>
      </c>
      <c r="AE1063" s="57" t="n">
        <v>837</v>
      </c>
      <c r="AF1063" s="58" t="n">
        <v>5.03531985081386</v>
      </c>
      <c r="AG1063" s="57" t="s">
        <v>5455</v>
      </c>
      <c r="AH1063" s="57" t="s">
        <v>5414</v>
      </c>
      <c r="AI1063" s="57" t="s">
        <v>252</v>
      </c>
      <c r="AJ1063" s="58" t="n">
        <v>16.0107649098974</v>
      </c>
      <c r="AK1063" s="57" t="s">
        <v>506</v>
      </c>
      <c r="AL1063" s="58" t="n">
        <v>4</v>
      </c>
      <c r="AM1063" s="57"/>
      <c r="AN1063" s="57"/>
      <c r="AO1063" s="57" t="n">
        <v>0</v>
      </c>
      <c r="AP1063" s="59" t="b">
        <f aca="false">FALSE()</f>
        <v>0</v>
      </c>
    </row>
    <row r="1064" customFormat="false" ht="15" hidden="false" customHeight="true" outlineLevel="0" collapsed="false">
      <c r="B1064" s="57" t="s">
        <v>4782</v>
      </c>
      <c r="C1064" s="57" t="s">
        <v>290</v>
      </c>
      <c r="D1064" s="57" t="s">
        <v>305</v>
      </c>
      <c r="E1064" s="59" t="b">
        <f aca="false">FALSE()</f>
        <v>0</v>
      </c>
      <c r="F1064" s="57" t="n">
        <v>1</v>
      </c>
      <c r="G1064" s="57" t="s">
        <v>5191</v>
      </c>
      <c r="H1064" s="57" t="s">
        <v>4932</v>
      </c>
      <c r="I1064" s="57" t="n">
        <v>4</v>
      </c>
      <c r="J1064" s="57" t="s">
        <v>425</v>
      </c>
      <c r="K1064" s="57" t="n">
        <v>2</v>
      </c>
      <c r="L1064" s="59" t="b">
        <f aca="false">FALSE()</f>
        <v>0</v>
      </c>
      <c r="M1064" s="59" t="b">
        <f aca="false">TRUE()</f>
        <v>1</v>
      </c>
      <c r="N1064" s="59" t="b">
        <f aca="false">TRUE()</f>
        <v>1</v>
      </c>
      <c r="O1064" s="59" t="b">
        <f aca="false">TRUE()</f>
        <v>1</v>
      </c>
      <c r="P1064" s="59" t="b">
        <f aca="false">TRUE()</f>
        <v>1</v>
      </c>
      <c r="Q1064" s="57" t="s">
        <v>5416</v>
      </c>
      <c r="R1064" s="58" t="n">
        <v>1</v>
      </c>
      <c r="S1064" s="58" t="n">
        <v>15.2600002288818</v>
      </c>
      <c r="T1064" s="57"/>
      <c r="U1064" s="58" t="n">
        <v>7.39560516484244</v>
      </c>
      <c r="V1064" s="58" t="n">
        <v>0</v>
      </c>
      <c r="W1064" s="58" t="n">
        <v>0</v>
      </c>
      <c r="X1064" s="58" t="n">
        <v>0</v>
      </c>
      <c r="Y1064" s="58" t="n">
        <v>0</v>
      </c>
      <c r="Z1064" s="58" t="n">
        <v>5.03531985081386</v>
      </c>
      <c r="AA1064" s="57" t="s">
        <v>5455</v>
      </c>
      <c r="AB1064" s="57" t="s">
        <v>5413</v>
      </c>
      <c r="AC1064" s="57" t="s">
        <v>5414</v>
      </c>
      <c r="AD1064" s="57" t="s">
        <v>252</v>
      </c>
      <c r="AE1064" s="57" t="n">
        <v>837</v>
      </c>
      <c r="AF1064" s="58" t="n">
        <v>5.03531985081386</v>
      </c>
      <c r="AG1064" s="57" t="s">
        <v>5455</v>
      </c>
      <c r="AH1064" s="57" t="s">
        <v>5414</v>
      </c>
      <c r="AI1064" s="57" t="s">
        <v>252</v>
      </c>
      <c r="AJ1064" s="58" t="n">
        <v>16.0107649098974</v>
      </c>
      <c r="AK1064" s="57" t="s">
        <v>506</v>
      </c>
      <c r="AL1064" s="58" t="n">
        <v>4.5</v>
      </c>
      <c r="AM1064" s="57"/>
      <c r="AN1064" s="57"/>
      <c r="AO1064" s="57" t="n">
        <v>0</v>
      </c>
      <c r="AP1064" s="59" t="b">
        <f aca="false">FALSE()</f>
        <v>0</v>
      </c>
    </row>
    <row r="1065" customFormat="false" ht="15" hidden="false" customHeight="true" outlineLevel="0" collapsed="false">
      <c r="B1065" s="57" t="s">
        <v>4782</v>
      </c>
      <c r="C1065" s="57" t="s">
        <v>290</v>
      </c>
      <c r="D1065" s="57" t="s">
        <v>305</v>
      </c>
      <c r="E1065" s="59" t="b">
        <f aca="false">FALSE()</f>
        <v>0</v>
      </c>
      <c r="F1065" s="57" t="n">
        <v>1</v>
      </c>
      <c r="G1065" s="57" t="s">
        <v>5191</v>
      </c>
      <c r="H1065" s="57" t="s">
        <v>4932</v>
      </c>
      <c r="I1065" s="57" t="n">
        <v>5</v>
      </c>
      <c r="J1065" s="57" t="s">
        <v>312</v>
      </c>
      <c r="K1065" s="57" t="n">
        <v>2</v>
      </c>
      <c r="L1065" s="59" t="b">
        <f aca="false">FALSE()</f>
        <v>0</v>
      </c>
      <c r="M1065" s="59" t="b">
        <f aca="false">TRUE()</f>
        <v>1</v>
      </c>
      <c r="N1065" s="59" t="b">
        <f aca="false">TRUE()</f>
        <v>1</v>
      </c>
      <c r="O1065" s="59" t="b">
        <f aca="false">TRUE()</f>
        <v>1</v>
      </c>
      <c r="P1065" s="59" t="b">
        <f aca="false">TRUE()</f>
        <v>1</v>
      </c>
      <c r="Q1065" s="57" t="s">
        <v>5418</v>
      </c>
      <c r="R1065" s="58" t="n">
        <v>1</v>
      </c>
      <c r="S1065" s="58" t="n">
        <v>15.9399995803833</v>
      </c>
      <c r="T1065" s="57"/>
      <c r="U1065" s="58" t="n">
        <v>1.28154890943118</v>
      </c>
      <c r="V1065" s="58" t="n">
        <v>0</v>
      </c>
      <c r="W1065" s="58" t="n">
        <v>0</v>
      </c>
      <c r="X1065" s="58" t="n">
        <v>0</v>
      </c>
      <c r="Y1065" s="58" t="n">
        <v>0</v>
      </c>
      <c r="Z1065" s="58" t="n">
        <v>4.0642485160236</v>
      </c>
      <c r="AA1065" s="57" t="s">
        <v>5455</v>
      </c>
      <c r="AB1065" s="57" t="s">
        <v>5413</v>
      </c>
      <c r="AC1065" s="57" t="s">
        <v>5414</v>
      </c>
      <c r="AD1065" s="57" t="s">
        <v>252</v>
      </c>
      <c r="AE1065" s="57" t="n">
        <v>837</v>
      </c>
      <c r="AF1065" s="58" t="n">
        <v>4.0642485160236</v>
      </c>
      <c r="AG1065" s="57" t="s">
        <v>5455</v>
      </c>
      <c r="AH1065" s="57" t="s">
        <v>5414</v>
      </c>
      <c r="AI1065" s="57" t="s">
        <v>252</v>
      </c>
      <c r="AJ1065" s="58" t="n">
        <v>18.1953115939244</v>
      </c>
      <c r="AK1065" s="57" t="s">
        <v>371</v>
      </c>
      <c r="AL1065" s="58" t="n">
        <v>3.5</v>
      </c>
      <c r="AM1065" s="57"/>
      <c r="AN1065" s="57"/>
      <c r="AO1065" s="57" t="n">
        <v>0</v>
      </c>
      <c r="AP1065" s="59" t="b">
        <f aca="false">FALSE()</f>
        <v>0</v>
      </c>
    </row>
    <row r="1066" customFormat="false" ht="15" hidden="false" customHeight="true" outlineLevel="0" collapsed="false">
      <c r="B1066" s="57" t="s">
        <v>4782</v>
      </c>
      <c r="C1066" s="57" t="s">
        <v>290</v>
      </c>
      <c r="D1066" s="57" t="s">
        <v>305</v>
      </c>
      <c r="E1066" s="59" t="b">
        <f aca="false">FALSE()</f>
        <v>0</v>
      </c>
      <c r="F1066" s="57" t="n">
        <v>1</v>
      </c>
      <c r="G1066" s="57" t="s">
        <v>5191</v>
      </c>
      <c r="H1066" s="57" t="s">
        <v>4932</v>
      </c>
      <c r="I1066" s="57" t="n">
        <v>5</v>
      </c>
      <c r="J1066" s="57" t="s">
        <v>312</v>
      </c>
      <c r="K1066" s="57" t="n">
        <v>2</v>
      </c>
      <c r="L1066" s="59" t="b">
        <f aca="false">FALSE()</f>
        <v>0</v>
      </c>
      <c r="M1066" s="59" t="b">
        <f aca="false">TRUE()</f>
        <v>1</v>
      </c>
      <c r="N1066" s="59" t="b">
        <f aca="false">TRUE()</f>
        <v>1</v>
      </c>
      <c r="O1066" s="59" t="b">
        <f aca="false">TRUE()</f>
        <v>1</v>
      </c>
      <c r="P1066" s="59" t="b">
        <f aca="false">TRUE()</f>
        <v>1</v>
      </c>
      <c r="Q1066" s="57" t="s">
        <v>5418</v>
      </c>
      <c r="R1066" s="58" t="n">
        <v>1</v>
      </c>
      <c r="S1066" s="58" t="n">
        <v>15.9399995803833</v>
      </c>
      <c r="T1066" s="57"/>
      <c r="U1066" s="58" t="n">
        <v>1.28154890943118</v>
      </c>
      <c r="V1066" s="58" t="n">
        <v>0</v>
      </c>
      <c r="W1066" s="58" t="n">
        <v>0</v>
      </c>
      <c r="X1066" s="58" t="n">
        <v>0</v>
      </c>
      <c r="Y1066" s="58" t="n">
        <v>0</v>
      </c>
      <c r="Z1066" s="58" t="n">
        <v>4.0642485160236</v>
      </c>
      <c r="AA1066" s="57" t="s">
        <v>5455</v>
      </c>
      <c r="AB1066" s="57" t="s">
        <v>5413</v>
      </c>
      <c r="AC1066" s="57" t="s">
        <v>5414</v>
      </c>
      <c r="AD1066" s="57" t="s">
        <v>252</v>
      </c>
      <c r="AE1066" s="57" t="n">
        <v>837</v>
      </c>
      <c r="AF1066" s="58" t="n">
        <v>4.0642485160236</v>
      </c>
      <c r="AG1066" s="57" t="s">
        <v>5455</v>
      </c>
      <c r="AH1066" s="57" t="s">
        <v>5414</v>
      </c>
      <c r="AI1066" s="57" t="s">
        <v>252</v>
      </c>
      <c r="AJ1066" s="58" t="n">
        <v>18.1953115939244</v>
      </c>
      <c r="AK1066" s="57" t="s">
        <v>371</v>
      </c>
      <c r="AL1066" s="58" t="n">
        <v>4</v>
      </c>
      <c r="AM1066" s="57"/>
      <c r="AN1066" s="57"/>
      <c r="AO1066" s="57" t="n">
        <v>0</v>
      </c>
      <c r="AP1066" s="59" t="b">
        <f aca="false">FALSE()</f>
        <v>0</v>
      </c>
    </row>
    <row r="1067" customFormat="false" ht="15" hidden="false" customHeight="true" outlineLevel="0" collapsed="false">
      <c r="B1067" s="57" t="s">
        <v>4782</v>
      </c>
      <c r="C1067" s="57" t="s">
        <v>290</v>
      </c>
      <c r="D1067" s="57" t="s">
        <v>305</v>
      </c>
      <c r="E1067" s="59" t="b">
        <f aca="false">FALSE()</f>
        <v>0</v>
      </c>
      <c r="F1067" s="57" t="n">
        <v>1</v>
      </c>
      <c r="G1067" s="57" t="s">
        <v>5191</v>
      </c>
      <c r="H1067" s="57" t="s">
        <v>4932</v>
      </c>
      <c r="I1067" s="57" t="n">
        <v>5</v>
      </c>
      <c r="J1067" s="57" t="s">
        <v>312</v>
      </c>
      <c r="K1067" s="57" t="n">
        <v>2</v>
      </c>
      <c r="L1067" s="59" t="b">
        <f aca="false">FALSE()</f>
        <v>0</v>
      </c>
      <c r="M1067" s="59" t="b">
        <f aca="false">TRUE()</f>
        <v>1</v>
      </c>
      <c r="N1067" s="59" t="b">
        <f aca="false">TRUE()</f>
        <v>1</v>
      </c>
      <c r="O1067" s="59" t="b">
        <f aca="false">TRUE()</f>
        <v>1</v>
      </c>
      <c r="P1067" s="59" t="b">
        <f aca="false">TRUE()</f>
        <v>1</v>
      </c>
      <c r="Q1067" s="57" t="s">
        <v>5418</v>
      </c>
      <c r="R1067" s="58" t="n">
        <v>1</v>
      </c>
      <c r="S1067" s="58" t="n">
        <v>15.9399995803833</v>
      </c>
      <c r="T1067" s="57"/>
      <c r="U1067" s="58" t="n">
        <v>1.28154890943118</v>
      </c>
      <c r="V1067" s="58" t="n">
        <v>0</v>
      </c>
      <c r="W1067" s="58" t="n">
        <v>0</v>
      </c>
      <c r="X1067" s="58" t="n">
        <v>0</v>
      </c>
      <c r="Y1067" s="58" t="n">
        <v>0</v>
      </c>
      <c r="Z1067" s="58" t="n">
        <v>4.0642485160236</v>
      </c>
      <c r="AA1067" s="57" t="s">
        <v>5455</v>
      </c>
      <c r="AB1067" s="57" t="s">
        <v>5413</v>
      </c>
      <c r="AC1067" s="57" t="s">
        <v>5414</v>
      </c>
      <c r="AD1067" s="57" t="s">
        <v>252</v>
      </c>
      <c r="AE1067" s="57" t="n">
        <v>837</v>
      </c>
      <c r="AF1067" s="58" t="n">
        <v>4.0642485160236</v>
      </c>
      <c r="AG1067" s="57" t="s">
        <v>5455</v>
      </c>
      <c r="AH1067" s="57" t="s">
        <v>5414</v>
      </c>
      <c r="AI1067" s="57" t="s">
        <v>252</v>
      </c>
      <c r="AJ1067" s="58" t="n">
        <v>18.1953115939244</v>
      </c>
      <c r="AK1067" s="57" t="s">
        <v>371</v>
      </c>
      <c r="AL1067" s="58" t="n">
        <v>4.5</v>
      </c>
      <c r="AM1067" s="57"/>
      <c r="AN1067" s="57" t="s">
        <v>5455</v>
      </c>
      <c r="AO1067" s="57" t="n">
        <v>1</v>
      </c>
      <c r="AP1067" s="59" t="b">
        <f aca="false">FALSE()</f>
        <v>0</v>
      </c>
    </row>
    <row r="1068" customFormat="false" ht="15" hidden="false" customHeight="true" outlineLevel="0" collapsed="false">
      <c r="B1068" s="57" t="s">
        <v>4782</v>
      </c>
      <c r="C1068" s="57" t="s">
        <v>290</v>
      </c>
      <c r="D1068" s="57" t="s">
        <v>305</v>
      </c>
      <c r="E1068" s="59" t="b">
        <f aca="false">FALSE()</f>
        <v>0</v>
      </c>
      <c r="F1068" s="57" t="n">
        <v>1</v>
      </c>
      <c r="G1068" s="57" t="s">
        <v>5191</v>
      </c>
      <c r="H1068" s="57" t="s">
        <v>4932</v>
      </c>
      <c r="I1068" s="57" t="n">
        <v>6</v>
      </c>
      <c r="J1068" s="57" t="s">
        <v>327</v>
      </c>
      <c r="K1068" s="57" t="n">
        <v>2</v>
      </c>
      <c r="L1068" s="59" t="b">
        <f aca="false">FALSE()</f>
        <v>0</v>
      </c>
      <c r="M1068" s="59" t="b">
        <f aca="false">TRUE()</f>
        <v>1</v>
      </c>
      <c r="N1068" s="59" t="b">
        <f aca="false">TRUE()</f>
        <v>1</v>
      </c>
      <c r="O1068" s="59" t="b">
        <f aca="false">TRUE()</f>
        <v>1</v>
      </c>
      <c r="P1068" s="59" t="b">
        <f aca="false">TRUE()</f>
        <v>1</v>
      </c>
      <c r="Q1068" s="57" t="s">
        <v>5421</v>
      </c>
      <c r="R1068" s="58" t="n">
        <v>1</v>
      </c>
      <c r="S1068" s="58" t="n">
        <v>16.2199993133545</v>
      </c>
      <c r="T1068" s="57"/>
      <c r="U1068" s="58" t="n">
        <v>5.79366902805346</v>
      </c>
      <c r="V1068" s="58" t="n">
        <v>5.79366902805346</v>
      </c>
      <c r="W1068" s="58" t="n">
        <v>0</v>
      </c>
      <c r="X1068" s="58" t="n">
        <v>100</v>
      </c>
      <c r="Y1068" s="58" t="n">
        <v>0</v>
      </c>
      <c r="Z1068" s="58" t="n">
        <v>2.96411099657216</v>
      </c>
      <c r="AA1068" s="57" t="s">
        <v>5455</v>
      </c>
      <c r="AB1068" s="57" t="s">
        <v>5413</v>
      </c>
      <c r="AC1068" s="57" t="s">
        <v>5414</v>
      </c>
      <c r="AD1068" s="57" t="s">
        <v>261</v>
      </c>
      <c r="AE1068" s="57" t="n">
        <v>1927</v>
      </c>
      <c r="AF1068" s="58" t="n">
        <v>2.96411099657216</v>
      </c>
      <c r="AG1068" s="57" t="s">
        <v>5455</v>
      </c>
      <c r="AH1068" s="57" t="s">
        <v>5414</v>
      </c>
      <c r="AI1068" s="57" t="s">
        <v>261</v>
      </c>
      <c r="AJ1068" s="58" t="n">
        <v>17.5025512140373</v>
      </c>
      <c r="AK1068" s="57" t="s">
        <v>371</v>
      </c>
      <c r="AL1068" s="58" t="n">
        <v>3.5</v>
      </c>
      <c r="AM1068" s="57"/>
      <c r="AN1068" s="57" t="s">
        <v>5455</v>
      </c>
      <c r="AO1068" s="57" t="n">
        <v>3</v>
      </c>
      <c r="AP1068" s="59" t="b">
        <f aca="false">TRUE()</f>
        <v>1</v>
      </c>
    </row>
    <row r="1069" customFormat="false" ht="15" hidden="false" customHeight="true" outlineLevel="0" collapsed="false">
      <c r="B1069" s="57" t="s">
        <v>4782</v>
      </c>
      <c r="C1069" s="57" t="s">
        <v>290</v>
      </c>
      <c r="D1069" s="57" t="s">
        <v>305</v>
      </c>
      <c r="E1069" s="59" t="b">
        <f aca="false">FALSE()</f>
        <v>0</v>
      </c>
      <c r="F1069" s="57" t="n">
        <v>1</v>
      </c>
      <c r="G1069" s="57" t="s">
        <v>5191</v>
      </c>
      <c r="H1069" s="57" t="s">
        <v>4932</v>
      </c>
      <c r="I1069" s="57" t="n">
        <v>6</v>
      </c>
      <c r="J1069" s="57" t="s">
        <v>327</v>
      </c>
      <c r="K1069" s="57" t="n">
        <v>2</v>
      </c>
      <c r="L1069" s="59" t="b">
        <f aca="false">FALSE()</f>
        <v>0</v>
      </c>
      <c r="M1069" s="59" t="b">
        <f aca="false">TRUE()</f>
        <v>1</v>
      </c>
      <c r="N1069" s="59" t="b">
        <f aca="false">TRUE()</f>
        <v>1</v>
      </c>
      <c r="O1069" s="59" t="b">
        <f aca="false">TRUE()</f>
        <v>1</v>
      </c>
      <c r="P1069" s="59" t="b">
        <f aca="false">TRUE()</f>
        <v>1</v>
      </c>
      <c r="Q1069" s="57" t="s">
        <v>5421</v>
      </c>
      <c r="R1069" s="58" t="n">
        <v>1</v>
      </c>
      <c r="S1069" s="58" t="n">
        <v>16.2199993133545</v>
      </c>
      <c r="T1069" s="57"/>
      <c r="U1069" s="58" t="n">
        <v>5.79366902805346</v>
      </c>
      <c r="V1069" s="58" t="n">
        <v>5.79366902805346</v>
      </c>
      <c r="W1069" s="58" t="n">
        <v>0</v>
      </c>
      <c r="X1069" s="58" t="n">
        <v>100</v>
      </c>
      <c r="Y1069" s="58" t="n">
        <v>0</v>
      </c>
      <c r="Z1069" s="58" t="n">
        <v>2.96411099657216</v>
      </c>
      <c r="AA1069" s="57" t="s">
        <v>5455</v>
      </c>
      <c r="AB1069" s="57" t="s">
        <v>5413</v>
      </c>
      <c r="AC1069" s="57" t="s">
        <v>5414</v>
      </c>
      <c r="AD1069" s="57" t="s">
        <v>261</v>
      </c>
      <c r="AE1069" s="57" t="n">
        <v>1927</v>
      </c>
      <c r="AF1069" s="58" t="n">
        <v>2.96411099657216</v>
      </c>
      <c r="AG1069" s="57" t="s">
        <v>5455</v>
      </c>
      <c r="AH1069" s="57" t="s">
        <v>5414</v>
      </c>
      <c r="AI1069" s="57" t="s">
        <v>261</v>
      </c>
      <c r="AJ1069" s="58" t="n">
        <v>17.5025512140373</v>
      </c>
      <c r="AK1069" s="57" t="s">
        <v>371</v>
      </c>
      <c r="AL1069" s="58" t="n">
        <v>4</v>
      </c>
      <c r="AM1069" s="57"/>
      <c r="AN1069" s="57" t="s">
        <v>5455</v>
      </c>
      <c r="AO1069" s="57" t="n">
        <v>3</v>
      </c>
      <c r="AP1069" s="59" t="b">
        <f aca="false">TRUE()</f>
        <v>1</v>
      </c>
    </row>
    <row r="1070" customFormat="false" ht="15" hidden="false" customHeight="true" outlineLevel="0" collapsed="false">
      <c r="B1070" s="57" t="s">
        <v>4782</v>
      </c>
      <c r="C1070" s="57" t="s">
        <v>290</v>
      </c>
      <c r="D1070" s="57" t="s">
        <v>305</v>
      </c>
      <c r="E1070" s="59" t="b">
        <f aca="false">FALSE()</f>
        <v>0</v>
      </c>
      <c r="F1070" s="57" t="n">
        <v>1</v>
      </c>
      <c r="G1070" s="57" t="s">
        <v>5191</v>
      </c>
      <c r="H1070" s="57" t="s">
        <v>4932</v>
      </c>
      <c r="I1070" s="57" t="n">
        <v>6</v>
      </c>
      <c r="J1070" s="57" t="s">
        <v>327</v>
      </c>
      <c r="K1070" s="57" t="n">
        <v>2</v>
      </c>
      <c r="L1070" s="59" t="b">
        <f aca="false">FALSE()</f>
        <v>0</v>
      </c>
      <c r="M1070" s="59" t="b">
        <f aca="false">TRUE()</f>
        <v>1</v>
      </c>
      <c r="N1070" s="59" t="b">
        <f aca="false">TRUE()</f>
        <v>1</v>
      </c>
      <c r="O1070" s="59" t="b">
        <f aca="false">TRUE()</f>
        <v>1</v>
      </c>
      <c r="P1070" s="59" t="b">
        <f aca="false">TRUE()</f>
        <v>1</v>
      </c>
      <c r="Q1070" s="57" t="s">
        <v>5421</v>
      </c>
      <c r="R1070" s="58" t="n">
        <v>1</v>
      </c>
      <c r="S1070" s="58" t="n">
        <v>16.2199993133545</v>
      </c>
      <c r="T1070" s="57"/>
      <c r="U1070" s="58" t="n">
        <v>5.79366902805346</v>
      </c>
      <c r="V1070" s="58" t="n">
        <v>5.79366902805346</v>
      </c>
      <c r="W1070" s="58" t="n">
        <v>0</v>
      </c>
      <c r="X1070" s="58" t="n">
        <v>100</v>
      </c>
      <c r="Y1070" s="58" t="n">
        <v>0</v>
      </c>
      <c r="Z1070" s="58" t="n">
        <v>2.96411099657216</v>
      </c>
      <c r="AA1070" s="57" t="s">
        <v>5455</v>
      </c>
      <c r="AB1070" s="57" t="s">
        <v>5413</v>
      </c>
      <c r="AC1070" s="57" t="s">
        <v>5414</v>
      </c>
      <c r="AD1070" s="57" t="s">
        <v>261</v>
      </c>
      <c r="AE1070" s="57" t="n">
        <v>1927</v>
      </c>
      <c r="AF1070" s="58" t="n">
        <v>2.96411099657216</v>
      </c>
      <c r="AG1070" s="57" t="s">
        <v>5455</v>
      </c>
      <c r="AH1070" s="57" t="s">
        <v>5414</v>
      </c>
      <c r="AI1070" s="57" t="s">
        <v>261</v>
      </c>
      <c r="AJ1070" s="58" t="n">
        <v>17.5025512140373</v>
      </c>
      <c r="AK1070" s="57" t="s">
        <v>371</v>
      </c>
      <c r="AL1070" s="58" t="n">
        <v>4.5</v>
      </c>
      <c r="AM1070" s="57"/>
      <c r="AN1070" s="57" t="s">
        <v>5455</v>
      </c>
      <c r="AO1070" s="57" t="n">
        <v>4</v>
      </c>
      <c r="AP1070" s="59" t="b">
        <f aca="false">TRUE()</f>
        <v>1</v>
      </c>
    </row>
    <row r="1071" customFormat="false" ht="15" hidden="false" customHeight="true" outlineLevel="0" collapsed="false">
      <c r="B1071" s="57" t="s">
        <v>4782</v>
      </c>
      <c r="C1071" s="57" t="s">
        <v>290</v>
      </c>
      <c r="D1071" s="57" t="s">
        <v>305</v>
      </c>
      <c r="E1071" s="59" t="b">
        <f aca="false">FALSE()</f>
        <v>0</v>
      </c>
      <c r="F1071" s="57" t="n">
        <v>1</v>
      </c>
      <c r="G1071" s="57" t="s">
        <v>5191</v>
      </c>
      <c r="H1071" s="57" t="s">
        <v>4932</v>
      </c>
      <c r="I1071" s="57" t="n">
        <v>7</v>
      </c>
      <c r="J1071" s="57" t="s">
        <v>327</v>
      </c>
      <c r="K1071" s="57" t="n">
        <v>2</v>
      </c>
      <c r="L1071" s="59" t="b">
        <f aca="false">FALSE()</f>
        <v>0</v>
      </c>
      <c r="M1071" s="59" t="b">
        <f aca="false">TRUE()</f>
        <v>1</v>
      </c>
      <c r="N1071" s="59" t="b">
        <f aca="false">TRUE()</f>
        <v>1</v>
      </c>
      <c r="O1071" s="59" t="b">
        <f aca="false">TRUE()</f>
        <v>1</v>
      </c>
      <c r="P1071" s="59" t="b">
        <f aca="false">TRUE()</f>
        <v>1</v>
      </c>
      <c r="Q1071" s="57" t="s">
        <v>5421</v>
      </c>
      <c r="R1071" s="58" t="n">
        <v>1</v>
      </c>
      <c r="S1071" s="58" t="n">
        <v>16.2900009155273</v>
      </c>
      <c r="T1071" s="57"/>
      <c r="U1071" s="58" t="n">
        <v>2.85678611060701</v>
      </c>
      <c r="V1071" s="58" t="n">
        <v>2.85678611060701</v>
      </c>
      <c r="W1071" s="58" t="n">
        <v>0</v>
      </c>
      <c r="X1071" s="58" t="n">
        <v>100</v>
      </c>
      <c r="Y1071" s="58" t="n">
        <v>0</v>
      </c>
      <c r="Z1071" s="58" t="n">
        <v>2.60593841063062</v>
      </c>
      <c r="AA1071" s="57" t="s">
        <v>5455</v>
      </c>
      <c r="AB1071" s="57" t="s">
        <v>5413</v>
      </c>
      <c r="AC1071" s="57" t="s">
        <v>5414</v>
      </c>
      <c r="AD1071" s="57" t="s">
        <v>261</v>
      </c>
      <c r="AE1071" s="57" t="n">
        <v>1927</v>
      </c>
      <c r="AF1071" s="58" t="n">
        <v>2.60593841063062</v>
      </c>
      <c r="AG1071" s="57" t="s">
        <v>5455</v>
      </c>
      <c r="AH1071" s="57" t="s">
        <v>5414</v>
      </c>
      <c r="AI1071" s="57" t="s">
        <v>261</v>
      </c>
      <c r="AJ1071" s="58" t="n">
        <v>15.7607301226815</v>
      </c>
      <c r="AK1071" s="57" t="s">
        <v>371</v>
      </c>
      <c r="AL1071" s="58" t="n">
        <v>3.5</v>
      </c>
      <c r="AM1071" s="57"/>
      <c r="AN1071" s="57" t="s">
        <v>5455</v>
      </c>
      <c r="AO1071" s="57" t="n">
        <v>1</v>
      </c>
      <c r="AP1071" s="59" t="b">
        <f aca="false">TRUE()</f>
        <v>1</v>
      </c>
    </row>
    <row r="1072" customFormat="false" ht="15" hidden="false" customHeight="true" outlineLevel="0" collapsed="false">
      <c r="B1072" s="57" t="s">
        <v>4782</v>
      </c>
      <c r="C1072" s="57" t="s">
        <v>290</v>
      </c>
      <c r="D1072" s="57" t="s">
        <v>305</v>
      </c>
      <c r="E1072" s="59" t="b">
        <f aca="false">FALSE()</f>
        <v>0</v>
      </c>
      <c r="F1072" s="57" t="n">
        <v>1</v>
      </c>
      <c r="G1072" s="57" t="s">
        <v>5191</v>
      </c>
      <c r="H1072" s="57" t="s">
        <v>4932</v>
      </c>
      <c r="I1072" s="57" t="n">
        <v>7</v>
      </c>
      <c r="J1072" s="57" t="s">
        <v>327</v>
      </c>
      <c r="K1072" s="57" t="n">
        <v>2</v>
      </c>
      <c r="L1072" s="59" t="b">
        <f aca="false">FALSE()</f>
        <v>0</v>
      </c>
      <c r="M1072" s="59" t="b">
        <f aca="false">TRUE()</f>
        <v>1</v>
      </c>
      <c r="N1072" s="59" t="b">
        <f aca="false">TRUE()</f>
        <v>1</v>
      </c>
      <c r="O1072" s="59" t="b">
        <f aca="false">TRUE()</f>
        <v>1</v>
      </c>
      <c r="P1072" s="59" t="b">
        <f aca="false">TRUE()</f>
        <v>1</v>
      </c>
      <c r="Q1072" s="57" t="s">
        <v>5421</v>
      </c>
      <c r="R1072" s="58" t="n">
        <v>1</v>
      </c>
      <c r="S1072" s="58" t="n">
        <v>16.2900009155273</v>
      </c>
      <c r="T1072" s="57"/>
      <c r="U1072" s="58" t="n">
        <v>2.85678611060701</v>
      </c>
      <c r="V1072" s="58" t="n">
        <v>2.85678611060701</v>
      </c>
      <c r="W1072" s="58" t="n">
        <v>0</v>
      </c>
      <c r="X1072" s="58" t="n">
        <v>100</v>
      </c>
      <c r="Y1072" s="58" t="n">
        <v>0</v>
      </c>
      <c r="Z1072" s="58" t="n">
        <v>2.60593841063062</v>
      </c>
      <c r="AA1072" s="57" t="s">
        <v>5455</v>
      </c>
      <c r="AB1072" s="57" t="s">
        <v>5413</v>
      </c>
      <c r="AC1072" s="57" t="s">
        <v>5414</v>
      </c>
      <c r="AD1072" s="57" t="s">
        <v>261</v>
      </c>
      <c r="AE1072" s="57" t="n">
        <v>1927</v>
      </c>
      <c r="AF1072" s="58" t="n">
        <v>2.60593841063062</v>
      </c>
      <c r="AG1072" s="57" t="s">
        <v>5455</v>
      </c>
      <c r="AH1072" s="57" t="s">
        <v>5414</v>
      </c>
      <c r="AI1072" s="57" t="s">
        <v>261</v>
      </c>
      <c r="AJ1072" s="58" t="n">
        <v>15.7607301226815</v>
      </c>
      <c r="AK1072" s="57" t="s">
        <v>371</v>
      </c>
      <c r="AL1072" s="58" t="n">
        <v>4</v>
      </c>
      <c r="AM1072" s="57"/>
      <c r="AN1072" s="57" t="s">
        <v>5455</v>
      </c>
      <c r="AO1072" s="57" t="n">
        <v>2</v>
      </c>
      <c r="AP1072" s="59" t="b">
        <f aca="false">TRUE()</f>
        <v>1</v>
      </c>
    </row>
    <row r="1073" customFormat="false" ht="15" hidden="false" customHeight="true" outlineLevel="0" collapsed="false">
      <c r="B1073" s="57" t="s">
        <v>4782</v>
      </c>
      <c r="C1073" s="57" t="s">
        <v>290</v>
      </c>
      <c r="D1073" s="57" t="s">
        <v>305</v>
      </c>
      <c r="E1073" s="59" t="b">
        <f aca="false">FALSE()</f>
        <v>0</v>
      </c>
      <c r="F1073" s="57" t="n">
        <v>1</v>
      </c>
      <c r="G1073" s="57" t="s">
        <v>5191</v>
      </c>
      <c r="H1073" s="57" t="s">
        <v>4932</v>
      </c>
      <c r="I1073" s="57" t="n">
        <v>7</v>
      </c>
      <c r="J1073" s="57" t="s">
        <v>327</v>
      </c>
      <c r="K1073" s="57" t="n">
        <v>2</v>
      </c>
      <c r="L1073" s="59" t="b">
        <f aca="false">FALSE()</f>
        <v>0</v>
      </c>
      <c r="M1073" s="59" t="b">
        <f aca="false">TRUE()</f>
        <v>1</v>
      </c>
      <c r="N1073" s="59" t="b">
        <f aca="false">TRUE()</f>
        <v>1</v>
      </c>
      <c r="O1073" s="59" t="b">
        <f aca="false">TRUE()</f>
        <v>1</v>
      </c>
      <c r="P1073" s="59" t="b">
        <f aca="false">TRUE()</f>
        <v>1</v>
      </c>
      <c r="Q1073" s="57" t="s">
        <v>5421</v>
      </c>
      <c r="R1073" s="58" t="n">
        <v>1</v>
      </c>
      <c r="S1073" s="58" t="n">
        <v>16.2900009155273</v>
      </c>
      <c r="T1073" s="57"/>
      <c r="U1073" s="58" t="n">
        <v>2.85678611060701</v>
      </c>
      <c r="V1073" s="58" t="n">
        <v>2.85678611060701</v>
      </c>
      <c r="W1073" s="58" t="n">
        <v>0</v>
      </c>
      <c r="X1073" s="58" t="n">
        <v>100</v>
      </c>
      <c r="Y1073" s="58" t="n">
        <v>0</v>
      </c>
      <c r="Z1073" s="58" t="n">
        <v>2.60593841063062</v>
      </c>
      <c r="AA1073" s="57" t="s">
        <v>5455</v>
      </c>
      <c r="AB1073" s="57" t="s">
        <v>5413</v>
      </c>
      <c r="AC1073" s="57" t="s">
        <v>5414</v>
      </c>
      <c r="AD1073" s="57" t="s">
        <v>261</v>
      </c>
      <c r="AE1073" s="57" t="n">
        <v>1927</v>
      </c>
      <c r="AF1073" s="58" t="n">
        <v>2.60593841063062</v>
      </c>
      <c r="AG1073" s="57" t="s">
        <v>5455</v>
      </c>
      <c r="AH1073" s="57" t="s">
        <v>5414</v>
      </c>
      <c r="AI1073" s="57" t="s">
        <v>261</v>
      </c>
      <c r="AJ1073" s="58" t="n">
        <v>15.7607301226815</v>
      </c>
      <c r="AK1073" s="57" t="s">
        <v>371</v>
      </c>
      <c r="AL1073" s="58" t="n">
        <v>4.5</v>
      </c>
      <c r="AM1073" s="57"/>
      <c r="AN1073" s="57" t="s">
        <v>5455</v>
      </c>
      <c r="AO1073" s="57" t="n">
        <v>2</v>
      </c>
      <c r="AP1073" s="59" t="b">
        <f aca="false">TRUE()</f>
        <v>1</v>
      </c>
    </row>
    <row r="1074" customFormat="false" ht="15" hidden="false" customHeight="true" outlineLevel="0" collapsed="false">
      <c r="B1074" s="57" t="s">
        <v>4782</v>
      </c>
      <c r="C1074" s="57" t="s">
        <v>290</v>
      </c>
      <c r="D1074" s="57" t="s">
        <v>305</v>
      </c>
      <c r="E1074" s="59" t="b">
        <f aca="false">FALSE()</f>
        <v>0</v>
      </c>
      <c r="F1074" s="57" t="n">
        <v>1</v>
      </c>
      <c r="G1074" s="57" t="s">
        <v>5191</v>
      </c>
      <c r="H1074" s="57" t="s">
        <v>4932</v>
      </c>
      <c r="I1074" s="57" t="n">
        <v>8</v>
      </c>
      <c r="J1074" s="57" t="s">
        <v>360</v>
      </c>
      <c r="K1074" s="57" t="n">
        <v>2</v>
      </c>
      <c r="L1074" s="59" t="b">
        <f aca="false">FALSE()</f>
        <v>0</v>
      </c>
      <c r="M1074" s="59" t="b">
        <f aca="false">TRUE()</f>
        <v>1</v>
      </c>
      <c r="N1074" s="59" t="b">
        <f aca="false">TRUE()</f>
        <v>1</v>
      </c>
      <c r="O1074" s="59" t="b">
        <f aca="false">TRUE()</f>
        <v>1</v>
      </c>
      <c r="P1074" s="59" t="b">
        <f aca="false">TRUE()</f>
        <v>1</v>
      </c>
      <c r="Q1074" s="57" t="s">
        <v>5417</v>
      </c>
      <c r="R1074" s="58" t="n">
        <v>1</v>
      </c>
      <c r="S1074" s="58" t="n">
        <v>13.1499996185303</v>
      </c>
      <c r="T1074" s="57"/>
      <c r="U1074" s="58" t="n">
        <v>0.160193613678898</v>
      </c>
      <c r="V1074" s="58" t="n">
        <v>0.160193613678898</v>
      </c>
      <c r="W1074" s="58" t="n">
        <v>0</v>
      </c>
      <c r="X1074" s="58" t="n">
        <v>100</v>
      </c>
      <c r="Y1074" s="58" t="n">
        <v>0</v>
      </c>
      <c r="Z1074" s="58" t="n">
        <v>3.31292634992087</v>
      </c>
      <c r="AA1074" s="57" t="s">
        <v>5455</v>
      </c>
      <c r="AB1074" s="57" t="s">
        <v>5413</v>
      </c>
      <c r="AC1074" s="57" t="s">
        <v>5414</v>
      </c>
      <c r="AD1074" s="57" t="s">
        <v>261</v>
      </c>
      <c r="AE1074" s="57" t="n">
        <v>1927</v>
      </c>
      <c r="AF1074" s="58" t="n">
        <v>3.31292634992087</v>
      </c>
      <c r="AG1074" s="57" t="s">
        <v>5455</v>
      </c>
      <c r="AH1074" s="57" t="s">
        <v>5414</v>
      </c>
      <c r="AI1074" s="57" t="s">
        <v>261</v>
      </c>
      <c r="AJ1074" s="58" t="n">
        <v>12.9765567852185</v>
      </c>
      <c r="AK1074" s="57" t="s">
        <v>371</v>
      </c>
      <c r="AL1074" s="58" t="n">
        <v>3.5</v>
      </c>
      <c r="AM1074" s="57"/>
      <c r="AN1074" s="57" t="s">
        <v>5455</v>
      </c>
      <c r="AO1074" s="57" t="n">
        <v>1</v>
      </c>
      <c r="AP1074" s="59" t="b">
        <f aca="false">TRUE()</f>
        <v>1</v>
      </c>
    </row>
    <row r="1075" customFormat="false" ht="15" hidden="false" customHeight="true" outlineLevel="0" collapsed="false">
      <c r="B1075" s="57" t="s">
        <v>4782</v>
      </c>
      <c r="C1075" s="57" t="s">
        <v>290</v>
      </c>
      <c r="D1075" s="57" t="s">
        <v>305</v>
      </c>
      <c r="E1075" s="59" t="b">
        <f aca="false">FALSE()</f>
        <v>0</v>
      </c>
      <c r="F1075" s="57" t="n">
        <v>1</v>
      </c>
      <c r="G1075" s="57" t="s">
        <v>5191</v>
      </c>
      <c r="H1075" s="57" t="s">
        <v>4932</v>
      </c>
      <c r="I1075" s="57" t="n">
        <v>8</v>
      </c>
      <c r="J1075" s="57" t="s">
        <v>360</v>
      </c>
      <c r="K1075" s="57" t="n">
        <v>2</v>
      </c>
      <c r="L1075" s="59" t="b">
        <f aca="false">FALSE()</f>
        <v>0</v>
      </c>
      <c r="M1075" s="59" t="b">
        <f aca="false">TRUE()</f>
        <v>1</v>
      </c>
      <c r="N1075" s="59" t="b">
        <f aca="false">TRUE()</f>
        <v>1</v>
      </c>
      <c r="O1075" s="59" t="b">
        <f aca="false">TRUE()</f>
        <v>1</v>
      </c>
      <c r="P1075" s="59" t="b">
        <f aca="false">TRUE()</f>
        <v>1</v>
      </c>
      <c r="Q1075" s="57" t="s">
        <v>5417</v>
      </c>
      <c r="R1075" s="58" t="n">
        <v>1</v>
      </c>
      <c r="S1075" s="58" t="n">
        <v>13.1499996185303</v>
      </c>
      <c r="T1075" s="57"/>
      <c r="U1075" s="58" t="n">
        <v>0.160193613678898</v>
      </c>
      <c r="V1075" s="58" t="n">
        <v>0.160193613678898</v>
      </c>
      <c r="W1075" s="58" t="n">
        <v>0</v>
      </c>
      <c r="X1075" s="58" t="n">
        <v>100</v>
      </c>
      <c r="Y1075" s="58" t="n">
        <v>0</v>
      </c>
      <c r="Z1075" s="58" t="n">
        <v>3.31292634992087</v>
      </c>
      <c r="AA1075" s="57" t="s">
        <v>5455</v>
      </c>
      <c r="AB1075" s="57" t="s">
        <v>5413</v>
      </c>
      <c r="AC1075" s="57" t="s">
        <v>5414</v>
      </c>
      <c r="AD1075" s="57" t="s">
        <v>261</v>
      </c>
      <c r="AE1075" s="57" t="n">
        <v>1927</v>
      </c>
      <c r="AF1075" s="58" t="n">
        <v>3.31292634992087</v>
      </c>
      <c r="AG1075" s="57" t="s">
        <v>5455</v>
      </c>
      <c r="AH1075" s="57" t="s">
        <v>5414</v>
      </c>
      <c r="AI1075" s="57" t="s">
        <v>261</v>
      </c>
      <c r="AJ1075" s="58" t="n">
        <v>12.9765567852185</v>
      </c>
      <c r="AK1075" s="57" t="s">
        <v>371</v>
      </c>
      <c r="AL1075" s="58" t="n">
        <v>4</v>
      </c>
      <c r="AM1075" s="57"/>
      <c r="AN1075" s="57" t="s">
        <v>5455</v>
      </c>
      <c r="AO1075" s="57" t="n">
        <v>1</v>
      </c>
      <c r="AP1075" s="59" t="b">
        <f aca="false">TRUE()</f>
        <v>1</v>
      </c>
    </row>
    <row r="1076" customFormat="false" ht="15" hidden="false" customHeight="true" outlineLevel="0" collapsed="false">
      <c r="B1076" s="57" t="s">
        <v>4782</v>
      </c>
      <c r="C1076" s="57" t="s">
        <v>290</v>
      </c>
      <c r="D1076" s="57" t="s">
        <v>305</v>
      </c>
      <c r="E1076" s="59" t="b">
        <f aca="false">FALSE()</f>
        <v>0</v>
      </c>
      <c r="F1076" s="57" t="n">
        <v>1</v>
      </c>
      <c r="G1076" s="57" t="s">
        <v>5191</v>
      </c>
      <c r="H1076" s="57" t="s">
        <v>4932</v>
      </c>
      <c r="I1076" s="57" t="n">
        <v>8</v>
      </c>
      <c r="J1076" s="57" t="s">
        <v>360</v>
      </c>
      <c r="K1076" s="57" t="n">
        <v>2</v>
      </c>
      <c r="L1076" s="59" t="b">
        <f aca="false">FALSE()</f>
        <v>0</v>
      </c>
      <c r="M1076" s="59" t="b">
        <f aca="false">TRUE()</f>
        <v>1</v>
      </c>
      <c r="N1076" s="59" t="b">
        <f aca="false">TRUE()</f>
        <v>1</v>
      </c>
      <c r="O1076" s="59" t="b">
        <f aca="false">TRUE()</f>
        <v>1</v>
      </c>
      <c r="P1076" s="59" t="b">
        <f aca="false">TRUE()</f>
        <v>1</v>
      </c>
      <c r="Q1076" s="57" t="s">
        <v>5417</v>
      </c>
      <c r="R1076" s="58" t="n">
        <v>1</v>
      </c>
      <c r="S1076" s="58" t="n">
        <v>13.1499996185303</v>
      </c>
      <c r="T1076" s="57"/>
      <c r="U1076" s="58" t="n">
        <v>0.160193613678898</v>
      </c>
      <c r="V1076" s="58" t="n">
        <v>0.160193613678898</v>
      </c>
      <c r="W1076" s="58" t="n">
        <v>0</v>
      </c>
      <c r="X1076" s="58" t="n">
        <v>100</v>
      </c>
      <c r="Y1076" s="58" t="n">
        <v>0</v>
      </c>
      <c r="Z1076" s="58" t="n">
        <v>3.31292634992087</v>
      </c>
      <c r="AA1076" s="57" t="s">
        <v>5455</v>
      </c>
      <c r="AB1076" s="57" t="s">
        <v>5413</v>
      </c>
      <c r="AC1076" s="57" t="s">
        <v>5414</v>
      </c>
      <c r="AD1076" s="57" t="s">
        <v>261</v>
      </c>
      <c r="AE1076" s="57" t="n">
        <v>1927</v>
      </c>
      <c r="AF1076" s="58" t="n">
        <v>3.31292634992087</v>
      </c>
      <c r="AG1076" s="57" t="s">
        <v>5455</v>
      </c>
      <c r="AH1076" s="57" t="s">
        <v>5414</v>
      </c>
      <c r="AI1076" s="57" t="s">
        <v>261</v>
      </c>
      <c r="AJ1076" s="58" t="n">
        <v>12.9765567852185</v>
      </c>
      <c r="AK1076" s="57" t="s">
        <v>371</v>
      </c>
      <c r="AL1076" s="58" t="n">
        <v>4.5</v>
      </c>
      <c r="AM1076" s="57"/>
      <c r="AN1076" s="57" t="s">
        <v>5455</v>
      </c>
      <c r="AO1076" s="57" t="n">
        <v>1</v>
      </c>
      <c r="AP1076" s="59" t="b">
        <f aca="false">TRUE()</f>
        <v>1</v>
      </c>
    </row>
    <row r="1077" customFormat="false" ht="15" hidden="false" customHeight="true" outlineLevel="0" collapsed="false">
      <c r="B1077" s="57" t="s">
        <v>4782</v>
      </c>
      <c r="C1077" s="57" t="s">
        <v>290</v>
      </c>
      <c r="D1077" s="57" t="s">
        <v>265</v>
      </c>
      <c r="E1077" s="59" t="b">
        <f aca="false">FALSE()</f>
        <v>0</v>
      </c>
      <c r="F1077" s="57" t="n">
        <v>1</v>
      </c>
      <c r="G1077" s="57" t="s">
        <v>4860</v>
      </c>
      <c r="H1077" s="57" t="s">
        <v>4878</v>
      </c>
      <c r="I1077" s="57" t="n">
        <v>2</v>
      </c>
      <c r="J1077" s="57" t="s">
        <v>261</v>
      </c>
      <c r="K1077" s="57" t="n">
        <v>2</v>
      </c>
      <c r="L1077" s="59" t="b">
        <f aca="false">FALSE()</f>
        <v>0</v>
      </c>
      <c r="M1077" s="59" t="b">
        <f aca="false">TRUE()</f>
        <v>1</v>
      </c>
      <c r="N1077" s="59" t="b">
        <f aca="false">TRUE()</f>
        <v>1</v>
      </c>
      <c r="O1077" s="59" t="b">
        <f aca="false">TRUE()</f>
        <v>1</v>
      </c>
      <c r="P1077" s="59" t="b">
        <f aca="false">TRUE()</f>
        <v>1</v>
      </c>
      <c r="Q1077" s="57" t="s">
        <v>5411</v>
      </c>
      <c r="R1077" s="58" t="n">
        <v>1</v>
      </c>
      <c r="S1077" s="58" t="n">
        <v>15.0200004577637</v>
      </c>
      <c r="T1077" s="57"/>
      <c r="U1077" s="58" t="n">
        <v>41.3032533935424</v>
      </c>
      <c r="V1077" s="58" t="n">
        <v>40.876070423732</v>
      </c>
      <c r="W1077" s="58" t="n">
        <v>0</v>
      </c>
      <c r="X1077" s="58" t="n">
        <v>98.9657401422107</v>
      </c>
      <c r="Y1077" s="58" t="n">
        <v>0</v>
      </c>
      <c r="Z1077" s="58" t="n">
        <v>3.36833772059752</v>
      </c>
      <c r="AA1077" s="57" t="s">
        <v>5412</v>
      </c>
      <c r="AB1077" s="57" t="s">
        <v>5413</v>
      </c>
      <c r="AC1077" s="57" t="s">
        <v>5491</v>
      </c>
      <c r="AD1077" s="57" t="s">
        <v>261</v>
      </c>
      <c r="AE1077" s="57" t="n">
        <v>1102</v>
      </c>
      <c r="AF1077" s="58" t="n">
        <v>4.14734529548722</v>
      </c>
      <c r="AG1077" s="57" t="s">
        <v>5412</v>
      </c>
      <c r="AH1077" s="57" t="s">
        <v>5435</v>
      </c>
      <c r="AI1077" s="57" t="s">
        <v>4885</v>
      </c>
      <c r="AJ1077" s="58" t="n">
        <v>7.34047498463146</v>
      </c>
      <c r="AK1077" s="57" t="s">
        <v>5436</v>
      </c>
      <c r="AL1077" s="58" t="n">
        <v>3.5</v>
      </c>
      <c r="AM1077" s="57"/>
      <c r="AN1077" s="57" t="s">
        <v>5412</v>
      </c>
      <c r="AO1077" s="57" t="n">
        <v>1</v>
      </c>
      <c r="AP1077" s="59" t="b">
        <f aca="false">FALSE()</f>
        <v>0</v>
      </c>
    </row>
    <row r="1078" customFormat="false" ht="15" hidden="false" customHeight="true" outlineLevel="0" collapsed="false">
      <c r="B1078" s="57" t="s">
        <v>4782</v>
      </c>
      <c r="C1078" s="57" t="s">
        <v>290</v>
      </c>
      <c r="D1078" s="57" t="s">
        <v>265</v>
      </c>
      <c r="E1078" s="59" t="b">
        <f aca="false">FALSE()</f>
        <v>0</v>
      </c>
      <c r="F1078" s="57" t="n">
        <v>1</v>
      </c>
      <c r="G1078" s="57" t="s">
        <v>4860</v>
      </c>
      <c r="H1078" s="57" t="s">
        <v>4878</v>
      </c>
      <c r="I1078" s="57" t="n">
        <v>2</v>
      </c>
      <c r="J1078" s="57" t="s">
        <v>261</v>
      </c>
      <c r="K1078" s="57" t="n">
        <v>2</v>
      </c>
      <c r="L1078" s="59" t="b">
        <f aca="false">FALSE()</f>
        <v>0</v>
      </c>
      <c r="M1078" s="59" t="b">
        <f aca="false">TRUE()</f>
        <v>1</v>
      </c>
      <c r="N1078" s="59" t="b">
        <f aca="false">TRUE()</f>
        <v>1</v>
      </c>
      <c r="O1078" s="59" t="b">
        <f aca="false">TRUE()</f>
        <v>1</v>
      </c>
      <c r="P1078" s="59" t="b">
        <f aca="false">TRUE()</f>
        <v>1</v>
      </c>
      <c r="Q1078" s="57" t="s">
        <v>5411</v>
      </c>
      <c r="R1078" s="58" t="n">
        <v>1</v>
      </c>
      <c r="S1078" s="58" t="n">
        <v>15.0200004577637</v>
      </c>
      <c r="T1078" s="57"/>
      <c r="U1078" s="58" t="n">
        <v>41.3032533935424</v>
      </c>
      <c r="V1078" s="58" t="n">
        <v>40.876070423732</v>
      </c>
      <c r="W1078" s="58" t="n">
        <v>0</v>
      </c>
      <c r="X1078" s="58" t="n">
        <v>98.9657401422107</v>
      </c>
      <c r="Y1078" s="58" t="n">
        <v>0</v>
      </c>
      <c r="Z1078" s="58" t="n">
        <v>3.36833772059752</v>
      </c>
      <c r="AA1078" s="57" t="s">
        <v>5412</v>
      </c>
      <c r="AB1078" s="57" t="s">
        <v>5413</v>
      </c>
      <c r="AC1078" s="57" t="s">
        <v>5491</v>
      </c>
      <c r="AD1078" s="57" t="s">
        <v>261</v>
      </c>
      <c r="AE1078" s="57" t="n">
        <v>1102</v>
      </c>
      <c r="AF1078" s="58" t="n">
        <v>4.14734529548722</v>
      </c>
      <c r="AG1078" s="57" t="s">
        <v>5412</v>
      </c>
      <c r="AH1078" s="57" t="s">
        <v>5435</v>
      </c>
      <c r="AI1078" s="57" t="s">
        <v>4885</v>
      </c>
      <c r="AJ1078" s="58" t="n">
        <v>7.34047498463146</v>
      </c>
      <c r="AK1078" s="57" t="s">
        <v>5436</v>
      </c>
      <c r="AL1078" s="58" t="n">
        <v>4</v>
      </c>
      <c r="AM1078" s="57"/>
      <c r="AN1078" s="57" t="s">
        <v>5412</v>
      </c>
      <c r="AO1078" s="57" t="n">
        <v>2</v>
      </c>
      <c r="AP1078" s="59" t="b">
        <f aca="false">FALSE()</f>
        <v>0</v>
      </c>
    </row>
    <row r="1079" customFormat="false" ht="15" hidden="false" customHeight="true" outlineLevel="0" collapsed="false">
      <c r="B1079" s="57" t="s">
        <v>4782</v>
      </c>
      <c r="C1079" s="57" t="s">
        <v>290</v>
      </c>
      <c r="D1079" s="57" t="s">
        <v>265</v>
      </c>
      <c r="E1079" s="59" t="b">
        <f aca="false">FALSE()</f>
        <v>0</v>
      </c>
      <c r="F1079" s="57" t="n">
        <v>1</v>
      </c>
      <c r="G1079" s="57" t="s">
        <v>4860</v>
      </c>
      <c r="H1079" s="57" t="s">
        <v>4878</v>
      </c>
      <c r="I1079" s="57" t="n">
        <v>2</v>
      </c>
      <c r="J1079" s="57" t="s">
        <v>261</v>
      </c>
      <c r="K1079" s="57" t="n">
        <v>2</v>
      </c>
      <c r="L1079" s="59" t="b">
        <f aca="false">FALSE()</f>
        <v>0</v>
      </c>
      <c r="M1079" s="59" t="b">
        <f aca="false">TRUE()</f>
        <v>1</v>
      </c>
      <c r="N1079" s="59" t="b">
        <f aca="false">TRUE()</f>
        <v>1</v>
      </c>
      <c r="O1079" s="59" t="b">
        <f aca="false">TRUE()</f>
        <v>1</v>
      </c>
      <c r="P1079" s="59" t="b">
        <f aca="false">TRUE()</f>
        <v>1</v>
      </c>
      <c r="Q1079" s="57" t="s">
        <v>5411</v>
      </c>
      <c r="R1079" s="58" t="n">
        <v>1</v>
      </c>
      <c r="S1079" s="58" t="n">
        <v>15.0200004577637</v>
      </c>
      <c r="T1079" s="57"/>
      <c r="U1079" s="58" t="n">
        <v>41.3032533935424</v>
      </c>
      <c r="V1079" s="58" t="n">
        <v>40.876070423732</v>
      </c>
      <c r="W1079" s="58" t="n">
        <v>0</v>
      </c>
      <c r="X1079" s="58" t="n">
        <v>98.9657401422107</v>
      </c>
      <c r="Y1079" s="58" t="n">
        <v>0</v>
      </c>
      <c r="Z1079" s="58" t="n">
        <v>3.36833772059752</v>
      </c>
      <c r="AA1079" s="57" t="s">
        <v>5412</v>
      </c>
      <c r="AB1079" s="57" t="s">
        <v>5413</v>
      </c>
      <c r="AC1079" s="57" t="s">
        <v>5491</v>
      </c>
      <c r="AD1079" s="57" t="s">
        <v>261</v>
      </c>
      <c r="AE1079" s="57" t="n">
        <v>1102</v>
      </c>
      <c r="AF1079" s="58" t="n">
        <v>4.14734529548722</v>
      </c>
      <c r="AG1079" s="57" t="s">
        <v>5412</v>
      </c>
      <c r="AH1079" s="57" t="s">
        <v>5435</v>
      </c>
      <c r="AI1079" s="57" t="s">
        <v>4885</v>
      </c>
      <c r="AJ1079" s="58" t="n">
        <v>7.34047498463146</v>
      </c>
      <c r="AK1079" s="57" t="s">
        <v>5436</v>
      </c>
      <c r="AL1079" s="58" t="n">
        <v>4.5</v>
      </c>
      <c r="AM1079" s="57"/>
      <c r="AN1079" s="57" t="s">
        <v>5412</v>
      </c>
      <c r="AO1079" s="57" t="n">
        <v>9</v>
      </c>
      <c r="AP1079" s="59" t="b">
        <f aca="false">FALSE()</f>
        <v>0</v>
      </c>
    </row>
    <row r="1080" customFormat="false" ht="15" hidden="false" customHeight="true" outlineLevel="0" collapsed="false">
      <c r="B1080" s="57" t="s">
        <v>4782</v>
      </c>
      <c r="C1080" s="57" t="s">
        <v>290</v>
      </c>
      <c r="D1080" s="57" t="s">
        <v>265</v>
      </c>
      <c r="E1080" s="59" t="b">
        <f aca="false">FALSE()</f>
        <v>0</v>
      </c>
      <c r="F1080" s="57" t="n">
        <v>1</v>
      </c>
      <c r="G1080" s="57" t="s">
        <v>4860</v>
      </c>
      <c r="H1080" s="57" t="s">
        <v>4878</v>
      </c>
      <c r="I1080" s="57" t="n">
        <v>3</v>
      </c>
      <c r="J1080" s="57" t="s">
        <v>327</v>
      </c>
      <c r="K1080" s="57" t="n">
        <v>2</v>
      </c>
      <c r="L1080" s="59" t="b">
        <f aca="false">FALSE()</f>
        <v>0</v>
      </c>
      <c r="M1080" s="59" t="b">
        <f aca="false">TRUE()</f>
        <v>1</v>
      </c>
      <c r="N1080" s="59" t="b">
        <f aca="false">TRUE()</f>
        <v>1</v>
      </c>
      <c r="O1080" s="59" t="b">
        <f aca="false">TRUE()</f>
        <v>1</v>
      </c>
      <c r="P1080" s="59" t="b">
        <f aca="false">TRUE()</f>
        <v>1</v>
      </c>
      <c r="Q1080" s="57" t="s">
        <v>5421</v>
      </c>
      <c r="R1080" s="58" t="n">
        <v>1</v>
      </c>
      <c r="S1080" s="58" t="n">
        <v>14.3599996566773</v>
      </c>
      <c r="T1080" s="57"/>
      <c r="U1080" s="58" t="n">
        <v>10.706273180873</v>
      </c>
      <c r="V1080" s="58" t="n">
        <v>0.213591484905196</v>
      </c>
      <c r="W1080" s="58" t="n">
        <v>0</v>
      </c>
      <c r="X1080" s="58" t="n">
        <v>1.99501246882792</v>
      </c>
      <c r="Y1080" s="58" t="n">
        <v>0</v>
      </c>
      <c r="Z1080" s="58" t="n">
        <v>3.83762113815315</v>
      </c>
      <c r="AA1080" s="57" t="s">
        <v>5412</v>
      </c>
      <c r="AB1080" s="57" t="s">
        <v>5413</v>
      </c>
      <c r="AC1080" s="57" t="s">
        <v>5435</v>
      </c>
      <c r="AD1080" s="57" t="s">
        <v>4885</v>
      </c>
      <c r="AE1080" s="57" t="n">
        <v>1103</v>
      </c>
      <c r="AF1080" s="58" t="n">
        <v>3.83762113815315</v>
      </c>
      <c r="AG1080" s="57" t="s">
        <v>5412</v>
      </c>
      <c r="AH1080" s="57" t="s">
        <v>5435</v>
      </c>
      <c r="AI1080" s="57" t="s">
        <v>4885</v>
      </c>
      <c r="AJ1080" s="58" t="n">
        <v>9.92055895602665</v>
      </c>
      <c r="AK1080" s="57" t="s">
        <v>5436</v>
      </c>
      <c r="AL1080" s="58" t="n">
        <v>3.5</v>
      </c>
      <c r="AM1080" s="57"/>
      <c r="AN1080" s="57"/>
      <c r="AO1080" s="57" t="n">
        <v>0</v>
      </c>
      <c r="AP1080" s="59" t="b">
        <f aca="false">FALSE()</f>
        <v>0</v>
      </c>
    </row>
    <row r="1081" customFormat="false" ht="15" hidden="false" customHeight="true" outlineLevel="0" collapsed="false">
      <c r="B1081" s="57" t="s">
        <v>4782</v>
      </c>
      <c r="C1081" s="57" t="s">
        <v>290</v>
      </c>
      <c r="D1081" s="57" t="s">
        <v>265</v>
      </c>
      <c r="E1081" s="59" t="b">
        <f aca="false">FALSE()</f>
        <v>0</v>
      </c>
      <c r="F1081" s="57" t="n">
        <v>1</v>
      </c>
      <c r="G1081" s="57" t="s">
        <v>4860</v>
      </c>
      <c r="H1081" s="57" t="s">
        <v>4878</v>
      </c>
      <c r="I1081" s="57" t="n">
        <v>3</v>
      </c>
      <c r="J1081" s="57" t="s">
        <v>327</v>
      </c>
      <c r="K1081" s="57" t="n">
        <v>2</v>
      </c>
      <c r="L1081" s="59" t="b">
        <f aca="false">FALSE()</f>
        <v>0</v>
      </c>
      <c r="M1081" s="59" t="b">
        <f aca="false">TRUE()</f>
        <v>1</v>
      </c>
      <c r="N1081" s="59" t="b">
        <f aca="false">TRUE()</f>
        <v>1</v>
      </c>
      <c r="O1081" s="59" t="b">
        <f aca="false">TRUE()</f>
        <v>1</v>
      </c>
      <c r="P1081" s="59" t="b">
        <f aca="false">TRUE()</f>
        <v>1</v>
      </c>
      <c r="Q1081" s="57" t="s">
        <v>5421</v>
      </c>
      <c r="R1081" s="58" t="n">
        <v>1</v>
      </c>
      <c r="S1081" s="58" t="n">
        <v>14.3599996566773</v>
      </c>
      <c r="T1081" s="57"/>
      <c r="U1081" s="58" t="n">
        <v>10.706273180873</v>
      </c>
      <c r="V1081" s="58" t="n">
        <v>0.213591484905196</v>
      </c>
      <c r="W1081" s="58" t="n">
        <v>0</v>
      </c>
      <c r="X1081" s="58" t="n">
        <v>1.99501246882792</v>
      </c>
      <c r="Y1081" s="58" t="n">
        <v>0</v>
      </c>
      <c r="Z1081" s="58" t="n">
        <v>3.83762113815315</v>
      </c>
      <c r="AA1081" s="57" t="s">
        <v>5412</v>
      </c>
      <c r="AB1081" s="57" t="s">
        <v>5413</v>
      </c>
      <c r="AC1081" s="57" t="s">
        <v>5435</v>
      </c>
      <c r="AD1081" s="57" t="s">
        <v>4885</v>
      </c>
      <c r="AE1081" s="57" t="n">
        <v>1103</v>
      </c>
      <c r="AF1081" s="58" t="n">
        <v>3.83762113815315</v>
      </c>
      <c r="AG1081" s="57" t="s">
        <v>5412</v>
      </c>
      <c r="AH1081" s="57" t="s">
        <v>5435</v>
      </c>
      <c r="AI1081" s="57" t="s">
        <v>4885</v>
      </c>
      <c r="AJ1081" s="58" t="n">
        <v>9.92055895602665</v>
      </c>
      <c r="AK1081" s="57" t="s">
        <v>5436</v>
      </c>
      <c r="AL1081" s="58" t="n">
        <v>4</v>
      </c>
      <c r="AM1081" s="57"/>
      <c r="AN1081" s="57" t="s">
        <v>5412</v>
      </c>
      <c r="AO1081" s="57" t="n">
        <v>1</v>
      </c>
      <c r="AP1081" s="59" t="b">
        <f aca="false">FALSE()</f>
        <v>0</v>
      </c>
    </row>
    <row r="1082" customFormat="false" ht="15" hidden="false" customHeight="true" outlineLevel="0" collapsed="false">
      <c r="B1082" s="57" t="s">
        <v>4782</v>
      </c>
      <c r="C1082" s="57" t="s">
        <v>290</v>
      </c>
      <c r="D1082" s="57" t="s">
        <v>265</v>
      </c>
      <c r="E1082" s="59" t="b">
        <f aca="false">FALSE()</f>
        <v>0</v>
      </c>
      <c r="F1082" s="57" t="n">
        <v>1</v>
      </c>
      <c r="G1082" s="57" t="s">
        <v>4860</v>
      </c>
      <c r="H1082" s="57" t="s">
        <v>4878</v>
      </c>
      <c r="I1082" s="57" t="n">
        <v>3</v>
      </c>
      <c r="J1082" s="57" t="s">
        <v>327</v>
      </c>
      <c r="K1082" s="57" t="n">
        <v>2</v>
      </c>
      <c r="L1082" s="59" t="b">
        <f aca="false">FALSE()</f>
        <v>0</v>
      </c>
      <c r="M1082" s="59" t="b">
        <f aca="false">TRUE()</f>
        <v>1</v>
      </c>
      <c r="N1082" s="59" t="b">
        <f aca="false">TRUE()</f>
        <v>1</v>
      </c>
      <c r="O1082" s="59" t="b">
        <f aca="false">TRUE()</f>
        <v>1</v>
      </c>
      <c r="P1082" s="59" t="b">
        <f aca="false">TRUE()</f>
        <v>1</v>
      </c>
      <c r="Q1082" s="57" t="s">
        <v>5421</v>
      </c>
      <c r="R1082" s="58" t="n">
        <v>1</v>
      </c>
      <c r="S1082" s="58" t="n">
        <v>14.3599996566773</v>
      </c>
      <c r="T1082" s="57"/>
      <c r="U1082" s="58" t="n">
        <v>10.706273180873</v>
      </c>
      <c r="V1082" s="58" t="n">
        <v>0.213591484905196</v>
      </c>
      <c r="W1082" s="58" t="n">
        <v>0</v>
      </c>
      <c r="X1082" s="58" t="n">
        <v>1.99501246882792</v>
      </c>
      <c r="Y1082" s="58" t="n">
        <v>0</v>
      </c>
      <c r="Z1082" s="58" t="n">
        <v>3.83762113815315</v>
      </c>
      <c r="AA1082" s="57" t="s">
        <v>5412</v>
      </c>
      <c r="AB1082" s="57" t="s">
        <v>5413</v>
      </c>
      <c r="AC1082" s="57" t="s">
        <v>5435</v>
      </c>
      <c r="AD1082" s="57" t="s">
        <v>4885</v>
      </c>
      <c r="AE1082" s="57" t="n">
        <v>1103</v>
      </c>
      <c r="AF1082" s="58" t="n">
        <v>3.83762113815315</v>
      </c>
      <c r="AG1082" s="57" t="s">
        <v>5412</v>
      </c>
      <c r="AH1082" s="57" t="s">
        <v>5435</v>
      </c>
      <c r="AI1082" s="57" t="s">
        <v>4885</v>
      </c>
      <c r="AJ1082" s="58" t="n">
        <v>9.92055895602665</v>
      </c>
      <c r="AK1082" s="57" t="s">
        <v>5436</v>
      </c>
      <c r="AL1082" s="58" t="n">
        <v>4.5</v>
      </c>
      <c r="AM1082" s="57"/>
      <c r="AN1082" s="57" t="s">
        <v>5412</v>
      </c>
      <c r="AO1082" s="57" t="n">
        <v>1</v>
      </c>
      <c r="AP1082" s="59" t="b">
        <f aca="false">FALSE()</f>
        <v>0</v>
      </c>
    </row>
    <row r="1083" customFormat="false" ht="15" hidden="false" customHeight="true" outlineLevel="0" collapsed="false">
      <c r="B1083" s="57" t="s">
        <v>4782</v>
      </c>
      <c r="C1083" s="57" t="s">
        <v>290</v>
      </c>
      <c r="D1083" s="57" t="s">
        <v>265</v>
      </c>
      <c r="E1083" s="59" t="b">
        <f aca="false">FALSE()</f>
        <v>0</v>
      </c>
      <c r="F1083" s="57" t="n">
        <v>1</v>
      </c>
      <c r="G1083" s="57" t="s">
        <v>4860</v>
      </c>
      <c r="H1083" s="57" t="s">
        <v>4878</v>
      </c>
      <c r="I1083" s="57" t="n">
        <v>4</v>
      </c>
      <c r="J1083" s="57" t="s">
        <v>261</v>
      </c>
      <c r="K1083" s="57" t="n">
        <v>2</v>
      </c>
      <c r="L1083" s="59" t="b">
        <f aca="false">FALSE()</f>
        <v>0</v>
      </c>
      <c r="M1083" s="59" t="b">
        <f aca="false">TRUE()</f>
        <v>1</v>
      </c>
      <c r="N1083" s="59" t="b">
        <f aca="false">TRUE()</f>
        <v>1</v>
      </c>
      <c r="O1083" s="59" t="b">
        <f aca="false">TRUE()</f>
        <v>1</v>
      </c>
      <c r="P1083" s="59" t="b">
        <f aca="false">TRUE()</f>
        <v>1</v>
      </c>
      <c r="Q1083" s="57" t="s">
        <v>5411</v>
      </c>
      <c r="R1083" s="58" t="n">
        <v>1</v>
      </c>
      <c r="S1083" s="58" t="n">
        <v>10.8199996948242</v>
      </c>
      <c r="T1083" s="57"/>
      <c r="U1083" s="58" t="n">
        <v>8.57035833182102</v>
      </c>
      <c r="V1083" s="58" t="n">
        <v>4.69901266791433</v>
      </c>
      <c r="W1083" s="58" t="n">
        <v>0</v>
      </c>
      <c r="X1083" s="58" t="n">
        <v>54.8286604361371</v>
      </c>
      <c r="Y1083" s="58" t="n">
        <v>0</v>
      </c>
      <c r="Z1083" s="58" t="n">
        <v>3.17655662628574</v>
      </c>
      <c r="AA1083" s="57" t="s">
        <v>5412</v>
      </c>
      <c r="AB1083" s="57" t="s">
        <v>5413</v>
      </c>
      <c r="AC1083" s="57" t="s">
        <v>5435</v>
      </c>
      <c r="AD1083" s="57" t="s">
        <v>4885</v>
      </c>
      <c r="AE1083" s="57" t="n">
        <v>1103</v>
      </c>
      <c r="AF1083" s="58" t="n">
        <v>3.17655662628574</v>
      </c>
      <c r="AG1083" s="57" t="s">
        <v>5412</v>
      </c>
      <c r="AH1083" s="57" t="s">
        <v>5435</v>
      </c>
      <c r="AI1083" s="57" t="s">
        <v>4885</v>
      </c>
      <c r="AJ1083" s="58" t="n">
        <v>11.2456406664983</v>
      </c>
      <c r="AK1083" s="57" t="s">
        <v>478</v>
      </c>
      <c r="AL1083" s="58" t="n">
        <v>3.5</v>
      </c>
      <c r="AM1083" s="57"/>
      <c r="AN1083" s="57" t="s">
        <v>5412</v>
      </c>
      <c r="AO1083" s="57" t="n">
        <v>1</v>
      </c>
      <c r="AP1083" s="59" t="b">
        <f aca="false">TRUE()</f>
        <v>1</v>
      </c>
    </row>
    <row r="1084" customFormat="false" ht="15" hidden="false" customHeight="true" outlineLevel="0" collapsed="false">
      <c r="B1084" s="57" t="s">
        <v>4782</v>
      </c>
      <c r="C1084" s="57" t="s">
        <v>290</v>
      </c>
      <c r="D1084" s="57" t="s">
        <v>265</v>
      </c>
      <c r="E1084" s="59" t="b">
        <f aca="false">FALSE()</f>
        <v>0</v>
      </c>
      <c r="F1084" s="57" t="n">
        <v>1</v>
      </c>
      <c r="G1084" s="57" t="s">
        <v>4860</v>
      </c>
      <c r="H1084" s="57" t="s">
        <v>4878</v>
      </c>
      <c r="I1084" s="57" t="n">
        <v>4</v>
      </c>
      <c r="J1084" s="57" t="s">
        <v>261</v>
      </c>
      <c r="K1084" s="57" t="n">
        <v>2</v>
      </c>
      <c r="L1084" s="59" t="b">
        <f aca="false">FALSE()</f>
        <v>0</v>
      </c>
      <c r="M1084" s="59" t="b">
        <f aca="false">TRUE()</f>
        <v>1</v>
      </c>
      <c r="N1084" s="59" t="b">
        <f aca="false">TRUE()</f>
        <v>1</v>
      </c>
      <c r="O1084" s="59" t="b">
        <f aca="false">TRUE()</f>
        <v>1</v>
      </c>
      <c r="P1084" s="59" t="b">
        <f aca="false">TRUE()</f>
        <v>1</v>
      </c>
      <c r="Q1084" s="57" t="s">
        <v>5411</v>
      </c>
      <c r="R1084" s="58" t="n">
        <v>1</v>
      </c>
      <c r="S1084" s="58" t="n">
        <v>10.8199996948242</v>
      </c>
      <c r="T1084" s="57"/>
      <c r="U1084" s="58" t="n">
        <v>8.57035833182102</v>
      </c>
      <c r="V1084" s="58" t="n">
        <v>4.69901266791433</v>
      </c>
      <c r="W1084" s="58" t="n">
        <v>0</v>
      </c>
      <c r="X1084" s="58" t="n">
        <v>54.8286604361371</v>
      </c>
      <c r="Y1084" s="58" t="n">
        <v>0</v>
      </c>
      <c r="Z1084" s="58" t="n">
        <v>3.17655662628574</v>
      </c>
      <c r="AA1084" s="57" t="s">
        <v>5412</v>
      </c>
      <c r="AB1084" s="57" t="s">
        <v>5413</v>
      </c>
      <c r="AC1084" s="57" t="s">
        <v>5435</v>
      </c>
      <c r="AD1084" s="57" t="s">
        <v>4885</v>
      </c>
      <c r="AE1084" s="57" t="n">
        <v>1103</v>
      </c>
      <c r="AF1084" s="58" t="n">
        <v>3.17655662628574</v>
      </c>
      <c r="AG1084" s="57" t="s">
        <v>5412</v>
      </c>
      <c r="AH1084" s="57" t="s">
        <v>5435</v>
      </c>
      <c r="AI1084" s="57" t="s">
        <v>4885</v>
      </c>
      <c r="AJ1084" s="58" t="n">
        <v>11.2456406664983</v>
      </c>
      <c r="AK1084" s="57" t="s">
        <v>478</v>
      </c>
      <c r="AL1084" s="58" t="n">
        <v>4</v>
      </c>
      <c r="AM1084" s="57"/>
      <c r="AN1084" s="57" t="s">
        <v>5412</v>
      </c>
      <c r="AO1084" s="57" t="n">
        <v>1</v>
      </c>
      <c r="AP1084" s="59" t="b">
        <f aca="false">TRUE()</f>
        <v>1</v>
      </c>
    </row>
    <row r="1085" customFormat="false" ht="15" hidden="false" customHeight="true" outlineLevel="0" collapsed="false">
      <c r="B1085" s="57" t="s">
        <v>4782</v>
      </c>
      <c r="C1085" s="57" t="s">
        <v>290</v>
      </c>
      <c r="D1085" s="57" t="s">
        <v>265</v>
      </c>
      <c r="E1085" s="59" t="b">
        <f aca="false">FALSE()</f>
        <v>0</v>
      </c>
      <c r="F1085" s="57" t="n">
        <v>1</v>
      </c>
      <c r="G1085" s="57" t="s">
        <v>4860</v>
      </c>
      <c r="H1085" s="57" t="s">
        <v>4878</v>
      </c>
      <c r="I1085" s="57" t="n">
        <v>4</v>
      </c>
      <c r="J1085" s="57" t="s">
        <v>261</v>
      </c>
      <c r="K1085" s="57" t="n">
        <v>2</v>
      </c>
      <c r="L1085" s="59" t="b">
        <f aca="false">FALSE()</f>
        <v>0</v>
      </c>
      <c r="M1085" s="59" t="b">
        <f aca="false">TRUE()</f>
        <v>1</v>
      </c>
      <c r="N1085" s="59" t="b">
        <f aca="false">TRUE()</f>
        <v>1</v>
      </c>
      <c r="O1085" s="59" t="b">
        <f aca="false">TRUE()</f>
        <v>1</v>
      </c>
      <c r="P1085" s="59" t="b">
        <f aca="false">TRUE()</f>
        <v>1</v>
      </c>
      <c r="Q1085" s="57" t="s">
        <v>5411</v>
      </c>
      <c r="R1085" s="58" t="n">
        <v>1</v>
      </c>
      <c r="S1085" s="58" t="n">
        <v>10.8199996948242</v>
      </c>
      <c r="T1085" s="57"/>
      <c r="U1085" s="58" t="n">
        <v>8.57035833182102</v>
      </c>
      <c r="V1085" s="58" t="n">
        <v>4.69901266791433</v>
      </c>
      <c r="W1085" s="58" t="n">
        <v>0</v>
      </c>
      <c r="X1085" s="58" t="n">
        <v>54.8286604361371</v>
      </c>
      <c r="Y1085" s="58" t="n">
        <v>0</v>
      </c>
      <c r="Z1085" s="58" t="n">
        <v>3.17655662628574</v>
      </c>
      <c r="AA1085" s="57" t="s">
        <v>5412</v>
      </c>
      <c r="AB1085" s="57" t="s">
        <v>5413</v>
      </c>
      <c r="AC1085" s="57" t="s">
        <v>5435</v>
      </c>
      <c r="AD1085" s="57" t="s">
        <v>4885</v>
      </c>
      <c r="AE1085" s="57" t="n">
        <v>1103</v>
      </c>
      <c r="AF1085" s="58" t="n">
        <v>3.17655662628574</v>
      </c>
      <c r="AG1085" s="57" t="s">
        <v>5412</v>
      </c>
      <c r="AH1085" s="57" t="s">
        <v>5435</v>
      </c>
      <c r="AI1085" s="57" t="s">
        <v>4885</v>
      </c>
      <c r="AJ1085" s="58" t="n">
        <v>11.2456406664983</v>
      </c>
      <c r="AK1085" s="57" t="s">
        <v>478</v>
      </c>
      <c r="AL1085" s="58" t="n">
        <v>4.5</v>
      </c>
      <c r="AM1085" s="57"/>
      <c r="AN1085" s="57" t="s">
        <v>5412</v>
      </c>
      <c r="AO1085" s="57" t="n">
        <v>3</v>
      </c>
      <c r="AP1085" s="59" t="b">
        <f aca="false">TRUE()</f>
        <v>1</v>
      </c>
    </row>
    <row r="1086" customFormat="false" ht="15" hidden="false" customHeight="true" outlineLevel="0" collapsed="false">
      <c r="B1086" s="57" t="s">
        <v>4782</v>
      </c>
      <c r="C1086" s="57" t="s">
        <v>290</v>
      </c>
      <c r="D1086" s="57" t="s">
        <v>265</v>
      </c>
      <c r="E1086" s="59" t="b">
        <f aca="false">FALSE()</f>
        <v>0</v>
      </c>
      <c r="F1086" s="57" t="n">
        <v>1</v>
      </c>
      <c r="G1086" s="57" t="s">
        <v>4860</v>
      </c>
      <c r="H1086" s="57" t="s">
        <v>4878</v>
      </c>
      <c r="I1086" s="57" t="n">
        <v>5</v>
      </c>
      <c r="J1086" s="57" t="s">
        <v>327</v>
      </c>
      <c r="K1086" s="57" t="n">
        <v>2</v>
      </c>
      <c r="L1086" s="59" t="b">
        <f aca="false">FALSE()</f>
        <v>0</v>
      </c>
      <c r="M1086" s="59" t="b">
        <f aca="false">TRUE()</f>
        <v>1</v>
      </c>
      <c r="N1086" s="59" t="b">
        <f aca="false">TRUE()</f>
        <v>1</v>
      </c>
      <c r="O1086" s="59" t="b">
        <f aca="false">TRUE()</f>
        <v>1</v>
      </c>
      <c r="P1086" s="59" t="b">
        <f aca="false">TRUE()</f>
        <v>1</v>
      </c>
      <c r="Q1086" s="57" t="s">
        <v>5421</v>
      </c>
      <c r="R1086" s="58" t="n">
        <v>1</v>
      </c>
      <c r="S1086" s="58" t="n">
        <v>9.64000034332275</v>
      </c>
      <c r="T1086" s="57"/>
      <c r="U1086" s="58" t="n">
        <v>1.76212975046787</v>
      </c>
      <c r="V1086" s="58" t="n">
        <v>0</v>
      </c>
      <c r="W1086" s="58" t="n">
        <v>0</v>
      </c>
      <c r="X1086" s="58" t="n">
        <v>0</v>
      </c>
      <c r="Y1086" s="58" t="n">
        <v>0</v>
      </c>
      <c r="Z1086" s="58" t="n">
        <v>5.01918061041839</v>
      </c>
      <c r="AA1086" s="57" t="s">
        <v>5412</v>
      </c>
      <c r="AB1086" s="57" t="s">
        <v>5413</v>
      </c>
      <c r="AC1086" s="57" t="s">
        <v>5435</v>
      </c>
      <c r="AD1086" s="57" t="s">
        <v>4885</v>
      </c>
      <c r="AE1086" s="57" t="n">
        <v>1103</v>
      </c>
      <c r="AF1086" s="58" t="n">
        <v>5.01918061041839</v>
      </c>
      <c r="AG1086" s="57" t="s">
        <v>5412</v>
      </c>
      <c r="AH1086" s="57" t="s">
        <v>5435</v>
      </c>
      <c r="AI1086" s="57" t="s">
        <v>4885</v>
      </c>
      <c r="AJ1086" s="58" t="n">
        <v>9.39030106013646</v>
      </c>
      <c r="AK1086" s="57" t="s">
        <v>478</v>
      </c>
      <c r="AL1086" s="58" t="n">
        <v>3.5</v>
      </c>
      <c r="AM1086" s="57"/>
      <c r="AN1086" s="57"/>
      <c r="AO1086" s="57" t="n">
        <v>0</v>
      </c>
      <c r="AP1086" s="59" t="b">
        <f aca="false">FALSE()</f>
        <v>0</v>
      </c>
    </row>
    <row r="1087" customFormat="false" ht="15" hidden="false" customHeight="true" outlineLevel="0" collapsed="false">
      <c r="B1087" s="57" t="s">
        <v>4782</v>
      </c>
      <c r="C1087" s="57" t="s">
        <v>290</v>
      </c>
      <c r="D1087" s="57" t="s">
        <v>265</v>
      </c>
      <c r="E1087" s="59" t="b">
        <f aca="false">FALSE()</f>
        <v>0</v>
      </c>
      <c r="F1087" s="57" t="n">
        <v>1</v>
      </c>
      <c r="G1087" s="57" t="s">
        <v>4860</v>
      </c>
      <c r="H1087" s="57" t="s">
        <v>4878</v>
      </c>
      <c r="I1087" s="57" t="n">
        <v>5</v>
      </c>
      <c r="J1087" s="57" t="s">
        <v>327</v>
      </c>
      <c r="K1087" s="57" t="n">
        <v>2</v>
      </c>
      <c r="L1087" s="59" t="b">
        <f aca="false">FALSE()</f>
        <v>0</v>
      </c>
      <c r="M1087" s="59" t="b">
        <f aca="false">TRUE()</f>
        <v>1</v>
      </c>
      <c r="N1087" s="59" t="b">
        <f aca="false">TRUE()</f>
        <v>1</v>
      </c>
      <c r="O1087" s="59" t="b">
        <f aca="false">TRUE()</f>
        <v>1</v>
      </c>
      <c r="P1087" s="59" t="b">
        <f aca="false">TRUE()</f>
        <v>1</v>
      </c>
      <c r="Q1087" s="57" t="s">
        <v>5421</v>
      </c>
      <c r="R1087" s="58" t="n">
        <v>1</v>
      </c>
      <c r="S1087" s="58" t="n">
        <v>9.64000034332275</v>
      </c>
      <c r="T1087" s="57"/>
      <c r="U1087" s="58" t="n">
        <v>1.76212975046787</v>
      </c>
      <c r="V1087" s="58" t="n">
        <v>0</v>
      </c>
      <c r="W1087" s="58" t="n">
        <v>0</v>
      </c>
      <c r="X1087" s="58" t="n">
        <v>0</v>
      </c>
      <c r="Y1087" s="58" t="n">
        <v>0</v>
      </c>
      <c r="Z1087" s="58" t="n">
        <v>5.01918061041839</v>
      </c>
      <c r="AA1087" s="57" t="s">
        <v>5412</v>
      </c>
      <c r="AB1087" s="57" t="s">
        <v>5413</v>
      </c>
      <c r="AC1087" s="57" t="s">
        <v>5435</v>
      </c>
      <c r="AD1087" s="57" t="s">
        <v>4885</v>
      </c>
      <c r="AE1087" s="57" t="n">
        <v>1103</v>
      </c>
      <c r="AF1087" s="58" t="n">
        <v>5.01918061041839</v>
      </c>
      <c r="AG1087" s="57" t="s">
        <v>5412</v>
      </c>
      <c r="AH1087" s="57" t="s">
        <v>5435</v>
      </c>
      <c r="AI1087" s="57" t="s">
        <v>4885</v>
      </c>
      <c r="AJ1087" s="58" t="n">
        <v>9.39030106013646</v>
      </c>
      <c r="AK1087" s="57" t="s">
        <v>478</v>
      </c>
      <c r="AL1087" s="58" t="n">
        <v>4</v>
      </c>
      <c r="AM1087" s="57"/>
      <c r="AN1087" s="57"/>
      <c r="AO1087" s="57" t="n">
        <v>0</v>
      </c>
      <c r="AP1087" s="59" t="b">
        <f aca="false">FALSE()</f>
        <v>0</v>
      </c>
    </row>
    <row r="1088" customFormat="false" ht="15" hidden="false" customHeight="true" outlineLevel="0" collapsed="false">
      <c r="B1088" s="57" t="s">
        <v>4782</v>
      </c>
      <c r="C1088" s="57" t="s">
        <v>290</v>
      </c>
      <c r="D1088" s="57" t="s">
        <v>265</v>
      </c>
      <c r="E1088" s="59" t="b">
        <f aca="false">FALSE()</f>
        <v>0</v>
      </c>
      <c r="F1088" s="57" t="n">
        <v>1</v>
      </c>
      <c r="G1088" s="57" t="s">
        <v>4860</v>
      </c>
      <c r="H1088" s="57" t="s">
        <v>4878</v>
      </c>
      <c r="I1088" s="57" t="n">
        <v>5</v>
      </c>
      <c r="J1088" s="57" t="s">
        <v>327</v>
      </c>
      <c r="K1088" s="57" t="n">
        <v>2</v>
      </c>
      <c r="L1088" s="59" t="b">
        <f aca="false">FALSE()</f>
        <v>0</v>
      </c>
      <c r="M1088" s="59" t="b">
        <f aca="false">TRUE()</f>
        <v>1</v>
      </c>
      <c r="N1088" s="59" t="b">
        <f aca="false">TRUE()</f>
        <v>1</v>
      </c>
      <c r="O1088" s="59" t="b">
        <f aca="false">TRUE()</f>
        <v>1</v>
      </c>
      <c r="P1088" s="59" t="b">
        <f aca="false">TRUE()</f>
        <v>1</v>
      </c>
      <c r="Q1088" s="57" t="s">
        <v>5421</v>
      </c>
      <c r="R1088" s="58" t="n">
        <v>1</v>
      </c>
      <c r="S1088" s="58" t="n">
        <v>9.64000034332275</v>
      </c>
      <c r="T1088" s="57"/>
      <c r="U1088" s="58" t="n">
        <v>1.76212975046787</v>
      </c>
      <c r="V1088" s="58" t="n">
        <v>0</v>
      </c>
      <c r="W1088" s="58" t="n">
        <v>0</v>
      </c>
      <c r="X1088" s="58" t="n">
        <v>0</v>
      </c>
      <c r="Y1088" s="58" t="n">
        <v>0</v>
      </c>
      <c r="Z1088" s="58" t="n">
        <v>5.01918061041839</v>
      </c>
      <c r="AA1088" s="57" t="s">
        <v>5412</v>
      </c>
      <c r="AB1088" s="57" t="s">
        <v>5413</v>
      </c>
      <c r="AC1088" s="57" t="s">
        <v>5435</v>
      </c>
      <c r="AD1088" s="57" t="s">
        <v>4885</v>
      </c>
      <c r="AE1088" s="57" t="n">
        <v>1103</v>
      </c>
      <c r="AF1088" s="58" t="n">
        <v>5.01918061041839</v>
      </c>
      <c r="AG1088" s="57" t="s">
        <v>5412</v>
      </c>
      <c r="AH1088" s="57" t="s">
        <v>5435</v>
      </c>
      <c r="AI1088" s="57" t="s">
        <v>4885</v>
      </c>
      <c r="AJ1088" s="58" t="n">
        <v>9.39030106013646</v>
      </c>
      <c r="AK1088" s="57" t="s">
        <v>478</v>
      </c>
      <c r="AL1088" s="58" t="n">
        <v>4.5</v>
      </c>
      <c r="AM1088" s="57"/>
      <c r="AN1088" s="57"/>
      <c r="AO1088" s="57" t="n">
        <v>0</v>
      </c>
      <c r="AP1088" s="59" t="b">
        <f aca="false">FALSE()</f>
        <v>0</v>
      </c>
    </row>
    <row r="1089" customFormat="false" ht="15" hidden="false" customHeight="true" outlineLevel="0" collapsed="false">
      <c r="B1089" s="57" t="s">
        <v>4782</v>
      </c>
      <c r="C1089" s="57" t="s">
        <v>290</v>
      </c>
      <c r="D1089" s="57" t="s">
        <v>265</v>
      </c>
      <c r="E1089" s="59" t="b">
        <f aca="false">FALSE()</f>
        <v>0</v>
      </c>
      <c r="F1089" s="57" t="n">
        <v>1</v>
      </c>
      <c r="G1089" s="57" t="s">
        <v>4860</v>
      </c>
      <c r="H1089" s="57" t="s">
        <v>4878</v>
      </c>
      <c r="I1089" s="57" t="n">
        <v>6</v>
      </c>
      <c r="J1089" s="57" t="s">
        <v>281</v>
      </c>
      <c r="K1089" s="57" t="n">
        <v>2</v>
      </c>
      <c r="L1089" s="59" t="b">
        <f aca="false">FALSE()</f>
        <v>0</v>
      </c>
      <c r="M1089" s="59" t="b">
        <f aca="false">TRUE()</f>
        <v>1</v>
      </c>
      <c r="N1089" s="59" t="b">
        <f aca="false">TRUE()</f>
        <v>1</v>
      </c>
      <c r="O1089" s="59" t="b">
        <f aca="false">TRUE()</f>
        <v>1</v>
      </c>
      <c r="P1089" s="59" t="b">
        <f aca="false">TRUE()</f>
        <v>1</v>
      </c>
      <c r="Q1089" s="57" t="s">
        <v>5432</v>
      </c>
      <c r="R1089" s="58" t="n">
        <v>1</v>
      </c>
      <c r="S1089" s="58" t="n">
        <v>7.61999988555908</v>
      </c>
      <c r="T1089" s="57"/>
      <c r="U1089" s="58" t="n">
        <v>0.0800968068394488</v>
      </c>
      <c r="V1089" s="58" t="n">
        <v>0.0800968068394488</v>
      </c>
      <c r="W1089" s="58" t="n">
        <v>0</v>
      </c>
      <c r="X1089" s="58" t="n">
        <v>100</v>
      </c>
      <c r="Y1089" s="58" t="n">
        <v>0</v>
      </c>
      <c r="Z1089" s="58" t="n">
        <v>3.86868698656277</v>
      </c>
      <c r="AA1089" s="57" t="s">
        <v>5412</v>
      </c>
      <c r="AB1089" s="57" t="s">
        <v>5413</v>
      </c>
      <c r="AC1089" s="57" t="s">
        <v>5438</v>
      </c>
      <c r="AD1089" s="57" t="s">
        <v>4885</v>
      </c>
      <c r="AE1089" s="57" t="n">
        <v>1104</v>
      </c>
      <c r="AF1089" s="58" t="n">
        <v>3.86868698656277</v>
      </c>
      <c r="AG1089" s="57" t="s">
        <v>5412</v>
      </c>
      <c r="AH1089" s="57" t="s">
        <v>5438</v>
      </c>
      <c r="AI1089" s="57" t="s">
        <v>4885</v>
      </c>
      <c r="AJ1089" s="58" t="n">
        <v>7.39505307621249</v>
      </c>
      <c r="AK1089" s="57" t="s">
        <v>478</v>
      </c>
      <c r="AL1089" s="58" t="n">
        <v>3.5</v>
      </c>
      <c r="AM1089" s="57"/>
      <c r="AN1089" s="57"/>
      <c r="AO1089" s="57" t="n">
        <v>0</v>
      </c>
      <c r="AP1089" s="59" t="b">
        <f aca="false">FALSE()</f>
        <v>0</v>
      </c>
    </row>
    <row r="1090" customFormat="false" ht="15" hidden="false" customHeight="true" outlineLevel="0" collapsed="false">
      <c r="B1090" s="57" t="s">
        <v>4782</v>
      </c>
      <c r="C1090" s="57" t="s">
        <v>290</v>
      </c>
      <c r="D1090" s="57" t="s">
        <v>265</v>
      </c>
      <c r="E1090" s="59" t="b">
        <f aca="false">FALSE()</f>
        <v>0</v>
      </c>
      <c r="F1090" s="57" t="n">
        <v>1</v>
      </c>
      <c r="G1090" s="57" t="s">
        <v>4860</v>
      </c>
      <c r="H1090" s="57" t="s">
        <v>4878</v>
      </c>
      <c r="I1090" s="57" t="n">
        <v>6</v>
      </c>
      <c r="J1090" s="57" t="s">
        <v>281</v>
      </c>
      <c r="K1090" s="57" t="n">
        <v>2</v>
      </c>
      <c r="L1090" s="59" t="b">
        <f aca="false">FALSE()</f>
        <v>0</v>
      </c>
      <c r="M1090" s="59" t="b">
        <f aca="false">TRUE()</f>
        <v>1</v>
      </c>
      <c r="N1090" s="59" t="b">
        <f aca="false">TRUE()</f>
        <v>1</v>
      </c>
      <c r="O1090" s="59" t="b">
        <f aca="false">TRUE()</f>
        <v>1</v>
      </c>
      <c r="P1090" s="59" t="b">
        <f aca="false">TRUE()</f>
        <v>1</v>
      </c>
      <c r="Q1090" s="57" t="s">
        <v>5432</v>
      </c>
      <c r="R1090" s="58" t="n">
        <v>1</v>
      </c>
      <c r="S1090" s="58" t="n">
        <v>7.61999988555908</v>
      </c>
      <c r="T1090" s="57"/>
      <c r="U1090" s="58" t="n">
        <v>0.0800968068394488</v>
      </c>
      <c r="V1090" s="58" t="n">
        <v>0.0800968068394488</v>
      </c>
      <c r="W1090" s="58" t="n">
        <v>0</v>
      </c>
      <c r="X1090" s="58" t="n">
        <v>100</v>
      </c>
      <c r="Y1090" s="58" t="n">
        <v>0</v>
      </c>
      <c r="Z1090" s="58" t="n">
        <v>3.86868698656277</v>
      </c>
      <c r="AA1090" s="57" t="s">
        <v>5412</v>
      </c>
      <c r="AB1090" s="57" t="s">
        <v>5413</v>
      </c>
      <c r="AC1090" s="57" t="s">
        <v>5438</v>
      </c>
      <c r="AD1090" s="57" t="s">
        <v>4885</v>
      </c>
      <c r="AE1090" s="57" t="n">
        <v>1104</v>
      </c>
      <c r="AF1090" s="58" t="n">
        <v>3.86868698656277</v>
      </c>
      <c r="AG1090" s="57" t="s">
        <v>5412</v>
      </c>
      <c r="AH1090" s="57" t="s">
        <v>5438</v>
      </c>
      <c r="AI1090" s="57" t="s">
        <v>4885</v>
      </c>
      <c r="AJ1090" s="58" t="n">
        <v>7.39505307621249</v>
      </c>
      <c r="AK1090" s="57" t="s">
        <v>478</v>
      </c>
      <c r="AL1090" s="58" t="n">
        <v>4</v>
      </c>
      <c r="AM1090" s="57"/>
      <c r="AN1090" s="57" t="s">
        <v>5412</v>
      </c>
      <c r="AO1090" s="57" t="n">
        <v>1</v>
      </c>
      <c r="AP1090" s="59" t="b">
        <f aca="false">FALSE()</f>
        <v>0</v>
      </c>
    </row>
    <row r="1091" customFormat="false" ht="15" hidden="false" customHeight="true" outlineLevel="0" collapsed="false">
      <c r="B1091" s="57" t="s">
        <v>4782</v>
      </c>
      <c r="C1091" s="57" t="s">
        <v>290</v>
      </c>
      <c r="D1091" s="57" t="s">
        <v>265</v>
      </c>
      <c r="E1091" s="59" t="b">
        <f aca="false">FALSE()</f>
        <v>0</v>
      </c>
      <c r="F1091" s="57" t="n">
        <v>1</v>
      </c>
      <c r="G1091" s="57" t="s">
        <v>4860</v>
      </c>
      <c r="H1091" s="57" t="s">
        <v>4878</v>
      </c>
      <c r="I1091" s="57" t="n">
        <v>6</v>
      </c>
      <c r="J1091" s="57" t="s">
        <v>281</v>
      </c>
      <c r="K1091" s="57" t="n">
        <v>2</v>
      </c>
      <c r="L1091" s="59" t="b">
        <f aca="false">FALSE()</f>
        <v>0</v>
      </c>
      <c r="M1091" s="59" t="b">
        <f aca="false">TRUE()</f>
        <v>1</v>
      </c>
      <c r="N1091" s="59" t="b">
        <f aca="false">TRUE()</f>
        <v>1</v>
      </c>
      <c r="O1091" s="59" t="b">
        <f aca="false">TRUE()</f>
        <v>1</v>
      </c>
      <c r="P1091" s="59" t="b">
        <f aca="false">TRUE()</f>
        <v>1</v>
      </c>
      <c r="Q1091" s="57" t="s">
        <v>5432</v>
      </c>
      <c r="R1091" s="58" t="n">
        <v>1</v>
      </c>
      <c r="S1091" s="58" t="n">
        <v>7.61999988555908</v>
      </c>
      <c r="T1091" s="57"/>
      <c r="U1091" s="58" t="n">
        <v>0.0800968068394488</v>
      </c>
      <c r="V1091" s="58" t="n">
        <v>0.0800968068394488</v>
      </c>
      <c r="W1091" s="58" t="n">
        <v>0</v>
      </c>
      <c r="X1091" s="58" t="n">
        <v>100</v>
      </c>
      <c r="Y1091" s="58" t="n">
        <v>0</v>
      </c>
      <c r="Z1091" s="58" t="n">
        <v>3.86868698656277</v>
      </c>
      <c r="AA1091" s="57" t="s">
        <v>5412</v>
      </c>
      <c r="AB1091" s="57" t="s">
        <v>5413</v>
      </c>
      <c r="AC1091" s="57" t="s">
        <v>5438</v>
      </c>
      <c r="AD1091" s="57" t="s">
        <v>4885</v>
      </c>
      <c r="AE1091" s="57" t="n">
        <v>1104</v>
      </c>
      <c r="AF1091" s="58" t="n">
        <v>3.86868698656277</v>
      </c>
      <c r="AG1091" s="57" t="s">
        <v>5412</v>
      </c>
      <c r="AH1091" s="57" t="s">
        <v>5438</v>
      </c>
      <c r="AI1091" s="57" t="s">
        <v>4885</v>
      </c>
      <c r="AJ1091" s="58" t="n">
        <v>7.39505307621249</v>
      </c>
      <c r="AK1091" s="57" t="s">
        <v>478</v>
      </c>
      <c r="AL1091" s="58" t="n">
        <v>4.5</v>
      </c>
      <c r="AM1091" s="57"/>
      <c r="AN1091" s="57" t="s">
        <v>5412</v>
      </c>
      <c r="AO1091" s="57" t="n">
        <v>1</v>
      </c>
      <c r="AP1091" s="59" t="b">
        <f aca="false">FALSE()</f>
        <v>0</v>
      </c>
    </row>
    <row r="1092" customFormat="false" ht="15" hidden="false" customHeight="true" outlineLevel="0" collapsed="false">
      <c r="B1092" s="57" t="s">
        <v>4782</v>
      </c>
      <c r="C1092" s="57" t="s">
        <v>290</v>
      </c>
      <c r="D1092" s="57" t="s">
        <v>265</v>
      </c>
      <c r="E1092" s="59" t="b">
        <f aca="false">FALSE()</f>
        <v>0</v>
      </c>
      <c r="F1092" s="57" t="n">
        <v>1</v>
      </c>
      <c r="G1092" s="57" t="s">
        <v>4860</v>
      </c>
      <c r="H1092" s="57" t="s">
        <v>4878</v>
      </c>
      <c r="I1092" s="57" t="n">
        <v>7</v>
      </c>
      <c r="J1092" s="57" t="s">
        <v>425</v>
      </c>
      <c r="K1092" s="57" t="n">
        <v>2</v>
      </c>
      <c r="L1092" s="59" t="b">
        <f aca="false">FALSE()</f>
        <v>0</v>
      </c>
      <c r="M1092" s="59" t="b">
        <f aca="false">TRUE()</f>
        <v>1</v>
      </c>
      <c r="N1092" s="59" t="b">
        <f aca="false">TRUE()</f>
        <v>1</v>
      </c>
      <c r="O1092" s="59" t="b">
        <f aca="false">TRUE()</f>
        <v>1</v>
      </c>
      <c r="P1092" s="59" t="b">
        <f aca="false">TRUE()</f>
        <v>1</v>
      </c>
      <c r="Q1092" s="57" t="s">
        <v>5416</v>
      </c>
      <c r="R1092" s="58" t="n">
        <v>1</v>
      </c>
      <c r="S1092" s="58" t="n">
        <v>8.85000038146973</v>
      </c>
      <c r="T1092" s="57"/>
      <c r="U1092" s="58" t="n">
        <v>5.87376583489291</v>
      </c>
      <c r="V1092" s="58" t="n">
        <v>5.87376583489291</v>
      </c>
      <c r="W1092" s="58" t="n">
        <v>0</v>
      </c>
      <c r="X1092" s="58" t="n">
        <v>100</v>
      </c>
      <c r="Y1092" s="58" t="n">
        <v>0</v>
      </c>
      <c r="Z1092" s="58" t="n">
        <v>2.95665165347558</v>
      </c>
      <c r="AA1092" s="57" t="s">
        <v>5412</v>
      </c>
      <c r="AB1092" s="57" t="s">
        <v>5413</v>
      </c>
      <c r="AC1092" s="57" t="s">
        <v>5438</v>
      </c>
      <c r="AD1092" s="57" t="s">
        <v>4885</v>
      </c>
      <c r="AE1092" s="57" t="n">
        <v>1103</v>
      </c>
      <c r="AF1092" s="58" t="n">
        <v>2.95665165347558</v>
      </c>
      <c r="AG1092" s="57" t="s">
        <v>5412</v>
      </c>
      <c r="AH1092" s="57" t="s">
        <v>5438</v>
      </c>
      <c r="AI1092" s="57" t="s">
        <v>4885</v>
      </c>
      <c r="AJ1092" s="58" t="n">
        <v>5.2342907829046</v>
      </c>
      <c r="AK1092" s="57" t="s">
        <v>478</v>
      </c>
      <c r="AL1092" s="58" t="n">
        <v>3.5</v>
      </c>
      <c r="AM1092" s="57"/>
      <c r="AN1092" s="57" t="s">
        <v>5412</v>
      </c>
      <c r="AO1092" s="57" t="n">
        <v>1</v>
      </c>
      <c r="AP1092" s="59" t="b">
        <f aca="false">TRUE()</f>
        <v>1</v>
      </c>
    </row>
    <row r="1093" customFormat="false" ht="15" hidden="false" customHeight="true" outlineLevel="0" collapsed="false">
      <c r="B1093" s="57" t="s">
        <v>4782</v>
      </c>
      <c r="C1093" s="57" t="s">
        <v>290</v>
      </c>
      <c r="D1093" s="57" t="s">
        <v>265</v>
      </c>
      <c r="E1093" s="59" t="b">
        <f aca="false">FALSE()</f>
        <v>0</v>
      </c>
      <c r="F1093" s="57" t="n">
        <v>1</v>
      </c>
      <c r="G1093" s="57" t="s">
        <v>4860</v>
      </c>
      <c r="H1093" s="57" t="s">
        <v>4878</v>
      </c>
      <c r="I1093" s="57" t="n">
        <v>7</v>
      </c>
      <c r="J1093" s="57" t="s">
        <v>425</v>
      </c>
      <c r="K1093" s="57" t="n">
        <v>2</v>
      </c>
      <c r="L1093" s="59" t="b">
        <f aca="false">FALSE()</f>
        <v>0</v>
      </c>
      <c r="M1093" s="59" t="b">
        <f aca="false">TRUE()</f>
        <v>1</v>
      </c>
      <c r="N1093" s="59" t="b">
        <f aca="false">TRUE()</f>
        <v>1</v>
      </c>
      <c r="O1093" s="59" t="b">
        <f aca="false">TRUE()</f>
        <v>1</v>
      </c>
      <c r="P1093" s="59" t="b">
        <f aca="false">TRUE()</f>
        <v>1</v>
      </c>
      <c r="Q1093" s="57" t="s">
        <v>5416</v>
      </c>
      <c r="R1093" s="58" t="n">
        <v>1</v>
      </c>
      <c r="S1093" s="58" t="n">
        <v>8.85000038146973</v>
      </c>
      <c r="T1093" s="57"/>
      <c r="U1093" s="58" t="n">
        <v>5.87376583489291</v>
      </c>
      <c r="V1093" s="58" t="n">
        <v>5.87376583489291</v>
      </c>
      <c r="W1093" s="58" t="n">
        <v>0</v>
      </c>
      <c r="X1093" s="58" t="n">
        <v>100</v>
      </c>
      <c r="Y1093" s="58" t="n">
        <v>0</v>
      </c>
      <c r="Z1093" s="58" t="n">
        <v>2.95665165347558</v>
      </c>
      <c r="AA1093" s="57" t="s">
        <v>5412</v>
      </c>
      <c r="AB1093" s="57" t="s">
        <v>5413</v>
      </c>
      <c r="AC1093" s="57" t="s">
        <v>5438</v>
      </c>
      <c r="AD1093" s="57" t="s">
        <v>4885</v>
      </c>
      <c r="AE1093" s="57" t="n">
        <v>1103</v>
      </c>
      <c r="AF1093" s="58" t="n">
        <v>2.95665165347558</v>
      </c>
      <c r="AG1093" s="57" t="s">
        <v>5412</v>
      </c>
      <c r="AH1093" s="57" t="s">
        <v>5438</v>
      </c>
      <c r="AI1093" s="57" t="s">
        <v>4885</v>
      </c>
      <c r="AJ1093" s="58" t="n">
        <v>5.2342907829046</v>
      </c>
      <c r="AK1093" s="57" t="s">
        <v>478</v>
      </c>
      <c r="AL1093" s="58" t="n">
        <v>4</v>
      </c>
      <c r="AM1093" s="57"/>
      <c r="AN1093" s="57" t="s">
        <v>5412</v>
      </c>
      <c r="AO1093" s="57" t="n">
        <v>3</v>
      </c>
      <c r="AP1093" s="59" t="b">
        <f aca="false">TRUE()</f>
        <v>1</v>
      </c>
    </row>
    <row r="1094" customFormat="false" ht="15" hidden="false" customHeight="true" outlineLevel="0" collapsed="false">
      <c r="B1094" s="57" t="s">
        <v>4782</v>
      </c>
      <c r="C1094" s="57" t="s">
        <v>290</v>
      </c>
      <c r="D1094" s="57" t="s">
        <v>265</v>
      </c>
      <c r="E1094" s="59" t="b">
        <f aca="false">FALSE()</f>
        <v>0</v>
      </c>
      <c r="F1094" s="57" t="n">
        <v>1</v>
      </c>
      <c r="G1094" s="57" t="s">
        <v>4860</v>
      </c>
      <c r="H1094" s="57" t="s">
        <v>4878</v>
      </c>
      <c r="I1094" s="57" t="n">
        <v>7</v>
      </c>
      <c r="J1094" s="57" t="s">
        <v>425</v>
      </c>
      <c r="K1094" s="57" t="n">
        <v>2</v>
      </c>
      <c r="L1094" s="59" t="b">
        <f aca="false">FALSE()</f>
        <v>0</v>
      </c>
      <c r="M1094" s="59" t="b">
        <f aca="false">TRUE()</f>
        <v>1</v>
      </c>
      <c r="N1094" s="59" t="b">
        <f aca="false">TRUE()</f>
        <v>1</v>
      </c>
      <c r="O1094" s="59" t="b">
        <f aca="false">TRUE()</f>
        <v>1</v>
      </c>
      <c r="P1094" s="59" t="b">
        <f aca="false">TRUE()</f>
        <v>1</v>
      </c>
      <c r="Q1094" s="57" t="s">
        <v>5416</v>
      </c>
      <c r="R1094" s="58" t="n">
        <v>1</v>
      </c>
      <c r="S1094" s="58" t="n">
        <v>8.85000038146973</v>
      </c>
      <c r="T1094" s="57"/>
      <c r="U1094" s="58" t="n">
        <v>5.87376583489291</v>
      </c>
      <c r="V1094" s="58" t="n">
        <v>5.87376583489291</v>
      </c>
      <c r="W1094" s="58" t="n">
        <v>0</v>
      </c>
      <c r="X1094" s="58" t="n">
        <v>100</v>
      </c>
      <c r="Y1094" s="58" t="n">
        <v>0</v>
      </c>
      <c r="Z1094" s="58" t="n">
        <v>2.95665165347558</v>
      </c>
      <c r="AA1094" s="57" t="s">
        <v>5412</v>
      </c>
      <c r="AB1094" s="57" t="s">
        <v>5413</v>
      </c>
      <c r="AC1094" s="57" t="s">
        <v>5438</v>
      </c>
      <c r="AD1094" s="57" t="s">
        <v>4885</v>
      </c>
      <c r="AE1094" s="57" t="n">
        <v>1103</v>
      </c>
      <c r="AF1094" s="58" t="n">
        <v>2.95665165347558</v>
      </c>
      <c r="AG1094" s="57" t="s">
        <v>5412</v>
      </c>
      <c r="AH1094" s="57" t="s">
        <v>5438</v>
      </c>
      <c r="AI1094" s="57" t="s">
        <v>4885</v>
      </c>
      <c r="AJ1094" s="58" t="n">
        <v>5.2342907829046</v>
      </c>
      <c r="AK1094" s="57" t="s">
        <v>478</v>
      </c>
      <c r="AL1094" s="58" t="n">
        <v>4.5</v>
      </c>
      <c r="AM1094" s="57"/>
      <c r="AN1094" s="57" t="s">
        <v>5412</v>
      </c>
      <c r="AO1094" s="57" t="n">
        <v>3</v>
      </c>
      <c r="AP1094" s="59" t="b">
        <f aca="false">TRUE()</f>
        <v>1</v>
      </c>
    </row>
    <row r="1095" customFormat="false" ht="15" hidden="false" customHeight="true" outlineLevel="0" collapsed="false">
      <c r="B1095" s="57" t="s">
        <v>4782</v>
      </c>
      <c r="C1095" s="57" t="s">
        <v>290</v>
      </c>
      <c r="D1095" s="57" t="s">
        <v>265</v>
      </c>
      <c r="E1095" s="59" t="b">
        <f aca="false">FALSE()</f>
        <v>0</v>
      </c>
      <c r="F1095" s="57" t="n">
        <v>1</v>
      </c>
      <c r="G1095" s="57" t="s">
        <v>4860</v>
      </c>
      <c r="H1095" s="57" t="s">
        <v>4878</v>
      </c>
      <c r="I1095" s="57" t="n">
        <v>8</v>
      </c>
      <c r="J1095" s="57" t="s">
        <v>261</v>
      </c>
      <c r="K1095" s="57" t="n">
        <v>2</v>
      </c>
      <c r="L1095" s="59" t="b">
        <f aca="false">FALSE()</f>
        <v>0</v>
      </c>
      <c r="M1095" s="59" t="b">
        <f aca="false">TRUE()</f>
        <v>1</v>
      </c>
      <c r="N1095" s="59" t="b">
        <f aca="false">TRUE()</f>
        <v>1</v>
      </c>
      <c r="O1095" s="59" t="b">
        <f aca="false">TRUE()</f>
        <v>1</v>
      </c>
      <c r="P1095" s="59" t="b">
        <f aca="false">TRUE()</f>
        <v>1</v>
      </c>
      <c r="Q1095" s="57" t="s">
        <v>5411</v>
      </c>
      <c r="R1095" s="58" t="n">
        <v>1</v>
      </c>
      <c r="S1095" s="58" t="n">
        <v>7.98000001907349</v>
      </c>
      <c r="T1095" s="57"/>
      <c r="U1095" s="58" t="n">
        <v>8.30336897568952</v>
      </c>
      <c r="V1095" s="58" t="n">
        <v>8.30336897568952</v>
      </c>
      <c r="W1095" s="58" t="n">
        <v>0</v>
      </c>
      <c r="X1095" s="58" t="n">
        <v>100</v>
      </c>
      <c r="Y1095" s="58" t="n">
        <v>0</v>
      </c>
      <c r="Z1095" s="58" t="n">
        <v>2.98841111629576</v>
      </c>
      <c r="AA1095" s="57" t="s">
        <v>5412</v>
      </c>
      <c r="AB1095" s="57" t="s">
        <v>5413</v>
      </c>
      <c r="AC1095" s="57" t="s">
        <v>5414</v>
      </c>
      <c r="AD1095" s="57" t="s">
        <v>4885</v>
      </c>
      <c r="AE1095" s="57" t="n">
        <v>1103</v>
      </c>
      <c r="AF1095" s="58" t="n">
        <v>2.98841111629576</v>
      </c>
      <c r="AG1095" s="57" t="s">
        <v>5412</v>
      </c>
      <c r="AH1095" s="57" t="s">
        <v>5414</v>
      </c>
      <c r="AI1095" s="57" t="s">
        <v>4885</v>
      </c>
      <c r="AJ1095" s="58" t="n">
        <v>4.77377617824716</v>
      </c>
      <c r="AK1095" s="57" t="s">
        <v>478</v>
      </c>
      <c r="AL1095" s="58" t="n">
        <v>3.5</v>
      </c>
      <c r="AM1095" s="57"/>
      <c r="AN1095" s="57" t="s">
        <v>5412</v>
      </c>
      <c r="AO1095" s="57" t="n">
        <v>1</v>
      </c>
      <c r="AP1095" s="59" t="b">
        <f aca="false">TRUE()</f>
        <v>1</v>
      </c>
    </row>
    <row r="1096" customFormat="false" ht="15" hidden="false" customHeight="true" outlineLevel="0" collapsed="false">
      <c r="B1096" s="57" t="s">
        <v>4782</v>
      </c>
      <c r="C1096" s="57" t="s">
        <v>290</v>
      </c>
      <c r="D1096" s="57" t="s">
        <v>265</v>
      </c>
      <c r="E1096" s="59" t="b">
        <f aca="false">FALSE()</f>
        <v>0</v>
      </c>
      <c r="F1096" s="57" t="n">
        <v>1</v>
      </c>
      <c r="G1096" s="57" t="s">
        <v>4860</v>
      </c>
      <c r="H1096" s="57" t="s">
        <v>4878</v>
      </c>
      <c r="I1096" s="57" t="n">
        <v>8</v>
      </c>
      <c r="J1096" s="57" t="s">
        <v>261</v>
      </c>
      <c r="K1096" s="57" t="n">
        <v>2</v>
      </c>
      <c r="L1096" s="59" t="b">
        <f aca="false">FALSE()</f>
        <v>0</v>
      </c>
      <c r="M1096" s="59" t="b">
        <f aca="false">TRUE()</f>
        <v>1</v>
      </c>
      <c r="N1096" s="59" t="b">
        <f aca="false">TRUE()</f>
        <v>1</v>
      </c>
      <c r="O1096" s="59" t="b">
        <f aca="false">TRUE()</f>
        <v>1</v>
      </c>
      <c r="P1096" s="59" t="b">
        <f aca="false">TRUE()</f>
        <v>1</v>
      </c>
      <c r="Q1096" s="57" t="s">
        <v>5411</v>
      </c>
      <c r="R1096" s="58" t="n">
        <v>1</v>
      </c>
      <c r="S1096" s="58" t="n">
        <v>7.98000001907349</v>
      </c>
      <c r="T1096" s="57"/>
      <c r="U1096" s="58" t="n">
        <v>8.30336897568952</v>
      </c>
      <c r="V1096" s="58" t="n">
        <v>8.30336897568952</v>
      </c>
      <c r="W1096" s="58" t="n">
        <v>0</v>
      </c>
      <c r="X1096" s="58" t="n">
        <v>100</v>
      </c>
      <c r="Y1096" s="58" t="n">
        <v>0</v>
      </c>
      <c r="Z1096" s="58" t="n">
        <v>2.98841111629576</v>
      </c>
      <c r="AA1096" s="57" t="s">
        <v>5412</v>
      </c>
      <c r="AB1096" s="57" t="s">
        <v>5413</v>
      </c>
      <c r="AC1096" s="57" t="s">
        <v>5414</v>
      </c>
      <c r="AD1096" s="57" t="s">
        <v>4885</v>
      </c>
      <c r="AE1096" s="57" t="n">
        <v>1103</v>
      </c>
      <c r="AF1096" s="58" t="n">
        <v>2.98841111629576</v>
      </c>
      <c r="AG1096" s="57" t="s">
        <v>5412</v>
      </c>
      <c r="AH1096" s="57" t="s">
        <v>5414</v>
      </c>
      <c r="AI1096" s="57" t="s">
        <v>4885</v>
      </c>
      <c r="AJ1096" s="58" t="n">
        <v>4.77377617824716</v>
      </c>
      <c r="AK1096" s="57" t="s">
        <v>478</v>
      </c>
      <c r="AL1096" s="58" t="n">
        <v>4</v>
      </c>
      <c r="AM1096" s="57"/>
      <c r="AN1096" s="57" t="s">
        <v>5412</v>
      </c>
      <c r="AO1096" s="57" t="n">
        <v>3</v>
      </c>
      <c r="AP1096" s="59" t="b">
        <f aca="false">TRUE()</f>
        <v>1</v>
      </c>
    </row>
    <row r="1097" customFormat="false" ht="15" hidden="false" customHeight="true" outlineLevel="0" collapsed="false">
      <c r="B1097" s="57" t="s">
        <v>4782</v>
      </c>
      <c r="C1097" s="57" t="s">
        <v>290</v>
      </c>
      <c r="D1097" s="57" t="s">
        <v>265</v>
      </c>
      <c r="E1097" s="59" t="b">
        <f aca="false">FALSE()</f>
        <v>0</v>
      </c>
      <c r="F1097" s="57" t="n">
        <v>1</v>
      </c>
      <c r="G1097" s="57" t="s">
        <v>4860</v>
      </c>
      <c r="H1097" s="57" t="s">
        <v>4878</v>
      </c>
      <c r="I1097" s="57" t="n">
        <v>8</v>
      </c>
      <c r="J1097" s="57" t="s">
        <v>261</v>
      </c>
      <c r="K1097" s="57" t="n">
        <v>2</v>
      </c>
      <c r="L1097" s="59" t="b">
        <f aca="false">FALSE()</f>
        <v>0</v>
      </c>
      <c r="M1097" s="59" t="b">
        <f aca="false">TRUE()</f>
        <v>1</v>
      </c>
      <c r="N1097" s="59" t="b">
        <f aca="false">TRUE()</f>
        <v>1</v>
      </c>
      <c r="O1097" s="59" t="b">
        <f aca="false">TRUE()</f>
        <v>1</v>
      </c>
      <c r="P1097" s="59" t="b">
        <f aca="false">TRUE()</f>
        <v>1</v>
      </c>
      <c r="Q1097" s="57" t="s">
        <v>5411</v>
      </c>
      <c r="R1097" s="58" t="n">
        <v>1</v>
      </c>
      <c r="S1097" s="58" t="n">
        <v>7.98000001907349</v>
      </c>
      <c r="T1097" s="57"/>
      <c r="U1097" s="58" t="n">
        <v>8.30336897568952</v>
      </c>
      <c r="V1097" s="58" t="n">
        <v>8.30336897568952</v>
      </c>
      <c r="W1097" s="58" t="n">
        <v>0</v>
      </c>
      <c r="X1097" s="58" t="n">
        <v>100</v>
      </c>
      <c r="Y1097" s="58" t="n">
        <v>0</v>
      </c>
      <c r="Z1097" s="58" t="n">
        <v>2.98841111629576</v>
      </c>
      <c r="AA1097" s="57" t="s">
        <v>5412</v>
      </c>
      <c r="AB1097" s="57" t="s">
        <v>5413</v>
      </c>
      <c r="AC1097" s="57" t="s">
        <v>5414</v>
      </c>
      <c r="AD1097" s="57" t="s">
        <v>4885</v>
      </c>
      <c r="AE1097" s="57" t="n">
        <v>1103</v>
      </c>
      <c r="AF1097" s="58" t="n">
        <v>2.98841111629576</v>
      </c>
      <c r="AG1097" s="57" t="s">
        <v>5412</v>
      </c>
      <c r="AH1097" s="57" t="s">
        <v>5414</v>
      </c>
      <c r="AI1097" s="57" t="s">
        <v>4885</v>
      </c>
      <c r="AJ1097" s="58" t="n">
        <v>4.77377617824716</v>
      </c>
      <c r="AK1097" s="57" t="s">
        <v>478</v>
      </c>
      <c r="AL1097" s="58" t="n">
        <v>4.5</v>
      </c>
      <c r="AM1097" s="57"/>
      <c r="AN1097" s="57" t="s">
        <v>5412</v>
      </c>
      <c r="AO1097" s="57" t="n">
        <v>4</v>
      </c>
      <c r="AP1097" s="59" t="b">
        <f aca="false">TRUE()</f>
        <v>1</v>
      </c>
    </row>
    <row r="1098" customFormat="false" ht="15" hidden="false" customHeight="true" outlineLevel="0" collapsed="false">
      <c r="B1098" s="57" t="s">
        <v>4782</v>
      </c>
      <c r="C1098" s="57" t="s">
        <v>290</v>
      </c>
      <c r="D1098" s="57" t="s">
        <v>316</v>
      </c>
      <c r="E1098" s="59" t="b">
        <f aca="false">FALSE()</f>
        <v>0</v>
      </c>
      <c r="F1098" s="57" t="n">
        <v>1</v>
      </c>
      <c r="G1098" s="57" t="s">
        <v>4862</v>
      </c>
      <c r="H1098" s="57" t="s">
        <v>4980</v>
      </c>
      <c r="I1098" s="57" t="n">
        <v>2</v>
      </c>
      <c r="J1098" s="57" t="s">
        <v>281</v>
      </c>
      <c r="K1098" s="57" t="n">
        <v>2</v>
      </c>
      <c r="L1098" s="59" t="b">
        <f aca="false">FALSE()</f>
        <v>0</v>
      </c>
      <c r="M1098" s="59" t="b">
        <f aca="false">TRUE()</f>
        <v>1</v>
      </c>
      <c r="N1098" s="59" t="b">
        <f aca="false">TRUE()</f>
        <v>1</v>
      </c>
      <c r="O1098" s="59" t="b">
        <f aca="false">TRUE()</f>
        <v>1</v>
      </c>
      <c r="P1098" s="59" t="b">
        <f aca="false">TRUE()</f>
        <v>1</v>
      </c>
      <c r="Q1098" s="57" t="s">
        <v>5432</v>
      </c>
      <c r="R1098" s="58" t="n">
        <v>1</v>
      </c>
      <c r="S1098" s="58" t="n">
        <v>14.1800003051758</v>
      </c>
      <c r="T1098" s="57"/>
      <c r="U1098" s="58" t="n">
        <v>21.1455570056145</v>
      </c>
      <c r="V1098" s="58" t="n">
        <v>13.3761667421879</v>
      </c>
      <c r="W1098" s="58" t="n">
        <v>0</v>
      </c>
      <c r="X1098" s="58" t="n">
        <v>63.2575757575758</v>
      </c>
      <c r="Y1098" s="58" t="n">
        <v>0</v>
      </c>
      <c r="Z1098" s="58" t="n">
        <v>2.90911343883322</v>
      </c>
      <c r="AA1098" s="57" t="s">
        <v>5412</v>
      </c>
      <c r="AB1098" s="57" t="s">
        <v>5413</v>
      </c>
      <c r="AC1098" s="57" t="s">
        <v>5414</v>
      </c>
      <c r="AD1098" s="57" t="s">
        <v>252</v>
      </c>
      <c r="AE1098" s="57" t="n">
        <v>1142</v>
      </c>
      <c r="AF1098" s="58" t="n">
        <v>2.90911343883322</v>
      </c>
      <c r="AG1098" s="57" t="s">
        <v>5412</v>
      </c>
      <c r="AH1098" s="57" t="s">
        <v>5414</v>
      </c>
      <c r="AI1098" s="57" t="s">
        <v>252</v>
      </c>
      <c r="AJ1098" s="58" t="n">
        <v>18.7016174166835</v>
      </c>
      <c r="AK1098" s="57" t="s">
        <v>605</v>
      </c>
      <c r="AL1098" s="58" t="n">
        <v>3.5</v>
      </c>
      <c r="AM1098" s="57"/>
      <c r="AN1098" s="57" t="s">
        <v>5412</v>
      </c>
      <c r="AO1098" s="57" t="n">
        <v>1</v>
      </c>
      <c r="AP1098" s="59" t="b">
        <f aca="false">TRUE()</f>
        <v>1</v>
      </c>
    </row>
    <row r="1099" customFormat="false" ht="15" hidden="false" customHeight="true" outlineLevel="0" collapsed="false">
      <c r="B1099" s="57" t="s">
        <v>4782</v>
      </c>
      <c r="C1099" s="57" t="s">
        <v>290</v>
      </c>
      <c r="D1099" s="57" t="s">
        <v>316</v>
      </c>
      <c r="E1099" s="59" t="b">
        <f aca="false">FALSE()</f>
        <v>0</v>
      </c>
      <c r="F1099" s="57" t="n">
        <v>1</v>
      </c>
      <c r="G1099" s="57" t="s">
        <v>4862</v>
      </c>
      <c r="H1099" s="57" t="s">
        <v>4980</v>
      </c>
      <c r="I1099" s="57" t="n">
        <v>2</v>
      </c>
      <c r="J1099" s="57" t="s">
        <v>281</v>
      </c>
      <c r="K1099" s="57" t="n">
        <v>2</v>
      </c>
      <c r="L1099" s="59" t="b">
        <f aca="false">FALSE()</f>
        <v>0</v>
      </c>
      <c r="M1099" s="59" t="b">
        <f aca="false">TRUE()</f>
        <v>1</v>
      </c>
      <c r="N1099" s="59" t="b">
        <f aca="false">TRUE()</f>
        <v>1</v>
      </c>
      <c r="O1099" s="59" t="b">
        <f aca="false">TRUE()</f>
        <v>1</v>
      </c>
      <c r="P1099" s="59" t="b">
        <f aca="false">TRUE()</f>
        <v>1</v>
      </c>
      <c r="Q1099" s="57" t="s">
        <v>5432</v>
      </c>
      <c r="R1099" s="58" t="n">
        <v>1</v>
      </c>
      <c r="S1099" s="58" t="n">
        <v>14.1800003051758</v>
      </c>
      <c r="T1099" s="57"/>
      <c r="U1099" s="58" t="n">
        <v>21.1455570056145</v>
      </c>
      <c r="V1099" s="58" t="n">
        <v>13.3761667421879</v>
      </c>
      <c r="W1099" s="58" t="n">
        <v>0</v>
      </c>
      <c r="X1099" s="58" t="n">
        <v>63.2575757575758</v>
      </c>
      <c r="Y1099" s="58" t="n">
        <v>0</v>
      </c>
      <c r="Z1099" s="58" t="n">
        <v>2.90911343883322</v>
      </c>
      <c r="AA1099" s="57" t="s">
        <v>5412</v>
      </c>
      <c r="AB1099" s="57" t="s">
        <v>5413</v>
      </c>
      <c r="AC1099" s="57" t="s">
        <v>5414</v>
      </c>
      <c r="AD1099" s="57" t="s">
        <v>252</v>
      </c>
      <c r="AE1099" s="57" t="n">
        <v>1142</v>
      </c>
      <c r="AF1099" s="58" t="n">
        <v>2.90911343883322</v>
      </c>
      <c r="AG1099" s="57" t="s">
        <v>5412</v>
      </c>
      <c r="AH1099" s="57" t="s">
        <v>5414</v>
      </c>
      <c r="AI1099" s="57" t="s">
        <v>252</v>
      </c>
      <c r="AJ1099" s="58" t="n">
        <v>18.7016174166835</v>
      </c>
      <c r="AK1099" s="57" t="s">
        <v>605</v>
      </c>
      <c r="AL1099" s="58" t="n">
        <v>4</v>
      </c>
      <c r="AM1099" s="57"/>
      <c r="AN1099" s="57" t="s">
        <v>5412</v>
      </c>
      <c r="AO1099" s="57" t="n">
        <v>1</v>
      </c>
      <c r="AP1099" s="59" t="b">
        <f aca="false">TRUE()</f>
        <v>1</v>
      </c>
    </row>
    <row r="1100" customFormat="false" ht="15" hidden="false" customHeight="true" outlineLevel="0" collapsed="false">
      <c r="B1100" s="57" t="s">
        <v>4782</v>
      </c>
      <c r="C1100" s="57" t="s">
        <v>290</v>
      </c>
      <c r="D1100" s="57" t="s">
        <v>316</v>
      </c>
      <c r="E1100" s="59" t="b">
        <f aca="false">FALSE()</f>
        <v>0</v>
      </c>
      <c r="F1100" s="57" t="n">
        <v>1</v>
      </c>
      <c r="G1100" s="57" t="s">
        <v>4862</v>
      </c>
      <c r="H1100" s="57" t="s">
        <v>4980</v>
      </c>
      <c r="I1100" s="57" t="n">
        <v>2</v>
      </c>
      <c r="J1100" s="57" t="s">
        <v>281</v>
      </c>
      <c r="K1100" s="57" t="n">
        <v>2</v>
      </c>
      <c r="L1100" s="59" t="b">
        <f aca="false">FALSE()</f>
        <v>0</v>
      </c>
      <c r="M1100" s="59" t="b">
        <f aca="false">TRUE()</f>
        <v>1</v>
      </c>
      <c r="N1100" s="59" t="b">
        <f aca="false">TRUE()</f>
        <v>1</v>
      </c>
      <c r="O1100" s="59" t="b">
        <f aca="false">TRUE()</f>
        <v>1</v>
      </c>
      <c r="P1100" s="59" t="b">
        <f aca="false">TRUE()</f>
        <v>1</v>
      </c>
      <c r="Q1100" s="57" t="s">
        <v>5432</v>
      </c>
      <c r="R1100" s="58" t="n">
        <v>1</v>
      </c>
      <c r="S1100" s="58" t="n">
        <v>14.1800003051758</v>
      </c>
      <c r="T1100" s="57"/>
      <c r="U1100" s="58" t="n">
        <v>21.1455570056145</v>
      </c>
      <c r="V1100" s="58" t="n">
        <v>13.3761667421879</v>
      </c>
      <c r="W1100" s="58" t="n">
        <v>0</v>
      </c>
      <c r="X1100" s="58" t="n">
        <v>63.2575757575758</v>
      </c>
      <c r="Y1100" s="58" t="n">
        <v>0</v>
      </c>
      <c r="Z1100" s="58" t="n">
        <v>2.90911343883322</v>
      </c>
      <c r="AA1100" s="57" t="s">
        <v>5412</v>
      </c>
      <c r="AB1100" s="57" t="s">
        <v>5413</v>
      </c>
      <c r="AC1100" s="57" t="s">
        <v>5414</v>
      </c>
      <c r="AD1100" s="57" t="s">
        <v>252</v>
      </c>
      <c r="AE1100" s="57" t="n">
        <v>1142</v>
      </c>
      <c r="AF1100" s="58" t="n">
        <v>2.90911343883322</v>
      </c>
      <c r="AG1100" s="57" t="s">
        <v>5412</v>
      </c>
      <c r="AH1100" s="57" t="s">
        <v>5414</v>
      </c>
      <c r="AI1100" s="57" t="s">
        <v>252</v>
      </c>
      <c r="AJ1100" s="58" t="n">
        <v>18.7016174166835</v>
      </c>
      <c r="AK1100" s="57" t="s">
        <v>605</v>
      </c>
      <c r="AL1100" s="58" t="n">
        <v>4.5</v>
      </c>
      <c r="AM1100" s="57"/>
      <c r="AN1100" s="57" t="s">
        <v>5412</v>
      </c>
      <c r="AO1100" s="57" t="n">
        <v>2</v>
      </c>
      <c r="AP1100" s="59" t="b">
        <f aca="false">TRUE()</f>
        <v>1</v>
      </c>
    </row>
    <row r="1101" customFormat="false" ht="15" hidden="false" customHeight="true" outlineLevel="0" collapsed="false">
      <c r="B1101" s="57" t="s">
        <v>4782</v>
      </c>
      <c r="C1101" s="57" t="s">
        <v>290</v>
      </c>
      <c r="D1101" s="57" t="s">
        <v>316</v>
      </c>
      <c r="E1101" s="59" t="b">
        <f aca="false">FALSE()</f>
        <v>0</v>
      </c>
      <c r="F1101" s="57" t="n">
        <v>1</v>
      </c>
      <c r="G1101" s="57" t="s">
        <v>4862</v>
      </c>
      <c r="H1101" s="57" t="s">
        <v>4980</v>
      </c>
      <c r="I1101" s="57" t="n">
        <v>3</v>
      </c>
      <c r="J1101" s="57" t="s">
        <v>327</v>
      </c>
      <c r="K1101" s="57" t="n">
        <v>2</v>
      </c>
      <c r="L1101" s="59" t="b">
        <f aca="false">FALSE()</f>
        <v>0</v>
      </c>
      <c r="M1101" s="59" t="b">
        <f aca="false">TRUE()</f>
        <v>1</v>
      </c>
      <c r="N1101" s="59" t="b">
        <f aca="false">TRUE()</f>
        <v>1</v>
      </c>
      <c r="O1101" s="59" t="b">
        <f aca="false">TRUE()</f>
        <v>1</v>
      </c>
      <c r="P1101" s="59" t="b">
        <f aca="false">TRUE()</f>
        <v>1</v>
      </c>
      <c r="Q1101" s="57" t="s">
        <v>5421</v>
      </c>
      <c r="R1101" s="58" t="n">
        <v>1</v>
      </c>
      <c r="S1101" s="58" t="n">
        <v>9.32999992370606</v>
      </c>
      <c r="T1101" s="57"/>
      <c r="U1101" s="58" t="n">
        <v>4.80580841036693</v>
      </c>
      <c r="V1101" s="58" t="n">
        <v>2.50969994763606</v>
      </c>
      <c r="W1101" s="58" t="n">
        <v>0</v>
      </c>
      <c r="X1101" s="58" t="n">
        <v>52.2222222222222</v>
      </c>
      <c r="Y1101" s="58" t="n">
        <v>0</v>
      </c>
      <c r="Z1101" s="58" t="n">
        <v>4.62249434829293</v>
      </c>
      <c r="AA1101" s="57" t="s">
        <v>5412</v>
      </c>
      <c r="AB1101" s="57" t="s">
        <v>5413</v>
      </c>
      <c r="AC1101" s="57" t="s">
        <v>5419</v>
      </c>
      <c r="AD1101" s="57" t="s">
        <v>261</v>
      </c>
      <c r="AE1101" s="57" t="n">
        <v>1792</v>
      </c>
      <c r="AF1101" s="58" t="n">
        <v>4.62249434829293</v>
      </c>
      <c r="AG1101" s="57" t="s">
        <v>5412</v>
      </c>
      <c r="AH1101" s="57" t="s">
        <v>5419</v>
      </c>
      <c r="AI1101" s="57" t="s">
        <v>261</v>
      </c>
      <c r="AJ1101" s="58" t="n">
        <v>20.047489568522</v>
      </c>
      <c r="AK1101" s="57" t="s">
        <v>5515</v>
      </c>
      <c r="AL1101" s="58" t="n">
        <v>3.5</v>
      </c>
      <c r="AM1101" s="57"/>
      <c r="AN1101" s="57"/>
      <c r="AO1101" s="57" t="n">
        <v>0</v>
      </c>
      <c r="AP1101" s="59" t="b">
        <f aca="false">FALSE()</f>
        <v>0</v>
      </c>
    </row>
    <row r="1102" customFormat="false" ht="15" hidden="false" customHeight="true" outlineLevel="0" collapsed="false">
      <c r="B1102" s="57" t="s">
        <v>4782</v>
      </c>
      <c r="C1102" s="57" t="s">
        <v>290</v>
      </c>
      <c r="D1102" s="57" t="s">
        <v>316</v>
      </c>
      <c r="E1102" s="59" t="b">
        <f aca="false">FALSE()</f>
        <v>0</v>
      </c>
      <c r="F1102" s="57" t="n">
        <v>1</v>
      </c>
      <c r="G1102" s="57" t="s">
        <v>4862</v>
      </c>
      <c r="H1102" s="57" t="s">
        <v>4980</v>
      </c>
      <c r="I1102" s="57" t="n">
        <v>3</v>
      </c>
      <c r="J1102" s="57" t="s">
        <v>327</v>
      </c>
      <c r="K1102" s="57" t="n">
        <v>2</v>
      </c>
      <c r="L1102" s="59" t="b">
        <f aca="false">FALSE()</f>
        <v>0</v>
      </c>
      <c r="M1102" s="59" t="b">
        <f aca="false">TRUE()</f>
        <v>1</v>
      </c>
      <c r="N1102" s="59" t="b">
        <f aca="false">TRUE()</f>
        <v>1</v>
      </c>
      <c r="O1102" s="59" t="b">
        <f aca="false">TRUE()</f>
        <v>1</v>
      </c>
      <c r="P1102" s="59" t="b">
        <f aca="false">TRUE()</f>
        <v>1</v>
      </c>
      <c r="Q1102" s="57" t="s">
        <v>5421</v>
      </c>
      <c r="R1102" s="58" t="n">
        <v>1</v>
      </c>
      <c r="S1102" s="58" t="n">
        <v>9.32999992370606</v>
      </c>
      <c r="T1102" s="57"/>
      <c r="U1102" s="58" t="n">
        <v>4.80580841036693</v>
      </c>
      <c r="V1102" s="58" t="n">
        <v>2.50969994763606</v>
      </c>
      <c r="W1102" s="58" t="n">
        <v>0</v>
      </c>
      <c r="X1102" s="58" t="n">
        <v>52.2222222222222</v>
      </c>
      <c r="Y1102" s="58" t="n">
        <v>0</v>
      </c>
      <c r="Z1102" s="58" t="n">
        <v>4.62249434829293</v>
      </c>
      <c r="AA1102" s="57" t="s">
        <v>5412</v>
      </c>
      <c r="AB1102" s="57" t="s">
        <v>5413</v>
      </c>
      <c r="AC1102" s="57" t="s">
        <v>5419</v>
      </c>
      <c r="AD1102" s="57" t="s">
        <v>261</v>
      </c>
      <c r="AE1102" s="57" t="n">
        <v>1792</v>
      </c>
      <c r="AF1102" s="58" t="n">
        <v>4.62249434829293</v>
      </c>
      <c r="AG1102" s="57" t="s">
        <v>5412</v>
      </c>
      <c r="AH1102" s="57" t="s">
        <v>5419</v>
      </c>
      <c r="AI1102" s="57" t="s">
        <v>261</v>
      </c>
      <c r="AJ1102" s="58" t="n">
        <v>20.047489568522</v>
      </c>
      <c r="AK1102" s="57" t="s">
        <v>5515</v>
      </c>
      <c r="AL1102" s="58" t="n">
        <v>4</v>
      </c>
      <c r="AM1102" s="57"/>
      <c r="AN1102" s="57"/>
      <c r="AO1102" s="57" t="n">
        <v>0</v>
      </c>
      <c r="AP1102" s="59" t="b">
        <f aca="false">FALSE()</f>
        <v>0</v>
      </c>
    </row>
    <row r="1103" customFormat="false" ht="15" hidden="false" customHeight="true" outlineLevel="0" collapsed="false">
      <c r="B1103" s="57" t="s">
        <v>4782</v>
      </c>
      <c r="C1103" s="57" t="s">
        <v>290</v>
      </c>
      <c r="D1103" s="57" t="s">
        <v>316</v>
      </c>
      <c r="E1103" s="59" t="b">
        <f aca="false">FALSE()</f>
        <v>0</v>
      </c>
      <c r="F1103" s="57" t="n">
        <v>1</v>
      </c>
      <c r="G1103" s="57" t="s">
        <v>4862</v>
      </c>
      <c r="H1103" s="57" t="s">
        <v>4980</v>
      </c>
      <c r="I1103" s="57" t="n">
        <v>3</v>
      </c>
      <c r="J1103" s="57" t="s">
        <v>327</v>
      </c>
      <c r="K1103" s="57" t="n">
        <v>2</v>
      </c>
      <c r="L1103" s="59" t="b">
        <f aca="false">FALSE()</f>
        <v>0</v>
      </c>
      <c r="M1103" s="59" t="b">
        <f aca="false">TRUE()</f>
        <v>1</v>
      </c>
      <c r="N1103" s="59" t="b">
        <f aca="false">TRUE()</f>
        <v>1</v>
      </c>
      <c r="O1103" s="59" t="b">
        <f aca="false">TRUE()</f>
        <v>1</v>
      </c>
      <c r="P1103" s="59" t="b">
        <f aca="false">TRUE()</f>
        <v>1</v>
      </c>
      <c r="Q1103" s="57" t="s">
        <v>5421</v>
      </c>
      <c r="R1103" s="58" t="n">
        <v>1</v>
      </c>
      <c r="S1103" s="58" t="n">
        <v>9.32999992370606</v>
      </c>
      <c r="T1103" s="57"/>
      <c r="U1103" s="58" t="n">
        <v>4.80580841036693</v>
      </c>
      <c r="V1103" s="58" t="n">
        <v>2.50969994763606</v>
      </c>
      <c r="W1103" s="58" t="n">
        <v>0</v>
      </c>
      <c r="X1103" s="58" t="n">
        <v>52.2222222222222</v>
      </c>
      <c r="Y1103" s="58" t="n">
        <v>0</v>
      </c>
      <c r="Z1103" s="58" t="n">
        <v>4.62249434829293</v>
      </c>
      <c r="AA1103" s="57" t="s">
        <v>5412</v>
      </c>
      <c r="AB1103" s="57" t="s">
        <v>5413</v>
      </c>
      <c r="AC1103" s="57" t="s">
        <v>5419</v>
      </c>
      <c r="AD1103" s="57" t="s">
        <v>261</v>
      </c>
      <c r="AE1103" s="57" t="n">
        <v>1792</v>
      </c>
      <c r="AF1103" s="58" t="n">
        <v>4.62249434829293</v>
      </c>
      <c r="AG1103" s="57" t="s">
        <v>5412</v>
      </c>
      <c r="AH1103" s="57" t="s">
        <v>5419</v>
      </c>
      <c r="AI1103" s="57" t="s">
        <v>261</v>
      </c>
      <c r="AJ1103" s="58" t="n">
        <v>20.047489568522</v>
      </c>
      <c r="AK1103" s="57" t="s">
        <v>5515</v>
      </c>
      <c r="AL1103" s="58" t="n">
        <v>4.5</v>
      </c>
      <c r="AM1103" s="57"/>
      <c r="AN1103" s="57"/>
      <c r="AO1103" s="57" t="n">
        <v>0</v>
      </c>
      <c r="AP1103" s="59" t="b">
        <f aca="false">FALSE()</f>
        <v>0</v>
      </c>
    </row>
    <row r="1104" customFormat="false" ht="15" hidden="false" customHeight="true" outlineLevel="0" collapsed="false">
      <c r="B1104" s="57" t="s">
        <v>4782</v>
      </c>
      <c r="C1104" s="57" t="s">
        <v>290</v>
      </c>
      <c r="D1104" s="57" t="s">
        <v>316</v>
      </c>
      <c r="E1104" s="59" t="b">
        <f aca="false">FALSE()</f>
        <v>0</v>
      </c>
      <c r="F1104" s="57" t="n">
        <v>1</v>
      </c>
      <c r="G1104" s="57" t="s">
        <v>4862</v>
      </c>
      <c r="H1104" s="57" t="s">
        <v>4980</v>
      </c>
      <c r="I1104" s="57" t="n">
        <v>4</v>
      </c>
      <c r="J1104" s="57" t="s">
        <v>327</v>
      </c>
      <c r="K1104" s="57" t="n">
        <v>2</v>
      </c>
      <c r="L1104" s="59" t="b">
        <f aca="false">FALSE()</f>
        <v>0</v>
      </c>
      <c r="M1104" s="59" t="b">
        <f aca="false">TRUE()</f>
        <v>1</v>
      </c>
      <c r="N1104" s="59" t="b">
        <f aca="false">TRUE()</f>
        <v>1</v>
      </c>
      <c r="O1104" s="59" t="b">
        <f aca="false">TRUE()</f>
        <v>1</v>
      </c>
      <c r="P1104" s="59" t="b">
        <f aca="false">TRUE()</f>
        <v>1</v>
      </c>
      <c r="Q1104" s="57" t="s">
        <v>5421</v>
      </c>
      <c r="R1104" s="58" t="n">
        <v>1</v>
      </c>
      <c r="S1104" s="58" t="n">
        <v>9.72999954223633</v>
      </c>
      <c r="T1104" s="57"/>
      <c r="U1104" s="58" t="n">
        <v>7.12861580871094</v>
      </c>
      <c r="V1104" s="58" t="n">
        <v>6.80822858135315</v>
      </c>
      <c r="W1104" s="58" t="n">
        <v>0</v>
      </c>
      <c r="X1104" s="58" t="n">
        <v>95.5056179775281</v>
      </c>
      <c r="Y1104" s="58" t="n">
        <v>0</v>
      </c>
      <c r="Z1104" s="58" t="n">
        <v>3.40307816542613</v>
      </c>
      <c r="AA1104" s="57" t="s">
        <v>5412</v>
      </c>
      <c r="AB1104" s="57" t="s">
        <v>5413</v>
      </c>
      <c r="AC1104" s="57" t="s">
        <v>5438</v>
      </c>
      <c r="AD1104" s="57" t="s">
        <v>261</v>
      </c>
      <c r="AE1104" s="57" t="n">
        <v>1792</v>
      </c>
      <c r="AF1104" s="58" t="n">
        <v>3.40307816542613</v>
      </c>
      <c r="AG1104" s="57" t="s">
        <v>5412</v>
      </c>
      <c r="AH1104" s="57" t="s">
        <v>5438</v>
      </c>
      <c r="AI1104" s="57" t="s">
        <v>261</v>
      </c>
      <c r="AJ1104" s="58" t="n">
        <v>20.3816843513975</v>
      </c>
      <c r="AK1104" s="57" t="s">
        <v>605</v>
      </c>
      <c r="AL1104" s="58" t="n">
        <v>3.5</v>
      </c>
      <c r="AM1104" s="57"/>
      <c r="AN1104" s="57" t="s">
        <v>5412</v>
      </c>
      <c r="AO1104" s="57" t="n">
        <v>1</v>
      </c>
      <c r="AP1104" s="59" t="b">
        <f aca="false">TRUE()</f>
        <v>1</v>
      </c>
    </row>
    <row r="1105" customFormat="false" ht="15" hidden="false" customHeight="true" outlineLevel="0" collapsed="false">
      <c r="B1105" s="57" t="s">
        <v>4782</v>
      </c>
      <c r="C1105" s="57" t="s">
        <v>290</v>
      </c>
      <c r="D1105" s="57" t="s">
        <v>316</v>
      </c>
      <c r="E1105" s="59" t="b">
        <f aca="false">FALSE()</f>
        <v>0</v>
      </c>
      <c r="F1105" s="57" t="n">
        <v>1</v>
      </c>
      <c r="G1105" s="57" t="s">
        <v>4862</v>
      </c>
      <c r="H1105" s="57" t="s">
        <v>4980</v>
      </c>
      <c r="I1105" s="57" t="n">
        <v>4</v>
      </c>
      <c r="J1105" s="57" t="s">
        <v>327</v>
      </c>
      <c r="K1105" s="57" t="n">
        <v>2</v>
      </c>
      <c r="L1105" s="59" t="b">
        <f aca="false">FALSE()</f>
        <v>0</v>
      </c>
      <c r="M1105" s="59" t="b">
        <f aca="false">TRUE()</f>
        <v>1</v>
      </c>
      <c r="N1105" s="59" t="b">
        <f aca="false">TRUE()</f>
        <v>1</v>
      </c>
      <c r="O1105" s="59" t="b">
        <f aca="false">TRUE()</f>
        <v>1</v>
      </c>
      <c r="P1105" s="59" t="b">
        <f aca="false">TRUE()</f>
        <v>1</v>
      </c>
      <c r="Q1105" s="57" t="s">
        <v>5421</v>
      </c>
      <c r="R1105" s="58" t="n">
        <v>1</v>
      </c>
      <c r="S1105" s="58" t="n">
        <v>9.72999954223633</v>
      </c>
      <c r="T1105" s="57"/>
      <c r="U1105" s="58" t="n">
        <v>7.12861580871094</v>
      </c>
      <c r="V1105" s="58" t="n">
        <v>6.80822858135315</v>
      </c>
      <c r="W1105" s="58" t="n">
        <v>0</v>
      </c>
      <c r="X1105" s="58" t="n">
        <v>95.5056179775281</v>
      </c>
      <c r="Y1105" s="58" t="n">
        <v>0</v>
      </c>
      <c r="Z1105" s="58" t="n">
        <v>3.40307816542613</v>
      </c>
      <c r="AA1105" s="57" t="s">
        <v>5412</v>
      </c>
      <c r="AB1105" s="57" t="s">
        <v>5413</v>
      </c>
      <c r="AC1105" s="57" t="s">
        <v>5438</v>
      </c>
      <c r="AD1105" s="57" t="s">
        <v>261</v>
      </c>
      <c r="AE1105" s="57" t="n">
        <v>1792</v>
      </c>
      <c r="AF1105" s="58" t="n">
        <v>3.40307816542613</v>
      </c>
      <c r="AG1105" s="57" t="s">
        <v>5412</v>
      </c>
      <c r="AH1105" s="57" t="s">
        <v>5438</v>
      </c>
      <c r="AI1105" s="57" t="s">
        <v>261</v>
      </c>
      <c r="AJ1105" s="58" t="n">
        <v>20.3816843513975</v>
      </c>
      <c r="AK1105" s="57" t="s">
        <v>605</v>
      </c>
      <c r="AL1105" s="58" t="n">
        <v>4</v>
      </c>
      <c r="AM1105" s="57"/>
      <c r="AN1105" s="57" t="s">
        <v>5412</v>
      </c>
      <c r="AO1105" s="57" t="n">
        <v>2</v>
      </c>
      <c r="AP1105" s="59" t="b">
        <f aca="false">TRUE()</f>
        <v>1</v>
      </c>
    </row>
    <row r="1106" customFormat="false" ht="15" hidden="false" customHeight="true" outlineLevel="0" collapsed="false">
      <c r="B1106" s="57" t="s">
        <v>4782</v>
      </c>
      <c r="C1106" s="57" t="s">
        <v>290</v>
      </c>
      <c r="D1106" s="57" t="s">
        <v>316</v>
      </c>
      <c r="E1106" s="59" t="b">
        <f aca="false">FALSE()</f>
        <v>0</v>
      </c>
      <c r="F1106" s="57" t="n">
        <v>1</v>
      </c>
      <c r="G1106" s="57" t="s">
        <v>4862</v>
      </c>
      <c r="H1106" s="57" t="s">
        <v>4980</v>
      </c>
      <c r="I1106" s="57" t="n">
        <v>4</v>
      </c>
      <c r="J1106" s="57" t="s">
        <v>327</v>
      </c>
      <c r="K1106" s="57" t="n">
        <v>2</v>
      </c>
      <c r="L1106" s="59" t="b">
        <f aca="false">FALSE()</f>
        <v>0</v>
      </c>
      <c r="M1106" s="59" t="b">
        <f aca="false">TRUE()</f>
        <v>1</v>
      </c>
      <c r="N1106" s="59" t="b">
        <f aca="false">TRUE()</f>
        <v>1</v>
      </c>
      <c r="O1106" s="59" t="b">
        <f aca="false">TRUE()</f>
        <v>1</v>
      </c>
      <c r="P1106" s="59" t="b">
        <f aca="false">TRUE()</f>
        <v>1</v>
      </c>
      <c r="Q1106" s="57" t="s">
        <v>5421</v>
      </c>
      <c r="R1106" s="58" t="n">
        <v>1</v>
      </c>
      <c r="S1106" s="58" t="n">
        <v>9.72999954223633</v>
      </c>
      <c r="T1106" s="57"/>
      <c r="U1106" s="58" t="n">
        <v>7.12861580871094</v>
      </c>
      <c r="V1106" s="58" t="n">
        <v>6.80822858135315</v>
      </c>
      <c r="W1106" s="58" t="n">
        <v>0</v>
      </c>
      <c r="X1106" s="58" t="n">
        <v>95.5056179775281</v>
      </c>
      <c r="Y1106" s="58" t="n">
        <v>0</v>
      </c>
      <c r="Z1106" s="58" t="n">
        <v>3.40307816542613</v>
      </c>
      <c r="AA1106" s="57" t="s">
        <v>5412</v>
      </c>
      <c r="AB1106" s="57" t="s">
        <v>5413</v>
      </c>
      <c r="AC1106" s="57" t="s">
        <v>5438</v>
      </c>
      <c r="AD1106" s="57" t="s">
        <v>261</v>
      </c>
      <c r="AE1106" s="57" t="n">
        <v>1792</v>
      </c>
      <c r="AF1106" s="58" t="n">
        <v>3.40307816542613</v>
      </c>
      <c r="AG1106" s="57" t="s">
        <v>5412</v>
      </c>
      <c r="AH1106" s="57" t="s">
        <v>5438</v>
      </c>
      <c r="AI1106" s="57" t="s">
        <v>261</v>
      </c>
      <c r="AJ1106" s="58" t="n">
        <v>20.3816843513975</v>
      </c>
      <c r="AK1106" s="57" t="s">
        <v>605</v>
      </c>
      <c r="AL1106" s="58" t="n">
        <v>4.5</v>
      </c>
      <c r="AM1106" s="57"/>
      <c r="AN1106" s="57" t="s">
        <v>5412</v>
      </c>
      <c r="AO1106" s="57" t="n">
        <v>3</v>
      </c>
      <c r="AP1106" s="59" t="b">
        <f aca="false">TRUE()</f>
        <v>1</v>
      </c>
    </row>
    <row r="1107" customFormat="false" ht="15" hidden="false" customHeight="true" outlineLevel="0" collapsed="false">
      <c r="B1107" s="57" t="s">
        <v>4782</v>
      </c>
      <c r="C1107" s="57" t="s">
        <v>290</v>
      </c>
      <c r="D1107" s="57" t="s">
        <v>316</v>
      </c>
      <c r="E1107" s="59" t="b">
        <f aca="false">FALSE()</f>
        <v>0</v>
      </c>
      <c r="F1107" s="57" t="n">
        <v>1</v>
      </c>
      <c r="G1107" s="57" t="s">
        <v>4862</v>
      </c>
      <c r="H1107" s="57" t="s">
        <v>4980</v>
      </c>
      <c r="I1107" s="57" t="n">
        <v>5</v>
      </c>
      <c r="J1107" s="57" t="s">
        <v>425</v>
      </c>
      <c r="K1107" s="57" t="n">
        <v>2</v>
      </c>
      <c r="L1107" s="59" t="b">
        <f aca="false">FALSE()</f>
        <v>0</v>
      </c>
      <c r="M1107" s="59" t="b">
        <f aca="false">TRUE()</f>
        <v>1</v>
      </c>
      <c r="N1107" s="59" t="b">
        <f aca="false">TRUE()</f>
        <v>1</v>
      </c>
      <c r="O1107" s="59" t="b">
        <f aca="false">TRUE()</f>
        <v>1</v>
      </c>
      <c r="P1107" s="59" t="b">
        <f aca="false">TRUE()</f>
        <v>1</v>
      </c>
      <c r="Q1107" s="57" t="s">
        <v>5416</v>
      </c>
      <c r="R1107" s="58" t="n">
        <v>1</v>
      </c>
      <c r="S1107" s="58" t="n">
        <v>11.539999961853</v>
      </c>
      <c r="T1107" s="57"/>
      <c r="U1107" s="58" t="n">
        <v>2.58979675447551</v>
      </c>
      <c r="V1107" s="58" t="n">
        <v>2.58979675447551</v>
      </c>
      <c r="W1107" s="58" t="n">
        <v>0</v>
      </c>
      <c r="X1107" s="58" t="n">
        <v>100</v>
      </c>
      <c r="Y1107" s="58" t="n">
        <v>0</v>
      </c>
      <c r="Z1107" s="58" t="n">
        <v>3.62707195958395</v>
      </c>
      <c r="AA1107" s="57" t="s">
        <v>5412</v>
      </c>
      <c r="AB1107" s="57" t="s">
        <v>5413</v>
      </c>
      <c r="AC1107" s="57" t="s">
        <v>5438</v>
      </c>
      <c r="AD1107" s="57" t="s">
        <v>261</v>
      </c>
      <c r="AE1107" s="57" t="n">
        <v>1792</v>
      </c>
      <c r="AF1107" s="58" t="n">
        <v>3.62707195958395</v>
      </c>
      <c r="AG1107" s="57" t="s">
        <v>5412</v>
      </c>
      <c r="AH1107" s="57" t="s">
        <v>5438</v>
      </c>
      <c r="AI1107" s="57" t="s">
        <v>261</v>
      </c>
      <c r="AJ1107" s="58" t="n">
        <v>20.5435455557214</v>
      </c>
      <c r="AK1107" s="57" t="s">
        <v>5516</v>
      </c>
      <c r="AL1107" s="58" t="n">
        <v>3.5</v>
      </c>
      <c r="AM1107" s="57"/>
      <c r="AN1107" s="57"/>
      <c r="AO1107" s="57" t="n">
        <v>0</v>
      </c>
      <c r="AP1107" s="59" t="b">
        <f aca="false">FALSE()</f>
        <v>0</v>
      </c>
    </row>
    <row r="1108" customFormat="false" ht="15" hidden="false" customHeight="true" outlineLevel="0" collapsed="false">
      <c r="B1108" s="57" t="s">
        <v>4782</v>
      </c>
      <c r="C1108" s="57" t="s">
        <v>290</v>
      </c>
      <c r="D1108" s="57" t="s">
        <v>316</v>
      </c>
      <c r="E1108" s="59" t="b">
        <f aca="false">FALSE()</f>
        <v>0</v>
      </c>
      <c r="F1108" s="57" t="n">
        <v>1</v>
      </c>
      <c r="G1108" s="57" t="s">
        <v>4862</v>
      </c>
      <c r="H1108" s="57" t="s">
        <v>4980</v>
      </c>
      <c r="I1108" s="57" t="n">
        <v>5</v>
      </c>
      <c r="J1108" s="57" t="s">
        <v>425</v>
      </c>
      <c r="K1108" s="57" t="n">
        <v>2</v>
      </c>
      <c r="L1108" s="59" t="b">
        <f aca="false">FALSE()</f>
        <v>0</v>
      </c>
      <c r="M1108" s="59" t="b">
        <f aca="false">TRUE()</f>
        <v>1</v>
      </c>
      <c r="N1108" s="59" t="b">
        <f aca="false">TRUE()</f>
        <v>1</v>
      </c>
      <c r="O1108" s="59" t="b">
        <f aca="false">TRUE()</f>
        <v>1</v>
      </c>
      <c r="P1108" s="59" t="b">
        <f aca="false">TRUE()</f>
        <v>1</v>
      </c>
      <c r="Q1108" s="57" t="s">
        <v>5416</v>
      </c>
      <c r="R1108" s="58" t="n">
        <v>1</v>
      </c>
      <c r="S1108" s="58" t="n">
        <v>11.539999961853</v>
      </c>
      <c r="T1108" s="57"/>
      <c r="U1108" s="58" t="n">
        <v>2.58979675447551</v>
      </c>
      <c r="V1108" s="58" t="n">
        <v>2.58979675447551</v>
      </c>
      <c r="W1108" s="58" t="n">
        <v>0</v>
      </c>
      <c r="X1108" s="58" t="n">
        <v>100</v>
      </c>
      <c r="Y1108" s="58" t="n">
        <v>0</v>
      </c>
      <c r="Z1108" s="58" t="n">
        <v>3.62707195958395</v>
      </c>
      <c r="AA1108" s="57" t="s">
        <v>5412</v>
      </c>
      <c r="AB1108" s="57" t="s">
        <v>5413</v>
      </c>
      <c r="AC1108" s="57" t="s">
        <v>5438</v>
      </c>
      <c r="AD1108" s="57" t="s">
        <v>261</v>
      </c>
      <c r="AE1108" s="57" t="n">
        <v>1792</v>
      </c>
      <c r="AF1108" s="58" t="n">
        <v>3.62707195958395</v>
      </c>
      <c r="AG1108" s="57" t="s">
        <v>5412</v>
      </c>
      <c r="AH1108" s="57" t="s">
        <v>5438</v>
      </c>
      <c r="AI1108" s="57" t="s">
        <v>261</v>
      </c>
      <c r="AJ1108" s="58" t="n">
        <v>20.5435455557214</v>
      </c>
      <c r="AK1108" s="57" t="s">
        <v>5516</v>
      </c>
      <c r="AL1108" s="58" t="n">
        <v>4</v>
      </c>
      <c r="AM1108" s="57"/>
      <c r="AN1108" s="57" t="s">
        <v>5412</v>
      </c>
      <c r="AO1108" s="57" t="n">
        <v>1</v>
      </c>
      <c r="AP1108" s="59" t="b">
        <f aca="false">FALSE()</f>
        <v>0</v>
      </c>
    </row>
    <row r="1109" customFormat="false" ht="15" hidden="false" customHeight="true" outlineLevel="0" collapsed="false">
      <c r="B1109" s="57" t="s">
        <v>4782</v>
      </c>
      <c r="C1109" s="57" t="s">
        <v>290</v>
      </c>
      <c r="D1109" s="57" t="s">
        <v>316</v>
      </c>
      <c r="E1109" s="59" t="b">
        <f aca="false">FALSE()</f>
        <v>0</v>
      </c>
      <c r="F1109" s="57" t="n">
        <v>1</v>
      </c>
      <c r="G1109" s="57" t="s">
        <v>4862</v>
      </c>
      <c r="H1109" s="57" t="s">
        <v>4980</v>
      </c>
      <c r="I1109" s="57" t="n">
        <v>5</v>
      </c>
      <c r="J1109" s="57" t="s">
        <v>425</v>
      </c>
      <c r="K1109" s="57" t="n">
        <v>2</v>
      </c>
      <c r="L1109" s="59" t="b">
        <f aca="false">FALSE()</f>
        <v>0</v>
      </c>
      <c r="M1109" s="59" t="b">
        <f aca="false">TRUE()</f>
        <v>1</v>
      </c>
      <c r="N1109" s="59" t="b">
        <f aca="false">TRUE()</f>
        <v>1</v>
      </c>
      <c r="O1109" s="59" t="b">
        <f aca="false">TRUE()</f>
        <v>1</v>
      </c>
      <c r="P1109" s="59" t="b">
        <f aca="false">TRUE()</f>
        <v>1</v>
      </c>
      <c r="Q1109" s="57" t="s">
        <v>5416</v>
      </c>
      <c r="R1109" s="58" t="n">
        <v>1</v>
      </c>
      <c r="S1109" s="58" t="n">
        <v>11.539999961853</v>
      </c>
      <c r="T1109" s="57"/>
      <c r="U1109" s="58" t="n">
        <v>2.58979675447551</v>
      </c>
      <c r="V1109" s="58" t="n">
        <v>2.58979675447551</v>
      </c>
      <c r="W1109" s="58" t="n">
        <v>0</v>
      </c>
      <c r="X1109" s="58" t="n">
        <v>100</v>
      </c>
      <c r="Y1109" s="58" t="n">
        <v>0</v>
      </c>
      <c r="Z1109" s="58" t="n">
        <v>3.62707195958395</v>
      </c>
      <c r="AA1109" s="57" t="s">
        <v>5412</v>
      </c>
      <c r="AB1109" s="57" t="s">
        <v>5413</v>
      </c>
      <c r="AC1109" s="57" t="s">
        <v>5438</v>
      </c>
      <c r="AD1109" s="57" t="s">
        <v>261</v>
      </c>
      <c r="AE1109" s="57" t="n">
        <v>1792</v>
      </c>
      <c r="AF1109" s="58" t="n">
        <v>3.62707195958395</v>
      </c>
      <c r="AG1109" s="57" t="s">
        <v>5412</v>
      </c>
      <c r="AH1109" s="57" t="s">
        <v>5438</v>
      </c>
      <c r="AI1109" s="57" t="s">
        <v>261</v>
      </c>
      <c r="AJ1109" s="58" t="n">
        <v>20.5435455557214</v>
      </c>
      <c r="AK1109" s="57" t="s">
        <v>5516</v>
      </c>
      <c r="AL1109" s="58" t="n">
        <v>4.5</v>
      </c>
      <c r="AM1109" s="57"/>
      <c r="AN1109" s="57" t="s">
        <v>5412</v>
      </c>
      <c r="AO1109" s="57" t="n">
        <v>1</v>
      </c>
      <c r="AP1109" s="59" t="b">
        <f aca="false">FALSE()</f>
        <v>0</v>
      </c>
    </row>
    <row r="1110" customFormat="false" ht="15" hidden="false" customHeight="true" outlineLevel="0" collapsed="false">
      <c r="B1110" s="57" t="s">
        <v>4782</v>
      </c>
      <c r="C1110" s="57" t="s">
        <v>290</v>
      </c>
      <c r="D1110" s="57" t="s">
        <v>316</v>
      </c>
      <c r="E1110" s="59" t="b">
        <f aca="false">FALSE()</f>
        <v>0</v>
      </c>
      <c r="F1110" s="57" t="n">
        <v>1</v>
      </c>
      <c r="G1110" s="57" t="s">
        <v>4862</v>
      </c>
      <c r="H1110" s="57" t="s">
        <v>4980</v>
      </c>
      <c r="I1110" s="57" t="n">
        <v>6</v>
      </c>
      <c r="J1110" s="57" t="s">
        <v>252</v>
      </c>
      <c r="K1110" s="57" t="n">
        <v>2</v>
      </c>
      <c r="L1110" s="59" t="b">
        <f aca="false">FALSE()</f>
        <v>0</v>
      </c>
      <c r="M1110" s="59" t="b">
        <f aca="false">TRUE()</f>
        <v>1</v>
      </c>
      <c r="N1110" s="59" t="b">
        <f aca="false">TRUE()</f>
        <v>1</v>
      </c>
      <c r="O1110" s="59" t="b">
        <f aca="false">TRUE()</f>
        <v>1</v>
      </c>
      <c r="P1110" s="59" t="b">
        <f aca="false">TRUE()</f>
        <v>1</v>
      </c>
      <c r="Q1110" s="57" t="s">
        <v>5440</v>
      </c>
      <c r="R1110" s="58" t="n">
        <v>1</v>
      </c>
      <c r="S1110" s="58" t="n">
        <v>15.9499998092651</v>
      </c>
      <c r="T1110" s="57"/>
      <c r="U1110" s="58" t="n">
        <v>10.5727785028072</v>
      </c>
      <c r="V1110" s="58" t="n">
        <v>8.70385300988677</v>
      </c>
      <c r="W1110" s="58" t="n">
        <v>0</v>
      </c>
      <c r="X1110" s="58" t="n">
        <v>82.3232323232323</v>
      </c>
      <c r="Y1110" s="58" t="n">
        <v>0</v>
      </c>
      <c r="Z1110" s="58" t="n">
        <v>3.43510247299843</v>
      </c>
      <c r="AA1110" s="57" t="s">
        <v>5412</v>
      </c>
      <c r="AB1110" s="57" t="s">
        <v>5413</v>
      </c>
      <c r="AC1110" s="57" t="s">
        <v>5433</v>
      </c>
      <c r="AD1110" s="57" t="s">
        <v>4838</v>
      </c>
      <c r="AE1110" s="57" t="n">
        <v>1796</v>
      </c>
      <c r="AF1110" s="58" t="n">
        <v>4.04230886994056</v>
      </c>
      <c r="AG1110" s="57" t="s">
        <v>5412</v>
      </c>
      <c r="AH1110" s="57" t="s">
        <v>5445</v>
      </c>
      <c r="AI1110" s="57" t="s">
        <v>4838</v>
      </c>
      <c r="AJ1110" s="58" t="n">
        <v>20.6348171060467</v>
      </c>
      <c r="AK1110" s="57" t="s">
        <v>5517</v>
      </c>
      <c r="AL1110" s="58" t="n">
        <v>3.5</v>
      </c>
      <c r="AM1110" s="57"/>
      <c r="AN1110" s="57" t="s">
        <v>5412</v>
      </c>
      <c r="AO1110" s="57" t="n">
        <v>1</v>
      </c>
      <c r="AP1110" s="59" t="b">
        <f aca="false">FALSE()</f>
        <v>0</v>
      </c>
    </row>
    <row r="1111" customFormat="false" ht="15" hidden="false" customHeight="true" outlineLevel="0" collapsed="false">
      <c r="B1111" s="57" t="s">
        <v>4782</v>
      </c>
      <c r="C1111" s="57" t="s">
        <v>290</v>
      </c>
      <c r="D1111" s="57" t="s">
        <v>316</v>
      </c>
      <c r="E1111" s="59" t="b">
        <f aca="false">FALSE()</f>
        <v>0</v>
      </c>
      <c r="F1111" s="57" t="n">
        <v>1</v>
      </c>
      <c r="G1111" s="57" t="s">
        <v>4862</v>
      </c>
      <c r="H1111" s="57" t="s">
        <v>4980</v>
      </c>
      <c r="I1111" s="57" t="n">
        <v>6</v>
      </c>
      <c r="J1111" s="57" t="s">
        <v>252</v>
      </c>
      <c r="K1111" s="57" t="n">
        <v>2</v>
      </c>
      <c r="L1111" s="59" t="b">
        <f aca="false">FALSE()</f>
        <v>0</v>
      </c>
      <c r="M1111" s="59" t="b">
        <f aca="false">TRUE()</f>
        <v>1</v>
      </c>
      <c r="N1111" s="59" t="b">
        <f aca="false">TRUE()</f>
        <v>1</v>
      </c>
      <c r="O1111" s="59" t="b">
        <f aca="false">TRUE()</f>
        <v>1</v>
      </c>
      <c r="P1111" s="59" t="b">
        <f aca="false">TRUE()</f>
        <v>1</v>
      </c>
      <c r="Q1111" s="57" t="s">
        <v>5440</v>
      </c>
      <c r="R1111" s="58" t="n">
        <v>1</v>
      </c>
      <c r="S1111" s="58" t="n">
        <v>15.9499998092651</v>
      </c>
      <c r="T1111" s="57"/>
      <c r="U1111" s="58" t="n">
        <v>10.5727785028072</v>
      </c>
      <c r="V1111" s="58" t="n">
        <v>8.70385300988677</v>
      </c>
      <c r="W1111" s="58" t="n">
        <v>0</v>
      </c>
      <c r="X1111" s="58" t="n">
        <v>82.3232323232323</v>
      </c>
      <c r="Y1111" s="58" t="n">
        <v>0</v>
      </c>
      <c r="Z1111" s="58" t="n">
        <v>3.43510247299843</v>
      </c>
      <c r="AA1111" s="57" t="s">
        <v>5412</v>
      </c>
      <c r="AB1111" s="57" t="s">
        <v>5413</v>
      </c>
      <c r="AC1111" s="57" t="s">
        <v>5433</v>
      </c>
      <c r="AD1111" s="57" t="s">
        <v>4838</v>
      </c>
      <c r="AE1111" s="57" t="n">
        <v>1796</v>
      </c>
      <c r="AF1111" s="58" t="n">
        <v>4.04230886994056</v>
      </c>
      <c r="AG1111" s="57" t="s">
        <v>5412</v>
      </c>
      <c r="AH1111" s="57" t="s">
        <v>5445</v>
      </c>
      <c r="AI1111" s="57" t="s">
        <v>4838</v>
      </c>
      <c r="AJ1111" s="58" t="n">
        <v>20.6348171060467</v>
      </c>
      <c r="AK1111" s="57" t="s">
        <v>5517</v>
      </c>
      <c r="AL1111" s="58" t="n">
        <v>4</v>
      </c>
      <c r="AM1111" s="57"/>
      <c r="AN1111" s="57" t="s">
        <v>5412</v>
      </c>
      <c r="AO1111" s="57" t="n">
        <v>2</v>
      </c>
      <c r="AP1111" s="59" t="b">
        <f aca="false">FALSE()</f>
        <v>0</v>
      </c>
    </row>
    <row r="1112" customFormat="false" ht="15" hidden="false" customHeight="true" outlineLevel="0" collapsed="false">
      <c r="B1112" s="57" t="s">
        <v>4782</v>
      </c>
      <c r="C1112" s="57" t="s">
        <v>290</v>
      </c>
      <c r="D1112" s="57" t="s">
        <v>316</v>
      </c>
      <c r="E1112" s="59" t="b">
        <f aca="false">FALSE()</f>
        <v>0</v>
      </c>
      <c r="F1112" s="57" t="n">
        <v>1</v>
      </c>
      <c r="G1112" s="57" t="s">
        <v>4862</v>
      </c>
      <c r="H1112" s="57" t="s">
        <v>4980</v>
      </c>
      <c r="I1112" s="57" t="n">
        <v>6</v>
      </c>
      <c r="J1112" s="57" t="s">
        <v>252</v>
      </c>
      <c r="K1112" s="57" t="n">
        <v>2</v>
      </c>
      <c r="L1112" s="59" t="b">
        <f aca="false">FALSE()</f>
        <v>0</v>
      </c>
      <c r="M1112" s="59" t="b">
        <f aca="false">TRUE()</f>
        <v>1</v>
      </c>
      <c r="N1112" s="59" t="b">
        <f aca="false">TRUE()</f>
        <v>1</v>
      </c>
      <c r="O1112" s="59" t="b">
        <f aca="false">TRUE()</f>
        <v>1</v>
      </c>
      <c r="P1112" s="59" t="b">
        <f aca="false">TRUE()</f>
        <v>1</v>
      </c>
      <c r="Q1112" s="57" t="s">
        <v>5440</v>
      </c>
      <c r="R1112" s="58" t="n">
        <v>1</v>
      </c>
      <c r="S1112" s="58" t="n">
        <v>15.9499998092651</v>
      </c>
      <c r="T1112" s="57"/>
      <c r="U1112" s="58" t="n">
        <v>10.5727785028072</v>
      </c>
      <c r="V1112" s="58" t="n">
        <v>8.70385300988677</v>
      </c>
      <c r="W1112" s="58" t="n">
        <v>0</v>
      </c>
      <c r="X1112" s="58" t="n">
        <v>82.3232323232323</v>
      </c>
      <c r="Y1112" s="58" t="n">
        <v>0</v>
      </c>
      <c r="Z1112" s="58" t="n">
        <v>3.43510247299843</v>
      </c>
      <c r="AA1112" s="57" t="s">
        <v>5412</v>
      </c>
      <c r="AB1112" s="57" t="s">
        <v>5413</v>
      </c>
      <c r="AC1112" s="57" t="s">
        <v>5433</v>
      </c>
      <c r="AD1112" s="57" t="s">
        <v>4838</v>
      </c>
      <c r="AE1112" s="57" t="n">
        <v>1796</v>
      </c>
      <c r="AF1112" s="58" t="n">
        <v>4.04230886994056</v>
      </c>
      <c r="AG1112" s="57" t="s">
        <v>5412</v>
      </c>
      <c r="AH1112" s="57" t="s">
        <v>5445</v>
      </c>
      <c r="AI1112" s="57" t="s">
        <v>4838</v>
      </c>
      <c r="AJ1112" s="58" t="n">
        <v>20.6348171060467</v>
      </c>
      <c r="AK1112" s="57" t="s">
        <v>5517</v>
      </c>
      <c r="AL1112" s="58" t="n">
        <v>4.5</v>
      </c>
      <c r="AM1112" s="57"/>
      <c r="AN1112" s="57" t="s">
        <v>5412</v>
      </c>
      <c r="AO1112" s="57" t="n">
        <v>5</v>
      </c>
      <c r="AP1112" s="59" t="b">
        <f aca="false">FALSE()</f>
        <v>0</v>
      </c>
    </row>
    <row r="1113" customFormat="false" ht="15" hidden="false" customHeight="true" outlineLevel="0" collapsed="false">
      <c r="B1113" s="57" t="s">
        <v>4782</v>
      </c>
      <c r="C1113" s="57" t="s">
        <v>290</v>
      </c>
      <c r="D1113" s="57" t="s">
        <v>316</v>
      </c>
      <c r="E1113" s="59" t="b">
        <f aca="false">FALSE()</f>
        <v>0</v>
      </c>
      <c r="F1113" s="57" t="n">
        <v>1</v>
      </c>
      <c r="G1113" s="57" t="s">
        <v>4862</v>
      </c>
      <c r="H1113" s="57" t="s">
        <v>4980</v>
      </c>
      <c r="I1113" s="57" t="n">
        <v>7</v>
      </c>
      <c r="J1113" s="57" t="s">
        <v>334</v>
      </c>
      <c r="K1113" s="57" t="n">
        <v>2</v>
      </c>
      <c r="L1113" s="59" t="b">
        <f aca="false">FALSE()</f>
        <v>0</v>
      </c>
      <c r="M1113" s="59" t="b">
        <f aca="false">TRUE()</f>
        <v>1</v>
      </c>
      <c r="N1113" s="59" t="b">
        <f aca="false">TRUE()</f>
        <v>1</v>
      </c>
      <c r="O1113" s="59" t="b">
        <f aca="false">TRUE()</f>
        <v>1</v>
      </c>
      <c r="P1113" s="59" t="b">
        <f aca="false">TRUE()</f>
        <v>1</v>
      </c>
      <c r="Q1113" s="57" t="s">
        <v>5423</v>
      </c>
      <c r="R1113" s="58" t="n">
        <v>1</v>
      </c>
      <c r="S1113" s="58" t="n">
        <v>16.5</v>
      </c>
      <c r="T1113" s="57"/>
      <c r="U1113" s="58" t="n">
        <v>1.44174252311008</v>
      </c>
      <c r="V1113" s="58" t="n">
        <v>1.44174252311008</v>
      </c>
      <c r="W1113" s="58" t="n">
        <v>0</v>
      </c>
      <c r="X1113" s="58" t="n">
        <v>100</v>
      </c>
      <c r="Y1113" s="58" t="n">
        <v>0</v>
      </c>
      <c r="Z1113" s="58" t="n">
        <v>3.75335436643013</v>
      </c>
      <c r="AA1113" s="57" t="s">
        <v>5412</v>
      </c>
      <c r="AB1113" s="57" t="s">
        <v>5413</v>
      </c>
      <c r="AC1113" s="57" t="s">
        <v>5445</v>
      </c>
      <c r="AD1113" s="57" t="s">
        <v>4838</v>
      </c>
      <c r="AE1113" s="57" t="n">
        <v>1796</v>
      </c>
      <c r="AF1113" s="58" t="n">
        <v>3.75335436643013</v>
      </c>
      <c r="AG1113" s="57" t="s">
        <v>5412</v>
      </c>
      <c r="AH1113" s="57" t="s">
        <v>5445</v>
      </c>
      <c r="AI1113" s="57" t="s">
        <v>4838</v>
      </c>
      <c r="AJ1113" s="58" t="n">
        <v>18.5712321615987</v>
      </c>
      <c r="AK1113" s="57" t="s">
        <v>5517</v>
      </c>
      <c r="AL1113" s="58" t="n">
        <v>3.5</v>
      </c>
      <c r="AM1113" s="57"/>
      <c r="AN1113" s="57"/>
      <c r="AO1113" s="57" t="n">
        <v>0</v>
      </c>
      <c r="AP1113" s="59" t="b">
        <f aca="false">FALSE()</f>
        <v>0</v>
      </c>
    </row>
    <row r="1114" customFormat="false" ht="15" hidden="false" customHeight="true" outlineLevel="0" collapsed="false">
      <c r="B1114" s="57" t="s">
        <v>4782</v>
      </c>
      <c r="C1114" s="57" t="s">
        <v>290</v>
      </c>
      <c r="D1114" s="57" t="s">
        <v>316</v>
      </c>
      <c r="E1114" s="59" t="b">
        <f aca="false">FALSE()</f>
        <v>0</v>
      </c>
      <c r="F1114" s="57" t="n">
        <v>1</v>
      </c>
      <c r="G1114" s="57" t="s">
        <v>4862</v>
      </c>
      <c r="H1114" s="57" t="s">
        <v>4980</v>
      </c>
      <c r="I1114" s="57" t="n">
        <v>7</v>
      </c>
      <c r="J1114" s="57" t="s">
        <v>334</v>
      </c>
      <c r="K1114" s="57" t="n">
        <v>2</v>
      </c>
      <c r="L1114" s="59" t="b">
        <f aca="false">FALSE()</f>
        <v>0</v>
      </c>
      <c r="M1114" s="59" t="b">
        <f aca="false">TRUE()</f>
        <v>1</v>
      </c>
      <c r="N1114" s="59" t="b">
        <f aca="false">TRUE()</f>
        <v>1</v>
      </c>
      <c r="O1114" s="59" t="b">
        <f aca="false">TRUE()</f>
        <v>1</v>
      </c>
      <c r="P1114" s="59" t="b">
        <f aca="false">TRUE()</f>
        <v>1</v>
      </c>
      <c r="Q1114" s="57" t="s">
        <v>5423</v>
      </c>
      <c r="R1114" s="58" t="n">
        <v>1</v>
      </c>
      <c r="S1114" s="58" t="n">
        <v>16.5</v>
      </c>
      <c r="T1114" s="57"/>
      <c r="U1114" s="58" t="n">
        <v>1.44174252311008</v>
      </c>
      <c r="V1114" s="58" t="n">
        <v>1.44174252311008</v>
      </c>
      <c r="W1114" s="58" t="n">
        <v>0</v>
      </c>
      <c r="X1114" s="58" t="n">
        <v>100</v>
      </c>
      <c r="Y1114" s="58" t="n">
        <v>0</v>
      </c>
      <c r="Z1114" s="58" t="n">
        <v>3.75335436643013</v>
      </c>
      <c r="AA1114" s="57" t="s">
        <v>5412</v>
      </c>
      <c r="AB1114" s="57" t="s">
        <v>5413</v>
      </c>
      <c r="AC1114" s="57" t="s">
        <v>5445</v>
      </c>
      <c r="AD1114" s="57" t="s">
        <v>4838</v>
      </c>
      <c r="AE1114" s="57" t="n">
        <v>1796</v>
      </c>
      <c r="AF1114" s="58" t="n">
        <v>3.75335436643013</v>
      </c>
      <c r="AG1114" s="57" t="s">
        <v>5412</v>
      </c>
      <c r="AH1114" s="57" t="s">
        <v>5445</v>
      </c>
      <c r="AI1114" s="57" t="s">
        <v>4838</v>
      </c>
      <c r="AJ1114" s="58" t="n">
        <v>18.5712321615987</v>
      </c>
      <c r="AK1114" s="57" t="s">
        <v>5517</v>
      </c>
      <c r="AL1114" s="58" t="n">
        <v>4</v>
      </c>
      <c r="AM1114" s="57"/>
      <c r="AN1114" s="57" t="s">
        <v>5412</v>
      </c>
      <c r="AO1114" s="57" t="n">
        <v>1</v>
      </c>
      <c r="AP1114" s="59" t="b">
        <f aca="false">FALSE()</f>
        <v>0</v>
      </c>
    </row>
    <row r="1115" customFormat="false" ht="15" hidden="false" customHeight="true" outlineLevel="0" collapsed="false">
      <c r="B1115" s="57" t="s">
        <v>4782</v>
      </c>
      <c r="C1115" s="57" t="s">
        <v>290</v>
      </c>
      <c r="D1115" s="57" t="s">
        <v>316</v>
      </c>
      <c r="E1115" s="59" t="b">
        <f aca="false">FALSE()</f>
        <v>0</v>
      </c>
      <c r="F1115" s="57" t="n">
        <v>1</v>
      </c>
      <c r="G1115" s="57" t="s">
        <v>4862</v>
      </c>
      <c r="H1115" s="57" t="s">
        <v>4980</v>
      </c>
      <c r="I1115" s="57" t="n">
        <v>7</v>
      </c>
      <c r="J1115" s="57" t="s">
        <v>334</v>
      </c>
      <c r="K1115" s="57" t="n">
        <v>2</v>
      </c>
      <c r="L1115" s="59" t="b">
        <f aca="false">FALSE()</f>
        <v>0</v>
      </c>
      <c r="M1115" s="59" t="b">
        <f aca="false">TRUE()</f>
        <v>1</v>
      </c>
      <c r="N1115" s="59" t="b">
        <f aca="false">TRUE()</f>
        <v>1</v>
      </c>
      <c r="O1115" s="59" t="b">
        <f aca="false">TRUE()</f>
        <v>1</v>
      </c>
      <c r="P1115" s="59" t="b">
        <f aca="false">TRUE()</f>
        <v>1</v>
      </c>
      <c r="Q1115" s="57" t="s">
        <v>5423</v>
      </c>
      <c r="R1115" s="58" t="n">
        <v>1</v>
      </c>
      <c r="S1115" s="58" t="n">
        <v>16.5</v>
      </c>
      <c r="T1115" s="57"/>
      <c r="U1115" s="58" t="n">
        <v>1.44174252311008</v>
      </c>
      <c r="V1115" s="58" t="n">
        <v>1.44174252311008</v>
      </c>
      <c r="W1115" s="58" t="n">
        <v>0</v>
      </c>
      <c r="X1115" s="58" t="n">
        <v>100</v>
      </c>
      <c r="Y1115" s="58" t="n">
        <v>0</v>
      </c>
      <c r="Z1115" s="58" t="n">
        <v>3.75335436643013</v>
      </c>
      <c r="AA1115" s="57" t="s">
        <v>5412</v>
      </c>
      <c r="AB1115" s="57" t="s">
        <v>5413</v>
      </c>
      <c r="AC1115" s="57" t="s">
        <v>5445</v>
      </c>
      <c r="AD1115" s="57" t="s">
        <v>4838</v>
      </c>
      <c r="AE1115" s="57" t="n">
        <v>1796</v>
      </c>
      <c r="AF1115" s="58" t="n">
        <v>3.75335436643013</v>
      </c>
      <c r="AG1115" s="57" t="s">
        <v>5412</v>
      </c>
      <c r="AH1115" s="57" t="s">
        <v>5445</v>
      </c>
      <c r="AI1115" s="57" t="s">
        <v>4838</v>
      </c>
      <c r="AJ1115" s="58" t="n">
        <v>18.5712321615987</v>
      </c>
      <c r="AK1115" s="57" t="s">
        <v>5517</v>
      </c>
      <c r="AL1115" s="58" t="n">
        <v>4.5</v>
      </c>
      <c r="AM1115" s="57"/>
      <c r="AN1115" s="57" t="s">
        <v>5412</v>
      </c>
      <c r="AO1115" s="57" t="n">
        <v>2</v>
      </c>
      <c r="AP1115" s="59" t="b">
        <f aca="false">FALSE()</f>
        <v>0</v>
      </c>
    </row>
    <row r="1116" customFormat="false" ht="15" hidden="false" customHeight="true" outlineLevel="0" collapsed="false">
      <c r="B1116" s="57" t="s">
        <v>4782</v>
      </c>
      <c r="C1116" s="57" t="s">
        <v>290</v>
      </c>
      <c r="D1116" s="57" t="s">
        <v>316</v>
      </c>
      <c r="E1116" s="59" t="b">
        <f aca="false">FALSE()</f>
        <v>0</v>
      </c>
      <c r="F1116" s="57" t="n">
        <v>1</v>
      </c>
      <c r="G1116" s="57" t="s">
        <v>4862</v>
      </c>
      <c r="H1116" s="57" t="s">
        <v>4980</v>
      </c>
      <c r="I1116" s="57" t="n">
        <v>8</v>
      </c>
      <c r="J1116" s="57" t="s">
        <v>4795</v>
      </c>
      <c r="K1116" s="57" t="n">
        <v>2</v>
      </c>
      <c r="L1116" s="59" t="b">
        <f aca="false">FALSE()</f>
        <v>0</v>
      </c>
      <c r="M1116" s="59" t="b">
        <f aca="false">TRUE()</f>
        <v>1</v>
      </c>
      <c r="N1116" s="59" t="b">
        <f aca="false">TRUE()</f>
        <v>1</v>
      </c>
      <c r="O1116" s="59" t="b">
        <f aca="false">TRUE()</f>
        <v>1</v>
      </c>
      <c r="P1116" s="59" t="b">
        <f aca="false">TRUE()</f>
        <v>1</v>
      </c>
      <c r="Q1116" s="57" t="s">
        <v>5454</v>
      </c>
      <c r="R1116" s="58" t="n">
        <v>1</v>
      </c>
      <c r="S1116" s="58" t="n">
        <v>10.3999996185303</v>
      </c>
      <c r="T1116" s="57"/>
      <c r="U1116" s="58" t="n">
        <v>0</v>
      </c>
      <c r="V1116" s="58" t="n">
        <v>0</v>
      </c>
      <c r="W1116" s="58" t="n">
        <v>0</v>
      </c>
      <c r="X1116" s="57"/>
      <c r="Y1116" s="57"/>
      <c r="Z1116" s="58" t="n">
        <v>5.37307928473054</v>
      </c>
      <c r="AA1116" s="57" t="s">
        <v>5412</v>
      </c>
      <c r="AB1116" s="57" t="s">
        <v>5413</v>
      </c>
      <c r="AC1116" s="57" t="s">
        <v>5414</v>
      </c>
      <c r="AD1116" s="57" t="s">
        <v>261</v>
      </c>
      <c r="AE1116" s="57" t="n">
        <v>1792</v>
      </c>
      <c r="AF1116" s="58" t="n">
        <v>5.37307928473054</v>
      </c>
      <c r="AG1116" s="57" t="s">
        <v>5412</v>
      </c>
      <c r="AH1116" s="57" t="s">
        <v>5414</v>
      </c>
      <c r="AI1116" s="57" t="s">
        <v>261</v>
      </c>
      <c r="AJ1116" s="58" t="n">
        <v>17.4091454701257</v>
      </c>
      <c r="AK1116" s="57" t="s">
        <v>5516</v>
      </c>
      <c r="AL1116" s="58" t="n">
        <v>3.5</v>
      </c>
      <c r="AM1116" s="57"/>
      <c r="AN1116" s="57"/>
      <c r="AO1116" s="57" t="n">
        <v>0</v>
      </c>
      <c r="AP1116" s="59" t="b">
        <f aca="false">FALSE()</f>
        <v>0</v>
      </c>
    </row>
    <row r="1117" customFormat="false" ht="15" hidden="false" customHeight="true" outlineLevel="0" collapsed="false">
      <c r="B1117" s="57" t="s">
        <v>4782</v>
      </c>
      <c r="C1117" s="57" t="s">
        <v>290</v>
      </c>
      <c r="D1117" s="57" t="s">
        <v>316</v>
      </c>
      <c r="E1117" s="59" t="b">
        <f aca="false">FALSE()</f>
        <v>0</v>
      </c>
      <c r="F1117" s="57" t="n">
        <v>1</v>
      </c>
      <c r="G1117" s="57" t="s">
        <v>4862</v>
      </c>
      <c r="H1117" s="57" t="s">
        <v>4980</v>
      </c>
      <c r="I1117" s="57" t="n">
        <v>8</v>
      </c>
      <c r="J1117" s="57" t="s">
        <v>4795</v>
      </c>
      <c r="K1117" s="57" t="n">
        <v>2</v>
      </c>
      <c r="L1117" s="59" t="b">
        <f aca="false">FALSE()</f>
        <v>0</v>
      </c>
      <c r="M1117" s="59" t="b">
        <f aca="false">TRUE()</f>
        <v>1</v>
      </c>
      <c r="N1117" s="59" t="b">
        <f aca="false">TRUE()</f>
        <v>1</v>
      </c>
      <c r="O1117" s="59" t="b">
        <f aca="false">TRUE()</f>
        <v>1</v>
      </c>
      <c r="P1117" s="59" t="b">
        <f aca="false">TRUE()</f>
        <v>1</v>
      </c>
      <c r="Q1117" s="57" t="s">
        <v>5454</v>
      </c>
      <c r="R1117" s="58" t="n">
        <v>1</v>
      </c>
      <c r="S1117" s="58" t="n">
        <v>10.3999996185303</v>
      </c>
      <c r="T1117" s="57"/>
      <c r="U1117" s="58" t="n">
        <v>0</v>
      </c>
      <c r="V1117" s="58" t="n">
        <v>0</v>
      </c>
      <c r="W1117" s="58" t="n">
        <v>0</v>
      </c>
      <c r="X1117" s="57"/>
      <c r="Y1117" s="57"/>
      <c r="Z1117" s="58" t="n">
        <v>5.37307928473054</v>
      </c>
      <c r="AA1117" s="57" t="s">
        <v>5412</v>
      </c>
      <c r="AB1117" s="57" t="s">
        <v>5413</v>
      </c>
      <c r="AC1117" s="57" t="s">
        <v>5414</v>
      </c>
      <c r="AD1117" s="57" t="s">
        <v>261</v>
      </c>
      <c r="AE1117" s="57" t="n">
        <v>1792</v>
      </c>
      <c r="AF1117" s="58" t="n">
        <v>5.37307928473054</v>
      </c>
      <c r="AG1117" s="57" t="s">
        <v>5412</v>
      </c>
      <c r="AH1117" s="57" t="s">
        <v>5414</v>
      </c>
      <c r="AI1117" s="57" t="s">
        <v>261</v>
      </c>
      <c r="AJ1117" s="58" t="n">
        <v>17.4091454701257</v>
      </c>
      <c r="AK1117" s="57" t="s">
        <v>5516</v>
      </c>
      <c r="AL1117" s="58" t="n">
        <v>4</v>
      </c>
      <c r="AM1117" s="57"/>
      <c r="AN1117" s="57"/>
      <c r="AO1117" s="57" t="n">
        <v>0</v>
      </c>
      <c r="AP1117" s="59" t="b">
        <f aca="false">FALSE()</f>
        <v>0</v>
      </c>
    </row>
    <row r="1118" customFormat="false" ht="15" hidden="false" customHeight="true" outlineLevel="0" collapsed="false">
      <c r="B1118" s="57" t="s">
        <v>4782</v>
      </c>
      <c r="C1118" s="57" t="s">
        <v>290</v>
      </c>
      <c r="D1118" s="57" t="s">
        <v>316</v>
      </c>
      <c r="E1118" s="59" t="b">
        <f aca="false">FALSE()</f>
        <v>0</v>
      </c>
      <c r="F1118" s="57" t="n">
        <v>1</v>
      </c>
      <c r="G1118" s="57" t="s">
        <v>4862</v>
      </c>
      <c r="H1118" s="57" t="s">
        <v>4980</v>
      </c>
      <c r="I1118" s="57" t="n">
        <v>8</v>
      </c>
      <c r="J1118" s="57" t="s">
        <v>4795</v>
      </c>
      <c r="K1118" s="57" t="n">
        <v>2</v>
      </c>
      <c r="L1118" s="59" t="b">
        <f aca="false">FALSE()</f>
        <v>0</v>
      </c>
      <c r="M1118" s="59" t="b">
        <f aca="false">TRUE()</f>
        <v>1</v>
      </c>
      <c r="N1118" s="59" t="b">
        <f aca="false">TRUE()</f>
        <v>1</v>
      </c>
      <c r="O1118" s="59" t="b">
        <f aca="false">TRUE()</f>
        <v>1</v>
      </c>
      <c r="P1118" s="59" t="b">
        <f aca="false">TRUE()</f>
        <v>1</v>
      </c>
      <c r="Q1118" s="57" t="s">
        <v>5454</v>
      </c>
      <c r="R1118" s="58" t="n">
        <v>1</v>
      </c>
      <c r="S1118" s="58" t="n">
        <v>10.3999996185303</v>
      </c>
      <c r="T1118" s="57"/>
      <c r="U1118" s="58" t="n">
        <v>0</v>
      </c>
      <c r="V1118" s="58" t="n">
        <v>0</v>
      </c>
      <c r="W1118" s="58" t="n">
        <v>0</v>
      </c>
      <c r="X1118" s="57"/>
      <c r="Y1118" s="57"/>
      <c r="Z1118" s="58" t="n">
        <v>5.37307928473054</v>
      </c>
      <c r="AA1118" s="57" t="s">
        <v>5412</v>
      </c>
      <c r="AB1118" s="57" t="s">
        <v>5413</v>
      </c>
      <c r="AC1118" s="57" t="s">
        <v>5414</v>
      </c>
      <c r="AD1118" s="57" t="s">
        <v>261</v>
      </c>
      <c r="AE1118" s="57" t="n">
        <v>1792</v>
      </c>
      <c r="AF1118" s="58" t="n">
        <v>5.37307928473054</v>
      </c>
      <c r="AG1118" s="57" t="s">
        <v>5412</v>
      </c>
      <c r="AH1118" s="57" t="s">
        <v>5414</v>
      </c>
      <c r="AI1118" s="57" t="s">
        <v>261</v>
      </c>
      <c r="AJ1118" s="58" t="n">
        <v>17.4091454701257</v>
      </c>
      <c r="AK1118" s="57" t="s">
        <v>5516</v>
      </c>
      <c r="AL1118" s="58" t="n">
        <v>4.5</v>
      </c>
      <c r="AM1118" s="57"/>
      <c r="AN1118" s="57"/>
      <c r="AO1118" s="57" t="n">
        <v>0</v>
      </c>
      <c r="AP1118" s="59" t="b">
        <f aca="false">FALSE()</f>
        <v>0</v>
      </c>
    </row>
    <row r="1119" customFormat="false" ht="15" hidden="false" customHeight="true" outlineLevel="0" collapsed="false">
      <c r="B1119" s="57" t="s">
        <v>4782</v>
      </c>
      <c r="C1119" s="57" t="s">
        <v>290</v>
      </c>
      <c r="D1119" s="57" t="s">
        <v>309</v>
      </c>
      <c r="E1119" s="59" t="b">
        <f aca="false">FALSE()</f>
        <v>0</v>
      </c>
      <c r="F1119" s="57" t="n">
        <v>1</v>
      </c>
      <c r="G1119" s="57" t="s">
        <v>5197</v>
      </c>
      <c r="H1119" s="57" t="s">
        <v>5095</v>
      </c>
      <c r="I1119" s="57" t="n">
        <v>2</v>
      </c>
      <c r="J1119" s="57" t="s">
        <v>261</v>
      </c>
      <c r="K1119" s="57" t="n">
        <v>2</v>
      </c>
      <c r="L1119" s="59" t="b">
        <f aca="false">FALSE()</f>
        <v>0</v>
      </c>
      <c r="M1119" s="59" t="b">
        <f aca="false">TRUE()</f>
        <v>1</v>
      </c>
      <c r="N1119" s="59" t="b">
        <f aca="false">TRUE()</f>
        <v>1</v>
      </c>
      <c r="O1119" s="59" t="b">
        <f aca="false">TRUE()</f>
        <v>1</v>
      </c>
      <c r="P1119" s="59" t="b">
        <f aca="false">TRUE()</f>
        <v>1</v>
      </c>
      <c r="Q1119" s="57" t="s">
        <v>5411</v>
      </c>
      <c r="R1119" s="58" t="n">
        <v>1</v>
      </c>
      <c r="S1119" s="58" t="n">
        <v>16.8799991607666</v>
      </c>
      <c r="T1119" s="57"/>
      <c r="U1119" s="58" t="n">
        <v>50.9148702142763</v>
      </c>
      <c r="V1119" s="58" t="n">
        <v>48.5920628159323</v>
      </c>
      <c r="W1119" s="58" t="n">
        <v>0</v>
      </c>
      <c r="X1119" s="58" t="n">
        <v>95.4378605138962</v>
      </c>
      <c r="Y1119" s="58" t="n">
        <v>0</v>
      </c>
      <c r="Z1119" s="58" t="n">
        <v>2.71003339462819</v>
      </c>
      <c r="AA1119" s="57" t="s">
        <v>5455</v>
      </c>
      <c r="AB1119" s="57" t="s">
        <v>5413</v>
      </c>
      <c r="AC1119" s="57" t="s">
        <v>5435</v>
      </c>
      <c r="AD1119" s="57" t="s">
        <v>4885</v>
      </c>
      <c r="AE1119" s="57" t="n">
        <v>2629</v>
      </c>
      <c r="AF1119" s="58" t="n">
        <v>2.71003339462819</v>
      </c>
      <c r="AG1119" s="57" t="s">
        <v>5455</v>
      </c>
      <c r="AH1119" s="57" t="s">
        <v>5435</v>
      </c>
      <c r="AI1119" s="57" t="s">
        <v>4885</v>
      </c>
      <c r="AJ1119" s="58" t="n">
        <v>14.6983143591366</v>
      </c>
      <c r="AK1119" s="57" t="s">
        <v>489</v>
      </c>
      <c r="AL1119" s="58" t="n">
        <v>3.5</v>
      </c>
      <c r="AM1119" s="57"/>
      <c r="AN1119" s="57" t="s">
        <v>5455</v>
      </c>
      <c r="AO1119" s="57" t="n">
        <v>2</v>
      </c>
      <c r="AP1119" s="59" t="b">
        <f aca="false">TRUE()</f>
        <v>1</v>
      </c>
    </row>
    <row r="1120" customFormat="false" ht="15" hidden="false" customHeight="true" outlineLevel="0" collapsed="false">
      <c r="B1120" s="57" t="s">
        <v>4782</v>
      </c>
      <c r="C1120" s="57" t="s">
        <v>290</v>
      </c>
      <c r="D1120" s="57" t="s">
        <v>309</v>
      </c>
      <c r="E1120" s="59" t="b">
        <f aca="false">FALSE()</f>
        <v>0</v>
      </c>
      <c r="F1120" s="57" t="n">
        <v>1</v>
      </c>
      <c r="G1120" s="57" t="s">
        <v>5197</v>
      </c>
      <c r="H1120" s="57" t="s">
        <v>5095</v>
      </c>
      <c r="I1120" s="57" t="n">
        <v>2</v>
      </c>
      <c r="J1120" s="57" t="s">
        <v>261</v>
      </c>
      <c r="K1120" s="57" t="n">
        <v>2</v>
      </c>
      <c r="L1120" s="59" t="b">
        <f aca="false">FALSE()</f>
        <v>0</v>
      </c>
      <c r="M1120" s="59" t="b">
        <f aca="false">TRUE()</f>
        <v>1</v>
      </c>
      <c r="N1120" s="59" t="b">
        <f aca="false">TRUE()</f>
        <v>1</v>
      </c>
      <c r="O1120" s="59" t="b">
        <f aca="false">TRUE()</f>
        <v>1</v>
      </c>
      <c r="P1120" s="59" t="b">
        <f aca="false">TRUE()</f>
        <v>1</v>
      </c>
      <c r="Q1120" s="57" t="s">
        <v>5411</v>
      </c>
      <c r="R1120" s="58" t="n">
        <v>1</v>
      </c>
      <c r="S1120" s="58" t="n">
        <v>16.8799991607666</v>
      </c>
      <c r="T1120" s="57"/>
      <c r="U1120" s="58" t="n">
        <v>50.9148702142763</v>
      </c>
      <c r="V1120" s="58" t="n">
        <v>48.5920628159323</v>
      </c>
      <c r="W1120" s="58" t="n">
        <v>0</v>
      </c>
      <c r="X1120" s="58" t="n">
        <v>95.4378605138962</v>
      </c>
      <c r="Y1120" s="58" t="n">
        <v>0</v>
      </c>
      <c r="Z1120" s="58" t="n">
        <v>2.71003339462819</v>
      </c>
      <c r="AA1120" s="57" t="s">
        <v>5455</v>
      </c>
      <c r="AB1120" s="57" t="s">
        <v>5413</v>
      </c>
      <c r="AC1120" s="57" t="s">
        <v>5435</v>
      </c>
      <c r="AD1120" s="57" t="s">
        <v>4885</v>
      </c>
      <c r="AE1120" s="57" t="n">
        <v>2629</v>
      </c>
      <c r="AF1120" s="58" t="n">
        <v>2.71003339462819</v>
      </c>
      <c r="AG1120" s="57" t="s">
        <v>5455</v>
      </c>
      <c r="AH1120" s="57" t="s">
        <v>5435</v>
      </c>
      <c r="AI1120" s="57" t="s">
        <v>4885</v>
      </c>
      <c r="AJ1120" s="58" t="n">
        <v>14.6983143591366</v>
      </c>
      <c r="AK1120" s="57" t="s">
        <v>489</v>
      </c>
      <c r="AL1120" s="58" t="n">
        <v>4</v>
      </c>
      <c r="AM1120" s="57"/>
      <c r="AN1120" s="57" t="s">
        <v>5455</v>
      </c>
      <c r="AO1120" s="57" t="n">
        <v>5</v>
      </c>
      <c r="AP1120" s="59" t="b">
        <f aca="false">TRUE()</f>
        <v>1</v>
      </c>
    </row>
    <row r="1121" customFormat="false" ht="15" hidden="false" customHeight="true" outlineLevel="0" collapsed="false">
      <c r="B1121" s="57" t="s">
        <v>4782</v>
      </c>
      <c r="C1121" s="57" t="s">
        <v>290</v>
      </c>
      <c r="D1121" s="57" t="s">
        <v>309</v>
      </c>
      <c r="E1121" s="59" t="b">
        <f aca="false">FALSE()</f>
        <v>0</v>
      </c>
      <c r="F1121" s="57" t="n">
        <v>1</v>
      </c>
      <c r="G1121" s="57" t="s">
        <v>5197</v>
      </c>
      <c r="H1121" s="57" t="s">
        <v>5095</v>
      </c>
      <c r="I1121" s="57" t="n">
        <v>2</v>
      </c>
      <c r="J1121" s="57" t="s">
        <v>261</v>
      </c>
      <c r="K1121" s="57" t="n">
        <v>2</v>
      </c>
      <c r="L1121" s="59" t="b">
        <f aca="false">FALSE()</f>
        <v>0</v>
      </c>
      <c r="M1121" s="59" t="b">
        <f aca="false">TRUE()</f>
        <v>1</v>
      </c>
      <c r="N1121" s="59" t="b">
        <f aca="false">TRUE()</f>
        <v>1</v>
      </c>
      <c r="O1121" s="59" t="b">
        <f aca="false">TRUE()</f>
        <v>1</v>
      </c>
      <c r="P1121" s="59" t="b">
        <f aca="false">TRUE()</f>
        <v>1</v>
      </c>
      <c r="Q1121" s="57" t="s">
        <v>5411</v>
      </c>
      <c r="R1121" s="58" t="n">
        <v>1</v>
      </c>
      <c r="S1121" s="58" t="n">
        <v>16.8799991607666</v>
      </c>
      <c r="T1121" s="57"/>
      <c r="U1121" s="58" t="n">
        <v>50.9148702142763</v>
      </c>
      <c r="V1121" s="58" t="n">
        <v>48.5920628159323</v>
      </c>
      <c r="W1121" s="58" t="n">
        <v>0</v>
      </c>
      <c r="X1121" s="58" t="n">
        <v>95.4378605138962</v>
      </c>
      <c r="Y1121" s="58" t="n">
        <v>0</v>
      </c>
      <c r="Z1121" s="58" t="n">
        <v>2.71003339462819</v>
      </c>
      <c r="AA1121" s="57" t="s">
        <v>5455</v>
      </c>
      <c r="AB1121" s="57" t="s">
        <v>5413</v>
      </c>
      <c r="AC1121" s="57" t="s">
        <v>5435</v>
      </c>
      <c r="AD1121" s="57" t="s">
        <v>4885</v>
      </c>
      <c r="AE1121" s="57" t="n">
        <v>2629</v>
      </c>
      <c r="AF1121" s="58" t="n">
        <v>2.71003339462819</v>
      </c>
      <c r="AG1121" s="57" t="s">
        <v>5455</v>
      </c>
      <c r="AH1121" s="57" t="s">
        <v>5435</v>
      </c>
      <c r="AI1121" s="57" t="s">
        <v>4885</v>
      </c>
      <c r="AJ1121" s="58" t="n">
        <v>14.6983143591366</v>
      </c>
      <c r="AK1121" s="57" t="s">
        <v>489</v>
      </c>
      <c r="AL1121" s="58" t="n">
        <v>4.5</v>
      </c>
      <c r="AM1121" s="57"/>
      <c r="AN1121" s="57" t="s">
        <v>5455</v>
      </c>
      <c r="AO1121" s="57" t="n">
        <v>10</v>
      </c>
      <c r="AP1121" s="59" t="b">
        <f aca="false">TRUE()</f>
        <v>1</v>
      </c>
    </row>
    <row r="1122" customFormat="false" ht="15" hidden="false" customHeight="true" outlineLevel="0" collapsed="false">
      <c r="B1122" s="57" t="s">
        <v>4782</v>
      </c>
      <c r="C1122" s="57" t="s">
        <v>290</v>
      </c>
      <c r="D1122" s="57" t="s">
        <v>309</v>
      </c>
      <c r="E1122" s="59" t="b">
        <f aca="false">FALSE()</f>
        <v>0</v>
      </c>
      <c r="F1122" s="57" t="n">
        <v>1</v>
      </c>
      <c r="G1122" s="57" t="s">
        <v>5197</v>
      </c>
      <c r="H1122" s="57" t="s">
        <v>5095</v>
      </c>
      <c r="I1122" s="57" t="n">
        <v>3</v>
      </c>
      <c r="J1122" s="57" t="s">
        <v>327</v>
      </c>
      <c r="K1122" s="57" t="n">
        <v>2</v>
      </c>
      <c r="L1122" s="59" t="b">
        <f aca="false">FALSE()</f>
        <v>0</v>
      </c>
      <c r="M1122" s="59" t="b">
        <f aca="false">TRUE()</f>
        <v>1</v>
      </c>
      <c r="N1122" s="59" t="b">
        <f aca="false">TRUE()</f>
        <v>1</v>
      </c>
      <c r="O1122" s="59" t="b">
        <f aca="false">TRUE()</f>
        <v>1</v>
      </c>
      <c r="P1122" s="59" t="b">
        <f aca="false">TRUE()</f>
        <v>1</v>
      </c>
      <c r="Q1122" s="57" t="s">
        <v>5421</v>
      </c>
      <c r="R1122" s="58" t="n">
        <v>1</v>
      </c>
      <c r="S1122" s="58" t="n">
        <v>10.3599996566773</v>
      </c>
      <c r="T1122" s="57"/>
      <c r="U1122" s="58" t="n">
        <v>4.69901266791433</v>
      </c>
      <c r="V1122" s="58" t="n">
        <v>0.427182969810393</v>
      </c>
      <c r="W1122" s="58" t="n">
        <v>0</v>
      </c>
      <c r="X1122" s="58" t="n">
        <v>9.09090909090908</v>
      </c>
      <c r="Y1122" s="58" t="n">
        <v>0</v>
      </c>
      <c r="Z1122" s="58" t="n">
        <v>4.3656878037716</v>
      </c>
      <c r="AA1122" s="57" t="s">
        <v>5455</v>
      </c>
      <c r="AB1122" s="57" t="s">
        <v>5413</v>
      </c>
      <c r="AC1122" s="57" t="s">
        <v>4894</v>
      </c>
      <c r="AD1122" s="57" t="s">
        <v>4838</v>
      </c>
      <c r="AE1122" s="57" t="n">
        <v>2630</v>
      </c>
      <c r="AF1122" s="58" t="n">
        <v>5.06603839306416</v>
      </c>
      <c r="AG1122" s="57" t="s">
        <v>5455</v>
      </c>
      <c r="AH1122" s="57" t="s">
        <v>5435</v>
      </c>
      <c r="AI1122" s="57" t="s">
        <v>4885</v>
      </c>
      <c r="AJ1122" s="58" t="n">
        <v>13.2319917623916</v>
      </c>
      <c r="AK1122" s="57" t="s">
        <v>489</v>
      </c>
      <c r="AL1122" s="58" t="n">
        <v>3.5</v>
      </c>
      <c r="AM1122" s="57"/>
      <c r="AN1122" s="57"/>
      <c r="AO1122" s="57" t="n">
        <v>0</v>
      </c>
      <c r="AP1122" s="59" t="b">
        <f aca="false">FALSE()</f>
        <v>0</v>
      </c>
    </row>
    <row r="1123" customFormat="false" ht="15" hidden="false" customHeight="true" outlineLevel="0" collapsed="false">
      <c r="B1123" s="57" t="s">
        <v>4782</v>
      </c>
      <c r="C1123" s="57" t="s">
        <v>290</v>
      </c>
      <c r="D1123" s="57" t="s">
        <v>309</v>
      </c>
      <c r="E1123" s="59" t="b">
        <f aca="false">FALSE()</f>
        <v>0</v>
      </c>
      <c r="F1123" s="57" t="n">
        <v>1</v>
      </c>
      <c r="G1123" s="57" t="s">
        <v>5197</v>
      </c>
      <c r="H1123" s="57" t="s">
        <v>5095</v>
      </c>
      <c r="I1123" s="57" t="n">
        <v>3</v>
      </c>
      <c r="J1123" s="57" t="s">
        <v>327</v>
      </c>
      <c r="K1123" s="57" t="n">
        <v>2</v>
      </c>
      <c r="L1123" s="59" t="b">
        <f aca="false">FALSE()</f>
        <v>0</v>
      </c>
      <c r="M1123" s="59" t="b">
        <f aca="false">TRUE()</f>
        <v>1</v>
      </c>
      <c r="N1123" s="59" t="b">
        <f aca="false">TRUE()</f>
        <v>1</v>
      </c>
      <c r="O1123" s="59" t="b">
        <f aca="false">TRUE()</f>
        <v>1</v>
      </c>
      <c r="P1123" s="59" t="b">
        <f aca="false">TRUE()</f>
        <v>1</v>
      </c>
      <c r="Q1123" s="57" t="s">
        <v>5421</v>
      </c>
      <c r="R1123" s="58" t="n">
        <v>1</v>
      </c>
      <c r="S1123" s="58" t="n">
        <v>10.3599996566773</v>
      </c>
      <c r="T1123" s="57"/>
      <c r="U1123" s="58" t="n">
        <v>4.69901266791433</v>
      </c>
      <c r="V1123" s="58" t="n">
        <v>0.427182969810393</v>
      </c>
      <c r="W1123" s="58" t="n">
        <v>0</v>
      </c>
      <c r="X1123" s="58" t="n">
        <v>9.09090909090908</v>
      </c>
      <c r="Y1123" s="58" t="n">
        <v>0</v>
      </c>
      <c r="Z1123" s="58" t="n">
        <v>4.3656878037716</v>
      </c>
      <c r="AA1123" s="57" t="s">
        <v>5455</v>
      </c>
      <c r="AB1123" s="57" t="s">
        <v>5413</v>
      </c>
      <c r="AC1123" s="57" t="s">
        <v>4894</v>
      </c>
      <c r="AD1123" s="57" t="s">
        <v>4838</v>
      </c>
      <c r="AE1123" s="57" t="n">
        <v>2630</v>
      </c>
      <c r="AF1123" s="58" t="n">
        <v>5.06603839306416</v>
      </c>
      <c r="AG1123" s="57" t="s">
        <v>5455</v>
      </c>
      <c r="AH1123" s="57" t="s">
        <v>5435</v>
      </c>
      <c r="AI1123" s="57" t="s">
        <v>4885</v>
      </c>
      <c r="AJ1123" s="58" t="n">
        <v>13.2319917623916</v>
      </c>
      <c r="AK1123" s="57" t="s">
        <v>489</v>
      </c>
      <c r="AL1123" s="58" t="n">
        <v>4</v>
      </c>
      <c r="AM1123" s="57"/>
      <c r="AN1123" s="57"/>
      <c r="AO1123" s="57" t="n">
        <v>0</v>
      </c>
      <c r="AP1123" s="59" t="b">
        <f aca="false">FALSE()</f>
        <v>0</v>
      </c>
    </row>
    <row r="1124" customFormat="false" ht="15" hidden="false" customHeight="true" outlineLevel="0" collapsed="false">
      <c r="B1124" s="57" t="s">
        <v>4782</v>
      </c>
      <c r="C1124" s="57" t="s">
        <v>290</v>
      </c>
      <c r="D1124" s="57" t="s">
        <v>309</v>
      </c>
      <c r="E1124" s="59" t="b">
        <f aca="false">FALSE()</f>
        <v>0</v>
      </c>
      <c r="F1124" s="57" t="n">
        <v>1</v>
      </c>
      <c r="G1124" s="57" t="s">
        <v>5197</v>
      </c>
      <c r="H1124" s="57" t="s">
        <v>5095</v>
      </c>
      <c r="I1124" s="57" t="n">
        <v>3</v>
      </c>
      <c r="J1124" s="57" t="s">
        <v>327</v>
      </c>
      <c r="K1124" s="57" t="n">
        <v>2</v>
      </c>
      <c r="L1124" s="59" t="b">
        <f aca="false">FALSE()</f>
        <v>0</v>
      </c>
      <c r="M1124" s="59" t="b">
        <f aca="false">TRUE()</f>
        <v>1</v>
      </c>
      <c r="N1124" s="59" t="b">
        <f aca="false">TRUE()</f>
        <v>1</v>
      </c>
      <c r="O1124" s="59" t="b">
        <f aca="false">TRUE()</f>
        <v>1</v>
      </c>
      <c r="P1124" s="59" t="b">
        <f aca="false">TRUE()</f>
        <v>1</v>
      </c>
      <c r="Q1124" s="57" t="s">
        <v>5421</v>
      </c>
      <c r="R1124" s="58" t="n">
        <v>1</v>
      </c>
      <c r="S1124" s="58" t="n">
        <v>10.3599996566773</v>
      </c>
      <c r="T1124" s="57"/>
      <c r="U1124" s="58" t="n">
        <v>4.69901266791433</v>
      </c>
      <c r="V1124" s="58" t="n">
        <v>0.427182969810393</v>
      </c>
      <c r="W1124" s="58" t="n">
        <v>0</v>
      </c>
      <c r="X1124" s="58" t="n">
        <v>9.09090909090908</v>
      </c>
      <c r="Y1124" s="58" t="n">
        <v>0</v>
      </c>
      <c r="Z1124" s="58" t="n">
        <v>4.3656878037716</v>
      </c>
      <c r="AA1124" s="57" t="s">
        <v>5455</v>
      </c>
      <c r="AB1124" s="57" t="s">
        <v>5413</v>
      </c>
      <c r="AC1124" s="57" t="s">
        <v>4894</v>
      </c>
      <c r="AD1124" s="57" t="s">
        <v>4838</v>
      </c>
      <c r="AE1124" s="57" t="n">
        <v>2630</v>
      </c>
      <c r="AF1124" s="58" t="n">
        <v>5.06603839306416</v>
      </c>
      <c r="AG1124" s="57" t="s">
        <v>5455</v>
      </c>
      <c r="AH1124" s="57" t="s">
        <v>5435</v>
      </c>
      <c r="AI1124" s="57" t="s">
        <v>4885</v>
      </c>
      <c r="AJ1124" s="58" t="n">
        <v>13.2319917623916</v>
      </c>
      <c r="AK1124" s="57" t="s">
        <v>489</v>
      </c>
      <c r="AL1124" s="58" t="n">
        <v>4.5</v>
      </c>
      <c r="AM1124" s="57"/>
      <c r="AN1124" s="57" t="s">
        <v>5455</v>
      </c>
      <c r="AO1124" s="57" t="n">
        <v>1</v>
      </c>
      <c r="AP1124" s="59" t="b">
        <f aca="false">FALSE()</f>
        <v>0</v>
      </c>
    </row>
    <row r="1125" customFormat="false" ht="15" hidden="false" customHeight="true" outlineLevel="0" collapsed="false">
      <c r="B1125" s="57" t="s">
        <v>4782</v>
      </c>
      <c r="C1125" s="57" t="s">
        <v>290</v>
      </c>
      <c r="D1125" s="57" t="s">
        <v>309</v>
      </c>
      <c r="E1125" s="59" t="b">
        <f aca="false">FALSE()</f>
        <v>0</v>
      </c>
      <c r="F1125" s="57" t="n">
        <v>1</v>
      </c>
      <c r="G1125" s="57" t="s">
        <v>5197</v>
      </c>
      <c r="H1125" s="57" t="s">
        <v>5095</v>
      </c>
      <c r="I1125" s="57" t="n">
        <v>4</v>
      </c>
      <c r="J1125" s="57" t="s">
        <v>334</v>
      </c>
      <c r="K1125" s="57" t="n">
        <v>2</v>
      </c>
      <c r="L1125" s="59" t="b">
        <f aca="false">FALSE()</f>
        <v>0</v>
      </c>
      <c r="M1125" s="59" t="b">
        <f aca="false">TRUE()</f>
        <v>1</v>
      </c>
      <c r="N1125" s="59" t="b">
        <f aca="false">TRUE()</f>
        <v>1</v>
      </c>
      <c r="O1125" s="59" t="b">
        <f aca="false">TRUE()</f>
        <v>1</v>
      </c>
      <c r="P1125" s="59" t="b">
        <f aca="false">TRUE()</f>
        <v>1</v>
      </c>
      <c r="Q1125" s="57" t="s">
        <v>5423</v>
      </c>
      <c r="R1125" s="58" t="n">
        <v>1</v>
      </c>
      <c r="S1125" s="58" t="n">
        <v>8.11999988555908</v>
      </c>
      <c r="T1125" s="57"/>
      <c r="U1125" s="58" t="n">
        <v>3.39076482287</v>
      </c>
      <c r="V1125" s="58" t="n">
        <v>0.0266989356131493</v>
      </c>
      <c r="W1125" s="58" t="n">
        <v>0</v>
      </c>
      <c r="X1125" s="58" t="n">
        <v>0.787401574803141</v>
      </c>
      <c r="Y1125" s="58" t="n">
        <v>0</v>
      </c>
      <c r="Z1125" s="58" t="n">
        <v>4.62469782796672</v>
      </c>
      <c r="AA1125" s="57" t="s">
        <v>5455</v>
      </c>
      <c r="AB1125" s="57" t="s">
        <v>5413</v>
      </c>
      <c r="AC1125" s="57" t="s">
        <v>5438</v>
      </c>
      <c r="AD1125" s="57" t="s">
        <v>4838</v>
      </c>
      <c r="AE1125" s="57" t="n">
        <v>2630</v>
      </c>
      <c r="AF1125" s="58" t="n">
        <v>4.62469782796672</v>
      </c>
      <c r="AG1125" s="57" t="s">
        <v>5455</v>
      </c>
      <c r="AH1125" s="57" t="s">
        <v>5438</v>
      </c>
      <c r="AI1125" s="57" t="s">
        <v>4838</v>
      </c>
      <c r="AJ1125" s="58" t="n">
        <v>13.6263528502677</v>
      </c>
      <c r="AK1125" s="57" t="s">
        <v>489</v>
      </c>
      <c r="AL1125" s="58" t="n">
        <v>3.5</v>
      </c>
      <c r="AM1125" s="57"/>
      <c r="AN1125" s="57"/>
      <c r="AO1125" s="57" t="n">
        <v>0</v>
      </c>
      <c r="AP1125" s="59" t="b">
        <f aca="false">FALSE()</f>
        <v>0</v>
      </c>
    </row>
    <row r="1126" customFormat="false" ht="15" hidden="false" customHeight="true" outlineLevel="0" collapsed="false">
      <c r="B1126" s="57" t="s">
        <v>4782</v>
      </c>
      <c r="C1126" s="57" t="s">
        <v>290</v>
      </c>
      <c r="D1126" s="57" t="s">
        <v>309</v>
      </c>
      <c r="E1126" s="59" t="b">
        <f aca="false">FALSE()</f>
        <v>0</v>
      </c>
      <c r="F1126" s="57" t="n">
        <v>1</v>
      </c>
      <c r="G1126" s="57" t="s">
        <v>5197</v>
      </c>
      <c r="H1126" s="57" t="s">
        <v>5095</v>
      </c>
      <c r="I1126" s="57" t="n">
        <v>4</v>
      </c>
      <c r="J1126" s="57" t="s">
        <v>334</v>
      </c>
      <c r="K1126" s="57" t="n">
        <v>2</v>
      </c>
      <c r="L1126" s="59" t="b">
        <f aca="false">FALSE()</f>
        <v>0</v>
      </c>
      <c r="M1126" s="59" t="b">
        <f aca="false">TRUE()</f>
        <v>1</v>
      </c>
      <c r="N1126" s="59" t="b">
        <f aca="false">TRUE()</f>
        <v>1</v>
      </c>
      <c r="O1126" s="59" t="b">
        <f aca="false">TRUE()</f>
        <v>1</v>
      </c>
      <c r="P1126" s="59" t="b">
        <f aca="false">TRUE()</f>
        <v>1</v>
      </c>
      <c r="Q1126" s="57" t="s">
        <v>5423</v>
      </c>
      <c r="R1126" s="58" t="n">
        <v>1</v>
      </c>
      <c r="S1126" s="58" t="n">
        <v>8.11999988555908</v>
      </c>
      <c r="T1126" s="57"/>
      <c r="U1126" s="58" t="n">
        <v>3.39076482287</v>
      </c>
      <c r="V1126" s="58" t="n">
        <v>0.0266989356131493</v>
      </c>
      <c r="W1126" s="58" t="n">
        <v>0</v>
      </c>
      <c r="X1126" s="58" t="n">
        <v>0.787401574803141</v>
      </c>
      <c r="Y1126" s="58" t="n">
        <v>0</v>
      </c>
      <c r="Z1126" s="58" t="n">
        <v>4.62469782796672</v>
      </c>
      <c r="AA1126" s="57" t="s">
        <v>5455</v>
      </c>
      <c r="AB1126" s="57" t="s">
        <v>5413</v>
      </c>
      <c r="AC1126" s="57" t="s">
        <v>5438</v>
      </c>
      <c r="AD1126" s="57" t="s">
        <v>4838</v>
      </c>
      <c r="AE1126" s="57" t="n">
        <v>2630</v>
      </c>
      <c r="AF1126" s="58" t="n">
        <v>4.62469782796672</v>
      </c>
      <c r="AG1126" s="57" t="s">
        <v>5455</v>
      </c>
      <c r="AH1126" s="57" t="s">
        <v>5438</v>
      </c>
      <c r="AI1126" s="57" t="s">
        <v>4838</v>
      </c>
      <c r="AJ1126" s="58" t="n">
        <v>13.6263528502677</v>
      </c>
      <c r="AK1126" s="57" t="s">
        <v>489</v>
      </c>
      <c r="AL1126" s="58" t="n">
        <v>4</v>
      </c>
      <c r="AM1126" s="57"/>
      <c r="AN1126" s="57"/>
      <c r="AO1126" s="57" t="n">
        <v>0</v>
      </c>
      <c r="AP1126" s="59" t="b">
        <f aca="false">FALSE()</f>
        <v>0</v>
      </c>
    </row>
    <row r="1127" customFormat="false" ht="15" hidden="false" customHeight="true" outlineLevel="0" collapsed="false">
      <c r="B1127" s="57" t="s">
        <v>4782</v>
      </c>
      <c r="C1127" s="57" t="s">
        <v>290</v>
      </c>
      <c r="D1127" s="57" t="s">
        <v>309</v>
      </c>
      <c r="E1127" s="59" t="b">
        <f aca="false">FALSE()</f>
        <v>0</v>
      </c>
      <c r="F1127" s="57" t="n">
        <v>1</v>
      </c>
      <c r="G1127" s="57" t="s">
        <v>5197</v>
      </c>
      <c r="H1127" s="57" t="s">
        <v>5095</v>
      </c>
      <c r="I1127" s="57" t="n">
        <v>4</v>
      </c>
      <c r="J1127" s="57" t="s">
        <v>334</v>
      </c>
      <c r="K1127" s="57" t="n">
        <v>2</v>
      </c>
      <c r="L1127" s="59" t="b">
        <f aca="false">FALSE()</f>
        <v>0</v>
      </c>
      <c r="M1127" s="59" t="b">
        <f aca="false">TRUE()</f>
        <v>1</v>
      </c>
      <c r="N1127" s="59" t="b">
        <f aca="false">TRUE()</f>
        <v>1</v>
      </c>
      <c r="O1127" s="59" t="b">
        <f aca="false">TRUE()</f>
        <v>1</v>
      </c>
      <c r="P1127" s="59" t="b">
        <f aca="false">TRUE()</f>
        <v>1</v>
      </c>
      <c r="Q1127" s="57" t="s">
        <v>5423</v>
      </c>
      <c r="R1127" s="58" t="n">
        <v>1</v>
      </c>
      <c r="S1127" s="58" t="n">
        <v>8.11999988555908</v>
      </c>
      <c r="T1127" s="57"/>
      <c r="U1127" s="58" t="n">
        <v>3.39076482287</v>
      </c>
      <c r="V1127" s="58" t="n">
        <v>0.0266989356131493</v>
      </c>
      <c r="W1127" s="58" t="n">
        <v>0</v>
      </c>
      <c r="X1127" s="58" t="n">
        <v>0.787401574803141</v>
      </c>
      <c r="Y1127" s="58" t="n">
        <v>0</v>
      </c>
      <c r="Z1127" s="58" t="n">
        <v>4.62469782796672</v>
      </c>
      <c r="AA1127" s="57" t="s">
        <v>5455</v>
      </c>
      <c r="AB1127" s="57" t="s">
        <v>5413</v>
      </c>
      <c r="AC1127" s="57" t="s">
        <v>5438</v>
      </c>
      <c r="AD1127" s="57" t="s">
        <v>4838</v>
      </c>
      <c r="AE1127" s="57" t="n">
        <v>2630</v>
      </c>
      <c r="AF1127" s="58" t="n">
        <v>4.62469782796672</v>
      </c>
      <c r="AG1127" s="57" t="s">
        <v>5455</v>
      </c>
      <c r="AH1127" s="57" t="s">
        <v>5438</v>
      </c>
      <c r="AI1127" s="57" t="s">
        <v>4838</v>
      </c>
      <c r="AJ1127" s="58" t="n">
        <v>13.6263528502677</v>
      </c>
      <c r="AK1127" s="57" t="s">
        <v>489</v>
      </c>
      <c r="AL1127" s="58" t="n">
        <v>4.5</v>
      </c>
      <c r="AM1127" s="57"/>
      <c r="AN1127" s="57"/>
      <c r="AO1127" s="57" t="n">
        <v>0</v>
      </c>
      <c r="AP1127" s="59" t="b">
        <f aca="false">FALSE()</f>
        <v>0</v>
      </c>
    </row>
    <row r="1128" customFormat="false" ht="15" hidden="false" customHeight="true" outlineLevel="0" collapsed="false">
      <c r="B1128" s="57" t="s">
        <v>4782</v>
      </c>
      <c r="C1128" s="57" t="s">
        <v>290</v>
      </c>
      <c r="D1128" s="57" t="s">
        <v>309</v>
      </c>
      <c r="E1128" s="59" t="b">
        <f aca="false">FALSE()</f>
        <v>0</v>
      </c>
      <c r="F1128" s="57" t="n">
        <v>1</v>
      </c>
      <c r="G1128" s="57" t="s">
        <v>5197</v>
      </c>
      <c r="H1128" s="57" t="s">
        <v>5095</v>
      </c>
      <c r="I1128" s="57" t="n">
        <v>5</v>
      </c>
      <c r="J1128" s="57" t="s">
        <v>4853</v>
      </c>
      <c r="K1128" s="57" t="n">
        <v>2</v>
      </c>
      <c r="L1128" s="59" t="b">
        <f aca="false">FALSE()</f>
        <v>0</v>
      </c>
      <c r="M1128" s="59" t="b">
        <f aca="false">TRUE()</f>
        <v>1</v>
      </c>
      <c r="N1128" s="59" t="b">
        <f aca="false">TRUE()</f>
        <v>1</v>
      </c>
      <c r="O1128" s="59" t="b">
        <f aca="false">TRUE()</f>
        <v>1</v>
      </c>
      <c r="P1128" s="59" t="b">
        <f aca="false">TRUE()</f>
        <v>1</v>
      </c>
      <c r="Q1128" s="57" t="s">
        <v>5443</v>
      </c>
      <c r="R1128" s="58" t="n">
        <v>1</v>
      </c>
      <c r="S1128" s="58" t="n">
        <v>6.69999980926514</v>
      </c>
      <c r="T1128" s="57"/>
      <c r="U1128" s="58" t="n">
        <v>7.04851900187149</v>
      </c>
      <c r="V1128" s="58" t="n">
        <v>7.04851900187149</v>
      </c>
      <c r="W1128" s="58" t="n">
        <v>0</v>
      </c>
      <c r="X1128" s="58" t="n">
        <v>100</v>
      </c>
      <c r="Y1128" s="58" t="n">
        <v>0</v>
      </c>
      <c r="Z1128" s="58" t="n">
        <v>3.10352348146425</v>
      </c>
      <c r="AA1128" s="57" t="s">
        <v>5455</v>
      </c>
      <c r="AB1128" s="57" t="s">
        <v>5413</v>
      </c>
      <c r="AC1128" s="57" t="s">
        <v>5438</v>
      </c>
      <c r="AD1128" s="57" t="s">
        <v>4838</v>
      </c>
      <c r="AE1128" s="57" t="n">
        <v>2630</v>
      </c>
      <c r="AF1128" s="58" t="n">
        <v>3.10352348146425</v>
      </c>
      <c r="AG1128" s="57" t="s">
        <v>5455</v>
      </c>
      <c r="AH1128" s="57" t="s">
        <v>5438</v>
      </c>
      <c r="AI1128" s="57" t="s">
        <v>4838</v>
      </c>
      <c r="AJ1128" s="58" t="n">
        <v>13.8741720473692</v>
      </c>
      <c r="AK1128" s="57" t="s">
        <v>489</v>
      </c>
      <c r="AL1128" s="58" t="n">
        <v>3.5</v>
      </c>
      <c r="AM1128" s="57"/>
      <c r="AN1128" s="57" t="s">
        <v>5455</v>
      </c>
      <c r="AO1128" s="57" t="n">
        <v>1</v>
      </c>
      <c r="AP1128" s="59" t="b">
        <f aca="false">TRUE()</f>
        <v>1</v>
      </c>
    </row>
    <row r="1129" customFormat="false" ht="15" hidden="false" customHeight="true" outlineLevel="0" collapsed="false">
      <c r="B1129" s="57" t="s">
        <v>4782</v>
      </c>
      <c r="C1129" s="57" t="s">
        <v>290</v>
      </c>
      <c r="D1129" s="57" t="s">
        <v>309</v>
      </c>
      <c r="E1129" s="59" t="b">
        <f aca="false">FALSE()</f>
        <v>0</v>
      </c>
      <c r="F1129" s="57" t="n">
        <v>1</v>
      </c>
      <c r="G1129" s="57" t="s">
        <v>5197</v>
      </c>
      <c r="H1129" s="57" t="s">
        <v>5095</v>
      </c>
      <c r="I1129" s="57" t="n">
        <v>5</v>
      </c>
      <c r="J1129" s="57" t="s">
        <v>4853</v>
      </c>
      <c r="K1129" s="57" t="n">
        <v>2</v>
      </c>
      <c r="L1129" s="59" t="b">
        <f aca="false">FALSE()</f>
        <v>0</v>
      </c>
      <c r="M1129" s="59" t="b">
        <f aca="false">TRUE()</f>
        <v>1</v>
      </c>
      <c r="N1129" s="59" t="b">
        <f aca="false">TRUE()</f>
        <v>1</v>
      </c>
      <c r="O1129" s="59" t="b">
        <f aca="false">TRUE()</f>
        <v>1</v>
      </c>
      <c r="P1129" s="59" t="b">
        <f aca="false">TRUE()</f>
        <v>1</v>
      </c>
      <c r="Q1129" s="57" t="s">
        <v>5443</v>
      </c>
      <c r="R1129" s="58" t="n">
        <v>1</v>
      </c>
      <c r="S1129" s="58" t="n">
        <v>6.69999980926514</v>
      </c>
      <c r="T1129" s="57"/>
      <c r="U1129" s="58" t="n">
        <v>7.04851900187149</v>
      </c>
      <c r="V1129" s="58" t="n">
        <v>7.04851900187149</v>
      </c>
      <c r="W1129" s="58" t="n">
        <v>0</v>
      </c>
      <c r="X1129" s="58" t="n">
        <v>100</v>
      </c>
      <c r="Y1129" s="58" t="n">
        <v>0</v>
      </c>
      <c r="Z1129" s="58" t="n">
        <v>3.10352348146425</v>
      </c>
      <c r="AA1129" s="57" t="s">
        <v>5455</v>
      </c>
      <c r="AB1129" s="57" t="s">
        <v>5413</v>
      </c>
      <c r="AC1129" s="57" t="s">
        <v>5438</v>
      </c>
      <c r="AD1129" s="57" t="s">
        <v>4838</v>
      </c>
      <c r="AE1129" s="57" t="n">
        <v>2630</v>
      </c>
      <c r="AF1129" s="58" t="n">
        <v>3.10352348146425</v>
      </c>
      <c r="AG1129" s="57" t="s">
        <v>5455</v>
      </c>
      <c r="AH1129" s="57" t="s">
        <v>5438</v>
      </c>
      <c r="AI1129" s="57" t="s">
        <v>4838</v>
      </c>
      <c r="AJ1129" s="58" t="n">
        <v>13.8741720473692</v>
      </c>
      <c r="AK1129" s="57" t="s">
        <v>489</v>
      </c>
      <c r="AL1129" s="58" t="n">
        <v>4</v>
      </c>
      <c r="AM1129" s="57"/>
      <c r="AN1129" s="57" t="s">
        <v>5455</v>
      </c>
      <c r="AO1129" s="57" t="n">
        <v>2</v>
      </c>
      <c r="AP1129" s="59" t="b">
        <f aca="false">TRUE()</f>
        <v>1</v>
      </c>
    </row>
    <row r="1130" customFormat="false" ht="15" hidden="false" customHeight="true" outlineLevel="0" collapsed="false">
      <c r="B1130" s="57" t="s">
        <v>4782</v>
      </c>
      <c r="C1130" s="57" t="s">
        <v>290</v>
      </c>
      <c r="D1130" s="57" t="s">
        <v>309</v>
      </c>
      <c r="E1130" s="59" t="b">
        <f aca="false">FALSE()</f>
        <v>0</v>
      </c>
      <c r="F1130" s="57" t="n">
        <v>1</v>
      </c>
      <c r="G1130" s="57" t="s">
        <v>5197</v>
      </c>
      <c r="H1130" s="57" t="s">
        <v>5095</v>
      </c>
      <c r="I1130" s="57" t="n">
        <v>5</v>
      </c>
      <c r="J1130" s="57" t="s">
        <v>4853</v>
      </c>
      <c r="K1130" s="57" t="n">
        <v>2</v>
      </c>
      <c r="L1130" s="59" t="b">
        <f aca="false">FALSE()</f>
        <v>0</v>
      </c>
      <c r="M1130" s="59" t="b">
        <f aca="false">TRUE()</f>
        <v>1</v>
      </c>
      <c r="N1130" s="59" t="b">
        <f aca="false">TRUE()</f>
        <v>1</v>
      </c>
      <c r="O1130" s="59" t="b">
        <f aca="false">TRUE()</f>
        <v>1</v>
      </c>
      <c r="P1130" s="59" t="b">
        <f aca="false">TRUE()</f>
        <v>1</v>
      </c>
      <c r="Q1130" s="57" t="s">
        <v>5443</v>
      </c>
      <c r="R1130" s="58" t="n">
        <v>1</v>
      </c>
      <c r="S1130" s="58" t="n">
        <v>6.69999980926514</v>
      </c>
      <c r="T1130" s="57"/>
      <c r="U1130" s="58" t="n">
        <v>7.04851900187149</v>
      </c>
      <c r="V1130" s="58" t="n">
        <v>7.04851900187149</v>
      </c>
      <c r="W1130" s="58" t="n">
        <v>0</v>
      </c>
      <c r="X1130" s="58" t="n">
        <v>100</v>
      </c>
      <c r="Y1130" s="58" t="n">
        <v>0</v>
      </c>
      <c r="Z1130" s="58" t="n">
        <v>3.10352348146425</v>
      </c>
      <c r="AA1130" s="57" t="s">
        <v>5455</v>
      </c>
      <c r="AB1130" s="57" t="s">
        <v>5413</v>
      </c>
      <c r="AC1130" s="57" t="s">
        <v>5438</v>
      </c>
      <c r="AD1130" s="57" t="s">
        <v>4838</v>
      </c>
      <c r="AE1130" s="57" t="n">
        <v>2630</v>
      </c>
      <c r="AF1130" s="58" t="n">
        <v>3.10352348146425</v>
      </c>
      <c r="AG1130" s="57" t="s">
        <v>5455</v>
      </c>
      <c r="AH1130" s="57" t="s">
        <v>5438</v>
      </c>
      <c r="AI1130" s="57" t="s">
        <v>4838</v>
      </c>
      <c r="AJ1130" s="58" t="n">
        <v>13.8741720473692</v>
      </c>
      <c r="AK1130" s="57" t="s">
        <v>489</v>
      </c>
      <c r="AL1130" s="58" t="n">
        <v>4.5</v>
      </c>
      <c r="AM1130" s="57"/>
      <c r="AN1130" s="57" t="s">
        <v>5455</v>
      </c>
      <c r="AO1130" s="57" t="n">
        <v>5</v>
      </c>
      <c r="AP1130" s="59" t="b">
        <f aca="false">TRUE()</f>
        <v>1</v>
      </c>
    </row>
    <row r="1131" customFormat="false" ht="15" hidden="false" customHeight="true" outlineLevel="0" collapsed="false">
      <c r="B1131" s="57" t="s">
        <v>4782</v>
      </c>
      <c r="C1131" s="57" t="s">
        <v>290</v>
      </c>
      <c r="D1131" s="57" t="s">
        <v>309</v>
      </c>
      <c r="E1131" s="59" t="b">
        <f aca="false">FALSE()</f>
        <v>0</v>
      </c>
      <c r="F1131" s="57" t="n">
        <v>1</v>
      </c>
      <c r="G1131" s="57" t="s">
        <v>5197</v>
      </c>
      <c r="H1131" s="57" t="s">
        <v>5095</v>
      </c>
      <c r="I1131" s="57" t="n">
        <v>6</v>
      </c>
      <c r="J1131" s="57" t="s">
        <v>261</v>
      </c>
      <c r="K1131" s="57" t="n">
        <v>2</v>
      </c>
      <c r="L1131" s="59" t="b">
        <f aca="false">FALSE()</f>
        <v>0</v>
      </c>
      <c r="M1131" s="59" t="b">
        <f aca="false">TRUE()</f>
        <v>1</v>
      </c>
      <c r="N1131" s="59" t="b">
        <f aca="false">TRUE()</f>
        <v>1</v>
      </c>
      <c r="O1131" s="59" t="b">
        <f aca="false">TRUE()</f>
        <v>1</v>
      </c>
      <c r="P1131" s="59" t="b">
        <f aca="false">TRUE()</f>
        <v>1</v>
      </c>
      <c r="Q1131" s="57" t="s">
        <v>5411</v>
      </c>
      <c r="R1131" s="58" t="n">
        <v>1</v>
      </c>
      <c r="S1131" s="58" t="n">
        <v>4.76999998092651</v>
      </c>
      <c r="T1131" s="57"/>
      <c r="U1131" s="58" t="n">
        <v>2.61649569008866</v>
      </c>
      <c r="V1131" s="58" t="n">
        <v>2.61649569008866</v>
      </c>
      <c r="W1131" s="58" t="n">
        <v>0</v>
      </c>
      <c r="X1131" s="58" t="n">
        <v>100</v>
      </c>
      <c r="Y1131" s="58" t="n">
        <v>0</v>
      </c>
      <c r="Z1131" s="58" t="n">
        <v>3.12039372515712</v>
      </c>
      <c r="AA1131" s="57" t="s">
        <v>5455</v>
      </c>
      <c r="AB1131" s="57" t="s">
        <v>5413</v>
      </c>
      <c r="AC1131" s="57" t="s">
        <v>5438</v>
      </c>
      <c r="AD1131" s="57" t="s">
        <v>4885</v>
      </c>
      <c r="AE1131" s="57" t="n">
        <v>2631</v>
      </c>
      <c r="AF1131" s="58" t="n">
        <v>3.12039372515712</v>
      </c>
      <c r="AG1131" s="57" t="s">
        <v>5455</v>
      </c>
      <c r="AH1131" s="57" t="s">
        <v>5438</v>
      </c>
      <c r="AI1131" s="57" t="s">
        <v>4885</v>
      </c>
      <c r="AJ1131" s="58" t="n">
        <v>15.9585678868751</v>
      </c>
      <c r="AK1131" s="57" t="s">
        <v>489</v>
      </c>
      <c r="AL1131" s="58" t="n">
        <v>3.5</v>
      </c>
      <c r="AM1131" s="57"/>
      <c r="AN1131" s="57" t="s">
        <v>5455</v>
      </c>
      <c r="AO1131" s="57" t="n">
        <v>1</v>
      </c>
      <c r="AP1131" s="59" t="b">
        <f aca="false">TRUE()</f>
        <v>1</v>
      </c>
    </row>
    <row r="1132" customFormat="false" ht="15" hidden="false" customHeight="true" outlineLevel="0" collapsed="false">
      <c r="B1132" s="57" t="s">
        <v>4782</v>
      </c>
      <c r="C1132" s="57" t="s">
        <v>290</v>
      </c>
      <c r="D1132" s="57" t="s">
        <v>309</v>
      </c>
      <c r="E1132" s="59" t="b">
        <f aca="false">FALSE()</f>
        <v>0</v>
      </c>
      <c r="F1132" s="57" t="n">
        <v>1</v>
      </c>
      <c r="G1132" s="57" t="s">
        <v>5197</v>
      </c>
      <c r="H1132" s="57" t="s">
        <v>5095</v>
      </c>
      <c r="I1132" s="57" t="n">
        <v>6</v>
      </c>
      <c r="J1132" s="57" t="s">
        <v>261</v>
      </c>
      <c r="K1132" s="57" t="n">
        <v>2</v>
      </c>
      <c r="L1132" s="59" t="b">
        <f aca="false">FALSE()</f>
        <v>0</v>
      </c>
      <c r="M1132" s="59" t="b">
        <f aca="false">TRUE()</f>
        <v>1</v>
      </c>
      <c r="N1132" s="59" t="b">
        <f aca="false">TRUE()</f>
        <v>1</v>
      </c>
      <c r="O1132" s="59" t="b">
        <f aca="false">TRUE()</f>
        <v>1</v>
      </c>
      <c r="P1132" s="59" t="b">
        <f aca="false">TRUE()</f>
        <v>1</v>
      </c>
      <c r="Q1132" s="57" t="s">
        <v>5411</v>
      </c>
      <c r="R1132" s="58" t="n">
        <v>1</v>
      </c>
      <c r="S1132" s="58" t="n">
        <v>4.76999998092651</v>
      </c>
      <c r="T1132" s="57"/>
      <c r="U1132" s="58" t="n">
        <v>2.61649569008866</v>
      </c>
      <c r="V1132" s="58" t="n">
        <v>2.61649569008866</v>
      </c>
      <c r="W1132" s="58" t="n">
        <v>0</v>
      </c>
      <c r="X1132" s="58" t="n">
        <v>100</v>
      </c>
      <c r="Y1132" s="58" t="n">
        <v>0</v>
      </c>
      <c r="Z1132" s="58" t="n">
        <v>3.12039372515712</v>
      </c>
      <c r="AA1132" s="57" t="s">
        <v>5455</v>
      </c>
      <c r="AB1132" s="57" t="s">
        <v>5413</v>
      </c>
      <c r="AC1132" s="57" t="s">
        <v>5438</v>
      </c>
      <c r="AD1132" s="57" t="s">
        <v>4885</v>
      </c>
      <c r="AE1132" s="57" t="n">
        <v>2631</v>
      </c>
      <c r="AF1132" s="58" t="n">
        <v>3.12039372515712</v>
      </c>
      <c r="AG1132" s="57" t="s">
        <v>5455</v>
      </c>
      <c r="AH1132" s="57" t="s">
        <v>5438</v>
      </c>
      <c r="AI1132" s="57" t="s">
        <v>4885</v>
      </c>
      <c r="AJ1132" s="58" t="n">
        <v>15.9585678868751</v>
      </c>
      <c r="AK1132" s="57" t="s">
        <v>489</v>
      </c>
      <c r="AL1132" s="58" t="n">
        <v>4</v>
      </c>
      <c r="AM1132" s="57"/>
      <c r="AN1132" s="57" t="s">
        <v>5455</v>
      </c>
      <c r="AO1132" s="57" t="n">
        <v>4</v>
      </c>
      <c r="AP1132" s="59" t="b">
        <f aca="false">TRUE()</f>
        <v>1</v>
      </c>
    </row>
    <row r="1133" customFormat="false" ht="15" hidden="false" customHeight="true" outlineLevel="0" collapsed="false">
      <c r="B1133" s="57" t="s">
        <v>4782</v>
      </c>
      <c r="C1133" s="57" t="s">
        <v>290</v>
      </c>
      <c r="D1133" s="57" t="s">
        <v>309</v>
      </c>
      <c r="E1133" s="59" t="b">
        <f aca="false">FALSE()</f>
        <v>0</v>
      </c>
      <c r="F1133" s="57" t="n">
        <v>1</v>
      </c>
      <c r="G1133" s="57" t="s">
        <v>5197</v>
      </c>
      <c r="H1133" s="57" t="s">
        <v>5095</v>
      </c>
      <c r="I1133" s="57" t="n">
        <v>6</v>
      </c>
      <c r="J1133" s="57" t="s">
        <v>261</v>
      </c>
      <c r="K1133" s="57" t="n">
        <v>2</v>
      </c>
      <c r="L1133" s="59" t="b">
        <f aca="false">FALSE()</f>
        <v>0</v>
      </c>
      <c r="M1133" s="59" t="b">
        <f aca="false">TRUE()</f>
        <v>1</v>
      </c>
      <c r="N1133" s="59" t="b">
        <f aca="false">TRUE()</f>
        <v>1</v>
      </c>
      <c r="O1133" s="59" t="b">
        <f aca="false">TRUE()</f>
        <v>1</v>
      </c>
      <c r="P1133" s="59" t="b">
        <f aca="false">TRUE()</f>
        <v>1</v>
      </c>
      <c r="Q1133" s="57" t="s">
        <v>5411</v>
      </c>
      <c r="R1133" s="58" t="n">
        <v>1</v>
      </c>
      <c r="S1133" s="58" t="n">
        <v>4.76999998092651</v>
      </c>
      <c r="T1133" s="57"/>
      <c r="U1133" s="58" t="n">
        <v>2.61649569008866</v>
      </c>
      <c r="V1133" s="58" t="n">
        <v>2.61649569008866</v>
      </c>
      <c r="W1133" s="58" t="n">
        <v>0</v>
      </c>
      <c r="X1133" s="58" t="n">
        <v>100</v>
      </c>
      <c r="Y1133" s="58" t="n">
        <v>0</v>
      </c>
      <c r="Z1133" s="58" t="n">
        <v>3.12039372515712</v>
      </c>
      <c r="AA1133" s="57" t="s">
        <v>5455</v>
      </c>
      <c r="AB1133" s="57" t="s">
        <v>5413</v>
      </c>
      <c r="AC1133" s="57" t="s">
        <v>5438</v>
      </c>
      <c r="AD1133" s="57" t="s">
        <v>4885</v>
      </c>
      <c r="AE1133" s="57" t="n">
        <v>2631</v>
      </c>
      <c r="AF1133" s="58" t="n">
        <v>3.12039372515712</v>
      </c>
      <c r="AG1133" s="57" t="s">
        <v>5455</v>
      </c>
      <c r="AH1133" s="57" t="s">
        <v>5438</v>
      </c>
      <c r="AI1133" s="57" t="s">
        <v>4885</v>
      </c>
      <c r="AJ1133" s="58" t="n">
        <v>15.9585678868751</v>
      </c>
      <c r="AK1133" s="57" t="s">
        <v>489</v>
      </c>
      <c r="AL1133" s="58" t="n">
        <v>4.5</v>
      </c>
      <c r="AM1133" s="57"/>
      <c r="AN1133" s="57" t="s">
        <v>5455</v>
      </c>
      <c r="AO1133" s="57" t="n">
        <v>8</v>
      </c>
      <c r="AP1133" s="59" t="b">
        <f aca="false">TRUE()</f>
        <v>1</v>
      </c>
    </row>
    <row r="1134" customFormat="false" ht="15" hidden="false" customHeight="true" outlineLevel="0" collapsed="false">
      <c r="B1134" s="57" t="s">
        <v>4782</v>
      </c>
      <c r="C1134" s="57" t="s">
        <v>290</v>
      </c>
      <c r="D1134" s="57" t="s">
        <v>309</v>
      </c>
      <c r="E1134" s="59" t="b">
        <f aca="false">FALSE()</f>
        <v>0</v>
      </c>
      <c r="F1134" s="57" t="n">
        <v>1</v>
      </c>
      <c r="G1134" s="57" t="s">
        <v>5197</v>
      </c>
      <c r="H1134" s="57" t="s">
        <v>5095</v>
      </c>
      <c r="I1134" s="57" t="n">
        <v>7</v>
      </c>
      <c r="J1134" s="57" t="s">
        <v>4570</v>
      </c>
      <c r="K1134" s="57" t="n">
        <v>2</v>
      </c>
      <c r="L1134" s="59" t="b">
        <f aca="false">FALSE()</f>
        <v>0</v>
      </c>
      <c r="M1134" s="59" t="b">
        <f aca="false">TRUE()</f>
        <v>1</v>
      </c>
      <c r="N1134" s="59" t="b">
        <f aca="false">TRUE()</f>
        <v>1</v>
      </c>
      <c r="O1134" s="59" t="b">
        <f aca="false">TRUE()</f>
        <v>1</v>
      </c>
      <c r="P1134" s="59" t="b">
        <f aca="false">TRUE()</f>
        <v>1</v>
      </c>
      <c r="Q1134" s="57" t="s">
        <v>5447</v>
      </c>
      <c r="R1134" s="58" t="n">
        <v>1</v>
      </c>
      <c r="S1134" s="58" t="n">
        <v>5.17000007629395</v>
      </c>
      <c r="T1134" s="57"/>
      <c r="U1134" s="58" t="n">
        <v>11.7208327341727</v>
      </c>
      <c r="V1134" s="58" t="n">
        <v>10.1455955329968</v>
      </c>
      <c r="W1134" s="58" t="n">
        <v>0</v>
      </c>
      <c r="X1134" s="58" t="n">
        <v>86.5603644646925</v>
      </c>
      <c r="Y1134" s="58" t="n">
        <v>0</v>
      </c>
      <c r="Z1134" s="58" t="n">
        <v>3.34821220952316</v>
      </c>
      <c r="AA1134" s="57" t="s">
        <v>5455</v>
      </c>
      <c r="AB1134" s="57" t="s">
        <v>5413</v>
      </c>
      <c r="AC1134" s="57" t="s">
        <v>5442</v>
      </c>
      <c r="AD1134" s="57" t="s">
        <v>4885</v>
      </c>
      <c r="AE1134" s="57" t="n">
        <v>2757</v>
      </c>
      <c r="AF1134" s="58" t="n">
        <v>3.34821220952316</v>
      </c>
      <c r="AG1134" s="57" t="s">
        <v>5455</v>
      </c>
      <c r="AH1134" s="57" t="s">
        <v>5442</v>
      </c>
      <c r="AI1134" s="57" t="s">
        <v>4885</v>
      </c>
      <c r="AJ1134" s="58" t="n">
        <v>16.2858012698178</v>
      </c>
      <c r="AK1134" s="57" t="s">
        <v>559</v>
      </c>
      <c r="AL1134" s="58" t="n">
        <v>3.5</v>
      </c>
      <c r="AM1134" s="57"/>
      <c r="AN1134" s="57" t="s">
        <v>5455</v>
      </c>
      <c r="AO1134" s="57" t="n">
        <v>1</v>
      </c>
      <c r="AP1134" s="59" t="b">
        <f aca="false">TRUE()</f>
        <v>1</v>
      </c>
    </row>
    <row r="1135" customFormat="false" ht="15" hidden="false" customHeight="true" outlineLevel="0" collapsed="false">
      <c r="B1135" s="57" t="s">
        <v>4782</v>
      </c>
      <c r="C1135" s="57" t="s">
        <v>290</v>
      </c>
      <c r="D1135" s="57" t="s">
        <v>309</v>
      </c>
      <c r="E1135" s="59" t="b">
        <f aca="false">FALSE()</f>
        <v>0</v>
      </c>
      <c r="F1135" s="57" t="n">
        <v>1</v>
      </c>
      <c r="G1135" s="57" t="s">
        <v>5197</v>
      </c>
      <c r="H1135" s="57" t="s">
        <v>5095</v>
      </c>
      <c r="I1135" s="57" t="n">
        <v>7</v>
      </c>
      <c r="J1135" s="57" t="s">
        <v>4570</v>
      </c>
      <c r="K1135" s="57" t="n">
        <v>2</v>
      </c>
      <c r="L1135" s="59" t="b">
        <f aca="false">FALSE()</f>
        <v>0</v>
      </c>
      <c r="M1135" s="59" t="b">
        <f aca="false">TRUE()</f>
        <v>1</v>
      </c>
      <c r="N1135" s="59" t="b">
        <f aca="false">TRUE()</f>
        <v>1</v>
      </c>
      <c r="O1135" s="59" t="b">
        <f aca="false">TRUE()</f>
        <v>1</v>
      </c>
      <c r="P1135" s="59" t="b">
        <f aca="false">TRUE()</f>
        <v>1</v>
      </c>
      <c r="Q1135" s="57" t="s">
        <v>5447</v>
      </c>
      <c r="R1135" s="58" t="n">
        <v>1</v>
      </c>
      <c r="S1135" s="58" t="n">
        <v>5.17000007629395</v>
      </c>
      <c r="T1135" s="57"/>
      <c r="U1135" s="58" t="n">
        <v>11.7208327341727</v>
      </c>
      <c r="V1135" s="58" t="n">
        <v>10.1455955329968</v>
      </c>
      <c r="W1135" s="58" t="n">
        <v>0</v>
      </c>
      <c r="X1135" s="58" t="n">
        <v>86.5603644646925</v>
      </c>
      <c r="Y1135" s="58" t="n">
        <v>0</v>
      </c>
      <c r="Z1135" s="58" t="n">
        <v>3.34821220952316</v>
      </c>
      <c r="AA1135" s="57" t="s">
        <v>5455</v>
      </c>
      <c r="AB1135" s="57" t="s">
        <v>5413</v>
      </c>
      <c r="AC1135" s="57" t="s">
        <v>5442</v>
      </c>
      <c r="AD1135" s="57" t="s">
        <v>4885</v>
      </c>
      <c r="AE1135" s="57" t="n">
        <v>2757</v>
      </c>
      <c r="AF1135" s="58" t="n">
        <v>3.34821220952316</v>
      </c>
      <c r="AG1135" s="57" t="s">
        <v>5455</v>
      </c>
      <c r="AH1135" s="57" t="s">
        <v>5442</v>
      </c>
      <c r="AI1135" s="57" t="s">
        <v>4885</v>
      </c>
      <c r="AJ1135" s="58" t="n">
        <v>16.2858012698178</v>
      </c>
      <c r="AK1135" s="57" t="s">
        <v>559</v>
      </c>
      <c r="AL1135" s="58" t="n">
        <v>4</v>
      </c>
      <c r="AM1135" s="57"/>
      <c r="AN1135" s="57" t="s">
        <v>5455</v>
      </c>
      <c r="AO1135" s="57" t="n">
        <v>3</v>
      </c>
      <c r="AP1135" s="59" t="b">
        <f aca="false">TRUE()</f>
        <v>1</v>
      </c>
    </row>
    <row r="1136" customFormat="false" ht="15" hidden="false" customHeight="true" outlineLevel="0" collapsed="false">
      <c r="B1136" s="57" t="s">
        <v>4782</v>
      </c>
      <c r="C1136" s="57" t="s">
        <v>290</v>
      </c>
      <c r="D1136" s="57" t="s">
        <v>309</v>
      </c>
      <c r="E1136" s="59" t="b">
        <f aca="false">FALSE()</f>
        <v>0</v>
      </c>
      <c r="F1136" s="57" t="n">
        <v>1</v>
      </c>
      <c r="G1136" s="57" t="s">
        <v>5197</v>
      </c>
      <c r="H1136" s="57" t="s">
        <v>5095</v>
      </c>
      <c r="I1136" s="57" t="n">
        <v>7</v>
      </c>
      <c r="J1136" s="57" t="s">
        <v>4570</v>
      </c>
      <c r="K1136" s="57" t="n">
        <v>2</v>
      </c>
      <c r="L1136" s="59" t="b">
        <f aca="false">FALSE()</f>
        <v>0</v>
      </c>
      <c r="M1136" s="59" t="b">
        <f aca="false">TRUE()</f>
        <v>1</v>
      </c>
      <c r="N1136" s="59" t="b">
        <f aca="false">TRUE()</f>
        <v>1</v>
      </c>
      <c r="O1136" s="59" t="b">
        <f aca="false">TRUE()</f>
        <v>1</v>
      </c>
      <c r="P1136" s="59" t="b">
        <f aca="false">TRUE()</f>
        <v>1</v>
      </c>
      <c r="Q1136" s="57" t="s">
        <v>5447</v>
      </c>
      <c r="R1136" s="58" t="n">
        <v>1</v>
      </c>
      <c r="S1136" s="58" t="n">
        <v>5.17000007629395</v>
      </c>
      <c r="T1136" s="57"/>
      <c r="U1136" s="58" t="n">
        <v>11.7208327341727</v>
      </c>
      <c r="V1136" s="58" t="n">
        <v>10.1455955329968</v>
      </c>
      <c r="W1136" s="58" t="n">
        <v>0</v>
      </c>
      <c r="X1136" s="58" t="n">
        <v>86.5603644646925</v>
      </c>
      <c r="Y1136" s="58" t="n">
        <v>0</v>
      </c>
      <c r="Z1136" s="58" t="n">
        <v>3.34821220952316</v>
      </c>
      <c r="AA1136" s="57" t="s">
        <v>5455</v>
      </c>
      <c r="AB1136" s="57" t="s">
        <v>5413</v>
      </c>
      <c r="AC1136" s="57" t="s">
        <v>5442</v>
      </c>
      <c r="AD1136" s="57" t="s">
        <v>4885</v>
      </c>
      <c r="AE1136" s="57" t="n">
        <v>2757</v>
      </c>
      <c r="AF1136" s="58" t="n">
        <v>3.34821220952316</v>
      </c>
      <c r="AG1136" s="57" t="s">
        <v>5455</v>
      </c>
      <c r="AH1136" s="57" t="s">
        <v>5442</v>
      </c>
      <c r="AI1136" s="57" t="s">
        <v>4885</v>
      </c>
      <c r="AJ1136" s="58" t="n">
        <v>16.2858012698178</v>
      </c>
      <c r="AK1136" s="57" t="s">
        <v>559</v>
      </c>
      <c r="AL1136" s="58" t="n">
        <v>4.5</v>
      </c>
      <c r="AM1136" s="57"/>
      <c r="AN1136" s="57" t="s">
        <v>5455</v>
      </c>
      <c r="AO1136" s="57" t="n">
        <v>7</v>
      </c>
      <c r="AP1136" s="59" t="b">
        <f aca="false">TRUE()</f>
        <v>1</v>
      </c>
    </row>
    <row r="1137" customFormat="false" ht="15" hidden="false" customHeight="true" outlineLevel="0" collapsed="false">
      <c r="B1137" s="57" t="s">
        <v>4782</v>
      </c>
      <c r="C1137" s="57" t="s">
        <v>290</v>
      </c>
      <c r="D1137" s="57" t="s">
        <v>309</v>
      </c>
      <c r="E1137" s="59" t="b">
        <f aca="false">FALSE()</f>
        <v>0</v>
      </c>
      <c r="F1137" s="57" t="n">
        <v>1</v>
      </c>
      <c r="G1137" s="57" t="s">
        <v>5197</v>
      </c>
      <c r="H1137" s="57" t="s">
        <v>5095</v>
      </c>
      <c r="I1137" s="57" t="n">
        <v>8</v>
      </c>
      <c r="J1137" s="57" t="s">
        <v>425</v>
      </c>
      <c r="K1137" s="57" t="n">
        <v>2</v>
      </c>
      <c r="L1137" s="59" t="b">
        <f aca="false">FALSE()</f>
        <v>0</v>
      </c>
      <c r="M1137" s="59" t="b">
        <f aca="false">TRUE()</f>
        <v>1</v>
      </c>
      <c r="N1137" s="59" t="b">
        <f aca="false">TRUE()</f>
        <v>1</v>
      </c>
      <c r="O1137" s="59" t="b">
        <f aca="false">TRUE()</f>
        <v>1</v>
      </c>
      <c r="P1137" s="59" t="b">
        <f aca="false">TRUE()</f>
        <v>1</v>
      </c>
      <c r="Q1137" s="57" t="s">
        <v>5416</v>
      </c>
      <c r="R1137" s="58" t="n">
        <v>1</v>
      </c>
      <c r="S1137" s="58" t="n">
        <v>5.28000020980835</v>
      </c>
      <c r="T1137" s="57"/>
      <c r="U1137" s="58" t="n">
        <v>4.16503395565134</v>
      </c>
      <c r="V1137" s="58" t="n">
        <v>4.16503395565134</v>
      </c>
      <c r="W1137" s="58" t="n">
        <v>0</v>
      </c>
      <c r="X1137" s="58" t="n">
        <v>100</v>
      </c>
      <c r="Y1137" s="58" t="n">
        <v>0</v>
      </c>
      <c r="Z1137" s="58" t="n">
        <v>3.35591611933314</v>
      </c>
      <c r="AA1137" s="57" t="s">
        <v>5455</v>
      </c>
      <c r="AB1137" s="57" t="s">
        <v>5413</v>
      </c>
      <c r="AC1137" s="57" t="s">
        <v>5422</v>
      </c>
      <c r="AD1137" s="57" t="s">
        <v>4885</v>
      </c>
      <c r="AE1137" s="57" t="n">
        <v>2757</v>
      </c>
      <c r="AF1137" s="58" t="n">
        <v>3.35591611933314</v>
      </c>
      <c r="AG1137" s="57" t="s">
        <v>5455</v>
      </c>
      <c r="AH1137" s="57" t="s">
        <v>5422</v>
      </c>
      <c r="AI1137" s="57" t="s">
        <v>4885</v>
      </c>
      <c r="AJ1137" s="58" t="n">
        <v>17.6809425936515</v>
      </c>
      <c r="AK1137" s="57" t="s">
        <v>559</v>
      </c>
      <c r="AL1137" s="58" t="n">
        <v>3.5</v>
      </c>
      <c r="AM1137" s="57"/>
      <c r="AN1137" s="57" t="s">
        <v>5455</v>
      </c>
      <c r="AO1137" s="57" t="n">
        <v>1</v>
      </c>
      <c r="AP1137" s="59" t="b">
        <f aca="false">TRUE()</f>
        <v>1</v>
      </c>
    </row>
    <row r="1138" customFormat="false" ht="15" hidden="false" customHeight="true" outlineLevel="0" collapsed="false">
      <c r="B1138" s="57" t="s">
        <v>4782</v>
      </c>
      <c r="C1138" s="57" t="s">
        <v>290</v>
      </c>
      <c r="D1138" s="57" t="s">
        <v>309</v>
      </c>
      <c r="E1138" s="59" t="b">
        <f aca="false">FALSE()</f>
        <v>0</v>
      </c>
      <c r="F1138" s="57" t="n">
        <v>1</v>
      </c>
      <c r="G1138" s="57" t="s">
        <v>5197</v>
      </c>
      <c r="H1138" s="57" t="s">
        <v>5095</v>
      </c>
      <c r="I1138" s="57" t="n">
        <v>8</v>
      </c>
      <c r="J1138" s="57" t="s">
        <v>425</v>
      </c>
      <c r="K1138" s="57" t="n">
        <v>2</v>
      </c>
      <c r="L1138" s="59" t="b">
        <f aca="false">FALSE()</f>
        <v>0</v>
      </c>
      <c r="M1138" s="59" t="b">
        <f aca="false">TRUE()</f>
        <v>1</v>
      </c>
      <c r="N1138" s="59" t="b">
        <f aca="false">TRUE()</f>
        <v>1</v>
      </c>
      <c r="O1138" s="59" t="b">
        <f aca="false">TRUE()</f>
        <v>1</v>
      </c>
      <c r="P1138" s="59" t="b">
        <f aca="false">TRUE()</f>
        <v>1</v>
      </c>
      <c r="Q1138" s="57" t="s">
        <v>5416</v>
      </c>
      <c r="R1138" s="58" t="n">
        <v>1</v>
      </c>
      <c r="S1138" s="58" t="n">
        <v>5.28000020980835</v>
      </c>
      <c r="T1138" s="57"/>
      <c r="U1138" s="58" t="n">
        <v>4.16503395565134</v>
      </c>
      <c r="V1138" s="58" t="n">
        <v>4.16503395565134</v>
      </c>
      <c r="W1138" s="58" t="n">
        <v>0</v>
      </c>
      <c r="X1138" s="58" t="n">
        <v>100</v>
      </c>
      <c r="Y1138" s="58" t="n">
        <v>0</v>
      </c>
      <c r="Z1138" s="58" t="n">
        <v>3.35591611933314</v>
      </c>
      <c r="AA1138" s="57" t="s">
        <v>5455</v>
      </c>
      <c r="AB1138" s="57" t="s">
        <v>5413</v>
      </c>
      <c r="AC1138" s="57" t="s">
        <v>5422</v>
      </c>
      <c r="AD1138" s="57" t="s">
        <v>4885</v>
      </c>
      <c r="AE1138" s="57" t="n">
        <v>2757</v>
      </c>
      <c r="AF1138" s="58" t="n">
        <v>3.35591611933314</v>
      </c>
      <c r="AG1138" s="57" t="s">
        <v>5455</v>
      </c>
      <c r="AH1138" s="57" t="s">
        <v>5422</v>
      </c>
      <c r="AI1138" s="57" t="s">
        <v>4885</v>
      </c>
      <c r="AJ1138" s="58" t="n">
        <v>17.6809425936515</v>
      </c>
      <c r="AK1138" s="57" t="s">
        <v>559</v>
      </c>
      <c r="AL1138" s="58" t="n">
        <v>4</v>
      </c>
      <c r="AM1138" s="57"/>
      <c r="AN1138" s="57" t="s">
        <v>5455</v>
      </c>
      <c r="AO1138" s="57" t="n">
        <v>2</v>
      </c>
      <c r="AP1138" s="59" t="b">
        <f aca="false">TRUE()</f>
        <v>1</v>
      </c>
    </row>
    <row r="1139" customFormat="false" ht="15" hidden="false" customHeight="true" outlineLevel="0" collapsed="false">
      <c r="B1139" s="57" t="s">
        <v>4782</v>
      </c>
      <c r="C1139" s="57" t="s">
        <v>290</v>
      </c>
      <c r="D1139" s="57" t="s">
        <v>309</v>
      </c>
      <c r="E1139" s="59" t="b">
        <f aca="false">FALSE()</f>
        <v>0</v>
      </c>
      <c r="F1139" s="57" t="n">
        <v>1</v>
      </c>
      <c r="G1139" s="57" t="s">
        <v>5197</v>
      </c>
      <c r="H1139" s="57" t="s">
        <v>5095</v>
      </c>
      <c r="I1139" s="57" t="n">
        <v>8</v>
      </c>
      <c r="J1139" s="57" t="s">
        <v>425</v>
      </c>
      <c r="K1139" s="57" t="n">
        <v>2</v>
      </c>
      <c r="L1139" s="59" t="b">
        <f aca="false">FALSE()</f>
        <v>0</v>
      </c>
      <c r="M1139" s="59" t="b">
        <f aca="false">TRUE()</f>
        <v>1</v>
      </c>
      <c r="N1139" s="59" t="b">
        <f aca="false">TRUE()</f>
        <v>1</v>
      </c>
      <c r="O1139" s="59" t="b">
        <f aca="false">TRUE()</f>
        <v>1</v>
      </c>
      <c r="P1139" s="59" t="b">
        <f aca="false">TRUE()</f>
        <v>1</v>
      </c>
      <c r="Q1139" s="57" t="s">
        <v>5416</v>
      </c>
      <c r="R1139" s="58" t="n">
        <v>1</v>
      </c>
      <c r="S1139" s="58" t="n">
        <v>5.28000020980835</v>
      </c>
      <c r="T1139" s="57"/>
      <c r="U1139" s="58" t="n">
        <v>4.16503395565134</v>
      </c>
      <c r="V1139" s="58" t="n">
        <v>4.16503395565134</v>
      </c>
      <c r="W1139" s="58" t="n">
        <v>0</v>
      </c>
      <c r="X1139" s="58" t="n">
        <v>100</v>
      </c>
      <c r="Y1139" s="58" t="n">
        <v>0</v>
      </c>
      <c r="Z1139" s="58" t="n">
        <v>3.35591611933314</v>
      </c>
      <c r="AA1139" s="57" t="s">
        <v>5455</v>
      </c>
      <c r="AB1139" s="57" t="s">
        <v>5413</v>
      </c>
      <c r="AC1139" s="57" t="s">
        <v>5422</v>
      </c>
      <c r="AD1139" s="57" t="s">
        <v>4885</v>
      </c>
      <c r="AE1139" s="57" t="n">
        <v>2757</v>
      </c>
      <c r="AF1139" s="58" t="n">
        <v>3.35591611933314</v>
      </c>
      <c r="AG1139" s="57" t="s">
        <v>5455</v>
      </c>
      <c r="AH1139" s="57" t="s">
        <v>5422</v>
      </c>
      <c r="AI1139" s="57" t="s">
        <v>4885</v>
      </c>
      <c r="AJ1139" s="58" t="n">
        <v>17.6809425936515</v>
      </c>
      <c r="AK1139" s="57" t="s">
        <v>559</v>
      </c>
      <c r="AL1139" s="58" t="n">
        <v>4.5</v>
      </c>
      <c r="AM1139" s="57"/>
      <c r="AN1139" s="57" t="s">
        <v>5455</v>
      </c>
      <c r="AO1139" s="57" t="n">
        <v>3</v>
      </c>
      <c r="AP1139" s="59" t="b">
        <f aca="false">TRUE()</f>
        <v>1</v>
      </c>
    </row>
    <row r="1140" customFormat="false" ht="15" hidden="false" customHeight="true" outlineLevel="0" collapsed="false">
      <c r="B1140" s="57" t="s">
        <v>4782</v>
      </c>
      <c r="C1140" s="57" t="s">
        <v>290</v>
      </c>
      <c r="D1140" s="57" t="s">
        <v>350</v>
      </c>
      <c r="E1140" s="59" t="b">
        <f aca="false">FALSE()</f>
        <v>0</v>
      </c>
      <c r="F1140" s="57" t="n">
        <v>1</v>
      </c>
      <c r="G1140" s="57" t="s">
        <v>4837</v>
      </c>
      <c r="H1140" s="57" t="s">
        <v>4584</v>
      </c>
      <c r="I1140" s="57" t="n">
        <v>2</v>
      </c>
      <c r="J1140" s="57" t="s">
        <v>252</v>
      </c>
      <c r="K1140" s="57" t="n">
        <v>2</v>
      </c>
      <c r="L1140" s="59" t="b">
        <f aca="false">FALSE()</f>
        <v>0</v>
      </c>
      <c r="M1140" s="59" t="b">
        <f aca="false">TRUE()</f>
        <v>1</v>
      </c>
      <c r="N1140" s="59" t="b">
        <f aca="false">TRUE()</f>
        <v>1</v>
      </c>
      <c r="O1140" s="59" t="b">
        <f aca="false">TRUE()</f>
        <v>1</v>
      </c>
      <c r="P1140" s="59" t="b">
        <f aca="false">TRUE()</f>
        <v>1</v>
      </c>
      <c r="Q1140" s="57" t="s">
        <v>5440</v>
      </c>
      <c r="R1140" s="58" t="n">
        <v>1</v>
      </c>
      <c r="S1140" s="58" t="n">
        <v>20.0499992370606</v>
      </c>
      <c r="T1140" s="57"/>
      <c r="U1140" s="58" t="n">
        <v>36.8178322105333</v>
      </c>
      <c r="V1140" s="58" t="n">
        <v>35.2692939449706</v>
      </c>
      <c r="W1140" s="58" t="n">
        <v>0</v>
      </c>
      <c r="X1140" s="58" t="n">
        <v>95.794053662074</v>
      </c>
      <c r="Y1140" s="58" t="n">
        <v>0</v>
      </c>
      <c r="Z1140" s="58" t="n">
        <v>3.84686430745872</v>
      </c>
      <c r="AA1140" s="57" t="s">
        <v>5412</v>
      </c>
      <c r="AB1140" s="57" t="s">
        <v>5413</v>
      </c>
      <c r="AC1140" s="57" t="s">
        <v>5414</v>
      </c>
      <c r="AD1140" s="57" t="s">
        <v>261</v>
      </c>
      <c r="AE1140" s="57" t="n">
        <v>384</v>
      </c>
      <c r="AF1140" s="58" t="n">
        <v>3.84686430745872</v>
      </c>
      <c r="AG1140" s="57" t="s">
        <v>5412</v>
      </c>
      <c r="AH1140" s="57" t="s">
        <v>5414</v>
      </c>
      <c r="AI1140" s="57" t="s">
        <v>261</v>
      </c>
      <c r="AJ1140" s="58" t="n">
        <v>7.84314790119377</v>
      </c>
      <c r="AK1140" s="57" t="s">
        <v>548</v>
      </c>
      <c r="AL1140" s="58" t="n">
        <v>3.5</v>
      </c>
      <c r="AM1140" s="57"/>
      <c r="AN1140" s="57"/>
      <c r="AO1140" s="57" t="n">
        <v>0</v>
      </c>
      <c r="AP1140" s="59" t="b">
        <f aca="false">FALSE()</f>
        <v>0</v>
      </c>
    </row>
    <row r="1141" customFormat="false" ht="15" hidden="false" customHeight="true" outlineLevel="0" collapsed="false">
      <c r="B1141" s="57" t="s">
        <v>4782</v>
      </c>
      <c r="C1141" s="57" t="s">
        <v>290</v>
      </c>
      <c r="D1141" s="57" t="s">
        <v>350</v>
      </c>
      <c r="E1141" s="59" t="b">
        <f aca="false">FALSE()</f>
        <v>0</v>
      </c>
      <c r="F1141" s="57" t="n">
        <v>1</v>
      </c>
      <c r="G1141" s="57" t="s">
        <v>4837</v>
      </c>
      <c r="H1141" s="57" t="s">
        <v>4584</v>
      </c>
      <c r="I1141" s="57" t="n">
        <v>2</v>
      </c>
      <c r="J1141" s="57" t="s">
        <v>252</v>
      </c>
      <c r="K1141" s="57" t="n">
        <v>2</v>
      </c>
      <c r="L1141" s="59" t="b">
        <f aca="false">FALSE()</f>
        <v>0</v>
      </c>
      <c r="M1141" s="59" t="b">
        <f aca="false">TRUE()</f>
        <v>1</v>
      </c>
      <c r="N1141" s="59" t="b">
        <f aca="false">TRUE()</f>
        <v>1</v>
      </c>
      <c r="O1141" s="59" t="b">
        <f aca="false">TRUE()</f>
        <v>1</v>
      </c>
      <c r="P1141" s="59" t="b">
        <f aca="false">TRUE()</f>
        <v>1</v>
      </c>
      <c r="Q1141" s="57" t="s">
        <v>5440</v>
      </c>
      <c r="R1141" s="58" t="n">
        <v>1</v>
      </c>
      <c r="S1141" s="58" t="n">
        <v>20.0499992370606</v>
      </c>
      <c r="T1141" s="57"/>
      <c r="U1141" s="58" t="n">
        <v>36.8178322105333</v>
      </c>
      <c r="V1141" s="58" t="n">
        <v>35.2692939449706</v>
      </c>
      <c r="W1141" s="58" t="n">
        <v>0</v>
      </c>
      <c r="X1141" s="58" t="n">
        <v>95.794053662074</v>
      </c>
      <c r="Y1141" s="58" t="n">
        <v>0</v>
      </c>
      <c r="Z1141" s="58" t="n">
        <v>3.84686430745872</v>
      </c>
      <c r="AA1141" s="57" t="s">
        <v>5412</v>
      </c>
      <c r="AB1141" s="57" t="s">
        <v>5413</v>
      </c>
      <c r="AC1141" s="57" t="s">
        <v>5414</v>
      </c>
      <c r="AD1141" s="57" t="s">
        <v>261</v>
      </c>
      <c r="AE1141" s="57" t="n">
        <v>384</v>
      </c>
      <c r="AF1141" s="58" t="n">
        <v>3.84686430745872</v>
      </c>
      <c r="AG1141" s="57" t="s">
        <v>5412</v>
      </c>
      <c r="AH1141" s="57" t="s">
        <v>5414</v>
      </c>
      <c r="AI1141" s="57" t="s">
        <v>261</v>
      </c>
      <c r="AJ1141" s="58" t="n">
        <v>7.84314790119377</v>
      </c>
      <c r="AK1141" s="57" t="s">
        <v>548</v>
      </c>
      <c r="AL1141" s="58" t="n">
        <v>4</v>
      </c>
      <c r="AM1141" s="57"/>
      <c r="AN1141" s="57" t="s">
        <v>5412</v>
      </c>
      <c r="AO1141" s="57" t="n">
        <v>1</v>
      </c>
      <c r="AP1141" s="59" t="b">
        <f aca="false">FALSE()</f>
        <v>0</v>
      </c>
    </row>
    <row r="1142" customFormat="false" ht="15" hidden="false" customHeight="true" outlineLevel="0" collapsed="false">
      <c r="B1142" s="57" t="s">
        <v>4782</v>
      </c>
      <c r="C1142" s="57" t="s">
        <v>290</v>
      </c>
      <c r="D1142" s="57" t="s">
        <v>350</v>
      </c>
      <c r="E1142" s="59" t="b">
        <f aca="false">FALSE()</f>
        <v>0</v>
      </c>
      <c r="F1142" s="57" t="n">
        <v>1</v>
      </c>
      <c r="G1142" s="57" t="s">
        <v>4837</v>
      </c>
      <c r="H1142" s="57" t="s">
        <v>4584</v>
      </c>
      <c r="I1142" s="57" t="n">
        <v>2</v>
      </c>
      <c r="J1142" s="57" t="s">
        <v>252</v>
      </c>
      <c r="K1142" s="57" t="n">
        <v>2</v>
      </c>
      <c r="L1142" s="59" t="b">
        <f aca="false">FALSE()</f>
        <v>0</v>
      </c>
      <c r="M1142" s="59" t="b">
        <f aca="false">TRUE()</f>
        <v>1</v>
      </c>
      <c r="N1142" s="59" t="b">
        <f aca="false">TRUE()</f>
        <v>1</v>
      </c>
      <c r="O1142" s="59" t="b">
        <f aca="false">TRUE()</f>
        <v>1</v>
      </c>
      <c r="P1142" s="59" t="b">
        <f aca="false">TRUE()</f>
        <v>1</v>
      </c>
      <c r="Q1142" s="57" t="s">
        <v>5440</v>
      </c>
      <c r="R1142" s="58" t="n">
        <v>1</v>
      </c>
      <c r="S1142" s="58" t="n">
        <v>20.0499992370606</v>
      </c>
      <c r="T1142" s="57"/>
      <c r="U1142" s="58" t="n">
        <v>36.8178322105333</v>
      </c>
      <c r="V1142" s="58" t="n">
        <v>35.2692939449706</v>
      </c>
      <c r="W1142" s="58" t="n">
        <v>0</v>
      </c>
      <c r="X1142" s="58" t="n">
        <v>95.794053662074</v>
      </c>
      <c r="Y1142" s="58" t="n">
        <v>0</v>
      </c>
      <c r="Z1142" s="58" t="n">
        <v>3.84686430745872</v>
      </c>
      <c r="AA1142" s="57" t="s">
        <v>5412</v>
      </c>
      <c r="AB1142" s="57" t="s">
        <v>5413</v>
      </c>
      <c r="AC1142" s="57" t="s">
        <v>5414</v>
      </c>
      <c r="AD1142" s="57" t="s">
        <v>261</v>
      </c>
      <c r="AE1142" s="57" t="n">
        <v>384</v>
      </c>
      <c r="AF1142" s="58" t="n">
        <v>3.84686430745872</v>
      </c>
      <c r="AG1142" s="57" t="s">
        <v>5412</v>
      </c>
      <c r="AH1142" s="57" t="s">
        <v>5414</v>
      </c>
      <c r="AI1142" s="57" t="s">
        <v>261</v>
      </c>
      <c r="AJ1142" s="58" t="n">
        <v>7.84314790119377</v>
      </c>
      <c r="AK1142" s="57" t="s">
        <v>548</v>
      </c>
      <c r="AL1142" s="58" t="n">
        <v>4.5</v>
      </c>
      <c r="AM1142" s="57"/>
      <c r="AN1142" s="57" t="s">
        <v>5412</v>
      </c>
      <c r="AO1142" s="57" t="n">
        <v>2</v>
      </c>
      <c r="AP1142" s="59" t="b">
        <f aca="false">FALSE()</f>
        <v>0</v>
      </c>
    </row>
    <row r="1143" customFormat="false" ht="15" hidden="false" customHeight="true" outlineLevel="0" collapsed="false">
      <c r="B1143" s="57" t="s">
        <v>4782</v>
      </c>
      <c r="C1143" s="57" t="s">
        <v>290</v>
      </c>
      <c r="D1143" s="57" t="s">
        <v>350</v>
      </c>
      <c r="E1143" s="59" t="b">
        <f aca="false">FALSE()</f>
        <v>0</v>
      </c>
      <c r="F1143" s="57" t="n">
        <v>1</v>
      </c>
      <c r="G1143" s="57" t="s">
        <v>4837</v>
      </c>
      <c r="H1143" s="57" t="s">
        <v>4584</v>
      </c>
      <c r="I1143" s="57" t="n">
        <v>3</v>
      </c>
      <c r="J1143" s="57" t="s">
        <v>425</v>
      </c>
      <c r="K1143" s="57" t="n">
        <v>2</v>
      </c>
      <c r="L1143" s="59" t="b">
        <f aca="false">FALSE()</f>
        <v>0</v>
      </c>
      <c r="M1143" s="59" t="b">
        <f aca="false">TRUE()</f>
        <v>1</v>
      </c>
      <c r="N1143" s="59" t="b">
        <f aca="false">TRUE()</f>
        <v>1</v>
      </c>
      <c r="O1143" s="59" t="b">
        <f aca="false">TRUE()</f>
        <v>1</v>
      </c>
      <c r="P1143" s="59" t="b">
        <f aca="false">TRUE()</f>
        <v>1</v>
      </c>
      <c r="Q1143" s="57" t="s">
        <v>5416</v>
      </c>
      <c r="R1143" s="58" t="n">
        <v>1</v>
      </c>
      <c r="S1143" s="58" t="n">
        <v>18.5699996948242</v>
      </c>
      <c r="T1143" s="57"/>
      <c r="U1143" s="58" t="n">
        <v>12.6018976094066</v>
      </c>
      <c r="V1143" s="58" t="n">
        <v>1.20145210259173</v>
      </c>
      <c r="W1143" s="58" t="n">
        <v>0</v>
      </c>
      <c r="X1143" s="58" t="n">
        <v>9.53389830508474</v>
      </c>
      <c r="Y1143" s="58" t="n">
        <v>0</v>
      </c>
      <c r="Z1143" s="58" t="n">
        <v>4.48215863173092</v>
      </c>
      <c r="AA1143" s="57" t="s">
        <v>5412</v>
      </c>
      <c r="AB1143" s="57" t="s">
        <v>5413</v>
      </c>
      <c r="AC1143" s="57" t="s">
        <v>5414</v>
      </c>
      <c r="AD1143" s="57" t="s">
        <v>4885</v>
      </c>
      <c r="AE1143" s="57" t="n">
        <v>94</v>
      </c>
      <c r="AF1143" s="58" t="n">
        <v>4.48215863173092</v>
      </c>
      <c r="AG1143" s="57" t="s">
        <v>5412</v>
      </c>
      <c r="AH1143" s="57" t="s">
        <v>5414</v>
      </c>
      <c r="AI1143" s="57" t="s">
        <v>4885</v>
      </c>
      <c r="AJ1143" s="58" t="n">
        <v>6.78767574358115</v>
      </c>
      <c r="AK1143" s="57" t="s">
        <v>548</v>
      </c>
      <c r="AL1143" s="58" t="n">
        <v>3.5</v>
      </c>
      <c r="AM1143" s="57"/>
      <c r="AN1143" s="57"/>
      <c r="AO1143" s="57" t="n">
        <v>0</v>
      </c>
      <c r="AP1143" s="59" t="b">
        <f aca="false">FALSE()</f>
        <v>0</v>
      </c>
    </row>
    <row r="1144" customFormat="false" ht="15" hidden="false" customHeight="true" outlineLevel="0" collapsed="false">
      <c r="B1144" s="57" t="s">
        <v>4782</v>
      </c>
      <c r="C1144" s="57" t="s">
        <v>290</v>
      </c>
      <c r="D1144" s="57" t="s">
        <v>350</v>
      </c>
      <c r="E1144" s="59" t="b">
        <f aca="false">FALSE()</f>
        <v>0</v>
      </c>
      <c r="F1144" s="57" t="n">
        <v>1</v>
      </c>
      <c r="G1144" s="57" t="s">
        <v>4837</v>
      </c>
      <c r="H1144" s="57" t="s">
        <v>4584</v>
      </c>
      <c r="I1144" s="57" t="n">
        <v>3</v>
      </c>
      <c r="J1144" s="57" t="s">
        <v>425</v>
      </c>
      <c r="K1144" s="57" t="n">
        <v>2</v>
      </c>
      <c r="L1144" s="59" t="b">
        <f aca="false">FALSE()</f>
        <v>0</v>
      </c>
      <c r="M1144" s="59" t="b">
        <f aca="false">TRUE()</f>
        <v>1</v>
      </c>
      <c r="N1144" s="59" t="b">
        <f aca="false">TRUE()</f>
        <v>1</v>
      </c>
      <c r="O1144" s="59" t="b">
        <f aca="false">TRUE()</f>
        <v>1</v>
      </c>
      <c r="P1144" s="59" t="b">
        <f aca="false">TRUE()</f>
        <v>1</v>
      </c>
      <c r="Q1144" s="57" t="s">
        <v>5416</v>
      </c>
      <c r="R1144" s="58" t="n">
        <v>1</v>
      </c>
      <c r="S1144" s="58" t="n">
        <v>18.5699996948242</v>
      </c>
      <c r="T1144" s="57"/>
      <c r="U1144" s="58" t="n">
        <v>12.6018976094066</v>
      </c>
      <c r="V1144" s="58" t="n">
        <v>1.20145210259173</v>
      </c>
      <c r="W1144" s="58" t="n">
        <v>0</v>
      </c>
      <c r="X1144" s="58" t="n">
        <v>9.53389830508474</v>
      </c>
      <c r="Y1144" s="58" t="n">
        <v>0</v>
      </c>
      <c r="Z1144" s="58" t="n">
        <v>4.48215863173092</v>
      </c>
      <c r="AA1144" s="57" t="s">
        <v>5412</v>
      </c>
      <c r="AB1144" s="57" t="s">
        <v>5413</v>
      </c>
      <c r="AC1144" s="57" t="s">
        <v>5414</v>
      </c>
      <c r="AD1144" s="57" t="s">
        <v>4885</v>
      </c>
      <c r="AE1144" s="57" t="n">
        <v>94</v>
      </c>
      <c r="AF1144" s="58" t="n">
        <v>4.48215863173092</v>
      </c>
      <c r="AG1144" s="57" t="s">
        <v>5412</v>
      </c>
      <c r="AH1144" s="57" t="s">
        <v>5414</v>
      </c>
      <c r="AI1144" s="57" t="s">
        <v>4885</v>
      </c>
      <c r="AJ1144" s="58" t="n">
        <v>6.78767574358115</v>
      </c>
      <c r="AK1144" s="57" t="s">
        <v>548</v>
      </c>
      <c r="AL1144" s="58" t="n">
        <v>4</v>
      </c>
      <c r="AM1144" s="57"/>
      <c r="AN1144" s="57"/>
      <c r="AO1144" s="57" t="n">
        <v>0</v>
      </c>
      <c r="AP1144" s="59" t="b">
        <f aca="false">FALSE()</f>
        <v>0</v>
      </c>
    </row>
    <row r="1145" customFormat="false" ht="15" hidden="false" customHeight="true" outlineLevel="0" collapsed="false">
      <c r="B1145" s="57" t="s">
        <v>4782</v>
      </c>
      <c r="C1145" s="57" t="s">
        <v>290</v>
      </c>
      <c r="D1145" s="57" t="s">
        <v>350</v>
      </c>
      <c r="E1145" s="59" t="b">
        <f aca="false">FALSE()</f>
        <v>0</v>
      </c>
      <c r="F1145" s="57" t="n">
        <v>1</v>
      </c>
      <c r="G1145" s="57" t="s">
        <v>4837</v>
      </c>
      <c r="H1145" s="57" t="s">
        <v>4584</v>
      </c>
      <c r="I1145" s="57" t="n">
        <v>3</v>
      </c>
      <c r="J1145" s="57" t="s">
        <v>425</v>
      </c>
      <c r="K1145" s="57" t="n">
        <v>2</v>
      </c>
      <c r="L1145" s="59" t="b">
        <f aca="false">FALSE()</f>
        <v>0</v>
      </c>
      <c r="M1145" s="59" t="b">
        <f aca="false">TRUE()</f>
        <v>1</v>
      </c>
      <c r="N1145" s="59" t="b">
        <f aca="false">TRUE()</f>
        <v>1</v>
      </c>
      <c r="O1145" s="59" t="b">
        <f aca="false">TRUE()</f>
        <v>1</v>
      </c>
      <c r="P1145" s="59" t="b">
        <f aca="false">TRUE()</f>
        <v>1</v>
      </c>
      <c r="Q1145" s="57" t="s">
        <v>5416</v>
      </c>
      <c r="R1145" s="58" t="n">
        <v>1</v>
      </c>
      <c r="S1145" s="58" t="n">
        <v>18.5699996948242</v>
      </c>
      <c r="T1145" s="57"/>
      <c r="U1145" s="58" t="n">
        <v>12.6018976094066</v>
      </c>
      <c r="V1145" s="58" t="n">
        <v>1.20145210259173</v>
      </c>
      <c r="W1145" s="58" t="n">
        <v>0</v>
      </c>
      <c r="X1145" s="58" t="n">
        <v>9.53389830508474</v>
      </c>
      <c r="Y1145" s="58" t="n">
        <v>0</v>
      </c>
      <c r="Z1145" s="58" t="n">
        <v>4.48215863173092</v>
      </c>
      <c r="AA1145" s="57" t="s">
        <v>5412</v>
      </c>
      <c r="AB1145" s="57" t="s">
        <v>5413</v>
      </c>
      <c r="AC1145" s="57" t="s">
        <v>5414</v>
      </c>
      <c r="AD1145" s="57" t="s">
        <v>4885</v>
      </c>
      <c r="AE1145" s="57" t="n">
        <v>94</v>
      </c>
      <c r="AF1145" s="58" t="n">
        <v>4.48215863173092</v>
      </c>
      <c r="AG1145" s="57" t="s">
        <v>5412</v>
      </c>
      <c r="AH1145" s="57" t="s">
        <v>5414</v>
      </c>
      <c r="AI1145" s="57" t="s">
        <v>4885</v>
      </c>
      <c r="AJ1145" s="58" t="n">
        <v>6.78767574358115</v>
      </c>
      <c r="AK1145" s="57" t="s">
        <v>548</v>
      </c>
      <c r="AL1145" s="58" t="n">
        <v>4.5</v>
      </c>
      <c r="AM1145" s="57"/>
      <c r="AN1145" s="57" t="s">
        <v>5412</v>
      </c>
      <c r="AO1145" s="57" t="n">
        <v>1</v>
      </c>
      <c r="AP1145" s="59" t="b">
        <f aca="false">FALSE()</f>
        <v>0</v>
      </c>
    </row>
    <row r="1146" customFormat="false" ht="15" hidden="false" customHeight="true" outlineLevel="0" collapsed="false">
      <c r="B1146" s="57" t="s">
        <v>4782</v>
      </c>
      <c r="C1146" s="57" t="s">
        <v>290</v>
      </c>
      <c r="D1146" s="57" t="s">
        <v>350</v>
      </c>
      <c r="E1146" s="59" t="b">
        <f aca="false">FALSE()</f>
        <v>0</v>
      </c>
      <c r="F1146" s="57" t="n">
        <v>1</v>
      </c>
      <c r="G1146" s="57" t="s">
        <v>4837</v>
      </c>
      <c r="H1146" s="57" t="s">
        <v>4584</v>
      </c>
      <c r="I1146" s="57" t="n">
        <v>4</v>
      </c>
      <c r="J1146" s="57" t="s">
        <v>261</v>
      </c>
      <c r="K1146" s="57" t="n">
        <v>2</v>
      </c>
      <c r="L1146" s="59" t="b">
        <f aca="false">FALSE()</f>
        <v>0</v>
      </c>
      <c r="M1146" s="59" t="b">
        <f aca="false">TRUE()</f>
        <v>1</v>
      </c>
      <c r="N1146" s="59" t="b">
        <f aca="false">TRUE()</f>
        <v>1</v>
      </c>
      <c r="O1146" s="59" t="b">
        <f aca="false">TRUE()</f>
        <v>1</v>
      </c>
      <c r="P1146" s="59" t="b">
        <f aca="false">TRUE()</f>
        <v>1</v>
      </c>
      <c r="Q1146" s="57" t="s">
        <v>5411</v>
      </c>
      <c r="R1146" s="58" t="n">
        <v>1</v>
      </c>
      <c r="S1146" s="58" t="n">
        <v>18.8999996185303</v>
      </c>
      <c r="T1146" s="57"/>
      <c r="U1146" s="58" t="n">
        <v>5.23299138017732</v>
      </c>
      <c r="V1146" s="58" t="n">
        <v>1.92232336414677</v>
      </c>
      <c r="W1146" s="58" t="n">
        <v>0</v>
      </c>
      <c r="X1146" s="58" t="n">
        <v>36.734693877551</v>
      </c>
      <c r="Y1146" s="58" t="n">
        <v>0</v>
      </c>
      <c r="Z1146" s="58" t="n">
        <v>3.86867018496021</v>
      </c>
      <c r="AA1146" s="57" t="s">
        <v>5412</v>
      </c>
      <c r="AB1146" s="57" t="s">
        <v>5413</v>
      </c>
      <c r="AC1146" s="57" t="s">
        <v>5422</v>
      </c>
      <c r="AD1146" s="57" t="s">
        <v>252</v>
      </c>
      <c r="AE1146" s="57" t="n">
        <v>93</v>
      </c>
      <c r="AF1146" s="58" t="n">
        <v>3.86867018496021</v>
      </c>
      <c r="AG1146" s="57" t="s">
        <v>5412</v>
      </c>
      <c r="AH1146" s="57" t="s">
        <v>5422</v>
      </c>
      <c r="AI1146" s="57" t="s">
        <v>252</v>
      </c>
      <c r="AJ1146" s="58" t="n">
        <v>7.85120691358979</v>
      </c>
      <c r="AK1146" s="57" t="s">
        <v>548</v>
      </c>
      <c r="AL1146" s="58" t="n">
        <v>3.5</v>
      </c>
      <c r="AM1146" s="57"/>
      <c r="AN1146" s="57"/>
      <c r="AO1146" s="57" t="n">
        <v>0</v>
      </c>
      <c r="AP1146" s="59" t="b">
        <f aca="false">FALSE()</f>
        <v>0</v>
      </c>
    </row>
    <row r="1147" customFormat="false" ht="15" hidden="false" customHeight="true" outlineLevel="0" collapsed="false">
      <c r="B1147" s="57" t="s">
        <v>4782</v>
      </c>
      <c r="C1147" s="57" t="s">
        <v>290</v>
      </c>
      <c r="D1147" s="57" t="s">
        <v>350</v>
      </c>
      <c r="E1147" s="59" t="b">
        <f aca="false">FALSE()</f>
        <v>0</v>
      </c>
      <c r="F1147" s="57" t="n">
        <v>1</v>
      </c>
      <c r="G1147" s="57" t="s">
        <v>4837</v>
      </c>
      <c r="H1147" s="57" t="s">
        <v>4584</v>
      </c>
      <c r="I1147" s="57" t="n">
        <v>4</v>
      </c>
      <c r="J1147" s="57" t="s">
        <v>261</v>
      </c>
      <c r="K1147" s="57" t="n">
        <v>2</v>
      </c>
      <c r="L1147" s="59" t="b">
        <f aca="false">FALSE()</f>
        <v>0</v>
      </c>
      <c r="M1147" s="59" t="b">
        <f aca="false">TRUE()</f>
        <v>1</v>
      </c>
      <c r="N1147" s="59" t="b">
        <f aca="false">TRUE()</f>
        <v>1</v>
      </c>
      <c r="O1147" s="59" t="b">
        <f aca="false">TRUE()</f>
        <v>1</v>
      </c>
      <c r="P1147" s="59" t="b">
        <f aca="false">TRUE()</f>
        <v>1</v>
      </c>
      <c r="Q1147" s="57" t="s">
        <v>5411</v>
      </c>
      <c r="R1147" s="58" t="n">
        <v>1</v>
      </c>
      <c r="S1147" s="58" t="n">
        <v>18.8999996185303</v>
      </c>
      <c r="T1147" s="57"/>
      <c r="U1147" s="58" t="n">
        <v>5.23299138017732</v>
      </c>
      <c r="V1147" s="58" t="n">
        <v>1.92232336414677</v>
      </c>
      <c r="W1147" s="58" t="n">
        <v>0</v>
      </c>
      <c r="X1147" s="58" t="n">
        <v>36.734693877551</v>
      </c>
      <c r="Y1147" s="58" t="n">
        <v>0</v>
      </c>
      <c r="Z1147" s="58" t="n">
        <v>3.86867018496021</v>
      </c>
      <c r="AA1147" s="57" t="s">
        <v>5412</v>
      </c>
      <c r="AB1147" s="57" t="s">
        <v>5413</v>
      </c>
      <c r="AC1147" s="57" t="s">
        <v>5422</v>
      </c>
      <c r="AD1147" s="57" t="s">
        <v>252</v>
      </c>
      <c r="AE1147" s="57" t="n">
        <v>93</v>
      </c>
      <c r="AF1147" s="58" t="n">
        <v>3.86867018496021</v>
      </c>
      <c r="AG1147" s="57" t="s">
        <v>5412</v>
      </c>
      <c r="AH1147" s="57" t="s">
        <v>5422</v>
      </c>
      <c r="AI1147" s="57" t="s">
        <v>252</v>
      </c>
      <c r="AJ1147" s="58" t="n">
        <v>7.85120691358979</v>
      </c>
      <c r="AK1147" s="57" t="s">
        <v>548</v>
      </c>
      <c r="AL1147" s="58" t="n">
        <v>4</v>
      </c>
      <c r="AM1147" s="57"/>
      <c r="AN1147" s="57" t="s">
        <v>5412</v>
      </c>
      <c r="AO1147" s="57" t="n">
        <v>1</v>
      </c>
      <c r="AP1147" s="59" t="b">
        <f aca="false">FALSE()</f>
        <v>0</v>
      </c>
    </row>
    <row r="1148" customFormat="false" ht="15" hidden="false" customHeight="true" outlineLevel="0" collapsed="false">
      <c r="B1148" s="57" t="s">
        <v>4782</v>
      </c>
      <c r="C1148" s="57" t="s">
        <v>290</v>
      </c>
      <c r="D1148" s="57" t="s">
        <v>350</v>
      </c>
      <c r="E1148" s="59" t="b">
        <f aca="false">FALSE()</f>
        <v>0</v>
      </c>
      <c r="F1148" s="57" t="n">
        <v>1</v>
      </c>
      <c r="G1148" s="57" t="s">
        <v>4837</v>
      </c>
      <c r="H1148" s="57" t="s">
        <v>4584</v>
      </c>
      <c r="I1148" s="57" t="n">
        <v>4</v>
      </c>
      <c r="J1148" s="57" t="s">
        <v>261</v>
      </c>
      <c r="K1148" s="57" t="n">
        <v>2</v>
      </c>
      <c r="L1148" s="59" t="b">
        <f aca="false">FALSE()</f>
        <v>0</v>
      </c>
      <c r="M1148" s="59" t="b">
        <f aca="false">TRUE()</f>
        <v>1</v>
      </c>
      <c r="N1148" s="59" t="b">
        <f aca="false">TRUE()</f>
        <v>1</v>
      </c>
      <c r="O1148" s="59" t="b">
        <f aca="false">TRUE()</f>
        <v>1</v>
      </c>
      <c r="P1148" s="59" t="b">
        <f aca="false">TRUE()</f>
        <v>1</v>
      </c>
      <c r="Q1148" s="57" t="s">
        <v>5411</v>
      </c>
      <c r="R1148" s="58" t="n">
        <v>1</v>
      </c>
      <c r="S1148" s="58" t="n">
        <v>18.8999996185303</v>
      </c>
      <c r="T1148" s="57"/>
      <c r="U1148" s="58" t="n">
        <v>5.23299138017732</v>
      </c>
      <c r="V1148" s="58" t="n">
        <v>1.92232336414677</v>
      </c>
      <c r="W1148" s="58" t="n">
        <v>0</v>
      </c>
      <c r="X1148" s="58" t="n">
        <v>36.734693877551</v>
      </c>
      <c r="Y1148" s="58" t="n">
        <v>0</v>
      </c>
      <c r="Z1148" s="58" t="n">
        <v>3.86867018496021</v>
      </c>
      <c r="AA1148" s="57" t="s">
        <v>5412</v>
      </c>
      <c r="AB1148" s="57" t="s">
        <v>5413</v>
      </c>
      <c r="AC1148" s="57" t="s">
        <v>5422</v>
      </c>
      <c r="AD1148" s="57" t="s">
        <v>252</v>
      </c>
      <c r="AE1148" s="57" t="n">
        <v>93</v>
      </c>
      <c r="AF1148" s="58" t="n">
        <v>3.86867018496021</v>
      </c>
      <c r="AG1148" s="57" t="s">
        <v>5412</v>
      </c>
      <c r="AH1148" s="57" t="s">
        <v>5422</v>
      </c>
      <c r="AI1148" s="57" t="s">
        <v>252</v>
      </c>
      <c r="AJ1148" s="58" t="n">
        <v>7.85120691358979</v>
      </c>
      <c r="AK1148" s="57" t="s">
        <v>548</v>
      </c>
      <c r="AL1148" s="58" t="n">
        <v>4.5</v>
      </c>
      <c r="AM1148" s="57"/>
      <c r="AN1148" s="57" t="s">
        <v>5412</v>
      </c>
      <c r="AO1148" s="57" t="n">
        <v>4</v>
      </c>
      <c r="AP1148" s="59" t="b">
        <f aca="false">FALSE()</f>
        <v>0</v>
      </c>
    </row>
    <row r="1149" customFormat="false" ht="15" hidden="false" customHeight="true" outlineLevel="0" collapsed="false">
      <c r="B1149" s="57" t="s">
        <v>4782</v>
      </c>
      <c r="C1149" s="57" t="s">
        <v>290</v>
      </c>
      <c r="D1149" s="57" t="s">
        <v>350</v>
      </c>
      <c r="E1149" s="59" t="b">
        <f aca="false">FALSE()</f>
        <v>0</v>
      </c>
      <c r="F1149" s="57" t="n">
        <v>1</v>
      </c>
      <c r="G1149" s="57" t="s">
        <v>4837</v>
      </c>
      <c r="H1149" s="57" t="s">
        <v>4584</v>
      </c>
      <c r="I1149" s="57" t="n">
        <v>5</v>
      </c>
      <c r="J1149" s="57" t="s">
        <v>281</v>
      </c>
      <c r="K1149" s="57" t="n">
        <v>2</v>
      </c>
      <c r="L1149" s="59" t="b">
        <f aca="false">FALSE()</f>
        <v>0</v>
      </c>
      <c r="M1149" s="59" t="b">
        <f aca="false">TRUE()</f>
        <v>1</v>
      </c>
      <c r="N1149" s="59" t="b">
        <f aca="false">TRUE()</f>
        <v>1</v>
      </c>
      <c r="O1149" s="59" t="b">
        <f aca="false">TRUE()</f>
        <v>1</v>
      </c>
      <c r="P1149" s="59" t="b">
        <f aca="false">TRUE()</f>
        <v>1</v>
      </c>
      <c r="Q1149" s="57" t="s">
        <v>5432</v>
      </c>
      <c r="R1149" s="58" t="n">
        <v>1</v>
      </c>
      <c r="S1149" s="58" t="n">
        <v>19.6399993896484</v>
      </c>
      <c r="T1149" s="57"/>
      <c r="U1149" s="58" t="n">
        <v>0.293688291744645</v>
      </c>
      <c r="V1149" s="58" t="n">
        <v>0.293688291744645</v>
      </c>
      <c r="W1149" s="58" t="n">
        <v>0</v>
      </c>
      <c r="X1149" s="58" t="n">
        <v>100</v>
      </c>
      <c r="Y1149" s="58" t="n">
        <v>0</v>
      </c>
      <c r="Z1149" s="58" t="n">
        <v>4.40455673138626</v>
      </c>
      <c r="AA1149" s="57" t="s">
        <v>5412</v>
      </c>
      <c r="AB1149" s="57" t="s">
        <v>5413</v>
      </c>
      <c r="AC1149" s="57" t="s">
        <v>5422</v>
      </c>
      <c r="AD1149" s="57" t="s">
        <v>252</v>
      </c>
      <c r="AE1149" s="57" t="n">
        <v>93</v>
      </c>
      <c r="AF1149" s="58" t="n">
        <v>4.40455673138626</v>
      </c>
      <c r="AG1149" s="57" t="s">
        <v>5412</v>
      </c>
      <c r="AH1149" s="57" t="s">
        <v>5422</v>
      </c>
      <c r="AI1149" s="57" t="s">
        <v>252</v>
      </c>
      <c r="AJ1149" s="58" t="n">
        <v>9.11747975045738</v>
      </c>
      <c r="AK1149" s="57" t="s">
        <v>548</v>
      </c>
      <c r="AL1149" s="58" t="n">
        <v>3.5</v>
      </c>
      <c r="AM1149" s="57"/>
      <c r="AN1149" s="57"/>
      <c r="AO1149" s="57" t="n">
        <v>0</v>
      </c>
      <c r="AP1149" s="59" t="b">
        <f aca="false">FALSE()</f>
        <v>0</v>
      </c>
    </row>
    <row r="1150" customFormat="false" ht="15" hidden="false" customHeight="true" outlineLevel="0" collapsed="false">
      <c r="B1150" s="57" t="s">
        <v>4782</v>
      </c>
      <c r="C1150" s="57" t="s">
        <v>290</v>
      </c>
      <c r="D1150" s="57" t="s">
        <v>350</v>
      </c>
      <c r="E1150" s="59" t="b">
        <f aca="false">FALSE()</f>
        <v>0</v>
      </c>
      <c r="F1150" s="57" t="n">
        <v>1</v>
      </c>
      <c r="G1150" s="57" t="s">
        <v>4837</v>
      </c>
      <c r="H1150" s="57" t="s">
        <v>4584</v>
      </c>
      <c r="I1150" s="57" t="n">
        <v>5</v>
      </c>
      <c r="J1150" s="57" t="s">
        <v>281</v>
      </c>
      <c r="K1150" s="57" t="n">
        <v>2</v>
      </c>
      <c r="L1150" s="59" t="b">
        <f aca="false">FALSE()</f>
        <v>0</v>
      </c>
      <c r="M1150" s="59" t="b">
        <f aca="false">TRUE()</f>
        <v>1</v>
      </c>
      <c r="N1150" s="59" t="b">
        <f aca="false">TRUE()</f>
        <v>1</v>
      </c>
      <c r="O1150" s="59" t="b">
        <f aca="false">TRUE()</f>
        <v>1</v>
      </c>
      <c r="P1150" s="59" t="b">
        <f aca="false">TRUE()</f>
        <v>1</v>
      </c>
      <c r="Q1150" s="57" t="s">
        <v>5432</v>
      </c>
      <c r="R1150" s="58" t="n">
        <v>1</v>
      </c>
      <c r="S1150" s="58" t="n">
        <v>19.6399993896484</v>
      </c>
      <c r="T1150" s="57"/>
      <c r="U1150" s="58" t="n">
        <v>0.293688291744645</v>
      </c>
      <c r="V1150" s="58" t="n">
        <v>0.293688291744645</v>
      </c>
      <c r="W1150" s="58" t="n">
        <v>0</v>
      </c>
      <c r="X1150" s="58" t="n">
        <v>100</v>
      </c>
      <c r="Y1150" s="58" t="n">
        <v>0</v>
      </c>
      <c r="Z1150" s="58" t="n">
        <v>4.40455673138626</v>
      </c>
      <c r="AA1150" s="57" t="s">
        <v>5412</v>
      </c>
      <c r="AB1150" s="57" t="s">
        <v>5413</v>
      </c>
      <c r="AC1150" s="57" t="s">
        <v>5422</v>
      </c>
      <c r="AD1150" s="57" t="s">
        <v>252</v>
      </c>
      <c r="AE1150" s="57" t="n">
        <v>93</v>
      </c>
      <c r="AF1150" s="58" t="n">
        <v>4.40455673138626</v>
      </c>
      <c r="AG1150" s="57" t="s">
        <v>5412</v>
      </c>
      <c r="AH1150" s="57" t="s">
        <v>5422</v>
      </c>
      <c r="AI1150" s="57" t="s">
        <v>252</v>
      </c>
      <c r="AJ1150" s="58" t="n">
        <v>9.11747975045738</v>
      </c>
      <c r="AK1150" s="57" t="s">
        <v>548</v>
      </c>
      <c r="AL1150" s="58" t="n">
        <v>4</v>
      </c>
      <c r="AM1150" s="57"/>
      <c r="AN1150" s="57"/>
      <c r="AO1150" s="57" t="n">
        <v>0</v>
      </c>
      <c r="AP1150" s="59" t="b">
        <f aca="false">FALSE()</f>
        <v>0</v>
      </c>
    </row>
    <row r="1151" customFormat="false" ht="15" hidden="false" customHeight="true" outlineLevel="0" collapsed="false">
      <c r="B1151" s="57" t="s">
        <v>4782</v>
      </c>
      <c r="C1151" s="57" t="s">
        <v>290</v>
      </c>
      <c r="D1151" s="57" t="s">
        <v>350</v>
      </c>
      <c r="E1151" s="59" t="b">
        <f aca="false">FALSE()</f>
        <v>0</v>
      </c>
      <c r="F1151" s="57" t="n">
        <v>1</v>
      </c>
      <c r="G1151" s="57" t="s">
        <v>4837</v>
      </c>
      <c r="H1151" s="57" t="s">
        <v>4584</v>
      </c>
      <c r="I1151" s="57" t="n">
        <v>5</v>
      </c>
      <c r="J1151" s="57" t="s">
        <v>281</v>
      </c>
      <c r="K1151" s="57" t="n">
        <v>2</v>
      </c>
      <c r="L1151" s="59" t="b">
        <f aca="false">FALSE()</f>
        <v>0</v>
      </c>
      <c r="M1151" s="59" t="b">
        <f aca="false">TRUE()</f>
        <v>1</v>
      </c>
      <c r="N1151" s="59" t="b">
        <f aca="false">TRUE()</f>
        <v>1</v>
      </c>
      <c r="O1151" s="59" t="b">
        <f aca="false">TRUE()</f>
        <v>1</v>
      </c>
      <c r="P1151" s="59" t="b">
        <f aca="false">TRUE()</f>
        <v>1</v>
      </c>
      <c r="Q1151" s="57" t="s">
        <v>5432</v>
      </c>
      <c r="R1151" s="58" t="n">
        <v>1</v>
      </c>
      <c r="S1151" s="58" t="n">
        <v>19.6399993896484</v>
      </c>
      <c r="T1151" s="57"/>
      <c r="U1151" s="58" t="n">
        <v>0.293688291744645</v>
      </c>
      <c r="V1151" s="58" t="n">
        <v>0.293688291744645</v>
      </c>
      <c r="W1151" s="58" t="n">
        <v>0</v>
      </c>
      <c r="X1151" s="58" t="n">
        <v>100</v>
      </c>
      <c r="Y1151" s="58" t="n">
        <v>0</v>
      </c>
      <c r="Z1151" s="58" t="n">
        <v>4.40455673138626</v>
      </c>
      <c r="AA1151" s="57" t="s">
        <v>5412</v>
      </c>
      <c r="AB1151" s="57" t="s">
        <v>5413</v>
      </c>
      <c r="AC1151" s="57" t="s">
        <v>5422</v>
      </c>
      <c r="AD1151" s="57" t="s">
        <v>252</v>
      </c>
      <c r="AE1151" s="57" t="n">
        <v>93</v>
      </c>
      <c r="AF1151" s="58" t="n">
        <v>4.40455673138626</v>
      </c>
      <c r="AG1151" s="57" t="s">
        <v>5412</v>
      </c>
      <c r="AH1151" s="57" t="s">
        <v>5422</v>
      </c>
      <c r="AI1151" s="57" t="s">
        <v>252</v>
      </c>
      <c r="AJ1151" s="58" t="n">
        <v>9.11747975045738</v>
      </c>
      <c r="AK1151" s="57" t="s">
        <v>548</v>
      </c>
      <c r="AL1151" s="58" t="n">
        <v>4.5</v>
      </c>
      <c r="AM1151" s="57"/>
      <c r="AN1151" s="57" t="s">
        <v>5412</v>
      </c>
      <c r="AO1151" s="57" t="n">
        <v>2</v>
      </c>
      <c r="AP1151" s="59" t="b">
        <f aca="false">FALSE()</f>
        <v>0</v>
      </c>
    </row>
    <row r="1152" customFormat="false" ht="15" hidden="false" customHeight="true" outlineLevel="0" collapsed="false">
      <c r="B1152" s="57" t="s">
        <v>4782</v>
      </c>
      <c r="C1152" s="57" t="s">
        <v>290</v>
      </c>
      <c r="D1152" s="57" t="s">
        <v>350</v>
      </c>
      <c r="E1152" s="59" t="b">
        <f aca="false">FALSE()</f>
        <v>0</v>
      </c>
      <c r="F1152" s="57" t="n">
        <v>1</v>
      </c>
      <c r="G1152" s="57" t="s">
        <v>4837</v>
      </c>
      <c r="H1152" s="57" t="s">
        <v>4584</v>
      </c>
      <c r="I1152" s="57" t="n">
        <v>6</v>
      </c>
      <c r="J1152" s="57" t="s">
        <v>327</v>
      </c>
      <c r="K1152" s="57" t="n">
        <v>2</v>
      </c>
      <c r="L1152" s="59" t="b">
        <f aca="false">FALSE()</f>
        <v>0</v>
      </c>
      <c r="M1152" s="59" t="b">
        <f aca="false">TRUE()</f>
        <v>1</v>
      </c>
      <c r="N1152" s="59" t="b">
        <f aca="false">TRUE()</f>
        <v>1</v>
      </c>
      <c r="O1152" s="59" t="b">
        <f aca="false">TRUE()</f>
        <v>1</v>
      </c>
      <c r="P1152" s="59" t="b">
        <f aca="false">TRUE()</f>
        <v>1</v>
      </c>
      <c r="Q1152" s="57" t="s">
        <v>5421</v>
      </c>
      <c r="R1152" s="58" t="n">
        <v>1</v>
      </c>
      <c r="S1152" s="58" t="n">
        <v>18.5699996948242</v>
      </c>
      <c r="T1152" s="57"/>
      <c r="U1152" s="58" t="n">
        <v>4.37862544055653</v>
      </c>
      <c r="V1152" s="58" t="n">
        <v>2.45630207640976</v>
      </c>
      <c r="W1152" s="58" t="n">
        <v>0</v>
      </c>
      <c r="X1152" s="58" t="n">
        <v>56.0975609756098</v>
      </c>
      <c r="Y1152" s="58" t="n">
        <v>0</v>
      </c>
      <c r="Z1152" s="58" t="n">
        <v>4.739642708053</v>
      </c>
      <c r="AA1152" s="57" t="s">
        <v>5412</v>
      </c>
      <c r="AB1152" s="57" t="s">
        <v>5413</v>
      </c>
      <c r="AC1152" s="57" t="s">
        <v>5441</v>
      </c>
      <c r="AD1152" s="57" t="s">
        <v>4885</v>
      </c>
      <c r="AE1152" s="57" t="n">
        <v>94</v>
      </c>
      <c r="AF1152" s="58" t="n">
        <v>5.04503845376822</v>
      </c>
      <c r="AG1152" s="57" t="s">
        <v>5412</v>
      </c>
      <c r="AH1152" s="57" t="s">
        <v>5442</v>
      </c>
      <c r="AI1152" s="57" t="s">
        <v>4885</v>
      </c>
      <c r="AJ1152" s="58" t="n">
        <v>12.3303617546283</v>
      </c>
      <c r="AK1152" s="57" t="s">
        <v>548</v>
      </c>
      <c r="AL1152" s="58" t="n">
        <v>3.5</v>
      </c>
      <c r="AM1152" s="57"/>
      <c r="AN1152" s="57"/>
      <c r="AO1152" s="57" t="n">
        <v>0</v>
      </c>
      <c r="AP1152" s="59" t="b">
        <f aca="false">FALSE()</f>
        <v>0</v>
      </c>
    </row>
    <row r="1153" customFormat="false" ht="15" hidden="false" customHeight="true" outlineLevel="0" collapsed="false">
      <c r="B1153" s="57" t="s">
        <v>4782</v>
      </c>
      <c r="C1153" s="57" t="s">
        <v>290</v>
      </c>
      <c r="D1153" s="57" t="s">
        <v>350</v>
      </c>
      <c r="E1153" s="59" t="b">
        <f aca="false">FALSE()</f>
        <v>0</v>
      </c>
      <c r="F1153" s="57" t="n">
        <v>1</v>
      </c>
      <c r="G1153" s="57" t="s">
        <v>4837</v>
      </c>
      <c r="H1153" s="57" t="s">
        <v>4584</v>
      </c>
      <c r="I1153" s="57" t="n">
        <v>6</v>
      </c>
      <c r="J1153" s="57" t="s">
        <v>327</v>
      </c>
      <c r="K1153" s="57" t="n">
        <v>2</v>
      </c>
      <c r="L1153" s="59" t="b">
        <f aca="false">FALSE()</f>
        <v>0</v>
      </c>
      <c r="M1153" s="59" t="b">
        <f aca="false">TRUE()</f>
        <v>1</v>
      </c>
      <c r="N1153" s="59" t="b">
        <f aca="false">TRUE()</f>
        <v>1</v>
      </c>
      <c r="O1153" s="59" t="b">
        <f aca="false">TRUE()</f>
        <v>1</v>
      </c>
      <c r="P1153" s="59" t="b">
        <f aca="false">TRUE()</f>
        <v>1</v>
      </c>
      <c r="Q1153" s="57" t="s">
        <v>5421</v>
      </c>
      <c r="R1153" s="58" t="n">
        <v>1</v>
      </c>
      <c r="S1153" s="58" t="n">
        <v>18.5699996948242</v>
      </c>
      <c r="T1153" s="57"/>
      <c r="U1153" s="58" t="n">
        <v>4.37862544055653</v>
      </c>
      <c r="V1153" s="58" t="n">
        <v>2.45630207640976</v>
      </c>
      <c r="W1153" s="58" t="n">
        <v>0</v>
      </c>
      <c r="X1153" s="58" t="n">
        <v>56.0975609756098</v>
      </c>
      <c r="Y1153" s="58" t="n">
        <v>0</v>
      </c>
      <c r="Z1153" s="58" t="n">
        <v>4.739642708053</v>
      </c>
      <c r="AA1153" s="57" t="s">
        <v>5412</v>
      </c>
      <c r="AB1153" s="57" t="s">
        <v>5413</v>
      </c>
      <c r="AC1153" s="57" t="s">
        <v>5441</v>
      </c>
      <c r="AD1153" s="57" t="s">
        <v>4885</v>
      </c>
      <c r="AE1153" s="57" t="n">
        <v>94</v>
      </c>
      <c r="AF1153" s="58" t="n">
        <v>5.04503845376822</v>
      </c>
      <c r="AG1153" s="57" t="s">
        <v>5412</v>
      </c>
      <c r="AH1153" s="57" t="s">
        <v>5442</v>
      </c>
      <c r="AI1153" s="57" t="s">
        <v>4885</v>
      </c>
      <c r="AJ1153" s="58" t="n">
        <v>12.3303617546283</v>
      </c>
      <c r="AK1153" s="57" t="s">
        <v>548</v>
      </c>
      <c r="AL1153" s="58" t="n">
        <v>4</v>
      </c>
      <c r="AM1153" s="57"/>
      <c r="AN1153" s="57"/>
      <c r="AO1153" s="57" t="n">
        <v>0</v>
      </c>
      <c r="AP1153" s="59" t="b">
        <f aca="false">FALSE()</f>
        <v>0</v>
      </c>
    </row>
    <row r="1154" customFormat="false" ht="15" hidden="false" customHeight="true" outlineLevel="0" collapsed="false">
      <c r="B1154" s="57" t="s">
        <v>4782</v>
      </c>
      <c r="C1154" s="57" t="s">
        <v>290</v>
      </c>
      <c r="D1154" s="57" t="s">
        <v>350</v>
      </c>
      <c r="E1154" s="59" t="b">
        <f aca="false">FALSE()</f>
        <v>0</v>
      </c>
      <c r="F1154" s="57" t="n">
        <v>1</v>
      </c>
      <c r="G1154" s="57" t="s">
        <v>4837</v>
      </c>
      <c r="H1154" s="57" t="s">
        <v>4584</v>
      </c>
      <c r="I1154" s="57" t="n">
        <v>6</v>
      </c>
      <c r="J1154" s="57" t="s">
        <v>327</v>
      </c>
      <c r="K1154" s="57" t="n">
        <v>2</v>
      </c>
      <c r="L1154" s="59" t="b">
        <f aca="false">FALSE()</f>
        <v>0</v>
      </c>
      <c r="M1154" s="59" t="b">
        <f aca="false">TRUE()</f>
        <v>1</v>
      </c>
      <c r="N1154" s="59" t="b">
        <f aca="false">TRUE()</f>
        <v>1</v>
      </c>
      <c r="O1154" s="59" t="b">
        <f aca="false">TRUE()</f>
        <v>1</v>
      </c>
      <c r="P1154" s="59" t="b">
        <f aca="false">TRUE()</f>
        <v>1</v>
      </c>
      <c r="Q1154" s="57" t="s">
        <v>5421</v>
      </c>
      <c r="R1154" s="58" t="n">
        <v>1</v>
      </c>
      <c r="S1154" s="58" t="n">
        <v>18.5699996948242</v>
      </c>
      <c r="T1154" s="57"/>
      <c r="U1154" s="58" t="n">
        <v>4.37862544055653</v>
      </c>
      <c r="V1154" s="58" t="n">
        <v>2.45630207640976</v>
      </c>
      <c r="W1154" s="58" t="n">
        <v>0</v>
      </c>
      <c r="X1154" s="58" t="n">
        <v>56.0975609756098</v>
      </c>
      <c r="Y1154" s="58" t="n">
        <v>0</v>
      </c>
      <c r="Z1154" s="58" t="n">
        <v>4.739642708053</v>
      </c>
      <c r="AA1154" s="57" t="s">
        <v>5412</v>
      </c>
      <c r="AB1154" s="57" t="s">
        <v>5413</v>
      </c>
      <c r="AC1154" s="57" t="s">
        <v>5441</v>
      </c>
      <c r="AD1154" s="57" t="s">
        <v>4885</v>
      </c>
      <c r="AE1154" s="57" t="n">
        <v>94</v>
      </c>
      <c r="AF1154" s="58" t="n">
        <v>5.04503845376822</v>
      </c>
      <c r="AG1154" s="57" t="s">
        <v>5412</v>
      </c>
      <c r="AH1154" s="57" t="s">
        <v>5442</v>
      </c>
      <c r="AI1154" s="57" t="s">
        <v>4885</v>
      </c>
      <c r="AJ1154" s="58" t="n">
        <v>12.3303617546283</v>
      </c>
      <c r="AK1154" s="57" t="s">
        <v>548</v>
      </c>
      <c r="AL1154" s="58" t="n">
        <v>4.5</v>
      </c>
      <c r="AM1154" s="57"/>
      <c r="AN1154" s="57"/>
      <c r="AO1154" s="57" t="n">
        <v>0</v>
      </c>
      <c r="AP1154" s="59" t="b">
        <f aca="false">FALSE()</f>
        <v>0</v>
      </c>
    </row>
    <row r="1155" customFormat="false" ht="15" hidden="false" customHeight="true" outlineLevel="0" collapsed="false">
      <c r="B1155" s="57" t="s">
        <v>4782</v>
      </c>
      <c r="C1155" s="57" t="s">
        <v>290</v>
      </c>
      <c r="D1155" s="57" t="s">
        <v>350</v>
      </c>
      <c r="E1155" s="59" t="b">
        <f aca="false">FALSE()</f>
        <v>0</v>
      </c>
      <c r="F1155" s="57" t="n">
        <v>1</v>
      </c>
      <c r="G1155" s="57" t="s">
        <v>4837</v>
      </c>
      <c r="H1155" s="57" t="s">
        <v>4584</v>
      </c>
      <c r="I1155" s="57" t="n">
        <v>7</v>
      </c>
      <c r="J1155" s="57" t="s">
        <v>327</v>
      </c>
      <c r="K1155" s="57" t="n">
        <v>2</v>
      </c>
      <c r="L1155" s="59" t="b">
        <f aca="false">FALSE()</f>
        <v>0</v>
      </c>
      <c r="M1155" s="59" t="b">
        <f aca="false">TRUE()</f>
        <v>1</v>
      </c>
      <c r="N1155" s="59" t="b">
        <f aca="false">TRUE()</f>
        <v>1</v>
      </c>
      <c r="O1155" s="59" t="b">
        <f aca="false">TRUE()</f>
        <v>1</v>
      </c>
      <c r="P1155" s="59" t="b">
        <f aca="false">TRUE()</f>
        <v>1</v>
      </c>
      <c r="Q1155" s="57" t="s">
        <v>5421</v>
      </c>
      <c r="R1155" s="58" t="n">
        <v>1</v>
      </c>
      <c r="S1155" s="58" t="n">
        <v>18.9400005340576</v>
      </c>
      <c r="T1155" s="57"/>
      <c r="U1155" s="58" t="n">
        <v>4.93930308843267</v>
      </c>
      <c r="V1155" s="58" t="n">
        <v>4.93930308843267</v>
      </c>
      <c r="W1155" s="58" t="n">
        <v>0</v>
      </c>
      <c r="X1155" s="58" t="n">
        <v>100</v>
      </c>
      <c r="Y1155" s="58" t="n">
        <v>0</v>
      </c>
      <c r="Z1155" s="58" t="n">
        <v>2.8941522074694</v>
      </c>
      <c r="AA1155" s="57" t="s">
        <v>5412</v>
      </c>
      <c r="AB1155" s="57" t="s">
        <v>5413</v>
      </c>
      <c r="AC1155" s="57" t="s">
        <v>5422</v>
      </c>
      <c r="AD1155" s="57" t="s">
        <v>4885</v>
      </c>
      <c r="AE1155" s="57" t="n">
        <v>94</v>
      </c>
      <c r="AF1155" s="58" t="n">
        <v>2.8941522074694</v>
      </c>
      <c r="AG1155" s="57" t="s">
        <v>5412</v>
      </c>
      <c r="AH1155" s="57" t="s">
        <v>5422</v>
      </c>
      <c r="AI1155" s="57" t="s">
        <v>4885</v>
      </c>
      <c r="AJ1155" s="58" t="n">
        <v>15.5769037680792</v>
      </c>
      <c r="AK1155" s="57" t="s">
        <v>548</v>
      </c>
      <c r="AL1155" s="58" t="n">
        <v>3.5</v>
      </c>
      <c r="AM1155" s="57"/>
      <c r="AN1155" s="57" t="s">
        <v>5412</v>
      </c>
      <c r="AO1155" s="57" t="n">
        <v>1</v>
      </c>
      <c r="AP1155" s="59" t="b">
        <f aca="false">TRUE()</f>
        <v>1</v>
      </c>
    </row>
    <row r="1156" customFormat="false" ht="15" hidden="false" customHeight="true" outlineLevel="0" collapsed="false">
      <c r="B1156" s="57" t="s">
        <v>4782</v>
      </c>
      <c r="C1156" s="57" t="s">
        <v>290</v>
      </c>
      <c r="D1156" s="57" t="s">
        <v>350</v>
      </c>
      <c r="E1156" s="59" t="b">
        <f aca="false">FALSE()</f>
        <v>0</v>
      </c>
      <c r="F1156" s="57" t="n">
        <v>1</v>
      </c>
      <c r="G1156" s="57" t="s">
        <v>4837</v>
      </c>
      <c r="H1156" s="57" t="s">
        <v>4584</v>
      </c>
      <c r="I1156" s="57" t="n">
        <v>7</v>
      </c>
      <c r="J1156" s="57" t="s">
        <v>327</v>
      </c>
      <c r="K1156" s="57" t="n">
        <v>2</v>
      </c>
      <c r="L1156" s="59" t="b">
        <f aca="false">FALSE()</f>
        <v>0</v>
      </c>
      <c r="M1156" s="59" t="b">
        <f aca="false">TRUE()</f>
        <v>1</v>
      </c>
      <c r="N1156" s="59" t="b">
        <f aca="false">TRUE()</f>
        <v>1</v>
      </c>
      <c r="O1156" s="59" t="b">
        <f aca="false">TRUE()</f>
        <v>1</v>
      </c>
      <c r="P1156" s="59" t="b">
        <f aca="false">TRUE()</f>
        <v>1</v>
      </c>
      <c r="Q1156" s="57" t="s">
        <v>5421</v>
      </c>
      <c r="R1156" s="58" t="n">
        <v>1</v>
      </c>
      <c r="S1156" s="58" t="n">
        <v>18.9400005340576</v>
      </c>
      <c r="T1156" s="57"/>
      <c r="U1156" s="58" t="n">
        <v>4.93930308843267</v>
      </c>
      <c r="V1156" s="58" t="n">
        <v>4.93930308843267</v>
      </c>
      <c r="W1156" s="58" t="n">
        <v>0</v>
      </c>
      <c r="X1156" s="58" t="n">
        <v>100</v>
      </c>
      <c r="Y1156" s="58" t="n">
        <v>0</v>
      </c>
      <c r="Z1156" s="58" t="n">
        <v>2.8941522074694</v>
      </c>
      <c r="AA1156" s="57" t="s">
        <v>5412</v>
      </c>
      <c r="AB1156" s="57" t="s">
        <v>5413</v>
      </c>
      <c r="AC1156" s="57" t="s">
        <v>5422</v>
      </c>
      <c r="AD1156" s="57" t="s">
        <v>4885</v>
      </c>
      <c r="AE1156" s="57" t="n">
        <v>94</v>
      </c>
      <c r="AF1156" s="58" t="n">
        <v>2.8941522074694</v>
      </c>
      <c r="AG1156" s="57" t="s">
        <v>5412</v>
      </c>
      <c r="AH1156" s="57" t="s">
        <v>5422</v>
      </c>
      <c r="AI1156" s="57" t="s">
        <v>4885</v>
      </c>
      <c r="AJ1156" s="58" t="n">
        <v>15.5769037680792</v>
      </c>
      <c r="AK1156" s="57" t="s">
        <v>548</v>
      </c>
      <c r="AL1156" s="58" t="n">
        <v>4</v>
      </c>
      <c r="AM1156" s="57"/>
      <c r="AN1156" s="57" t="s">
        <v>5412</v>
      </c>
      <c r="AO1156" s="57" t="n">
        <v>1</v>
      </c>
      <c r="AP1156" s="59" t="b">
        <f aca="false">TRUE()</f>
        <v>1</v>
      </c>
    </row>
    <row r="1157" customFormat="false" ht="15" hidden="false" customHeight="true" outlineLevel="0" collapsed="false">
      <c r="B1157" s="57" t="s">
        <v>4782</v>
      </c>
      <c r="C1157" s="57" t="s">
        <v>290</v>
      </c>
      <c r="D1157" s="57" t="s">
        <v>350</v>
      </c>
      <c r="E1157" s="59" t="b">
        <f aca="false">FALSE()</f>
        <v>0</v>
      </c>
      <c r="F1157" s="57" t="n">
        <v>1</v>
      </c>
      <c r="G1157" s="57" t="s">
        <v>4837</v>
      </c>
      <c r="H1157" s="57" t="s">
        <v>4584</v>
      </c>
      <c r="I1157" s="57" t="n">
        <v>7</v>
      </c>
      <c r="J1157" s="57" t="s">
        <v>327</v>
      </c>
      <c r="K1157" s="57" t="n">
        <v>2</v>
      </c>
      <c r="L1157" s="59" t="b">
        <f aca="false">FALSE()</f>
        <v>0</v>
      </c>
      <c r="M1157" s="59" t="b">
        <f aca="false">TRUE()</f>
        <v>1</v>
      </c>
      <c r="N1157" s="59" t="b">
        <f aca="false">TRUE()</f>
        <v>1</v>
      </c>
      <c r="O1157" s="59" t="b">
        <f aca="false">TRUE()</f>
        <v>1</v>
      </c>
      <c r="P1157" s="59" t="b">
        <f aca="false">TRUE()</f>
        <v>1</v>
      </c>
      <c r="Q1157" s="57" t="s">
        <v>5421</v>
      </c>
      <c r="R1157" s="58" t="n">
        <v>1</v>
      </c>
      <c r="S1157" s="58" t="n">
        <v>18.9400005340576</v>
      </c>
      <c r="T1157" s="57"/>
      <c r="U1157" s="58" t="n">
        <v>4.93930308843267</v>
      </c>
      <c r="V1157" s="58" t="n">
        <v>4.93930308843267</v>
      </c>
      <c r="W1157" s="58" t="n">
        <v>0</v>
      </c>
      <c r="X1157" s="58" t="n">
        <v>100</v>
      </c>
      <c r="Y1157" s="58" t="n">
        <v>0</v>
      </c>
      <c r="Z1157" s="58" t="n">
        <v>2.8941522074694</v>
      </c>
      <c r="AA1157" s="57" t="s">
        <v>5412</v>
      </c>
      <c r="AB1157" s="57" t="s">
        <v>5413</v>
      </c>
      <c r="AC1157" s="57" t="s">
        <v>5422</v>
      </c>
      <c r="AD1157" s="57" t="s">
        <v>4885</v>
      </c>
      <c r="AE1157" s="57" t="n">
        <v>94</v>
      </c>
      <c r="AF1157" s="58" t="n">
        <v>2.8941522074694</v>
      </c>
      <c r="AG1157" s="57" t="s">
        <v>5412</v>
      </c>
      <c r="AH1157" s="57" t="s">
        <v>5422</v>
      </c>
      <c r="AI1157" s="57" t="s">
        <v>4885</v>
      </c>
      <c r="AJ1157" s="58" t="n">
        <v>15.5769037680792</v>
      </c>
      <c r="AK1157" s="57" t="s">
        <v>548</v>
      </c>
      <c r="AL1157" s="58" t="n">
        <v>4.5</v>
      </c>
      <c r="AM1157" s="57"/>
      <c r="AN1157" s="57" t="s">
        <v>5412</v>
      </c>
      <c r="AO1157" s="57" t="n">
        <v>4</v>
      </c>
      <c r="AP1157" s="59" t="b">
        <f aca="false">TRUE()</f>
        <v>1</v>
      </c>
    </row>
    <row r="1158" customFormat="false" ht="15" hidden="false" customHeight="true" outlineLevel="0" collapsed="false">
      <c r="B1158" s="57" t="s">
        <v>4782</v>
      </c>
      <c r="C1158" s="57" t="s">
        <v>290</v>
      </c>
      <c r="D1158" s="57" t="s">
        <v>350</v>
      </c>
      <c r="E1158" s="59" t="b">
        <f aca="false">FALSE()</f>
        <v>0</v>
      </c>
      <c r="F1158" s="57" t="n">
        <v>1</v>
      </c>
      <c r="G1158" s="57" t="s">
        <v>4837</v>
      </c>
      <c r="H1158" s="57" t="s">
        <v>4584</v>
      </c>
      <c r="I1158" s="57" t="n">
        <v>8</v>
      </c>
      <c r="J1158" s="57" t="s">
        <v>4853</v>
      </c>
      <c r="K1158" s="57" t="n">
        <v>2</v>
      </c>
      <c r="L1158" s="59" t="b">
        <f aca="false">FALSE()</f>
        <v>0</v>
      </c>
      <c r="M1158" s="59" t="b">
        <f aca="false">TRUE()</f>
        <v>1</v>
      </c>
      <c r="N1158" s="59" t="b">
        <f aca="false">TRUE()</f>
        <v>1</v>
      </c>
      <c r="O1158" s="59" t="b">
        <f aca="false">TRUE()</f>
        <v>1</v>
      </c>
      <c r="P1158" s="59" t="b">
        <f aca="false">TRUE()</f>
        <v>1</v>
      </c>
      <c r="Q1158" s="57" t="s">
        <v>5443</v>
      </c>
      <c r="R1158" s="58" t="n">
        <v>1</v>
      </c>
      <c r="S1158" s="58" t="n">
        <v>19.7800006866455</v>
      </c>
      <c r="T1158" s="57"/>
      <c r="U1158" s="58" t="n">
        <v>1.41504358749693</v>
      </c>
      <c r="V1158" s="58" t="n">
        <v>1.36164571627063</v>
      </c>
      <c r="W1158" s="58" t="n">
        <v>0</v>
      </c>
      <c r="X1158" s="58" t="n">
        <v>96.2264150943396</v>
      </c>
      <c r="Y1158" s="58" t="n">
        <v>0</v>
      </c>
      <c r="Z1158" s="58" t="n">
        <v>3.5338846896864</v>
      </c>
      <c r="AA1158" s="57" t="s">
        <v>5412</v>
      </c>
      <c r="AB1158" s="57" t="s">
        <v>5413</v>
      </c>
      <c r="AC1158" s="57" t="s">
        <v>5422</v>
      </c>
      <c r="AD1158" s="57" t="s">
        <v>4885</v>
      </c>
      <c r="AE1158" s="57" t="n">
        <v>94</v>
      </c>
      <c r="AF1158" s="58" t="n">
        <v>3.5338846896864</v>
      </c>
      <c r="AG1158" s="57" t="s">
        <v>5412</v>
      </c>
      <c r="AH1158" s="57" t="s">
        <v>5422</v>
      </c>
      <c r="AI1158" s="57" t="s">
        <v>4885</v>
      </c>
      <c r="AJ1158" s="58" t="n">
        <v>13.675975065786</v>
      </c>
      <c r="AK1158" s="57" t="s">
        <v>278</v>
      </c>
      <c r="AL1158" s="58" t="n">
        <v>3.5</v>
      </c>
      <c r="AM1158" s="57"/>
      <c r="AN1158" s="57"/>
      <c r="AO1158" s="57" t="n">
        <v>0</v>
      </c>
      <c r="AP1158" s="59" t="b">
        <f aca="false">FALSE()</f>
        <v>0</v>
      </c>
    </row>
    <row r="1159" customFormat="false" ht="15" hidden="false" customHeight="true" outlineLevel="0" collapsed="false">
      <c r="B1159" s="57" t="s">
        <v>4782</v>
      </c>
      <c r="C1159" s="57" t="s">
        <v>290</v>
      </c>
      <c r="D1159" s="57" t="s">
        <v>350</v>
      </c>
      <c r="E1159" s="59" t="b">
        <f aca="false">FALSE()</f>
        <v>0</v>
      </c>
      <c r="F1159" s="57" t="n">
        <v>1</v>
      </c>
      <c r="G1159" s="57" t="s">
        <v>4837</v>
      </c>
      <c r="H1159" s="57" t="s">
        <v>4584</v>
      </c>
      <c r="I1159" s="57" t="n">
        <v>8</v>
      </c>
      <c r="J1159" s="57" t="s">
        <v>4853</v>
      </c>
      <c r="K1159" s="57" t="n">
        <v>2</v>
      </c>
      <c r="L1159" s="59" t="b">
        <f aca="false">FALSE()</f>
        <v>0</v>
      </c>
      <c r="M1159" s="59" t="b">
        <f aca="false">TRUE()</f>
        <v>1</v>
      </c>
      <c r="N1159" s="59" t="b">
        <f aca="false">TRUE()</f>
        <v>1</v>
      </c>
      <c r="O1159" s="59" t="b">
        <f aca="false">TRUE()</f>
        <v>1</v>
      </c>
      <c r="P1159" s="59" t="b">
        <f aca="false">TRUE()</f>
        <v>1</v>
      </c>
      <c r="Q1159" s="57" t="s">
        <v>5443</v>
      </c>
      <c r="R1159" s="58" t="n">
        <v>1</v>
      </c>
      <c r="S1159" s="58" t="n">
        <v>19.7800006866455</v>
      </c>
      <c r="T1159" s="57"/>
      <c r="U1159" s="58" t="n">
        <v>1.41504358749693</v>
      </c>
      <c r="V1159" s="58" t="n">
        <v>1.36164571627063</v>
      </c>
      <c r="W1159" s="58" t="n">
        <v>0</v>
      </c>
      <c r="X1159" s="58" t="n">
        <v>96.2264150943396</v>
      </c>
      <c r="Y1159" s="58" t="n">
        <v>0</v>
      </c>
      <c r="Z1159" s="58" t="n">
        <v>3.5338846896864</v>
      </c>
      <c r="AA1159" s="57" t="s">
        <v>5412</v>
      </c>
      <c r="AB1159" s="57" t="s">
        <v>5413</v>
      </c>
      <c r="AC1159" s="57" t="s">
        <v>5422</v>
      </c>
      <c r="AD1159" s="57" t="s">
        <v>4885</v>
      </c>
      <c r="AE1159" s="57" t="n">
        <v>94</v>
      </c>
      <c r="AF1159" s="58" t="n">
        <v>3.5338846896864</v>
      </c>
      <c r="AG1159" s="57" t="s">
        <v>5412</v>
      </c>
      <c r="AH1159" s="57" t="s">
        <v>5422</v>
      </c>
      <c r="AI1159" s="57" t="s">
        <v>4885</v>
      </c>
      <c r="AJ1159" s="58" t="n">
        <v>13.675975065786</v>
      </c>
      <c r="AK1159" s="57" t="s">
        <v>278</v>
      </c>
      <c r="AL1159" s="58" t="n">
        <v>4</v>
      </c>
      <c r="AM1159" s="57"/>
      <c r="AN1159" s="57" t="s">
        <v>5412</v>
      </c>
      <c r="AO1159" s="57" t="n">
        <v>1</v>
      </c>
      <c r="AP1159" s="59" t="b">
        <f aca="false">FALSE()</f>
        <v>0</v>
      </c>
    </row>
    <row r="1160" customFormat="false" ht="15" hidden="false" customHeight="true" outlineLevel="0" collapsed="false">
      <c r="B1160" s="57" t="s">
        <v>4782</v>
      </c>
      <c r="C1160" s="57" t="s">
        <v>290</v>
      </c>
      <c r="D1160" s="57" t="s">
        <v>350</v>
      </c>
      <c r="E1160" s="59" t="b">
        <f aca="false">FALSE()</f>
        <v>0</v>
      </c>
      <c r="F1160" s="57" t="n">
        <v>1</v>
      </c>
      <c r="G1160" s="57" t="s">
        <v>4837</v>
      </c>
      <c r="H1160" s="57" t="s">
        <v>4584</v>
      </c>
      <c r="I1160" s="57" t="n">
        <v>8</v>
      </c>
      <c r="J1160" s="57" t="s">
        <v>4853</v>
      </c>
      <c r="K1160" s="57" t="n">
        <v>2</v>
      </c>
      <c r="L1160" s="59" t="b">
        <f aca="false">FALSE()</f>
        <v>0</v>
      </c>
      <c r="M1160" s="59" t="b">
        <f aca="false">TRUE()</f>
        <v>1</v>
      </c>
      <c r="N1160" s="59" t="b">
        <f aca="false">TRUE()</f>
        <v>1</v>
      </c>
      <c r="O1160" s="59" t="b">
        <f aca="false">TRUE()</f>
        <v>1</v>
      </c>
      <c r="P1160" s="59" t="b">
        <f aca="false">TRUE()</f>
        <v>1</v>
      </c>
      <c r="Q1160" s="57" t="s">
        <v>5443</v>
      </c>
      <c r="R1160" s="58" t="n">
        <v>1</v>
      </c>
      <c r="S1160" s="58" t="n">
        <v>19.7800006866455</v>
      </c>
      <c r="T1160" s="57"/>
      <c r="U1160" s="58" t="n">
        <v>1.41504358749693</v>
      </c>
      <c r="V1160" s="58" t="n">
        <v>1.36164571627063</v>
      </c>
      <c r="W1160" s="58" t="n">
        <v>0</v>
      </c>
      <c r="X1160" s="58" t="n">
        <v>96.2264150943396</v>
      </c>
      <c r="Y1160" s="58" t="n">
        <v>0</v>
      </c>
      <c r="Z1160" s="58" t="n">
        <v>3.5338846896864</v>
      </c>
      <c r="AA1160" s="57" t="s">
        <v>5412</v>
      </c>
      <c r="AB1160" s="57" t="s">
        <v>5413</v>
      </c>
      <c r="AC1160" s="57" t="s">
        <v>5422</v>
      </c>
      <c r="AD1160" s="57" t="s">
        <v>4885</v>
      </c>
      <c r="AE1160" s="57" t="n">
        <v>94</v>
      </c>
      <c r="AF1160" s="58" t="n">
        <v>3.5338846896864</v>
      </c>
      <c r="AG1160" s="57" t="s">
        <v>5412</v>
      </c>
      <c r="AH1160" s="57" t="s">
        <v>5422</v>
      </c>
      <c r="AI1160" s="57" t="s">
        <v>4885</v>
      </c>
      <c r="AJ1160" s="58" t="n">
        <v>13.675975065786</v>
      </c>
      <c r="AK1160" s="57" t="s">
        <v>278</v>
      </c>
      <c r="AL1160" s="58" t="n">
        <v>4.5</v>
      </c>
      <c r="AM1160" s="57"/>
      <c r="AN1160" s="57" t="s">
        <v>5412</v>
      </c>
      <c r="AO1160" s="57" t="n">
        <v>1</v>
      </c>
      <c r="AP1160" s="59" t="b">
        <f aca="false">FALSE()</f>
        <v>0</v>
      </c>
    </row>
    <row r="1161" customFormat="false" ht="15" hidden="false" customHeight="true" outlineLevel="0" collapsed="false">
      <c r="B1161" s="57" t="s">
        <v>4782</v>
      </c>
      <c r="C1161" s="57" t="s">
        <v>290</v>
      </c>
      <c r="D1161" s="57" t="s">
        <v>278</v>
      </c>
      <c r="E1161" s="59" t="b">
        <f aca="false">FALSE()</f>
        <v>0</v>
      </c>
      <c r="F1161" s="57" t="n">
        <v>1</v>
      </c>
      <c r="G1161" s="57" t="s">
        <v>4863</v>
      </c>
      <c r="H1161" s="57" t="s">
        <v>4795</v>
      </c>
      <c r="I1161" s="57" t="n">
        <v>2</v>
      </c>
      <c r="J1161" s="57" t="s">
        <v>281</v>
      </c>
      <c r="K1161" s="57" t="n">
        <v>2</v>
      </c>
      <c r="L1161" s="59" t="b">
        <f aca="false">FALSE()</f>
        <v>0</v>
      </c>
      <c r="M1161" s="59" t="b">
        <f aca="false">TRUE()</f>
        <v>1</v>
      </c>
      <c r="N1161" s="59" t="b">
        <f aca="false">TRUE()</f>
        <v>1</v>
      </c>
      <c r="O1161" s="59" t="b">
        <f aca="false">TRUE()</f>
        <v>1</v>
      </c>
      <c r="P1161" s="59" t="b">
        <f aca="false">TRUE()</f>
        <v>1</v>
      </c>
      <c r="Q1161" s="57" t="s">
        <v>5432</v>
      </c>
      <c r="R1161" s="58" t="n">
        <v>1</v>
      </c>
      <c r="S1161" s="58" t="n">
        <v>21.5200004577637</v>
      </c>
      <c r="T1161" s="57"/>
      <c r="U1161" s="58" t="n">
        <v>21.2256538124539</v>
      </c>
      <c r="V1161" s="58" t="n">
        <v>13.749951840772</v>
      </c>
      <c r="W1161" s="58" t="n">
        <v>3.3373669516437</v>
      </c>
      <c r="X1161" s="58" t="n">
        <v>64.7798742138365</v>
      </c>
      <c r="Y1161" s="58" t="n">
        <v>15.7232704402516</v>
      </c>
      <c r="Z1161" s="58" t="n">
        <v>4.05487583040468</v>
      </c>
      <c r="AA1161" s="57" t="s">
        <v>5412</v>
      </c>
      <c r="AB1161" s="57" t="s">
        <v>5413</v>
      </c>
      <c r="AC1161" s="57" t="s">
        <v>5414</v>
      </c>
      <c r="AD1161" s="57" t="s">
        <v>261</v>
      </c>
      <c r="AE1161" s="57" t="n">
        <v>461</v>
      </c>
      <c r="AF1161" s="58" t="n">
        <v>4.05487583040468</v>
      </c>
      <c r="AG1161" s="57" t="s">
        <v>5412</v>
      </c>
      <c r="AH1161" s="57" t="s">
        <v>5414</v>
      </c>
      <c r="AI1161" s="57" t="s">
        <v>261</v>
      </c>
      <c r="AJ1161" s="58" t="n">
        <v>4.52795152359209</v>
      </c>
      <c r="AK1161" s="57" t="s">
        <v>350</v>
      </c>
      <c r="AL1161" s="58" t="n">
        <v>3.5</v>
      </c>
      <c r="AM1161" s="57"/>
      <c r="AN1161" s="57"/>
      <c r="AO1161" s="57" t="n">
        <v>0</v>
      </c>
      <c r="AP1161" s="59" t="b">
        <f aca="false">FALSE()</f>
        <v>0</v>
      </c>
    </row>
    <row r="1162" customFormat="false" ht="15" hidden="false" customHeight="true" outlineLevel="0" collapsed="false">
      <c r="B1162" s="57" t="s">
        <v>4782</v>
      </c>
      <c r="C1162" s="57" t="s">
        <v>290</v>
      </c>
      <c r="D1162" s="57" t="s">
        <v>278</v>
      </c>
      <c r="E1162" s="59" t="b">
        <f aca="false">FALSE()</f>
        <v>0</v>
      </c>
      <c r="F1162" s="57" t="n">
        <v>1</v>
      </c>
      <c r="G1162" s="57" t="s">
        <v>4863</v>
      </c>
      <c r="H1162" s="57" t="s">
        <v>4795</v>
      </c>
      <c r="I1162" s="57" t="n">
        <v>2</v>
      </c>
      <c r="J1162" s="57" t="s">
        <v>281</v>
      </c>
      <c r="K1162" s="57" t="n">
        <v>2</v>
      </c>
      <c r="L1162" s="59" t="b">
        <f aca="false">FALSE()</f>
        <v>0</v>
      </c>
      <c r="M1162" s="59" t="b">
        <f aca="false">TRUE()</f>
        <v>1</v>
      </c>
      <c r="N1162" s="59" t="b">
        <f aca="false">TRUE()</f>
        <v>1</v>
      </c>
      <c r="O1162" s="59" t="b">
        <f aca="false">TRUE()</f>
        <v>1</v>
      </c>
      <c r="P1162" s="59" t="b">
        <f aca="false">TRUE()</f>
        <v>1</v>
      </c>
      <c r="Q1162" s="57" t="s">
        <v>5432</v>
      </c>
      <c r="R1162" s="58" t="n">
        <v>1</v>
      </c>
      <c r="S1162" s="58" t="n">
        <v>21.5200004577637</v>
      </c>
      <c r="T1162" s="57"/>
      <c r="U1162" s="58" t="n">
        <v>21.2256538124539</v>
      </c>
      <c r="V1162" s="58" t="n">
        <v>13.749951840772</v>
      </c>
      <c r="W1162" s="58" t="n">
        <v>3.3373669516437</v>
      </c>
      <c r="X1162" s="58" t="n">
        <v>64.7798742138365</v>
      </c>
      <c r="Y1162" s="58" t="n">
        <v>15.7232704402516</v>
      </c>
      <c r="Z1162" s="58" t="n">
        <v>4.05487583040468</v>
      </c>
      <c r="AA1162" s="57" t="s">
        <v>5412</v>
      </c>
      <c r="AB1162" s="57" t="s">
        <v>5413</v>
      </c>
      <c r="AC1162" s="57" t="s">
        <v>5414</v>
      </c>
      <c r="AD1162" s="57" t="s">
        <v>261</v>
      </c>
      <c r="AE1162" s="57" t="n">
        <v>461</v>
      </c>
      <c r="AF1162" s="58" t="n">
        <v>4.05487583040468</v>
      </c>
      <c r="AG1162" s="57" t="s">
        <v>5412</v>
      </c>
      <c r="AH1162" s="57" t="s">
        <v>5414</v>
      </c>
      <c r="AI1162" s="57" t="s">
        <v>261</v>
      </c>
      <c r="AJ1162" s="58" t="n">
        <v>4.52795152359209</v>
      </c>
      <c r="AK1162" s="57" t="s">
        <v>350</v>
      </c>
      <c r="AL1162" s="58" t="n">
        <v>4</v>
      </c>
      <c r="AM1162" s="57"/>
      <c r="AN1162" s="57"/>
      <c r="AO1162" s="57" t="n">
        <v>0</v>
      </c>
      <c r="AP1162" s="59" t="b">
        <f aca="false">FALSE()</f>
        <v>0</v>
      </c>
    </row>
    <row r="1163" customFormat="false" ht="15" hidden="false" customHeight="true" outlineLevel="0" collapsed="false">
      <c r="B1163" s="57" t="s">
        <v>4782</v>
      </c>
      <c r="C1163" s="57" t="s">
        <v>290</v>
      </c>
      <c r="D1163" s="57" t="s">
        <v>278</v>
      </c>
      <c r="E1163" s="59" t="b">
        <f aca="false">FALSE()</f>
        <v>0</v>
      </c>
      <c r="F1163" s="57" t="n">
        <v>1</v>
      </c>
      <c r="G1163" s="57" t="s">
        <v>4863</v>
      </c>
      <c r="H1163" s="57" t="s">
        <v>4795</v>
      </c>
      <c r="I1163" s="57" t="n">
        <v>2</v>
      </c>
      <c r="J1163" s="57" t="s">
        <v>281</v>
      </c>
      <c r="K1163" s="57" t="n">
        <v>2</v>
      </c>
      <c r="L1163" s="59" t="b">
        <f aca="false">FALSE()</f>
        <v>0</v>
      </c>
      <c r="M1163" s="59" t="b">
        <f aca="false">TRUE()</f>
        <v>1</v>
      </c>
      <c r="N1163" s="59" t="b">
        <f aca="false">TRUE()</f>
        <v>1</v>
      </c>
      <c r="O1163" s="59" t="b">
        <f aca="false">TRUE()</f>
        <v>1</v>
      </c>
      <c r="P1163" s="59" t="b">
        <f aca="false">TRUE()</f>
        <v>1</v>
      </c>
      <c r="Q1163" s="57" t="s">
        <v>5432</v>
      </c>
      <c r="R1163" s="58" t="n">
        <v>1</v>
      </c>
      <c r="S1163" s="58" t="n">
        <v>21.5200004577637</v>
      </c>
      <c r="T1163" s="57"/>
      <c r="U1163" s="58" t="n">
        <v>21.2256538124539</v>
      </c>
      <c r="V1163" s="58" t="n">
        <v>13.749951840772</v>
      </c>
      <c r="W1163" s="58" t="n">
        <v>3.3373669516437</v>
      </c>
      <c r="X1163" s="58" t="n">
        <v>64.7798742138365</v>
      </c>
      <c r="Y1163" s="58" t="n">
        <v>15.7232704402516</v>
      </c>
      <c r="Z1163" s="58" t="n">
        <v>4.05487583040468</v>
      </c>
      <c r="AA1163" s="57" t="s">
        <v>5412</v>
      </c>
      <c r="AB1163" s="57" t="s">
        <v>5413</v>
      </c>
      <c r="AC1163" s="57" t="s">
        <v>5414</v>
      </c>
      <c r="AD1163" s="57" t="s">
        <v>261</v>
      </c>
      <c r="AE1163" s="57" t="n">
        <v>461</v>
      </c>
      <c r="AF1163" s="58" t="n">
        <v>4.05487583040468</v>
      </c>
      <c r="AG1163" s="57" t="s">
        <v>5412</v>
      </c>
      <c r="AH1163" s="57" t="s">
        <v>5414</v>
      </c>
      <c r="AI1163" s="57" t="s">
        <v>261</v>
      </c>
      <c r="AJ1163" s="58" t="n">
        <v>4.52795152359209</v>
      </c>
      <c r="AK1163" s="57" t="s">
        <v>350</v>
      </c>
      <c r="AL1163" s="58" t="n">
        <v>4.5</v>
      </c>
      <c r="AM1163" s="57"/>
      <c r="AN1163" s="57" t="s">
        <v>5412</v>
      </c>
      <c r="AO1163" s="57" t="n">
        <v>1</v>
      </c>
      <c r="AP1163" s="59" t="b">
        <f aca="false">FALSE()</f>
        <v>0</v>
      </c>
    </row>
    <row r="1164" customFormat="false" ht="15" hidden="false" customHeight="true" outlineLevel="0" collapsed="false">
      <c r="B1164" s="57" t="s">
        <v>4782</v>
      </c>
      <c r="C1164" s="57" t="s">
        <v>290</v>
      </c>
      <c r="D1164" s="57" t="s">
        <v>278</v>
      </c>
      <c r="E1164" s="59" t="b">
        <f aca="false">FALSE()</f>
        <v>0</v>
      </c>
      <c r="F1164" s="57" t="n">
        <v>1</v>
      </c>
      <c r="G1164" s="57" t="s">
        <v>4863</v>
      </c>
      <c r="H1164" s="57" t="s">
        <v>4795</v>
      </c>
      <c r="I1164" s="57" t="n">
        <v>3</v>
      </c>
      <c r="J1164" s="57" t="s">
        <v>425</v>
      </c>
      <c r="K1164" s="57" t="n">
        <v>2</v>
      </c>
      <c r="L1164" s="59" t="b">
        <f aca="false">FALSE()</f>
        <v>0</v>
      </c>
      <c r="M1164" s="59" t="b">
        <f aca="false">TRUE()</f>
        <v>1</v>
      </c>
      <c r="N1164" s="59" t="b">
        <f aca="false">TRUE()</f>
        <v>1</v>
      </c>
      <c r="O1164" s="59" t="b">
        <f aca="false">TRUE()</f>
        <v>1</v>
      </c>
      <c r="P1164" s="59" t="b">
        <f aca="false">TRUE()</f>
        <v>1</v>
      </c>
      <c r="Q1164" s="57" t="s">
        <v>5416</v>
      </c>
      <c r="R1164" s="58" t="n">
        <v>1</v>
      </c>
      <c r="S1164" s="58" t="n">
        <v>27.170000076294</v>
      </c>
      <c r="T1164" s="57"/>
      <c r="U1164" s="58" t="n">
        <v>8.89074555917881</v>
      </c>
      <c r="V1164" s="58" t="n">
        <v>4.77910947475378</v>
      </c>
      <c r="W1164" s="58" t="n">
        <v>0.747570197168189</v>
      </c>
      <c r="X1164" s="58" t="n">
        <v>53.7537537537538</v>
      </c>
      <c r="Y1164" s="58" t="n">
        <v>8.40840840840841</v>
      </c>
      <c r="Z1164" s="58" t="n">
        <v>4.34943272163164</v>
      </c>
      <c r="AA1164" s="57" t="s">
        <v>350</v>
      </c>
      <c r="AB1164" s="57" t="s">
        <v>282</v>
      </c>
      <c r="AC1164" s="57" t="s">
        <v>5222</v>
      </c>
      <c r="AD1164" s="57" t="s">
        <v>5469</v>
      </c>
      <c r="AE1164" s="57" t="n">
        <v>26</v>
      </c>
      <c r="AF1164" s="58" t="n">
        <v>4.37490674186321</v>
      </c>
      <c r="AG1164" s="57" t="s">
        <v>5412</v>
      </c>
      <c r="AH1164" s="57" t="s">
        <v>5414</v>
      </c>
      <c r="AI1164" s="57" t="s">
        <v>261</v>
      </c>
      <c r="AJ1164" s="58" t="n">
        <v>4.34943272163164</v>
      </c>
      <c r="AK1164" s="57" t="s">
        <v>350</v>
      </c>
      <c r="AL1164" s="58" t="n">
        <v>3.5</v>
      </c>
      <c r="AM1164" s="57"/>
      <c r="AN1164" s="57"/>
      <c r="AO1164" s="57" t="n">
        <v>0</v>
      </c>
      <c r="AP1164" s="59" t="b">
        <f aca="false">FALSE()</f>
        <v>0</v>
      </c>
    </row>
    <row r="1165" customFormat="false" ht="15" hidden="false" customHeight="true" outlineLevel="0" collapsed="false">
      <c r="B1165" s="57" t="s">
        <v>4782</v>
      </c>
      <c r="C1165" s="57" t="s">
        <v>290</v>
      </c>
      <c r="D1165" s="57" t="s">
        <v>278</v>
      </c>
      <c r="E1165" s="59" t="b">
        <f aca="false">FALSE()</f>
        <v>0</v>
      </c>
      <c r="F1165" s="57" t="n">
        <v>1</v>
      </c>
      <c r="G1165" s="57" t="s">
        <v>4863</v>
      </c>
      <c r="H1165" s="57" t="s">
        <v>4795</v>
      </c>
      <c r="I1165" s="57" t="n">
        <v>3</v>
      </c>
      <c r="J1165" s="57" t="s">
        <v>425</v>
      </c>
      <c r="K1165" s="57" t="n">
        <v>2</v>
      </c>
      <c r="L1165" s="59" t="b">
        <f aca="false">FALSE()</f>
        <v>0</v>
      </c>
      <c r="M1165" s="59" t="b">
        <f aca="false">TRUE()</f>
        <v>1</v>
      </c>
      <c r="N1165" s="59" t="b">
        <f aca="false">TRUE()</f>
        <v>1</v>
      </c>
      <c r="O1165" s="59" t="b">
        <f aca="false">TRUE()</f>
        <v>1</v>
      </c>
      <c r="P1165" s="59" t="b">
        <f aca="false">TRUE()</f>
        <v>1</v>
      </c>
      <c r="Q1165" s="57" t="s">
        <v>5416</v>
      </c>
      <c r="R1165" s="58" t="n">
        <v>1</v>
      </c>
      <c r="S1165" s="58" t="n">
        <v>27.170000076294</v>
      </c>
      <c r="T1165" s="57"/>
      <c r="U1165" s="58" t="n">
        <v>8.89074555917881</v>
      </c>
      <c r="V1165" s="58" t="n">
        <v>4.77910947475378</v>
      </c>
      <c r="W1165" s="58" t="n">
        <v>0.747570197168189</v>
      </c>
      <c r="X1165" s="58" t="n">
        <v>53.7537537537538</v>
      </c>
      <c r="Y1165" s="58" t="n">
        <v>8.40840840840841</v>
      </c>
      <c r="Z1165" s="58" t="n">
        <v>4.34943272163164</v>
      </c>
      <c r="AA1165" s="57" t="s">
        <v>350</v>
      </c>
      <c r="AB1165" s="57" t="s">
        <v>282</v>
      </c>
      <c r="AC1165" s="57" t="s">
        <v>5222</v>
      </c>
      <c r="AD1165" s="57" t="s">
        <v>5469</v>
      </c>
      <c r="AE1165" s="57" t="n">
        <v>26</v>
      </c>
      <c r="AF1165" s="58" t="n">
        <v>4.37490674186321</v>
      </c>
      <c r="AG1165" s="57" t="s">
        <v>5412</v>
      </c>
      <c r="AH1165" s="57" t="s">
        <v>5414</v>
      </c>
      <c r="AI1165" s="57" t="s">
        <v>261</v>
      </c>
      <c r="AJ1165" s="58" t="n">
        <v>4.34943272163164</v>
      </c>
      <c r="AK1165" s="57" t="s">
        <v>350</v>
      </c>
      <c r="AL1165" s="58" t="n">
        <v>4</v>
      </c>
      <c r="AM1165" s="57"/>
      <c r="AN1165" s="57"/>
      <c r="AO1165" s="57" t="n">
        <v>0</v>
      </c>
      <c r="AP1165" s="59" t="b">
        <f aca="false">FALSE()</f>
        <v>0</v>
      </c>
    </row>
    <row r="1166" customFormat="false" ht="15" hidden="false" customHeight="true" outlineLevel="0" collapsed="false">
      <c r="B1166" s="57" t="s">
        <v>4782</v>
      </c>
      <c r="C1166" s="57" t="s">
        <v>290</v>
      </c>
      <c r="D1166" s="57" t="s">
        <v>278</v>
      </c>
      <c r="E1166" s="59" t="b">
        <f aca="false">FALSE()</f>
        <v>0</v>
      </c>
      <c r="F1166" s="57" t="n">
        <v>1</v>
      </c>
      <c r="G1166" s="57" t="s">
        <v>4863</v>
      </c>
      <c r="H1166" s="57" t="s">
        <v>4795</v>
      </c>
      <c r="I1166" s="57" t="n">
        <v>3</v>
      </c>
      <c r="J1166" s="57" t="s">
        <v>425</v>
      </c>
      <c r="K1166" s="57" t="n">
        <v>2</v>
      </c>
      <c r="L1166" s="59" t="b">
        <f aca="false">FALSE()</f>
        <v>0</v>
      </c>
      <c r="M1166" s="59" t="b">
        <f aca="false">TRUE()</f>
        <v>1</v>
      </c>
      <c r="N1166" s="59" t="b">
        <f aca="false">TRUE()</f>
        <v>1</v>
      </c>
      <c r="O1166" s="59" t="b">
        <f aca="false">TRUE()</f>
        <v>1</v>
      </c>
      <c r="P1166" s="59" t="b">
        <f aca="false">TRUE()</f>
        <v>1</v>
      </c>
      <c r="Q1166" s="57" t="s">
        <v>5416</v>
      </c>
      <c r="R1166" s="58" t="n">
        <v>1</v>
      </c>
      <c r="S1166" s="58" t="n">
        <v>27.170000076294</v>
      </c>
      <c r="T1166" s="57"/>
      <c r="U1166" s="58" t="n">
        <v>8.89074555917881</v>
      </c>
      <c r="V1166" s="58" t="n">
        <v>4.77910947475378</v>
      </c>
      <c r="W1166" s="58" t="n">
        <v>0.747570197168189</v>
      </c>
      <c r="X1166" s="58" t="n">
        <v>53.7537537537538</v>
      </c>
      <c r="Y1166" s="58" t="n">
        <v>8.40840840840841</v>
      </c>
      <c r="Z1166" s="58" t="n">
        <v>4.34943272163164</v>
      </c>
      <c r="AA1166" s="57" t="s">
        <v>350</v>
      </c>
      <c r="AB1166" s="57" t="s">
        <v>282</v>
      </c>
      <c r="AC1166" s="57" t="s">
        <v>5222</v>
      </c>
      <c r="AD1166" s="57" t="s">
        <v>5469</v>
      </c>
      <c r="AE1166" s="57" t="n">
        <v>26</v>
      </c>
      <c r="AF1166" s="58" t="n">
        <v>4.37490674186321</v>
      </c>
      <c r="AG1166" s="57" t="s">
        <v>5412</v>
      </c>
      <c r="AH1166" s="57" t="s">
        <v>5414</v>
      </c>
      <c r="AI1166" s="57" t="s">
        <v>261</v>
      </c>
      <c r="AJ1166" s="58" t="n">
        <v>4.34943272163164</v>
      </c>
      <c r="AK1166" s="57" t="s">
        <v>350</v>
      </c>
      <c r="AL1166" s="58" t="n">
        <v>4.5</v>
      </c>
      <c r="AM1166" s="57" t="s">
        <v>350</v>
      </c>
      <c r="AN1166" s="57" t="s">
        <v>5446</v>
      </c>
      <c r="AO1166" s="57" t="n">
        <v>3</v>
      </c>
      <c r="AP1166" s="59" t="b">
        <f aca="false">FALSE()</f>
        <v>0</v>
      </c>
    </row>
    <row r="1167" customFormat="false" ht="15" hidden="false" customHeight="true" outlineLevel="0" collapsed="false">
      <c r="B1167" s="57" t="s">
        <v>4782</v>
      </c>
      <c r="C1167" s="57" t="s">
        <v>290</v>
      </c>
      <c r="D1167" s="57" t="s">
        <v>278</v>
      </c>
      <c r="E1167" s="59" t="b">
        <f aca="false">FALSE()</f>
        <v>0</v>
      </c>
      <c r="F1167" s="57" t="n">
        <v>1</v>
      </c>
      <c r="G1167" s="57" t="s">
        <v>4863</v>
      </c>
      <c r="H1167" s="57" t="s">
        <v>4795</v>
      </c>
      <c r="I1167" s="57" t="n">
        <v>4</v>
      </c>
      <c r="J1167" s="57" t="s">
        <v>252</v>
      </c>
      <c r="K1167" s="57" t="n">
        <v>2</v>
      </c>
      <c r="L1167" s="59" t="b">
        <f aca="false">FALSE()</f>
        <v>0</v>
      </c>
      <c r="M1167" s="59" t="b">
        <f aca="false">TRUE()</f>
        <v>1</v>
      </c>
      <c r="N1167" s="59" t="b">
        <f aca="false">TRUE()</f>
        <v>1</v>
      </c>
      <c r="O1167" s="59" t="b">
        <f aca="false">TRUE()</f>
        <v>1</v>
      </c>
      <c r="P1167" s="59" t="b">
        <f aca="false">TRUE()</f>
        <v>1</v>
      </c>
      <c r="Q1167" s="57" t="s">
        <v>5440</v>
      </c>
      <c r="R1167" s="58" t="n">
        <v>1</v>
      </c>
      <c r="S1167" s="58" t="n">
        <v>26.670000076294</v>
      </c>
      <c r="T1167" s="57"/>
      <c r="U1167" s="58" t="n">
        <v>5.60677647876141</v>
      </c>
      <c r="V1167" s="58" t="n">
        <v>3.2305712091911</v>
      </c>
      <c r="W1167" s="58" t="n">
        <v>3.2305712091911</v>
      </c>
      <c r="X1167" s="58" t="n">
        <v>57.6190476190476</v>
      </c>
      <c r="Y1167" s="58" t="n">
        <v>57.6190476190476</v>
      </c>
      <c r="Z1167" s="58" t="n">
        <v>4.59956378366473</v>
      </c>
      <c r="AA1167" s="57" t="s">
        <v>350</v>
      </c>
      <c r="AB1167" s="57" t="s">
        <v>282</v>
      </c>
      <c r="AC1167" s="57" t="s">
        <v>4866</v>
      </c>
      <c r="AD1167" s="57" t="s">
        <v>5421</v>
      </c>
      <c r="AE1167" s="57" t="n">
        <v>22</v>
      </c>
      <c r="AF1167" s="58" t="n">
        <v>4.59956378366473</v>
      </c>
      <c r="AG1167" s="57" t="s">
        <v>350</v>
      </c>
      <c r="AH1167" s="57" t="s">
        <v>4866</v>
      </c>
      <c r="AI1167" s="57" t="s">
        <v>5421</v>
      </c>
      <c r="AJ1167" s="58" t="n">
        <v>4.59956378366473</v>
      </c>
      <c r="AK1167" s="57" t="s">
        <v>350</v>
      </c>
      <c r="AL1167" s="58" t="n">
        <v>3.5</v>
      </c>
      <c r="AM1167" s="57"/>
      <c r="AN1167" s="57"/>
      <c r="AO1167" s="57" t="n">
        <v>0</v>
      </c>
      <c r="AP1167" s="59" t="b">
        <f aca="false">FALSE()</f>
        <v>0</v>
      </c>
    </row>
    <row r="1168" customFormat="false" ht="15" hidden="false" customHeight="true" outlineLevel="0" collapsed="false">
      <c r="B1168" s="57" t="s">
        <v>4782</v>
      </c>
      <c r="C1168" s="57" t="s">
        <v>290</v>
      </c>
      <c r="D1168" s="57" t="s">
        <v>278</v>
      </c>
      <c r="E1168" s="59" t="b">
        <f aca="false">FALSE()</f>
        <v>0</v>
      </c>
      <c r="F1168" s="57" t="n">
        <v>1</v>
      </c>
      <c r="G1168" s="57" t="s">
        <v>4863</v>
      </c>
      <c r="H1168" s="57" t="s">
        <v>4795</v>
      </c>
      <c r="I1168" s="57" t="n">
        <v>4</v>
      </c>
      <c r="J1168" s="57" t="s">
        <v>252</v>
      </c>
      <c r="K1168" s="57" t="n">
        <v>2</v>
      </c>
      <c r="L1168" s="59" t="b">
        <f aca="false">FALSE()</f>
        <v>0</v>
      </c>
      <c r="M1168" s="59" t="b">
        <f aca="false">TRUE()</f>
        <v>1</v>
      </c>
      <c r="N1168" s="59" t="b">
        <f aca="false">TRUE()</f>
        <v>1</v>
      </c>
      <c r="O1168" s="59" t="b">
        <f aca="false">TRUE()</f>
        <v>1</v>
      </c>
      <c r="P1168" s="59" t="b">
        <f aca="false">TRUE()</f>
        <v>1</v>
      </c>
      <c r="Q1168" s="57" t="s">
        <v>5440</v>
      </c>
      <c r="R1168" s="58" t="n">
        <v>1</v>
      </c>
      <c r="S1168" s="58" t="n">
        <v>26.670000076294</v>
      </c>
      <c r="T1168" s="57"/>
      <c r="U1168" s="58" t="n">
        <v>5.60677647876141</v>
      </c>
      <c r="V1168" s="58" t="n">
        <v>3.2305712091911</v>
      </c>
      <c r="W1168" s="58" t="n">
        <v>3.2305712091911</v>
      </c>
      <c r="X1168" s="58" t="n">
        <v>57.6190476190476</v>
      </c>
      <c r="Y1168" s="58" t="n">
        <v>57.6190476190476</v>
      </c>
      <c r="Z1168" s="58" t="n">
        <v>4.59956378366473</v>
      </c>
      <c r="AA1168" s="57" t="s">
        <v>350</v>
      </c>
      <c r="AB1168" s="57" t="s">
        <v>282</v>
      </c>
      <c r="AC1168" s="57" t="s">
        <v>4866</v>
      </c>
      <c r="AD1168" s="57" t="s">
        <v>5421</v>
      </c>
      <c r="AE1168" s="57" t="n">
        <v>22</v>
      </c>
      <c r="AF1168" s="58" t="n">
        <v>4.59956378366473</v>
      </c>
      <c r="AG1168" s="57" t="s">
        <v>350</v>
      </c>
      <c r="AH1168" s="57" t="s">
        <v>4866</v>
      </c>
      <c r="AI1168" s="57" t="s">
        <v>5421</v>
      </c>
      <c r="AJ1168" s="58" t="n">
        <v>4.59956378366473</v>
      </c>
      <c r="AK1168" s="57" t="s">
        <v>350</v>
      </c>
      <c r="AL1168" s="58" t="n">
        <v>4</v>
      </c>
      <c r="AM1168" s="57"/>
      <c r="AN1168" s="57"/>
      <c r="AO1168" s="57" t="n">
        <v>0</v>
      </c>
      <c r="AP1168" s="59" t="b">
        <f aca="false">FALSE()</f>
        <v>0</v>
      </c>
    </row>
    <row r="1169" customFormat="false" ht="15" hidden="false" customHeight="true" outlineLevel="0" collapsed="false">
      <c r="B1169" s="57" t="s">
        <v>4782</v>
      </c>
      <c r="C1169" s="57" t="s">
        <v>290</v>
      </c>
      <c r="D1169" s="57" t="s">
        <v>278</v>
      </c>
      <c r="E1169" s="59" t="b">
        <f aca="false">FALSE()</f>
        <v>0</v>
      </c>
      <c r="F1169" s="57" t="n">
        <v>1</v>
      </c>
      <c r="G1169" s="57" t="s">
        <v>4863</v>
      </c>
      <c r="H1169" s="57" t="s">
        <v>4795</v>
      </c>
      <c r="I1169" s="57" t="n">
        <v>4</v>
      </c>
      <c r="J1169" s="57" t="s">
        <v>252</v>
      </c>
      <c r="K1169" s="57" t="n">
        <v>2</v>
      </c>
      <c r="L1169" s="59" t="b">
        <f aca="false">FALSE()</f>
        <v>0</v>
      </c>
      <c r="M1169" s="59" t="b">
        <f aca="false">TRUE()</f>
        <v>1</v>
      </c>
      <c r="N1169" s="59" t="b">
        <f aca="false">TRUE()</f>
        <v>1</v>
      </c>
      <c r="O1169" s="59" t="b">
        <f aca="false">TRUE()</f>
        <v>1</v>
      </c>
      <c r="P1169" s="59" t="b">
        <f aca="false">TRUE()</f>
        <v>1</v>
      </c>
      <c r="Q1169" s="57" t="s">
        <v>5440</v>
      </c>
      <c r="R1169" s="58" t="n">
        <v>1</v>
      </c>
      <c r="S1169" s="58" t="n">
        <v>26.670000076294</v>
      </c>
      <c r="T1169" s="57"/>
      <c r="U1169" s="58" t="n">
        <v>5.60677647876141</v>
      </c>
      <c r="V1169" s="58" t="n">
        <v>3.2305712091911</v>
      </c>
      <c r="W1169" s="58" t="n">
        <v>3.2305712091911</v>
      </c>
      <c r="X1169" s="58" t="n">
        <v>57.6190476190476</v>
      </c>
      <c r="Y1169" s="58" t="n">
        <v>57.6190476190476</v>
      </c>
      <c r="Z1169" s="58" t="n">
        <v>4.59956378366473</v>
      </c>
      <c r="AA1169" s="57" t="s">
        <v>350</v>
      </c>
      <c r="AB1169" s="57" t="s">
        <v>282</v>
      </c>
      <c r="AC1169" s="57" t="s">
        <v>4866</v>
      </c>
      <c r="AD1169" s="57" t="s">
        <v>5421</v>
      </c>
      <c r="AE1169" s="57" t="n">
        <v>22</v>
      </c>
      <c r="AF1169" s="58" t="n">
        <v>4.59956378366473</v>
      </c>
      <c r="AG1169" s="57" t="s">
        <v>350</v>
      </c>
      <c r="AH1169" s="57" t="s">
        <v>4866</v>
      </c>
      <c r="AI1169" s="57" t="s">
        <v>5421</v>
      </c>
      <c r="AJ1169" s="58" t="n">
        <v>4.59956378366473</v>
      </c>
      <c r="AK1169" s="57" t="s">
        <v>350</v>
      </c>
      <c r="AL1169" s="58" t="n">
        <v>4.5</v>
      </c>
      <c r="AM1169" s="57"/>
      <c r="AN1169" s="57"/>
      <c r="AO1169" s="57" t="n">
        <v>0</v>
      </c>
      <c r="AP1169" s="59" t="b">
        <f aca="false">FALSE()</f>
        <v>0</v>
      </c>
    </row>
    <row r="1170" customFormat="false" ht="15" hidden="false" customHeight="true" outlineLevel="0" collapsed="false">
      <c r="B1170" s="57" t="s">
        <v>4782</v>
      </c>
      <c r="C1170" s="57" t="s">
        <v>290</v>
      </c>
      <c r="D1170" s="57" t="s">
        <v>278</v>
      </c>
      <c r="E1170" s="59" t="b">
        <f aca="false">FALSE()</f>
        <v>0</v>
      </c>
      <c r="F1170" s="57" t="n">
        <v>1</v>
      </c>
      <c r="G1170" s="57" t="s">
        <v>4863</v>
      </c>
      <c r="H1170" s="57" t="s">
        <v>4795</v>
      </c>
      <c r="I1170" s="57" t="n">
        <v>5</v>
      </c>
      <c r="J1170" s="57" t="s">
        <v>281</v>
      </c>
      <c r="K1170" s="57" t="n">
        <v>2</v>
      </c>
      <c r="L1170" s="59" t="b">
        <f aca="false">FALSE()</f>
        <v>0</v>
      </c>
      <c r="M1170" s="59" t="b">
        <f aca="false">TRUE()</f>
        <v>1</v>
      </c>
      <c r="N1170" s="59" t="b">
        <f aca="false">TRUE()</f>
        <v>1</v>
      </c>
      <c r="O1170" s="59" t="b">
        <f aca="false">TRUE()</f>
        <v>1</v>
      </c>
      <c r="P1170" s="59" t="b">
        <f aca="false">TRUE()</f>
        <v>1</v>
      </c>
      <c r="Q1170" s="57" t="s">
        <v>5432</v>
      </c>
      <c r="R1170" s="58" t="n">
        <v>1</v>
      </c>
      <c r="S1170" s="58" t="n">
        <v>25.1100006103516</v>
      </c>
      <c r="T1170" s="57"/>
      <c r="U1170" s="58" t="n">
        <v>0</v>
      </c>
      <c r="V1170" s="58" t="n">
        <v>0</v>
      </c>
      <c r="W1170" s="58" t="n">
        <v>0</v>
      </c>
      <c r="X1170" s="57"/>
      <c r="Y1170" s="57"/>
      <c r="Z1170" s="58" t="n">
        <v>4.15561367309329</v>
      </c>
      <c r="AA1170" s="57" t="s">
        <v>5412</v>
      </c>
      <c r="AB1170" s="57" t="s">
        <v>5413</v>
      </c>
      <c r="AC1170" s="57" t="s">
        <v>5445</v>
      </c>
      <c r="AD1170" s="57" t="s">
        <v>4885</v>
      </c>
      <c r="AE1170" s="57" t="n">
        <v>380</v>
      </c>
      <c r="AF1170" s="58" t="n">
        <v>4.15561367309329</v>
      </c>
      <c r="AG1170" s="57" t="s">
        <v>5412</v>
      </c>
      <c r="AH1170" s="57" t="s">
        <v>5445</v>
      </c>
      <c r="AI1170" s="57" t="s">
        <v>4885</v>
      </c>
      <c r="AJ1170" s="58" t="n">
        <v>4.86037261946038</v>
      </c>
      <c r="AK1170" s="57" t="s">
        <v>350</v>
      </c>
      <c r="AL1170" s="58" t="n">
        <v>3.5</v>
      </c>
      <c r="AM1170" s="57"/>
      <c r="AN1170" s="57"/>
      <c r="AO1170" s="57" t="n">
        <v>0</v>
      </c>
      <c r="AP1170" s="59" t="b">
        <f aca="false">FALSE()</f>
        <v>0</v>
      </c>
    </row>
    <row r="1171" customFormat="false" ht="15" hidden="false" customHeight="true" outlineLevel="0" collapsed="false">
      <c r="B1171" s="57" t="s">
        <v>4782</v>
      </c>
      <c r="C1171" s="57" t="s">
        <v>290</v>
      </c>
      <c r="D1171" s="57" t="s">
        <v>278</v>
      </c>
      <c r="E1171" s="59" t="b">
        <f aca="false">FALSE()</f>
        <v>0</v>
      </c>
      <c r="F1171" s="57" t="n">
        <v>1</v>
      </c>
      <c r="G1171" s="57" t="s">
        <v>4863</v>
      </c>
      <c r="H1171" s="57" t="s">
        <v>4795</v>
      </c>
      <c r="I1171" s="57" t="n">
        <v>5</v>
      </c>
      <c r="J1171" s="57" t="s">
        <v>281</v>
      </c>
      <c r="K1171" s="57" t="n">
        <v>2</v>
      </c>
      <c r="L1171" s="59" t="b">
        <f aca="false">FALSE()</f>
        <v>0</v>
      </c>
      <c r="M1171" s="59" t="b">
        <f aca="false">TRUE()</f>
        <v>1</v>
      </c>
      <c r="N1171" s="59" t="b">
        <f aca="false">TRUE()</f>
        <v>1</v>
      </c>
      <c r="O1171" s="59" t="b">
        <f aca="false">TRUE()</f>
        <v>1</v>
      </c>
      <c r="P1171" s="59" t="b">
        <f aca="false">TRUE()</f>
        <v>1</v>
      </c>
      <c r="Q1171" s="57" t="s">
        <v>5432</v>
      </c>
      <c r="R1171" s="58" t="n">
        <v>1</v>
      </c>
      <c r="S1171" s="58" t="n">
        <v>25.1100006103516</v>
      </c>
      <c r="T1171" s="57"/>
      <c r="U1171" s="58" t="n">
        <v>0</v>
      </c>
      <c r="V1171" s="58" t="n">
        <v>0</v>
      </c>
      <c r="W1171" s="58" t="n">
        <v>0</v>
      </c>
      <c r="X1171" s="57"/>
      <c r="Y1171" s="57"/>
      <c r="Z1171" s="58" t="n">
        <v>4.15561367309329</v>
      </c>
      <c r="AA1171" s="57" t="s">
        <v>5412</v>
      </c>
      <c r="AB1171" s="57" t="s">
        <v>5413</v>
      </c>
      <c r="AC1171" s="57" t="s">
        <v>5445</v>
      </c>
      <c r="AD1171" s="57" t="s">
        <v>4885</v>
      </c>
      <c r="AE1171" s="57" t="n">
        <v>380</v>
      </c>
      <c r="AF1171" s="58" t="n">
        <v>4.15561367309329</v>
      </c>
      <c r="AG1171" s="57" t="s">
        <v>5412</v>
      </c>
      <c r="AH1171" s="57" t="s">
        <v>5445</v>
      </c>
      <c r="AI1171" s="57" t="s">
        <v>4885</v>
      </c>
      <c r="AJ1171" s="58" t="n">
        <v>4.86037261946038</v>
      </c>
      <c r="AK1171" s="57" t="s">
        <v>350</v>
      </c>
      <c r="AL1171" s="58" t="n">
        <v>4</v>
      </c>
      <c r="AM1171" s="57"/>
      <c r="AN1171" s="57"/>
      <c r="AO1171" s="57" t="n">
        <v>0</v>
      </c>
      <c r="AP1171" s="59" t="b">
        <f aca="false">FALSE()</f>
        <v>0</v>
      </c>
    </row>
    <row r="1172" customFormat="false" ht="15" hidden="false" customHeight="true" outlineLevel="0" collapsed="false">
      <c r="B1172" s="57" t="s">
        <v>4782</v>
      </c>
      <c r="C1172" s="57" t="s">
        <v>290</v>
      </c>
      <c r="D1172" s="57" t="s">
        <v>278</v>
      </c>
      <c r="E1172" s="59" t="b">
        <f aca="false">FALSE()</f>
        <v>0</v>
      </c>
      <c r="F1172" s="57" t="n">
        <v>1</v>
      </c>
      <c r="G1172" s="57" t="s">
        <v>4863</v>
      </c>
      <c r="H1172" s="57" t="s">
        <v>4795</v>
      </c>
      <c r="I1172" s="57" t="n">
        <v>5</v>
      </c>
      <c r="J1172" s="57" t="s">
        <v>281</v>
      </c>
      <c r="K1172" s="57" t="n">
        <v>2</v>
      </c>
      <c r="L1172" s="59" t="b">
        <f aca="false">FALSE()</f>
        <v>0</v>
      </c>
      <c r="M1172" s="59" t="b">
        <f aca="false">TRUE()</f>
        <v>1</v>
      </c>
      <c r="N1172" s="59" t="b">
        <f aca="false">TRUE()</f>
        <v>1</v>
      </c>
      <c r="O1172" s="59" t="b">
        <f aca="false">TRUE()</f>
        <v>1</v>
      </c>
      <c r="P1172" s="59" t="b">
        <f aca="false">TRUE()</f>
        <v>1</v>
      </c>
      <c r="Q1172" s="57" t="s">
        <v>5432</v>
      </c>
      <c r="R1172" s="58" t="n">
        <v>1</v>
      </c>
      <c r="S1172" s="58" t="n">
        <v>25.1100006103516</v>
      </c>
      <c r="T1172" s="57"/>
      <c r="U1172" s="58" t="n">
        <v>0</v>
      </c>
      <c r="V1172" s="58" t="n">
        <v>0</v>
      </c>
      <c r="W1172" s="58" t="n">
        <v>0</v>
      </c>
      <c r="X1172" s="57"/>
      <c r="Y1172" s="57"/>
      <c r="Z1172" s="58" t="n">
        <v>4.15561367309329</v>
      </c>
      <c r="AA1172" s="57" t="s">
        <v>5412</v>
      </c>
      <c r="AB1172" s="57" t="s">
        <v>5413</v>
      </c>
      <c r="AC1172" s="57" t="s">
        <v>5445</v>
      </c>
      <c r="AD1172" s="57" t="s">
        <v>4885</v>
      </c>
      <c r="AE1172" s="57" t="n">
        <v>380</v>
      </c>
      <c r="AF1172" s="58" t="n">
        <v>4.15561367309329</v>
      </c>
      <c r="AG1172" s="57" t="s">
        <v>5412</v>
      </c>
      <c r="AH1172" s="57" t="s">
        <v>5445</v>
      </c>
      <c r="AI1172" s="57" t="s">
        <v>4885</v>
      </c>
      <c r="AJ1172" s="58" t="n">
        <v>4.86037261946038</v>
      </c>
      <c r="AK1172" s="57" t="s">
        <v>350</v>
      </c>
      <c r="AL1172" s="58" t="n">
        <v>4.5</v>
      </c>
      <c r="AM1172" s="57"/>
      <c r="AN1172" s="57" t="s">
        <v>5412</v>
      </c>
      <c r="AO1172" s="57" t="n">
        <v>3</v>
      </c>
      <c r="AP1172" s="59" t="b">
        <f aca="false">FALSE()</f>
        <v>0</v>
      </c>
    </row>
    <row r="1173" customFormat="false" ht="15" hidden="false" customHeight="true" outlineLevel="0" collapsed="false">
      <c r="B1173" s="57" t="s">
        <v>4782</v>
      </c>
      <c r="C1173" s="57" t="s">
        <v>290</v>
      </c>
      <c r="D1173" s="57" t="s">
        <v>278</v>
      </c>
      <c r="E1173" s="59" t="b">
        <f aca="false">FALSE()</f>
        <v>0</v>
      </c>
      <c r="F1173" s="57" t="n">
        <v>1</v>
      </c>
      <c r="G1173" s="57" t="s">
        <v>4863</v>
      </c>
      <c r="H1173" s="57" t="s">
        <v>4795</v>
      </c>
      <c r="I1173" s="57" t="n">
        <v>6</v>
      </c>
      <c r="J1173" s="57" t="s">
        <v>425</v>
      </c>
      <c r="K1173" s="57" t="n">
        <v>2</v>
      </c>
      <c r="L1173" s="59" t="b">
        <f aca="false">FALSE()</f>
        <v>0</v>
      </c>
      <c r="M1173" s="59" t="b">
        <f aca="false">TRUE()</f>
        <v>1</v>
      </c>
      <c r="N1173" s="59" t="b">
        <f aca="false">TRUE()</f>
        <v>1</v>
      </c>
      <c r="O1173" s="59" t="b">
        <f aca="false">TRUE()</f>
        <v>1</v>
      </c>
      <c r="P1173" s="59" t="b">
        <f aca="false">TRUE()</f>
        <v>1</v>
      </c>
      <c r="Q1173" s="57" t="s">
        <v>5416</v>
      </c>
      <c r="R1173" s="58" t="n">
        <v>1</v>
      </c>
      <c r="S1173" s="58" t="n">
        <v>26.9400005340576</v>
      </c>
      <c r="T1173" s="57"/>
      <c r="U1173" s="58" t="n">
        <v>5.55337860753511</v>
      </c>
      <c r="V1173" s="58" t="n">
        <v>0</v>
      </c>
      <c r="W1173" s="58" t="n">
        <v>0</v>
      </c>
      <c r="X1173" s="58" t="n">
        <v>0</v>
      </c>
      <c r="Y1173" s="58" t="n">
        <v>0</v>
      </c>
      <c r="Z1173" s="58" t="n">
        <v>4.83026313982995</v>
      </c>
      <c r="AA1173" s="57" t="s">
        <v>350</v>
      </c>
      <c r="AB1173" s="57" t="s">
        <v>282</v>
      </c>
      <c r="AC1173" s="57" t="s">
        <v>5231</v>
      </c>
      <c r="AD1173" s="57" t="s">
        <v>5421</v>
      </c>
      <c r="AE1173" s="57" t="n">
        <v>22</v>
      </c>
      <c r="AF1173" s="58" t="n">
        <v>5.39164789280606</v>
      </c>
      <c r="AG1173" s="57" t="s">
        <v>5412</v>
      </c>
      <c r="AH1173" s="57" t="s">
        <v>5414</v>
      </c>
      <c r="AI1173" s="57" t="s">
        <v>261</v>
      </c>
      <c r="AJ1173" s="58" t="n">
        <v>4.83026313982995</v>
      </c>
      <c r="AK1173" s="57" t="s">
        <v>350</v>
      </c>
      <c r="AL1173" s="58" t="n">
        <v>3.5</v>
      </c>
      <c r="AM1173" s="57"/>
      <c r="AN1173" s="57"/>
      <c r="AO1173" s="57" t="n">
        <v>0</v>
      </c>
      <c r="AP1173" s="59" t="b">
        <f aca="false">FALSE()</f>
        <v>0</v>
      </c>
    </row>
    <row r="1174" customFormat="false" ht="15" hidden="false" customHeight="true" outlineLevel="0" collapsed="false">
      <c r="B1174" s="57" t="s">
        <v>4782</v>
      </c>
      <c r="C1174" s="57" t="s">
        <v>290</v>
      </c>
      <c r="D1174" s="57" t="s">
        <v>278</v>
      </c>
      <c r="E1174" s="59" t="b">
        <f aca="false">FALSE()</f>
        <v>0</v>
      </c>
      <c r="F1174" s="57" t="n">
        <v>1</v>
      </c>
      <c r="G1174" s="57" t="s">
        <v>4863</v>
      </c>
      <c r="H1174" s="57" t="s">
        <v>4795</v>
      </c>
      <c r="I1174" s="57" t="n">
        <v>6</v>
      </c>
      <c r="J1174" s="57" t="s">
        <v>425</v>
      </c>
      <c r="K1174" s="57" t="n">
        <v>2</v>
      </c>
      <c r="L1174" s="59" t="b">
        <f aca="false">FALSE()</f>
        <v>0</v>
      </c>
      <c r="M1174" s="59" t="b">
        <f aca="false">TRUE()</f>
        <v>1</v>
      </c>
      <c r="N1174" s="59" t="b">
        <f aca="false">TRUE()</f>
        <v>1</v>
      </c>
      <c r="O1174" s="59" t="b">
        <f aca="false">TRUE()</f>
        <v>1</v>
      </c>
      <c r="P1174" s="59" t="b">
        <f aca="false">TRUE()</f>
        <v>1</v>
      </c>
      <c r="Q1174" s="57" t="s">
        <v>5416</v>
      </c>
      <c r="R1174" s="58" t="n">
        <v>1</v>
      </c>
      <c r="S1174" s="58" t="n">
        <v>26.9400005340576</v>
      </c>
      <c r="T1174" s="57"/>
      <c r="U1174" s="58" t="n">
        <v>5.55337860753511</v>
      </c>
      <c r="V1174" s="58" t="n">
        <v>0</v>
      </c>
      <c r="W1174" s="58" t="n">
        <v>0</v>
      </c>
      <c r="X1174" s="58" t="n">
        <v>0</v>
      </c>
      <c r="Y1174" s="58" t="n">
        <v>0</v>
      </c>
      <c r="Z1174" s="58" t="n">
        <v>4.83026313982995</v>
      </c>
      <c r="AA1174" s="57" t="s">
        <v>350</v>
      </c>
      <c r="AB1174" s="57" t="s">
        <v>282</v>
      </c>
      <c r="AC1174" s="57" t="s">
        <v>5231</v>
      </c>
      <c r="AD1174" s="57" t="s">
        <v>5421</v>
      </c>
      <c r="AE1174" s="57" t="n">
        <v>22</v>
      </c>
      <c r="AF1174" s="58" t="n">
        <v>5.39164789280606</v>
      </c>
      <c r="AG1174" s="57" t="s">
        <v>5412</v>
      </c>
      <c r="AH1174" s="57" t="s">
        <v>5414</v>
      </c>
      <c r="AI1174" s="57" t="s">
        <v>261</v>
      </c>
      <c r="AJ1174" s="58" t="n">
        <v>4.83026313982995</v>
      </c>
      <c r="AK1174" s="57" t="s">
        <v>350</v>
      </c>
      <c r="AL1174" s="58" t="n">
        <v>4</v>
      </c>
      <c r="AM1174" s="57"/>
      <c r="AN1174" s="57"/>
      <c r="AO1174" s="57" t="n">
        <v>0</v>
      </c>
      <c r="AP1174" s="59" t="b">
        <f aca="false">FALSE()</f>
        <v>0</v>
      </c>
    </row>
    <row r="1175" customFormat="false" ht="15" hidden="false" customHeight="true" outlineLevel="0" collapsed="false">
      <c r="B1175" s="57" t="s">
        <v>4782</v>
      </c>
      <c r="C1175" s="57" t="s">
        <v>290</v>
      </c>
      <c r="D1175" s="57" t="s">
        <v>278</v>
      </c>
      <c r="E1175" s="59" t="b">
        <f aca="false">FALSE()</f>
        <v>0</v>
      </c>
      <c r="F1175" s="57" t="n">
        <v>1</v>
      </c>
      <c r="G1175" s="57" t="s">
        <v>4863</v>
      </c>
      <c r="H1175" s="57" t="s">
        <v>4795</v>
      </c>
      <c r="I1175" s="57" t="n">
        <v>6</v>
      </c>
      <c r="J1175" s="57" t="s">
        <v>425</v>
      </c>
      <c r="K1175" s="57" t="n">
        <v>2</v>
      </c>
      <c r="L1175" s="59" t="b">
        <f aca="false">FALSE()</f>
        <v>0</v>
      </c>
      <c r="M1175" s="59" t="b">
        <f aca="false">TRUE()</f>
        <v>1</v>
      </c>
      <c r="N1175" s="59" t="b">
        <f aca="false">TRUE()</f>
        <v>1</v>
      </c>
      <c r="O1175" s="59" t="b">
        <f aca="false">TRUE()</f>
        <v>1</v>
      </c>
      <c r="P1175" s="59" t="b">
        <f aca="false">TRUE()</f>
        <v>1</v>
      </c>
      <c r="Q1175" s="57" t="s">
        <v>5416</v>
      </c>
      <c r="R1175" s="58" t="n">
        <v>1</v>
      </c>
      <c r="S1175" s="58" t="n">
        <v>26.9400005340576</v>
      </c>
      <c r="T1175" s="57"/>
      <c r="U1175" s="58" t="n">
        <v>5.55337860753511</v>
      </c>
      <c r="V1175" s="58" t="n">
        <v>0</v>
      </c>
      <c r="W1175" s="58" t="n">
        <v>0</v>
      </c>
      <c r="X1175" s="58" t="n">
        <v>0</v>
      </c>
      <c r="Y1175" s="58" t="n">
        <v>0</v>
      </c>
      <c r="Z1175" s="58" t="n">
        <v>4.83026313982995</v>
      </c>
      <c r="AA1175" s="57" t="s">
        <v>350</v>
      </c>
      <c r="AB1175" s="57" t="s">
        <v>282</v>
      </c>
      <c r="AC1175" s="57" t="s">
        <v>5231</v>
      </c>
      <c r="AD1175" s="57" t="s">
        <v>5421</v>
      </c>
      <c r="AE1175" s="57" t="n">
        <v>22</v>
      </c>
      <c r="AF1175" s="58" t="n">
        <v>5.39164789280606</v>
      </c>
      <c r="AG1175" s="57" t="s">
        <v>5412</v>
      </c>
      <c r="AH1175" s="57" t="s">
        <v>5414</v>
      </c>
      <c r="AI1175" s="57" t="s">
        <v>261</v>
      </c>
      <c r="AJ1175" s="58" t="n">
        <v>4.83026313982995</v>
      </c>
      <c r="AK1175" s="57" t="s">
        <v>350</v>
      </c>
      <c r="AL1175" s="58" t="n">
        <v>4.5</v>
      </c>
      <c r="AM1175" s="57"/>
      <c r="AN1175" s="57"/>
      <c r="AO1175" s="57" t="n">
        <v>0</v>
      </c>
      <c r="AP1175" s="59" t="b">
        <f aca="false">FALSE()</f>
        <v>0</v>
      </c>
    </row>
    <row r="1176" customFormat="false" ht="15" hidden="false" customHeight="true" outlineLevel="0" collapsed="false">
      <c r="B1176" s="57" t="s">
        <v>4782</v>
      </c>
      <c r="C1176" s="57" t="s">
        <v>290</v>
      </c>
      <c r="D1176" s="57" t="s">
        <v>278</v>
      </c>
      <c r="E1176" s="59" t="b">
        <f aca="false">FALSE()</f>
        <v>0</v>
      </c>
      <c r="F1176" s="57" t="n">
        <v>1</v>
      </c>
      <c r="G1176" s="57" t="s">
        <v>4863</v>
      </c>
      <c r="H1176" s="57" t="s">
        <v>4795</v>
      </c>
      <c r="I1176" s="57" t="n">
        <v>7</v>
      </c>
      <c r="J1176" s="57" t="s">
        <v>312</v>
      </c>
      <c r="K1176" s="57" t="n">
        <v>2</v>
      </c>
      <c r="L1176" s="59" t="b">
        <f aca="false">FALSE()</f>
        <v>0</v>
      </c>
      <c r="M1176" s="59" t="b">
        <f aca="false">TRUE()</f>
        <v>1</v>
      </c>
      <c r="N1176" s="59" t="b">
        <f aca="false">TRUE()</f>
        <v>1</v>
      </c>
      <c r="O1176" s="59" t="b">
        <f aca="false">TRUE()</f>
        <v>1</v>
      </c>
      <c r="P1176" s="59" t="b">
        <f aca="false">TRUE()</f>
        <v>1</v>
      </c>
      <c r="Q1176" s="57" t="s">
        <v>5418</v>
      </c>
      <c r="R1176" s="58" t="n">
        <v>1</v>
      </c>
      <c r="S1176" s="58" t="n">
        <v>27.0499992370606</v>
      </c>
      <c r="T1176" s="57"/>
      <c r="U1176" s="58" t="n">
        <v>2.42960314079661</v>
      </c>
      <c r="V1176" s="58" t="n">
        <v>2.37620526957031</v>
      </c>
      <c r="W1176" s="58" t="n">
        <v>0.213591484905197</v>
      </c>
      <c r="X1176" s="58" t="n">
        <v>97.8021978021978</v>
      </c>
      <c r="Y1176" s="58" t="n">
        <v>8.79120879120878</v>
      </c>
      <c r="Z1176" s="58" t="n">
        <v>4.22024667525488</v>
      </c>
      <c r="AA1176" s="57" t="s">
        <v>5412</v>
      </c>
      <c r="AB1176" s="57" t="s">
        <v>5413</v>
      </c>
      <c r="AC1176" s="57" t="s">
        <v>5414</v>
      </c>
      <c r="AD1176" s="57" t="s">
        <v>261</v>
      </c>
      <c r="AE1176" s="57" t="n">
        <v>772</v>
      </c>
      <c r="AF1176" s="58" t="n">
        <v>4.22024667525488</v>
      </c>
      <c r="AG1176" s="57" t="s">
        <v>5412</v>
      </c>
      <c r="AH1176" s="57" t="s">
        <v>5414</v>
      </c>
      <c r="AI1176" s="57" t="s">
        <v>261</v>
      </c>
      <c r="AJ1176" s="58" t="n">
        <v>5.52399393555061</v>
      </c>
      <c r="AK1176" s="57" t="s">
        <v>350</v>
      </c>
      <c r="AL1176" s="58" t="n">
        <v>3.5</v>
      </c>
      <c r="AM1176" s="57"/>
      <c r="AN1176" s="57"/>
      <c r="AO1176" s="57" t="n">
        <v>0</v>
      </c>
      <c r="AP1176" s="59" t="b">
        <f aca="false">FALSE()</f>
        <v>0</v>
      </c>
    </row>
    <row r="1177" customFormat="false" ht="15" hidden="false" customHeight="true" outlineLevel="0" collapsed="false">
      <c r="B1177" s="57" t="s">
        <v>4782</v>
      </c>
      <c r="C1177" s="57" t="s">
        <v>290</v>
      </c>
      <c r="D1177" s="57" t="s">
        <v>278</v>
      </c>
      <c r="E1177" s="59" t="b">
        <f aca="false">FALSE()</f>
        <v>0</v>
      </c>
      <c r="F1177" s="57" t="n">
        <v>1</v>
      </c>
      <c r="G1177" s="57" t="s">
        <v>4863</v>
      </c>
      <c r="H1177" s="57" t="s">
        <v>4795</v>
      </c>
      <c r="I1177" s="57" t="n">
        <v>7</v>
      </c>
      <c r="J1177" s="57" t="s">
        <v>312</v>
      </c>
      <c r="K1177" s="57" t="n">
        <v>2</v>
      </c>
      <c r="L1177" s="59" t="b">
        <f aca="false">FALSE()</f>
        <v>0</v>
      </c>
      <c r="M1177" s="59" t="b">
        <f aca="false">TRUE()</f>
        <v>1</v>
      </c>
      <c r="N1177" s="59" t="b">
        <f aca="false">TRUE()</f>
        <v>1</v>
      </c>
      <c r="O1177" s="59" t="b">
        <f aca="false">TRUE()</f>
        <v>1</v>
      </c>
      <c r="P1177" s="59" t="b">
        <f aca="false">TRUE()</f>
        <v>1</v>
      </c>
      <c r="Q1177" s="57" t="s">
        <v>5418</v>
      </c>
      <c r="R1177" s="58" t="n">
        <v>1</v>
      </c>
      <c r="S1177" s="58" t="n">
        <v>27.0499992370606</v>
      </c>
      <c r="T1177" s="57"/>
      <c r="U1177" s="58" t="n">
        <v>2.42960314079661</v>
      </c>
      <c r="V1177" s="58" t="n">
        <v>2.37620526957031</v>
      </c>
      <c r="W1177" s="58" t="n">
        <v>0.213591484905197</v>
      </c>
      <c r="X1177" s="58" t="n">
        <v>97.8021978021978</v>
      </c>
      <c r="Y1177" s="58" t="n">
        <v>8.79120879120878</v>
      </c>
      <c r="Z1177" s="58" t="n">
        <v>4.22024667525488</v>
      </c>
      <c r="AA1177" s="57" t="s">
        <v>5412</v>
      </c>
      <c r="AB1177" s="57" t="s">
        <v>5413</v>
      </c>
      <c r="AC1177" s="57" t="s">
        <v>5414</v>
      </c>
      <c r="AD1177" s="57" t="s">
        <v>261</v>
      </c>
      <c r="AE1177" s="57" t="n">
        <v>772</v>
      </c>
      <c r="AF1177" s="58" t="n">
        <v>4.22024667525488</v>
      </c>
      <c r="AG1177" s="57" t="s">
        <v>5412</v>
      </c>
      <c r="AH1177" s="57" t="s">
        <v>5414</v>
      </c>
      <c r="AI1177" s="57" t="s">
        <v>261</v>
      </c>
      <c r="AJ1177" s="58" t="n">
        <v>5.52399393555061</v>
      </c>
      <c r="AK1177" s="57" t="s">
        <v>350</v>
      </c>
      <c r="AL1177" s="58" t="n">
        <v>4</v>
      </c>
      <c r="AM1177" s="57"/>
      <c r="AN1177" s="57"/>
      <c r="AO1177" s="57" t="n">
        <v>0</v>
      </c>
      <c r="AP1177" s="59" t="b">
        <f aca="false">FALSE()</f>
        <v>0</v>
      </c>
    </row>
    <row r="1178" customFormat="false" ht="15" hidden="false" customHeight="true" outlineLevel="0" collapsed="false">
      <c r="B1178" s="57" t="s">
        <v>4782</v>
      </c>
      <c r="C1178" s="57" t="s">
        <v>290</v>
      </c>
      <c r="D1178" s="57" t="s">
        <v>278</v>
      </c>
      <c r="E1178" s="59" t="b">
        <f aca="false">FALSE()</f>
        <v>0</v>
      </c>
      <c r="F1178" s="57" t="n">
        <v>1</v>
      </c>
      <c r="G1178" s="57" t="s">
        <v>4863</v>
      </c>
      <c r="H1178" s="57" t="s">
        <v>4795</v>
      </c>
      <c r="I1178" s="57" t="n">
        <v>7</v>
      </c>
      <c r="J1178" s="57" t="s">
        <v>312</v>
      </c>
      <c r="K1178" s="57" t="n">
        <v>2</v>
      </c>
      <c r="L1178" s="59" t="b">
        <f aca="false">FALSE()</f>
        <v>0</v>
      </c>
      <c r="M1178" s="59" t="b">
        <f aca="false">TRUE()</f>
        <v>1</v>
      </c>
      <c r="N1178" s="59" t="b">
        <f aca="false">TRUE()</f>
        <v>1</v>
      </c>
      <c r="O1178" s="59" t="b">
        <f aca="false">TRUE()</f>
        <v>1</v>
      </c>
      <c r="P1178" s="59" t="b">
        <f aca="false">TRUE()</f>
        <v>1</v>
      </c>
      <c r="Q1178" s="57" t="s">
        <v>5418</v>
      </c>
      <c r="R1178" s="58" t="n">
        <v>1</v>
      </c>
      <c r="S1178" s="58" t="n">
        <v>27.0499992370606</v>
      </c>
      <c r="T1178" s="57"/>
      <c r="U1178" s="58" t="n">
        <v>2.42960314079661</v>
      </c>
      <c r="V1178" s="58" t="n">
        <v>2.37620526957031</v>
      </c>
      <c r="W1178" s="58" t="n">
        <v>0.213591484905197</v>
      </c>
      <c r="X1178" s="58" t="n">
        <v>97.8021978021978</v>
      </c>
      <c r="Y1178" s="58" t="n">
        <v>8.79120879120878</v>
      </c>
      <c r="Z1178" s="58" t="n">
        <v>4.22024667525488</v>
      </c>
      <c r="AA1178" s="57" t="s">
        <v>5412</v>
      </c>
      <c r="AB1178" s="57" t="s">
        <v>5413</v>
      </c>
      <c r="AC1178" s="57" t="s">
        <v>5414</v>
      </c>
      <c r="AD1178" s="57" t="s">
        <v>261</v>
      </c>
      <c r="AE1178" s="57" t="n">
        <v>772</v>
      </c>
      <c r="AF1178" s="58" t="n">
        <v>4.22024667525488</v>
      </c>
      <c r="AG1178" s="57" t="s">
        <v>5412</v>
      </c>
      <c r="AH1178" s="57" t="s">
        <v>5414</v>
      </c>
      <c r="AI1178" s="57" t="s">
        <v>261</v>
      </c>
      <c r="AJ1178" s="58" t="n">
        <v>5.52399393555061</v>
      </c>
      <c r="AK1178" s="57" t="s">
        <v>350</v>
      </c>
      <c r="AL1178" s="58" t="n">
        <v>4.5</v>
      </c>
      <c r="AM1178" s="57"/>
      <c r="AN1178" s="57" t="s">
        <v>5412</v>
      </c>
      <c r="AO1178" s="57" t="n">
        <v>2</v>
      </c>
      <c r="AP1178" s="59" t="b">
        <f aca="false">FALSE()</f>
        <v>0</v>
      </c>
    </row>
    <row r="1179" customFormat="false" ht="15" hidden="false" customHeight="true" outlineLevel="0" collapsed="false">
      <c r="B1179" s="57" t="s">
        <v>4782</v>
      </c>
      <c r="C1179" s="57" t="s">
        <v>290</v>
      </c>
      <c r="D1179" s="57" t="s">
        <v>278</v>
      </c>
      <c r="E1179" s="59" t="b">
        <f aca="false">FALSE()</f>
        <v>0</v>
      </c>
      <c r="F1179" s="57" t="n">
        <v>1</v>
      </c>
      <c r="G1179" s="57" t="s">
        <v>4863</v>
      </c>
      <c r="H1179" s="57" t="s">
        <v>4795</v>
      </c>
      <c r="I1179" s="57" t="n">
        <v>8</v>
      </c>
      <c r="J1179" s="57" t="s">
        <v>4570</v>
      </c>
      <c r="K1179" s="57" t="n">
        <v>2</v>
      </c>
      <c r="L1179" s="59" t="b">
        <f aca="false">FALSE()</f>
        <v>0</v>
      </c>
      <c r="M1179" s="59" t="b">
        <f aca="false">TRUE()</f>
        <v>1</v>
      </c>
      <c r="N1179" s="59" t="b">
        <f aca="false">TRUE()</f>
        <v>1</v>
      </c>
      <c r="O1179" s="59" t="b">
        <f aca="false">TRUE()</f>
        <v>1</v>
      </c>
      <c r="P1179" s="59" t="b">
        <f aca="false">TRUE()</f>
        <v>1</v>
      </c>
      <c r="Q1179" s="57" t="s">
        <v>5447</v>
      </c>
      <c r="R1179" s="58" t="n">
        <v>1</v>
      </c>
      <c r="S1179" s="58" t="n">
        <v>27.8799991607666</v>
      </c>
      <c r="T1179" s="57"/>
      <c r="U1179" s="58" t="n">
        <v>0.800968068394488</v>
      </c>
      <c r="V1179" s="58" t="n">
        <v>0.800968068394488</v>
      </c>
      <c r="W1179" s="58" t="n">
        <v>0</v>
      </c>
      <c r="X1179" s="58" t="n">
        <v>100</v>
      </c>
      <c r="Y1179" s="58" t="n">
        <v>0</v>
      </c>
      <c r="Z1179" s="58" t="n">
        <v>3.50176155670258</v>
      </c>
      <c r="AA1179" s="57" t="s">
        <v>5412</v>
      </c>
      <c r="AB1179" s="57" t="s">
        <v>5413</v>
      </c>
      <c r="AC1179" s="57" t="s">
        <v>4894</v>
      </c>
      <c r="AD1179" s="57" t="s">
        <v>4838</v>
      </c>
      <c r="AE1179" s="57" t="n">
        <v>25</v>
      </c>
      <c r="AF1179" s="58" t="n">
        <v>4.32177023914968</v>
      </c>
      <c r="AG1179" s="57" t="s">
        <v>5412</v>
      </c>
      <c r="AH1179" s="57" t="s">
        <v>5419</v>
      </c>
      <c r="AI1179" s="57" t="s">
        <v>252</v>
      </c>
      <c r="AJ1179" s="58" t="n">
        <v>9.04923079604005</v>
      </c>
      <c r="AK1179" s="57" t="s">
        <v>350</v>
      </c>
      <c r="AL1179" s="58" t="n">
        <v>3.5</v>
      </c>
      <c r="AM1179" s="57"/>
      <c r="AN1179" s="57"/>
      <c r="AO1179" s="57" t="n">
        <v>0</v>
      </c>
      <c r="AP1179" s="59" t="b">
        <f aca="false">FALSE()</f>
        <v>0</v>
      </c>
    </row>
    <row r="1180" customFormat="false" ht="15" hidden="false" customHeight="true" outlineLevel="0" collapsed="false">
      <c r="B1180" s="57" t="s">
        <v>4782</v>
      </c>
      <c r="C1180" s="57" t="s">
        <v>290</v>
      </c>
      <c r="D1180" s="57" t="s">
        <v>278</v>
      </c>
      <c r="E1180" s="59" t="b">
        <f aca="false">FALSE()</f>
        <v>0</v>
      </c>
      <c r="F1180" s="57" t="n">
        <v>1</v>
      </c>
      <c r="G1180" s="57" t="s">
        <v>4863</v>
      </c>
      <c r="H1180" s="57" t="s">
        <v>4795</v>
      </c>
      <c r="I1180" s="57" t="n">
        <v>8</v>
      </c>
      <c r="J1180" s="57" t="s">
        <v>4570</v>
      </c>
      <c r="K1180" s="57" t="n">
        <v>2</v>
      </c>
      <c r="L1180" s="59" t="b">
        <f aca="false">FALSE()</f>
        <v>0</v>
      </c>
      <c r="M1180" s="59" t="b">
        <f aca="false">TRUE()</f>
        <v>1</v>
      </c>
      <c r="N1180" s="59" t="b">
        <f aca="false">TRUE()</f>
        <v>1</v>
      </c>
      <c r="O1180" s="59" t="b">
        <f aca="false">TRUE()</f>
        <v>1</v>
      </c>
      <c r="P1180" s="59" t="b">
        <f aca="false">TRUE()</f>
        <v>1</v>
      </c>
      <c r="Q1180" s="57" t="s">
        <v>5447</v>
      </c>
      <c r="R1180" s="58" t="n">
        <v>1</v>
      </c>
      <c r="S1180" s="58" t="n">
        <v>27.8799991607666</v>
      </c>
      <c r="T1180" s="57"/>
      <c r="U1180" s="58" t="n">
        <v>0.800968068394488</v>
      </c>
      <c r="V1180" s="58" t="n">
        <v>0.800968068394488</v>
      </c>
      <c r="W1180" s="58" t="n">
        <v>0</v>
      </c>
      <c r="X1180" s="58" t="n">
        <v>100</v>
      </c>
      <c r="Y1180" s="58" t="n">
        <v>0</v>
      </c>
      <c r="Z1180" s="58" t="n">
        <v>3.50176155670258</v>
      </c>
      <c r="AA1180" s="57" t="s">
        <v>5412</v>
      </c>
      <c r="AB1180" s="57" t="s">
        <v>5413</v>
      </c>
      <c r="AC1180" s="57" t="s">
        <v>4894</v>
      </c>
      <c r="AD1180" s="57" t="s">
        <v>4838</v>
      </c>
      <c r="AE1180" s="57" t="n">
        <v>25</v>
      </c>
      <c r="AF1180" s="58" t="n">
        <v>4.32177023914968</v>
      </c>
      <c r="AG1180" s="57" t="s">
        <v>5412</v>
      </c>
      <c r="AH1180" s="57" t="s">
        <v>5419</v>
      </c>
      <c r="AI1180" s="57" t="s">
        <v>252</v>
      </c>
      <c r="AJ1180" s="58" t="n">
        <v>9.04923079604005</v>
      </c>
      <c r="AK1180" s="57" t="s">
        <v>350</v>
      </c>
      <c r="AL1180" s="58" t="n">
        <v>4</v>
      </c>
      <c r="AM1180" s="57"/>
      <c r="AN1180" s="57" t="s">
        <v>5412</v>
      </c>
      <c r="AO1180" s="57" t="n">
        <v>1</v>
      </c>
      <c r="AP1180" s="59" t="b">
        <f aca="false">FALSE()</f>
        <v>0</v>
      </c>
    </row>
    <row r="1181" customFormat="false" ht="15" hidden="false" customHeight="true" outlineLevel="0" collapsed="false">
      <c r="B1181" s="57" t="s">
        <v>4782</v>
      </c>
      <c r="C1181" s="57" t="s">
        <v>290</v>
      </c>
      <c r="D1181" s="57" t="s">
        <v>278</v>
      </c>
      <c r="E1181" s="59" t="b">
        <f aca="false">FALSE()</f>
        <v>0</v>
      </c>
      <c r="F1181" s="57" t="n">
        <v>1</v>
      </c>
      <c r="G1181" s="57" t="s">
        <v>4863</v>
      </c>
      <c r="H1181" s="57" t="s">
        <v>4795</v>
      </c>
      <c r="I1181" s="57" t="n">
        <v>8</v>
      </c>
      <c r="J1181" s="57" t="s">
        <v>4570</v>
      </c>
      <c r="K1181" s="57" t="n">
        <v>2</v>
      </c>
      <c r="L1181" s="59" t="b">
        <f aca="false">FALSE()</f>
        <v>0</v>
      </c>
      <c r="M1181" s="59" t="b">
        <f aca="false">TRUE()</f>
        <v>1</v>
      </c>
      <c r="N1181" s="59" t="b">
        <f aca="false">TRUE()</f>
        <v>1</v>
      </c>
      <c r="O1181" s="59" t="b">
        <f aca="false">TRUE()</f>
        <v>1</v>
      </c>
      <c r="P1181" s="59" t="b">
        <f aca="false">TRUE()</f>
        <v>1</v>
      </c>
      <c r="Q1181" s="57" t="s">
        <v>5447</v>
      </c>
      <c r="R1181" s="58" t="n">
        <v>1</v>
      </c>
      <c r="S1181" s="58" t="n">
        <v>27.8799991607666</v>
      </c>
      <c r="T1181" s="57"/>
      <c r="U1181" s="58" t="n">
        <v>0.800968068394488</v>
      </c>
      <c r="V1181" s="58" t="n">
        <v>0.800968068394488</v>
      </c>
      <c r="W1181" s="58" t="n">
        <v>0</v>
      </c>
      <c r="X1181" s="58" t="n">
        <v>100</v>
      </c>
      <c r="Y1181" s="58" t="n">
        <v>0</v>
      </c>
      <c r="Z1181" s="58" t="n">
        <v>3.50176155670258</v>
      </c>
      <c r="AA1181" s="57" t="s">
        <v>5412</v>
      </c>
      <c r="AB1181" s="57" t="s">
        <v>5413</v>
      </c>
      <c r="AC1181" s="57" t="s">
        <v>4894</v>
      </c>
      <c r="AD1181" s="57" t="s">
        <v>4838</v>
      </c>
      <c r="AE1181" s="57" t="n">
        <v>25</v>
      </c>
      <c r="AF1181" s="58" t="n">
        <v>4.32177023914968</v>
      </c>
      <c r="AG1181" s="57" t="s">
        <v>5412</v>
      </c>
      <c r="AH1181" s="57" t="s">
        <v>5419</v>
      </c>
      <c r="AI1181" s="57" t="s">
        <v>252</v>
      </c>
      <c r="AJ1181" s="58" t="n">
        <v>9.04923079604005</v>
      </c>
      <c r="AK1181" s="57" t="s">
        <v>350</v>
      </c>
      <c r="AL1181" s="58" t="n">
        <v>4.5</v>
      </c>
      <c r="AM1181" s="57"/>
      <c r="AN1181" s="57" t="s">
        <v>5412</v>
      </c>
      <c r="AO1181" s="57" t="n">
        <v>3</v>
      </c>
      <c r="AP1181" s="59" t="b">
        <f aca="false">FALSE()</f>
        <v>0</v>
      </c>
    </row>
    <row r="1182" customFormat="false" ht="15" hidden="false" customHeight="true" outlineLevel="0" collapsed="false">
      <c r="B1182" s="57" t="s">
        <v>4782</v>
      </c>
      <c r="C1182" s="57" t="s">
        <v>290</v>
      </c>
      <c r="D1182" s="57" t="s">
        <v>357</v>
      </c>
      <c r="E1182" s="59" t="b">
        <f aca="false">FALSE()</f>
        <v>0</v>
      </c>
      <c r="F1182" s="57" t="n">
        <v>1</v>
      </c>
      <c r="G1182" s="57" t="s">
        <v>5165</v>
      </c>
      <c r="H1182" s="57" t="s">
        <v>5044</v>
      </c>
      <c r="I1182" s="57" t="n">
        <v>2</v>
      </c>
      <c r="J1182" s="57" t="s">
        <v>252</v>
      </c>
      <c r="K1182" s="57" t="n">
        <v>2</v>
      </c>
      <c r="L1182" s="59" t="b">
        <f aca="false">FALSE()</f>
        <v>0</v>
      </c>
      <c r="M1182" s="59" t="b">
        <f aca="false">TRUE()</f>
        <v>1</v>
      </c>
      <c r="N1182" s="59" t="b">
        <f aca="false">TRUE()</f>
        <v>1</v>
      </c>
      <c r="O1182" s="59" t="b">
        <f aca="false">TRUE()</f>
        <v>1</v>
      </c>
      <c r="P1182" s="59" t="b">
        <f aca="false">TRUE()</f>
        <v>1</v>
      </c>
      <c r="Q1182" s="57" t="s">
        <v>5440</v>
      </c>
      <c r="R1182" s="58" t="n">
        <v>1</v>
      </c>
      <c r="S1182" s="58" t="n">
        <v>15.6599998474121</v>
      </c>
      <c r="T1182" s="57"/>
      <c r="U1182" s="58" t="n">
        <v>45.0945022506097</v>
      </c>
      <c r="V1182" s="58" t="n">
        <v>39.0338438664247</v>
      </c>
      <c r="W1182" s="58" t="n">
        <v>0</v>
      </c>
      <c r="X1182" s="58" t="n">
        <v>86.5600947306098</v>
      </c>
      <c r="Y1182" s="58" t="n">
        <v>0</v>
      </c>
      <c r="Z1182" s="58" t="n">
        <v>3.38414346622597</v>
      </c>
      <c r="AA1182" s="57" t="s">
        <v>5455</v>
      </c>
      <c r="AB1182" s="57" t="s">
        <v>5413</v>
      </c>
      <c r="AC1182" s="57" t="s">
        <v>5422</v>
      </c>
      <c r="AD1182" s="57" t="s">
        <v>4838</v>
      </c>
      <c r="AE1182" s="57" t="n">
        <v>1669</v>
      </c>
      <c r="AF1182" s="58" t="n">
        <v>3.38414346622597</v>
      </c>
      <c r="AG1182" s="57" t="s">
        <v>5455</v>
      </c>
      <c r="AH1182" s="57" t="s">
        <v>5422</v>
      </c>
      <c r="AI1182" s="57" t="s">
        <v>4838</v>
      </c>
      <c r="AJ1182" s="58" t="n">
        <v>11.4840921713473</v>
      </c>
      <c r="AK1182" s="57" t="s">
        <v>506</v>
      </c>
      <c r="AL1182" s="58" t="n">
        <v>3.5</v>
      </c>
      <c r="AM1182" s="57"/>
      <c r="AN1182" s="57" t="s">
        <v>5455</v>
      </c>
      <c r="AO1182" s="57" t="n">
        <v>1</v>
      </c>
      <c r="AP1182" s="59" t="b">
        <f aca="false">TRUE()</f>
        <v>1</v>
      </c>
    </row>
    <row r="1183" customFormat="false" ht="15" hidden="false" customHeight="true" outlineLevel="0" collapsed="false">
      <c r="B1183" s="57" t="s">
        <v>4782</v>
      </c>
      <c r="C1183" s="57" t="s">
        <v>290</v>
      </c>
      <c r="D1183" s="57" t="s">
        <v>357</v>
      </c>
      <c r="E1183" s="59" t="b">
        <f aca="false">FALSE()</f>
        <v>0</v>
      </c>
      <c r="F1183" s="57" t="n">
        <v>1</v>
      </c>
      <c r="G1183" s="57" t="s">
        <v>5165</v>
      </c>
      <c r="H1183" s="57" t="s">
        <v>5044</v>
      </c>
      <c r="I1183" s="57" t="n">
        <v>2</v>
      </c>
      <c r="J1183" s="57" t="s">
        <v>252</v>
      </c>
      <c r="K1183" s="57" t="n">
        <v>2</v>
      </c>
      <c r="L1183" s="59" t="b">
        <f aca="false">FALSE()</f>
        <v>0</v>
      </c>
      <c r="M1183" s="59" t="b">
        <f aca="false">TRUE()</f>
        <v>1</v>
      </c>
      <c r="N1183" s="59" t="b">
        <f aca="false">TRUE()</f>
        <v>1</v>
      </c>
      <c r="O1183" s="59" t="b">
        <f aca="false">TRUE()</f>
        <v>1</v>
      </c>
      <c r="P1183" s="59" t="b">
        <f aca="false">TRUE()</f>
        <v>1</v>
      </c>
      <c r="Q1183" s="57" t="s">
        <v>5440</v>
      </c>
      <c r="R1183" s="58" t="n">
        <v>1</v>
      </c>
      <c r="S1183" s="58" t="n">
        <v>15.6599998474121</v>
      </c>
      <c r="T1183" s="57"/>
      <c r="U1183" s="58" t="n">
        <v>45.0945022506097</v>
      </c>
      <c r="V1183" s="58" t="n">
        <v>39.0338438664247</v>
      </c>
      <c r="W1183" s="58" t="n">
        <v>0</v>
      </c>
      <c r="X1183" s="58" t="n">
        <v>86.5600947306098</v>
      </c>
      <c r="Y1183" s="58" t="n">
        <v>0</v>
      </c>
      <c r="Z1183" s="58" t="n">
        <v>3.38414346622597</v>
      </c>
      <c r="AA1183" s="57" t="s">
        <v>5455</v>
      </c>
      <c r="AB1183" s="57" t="s">
        <v>5413</v>
      </c>
      <c r="AC1183" s="57" t="s">
        <v>5422</v>
      </c>
      <c r="AD1183" s="57" t="s">
        <v>4838</v>
      </c>
      <c r="AE1183" s="57" t="n">
        <v>1669</v>
      </c>
      <c r="AF1183" s="58" t="n">
        <v>3.38414346622597</v>
      </c>
      <c r="AG1183" s="57" t="s">
        <v>5455</v>
      </c>
      <c r="AH1183" s="57" t="s">
        <v>5422</v>
      </c>
      <c r="AI1183" s="57" t="s">
        <v>4838</v>
      </c>
      <c r="AJ1183" s="58" t="n">
        <v>11.4840921713473</v>
      </c>
      <c r="AK1183" s="57" t="s">
        <v>506</v>
      </c>
      <c r="AL1183" s="58" t="n">
        <v>4</v>
      </c>
      <c r="AM1183" s="57"/>
      <c r="AN1183" s="57" t="s">
        <v>5455</v>
      </c>
      <c r="AO1183" s="57" t="n">
        <v>2</v>
      </c>
      <c r="AP1183" s="59" t="b">
        <f aca="false">TRUE()</f>
        <v>1</v>
      </c>
    </row>
    <row r="1184" customFormat="false" ht="15" hidden="false" customHeight="true" outlineLevel="0" collapsed="false">
      <c r="B1184" s="57" t="s">
        <v>4782</v>
      </c>
      <c r="C1184" s="57" t="s">
        <v>290</v>
      </c>
      <c r="D1184" s="57" t="s">
        <v>357</v>
      </c>
      <c r="E1184" s="59" t="b">
        <f aca="false">FALSE()</f>
        <v>0</v>
      </c>
      <c r="F1184" s="57" t="n">
        <v>1</v>
      </c>
      <c r="G1184" s="57" t="s">
        <v>5165</v>
      </c>
      <c r="H1184" s="57" t="s">
        <v>5044</v>
      </c>
      <c r="I1184" s="57" t="n">
        <v>2</v>
      </c>
      <c r="J1184" s="57" t="s">
        <v>252</v>
      </c>
      <c r="K1184" s="57" t="n">
        <v>2</v>
      </c>
      <c r="L1184" s="59" t="b">
        <f aca="false">FALSE()</f>
        <v>0</v>
      </c>
      <c r="M1184" s="59" t="b">
        <f aca="false">TRUE()</f>
        <v>1</v>
      </c>
      <c r="N1184" s="59" t="b">
        <f aca="false">TRUE()</f>
        <v>1</v>
      </c>
      <c r="O1184" s="59" t="b">
        <f aca="false">TRUE()</f>
        <v>1</v>
      </c>
      <c r="P1184" s="59" t="b">
        <f aca="false">TRUE()</f>
        <v>1</v>
      </c>
      <c r="Q1184" s="57" t="s">
        <v>5440</v>
      </c>
      <c r="R1184" s="58" t="n">
        <v>1</v>
      </c>
      <c r="S1184" s="58" t="n">
        <v>15.6599998474121</v>
      </c>
      <c r="T1184" s="57"/>
      <c r="U1184" s="58" t="n">
        <v>45.0945022506097</v>
      </c>
      <c r="V1184" s="58" t="n">
        <v>39.0338438664247</v>
      </c>
      <c r="W1184" s="58" t="n">
        <v>0</v>
      </c>
      <c r="X1184" s="58" t="n">
        <v>86.5600947306098</v>
      </c>
      <c r="Y1184" s="58" t="n">
        <v>0</v>
      </c>
      <c r="Z1184" s="58" t="n">
        <v>3.38414346622597</v>
      </c>
      <c r="AA1184" s="57" t="s">
        <v>5455</v>
      </c>
      <c r="AB1184" s="57" t="s">
        <v>5413</v>
      </c>
      <c r="AC1184" s="57" t="s">
        <v>5422</v>
      </c>
      <c r="AD1184" s="57" t="s">
        <v>4838</v>
      </c>
      <c r="AE1184" s="57" t="n">
        <v>1669</v>
      </c>
      <c r="AF1184" s="58" t="n">
        <v>3.38414346622597</v>
      </c>
      <c r="AG1184" s="57" t="s">
        <v>5455</v>
      </c>
      <c r="AH1184" s="57" t="s">
        <v>5422</v>
      </c>
      <c r="AI1184" s="57" t="s">
        <v>4838</v>
      </c>
      <c r="AJ1184" s="58" t="n">
        <v>11.4840921713473</v>
      </c>
      <c r="AK1184" s="57" t="s">
        <v>506</v>
      </c>
      <c r="AL1184" s="58" t="n">
        <v>4.5</v>
      </c>
      <c r="AM1184" s="57"/>
      <c r="AN1184" s="57" t="s">
        <v>5455</v>
      </c>
      <c r="AO1184" s="57" t="n">
        <v>8</v>
      </c>
      <c r="AP1184" s="59" t="b">
        <f aca="false">TRUE()</f>
        <v>1</v>
      </c>
    </row>
    <row r="1185" customFormat="false" ht="15" hidden="false" customHeight="true" outlineLevel="0" collapsed="false">
      <c r="B1185" s="57" t="s">
        <v>4782</v>
      </c>
      <c r="C1185" s="57" t="s">
        <v>290</v>
      </c>
      <c r="D1185" s="57" t="s">
        <v>357</v>
      </c>
      <c r="E1185" s="59" t="b">
        <f aca="false">FALSE()</f>
        <v>0</v>
      </c>
      <c r="F1185" s="57" t="n">
        <v>1</v>
      </c>
      <c r="G1185" s="57" t="s">
        <v>5165</v>
      </c>
      <c r="H1185" s="57" t="s">
        <v>5044</v>
      </c>
      <c r="I1185" s="57" t="n">
        <v>3</v>
      </c>
      <c r="J1185" s="57" t="s">
        <v>583</v>
      </c>
      <c r="K1185" s="57" t="n">
        <v>2</v>
      </c>
      <c r="L1185" s="59" t="b">
        <f aca="false">FALSE()</f>
        <v>0</v>
      </c>
      <c r="M1185" s="59" t="b">
        <f aca="false">TRUE()</f>
        <v>1</v>
      </c>
      <c r="N1185" s="59" t="b">
        <f aca="false">TRUE()</f>
        <v>1</v>
      </c>
      <c r="O1185" s="59" t="b">
        <f aca="false">TRUE()</f>
        <v>1</v>
      </c>
      <c r="P1185" s="59" t="b">
        <f aca="false">TRUE()</f>
        <v>1</v>
      </c>
      <c r="Q1185" s="57" t="s">
        <v>5427</v>
      </c>
      <c r="R1185" s="58" t="n">
        <v>1</v>
      </c>
      <c r="S1185" s="58" t="n">
        <v>14.1000003814697</v>
      </c>
      <c r="T1185" s="57"/>
      <c r="U1185" s="58" t="n">
        <v>1.89562442853362</v>
      </c>
      <c r="V1185" s="58" t="n">
        <v>0.186892549292047</v>
      </c>
      <c r="W1185" s="58" t="n">
        <v>0</v>
      </c>
      <c r="X1185" s="58" t="n">
        <v>9.85915492957746</v>
      </c>
      <c r="Y1185" s="58" t="n">
        <v>0</v>
      </c>
      <c r="Z1185" s="58" t="n">
        <v>5.4295890268049</v>
      </c>
      <c r="AA1185" s="57" t="s">
        <v>5455</v>
      </c>
      <c r="AB1185" s="57" t="s">
        <v>5413</v>
      </c>
      <c r="AC1185" s="57" t="s">
        <v>5499</v>
      </c>
      <c r="AD1185" s="57" t="s">
        <v>252</v>
      </c>
      <c r="AE1185" s="57" t="n">
        <v>1481</v>
      </c>
      <c r="AF1185" s="58" t="n">
        <v>5.48187659474381</v>
      </c>
      <c r="AG1185" s="57" t="s">
        <v>5455</v>
      </c>
      <c r="AH1185" s="57" t="s">
        <v>5442</v>
      </c>
      <c r="AI1185" s="57" t="s">
        <v>4838</v>
      </c>
      <c r="AJ1185" s="58" t="n">
        <v>12.5980518335177</v>
      </c>
      <c r="AK1185" s="57" t="s">
        <v>506</v>
      </c>
      <c r="AL1185" s="58" t="n">
        <v>3.5</v>
      </c>
      <c r="AM1185" s="57"/>
      <c r="AN1185" s="57"/>
      <c r="AO1185" s="57" t="n">
        <v>0</v>
      </c>
      <c r="AP1185" s="59" t="b">
        <f aca="false">FALSE()</f>
        <v>0</v>
      </c>
    </row>
    <row r="1186" customFormat="false" ht="15" hidden="false" customHeight="true" outlineLevel="0" collapsed="false">
      <c r="B1186" s="57" t="s">
        <v>4782</v>
      </c>
      <c r="C1186" s="57" t="s">
        <v>290</v>
      </c>
      <c r="D1186" s="57" t="s">
        <v>357</v>
      </c>
      <c r="E1186" s="59" t="b">
        <f aca="false">FALSE()</f>
        <v>0</v>
      </c>
      <c r="F1186" s="57" t="n">
        <v>1</v>
      </c>
      <c r="G1186" s="57" t="s">
        <v>5165</v>
      </c>
      <c r="H1186" s="57" t="s">
        <v>5044</v>
      </c>
      <c r="I1186" s="57" t="n">
        <v>3</v>
      </c>
      <c r="J1186" s="57" t="s">
        <v>583</v>
      </c>
      <c r="K1186" s="57" t="n">
        <v>2</v>
      </c>
      <c r="L1186" s="59" t="b">
        <f aca="false">FALSE()</f>
        <v>0</v>
      </c>
      <c r="M1186" s="59" t="b">
        <f aca="false">TRUE()</f>
        <v>1</v>
      </c>
      <c r="N1186" s="59" t="b">
        <f aca="false">TRUE()</f>
        <v>1</v>
      </c>
      <c r="O1186" s="59" t="b">
        <f aca="false">TRUE()</f>
        <v>1</v>
      </c>
      <c r="P1186" s="59" t="b">
        <f aca="false">TRUE()</f>
        <v>1</v>
      </c>
      <c r="Q1186" s="57" t="s">
        <v>5427</v>
      </c>
      <c r="R1186" s="58" t="n">
        <v>1</v>
      </c>
      <c r="S1186" s="58" t="n">
        <v>14.1000003814697</v>
      </c>
      <c r="T1186" s="57"/>
      <c r="U1186" s="58" t="n">
        <v>1.89562442853362</v>
      </c>
      <c r="V1186" s="58" t="n">
        <v>0.186892549292047</v>
      </c>
      <c r="W1186" s="58" t="n">
        <v>0</v>
      </c>
      <c r="X1186" s="58" t="n">
        <v>9.85915492957746</v>
      </c>
      <c r="Y1186" s="58" t="n">
        <v>0</v>
      </c>
      <c r="Z1186" s="58" t="n">
        <v>5.4295890268049</v>
      </c>
      <c r="AA1186" s="57" t="s">
        <v>5455</v>
      </c>
      <c r="AB1186" s="57" t="s">
        <v>5413</v>
      </c>
      <c r="AC1186" s="57" t="s">
        <v>5499</v>
      </c>
      <c r="AD1186" s="57" t="s">
        <v>252</v>
      </c>
      <c r="AE1186" s="57" t="n">
        <v>1481</v>
      </c>
      <c r="AF1186" s="58" t="n">
        <v>5.48187659474381</v>
      </c>
      <c r="AG1186" s="57" t="s">
        <v>5455</v>
      </c>
      <c r="AH1186" s="57" t="s">
        <v>5442</v>
      </c>
      <c r="AI1186" s="57" t="s">
        <v>4838</v>
      </c>
      <c r="AJ1186" s="58" t="n">
        <v>12.5980518335177</v>
      </c>
      <c r="AK1186" s="57" t="s">
        <v>506</v>
      </c>
      <c r="AL1186" s="58" t="n">
        <v>4</v>
      </c>
      <c r="AM1186" s="57"/>
      <c r="AN1186" s="57"/>
      <c r="AO1186" s="57" t="n">
        <v>0</v>
      </c>
      <c r="AP1186" s="59" t="b">
        <f aca="false">FALSE()</f>
        <v>0</v>
      </c>
    </row>
    <row r="1187" customFormat="false" ht="15" hidden="false" customHeight="true" outlineLevel="0" collapsed="false">
      <c r="B1187" s="57" t="s">
        <v>4782</v>
      </c>
      <c r="C1187" s="57" t="s">
        <v>290</v>
      </c>
      <c r="D1187" s="57" t="s">
        <v>357</v>
      </c>
      <c r="E1187" s="59" t="b">
        <f aca="false">FALSE()</f>
        <v>0</v>
      </c>
      <c r="F1187" s="57" t="n">
        <v>1</v>
      </c>
      <c r="G1187" s="57" t="s">
        <v>5165</v>
      </c>
      <c r="H1187" s="57" t="s">
        <v>5044</v>
      </c>
      <c r="I1187" s="57" t="n">
        <v>3</v>
      </c>
      <c r="J1187" s="57" t="s">
        <v>583</v>
      </c>
      <c r="K1187" s="57" t="n">
        <v>2</v>
      </c>
      <c r="L1187" s="59" t="b">
        <f aca="false">FALSE()</f>
        <v>0</v>
      </c>
      <c r="M1187" s="59" t="b">
        <f aca="false">TRUE()</f>
        <v>1</v>
      </c>
      <c r="N1187" s="59" t="b">
        <f aca="false">TRUE()</f>
        <v>1</v>
      </c>
      <c r="O1187" s="59" t="b">
        <f aca="false">TRUE()</f>
        <v>1</v>
      </c>
      <c r="P1187" s="59" t="b">
        <f aca="false">TRUE()</f>
        <v>1</v>
      </c>
      <c r="Q1187" s="57" t="s">
        <v>5427</v>
      </c>
      <c r="R1187" s="58" t="n">
        <v>1</v>
      </c>
      <c r="S1187" s="58" t="n">
        <v>14.1000003814697</v>
      </c>
      <c r="T1187" s="57"/>
      <c r="U1187" s="58" t="n">
        <v>1.89562442853362</v>
      </c>
      <c r="V1187" s="58" t="n">
        <v>0.186892549292047</v>
      </c>
      <c r="W1187" s="58" t="n">
        <v>0</v>
      </c>
      <c r="X1187" s="58" t="n">
        <v>9.85915492957746</v>
      </c>
      <c r="Y1187" s="58" t="n">
        <v>0</v>
      </c>
      <c r="Z1187" s="58" t="n">
        <v>5.4295890268049</v>
      </c>
      <c r="AA1187" s="57" t="s">
        <v>5455</v>
      </c>
      <c r="AB1187" s="57" t="s">
        <v>5413</v>
      </c>
      <c r="AC1187" s="57" t="s">
        <v>5499</v>
      </c>
      <c r="AD1187" s="57" t="s">
        <v>252</v>
      </c>
      <c r="AE1187" s="57" t="n">
        <v>1481</v>
      </c>
      <c r="AF1187" s="58" t="n">
        <v>5.48187659474381</v>
      </c>
      <c r="AG1187" s="57" t="s">
        <v>5455</v>
      </c>
      <c r="AH1187" s="57" t="s">
        <v>5442</v>
      </c>
      <c r="AI1187" s="57" t="s">
        <v>4838</v>
      </c>
      <c r="AJ1187" s="58" t="n">
        <v>12.5980518335177</v>
      </c>
      <c r="AK1187" s="57" t="s">
        <v>506</v>
      </c>
      <c r="AL1187" s="58" t="n">
        <v>4.5</v>
      </c>
      <c r="AM1187" s="57"/>
      <c r="AN1187" s="57"/>
      <c r="AO1187" s="57" t="n">
        <v>0</v>
      </c>
      <c r="AP1187" s="59" t="b">
        <f aca="false">FALSE()</f>
        <v>0</v>
      </c>
    </row>
    <row r="1188" customFormat="false" ht="15" hidden="false" customHeight="true" outlineLevel="0" collapsed="false">
      <c r="B1188" s="57" t="s">
        <v>4782</v>
      </c>
      <c r="C1188" s="57" t="s">
        <v>290</v>
      </c>
      <c r="D1188" s="57" t="s">
        <v>357</v>
      </c>
      <c r="E1188" s="59" t="b">
        <f aca="false">FALSE()</f>
        <v>0</v>
      </c>
      <c r="F1188" s="57" t="n">
        <v>1</v>
      </c>
      <c r="G1188" s="57" t="s">
        <v>5165</v>
      </c>
      <c r="H1188" s="57" t="s">
        <v>5044</v>
      </c>
      <c r="I1188" s="57" t="n">
        <v>4</v>
      </c>
      <c r="J1188" s="57" t="s">
        <v>425</v>
      </c>
      <c r="K1188" s="57" t="n">
        <v>2</v>
      </c>
      <c r="L1188" s="59" t="b">
        <f aca="false">FALSE()</f>
        <v>0</v>
      </c>
      <c r="M1188" s="59" t="b">
        <f aca="false">TRUE()</f>
        <v>1</v>
      </c>
      <c r="N1188" s="59" t="b">
        <f aca="false">TRUE()</f>
        <v>1</v>
      </c>
      <c r="O1188" s="59" t="b">
        <f aca="false">TRUE()</f>
        <v>1</v>
      </c>
      <c r="P1188" s="59" t="b">
        <f aca="false">TRUE()</f>
        <v>1</v>
      </c>
      <c r="Q1188" s="57" t="s">
        <v>5416</v>
      </c>
      <c r="R1188" s="58" t="n">
        <v>1</v>
      </c>
      <c r="S1188" s="58" t="n">
        <v>16.4799995422363</v>
      </c>
      <c r="T1188" s="57"/>
      <c r="U1188" s="58" t="n">
        <v>3.92474353513299</v>
      </c>
      <c r="V1188" s="58" t="n">
        <v>0</v>
      </c>
      <c r="W1188" s="58" t="n">
        <v>0</v>
      </c>
      <c r="X1188" s="58" t="n">
        <v>0</v>
      </c>
      <c r="Y1188" s="58" t="n">
        <v>0</v>
      </c>
      <c r="Z1188" s="58" t="n">
        <v>4.75882369919288</v>
      </c>
      <c r="AA1188" s="57" t="s">
        <v>5455</v>
      </c>
      <c r="AB1188" s="57" t="s">
        <v>5413</v>
      </c>
      <c r="AC1188" s="57" t="s">
        <v>5422</v>
      </c>
      <c r="AD1188" s="57" t="s">
        <v>4838</v>
      </c>
      <c r="AE1188" s="57" t="n">
        <v>1857</v>
      </c>
      <c r="AF1188" s="58" t="n">
        <v>4.75882369919288</v>
      </c>
      <c r="AG1188" s="57" t="s">
        <v>5455</v>
      </c>
      <c r="AH1188" s="57" t="s">
        <v>5422</v>
      </c>
      <c r="AI1188" s="57" t="s">
        <v>4838</v>
      </c>
      <c r="AJ1188" s="58" t="n">
        <v>12.5824867573942</v>
      </c>
      <c r="AK1188" s="57" t="s">
        <v>506</v>
      </c>
      <c r="AL1188" s="58" t="n">
        <v>3.5</v>
      </c>
      <c r="AM1188" s="57"/>
      <c r="AN1188" s="57"/>
      <c r="AO1188" s="57" t="n">
        <v>0</v>
      </c>
      <c r="AP1188" s="59" t="b">
        <f aca="false">FALSE()</f>
        <v>0</v>
      </c>
    </row>
    <row r="1189" customFormat="false" ht="15" hidden="false" customHeight="true" outlineLevel="0" collapsed="false">
      <c r="B1189" s="57" t="s">
        <v>4782</v>
      </c>
      <c r="C1189" s="57" t="s">
        <v>290</v>
      </c>
      <c r="D1189" s="57" t="s">
        <v>357</v>
      </c>
      <c r="E1189" s="59" t="b">
        <f aca="false">FALSE()</f>
        <v>0</v>
      </c>
      <c r="F1189" s="57" t="n">
        <v>1</v>
      </c>
      <c r="G1189" s="57" t="s">
        <v>5165</v>
      </c>
      <c r="H1189" s="57" t="s">
        <v>5044</v>
      </c>
      <c r="I1189" s="57" t="n">
        <v>4</v>
      </c>
      <c r="J1189" s="57" t="s">
        <v>425</v>
      </c>
      <c r="K1189" s="57" t="n">
        <v>2</v>
      </c>
      <c r="L1189" s="59" t="b">
        <f aca="false">FALSE()</f>
        <v>0</v>
      </c>
      <c r="M1189" s="59" t="b">
        <f aca="false">TRUE()</f>
        <v>1</v>
      </c>
      <c r="N1189" s="59" t="b">
        <f aca="false">TRUE()</f>
        <v>1</v>
      </c>
      <c r="O1189" s="59" t="b">
        <f aca="false">TRUE()</f>
        <v>1</v>
      </c>
      <c r="P1189" s="59" t="b">
        <f aca="false">TRUE()</f>
        <v>1</v>
      </c>
      <c r="Q1189" s="57" t="s">
        <v>5416</v>
      </c>
      <c r="R1189" s="58" t="n">
        <v>1</v>
      </c>
      <c r="S1189" s="58" t="n">
        <v>16.4799995422363</v>
      </c>
      <c r="T1189" s="57"/>
      <c r="U1189" s="58" t="n">
        <v>3.92474353513299</v>
      </c>
      <c r="V1189" s="58" t="n">
        <v>0</v>
      </c>
      <c r="W1189" s="58" t="n">
        <v>0</v>
      </c>
      <c r="X1189" s="58" t="n">
        <v>0</v>
      </c>
      <c r="Y1189" s="58" t="n">
        <v>0</v>
      </c>
      <c r="Z1189" s="58" t="n">
        <v>4.75882369919288</v>
      </c>
      <c r="AA1189" s="57" t="s">
        <v>5455</v>
      </c>
      <c r="AB1189" s="57" t="s">
        <v>5413</v>
      </c>
      <c r="AC1189" s="57" t="s">
        <v>5422</v>
      </c>
      <c r="AD1189" s="57" t="s">
        <v>4838</v>
      </c>
      <c r="AE1189" s="57" t="n">
        <v>1857</v>
      </c>
      <c r="AF1189" s="58" t="n">
        <v>4.75882369919288</v>
      </c>
      <c r="AG1189" s="57" t="s">
        <v>5455</v>
      </c>
      <c r="AH1189" s="57" t="s">
        <v>5422</v>
      </c>
      <c r="AI1189" s="57" t="s">
        <v>4838</v>
      </c>
      <c r="AJ1189" s="58" t="n">
        <v>12.5824867573942</v>
      </c>
      <c r="AK1189" s="57" t="s">
        <v>506</v>
      </c>
      <c r="AL1189" s="58" t="n">
        <v>4</v>
      </c>
      <c r="AM1189" s="57"/>
      <c r="AN1189" s="57"/>
      <c r="AO1189" s="57" t="n">
        <v>0</v>
      </c>
      <c r="AP1189" s="59" t="b">
        <f aca="false">FALSE()</f>
        <v>0</v>
      </c>
    </row>
    <row r="1190" customFormat="false" ht="15" hidden="false" customHeight="true" outlineLevel="0" collapsed="false">
      <c r="B1190" s="57" t="s">
        <v>4782</v>
      </c>
      <c r="C1190" s="57" t="s">
        <v>290</v>
      </c>
      <c r="D1190" s="57" t="s">
        <v>357</v>
      </c>
      <c r="E1190" s="59" t="b">
        <f aca="false">FALSE()</f>
        <v>0</v>
      </c>
      <c r="F1190" s="57" t="n">
        <v>1</v>
      </c>
      <c r="G1190" s="57" t="s">
        <v>5165</v>
      </c>
      <c r="H1190" s="57" t="s">
        <v>5044</v>
      </c>
      <c r="I1190" s="57" t="n">
        <v>4</v>
      </c>
      <c r="J1190" s="57" t="s">
        <v>425</v>
      </c>
      <c r="K1190" s="57" t="n">
        <v>2</v>
      </c>
      <c r="L1190" s="59" t="b">
        <f aca="false">FALSE()</f>
        <v>0</v>
      </c>
      <c r="M1190" s="59" t="b">
        <f aca="false">TRUE()</f>
        <v>1</v>
      </c>
      <c r="N1190" s="59" t="b">
        <f aca="false">TRUE()</f>
        <v>1</v>
      </c>
      <c r="O1190" s="59" t="b">
        <f aca="false">TRUE()</f>
        <v>1</v>
      </c>
      <c r="P1190" s="59" t="b">
        <f aca="false">TRUE()</f>
        <v>1</v>
      </c>
      <c r="Q1190" s="57" t="s">
        <v>5416</v>
      </c>
      <c r="R1190" s="58" t="n">
        <v>1</v>
      </c>
      <c r="S1190" s="58" t="n">
        <v>16.4799995422363</v>
      </c>
      <c r="T1190" s="57"/>
      <c r="U1190" s="58" t="n">
        <v>3.92474353513299</v>
      </c>
      <c r="V1190" s="58" t="n">
        <v>0</v>
      </c>
      <c r="W1190" s="58" t="n">
        <v>0</v>
      </c>
      <c r="X1190" s="58" t="n">
        <v>0</v>
      </c>
      <c r="Y1190" s="58" t="n">
        <v>0</v>
      </c>
      <c r="Z1190" s="58" t="n">
        <v>4.75882369919288</v>
      </c>
      <c r="AA1190" s="57" t="s">
        <v>5455</v>
      </c>
      <c r="AB1190" s="57" t="s">
        <v>5413</v>
      </c>
      <c r="AC1190" s="57" t="s">
        <v>5422</v>
      </c>
      <c r="AD1190" s="57" t="s">
        <v>4838</v>
      </c>
      <c r="AE1190" s="57" t="n">
        <v>1857</v>
      </c>
      <c r="AF1190" s="58" t="n">
        <v>4.75882369919288</v>
      </c>
      <c r="AG1190" s="57" t="s">
        <v>5455</v>
      </c>
      <c r="AH1190" s="57" t="s">
        <v>5422</v>
      </c>
      <c r="AI1190" s="57" t="s">
        <v>4838</v>
      </c>
      <c r="AJ1190" s="58" t="n">
        <v>12.5824867573942</v>
      </c>
      <c r="AK1190" s="57" t="s">
        <v>506</v>
      </c>
      <c r="AL1190" s="58" t="n">
        <v>4.5</v>
      </c>
      <c r="AM1190" s="57"/>
      <c r="AN1190" s="57"/>
      <c r="AO1190" s="57" t="n">
        <v>0</v>
      </c>
      <c r="AP1190" s="59" t="b">
        <f aca="false">FALSE()</f>
        <v>0</v>
      </c>
    </row>
    <row r="1191" customFormat="false" ht="15" hidden="false" customHeight="true" outlineLevel="0" collapsed="false">
      <c r="B1191" s="57" t="s">
        <v>4782</v>
      </c>
      <c r="C1191" s="57" t="s">
        <v>290</v>
      </c>
      <c r="D1191" s="57" t="s">
        <v>357</v>
      </c>
      <c r="E1191" s="59" t="b">
        <f aca="false">FALSE()</f>
        <v>0</v>
      </c>
      <c r="F1191" s="57" t="n">
        <v>1</v>
      </c>
      <c r="G1191" s="57" t="s">
        <v>5165</v>
      </c>
      <c r="H1191" s="57" t="s">
        <v>5044</v>
      </c>
      <c r="I1191" s="57" t="n">
        <v>5</v>
      </c>
      <c r="J1191" s="57" t="s">
        <v>360</v>
      </c>
      <c r="K1191" s="57" t="n">
        <v>2</v>
      </c>
      <c r="L1191" s="59" t="b">
        <f aca="false">FALSE()</f>
        <v>0</v>
      </c>
      <c r="M1191" s="59" t="b">
        <f aca="false">TRUE()</f>
        <v>1</v>
      </c>
      <c r="N1191" s="59" t="b">
        <f aca="false">TRUE()</f>
        <v>1</v>
      </c>
      <c r="O1191" s="59" t="b">
        <f aca="false">TRUE()</f>
        <v>1</v>
      </c>
      <c r="P1191" s="59" t="b">
        <f aca="false">TRUE()</f>
        <v>1</v>
      </c>
      <c r="Q1191" s="57" t="s">
        <v>5417</v>
      </c>
      <c r="R1191" s="58" t="n">
        <v>1</v>
      </c>
      <c r="S1191" s="58" t="n">
        <v>6.67000007629395</v>
      </c>
      <c r="T1191" s="57"/>
      <c r="U1191" s="58" t="n">
        <v>2.77668930376756</v>
      </c>
      <c r="V1191" s="58" t="n">
        <v>2.74999036815441</v>
      </c>
      <c r="W1191" s="58" t="n">
        <v>0</v>
      </c>
      <c r="X1191" s="58" t="n">
        <v>99.0384615384615</v>
      </c>
      <c r="Y1191" s="58" t="n">
        <v>0</v>
      </c>
      <c r="Z1191" s="58" t="n">
        <v>3.34939681136768</v>
      </c>
      <c r="AA1191" s="57" t="s">
        <v>5455</v>
      </c>
      <c r="AB1191" s="57" t="s">
        <v>5413</v>
      </c>
      <c r="AC1191" s="57" t="s">
        <v>5422</v>
      </c>
      <c r="AD1191" s="57" t="s">
        <v>4838</v>
      </c>
      <c r="AE1191" s="57" t="n">
        <v>1857</v>
      </c>
      <c r="AF1191" s="58" t="n">
        <v>3.34939681136768</v>
      </c>
      <c r="AG1191" s="57" t="s">
        <v>5455</v>
      </c>
      <c r="AH1191" s="57" t="s">
        <v>5422</v>
      </c>
      <c r="AI1191" s="57" t="s">
        <v>4838</v>
      </c>
      <c r="AJ1191" s="58" t="n">
        <v>14.6408108040504</v>
      </c>
      <c r="AK1191" s="57" t="s">
        <v>506</v>
      </c>
      <c r="AL1191" s="58" t="n">
        <v>3.5</v>
      </c>
      <c r="AM1191" s="57"/>
      <c r="AN1191" s="57" t="s">
        <v>5455</v>
      </c>
      <c r="AO1191" s="57" t="n">
        <v>1</v>
      </c>
      <c r="AP1191" s="59" t="b">
        <f aca="false">TRUE()</f>
        <v>1</v>
      </c>
    </row>
    <row r="1192" customFormat="false" ht="15" hidden="false" customHeight="true" outlineLevel="0" collapsed="false">
      <c r="B1192" s="57" t="s">
        <v>4782</v>
      </c>
      <c r="C1192" s="57" t="s">
        <v>290</v>
      </c>
      <c r="D1192" s="57" t="s">
        <v>357</v>
      </c>
      <c r="E1192" s="59" t="b">
        <f aca="false">FALSE()</f>
        <v>0</v>
      </c>
      <c r="F1192" s="57" t="n">
        <v>1</v>
      </c>
      <c r="G1192" s="57" t="s">
        <v>5165</v>
      </c>
      <c r="H1192" s="57" t="s">
        <v>5044</v>
      </c>
      <c r="I1192" s="57" t="n">
        <v>5</v>
      </c>
      <c r="J1192" s="57" t="s">
        <v>360</v>
      </c>
      <c r="K1192" s="57" t="n">
        <v>2</v>
      </c>
      <c r="L1192" s="59" t="b">
        <f aca="false">FALSE()</f>
        <v>0</v>
      </c>
      <c r="M1192" s="59" t="b">
        <f aca="false">TRUE()</f>
        <v>1</v>
      </c>
      <c r="N1192" s="59" t="b">
        <f aca="false">TRUE()</f>
        <v>1</v>
      </c>
      <c r="O1192" s="59" t="b">
        <f aca="false">TRUE()</f>
        <v>1</v>
      </c>
      <c r="P1192" s="59" t="b">
        <f aca="false">TRUE()</f>
        <v>1</v>
      </c>
      <c r="Q1192" s="57" t="s">
        <v>5417</v>
      </c>
      <c r="R1192" s="58" t="n">
        <v>1</v>
      </c>
      <c r="S1192" s="58" t="n">
        <v>6.67000007629395</v>
      </c>
      <c r="T1192" s="57"/>
      <c r="U1192" s="58" t="n">
        <v>2.77668930376756</v>
      </c>
      <c r="V1192" s="58" t="n">
        <v>2.74999036815441</v>
      </c>
      <c r="W1192" s="58" t="n">
        <v>0</v>
      </c>
      <c r="X1192" s="58" t="n">
        <v>99.0384615384615</v>
      </c>
      <c r="Y1192" s="58" t="n">
        <v>0</v>
      </c>
      <c r="Z1192" s="58" t="n">
        <v>3.34939681136768</v>
      </c>
      <c r="AA1192" s="57" t="s">
        <v>5455</v>
      </c>
      <c r="AB1192" s="57" t="s">
        <v>5413</v>
      </c>
      <c r="AC1192" s="57" t="s">
        <v>5422</v>
      </c>
      <c r="AD1192" s="57" t="s">
        <v>4838</v>
      </c>
      <c r="AE1192" s="57" t="n">
        <v>1857</v>
      </c>
      <c r="AF1192" s="58" t="n">
        <v>3.34939681136768</v>
      </c>
      <c r="AG1192" s="57" t="s">
        <v>5455</v>
      </c>
      <c r="AH1192" s="57" t="s">
        <v>5422</v>
      </c>
      <c r="AI1192" s="57" t="s">
        <v>4838</v>
      </c>
      <c r="AJ1192" s="58" t="n">
        <v>14.6408108040504</v>
      </c>
      <c r="AK1192" s="57" t="s">
        <v>506</v>
      </c>
      <c r="AL1192" s="58" t="n">
        <v>4</v>
      </c>
      <c r="AM1192" s="57"/>
      <c r="AN1192" s="57" t="s">
        <v>5455</v>
      </c>
      <c r="AO1192" s="57" t="n">
        <v>1</v>
      </c>
      <c r="AP1192" s="59" t="b">
        <f aca="false">TRUE()</f>
        <v>1</v>
      </c>
    </row>
    <row r="1193" customFormat="false" ht="15" hidden="false" customHeight="true" outlineLevel="0" collapsed="false">
      <c r="B1193" s="57" t="s">
        <v>4782</v>
      </c>
      <c r="C1193" s="57" t="s">
        <v>290</v>
      </c>
      <c r="D1193" s="57" t="s">
        <v>357</v>
      </c>
      <c r="E1193" s="59" t="b">
        <f aca="false">FALSE()</f>
        <v>0</v>
      </c>
      <c r="F1193" s="57" t="n">
        <v>1</v>
      </c>
      <c r="G1193" s="57" t="s">
        <v>5165</v>
      </c>
      <c r="H1193" s="57" t="s">
        <v>5044</v>
      </c>
      <c r="I1193" s="57" t="n">
        <v>5</v>
      </c>
      <c r="J1193" s="57" t="s">
        <v>360</v>
      </c>
      <c r="K1193" s="57" t="n">
        <v>2</v>
      </c>
      <c r="L1193" s="59" t="b">
        <f aca="false">FALSE()</f>
        <v>0</v>
      </c>
      <c r="M1193" s="59" t="b">
        <f aca="false">TRUE()</f>
        <v>1</v>
      </c>
      <c r="N1193" s="59" t="b">
        <f aca="false">TRUE()</f>
        <v>1</v>
      </c>
      <c r="O1193" s="59" t="b">
        <f aca="false">TRUE()</f>
        <v>1</v>
      </c>
      <c r="P1193" s="59" t="b">
        <f aca="false">TRUE()</f>
        <v>1</v>
      </c>
      <c r="Q1193" s="57" t="s">
        <v>5417</v>
      </c>
      <c r="R1193" s="58" t="n">
        <v>1</v>
      </c>
      <c r="S1193" s="58" t="n">
        <v>6.67000007629395</v>
      </c>
      <c r="T1193" s="57"/>
      <c r="U1193" s="58" t="n">
        <v>2.77668930376756</v>
      </c>
      <c r="V1193" s="58" t="n">
        <v>2.74999036815441</v>
      </c>
      <c r="W1193" s="58" t="n">
        <v>0</v>
      </c>
      <c r="X1193" s="58" t="n">
        <v>99.0384615384615</v>
      </c>
      <c r="Y1193" s="58" t="n">
        <v>0</v>
      </c>
      <c r="Z1193" s="58" t="n">
        <v>3.34939681136768</v>
      </c>
      <c r="AA1193" s="57" t="s">
        <v>5455</v>
      </c>
      <c r="AB1193" s="57" t="s">
        <v>5413</v>
      </c>
      <c r="AC1193" s="57" t="s">
        <v>5422</v>
      </c>
      <c r="AD1193" s="57" t="s">
        <v>4838</v>
      </c>
      <c r="AE1193" s="57" t="n">
        <v>1857</v>
      </c>
      <c r="AF1193" s="58" t="n">
        <v>3.34939681136768</v>
      </c>
      <c r="AG1193" s="57" t="s">
        <v>5455</v>
      </c>
      <c r="AH1193" s="57" t="s">
        <v>5422</v>
      </c>
      <c r="AI1193" s="57" t="s">
        <v>4838</v>
      </c>
      <c r="AJ1193" s="58" t="n">
        <v>14.6408108040504</v>
      </c>
      <c r="AK1193" s="57" t="s">
        <v>506</v>
      </c>
      <c r="AL1193" s="58" t="n">
        <v>4.5</v>
      </c>
      <c r="AM1193" s="57"/>
      <c r="AN1193" s="57" t="s">
        <v>5455</v>
      </c>
      <c r="AO1193" s="57" t="n">
        <v>3</v>
      </c>
      <c r="AP1193" s="59" t="b">
        <f aca="false">TRUE()</f>
        <v>1</v>
      </c>
    </row>
    <row r="1194" customFormat="false" ht="15" hidden="false" customHeight="true" outlineLevel="0" collapsed="false">
      <c r="B1194" s="57" t="s">
        <v>4782</v>
      </c>
      <c r="C1194" s="57" t="s">
        <v>290</v>
      </c>
      <c r="D1194" s="57" t="s">
        <v>357</v>
      </c>
      <c r="E1194" s="59" t="b">
        <f aca="false">FALSE()</f>
        <v>0</v>
      </c>
      <c r="F1194" s="57" t="n">
        <v>1</v>
      </c>
      <c r="G1194" s="57" t="s">
        <v>5165</v>
      </c>
      <c r="H1194" s="57" t="s">
        <v>5044</v>
      </c>
      <c r="I1194" s="57" t="n">
        <v>6</v>
      </c>
      <c r="J1194" s="57" t="s">
        <v>312</v>
      </c>
      <c r="K1194" s="57" t="n">
        <v>2</v>
      </c>
      <c r="L1194" s="59" t="b">
        <f aca="false">FALSE()</f>
        <v>0</v>
      </c>
      <c r="M1194" s="59" t="b">
        <f aca="false">TRUE()</f>
        <v>1</v>
      </c>
      <c r="N1194" s="59" t="b">
        <f aca="false">TRUE()</f>
        <v>1</v>
      </c>
      <c r="O1194" s="59" t="b">
        <f aca="false">TRUE()</f>
        <v>1</v>
      </c>
      <c r="P1194" s="59" t="b">
        <f aca="false">TRUE()</f>
        <v>1</v>
      </c>
      <c r="Q1194" s="57" t="s">
        <v>5418</v>
      </c>
      <c r="R1194" s="58" t="n">
        <v>1</v>
      </c>
      <c r="S1194" s="58" t="n">
        <v>8.59000015258789</v>
      </c>
      <c r="T1194" s="57"/>
      <c r="U1194" s="58" t="n">
        <v>2.61649569008866</v>
      </c>
      <c r="V1194" s="58" t="n">
        <v>0</v>
      </c>
      <c r="W1194" s="58" t="n">
        <v>0</v>
      </c>
      <c r="X1194" s="58" t="n">
        <v>0</v>
      </c>
      <c r="Y1194" s="58" t="n">
        <v>0</v>
      </c>
      <c r="Z1194" s="58" t="n">
        <v>4.7064530168695</v>
      </c>
      <c r="AA1194" s="57" t="s">
        <v>5455</v>
      </c>
      <c r="AB1194" s="57" t="s">
        <v>5413</v>
      </c>
      <c r="AC1194" s="57" t="s">
        <v>5457</v>
      </c>
      <c r="AD1194" s="57" t="s">
        <v>261</v>
      </c>
      <c r="AE1194" s="57" t="n">
        <v>1486</v>
      </c>
      <c r="AF1194" s="58" t="n">
        <v>5.54665520832149</v>
      </c>
      <c r="AG1194" s="57" t="s">
        <v>5455</v>
      </c>
      <c r="AH1194" s="57" t="s">
        <v>5444</v>
      </c>
      <c r="AI1194" s="57" t="s">
        <v>4838</v>
      </c>
      <c r="AJ1194" s="58" t="n">
        <v>15.7381123391594</v>
      </c>
      <c r="AK1194" s="57" t="s">
        <v>506</v>
      </c>
      <c r="AL1194" s="58" t="n">
        <v>3.5</v>
      </c>
      <c r="AM1194" s="57"/>
      <c r="AN1194" s="57"/>
      <c r="AO1194" s="57" t="n">
        <v>0</v>
      </c>
      <c r="AP1194" s="59" t="b">
        <f aca="false">FALSE()</f>
        <v>0</v>
      </c>
    </row>
    <row r="1195" customFormat="false" ht="15" hidden="false" customHeight="true" outlineLevel="0" collapsed="false">
      <c r="B1195" s="57" t="s">
        <v>4782</v>
      </c>
      <c r="C1195" s="57" t="s">
        <v>290</v>
      </c>
      <c r="D1195" s="57" t="s">
        <v>357</v>
      </c>
      <c r="E1195" s="59" t="b">
        <f aca="false">FALSE()</f>
        <v>0</v>
      </c>
      <c r="F1195" s="57" t="n">
        <v>1</v>
      </c>
      <c r="G1195" s="57" t="s">
        <v>5165</v>
      </c>
      <c r="H1195" s="57" t="s">
        <v>5044</v>
      </c>
      <c r="I1195" s="57" t="n">
        <v>6</v>
      </c>
      <c r="J1195" s="57" t="s">
        <v>312</v>
      </c>
      <c r="K1195" s="57" t="n">
        <v>2</v>
      </c>
      <c r="L1195" s="59" t="b">
        <f aca="false">FALSE()</f>
        <v>0</v>
      </c>
      <c r="M1195" s="59" t="b">
        <f aca="false">TRUE()</f>
        <v>1</v>
      </c>
      <c r="N1195" s="59" t="b">
        <f aca="false">TRUE()</f>
        <v>1</v>
      </c>
      <c r="O1195" s="59" t="b">
        <f aca="false">TRUE()</f>
        <v>1</v>
      </c>
      <c r="P1195" s="59" t="b">
        <f aca="false">TRUE()</f>
        <v>1</v>
      </c>
      <c r="Q1195" s="57" t="s">
        <v>5418</v>
      </c>
      <c r="R1195" s="58" t="n">
        <v>1</v>
      </c>
      <c r="S1195" s="58" t="n">
        <v>8.59000015258789</v>
      </c>
      <c r="T1195" s="57"/>
      <c r="U1195" s="58" t="n">
        <v>2.61649569008866</v>
      </c>
      <c r="V1195" s="58" t="n">
        <v>0</v>
      </c>
      <c r="W1195" s="58" t="n">
        <v>0</v>
      </c>
      <c r="X1195" s="58" t="n">
        <v>0</v>
      </c>
      <c r="Y1195" s="58" t="n">
        <v>0</v>
      </c>
      <c r="Z1195" s="58" t="n">
        <v>4.7064530168695</v>
      </c>
      <c r="AA1195" s="57" t="s">
        <v>5455</v>
      </c>
      <c r="AB1195" s="57" t="s">
        <v>5413</v>
      </c>
      <c r="AC1195" s="57" t="s">
        <v>5457</v>
      </c>
      <c r="AD1195" s="57" t="s">
        <v>261</v>
      </c>
      <c r="AE1195" s="57" t="n">
        <v>1486</v>
      </c>
      <c r="AF1195" s="58" t="n">
        <v>5.54665520832149</v>
      </c>
      <c r="AG1195" s="57" t="s">
        <v>5455</v>
      </c>
      <c r="AH1195" s="57" t="s">
        <v>5444</v>
      </c>
      <c r="AI1195" s="57" t="s">
        <v>4838</v>
      </c>
      <c r="AJ1195" s="58" t="n">
        <v>15.7381123391594</v>
      </c>
      <c r="AK1195" s="57" t="s">
        <v>506</v>
      </c>
      <c r="AL1195" s="58" t="n">
        <v>4</v>
      </c>
      <c r="AM1195" s="57"/>
      <c r="AN1195" s="57"/>
      <c r="AO1195" s="57" t="n">
        <v>0</v>
      </c>
      <c r="AP1195" s="59" t="b">
        <f aca="false">FALSE()</f>
        <v>0</v>
      </c>
    </row>
    <row r="1196" customFormat="false" ht="15" hidden="false" customHeight="true" outlineLevel="0" collapsed="false">
      <c r="B1196" s="57" t="s">
        <v>4782</v>
      </c>
      <c r="C1196" s="57" t="s">
        <v>290</v>
      </c>
      <c r="D1196" s="57" t="s">
        <v>357</v>
      </c>
      <c r="E1196" s="59" t="b">
        <f aca="false">FALSE()</f>
        <v>0</v>
      </c>
      <c r="F1196" s="57" t="n">
        <v>1</v>
      </c>
      <c r="G1196" s="57" t="s">
        <v>5165</v>
      </c>
      <c r="H1196" s="57" t="s">
        <v>5044</v>
      </c>
      <c r="I1196" s="57" t="n">
        <v>6</v>
      </c>
      <c r="J1196" s="57" t="s">
        <v>312</v>
      </c>
      <c r="K1196" s="57" t="n">
        <v>2</v>
      </c>
      <c r="L1196" s="59" t="b">
        <f aca="false">FALSE()</f>
        <v>0</v>
      </c>
      <c r="M1196" s="59" t="b">
        <f aca="false">TRUE()</f>
        <v>1</v>
      </c>
      <c r="N1196" s="59" t="b">
        <f aca="false">TRUE()</f>
        <v>1</v>
      </c>
      <c r="O1196" s="59" t="b">
        <f aca="false">TRUE()</f>
        <v>1</v>
      </c>
      <c r="P1196" s="59" t="b">
        <f aca="false">TRUE()</f>
        <v>1</v>
      </c>
      <c r="Q1196" s="57" t="s">
        <v>5418</v>
      </c>
      <c r="R1196" s="58" t="n">
        <v>1</v>
      </c>
      <c r="S1196" s="58" t="n">
        <v>8.59000015258789</v>
      </c>
      <c r="T1196" s="57"/>
      <c r="U1196" s="58" t="n">
        <v>2.61649569008866</v>
      </c>
      <c r="V1196" s="58" t="n">
        <v>0</v>
      </c>
      <c r="W1196" s="58" t="n">
        <v>0</v>
      </c>
      <c r="X1196" s="58" t="n">
        <v>0</v>
      </c>
      <c r="Y1196" s="58" t="n">
        <v>0</v>
      </c>
      <c r="Z1196" s="58" t="n">
        <v>4.7064530168695</v>
      </c>
      <c r="AA1196" s="57" t="s">
        <v>5455</v>
      </c>
      <c r="AB1196" s="57" t="s">
        <v>5413</v>
      </c>
      <c r="AC1196" s="57" t="s">
        <v>5457</v>
      </c>
      <c r="AD1196" s="57" t="s">
        <v>261</v>
      </c>
      <c r="AE1196" s="57" t="n">
        <v>1486</v>
      </c>
      <c r="AF1196" s="58" t="n">
        <v>5.54665520832149</v>
      </c>
      <c r="AG1196" s="57" t="s">
        <v>5455</v>
      </c>
      <c r="AH1196" s="57" t="s">
        <v>5444</v>
      </c>
      <c r="AI1196" s="57" t="s">
        <v>4838</v>
      </c>
      <c r="AJ1196" s="58" t="n">
        <v>15.7381123391594</v>
      </c>
      <c r="AK1196" s="57" t="s">
        <v>506</v>
      </c>
      <c r="AL1196" s="58" t="n">
        <v>4.5</v>
      </c>
      <c r="AM1196" s="57"/>
      <c r="AN1196" s="57"/>
      <c r="AO1196" s="57" t="n">
        <v>0</v>
      </c>
      <c r="AP1196" s="59" t="b">
        <f aca="false">FALSE()</f>
        <v>0</v>
      </c>
    </row>
    <row r="1197" customFormat="false" ht="15" hidden="false" customHeight="true" outlineLevel="0" collapsed="false">
      <c r="B1197" s="57" t="s">
        <v>4782</v>
      </c>
      <c r="C1197" s="57" t="s">
        <v>290</v>
      </c>
      <c r="D1197" s="57" t="s">
        <v>357</v>
      </c>
      <c r="E1197" s="59" t="b">
        <f aca="false">FALSE()</f>
        <v>0</v>
      </c>
      <c r="F1197" s="57" t="n">
        <v>1</v>
      </c>
      <c r="G1197" s="57" t="s">
        <v>5165</v>
      </c>
      <c r="H1197" s="57" t="s">
        <v>5044</v>
      </c>
      <c r="I1197" s="57" t="n">
        <v>7</v>
      </c>
      <c r="J1197" s="57" t="s">
        <v>4572</v>
      </c>
      <c r="K1197" s="57" t="n">
        <v>2</v>
      </c>
      <c r="L1197" s="59" t="b">
        <f aca="false">FALSE()</f>
        <v>0</v>
      </c>
      <c r="M1197" s="59" t="b">
        <f aca="false">TRUE()</f>
        <v>1</v>
      </c>
      <c r="N1197" s="59" t="b">
        <f aca="false">TRUE()</f>
        <v>1</v>
      </c>
      <c r="O1197" s="59" t="b">
        <f aca="false">TRUE()</f>
        <v>1</v>
      </c>
      <c r="P1197" s="59" t="b">
        <f aca="false">TRUE()</f>
        <v>1</v>
      </c>
      <c r="Q1197" s="57" t="s">
        <v>5459</v>
      </c>
      <c r="R1197" s="58" t="n">
        <v>1</v>
      </c>
      <c r="S1197" s="58" t="n">
        <v>8.97000026702881</v>
      </c>
      <c r="T1197" s="57"/>
      <c r="U1197" s="58" t="n">
        <v>7.66259452097393</v>
      </c>
      <c r="V1197" s="58" t="n">
        <v>7.50240090729503</v>
      </c>
      <c r="W1197" s="58" t="n">
        <v>0</v>
      </c>
      <c r="X1197" s="58" t="n">
        <v>97.9094076655052</v>
      </c>
      <c r="Y1197" s="58" t="n">
        <v>0</v>
      </c>
      <c r="Z1197" s="58" t="n">
        <v>4.83086058585839</v>
      </c>
      <c r="AA1197" s="57" t="s">
        <v>5455</v>
      </c>
      <c r="AB1197" s="57" t="s">
        <v>5413</v>
      </c>
      <c r="AC1197" s="57" t="s">
        <v>5422</v>
      </c>
      <c r="AD1197" s="57" t="s">
        <v>261</v>
      </c>
      <c r="AE1197" s="57" t="n">
        <v>1487</v>
      </c>
      <c r="AF1197" s="58" t="n">
        <v>4.83086058585839</v>
      </c>
      <c r="AG1197" s="57" t="s">
        <v>5455</v>
      </c>
      <c r="AH1197" s="57" t="s">
        <v>5422</v>
      </c>
      <c r="AI1197" s="57" t="s">
        <v>261</v>
      </c>
      <c r="AJ1197" s="58" t="n">
        <v>14.8184342627688</v>
      </c>
      <c r="AK1197" s="57" t="s">
        <v>331</v>
      </c>
      <c r="AL1197" s="58" t="n">
        <v>3.5</v>
      </c>
      <c r="AM1197" s="57"/>
      <c r="AN1197" s="57"/>
      <c r="AO1197" s="57" t="n">
        <v>0</v>
      </c>
      <c r="AP1197" s="59" t="b">
        <f aca="false">FALSE()</f>
        <v>0</v>
      </c>
    </row>
    <row r="1198" customFormat="false" ht="15" hidden="false" customHeight="true" outlineLevel="0" collapsed="false">
      <c r="B1198" s="57" t="s">
        <v>4782</v>
      </c>
      <c r="C1198" s="57" t="s">
        <v>290</v>
      </c>
      <c r="D1198" s="57" t="s">
        <v>357</v>
      </c>
      <c r="E1198" s="59" t="b">
        <f aca="false">FALSE()</f>
        <v>0</v>
      </c>
      <c r="F1198" s="57" t="n">
        <v>1</v>
      </c>
      <c r="G1198" s="57" t="s">
        <v>5165</v>
      </c>
      <c r="H1198" s="57" t="s">
        <v>5044</v>
      </c>
      <c r="I1198" s="57" t="n">
        <v>7</v>
      </c>
      <c r="J1198" s="57" t="s">
        <v>4572</v>
      </c>
      <c r="K1198" s="57" t="n">
        <v>2</v>
      </c>
      <c r="L1198" s="59" t="b">
        <f aca="false">FALSE()</f>
        <v>0</v>
      </c>
      <c r="M1198" s="59" t="b">
        <f aca="false">TRUE()</f>
        <v>1</v>
      </c>
      <c r="N1198" s="59" t="b">
        <f aca="false">TRUE()</f>
        <v>1</v>
      </c>
      <c r="O1198" s="59" t="b">
        <f aca="false">TRUE()</f>
        <v>1</v>
      </c>
      <c r="P1198" s="59" t="b">
        <f aca="false">TRUE()</f>
        <v>1</v>
      </c>
      <c r="Q1198" s="57" t="s">
        <v>5459</v>
      </c>
      <c r="R1198" s="58" t="n">
        <v>1</v>
      </c>
      <c r="S1198" s="58" t="n">
        <v>8.97000026702881</v>
      </c>
      <c r="T1198" s="57"/>
      <c r="U1198" s="58" t="n">
        <v>7.66259452097393</v>
      </c>
      <c r="V1198" s="58" t="n">
        <v>7.50240090729503</v>
      </c>
      <c r="W1198" s="58" t="n">
        <v>0</v>
      </c>
      <c r="X1198" s="58" t="n">
        <v>97.9094076655052</v>
      </c>
      <c r="Y1198" s="58" t="n">
        <v>0</v>
      </c>
      <c r="Z1198" s="58" t="n">
        <v>4.83086058585839</v>
      </c>
      <c r="AA1198" s="57" t="s">
        <v>5455</v>
      </c>
      <c r="AB1198" s="57" t="s">
        <v>5413</v>
      </c>
      <c r="AC1198" s="57" t="s">
        <v>5422</v>
      </c>
      <c r="AD1198" s="57" t="s">
        <v>261</v>
      </c>
      <c r="AE1198" s="57" t="n">
        <v>1487</v>
      </c>
      <c r="AF1198" s="58" t="n">
        <v>4.83086058585839</v>
      </c>
      <c r="AG1198" s="57" t="s">
        <v>5455</v>
      </c>
      <c r="AH1198" s="57" t="s">
        <v>5422</v>
      </c>
      <c r="AI1198" s="57" t="s">
        <v>261</v>
      </c>
      <c r="AJ1198" s="58" t="n">
        <v>14.8184342627688</v>
      </c>
      <c r="AK1198" s="57" t="s">
        <v>331</v>
      </c>
      <c r="AL1198" s="58" t="n">
        <v>4</v>
      </c>
      <c r="AM1198" s="57"/>
      <c r="AN1198" s="57"/>
      <c r="AO1198" s="57" t="n">
        <v>0</v>
      </c>
      <c r="AP1198" s="59" t="b">
        <f aca="false">FALSE()</f>
        <v>0</v>
      </c>
    </row>
    <row r="1199" customFormat="false" ht="15" hidden="false" customHeight="true" outlineLevel="0" collapsed="false">
      <c r="B1199" s="57" t="s">
        <v>4782</v>
      </c>
      <c r="C1199" s="57" t="s">
        <v>290</v>
      </c>
      <c r="D1199" s="57" t="s">
        <v>357</v>
      </c>
      <c r="E1199" s="59" t="b">
        <f aca="false">FALSE()</f>
        <v>0</v>
      </c>
      <c r="F1199" s="57" t="n">
        <v>1</v>
      </c>
      <c r="G1199" s="57" t="s">
        <v>5165</v>
      </c>
      <c r="H1199" s="57" t="s">
        <v>5044</v>
      </c>
      <c r="I1199" s="57" t="n">
        <v>7</v>
      </c>
      <c r="J1199" s="57" t="s">
        <v>4572</v>
      </c>
      <c r="K1199" s="57" t="n">
        <v>2</v>
      </c>
      <c r="L1199" s="59" t="b">
        <f aca="false">FALSE()</f>
        <v>0</v>
      </c>
      <c r="M1199" s="59" t="b">
        <f aca="false">TRUE()</f>
        <v>1</v>
      </c>
      <c r="N1199" s="59" t="b">
        <f aca="false">TRUE()</f>
        <v>1</v>
      </c>
      <c r="O1199" s="59" t="b">
        <f aca="false">TRUE()</f>
        <v>1</v>
      </c>
      <c r="P1199" s="59" t="b">
        <f aca="false">TRUE()</f>
        <v>1</v>
      </c>
      <c r="Q1199" s="57" t="s">
        <v>5459</v>
      </c>
      <c r="R1199" s="58" t="n">
        <v>1</v>
      </c>
      <c r="S1199" s="58" t="n">
        <v>8.97000026702881</v>
      </c>
      <c r="T1199" s="57"/>
      <c r="U1199" s="58" t="n">
        <v>7.66259452097393</v>
      </c>
      <c r="V1199" s="58" t="n">
        <v>7.50240090729503</v>
      </c>
      <c r="W1199" s="58" t="n">
        <v>0</v>
      </c>
      <c r="X1199" s="58" t="n">
        <v>97.9094076655052</v>
      </c>
      <c r="Y1199" s="58" t="n">
        <v>0</v>
      </c>
      <c r="Z1199" s="58" t="n">
        <v>4.83086058585839</v>
      </c>
      <c r="AA1199" s="57" t="s">
        <v>5455</v>
      </c>
      <c r="AB1199" s="57" t="s">
        <v>5413</v>
      </c>
      <c r="AC1199" s="57" t="s">
        <v>5422</v>
      </c>
      <c r="AD1199" s="57" t="s">
        <v>261</v>
      </c>
      <c r="AE1199" s="57" t="n">
        <v>1487</v>
      </c>
      <c r="AF1199" s="58" t="n">
        <v>4.83086058585839</v>
      </c>
      <c r="AG1199" s="57" t="s">
        <v>5455</v>
      </c>
      <c r="AH1199" s="57" t="s">
        <v>5422</v>
      </c>
      <c r="AI1199" s="57" t="s">
        <v>261</v>
      </c>
      <c r="AJ1199" s="58" t="n">
        <v>14.8184342627688</v>
      </c>
      <c r="AK1199" s="57" t="s">
        <v>331</v>
      </c>
      <c r="AL1199" s="58" t="n">
        <v>4.5</v>
      </c>
      <c r="AM1199" s="57"/>
      <c r="AN1199" s="57"/>
      <c r="AO1199" s="57" t="n">
        <v>0</v>
      </c>
      <c r="AP1199" s="59" t="b">
        <f aca="false">FALSE()</f>
        <v>0</v>
      </c>
    </row>
    <row r="1200" customFormat="false" ht="15" hidden="false" customHeight="true" outlineLevel="0" collapsed="false">
      <c r="B1200" s="57" t="s">
        <v>4782</v>
      </c>
      <c r="C1200" s="57" t="s">
        <v>290</v>
      </c>
      <c r="D1200" s="57" t="s">
        <v>357</v>
      </c>
      <c r="E1200" s="59" t="b">
        <f aca="false">FALSE()</f>
        <v>0</v>
      </c>
      <c r="F1200" s="57" t="n">
        <v>1</v>
      </c>
      <c r="G1200" s="57" t="s">
        <v>5165</v>
      </c>
      <c r="H1200" s="57" t="s">
        <v>5044</v>
      </c>
      <c r="I1200" s="57" t="n">
        <v>8</v>
      </c>
      <c r="J1200" s="57" t="s">
        <v>425</v>
      </c>
      <c r="K1200" s="57" t="n">
        <v>2</v>
      </c>
      <c r="L1200" s="59" t="b">
        <f aca="false">FALSE()</f>
        <v>0</v>
      </c>
      <c r="M1200" s="59" t="b">
        <f aca="false">TRUE()</f>
        <v>1</v>
      </c>
      <c r="N1200" s="59" t="b">
        <f aca="false">TRUE()</f>
        <v>1</v>
      </c>
      <c r="O1200" s="59" t="b">
        <f aca="false">TRUE()</f>
        <v>1</v>
      </c>
      <c r="P1200" s="59" t="b">
        <f aca="false">TRUE()</f>
        <v>1</v>
      </c>
      <c r="Q1200" s="57" t="s">
        <v>5416</v>
      </c>
      <c r="R1200" s="58" t="n">
        <v>1</v>
      </c>
      <c r="S1200" s="58" t="n">
        <v>7.01000022888184</v>
      </c>
      <c r="T1200" s="57"/>
      <c r="U1200" s="58" t="n">
        <v>0</v>
      </c>
      <c r="V1200" s="58" t="n">
        <v>0</v>
      </c>
      <c r="W1200" s="58" t="n">
        <v>0</v>
      </c>
      <c r="X1200" s="57"/>
      <c r="Y1200" s="57"/>
      <c r="Z1200" s="58" t="n">
        <v>5.84094932352612</v>
      </c>
      <c r="AA1200" s="57" t="s">
        <v>5455</v>
      </c>
      <c r="AB1200" s="57" t="s">
        <v>5413</v>
      </c>
      <c r="AC1200" s="57" t="s">
        <v>5422</v>
      </c>
      <c r="AD1200" s="57" t="s">
        <v>261</v>
      </c>
      <c r="AE1200" s="57" t="n">
        <v>1487</v>
      </c>
      <c r="AF1200" s="58" t="n">
        <v>5.84094932352612</v>
      </c>
      <c r="AG1200" s="57" t="s">
        <v>5455</v>
      </c>
      <c r="AH1200" s="57" t="s">
        <v>5422</v>
      </c>
      <c r="AI1200" s="57" t="s">
        <v>261</v>
      </c>
      <c r="AJ1200" s="58" t="n">
        <v>12.7925582664298</v>
      </c>
      <c r="AK1200" s="57" t="s">
        <v>331</v>
      </c>
      <c r="AL1200" s="58" t="n">
        <v>3.5</v>
      </c>
      <c r="AM1200" s="57"/>
      <c r="AN1200" s="57"/>
      <c r="AO1200" s="57" t="n">
        <v>0</v>
      </c>
      <c r="AP1200" s="59" t="b">
        <f aca="false">FALSE()</f>
        <v>0</v>
      </c>
    </row>
    <row r="1201" customFormat="false" ht="15" hidden="false" customHeight="true" outlineLevel="0" collapsed="false">
      <c r="B1201" s="57" t="s">
        <v>4782</v>
      </c>
      <c r="C1201" s="57" t="s">
        <v>290</v>
      </c>
      <c r="D1201" s="57" t="s">
        <v>357</v>
      </c>
      <c r="E1201" s="59" t="b">
        <f aca="false">FALSE()</f>
        <v>0</v>
      </c>
      <c r="F1201" s="57" t="n">
        <v>1</v>
      </c>
      <c r="G1201" s="57" t="s">
        <v>5165</v>
      </c>
      <c r="H1201" s="57" t="s">
        <v>5044</v>
      </c>
      <c r="I1201" s="57" t="n">
        <v>8</v>
      </c>
      <c r="J1201" s="57" t="s">
        <v>425</v>
      </c>
      <c r="K1201" s="57" t="n">
        <v>2</v>
      </c>
      <c r="L1201" s="59" t="b">
        <f aca="false">FALSE()</f>
        <v>0</v>
      </c>
      <c r="M1201" s="59" t="b">
        <f aca="false">TRUE()</f>
        <v>1</v>
      </c>
      <c r="N1201" s="59" t="b">
        <f aca="false">TRUE()</f>
        <v>1</v>
      </c>
      <c r="O1201" s="59" t="b">
        <f aca="false">TRUE()</f>
        <v>1</v>
      </c>
      <c r="P1201" s="59" t="b">
        <f aca="false">TRUE()</f>
        <v>1</v>
      </c>
      <c r="Q1201" s="57" t="s">
        <v>5416</v>
      </c>
      <c r="R1201" s="58" t="n">
        <v>1</v>
      </c>
      <c r="S1201" s="58" t="n">
        <v>7.01000022888184</v>
      </c>
      <c r="T1201" s="57"/>
      <c r="U1201" s="58" t="n">
        <v>0</v>
      </c>
      <c r="V1201" s="58" t="n">
        <v>0</v>
      </c>
      <c r="W1201" s="58" t="n">
        <v>0</v>
      </c>
      <c r="X1201" s="57"/>
      <c r="Y1201" s="57"/>
      <c r="Z1201" s="58" t="n">
        <v>5.84094932352612</v>
      </c>
      <c r="AA1201" s="57" t="s">
        <v>5455</v>
      </c>
      <c r="AB1201" s="57" t="s">
        <v>5413</v>
      </c>
      <c r="AC1201" s="57" t="s">
        <v>5422</v>
      </c>
      <c r="AD1201" s="57" t="s">
        <v>261</v>
      </c>
      <c r="AE1201" s="57" t="n">
        <v>1487</v>
      </c>
      <c r="AF1201" s="58" t="n">
        <v>5.84094932352612</v>
      </c>
      <c r="AG1201" s="57" t="s">
        <v>5455</v>
      </c>
      <c r="AH1201" s="57" t="s">
        <v>5422</v>
      </c>
      <c r="AI1201" s="57" t="s">
        <v>261</v>
      </c>
      <c r="AJ1201" s="58" t="n">
        <v>12.7925582664298</v>
      </c>
      <c r="AK1201" s="57" t="s">
        <v>331</v>
      </c>
      <c r="AL1201" s="58" t="n">
        <v>4</v>
      </c>
      <c r="AM1201" s="57"/>
      <c r="AN1201" s="57"/>
      <c r="AO1201" s="57" t="n">
        <v>0</v>
      </c>
      <c r="AP1201" s="59" t="b">
        <f aca="false">FALSE()</f>
        <v>0</v>
      </c>
    </row>
    <row r="1202" customFormat="false" ht="15" hidden="false" customHeight="true" outlineLevel="0" collapsed="false">
      <c r="B1202" s="57" t="s">
        <v>4782</v>
      </c>
      <c r="C1202" s="57" t="s">
        <v>290</v>
      </c>
      <c r="D1202" s="57" t="s">
        <v>357</v>
      </c>
      <c r="E1202" s="59" t="b">
        <f aca="false">FALSE()</f>
        <v>0</v>
      </c>
      <c r="F1202" s="57" t="n">
        <v>1</v>
      </c>
      <c r="G1202" s="57" t="s">
        <v>5165</v>
      </c>
      <c r="H1202" s="57" t="s">
        <v>5044</v>
      </c>
      <c r="I1202" s="57" t="n">
        <v>8</v>
      </c>
      <c r="J1202" s="57" t="s">
        <v>425</v>
      </c>
      <c r="K1202" s="57" t="n">
        <v>2</v>
      </c>
      <c r="L1202" s="59" t="b">
        <f aca="false">FALSE()</f>
        <v>0</v>
      </c>
      <c r="M1202" s="59" t="b">
        <f aca="false">TRUE()</f>
        <v>1</v>
      </c>
      <c r="N1202" s="59" t="b">
        <f aca="false">TRUE()</f>
        <v>1</v>
      </c>
      <c r="O1202" s="59" t="b">
        <f aca="false">TRUE()</f>
        <v>1</v>
      </c>
      <c r="P1202" s="59" t="b">
        <f aca="false">TRUE()</f>
        <v>1</v>
      </c>
      <c r="Q1202" s="57" t="s">
        <v>5416</v>
      </c>
      <c r="R1202" s="58" t="n">
        <v>1</v>
      </c>
      <c r="S1202" s="58" t="n">
        <v>7.01000022888184</v>
      </c>
      <c r="T1202" s="57"/>
      <c r="U1202" s="58" t="n">
        <v>0</v>
      </c>
      <c r="V1202" s="58" t="n">
        <v>0</v>
      </c>
      <c r="W1202" s="58" t="n">
        <v>0</v>
      </c>
      <c r="X1202" s="57"/>
      <c r="Y1202" s="57"/>
      <c r="Z1202" s="58" t="n">
        <v>5.84094932352612</v>
      </c>
      <c r="AA1202" s="57" t="s">
        <v>5455</v>
      </c>
      <c r="AB1202" s="57" t="s">
        <v>5413</v>
      </c>
      <c r="AC1202" s="57" t="s">
        <v>5422</v>
      </c>
      <c r="AD1202" s="57" t="s">
        <v>261</v>
      </c>
      <c r="AE1202" s="57" t="n">
        <v>1487</v>
      </c>
      <c r="AF1202" s="58" t="n">
        <v>5.84094932352612</v>
      </c>
      <c r="AG1202" s="57" t="s">
        <v>5455</v>
      </c>
      <c r="AH1202" s="57" t="s">
        <v>5422</v>
      </c>
      <c r="AI1202" s="57" t="s">
        <v>261</v>
      </c>
      <c r="AJ1202" s="58" t="n">
        <v>12.7925582664298</v>
      </c>
      <c r="AK1202" s="57" t="s">
        <v>331</v>
      </c>
      <c r="AL1202" s="58" t="n">
        <v>4.5</v>
      </c>
      <c r="AM1202" s="57"/>
      <c r="AN1202" s="57"/>
      <c r="AO1202" s="57" t="n">
        <v>0</v>
      </c>
      <c r="AP1202" s="59" t="b">
        <f aca="false">FALSE()</f>
        <v>0</v>
      </c>
    </row>
    <row r="1203" customFormat="false" ht="15" hidden="false" customHeight="true" outlineLevel="0" collapsed="false">
      <c r="B1203" s="57" t="s">
        <v>4782</v>
      </c>
      <c r="C1203" s="57" t="s">
        <v>290</v>
      </c>
      <c r="D1203" s="57" t="s">
        <v>363</v>
      </c>
      <c r="E1203" s="59" t="b">
        <f aca="false">FALSE()</f>
        <v>0</v>
      </c>
      <c r="F1203" s="57" t="n">
        <v>1</v>
      </c>
      <c r="G1203" s="57" t="s">
        <v>5178</v>
      </c>
      <c r="H1203" s="57" t="s">
        <v>5055</v>
      </c>
      <c r="I1203" s="57" t="n">
        <v>2</v>
      </c>
      <c r="J1203" s="57" t="s">
        <v>261</v>
      </c>
      <c r="K1203" s="57" t="n">
        <v>2</v>
      </c>
      <c r="L1203" s="59" t="b">
        <f aca="false">FALSE()</f>
        <v>0</v>
      </c>
      <c r="M1203" s="59" t="b">
        <f aca="false">TRUE()</f>
        <v>1</v>
      </c>
      <c r="N1203" s="59" t="b">
        <f aca="false">TRUE()</f>
        <v>1</v>
      </c>
      <c r="O1203" s="59" t="b">
        <f aca="false">TRUE()</f>
        <v>1</v>
      </c>
      <c r="P1203" s="59" t="b">
        <f aca="false">TRUE()</f>
        <v>1</v>
      </c>
      <c r="Q1203" s="57" t="s">
        <v>5411</v>
      </c>
      <c r="R1203" s="58" t="n">
        <v>1</v>
      </c>
      <c r="S1203" s="58" t="n">
        <v>9.5600004196167</v>
      </c>
      <c r="T1203" s="57"/>
      <c r="U1203" s="58" t="n">
        <v>44.613921409573</v>
      </c>
      <c r="V1203" s="58" t="n">
        <v>44.2935341822152</v>
      </c>
      <c r="W1203" s="58" t="n">
        <v>0</v>
      </c>
      <c r="X1203" s="58" t="n">
        <v>99.2818671454219</v>
      </c>
      <c r="Y1203" s="58" t="n">
        <v>0</v>
      </c>
      <c r="Z1203" s="58" t="n">
        <v>3.21704911370653</v>
      </c>
      <c r="AA1203" s="57" t="s">
        <v>5455</v>
      </c>
      <c r="AB1203" s="57" t="s">
        <v>5413</v>
      </c>
      <c r="AC1203" s="57" t="s">
        <v>5491</v>
      </c>
      <c r="AD1203" s="57" t="s">
        <v>252</v>
      </c>
      <c r="AE1203" s="57" t="n">
        <v>2139</v>
      </c>
      <c r="AF1203" s="58" t="n">
        <v>3.35630794177173</v>
      </c>
      <c r="AG1203" s="57" t="s">
        <v>5455</v>
      </c>
      <c r="AH1203" s="57" t="s">
        <v>5422</v>
      </c>
      <c r="AI1203" s="57" t="s">
        <v>252</v>
      </c>
      <c r="AJ1203" s="58" t="n">
        <v>12.7152872165752</v>
      </c>
      <c r="AK1203" s="57" t="s">
        <v>524</v>
      </c>
      <c r="AL1203" s="58" t="n">
        <v>3.5</v>
      </c>
      <c r="AM1203" s="57"/>
      <c r="AN1203" s="57" t="s">
        <v>5455</v>
      </c>
      <c r="AO1203" s="57" t="n">
        <v>4</v>
      </c>
      <c r="AP1203" s="59" t="b">
        <f aca="false">TRUE()</f>
        <v>1</v>
      </c>
    </row>
    <row r="1204" customFormat="false" ht="15" hidden="false" customHeight="true" outlineLevel="0" collapsed="false">
      <c r="B1204" s="57" t="s">
        <v>4782</v>
      </c>
      <c r="C1204" s="57" t="s">
        <v>290</v>
      </c>
      <c r="D1204" s="57" t="s">
        <v>363</v>
      </c>
      <c r="E1204" s="59" t="b">
        <f aca="false">FALSE()</f>
        <v>0</v>
      </c>
      <c r="F1204" s="57" t="n">
        <v>1</v>
      </c>
      <c r="G1204" s="57" t="s">
        <v>5178</v>
      </c>
      <c r="H1204" s="57" t="s">
        <v>5055</v>
      </c>
      <c r="I1204" s="57" t="n">
        <v>2</v>
      </c>
      <c r="J1204" s="57" t="s">
        <v>261</v>
      </c>
      <c r="K1204" s="57" t="n">
        <v>2</v>
      </c>
      <c r="L1204" s="59" t="b">
        <f aca="false">FALSE()</f>
        <v>0</v>
      </c>
      <c r="M1204" s="59" t="b">
        <f aca="false">TRUE()</f>
        <v>1</v>
      </c>
      <c r="N1204" s="59" t="b">
        <f aca="false">TRUE()</f>
        <v>1</v>
      </c>
      <c r="O1204" s="59" t="b">
        <f aca="false">TRUE()</f>
        <v>1</v>
      </c>
      <c r="P1204" s="59" t="b">
        <f aca="false">TRUE()</f>
        <v>1</v>
      </c>
      <c r="Q1204" s="57" t="s">
        <v>5411</v>
      </c>
      <c r="R1204" s="58" t="n">
        <v>1</v>
      </c>
      <c r="S1204" s="58" t="n">
        <v>9.5600004196167</v>
      </c>
      <c r="T1204" s="57"/>
      <c r="U1204" s="58" t="n">
        <v>44.613921409573</v>
      </c>
      <c r="V1204" s="58" t="n">
        <v>44.2935341822152</v>
      </c>
      <c r="W1204" s="58" t="n">
        <v>0</v>
      </c>
      <c r="X1204" s="58" t="n">
        <v>99.2818671454219</v>
      </c>
      <c r="Y1204" s="58" t="n">
        <v>0</v>
      </c>
      <c r="Z1204" s="58" t="n">
        <v>3.21704911370653</v>
      </c>
      <c r="AA1204" s="57" t="s">
        <v>5455</v>
      </c>
      <c r="AB1204" s="57" t="s">
        <v>5413</v>
      </c>
      <c r="AC1204" s="57" t="s">
        <v>5491</v>
      </c>
      <c r="AD1204" s="57" t="s">
        <v>252</v>
      </c>
      <c r="AE1204" s="57" t="n">
        <v>2139</v>
      </c>
      <c r="AF1204" s="58" t="n">
        <v>3.35630794177173</v>
      </c>
      <c r="AG1204" s="57" t="s">
        <v>5455</v>
      </c>
      <c r="AH1204" s="57" t="s">
        <v>5422</v>
      </c>
      <c r="AI1204" s="57" t="s">
        <v>252</v>
      </c>
      <c r="AJ1204" s="58" t="n">
        <v>12.7152872165752</v>
      </c>
      <c r="AK1204" s="57" t="s">
        <v>524</v>
      </c>
      <c r="AL1204" s="58" t="n">
        <v>4</v>
      </c>
      <c r="AM1204" s="57"/>
      <c r="AN1204" s="57" t="s">
        <v>5455</v>
      </c>
      <c r="AO1204" s="57" t="n">
        <v>5</v>
      </c>
      <c r="AP1204" s="59" t="b">
        <f aca="false">TRUE()</f>
        <v>1</v>
      </c>
    </row>
    <row r="1205" customFormat="false" ht="15" hidden="false" customHeight="true" outlineLevel="0" collapsed="false">
      <c r="B1205" s="57" t="s">
        <v>4782</v>
      </c>
      <c r="C1205" s="57" t="s">
        <v>290</v>
      </c>
      <c r="D1205" s="57" t="s">
        <v>363</v>
      </c>
      <c r="E1205" s="59" t="b">
        <f aca="false">FALSE()</f>
        <v>0</v>
      </c>
      <c r="F1205" s="57" t="n">
        <v>1</v>
      </c>
      <c r="G1205" s="57" t="s">
        <v>5178</v>
      </c>
      <c r="H1205" s="57" t="s">
        <v>5055</v>
      </c>
      <c r="I1205" s="57" t="n">
        <v>2</v>
      </c>
      <c r="J1205" s="57" t="s">
        <v>261</v>
      </c>
      <c r="K1205" s="57" t="n">
        <v>2</v>
      </c>
      <c r="L1205" s="59" t="b">
        <f aca="false">FALSE()</f>
        <v>0</v>
      </c>
      <c r="M1205" s="59" t="b">
        <f aca="false">TRUE()</f>
        <v>1</v>
      </c>
      <c r="N1205" s="59" t="b">
        <f aca="false">TRUE()</f>
        <v>1</v>
      </c>
      <c r="O1205" s="59" t="b">
        <f aca="false">TRUE()</f>
        <v>1</v>
      </c>
      <c r="P1205" s="59" t="b">
        <f aca="false">TRUE()</f>
        <v>1</v>
      </c>
      <c r="Q1205" s="57" t="s">
        <v>5411</v>
      </c>
      <c r="R1205" s="58" t="n">
        <v>1</v>
      </c>
      <c r="S1205" s="58" t="n">
        <v>9.5600004196167</v>
      </c>
      <c r="T1205" s="57"/>
      <c r="U1205" s="58" t="n">
        <v>44.613921409573</v>
      </c>
      <c r="V1205" s="58" t="n">
        <v>44.2935341822152</v>
      </c>
      <c r="W1205" s="58" t="n">
        <v>0</v>
      </c>
      <c r="X1205" s="58" t="n">
        <v>99.2818671454219</v>
      </c>
      <c r="Y1205" s="58" t="n">
        <v>0</v>
      </c>
      <c r="Z1205" s="58" t="n">
        <v>3.21704911370653</v>
      </c>
      <c r="AA1205" s="57" t="s">
        <v>5455</v>
      </c>
      <c r="AB1205" s="57" t="s">
        <v>5413</v>
      </c>
      <c r="AC1205" s="57" t="s">
        <v>5491</v>
      </c>
      <c r="AD1205" s="57" t="s">
        <v>252</v>
      </c>
      <c r="AE1205" s="57" t="n">
        <v>2139</v>
      </c>
      <c r="AF1205" s="58" t="n">
        <v>3.35630794177173</v>
      </c>
      <c r="AG1205" s="57" t="s">
        <v>5455</v>
      </c>
      <c r="AH1205" s="57" t="s">
        <v>5422</v>
      </c>
      <c r="AI1205" s="57" t="s">
        <v>252</v>
      </c>
      <c r="AJ1205" s="58" t="n">
        <v>12.7152872165752</v>
      </c>
      <c r="AK1205" s="57" t="s">
        <v>524</v>
      </c>
      <c r="AL1205" s="58" t="n">
        <v>4.5</v>
      </c>
      <c r="AM1205" s="57"/>
      <c r="AN1205" s="57" t="s">
        <v>5455</v>
      </c>
      <c r="AO1205" s="57" t="n">
        <v>8</v>
      </c>
      <c r="AP1205" s="59" t="b">
        <f aca="false">TRUE()</f>
        <v>1</v>
      </c>
    </row>
    <row r="1206" customFormat="false" ht="15" hidden="false" customHeight="true" outlineLevel="0" collapsed="false">
      <c r="B1206" s="57" t="s">
        <v>4782</v>
      </c>
      <c r="C1206" s="57" t="s">
        <v>290</v>
      </c>
      <c r="D1206" s="57" t="s">
        <v>363</v>
      </c>
      <c r="E1206" s="59" t="b">
        <f aca="false">FALSE()</f>
        <v>0</v>
      </c>
      <c r="F1206" s="57" t="n">
        <v>1</v>
      </c>
      <c r="G1206" s="57" t="s">
        <v>5178</v>
      </c>
      <c r="H1206" s="57" t="s">
        <v>5055</v>
      </c>
      <c r="I1206" s="57" t="n">
        <v>3</v>
      </c>
      <c r="J1206" s="57" t="s">
        <v>327</v>
      </c>
      <c r="K1206" s="57" t="n">
        <v>2</v>
      </c>
      <c r="L1206" s="59" t="b">
        <f aca="false">FALSE()</f>
        <v>0</v>
      </c>
      <c r="M1206" s="59" t="b">
        <f aca="false">TRUE()</f>
        <v>1</v>
      </c>
      <c r="N1206" s="59" t="b">
        <f aca="false">TRUE()</f>
        <v>1</v>
      </c>
      <c r="O1206" s="59" t="b">
        <f aca="false">TRUE()</f>
        <v>1</v>
      </c>
      <c r="P1206" s="59" t="b">
        <f aca="false">TRUE()</f>
        <v>1</v>
      </c>
      <c r="Q1206" s="57" t="s">
        <v>5421</v>
      </c>
      <c r="R1206" s="58" t="n">
        <v>1</v>
      </c>
      <c r="S1206" s="58" t="n">
        <v>10.3000001907349</v>
      </c>
      <c r="T1206" s="57"/>
      <c r="U1206" s="58" t="n">
        <v>3.31066801603055</v>
      </c>
      <c r="V1206" s="58" t="n">
        <v>3.31066801603055</v>
      </c>
      <c r="W1206" s="58" t="n">
        <v>0</v>
      </c>
      <c r="X1206" s="58" t="n">
        <v>100</v>
      </c>
      <c r="Y1206" s="58" t="n">
        <v>0</v>
      </c>
      <c r="Z1206" s="58" t="n">
        <v>3.0490137749771</v>
      </c>
      <c r="AA1206" s="57" t="s">
        <v>5455</v>
      </c>
      <c r="AB1206" s="57" t="s">
        <v>5413</v>
      </c>
      <c r="AC1206" s="57" t="s">
        <v>5422</v>
      </c>
      <c r="AD1206" s="57" t="s">
        <v>252</v>
      </c>
      <c r="AE1206" s="57" t="n">
        <v>2138</v>
      </c>
      <c r="AF1206" s="58" t="n">
        <v>3.0490137749771</v>
      </c>
      <c r="AG1206" s="57" t="s">
        <v>5455</v>
      </c>
      <c r="AH1206" s="57" t="s">
        <v>5422</v>
      </c>
      <c r="AI1206" s="57" t="s">
        <v>252</v>
      </c>
      <c r="AJ1206" s="58" t="n">
        <v>13.7777898445288</v>
      </c>
      <c r="AK1206" s="57" t="s">
        <v>524</v>
      </c>
      <c r="AL1206" s="58" t="n">
        <v>3.5</v>
      </c>
      <c r="AM1206" s="57"/>
      <c r="AN1206" s="57" t="s">
        <v>5455</v>
      </c>
      <c r="AO1206" s="57" t="n">
        <v>1</v>
      </c>
      <c r="AP1206" s="59" t="b">
        <f aca="false">TRUE()</f>
        <v>1</v>
      </c>
    </row>
    <row r="1207" customFormat="false" ht="15" hidden="false" customHeight="true" outlineLevel="0" collapsed="false">
      <c r="B1207" s="57" t="s">
        <v>4782</v>
      </c>
      <c r="C1207" s="57" t="s">
        <v>290</v>
      </c>
      <c r="D1207" s="57" t="s">
        <v>363</v>
      </c>
      <c r="E1207" s="59" t="b">
        <f aca="false">FALSE()</f>
        <v>0</v>
      </c>
      <c r="F1207" s="57" t="n">
        <v>1</v>
      </c>
      <c r="G1207" s="57" t="s">
        <v>5178</v>
      </c>
      <c r="H1207" s="57" t="s">
        <v>5055</v>
      </c>
      <c r="I1207" s="57" t="n">
        <v>3</v>
      </c>
      <c r="J1207" s="57" t="s">
        <v>327</v>
      </c>
      <c r="K1207" s="57" t="n">
        <v>2</v>
      </c>
      <c r="L1207" s="59" t="b">
        <f aca="false">FALSE()</f>
        <v>0</v>
      </c>
      <c r="M1207" s="59" t="b">
        <f aca="false">TRUE()</f>
        <v>1</v>
      </c>
      <c r="N1207" s="59" t="b">
        <f aca="false">TRUE()</f>
        <v>1</v>
      </c>
      <c r="O1207" s="59" t="b">
        <f aca="false">TRUE()</f>
        <v>1</v>
      </c>
      <c r="P1207" s="59" t="b">
        <f aca="false">TRUE()</f>
        <v>1</v>
      </c>
      <c r="Q1207" s="57" t="s">
        <v>5421</v>
      </c>
      <c r="R1207" s="58" t="n">
        <v>1</v>
      </c>
      <c r="S1207" s="58" t="n">
        <v>10.3000001907349</v>
      </c>
      <c r="T1207" s="57"/>
      <c r="U1207" s="58" t="n">
        <v>3.31066801603055</v>
      </c>
      <c r="V1207" s="58" t="n">
        <v>3.31066801603055</v>
      </c>
      <c r="W1207" s="58" t="n">
        <v>0</v>
      </c>
      <c r="X1207" s="58" t="n">
        <v>100</v>
      </c>
      <c r="Y1207" s="58" t="n">
        <v>0</v>
      </c>
      <c r="Z1207" s="58" t="n">
        <v>3.0490137749771</v>
      </c>
      <c r="AA1207" s="57" t="s">
        <v>5455</v>
      </c>
      <c r="AB1207" s="57" t="s">
        <v>5413</v>
      </c>
      <c r="AC1207" s="57" t="s">
        <v>5422</v>
      </c>
      <c r="AD1207" s="57" t="s">
        <v>252</v>
      </c>
      <c r="AE1207" s="57" t="n">
        <v>2138</v>
      </c>
      <c r="AF1207" s="58" t="n">
        <v>3.0490137749771</v>
      </c>
      <c r="AG1207" s="57" t="s">
        <v>5455</v>
      </c>
      <c r="AH1207" s="57" t="s">
        <v>5422</v>
      </c>
      <c r="AI1207" s="57" t="s">
        <v>252</v>
      </c>
      <c r="AJ1207" s="58" t="n">
        <v>13.7777898445288</v>
      </c>
      <c r="AK1207" s="57" t="s">
        <v>524</v>
      </c>
      <c r="AL1207" s="58" t="n">
        <v>4</v>
      </c>
      <c r="AM1207" s="57"/>
      <c r="AN1207" s="57" t="s">
        <v>5455</v>
      </c>
      <c r="AO1207" s="57" t="n">
        <v>3</v>
      </c>
      <c r="AP1207" s="59" t="b">
        <f aca="false">TRUE()</f>
        <v>1</v>
      </c>
    </row>
    <row r="1208" customFormat="false" ht="15" hidden="false" customHeight="true" outlineLevel="0" collapsed="false">
      <c r="B1208" s="57" t="s">
        <v>4782</v>
      </c>
      <c r="C1208" s="57" t="s">
        <v>290</v>
      </c>
      <c r="D1208" s="57" t="s">
        <v>363</v>
      </c>
      <c r="E1208" s="59" t="b">
        <f aca="false">FALSE()</f>
        <v>0</v>
      </c>
      <c r="F1208" s="57" t="n">
        <v>1</v>
      </c>
      <c r="G1208" s="57" t="s">
        <v>5178</v>
      </c>
      <c r="H1208" s="57" t="s">
        <v>5055</v>
      </c>
      <c r="I1208" s="57" t="n">
        <v>3</v>
      </c>
      <c r="J1208" s="57" t="s">
        <v>327</v>
      </c>
      <c r="K1208" s="57" t="n">
        <v>2</v>
      </c>
      <c r="L1208" s="59" t="b">
        <f aca="false">FALSE()</f>
        <v>0</v>
      </c>
      <c r="M1208" s="59" t="b">
        <f aca="false">TRUE()</f>
        <v>1</v>
      </c>
      <c r="N1208" s="59" t="b">
        <f aca="false">TRUE()</f>
        <v>1</v>
      </c>
      <c r="O1208" s="59" t="b">
        <f aca="false">TRUE()</f>
        <v>1</v>
      </c>
      <c r="P1208" s="59" t="b">
        <f aca="false">TRUE()</f>
        <v>1</v>
      </c>
      <c r="Q1208" s="57" t="s">
        <v>5421</v>
      </c>
      <c r="R1208" s="58" t="n">
        <v>1</v>
      </c>
      <c r="S1208" s="58" t="n">
        <v>10.3000001907349</v>
      </c>
      <c r="T1208" s="57"/>
      <c r="U1208" s="58" t="n">
        <v>3.31066801603055</v>
      </c>
      <c r="V1208" s="58" t="n">
        <v>3.31066801603055</v>
      </c>
      <c r="W1208" s="58" t="n">
        <v>0</v>
      </c>
      <c r="X1208" s="58" t="n">
        <v>100</v>
      </c>
      <c r="Y1208" s="58" t="n">
        <v>0</v>
      </c>
      <c r="Z1208" s="58" t="n">
        <v>3.0490137749771</v>
      </c>
      <c r="AA1208" s="57" t="s">
        <v>5455</v>
      </c>
      <c r="AB1208" s="57" t="s">
        <v>5413</v>
      </c>
      <c r="AC1208" s="57" t="s">
        <v>5422</v>
      </c>
      <c r="AD1208" s="57" t="s">
        <v>252</v>
      </c>
      <c r="AE1208" s="57" t="n">
        <v>2138</v>
      </c>
      <c r="AF1208" s="58" t="n">
        <v>3.0490137749771</v>
      </c>
      <c r="AG1208" s="57" t="s">
        <v>5455</v>
      </c>
      <c r="AH1208" s="57" t="s">
        <v>5422</v>
      </c>
      <c r="AI1208" s="57" t="s">
        <v>252</v>
      </c>
      <c r="AJ1208" s="58" t="n">
        <v>13.7777898445288</v>
      </c>
      <c r="AK1208" s="57" t="s">
        <v>524</v>
      </c>
      <c r="AL1208" s="58" t="n">
        <v>4.5</v>
      </c>
      <c r="AM1208" s="57"/>
      <c r="AN1208" s="57" t="s">
        <v>5455</v>
      </c>
      <c r="AO1208" s="57" t="n">
        <v>9</v>
      </c>
      <c r="AP1208" s="59" t="b">
        <f aca="false">TRUE()</f>
        <v>1</v>
      </c>
    </row>
    <row r="1209" customFormat="false" ht="15" hidden="false" customHeight="true" outlineLevel="0" collapsed="false">
      <c r="B1209" s="57" t="s">
        <v>4782</v>
      </c>
      <c r="C1209" s="57" t="s">
        <v>290</v>
      </c>
      <c r="D1209" s="57" t="s">
        <v>363</v>
      </c>
      <c r="E1209" s="59" t="b">
        <f aca="false">FALSE()</f>
        <v>0</v>
      </c>
      <c r="F1209" s="57" t="n">
        <v>1</v>
      </c>
      <c r="G1209" s="57" t="s">
        <v>5178</v>
      </c>
      <c r="H1209" s="57" t="s">
        <v>5055</v>
      </c>
      <c r="I1209" s="57" t="n">
        <v>4</v>
      </c>
      <c r="J1209" s="57" t="s">
        <v>261</v>
      </c>
      <c r="K1209" s="57" t="n">
        <v>2</v>
      </c>
      <c r="L1209" s="59" t="b">
        <f aca="false">FALSE()</f>
        <v>0</v>
      </c>
      <c r="M1209" s="59" t="b">
        <f aca="false">TRUE()</f>
        <v>1</v>
      </c>
      <c r="N1209" s="59" t="b">
        <f aca="false">TRUE()</f>
        <v>1</v>
      </c>
      <c r="O1209" s="59" t="b">
        <f aca="false">TRUE()</f>
        <v>1</v>
      </c>
      <c r="P1209" s="59" t="b">
        <f aca="false">TRUE()</f>
        <v>1</v>
      </c>
      <c r="Q1209" s="57" t="s">
        <v>5411</v>
      </c>
      <c r="R1209" s="58" t="n">
        <v>1</v>
      </c>
      <c r="S1209" s="58" t="n">
        <v>9.77999973297119</v>
      </c>
      <c r="T1209" s="57"/>
      <c r="U1209" s="58" t="n">
        <v>3.0703775955122</v>
      </c>
      <c r="V1209" s="58" t="n">
        <v>3.04367865989905</v>
      </c>
      <c r="W1209" s="58" t="n">
        <v>0</v>
      </c>
      <c r="X1209" s="58" t="n">
        <v>99.1304347826087</v>
      </c>
      <c r="Y1209" s="58" t="n">
        <v>0</v>
      </c>
      <c r="Z1209" s="58" t="n">
        <v>3.71882925125636</v>
      </c>
      <c r="AA1209" s="57" t="s">
        <v>5455</v>
      </c>
      <c r="AB1209" s="57" t="s">
        <v>5413</v>
      </c>
      <c r="AC1209" s="57" t="s">
        <v>5463</v>
      </c>
      <c r="AD1209" s="57" t="s">
        <v>252</v>
      </c>
      <c r="AE1209" s="57" t="n">
        <v>2139</v>
      </c>
      <c r="AF1209" s="58" t="n">
        <v>3.95399178046693</v>
      </c>
      <c r="AG1209" s="57" t="s">
        <v>5455</v>
      </c>
      <c r="AH1209" s="57" t="s">
        <v>5438</v>
      </c>
      <c r="AI1209" s="57" t="s">
        <v>252</v>
      </c>
      <c r="AJ1209" s="58" t="n">
        <v>12.173409095237</v>
      </c>
      <c r="AK1209" s="57" t="s">
        <v>524</v>
      </c>
      <c r="AL1209" s="58" t="n">
        <v>3.5</v>
      </c>
      <c r="AM1209" s="57"/>
      <c r="AN1209" s="57"/>
      <c r="AO1209" s="57" t="n">
        <v>0</v>
      </c>
      <c r="AP1209" s="59" t="b">
        <f aca="false">FALSE()</f>
        <v>0</v>
      </c>
    </row>
    <row r="1210" customFormat="false" ht="15" hidden="false" customHeight="true" outlineLevel="0" collapsed="false">
      <c r="B1210" s="57" t="s">
        <v>4782</v>
      </c>
      <c r="C1210" s="57" t="s">
        <v>290</v>
      </c>
      <c r="D1210" s="57" t="s">
        <v>363</v>
      </c>
      <c r="E1210" s="59" t="b">
        <f aca="false">FALSE()</f>
        <v>0</v>
      </c>
      <c r="F1210" s="57" t="n">
        <v>1</v>
      </c>
      <c r="G1210" s="57" t="s">
        <v>5178</v>
      </c>
      <c r="H1210" s="57" t="s">
        <v>5055</v>
      </c>
      <c r="I1210" s="57" t="n">
        <v>4</v>
      </c>
      <c r="J1210" s="57" t="s">
        <v>261</v>
      </c>
      <c r="K1210" s="57" t="n">
        <v>2</v>
      </c>
      <c r="L1210" s="59" t="b">
        <f aca="false">FALSE()</f>
        <v>0</v>
      </c>
      <c r="M1210" s="59" t="b">
        <f aca="false">TRUE()</f>
        <v>1</v>
      </c>
      <c r="N1210" s="59" t="b">
        <f aca="false">TRUE()</f>
        <v>1</v>
      </c>
      <c r="O1210" s="59" t="b">
        <f aca="false">TRUE()</f>
        <v>1</v>
      </c>
      <c r="P1210" s="59" t="b">
        <f aca="false">TRUE()</f>
        <v>1</v>
      </c>
      <c r="Q1210" s="57" t="s">
        <v>5411</v>
      </c>
      <c r="R1210" s="58" t="n">
        <v>1</v>
      </c>
      <c r="S1210" s="58" t="n">
        <v>9.77999973297119</v>
      </c>
      <c r="T1210" s="57"/>
      <c r="U1210" s="58" t="n">
        <v>3.0703775955122</v>
      </c>
      <c r="V1210" s="58" t="n">
        <v>3.04367865989905</v>
      </c>
      <c r="W1210" s="58" t="n">
        <v>0</v>
      </c>
      <c r="X1210" s="58" t="n">
        <v>99.1304347826087</v>
      </c>
      <c r="Y1210" s="58" t="n">
        <v>0</v>
      </c>
      <c r="Z1210" s="58" t="n">
        <v>3.71882925125636</v>
      </c>
      <c r="AA1210" s="57" t="s">
        <v>5455</v>
      </c>
      <c r="AB1210" s="57" t="s">
        <v>5413</v>
      </c>
      <c r="AC1210" s="57" t="s">
        <v>5463</v>
      </c>
      <c r="AD1210" s="57" t="s">
        <v>252</v>
      </c>
      <c r="AE1210" s="57" t="n">
        <v>2139</v>
      </c>
      <c r="AF1210" s="58" t="n">
        <v>3.95399178046693</v>
      </c>
      <c r="AG1210" s="57" t="s">
        <v>5455</v>
      </c>
      <c r="AH1210" s="57" t="s">
        <v>5438</v>
      </c>
      <c r="AI1210" s="57" t="s">
        <v>252</v>
      </c>
      <c r="AJ1210" s="58" t="n">
        <v>12.173409095237</v>
      </c>
      <c r="AK1210" s="57" t="s">
        <v>524</v>
      </c>
      <c r="AL1210" s="58" t="n">
        <v>4</v>
      </c>
      <c r="AM1210" s="57"/>
      <c r="AN1210" s="57" t="s">
        <v>5455</v>
      </c>
      <c r="AO1210" s="57" t="n">
        <v>2</v>
      </c>
      <c r="AP1210" s="59" t="b">
        <f aca="false">FALSE()</f>
        <v>0</v>
      </c>
    </row>
    <row r="1211" customFormat="false" ht="15" hidden="false" customHeight="true" outlineLevel="0" collapsed="false">
      <c r="B1211" s="57" t="s">
        <v>4782</v>
      </c>
      <c r="C1211" s="57" t="s">
        <v>290</v>
      </c>
      <c r="D1211" s="57" t="s">
        <v>363</v>
      </c>
      <c r="E1211" s="59" t="b">
        <f aca="false">FALSE()</f>
        <v>0</v>
      </c>
      <c r="F1211" s="57" t="n">
        <v>1</v>
      </c>
      <c r="G1211" s="57" t="s">
        <v>5178</v>
      </c>
      <c r="H1211" s="57" t="s">
        <v>5055</v>
      </c>
      <c r="I1211" s="57" t="n">
        <v>4</v>
      </c>
      <c r="J1211" s="57" t="s">
        <v>261</v>
      </c>
      <c r="K1211" s="57" t="n">
        <v>2</v>
      </c>
      <c r="L1211" s="59" t="b">
        <f aca="false">FALSE()</f>
        <v>0</v>
      </c>
      <c r="M1211" s="59" t="b">
        <f aca="false">TRUE()</f>
        <v>1</v>
      </c>
      <c r="N1211" s="59" t="b">
        <f aca="false">TRUE()</f>
        <v>1</v>
      </c>
      <c r="O1211" s="59" t="b">
        <f aca="false">TRUE()</f>
        <v>1</v>
      </c>
      <c r="P1211" s="59" t="b">
        <f aca="false">TRUE()</f>
        <v>1</v>
      </c>
      <c r="Q1211" s="57" t="s">
        <v>5411</v>
      </c>
      <c r="R1211" s="58" t="n">
        <v>1</v>
      </c>
      <c r="S1211" s="58" t="n">
        <v>9.77999973297119</v>
      </c>
      <c r="T1211" s="57"/>
      <c r="U1211" s="58" t="n">
        <v>3.0703775955122</v>
      </c>
      <c r="V1211" s="58" t="n">
        <v>3.04367865989905</v>
      </c>
      <c r="W1211" s="58" t="n">
        <v>0</v>
      </c>
      <c r="X1211" s="58" t="n">
        <v>99.1304347826087</v>
      </c>
      <c r="Y1211" s="58" t="n">
        <v>0</v>
      </c>
      <c r="Z1211" s="58" t="n">
        <v>3.71882925125636</v>
      </c>
      <c r="AA1211" s="57" t="s">
        <v>5455</v>
      </c>
      <c r="AB1211" s="57" t="s">
        <v>5413</v>
      </c>
      <c r="AC1211" s="57" t="s">
        <v>5463</v>
      </c>
      <c r="AD1211" s="57" t="s">
        <v>252</v>
      </c>
      <c r="AE1211" s="57" t="n">
        <v>2139</v>
      </c>
      <c r="AF1211" s="58" t="n">
        <v>3.95399178046693</v>
      </c>
      <c r="AG1211" s="57" t="s">
        <v>5455</v>
      </c>
      <c r="AH1211" s="57" t="s">
        <v>5438</v>
      </c>
      <c r="AI1211" s="57" t="s">
        <v>252</v>
      </c>
      <c r="AJ1211" s="58" t="n">
        <v>12.173409095237</v>
      </c>
      <c r="AK1211" s="57" t="s">
        <v>524</v>
      </c>
      <c r="AL1211" s="58" t="n">
        <v>4.5</v>
      </c>
      <c r="AM1211" s="57"/>
      <c r="AN1211" s="57" t="s">
        <v>5455</v>
      </c>
      <c r="AO1211" s="57" t="n">
        <v>3</v>
      </c>
      <c r="AP1211" s="59" t="b">
        <f aca="false">FALSE()</f>
        <v>0</v>
      </c>
    </row>
    <row r="1212" customFormat="false" ht="15" hidden="false" customHeight="true" outlineLevel="0" collapsed="false">
      <c r="B1212" s="57" t="s">
        <v>4782</v>
      </c>
      <c r="C1212" s="57" t="s">
        <v>290</v>
      </c>
      <c r="D1212" s="57" t="s">
        <v>363</v>
      </c>
      <c r="E1212" s="59" t="b">
        <f aca="false">FALSE()</f>
        <v>0</v>
      </c>
      <c r="F1212" s="57" t="n">
        <v>1</v>
      </c>
      <c r="G1212" s="57" t="s">
        <v>5178</v>
      </c>
      <c r="H1212" s="57" t="s">
        <v>5055</v>
      </c>
      <c r="I1212" s="57" t="n">
        <v>5</v>
      </c>
      <c r="J1212" s="57" t="s">
        <v>312</v>
      </c>
      <c r="K1212" s="57" t="n">
        <v>2</v>
      </c>
      <c r="L1212" s="59" t="b">
        <f aca="false">FALSE()</f>
        <v>0</v>
      </c>
      <c r="M1212" s="59" t="b">
        <f aca="false">TRUE()</f>
        <v>1</v>
      </c>
      <c r="N1212" s="59" t="b">
        <f aca="false">TRUE()</f>
        <v>1</v>
      </c>
      <c r="O1212" s="59" t="b">
        <f aca="false">TRUE()</f>
        <v>1</v>
      </c>
      <c r="P1212" s="59" t="b">
        <f aca="false">TRUE()</f>
        <v>1</v>
      </c>
      <c r="Q1212" s="57" t="s">
        <v>5418</v>
      </c>
      <c r="R1212" s="58" t="n">
        <v>1</v>
      </c>
      <c r="S1212" s="58" t="n">
        <v>8.71000003814697</v>
      </c>
      <c r="T1212" s="57"/>
      <c r="U1212" s="58" t="n">
        <v>4.24513076249078</v>
      </c>
      <c r="V1212" s="58" t="n">
        <v>4.24513076249078</v>
      </c>
      <c r="W1212" s="58" t="n">
        <v>0</v>
      </c>
      <c r="X1212" s="58" t="n">
        <v>100</v>
      </c>
      <c r="Y1212" s="58" t="n">
        <v>0</v>
      </c>
      <c r="Z1212" s="58" t="n">
        <v>3.23795321152113</v>
      </c>
      <c r="AA1212" s="57" t="s">
        <v>5455</v>
      </c>
      <c r="AB1212" s="57" t="s">
        <v>5413</v>
      </c>
      <c r="AC1212" s="57" t="s">
        <v>5438</v>
      </c>
      <c r="AD1212" s="57" t="s">
        <v>252</v>
      </c>
      <c r="AE1212" s="57" t="n">
        <v>884</v>
      </c>
      <c r="AF1212" s="58" t="n">
        <v>3.23795321152113</v>
      </c>
      <c r="AG1212" s="57" t="s">
        <v>5455</v>
      </c>
      <c r="AH1212" s="57" t="s">
        <v>5438</v>
      </c>
      <c r="AI1212" s="57" t="s">
        <v>252</v>
      </c>
      <c r="AJ1212" s="58" t="n">
        <v>10.6602980258528</v>
      </c>
      <c r="AK1212" s="57" t="s">
        <v>524</v>
      </c>
      <c r="AL1212" s="58" t="n">
        <v>3.5</v>
      </c>
      <c r="AM1212" s="57"/>
      <c r="AN1212" s="57" t="s">
        <v>5455</v>
      </c>
      <c r="AO1212" s="57" t="n">
        <v>1</v>
      </c>
      <c r="AP1212" s="59" t="b">
        <f aca="false">TRUE()</f>
        <v>1</v>
      </c>
    </row>
    <row r="1213" customFormat="false" ht="15" hidden="false" customHeight="true" outlineLevel="0" collapsed="false">
      <c r="B1213" s="57" t="s">
        <v>4782</v>
      </c>
      <c r="C1213" s="57" t="s">
        <v>290</v>
      </c>
      <c r="D1213" s="57" t="s">
        <v>363</v>
      </c>
      <c r="E1213" s="59" t="b">
        <f aca="false">FALSE()</f>
        <v>0</v>
      </c>
      <c r="F1213" s="57" t="n">
        <v>1</v>
      </c>
      <c r="G1213" s="57" t="s">
        <v>5178</v>
      </c>
      <c r="H1213" s="57" t="s">
        <v>5055</v>
      </c>
      <c r="I1213" s="57" t="n">
        <v>5</v>
      </c>
      <c r="J1213" s="57" t="s">
        <v>312</v>
      </c>
      <c r="K1213" s="57" t="n">
        <v>2</v>
      </c>
      <c r="L1213" s="59" t="b">
        <f aca="false">FALSE()</f>
        <v>0</v>
      </c>
      <c r="M1213" s="59" t="b">
        <f aca="false">TRUE()</f>
        <v>1</v>
      </c>
      <c r="N1213" s="59" t="b">
        <f aca="false">TRUE()</f>
        <v>1</v>
      </c>
      <c r="O1213" s="59" t="b">
        <f aca="false">TRUE()</f>
        <v>1</v>
      </c>
      <c r="P1213" s="59" t="b">
        <f aca="false">TRUE()</f>
        <v>1</v>
      </c>
      <c r="Q1213" s="57" t="s">
        <v>5418</v>
      </c>
      <c r="R1213" s="58" t="n">
        <v>1</v>
      </c>
      <c r="S1213" s="58" t="n">
        <v>8.71000003814697</v>
      </c>
      <c r="T1213" s="57"/>
      <c r="U1213" s="58" t="n">
        <v>4.24513076249078</v>
      </c>
      <c r="V1213" s="58" t="n">
        <v>4.24513076249078</v>
      </c>
      <c r="W1213" s="58" t="n">
        <v>0</v>
      </c>
      <c r="X1213" s="58" t="n">
        <v>100</v>
      </c>
      <c r="Y1213" s="58" t="n">
        <v>0</v>
      </c>
      <c r="Z1213" s="58" t="n">
        <v>3.23795321152113</v>
      </c>
      <c r="AA1213" s="57" t="s">
        <v>5455</v>
      </c>
      <c r="AB1213" s="57" t="s">
        <v>5413</v>
      </c>
      <c r="AC1213" s="57" t="s">
        <v>5438</v>
      </c>
      <c r="AD1213" s="57" t="s">
        <v>252</v>
      </c>
      <c r="AE1213" s="57" t="n">
        <v>884</v>
      </c>
      <c r="AF1213" s="58" t="n">
        <v>3.23795321152113</v>
      </c>
      <c r="AG1213" s="57" t="s">
        <v>5455</v>
      </c>
      <c r="AH1213" s="57" t="s">
        <v>5438</v>
      </c>
      <c r="AI1213" s="57" t="s">
        <v>252</v>
      </c>
      <c r="AJ1213" s="58" t="n">
        <v>10.6602980258528</v>
      </c>
      <c r="AK1213" s="57" t="s">
        <v>524</v>
      </c>
      <c r="AL1213" s="58" t="n">
        <v>4</v>
      </c>
      <c r="AM1213" s="57"/>
      <c r="AN1213" s="57" t="s">
        <v>5455</v>
      </c>
      <c r="AO1213" s="57" t="n">
        <v>1</v>
      </c>
      <c r="AP1213" s="59" t="b">
        <f aca="false">TRUE()</f>
        <v>1</v>
      </c>
    </row>
    <row r="1214" customFormat="false" ht="15" hidden="false" customHeight="true" outlineLevel="0" collapsed="false">
      <c r="B1214" s="57" t="s">
        <v>4782</v>
      </c>
      <c r="C1214" s="57" t="s">
        <v>290</v>
      </c>
      <c r="D1214" s="57" t="s">
        <v>363</v>
      </c>
      <c r="E1214" s="59" t="b">
        <f aca="false">FALSE()</f>
        <v>0</v>
      </c>
      <c r="F1214" s="57" t="n">
        <v>1</v>
      </c>
      <c r="G1214" s="57" t="s">
        <v>5178</v>
      </c>
      <c r="H1214" s="57" t="s">
        <v>5055</v>
      </c>
      <c r="I1214" s="57" t="n">
        <v>5</v>
      </c>
      <c r="J1214" s="57" t="s">
        <v>312</v>
      </c>
      <c r="K1214" s="57" t="n">
        <v>2</v>
      </c>
      <c r="L1214" s="59" t="b">
        <f aca="false">FALSE()</f>
        <v>0</v>
      </c>
      <c r="M1214" s="59" t="b">
        <f aca="false">TRUE()</f>
        <v>1</v>
      </c>
      <c r="N1214" s="59" t="b">
        <f aca="false">TRUE()</f>
        <v>1</v>
      </c>
      <c r="O1214" s="59" t="b">
        <f aca="false">TRUE()</f>
        <v>1</v>
      </c>
      <c r="P1214" s="59" t="b">
        <f aca="false">TRUE()</f>
        <v>1</v>
      </c>
      <c r="Q1214" s="57" t="s">
        <v>5418</v>
      </c>
      <c r="R1214" s="58" t="n">
        <v>1</v>
      </c>
      <c r="S1214" s="58" t="n">
        <v>8.71000003814697</v>
      </c>
      <c r="T1214" s="57"/>
      <c r="U1214" s="58" t="n">
        <v>4.24513076249078</v>
      </c>
      <c r="V1214" s="58" t="n">
        <v>4.24513076249078</v>
      </c>
      <c r="W1214" s="58" t="n">
        <v>0</v>
      </c>
      <c r="X1214" s="58" t="n">
        <v>100</v>
      </c>
      <c r="Y1214" s="58" t="n">
        <v>0</v>
      </c>
      <c r="Z1214" s="58" t="n">
        <v>3.23795321152113</v>
      </c>
      <c r="AA1214" s="57" t="s">
        <v>5455</v>
      </c>
      <c r="AB1214" s="57" t="s">
        <v>5413</v>
      </c>
      <c r="AC1214" s="57" t="s">
        <v>5438</v>
      </c>
      <c r="AD1214" s="57" t="s">
        <v>252</v>
      </c>
      <c r="AE1214" s="57" t="n">
        <v>884</v>
      </c>
      <c r="AF1214" s="58" t="n">
        <v>3.23795321152113</v>
      </c>
      <c r="AG1214" s="57" t="s">
        <v>5455</v>
      </c>
      <c r="AH1214" s="57" t="s">
        <v>5438</v>
      </c>
      <c r="AI1214" s="57" t="s">
        <v>252</v>
      </c>
      <c r="AJ1214" s="58" t="n">
        <v>10.6602980258528</v>
      </c>
      <c r="AK1214" s="57" t="s">
        <v>524</v>
      </c>
      <c r="AL1214" s="58" t="n">
        <v>4.5</v>
      </c>
      <c r="AM1214" s="57"/>
      <c r="AN1214" s="57" t="s">
        <v>5455</v>
      </c>
      <c r="AO1214" s="57" t="n">
        <v>4</v>
      </c>
      <c r="AP1214" s="59" t="b">
        <f aca="false">TRUE()</f>
        <v>1</v>
      </c>
    </row>
    <row r="1215" customFormat="false" ht="15" hidden="false" customHeight="true" outlineLevel="0" collapsed="false">
      <c r="B1215" s="57" t="s">
        <v>4782</v>
      </c>
      <c r="C1215" s="57" t="s">
        <v>290</v>
      </c>
      <c r="D1215" s="57" t="s">
        <v>363</v>
      </c>
      <c r="E1215" s="59" t="b">
        <f aca="false">FALSE()</f>
        <v>0</v>
      </c>
      <c r="F1215" s="57" t="n">
        <v>1</v>
      </c>
      <c r="G1215" s="57" t="s">
        <v>5178</v>
      </c>
      <c r="H1215" s="57" t="s">
        <v>5055</v>
      </c>
      <c r="I1215" s="57" t="n">
        <v>6</v>
      </c>
      <c r="J1215" s="57" t="s">
        <v>281</v>
      </c>
      <c r="K1215" s="57" t="n">
        <v>2</v>
      </c>
      <c r="L1215" s="59" t="b">
        <f aca="false">FALSE()</f>
        <v>0</v>
      </c>
      <c r="M1215" s="59" t="b">
        <f aca="false">TRUE()</f>
        <v>1</v>
      </c>
      <c r="N1215" s="59" t="b">
        <f aca="false">TRUE()</f>
        <v>1</v>
      </c>
      <c r="O1215" s="59" t="b">
        <f aca="false">TRUE()</f>
        <v>1</v>
      </c>
      <c r="P1215" s="59" t="b">
        <f aca="false">TRUE()</f>
        <v>1</v>
      </c>
      <c r="Q1215" s="57" t="s">
        <v>5432</v>
      </c>
      <c r="R1215" s="58" t="n">
        <v>1</v>
      </c>
      <c r="S1215" s="58" t="n">
        <v>7.98000001907349</v>
      </c>
      <c r="T1215" s="57"/>
      <c r="U1215" s="58" t="n">
        <v>0.213591484905197</v>
      </c>
      <c r="V1215" s="58" t="n">
        <v>0.213591484905197</v>
      </c>
      <c r="W1215" s="58" t="n">
        <v>0</v>
      </c>
      <c r="X1215" s="58" t="n">
        <v>100</v>
      </c>
      <c r="Y1215" s="58" t="n">
        <v>0</v>
      </c>
      <c r="Z1215" s="58" t="n">
        <v>4.4972245885657</v>
      </c>
      <c r="AA1215" s="57" t="s">
        <v>5455</v>
      </c>
      <c r="AB1215" s="57" t="s">
        <v>5413</v>
      </c>
      <c r="AC1215" s="57" t="s">
        <v>5422</v>
      </c>
      <c r="AD1215" s="57" t="s">
        <v>261</v>
      </c>
      <c r="AE1215" s="57" t="n">
        <v>1851</v>
      </c>
      <c r="AF1215" s="58" t="n">
        <v>4.4972245885657</v>
      </c>
      <c r="AG1215" s="57" t="s">
        <v>5455</v>
      </c>
      <c r="AH1215" s="57" t="s">
        <v>5422</v>
      </c>
      <c r="AI1215" s="57" t="s">
        <v>261</v>
      </c>
      <c r="AJ1215" s="58" t="n">
        <v>13.1050046165578</v>
      </c>
      <c r="AK1215" s="57" t="s">
        <v>524</v>
      </c>
      <c r="AL1215" s="58" t="n">
        <v>3.5</v>
      </c>
      <c r="AM1215" s="57"/>
      <c r="AN1215" s="57"/>
      <c r="AO1215" s="57" t="n">
        <v>0</v>
      </c>
      <c r="AP1215" s="59" t="b">
        <f aca="false">FALSE()</f>
        <v>0</v>
      </c>
    </row>
    <row r="1216" customFormat="false" ht="15" hidden="false" customHeight="true" outlineLevel="0" collapsed="false">
      <c r="B1216" s="57" t="s">
        <v>4782</v>
      </c>
      <c r="C1216" s="57" t="s">
        <v>290</v>
      </c>
      <c r="D1216" s="57" t="s">
        <v>363</v>
      </c>
      <c r="E1216" s="59" t="b">
        <f aca="false">FALSE()</f>
        <v>0</v>
      </c>
      <c r="F1216" s="57" t="n">
        <v>1</v>
      </c>
      <c r="G1216" s="57" t="s">
        <v>5178</v>
      </c>
      <c r="H1216" s="57" t="s">
        <v>5055</v>
      </c>
      <c r="I1216" s="57" t="n">
        <v>6</v>
      </c>
      <c r="J1216" s="57" t="s">
        <v>281</v>
      </c>
      <c r="K1216" s="57" t="n">
        <v>2</v>
      </c>
      <c r="L1216" s="59" t="b">
        <f aca="false">FALSE()</f>
        <v>0</v>
      </c>
      <c r="M1216" s="59" t="b">
        <f aca="false">TRUE()</f>
        <v>1</v>
      </c>
      <c r="N1216" s="59" t="b">
        <f aca="false">TRUE()</f>
        <v>1</v>
      </c>
      <c r="O1216" s="59" t="b">
        <f aca="false">TRUE()</f>
        <v>1</v>
      </c>
      <c r="P1216" s="59" t="b">
        <f aca="false">TRUE()</f>
        <v>1</v>
      </c>
      <c r="Q1216" s="57" t="s">
        <v>5432</v>
      </c>
      <c r="R1216" s="58" t="n">
        <v>1</v>
      </c>
      <c r="S1216" s="58" t="n">
        <v>7.98000001907349</v>
      </c>
      <c r="T1216" s="57"/>
      <c r="U1216" s="58" t="n">
        <v>0.213591484905197</v>
      </c>
      <c r="V1216" s="58" t="n">
        <v>0.213591484905197</v>
      </c>
      <c r="W1216" s="58" t="n">
        <v>0</v>
      </c>
      <c r="X1216" s="58" t="n">
        <v>100</v>
      </c>
      <c r="Y1216" s="58" t="n">
        <v>0</v>
      </c>
      <c r="Z1216" s="58" t="n">
        <v>4.4972245885657</v>
      </c>
      <c r="AA1216" s="57" t="s">
        <v>5455</v>
      </c>
      <c r="AB1216" s="57" t="s">
        <v>5413</v>
      </c>
      <c r="AC1216" s="57" t="s">
        <v>5422</v>
      </c>
      <c r="AD1216" s="57" t="s">
        <v>261</v>
      </c>
      <c r="AE1216" s="57" t="n">
        <v>1851</v>
      </c>
      <c r="AF1216" s="58" t="n">
        <v>4.4972245885657</v>
      </c>
      <c r="AG1216" s="57" t="s">
        <v>5455</v>
      </c>
      <c r="AH1216" s="57" t="s">
        <v>5422</v>
      </c>
      <c r="AI1216" s="57" t="s">
        <v>261</v>
      </c>
      <c r="AJ1216" s="58" t="n">
        <v>13.1050046165578</v>
      </c>
      <c r="AK1216" s="57" t="s">
        <v>524</v>
      </c>
      <c r="AL1216" s="58" t="n">
        <v>4</v>
      </c>
      <c r="AM1216" s="57"/>
      <c r="AN1216" s="57"/>
      <c r="AO1216" s="57" t="n">
        <v>0</v>
      </c>
      <c r="AP1216" s="59" t="b">
        <f aca="false">FALSE()</f>
        <v>0</v>
      </c>
    </row>
    <row r="1217" customFormat="false" ht="15" hidden="false" customHeight="true" outlineLevel="0" collapsed="false">
      <c r="B1217" s="57" t="s">
        <v>4782</v>
      </c>
      <c r="C1217" s="57" t="s">
        <v>290</v>
      </c>
      <c r="D1217" s="57" t="s">
        <v>363</v>
      </c>
      <c r="E1217" s="59" t="b">
        <f aca="false">FALSE()</f>
        <v>0</v>
      </c>
      <c r="F1217" s="57" t="n">
        <v>1</v>
      </c>
      <c r="G1217" s="57" t="s">
        <v>5178</v>
      </c>
      <c r="H1217" s="57" t="s">
        <v>5055</v>
      </c>
      <c r="I1217" s="57" t="n">
        <v>6</v>
      </c>
      <c r="J1217" s="57" t="s">
        <v>281</v>
      </c>
      <c r="K1217" s="57" t="n">
        <v>2</v>
      </c>
      <c r="L1217" s="59" t="b">
        <f aca="false">FALSE()</f>
        <v>0</v>
      </c>
      <c r="M1217" s="59" t="b">
        <f aca="false">TRUE()</f>
        <v>1</v>
      </c>
      <c r="N1217" s="59" t="b">
        <f aca="false">TRUE()</f>
        <v>1</v>
      </c>
      <c r="O1217" s="59" t="b">
        <f aca="false">TRUE()</f>
        <v>1</v>
      </c>
      <c r="P1217" s="59" t="b">
        <f aca="false">TRUE()</f>
        <v>1</v>
      </c>
      <c r="Q1217" s="57" t="s">
        <v>5432</v>
      </c>
      <c r="R1217" s="58" t="n">
        <v>1</v>
      </c>
      <c r="S1217" s="58" t="n">
        <v>7.98000001907349</v>
      </c>
      <c r="T1217" s="57"/>
      <c r="U1217" s="58" t="n">
        <v>0.213591484905197</v>
      </c>
      <c r="V1217" s="58" t="n">
        <v>0.213591484905197</v>
      </c>
      <c r="W1217" s="58" t="n">
        <v>0</v>
      </c>
      <c r="X1217" s="58" t="n">
        <v>100</v>
      </c>
      <c r="Y1217" s="58" t="n">
        <v>0</v>
      </c>
      <c r="Z1217" s="58" t="n">
        <v>4.4972245885657</v>
      </c>
      <c r="AA1217" s="57" t="s">
        <v>5455</v>
      </c>
      <c r="AB1217" s="57" t="s">
        <v>5413</v>
      </c>
      <c r="AC1217" s="57" t="s">
        <v>5422</v>
      </c>
      <c r="AD1217" s="57" t="s">
        <v>261</v>
      </c>
      <c r="AE1217" s="57" t="n">
        <v>1851</v>
      </c>
      <c r="AF1217" s="58" t="n">
        <v>4.4972245885657</v>
      </c>
      <c r="AG1217" s="57" t="s">
        <v>5455</v>
      </c>
      <c r="AH1217" s="57" t="s">
        <v>5422</v>
      </c>
      <c r="AI1217" s="57" t="s">
        <v>261</v>
      </c>
      <c r="AJ1217" s="58" t="n">
        <v>13.1050046165578</v>
      </c>
      <c r="AK1217" s="57" t="s">
        <v>524</v>
      </c>
      <c r="AL1217" s="58" t="n">
        <v>4.5</v>
      </c>
      <c r="AM1217" s="57"/>
      <c r="AN1217" s="57" t="s">
        <v>5455</v>
      </c>
      <c r="AO1217" s="57" t="n">
        <v>1</v>
      </c>
      <c r="AP1217" s="59" t="b">
        <f aca="false">FALSE()</f>
        <v>0</v>
      </c>
    </row>
    <row r="1218" customFormat="false" ht="15" hidden="false" customHeight="true" outlineLevel="0" collapsed="false">
      <c r="B1218" s="57" t="s">
        <v>4782</v>
      </c>
      <c r="C1218" s="57" t="s">
        <v>290</v>
      </c>
      <c r="D1218" s="57" t="s">
        <v>363</v>
      </c>
      <c r="E1218" s="59" t="b">
        <f aca="false">FALSE()</f>
        <v>0</v>
      </c>
      <c r="F1218" s="57" t="n">
        <v>1</v>
      </c>
      <c r="G1218" s="57" t="s">
        <v>5178</v>
      </c>
      <c r="H1218" s="57" t="s">
        <v>5055</v>
      </c>
      <c r="I1218" s="57" t="n">
        <v>7</v>
      </c>
      <c r="J1218" s="57" t="s">
        <v>334</v>
      </c>
      <c r="K1218" s="57" t="n">
        <v>2</v>
      </c>
      <c r="L1218" s="59" t="b">
        <f aca="false">FALSE()</f>
        <v>0</v>
      </c>
      <c r="M1218" s="59" t="b">
        <f aca="false">TRUE()</f>
        <v>1</v>
      </c>
      <c r="N1218" s="59" t="b">
        <f aca="false">TRUE()</f>
        <v>1</v>
      </c>
      <c r="O1218" s="59" t="b">
        <f aca="false">TRUE()</f>
        <v>1</v>
      </c>
      <c r="P1218" s="59" t="b">
        <f aca="false">TRUE()</f>
        <v>1</v>
      </c>
      <c r="Q1218" s="57" t="s">
        <v>5423</v>
      </c>
      <c r="R1218" s="58" t="n">
        <v>1</v>
      </c>
      <c r="S1218" s="58" t="n">
        <v>9.07999992370606</v>
      </c>
      <c r="T1218" s="57"/>
      <c r="U1218" s="58" t="n">
        <v>0.320387227357795</v>
      </c>
      <c r="V1218" s="58" t="n">
        <v>0</v>
      </c>
      <c r="W1218" s="58" t="n">
        <v>0</v>
      </c>
      <c r="X1218" s="58" t="n">
        <v>0</v>
      </c>
      <c r="Y1218" s="58" t="n">
        <v>0</v>
      </c>
      <c r="Z1218" s="58" t="n">
        <v>5.08651334412877</v>
      </c>
      <c r="AA1218" s="57" t="s">
        <v>5455</v>
      </c>
      <c r="AB1218" s="57" t="s">
        <v>5413</v>
      </c>
      <c r="AC1218" s="57" t="s">
        <v>5422</v>
      </c>
      <c r="AD1218" s="57" t="s">
        <v>261</v>
      </c>
      <c r="AE1218" s="57" t="n">
        <v>1852</v>
      </c>
      <c r="AF1218" s="58" t="n">
        <v>5.08651334412877</v>
      </c>
      <c r="AG1218" s="57" t="s">
        <v>5455</v>
      </c>
      <c r="AH1218" s="57" t="s">
        <v>5422</v>
      </c>
      <c r="AI1218" s="57" t="s">
        <v>261</v>
      </c>
      <c r="AJ1218" s="58" t="n">
        <v>14.9817838056755</v>
      </c>
      <c r="AK1218" s="57" t="s">
        <v>524</v>
      </c>
      <c r="AL1218" s="58" t="n">
        <v>3.5</v>
      </c>
      <c r="AM1218" s="57"/>
      <c r="AN1218" s="57"/>
      <c r="AO1218" s="57" t="n">
        <v>0</v>
      </c>
      <c r="AP1218" s="59" t="b">
        <f aca="false">FALSE()</f>
        <v>0</v>
      </c>
    </row>
    <row r="1219" customFormat="false" ht="15" hidden="false" customHeight="true" outlineLevel="0" collapsed="false">
      <c r="B1219" s="57" t="s">
        <v>4782</v>
      </c>
      <c r="C1219" s="57" t="s">
        <v>290</v>
      </c>
      <c r="D1219" s="57" t="s">
        <v>363</v>
      </c>
      <c r="E1219" s="59" t="b">
        <f aca="false">FALSE()</f>
        <v>0</v>
      </c>
      <c r="F1219" s="57" t="n">
        <v>1</v>
      </c>
      <c r="G1219" s="57" t="s">
        <v>5178</v>
      </c>
      <c r="H1219" s="57" t="s">
        <v>5055</v>
      </c>
      <c r="I1219" s="57" t="n">
        <v>7</v>
      </c>
      <c r="J1219" s="57" t="s">
        <v>334</v>
      </c>
      <c r="K1219" s="57" t="n">
        <v>2</v>
      </c>
      <c r="L1219" s="59" t="b">
        <f aca="false">FALSE()</f>
        <v>0</v>
      </c>
      <c r="M1219" s="59" t="b">
        <f aca="false">TRUE()</f>
        <v>1</v>
      </c>
      <c r="N1219" s="59" t="b">
        <f aca="false">TRUE()</f>
        <v>1</v>
      </c>
      <c r="O1219" s="59" t="b">
        <f aca="false">TRUE()</f>
        <v>1</v>
      </c>
      <c r="P1219" s="59" t="b">
        <f aca="false">TRUE()</f>
        <v>1</v>
      </c>
      <c r="Q1219" s="57" t="s">
        <v>5423</v>
      </c>
      <c r="R1219" s="58" t="n">
        <v>1</v>
      </c>
      <c r="S1219" s="58" t="n">
        <v>9.07999992370606</v>
      </c>
      <c r="T1219" s="57"/>
      <c r="U1219" s="58" t="n">
        <v>0.320387227357795</v>
      </c>
      <c r="V1219" s="58" t="n">
        <v>0</v>
      </c>
      <c r="W1219" s="58" t="n">
        <v>0</v>
      </c>
      <c r="X1219" s="58" t="n">
        <v>0</v>
      </c>
      <c r="Y1219" s="58" t="n">
        <v>0</v>
      </c>
      <c r="Z1219" s="58" t="n">
        <v>5.08651334412877</v>
      </c>
      <c r="AA1219" s="57" t="s">
        <v>5455</v>
      </c>
      <c r="AB1219" s="57" t="s">
        <v>5413</v>
      </c>
      <c r="AC1219" s="57" t="s">
        <v>5422</v>
      </c>
      <c r="AD1219" s="57" t="s">
        <v>261</v>
      </c>
      <c r="AE1219" s="57" t="n">
        <v>1852</v>
      </c>
      <c r="AF1219" s="58" t="n">
        <v>5.08651334412877</v>
      </c>
      <c r="AG1219" s="57" t="s">
        <v>5455</v>
      </c>
      <c r="AH1219" s="57" t="s">
        <v>5422</v>
      </c>
      <c r="AI1219" s="57" t="s">
        <v>261</v>
      </c>
      <c r="AJ1219" s="58" t="n">
        <v>14.9817838056755</v>
      </c>
      <c r="AK1219" s="57" t="s">
        <v>524</v>
      </c>
      <c r="AL1219" s="58" t="n">
        <v>4</v>
      </c>
      <c r="AM1219" s="57"/>
      <c r="AN1219" s="57"/>
      <c r="AO1219" s="57" t="n">
        <v>0</v>
      </c>
      <c r="AP1219" s="59" t="b">
        <f aca="false">FALSE()</f>
        <v>0</v>
      </c>
    </row>
    <row r="1220" customFormat="false" ht="15" hidden="false" customHeight="true" outlineLevel="0" collapsed="false">
      <c r="B1220" s="57" t="s">
        <v>4782</v>
      </c>
      <c r="C1220" s="57" t="s">
        <v>290</v>
      </c>
      <c r="D1220" s="57" t="s">
        <v>363</v>
      </c>
      <c r="E1220" s="59" t="b">
        <f aca="false">FALSE()</f>
        <v>0</v>
      </c>
      <c r="F1220" s="57" t="n">
        <v>1</v>
      </c>
      <c r="G1220" s="57" t="s">
        <v>5178</v>
      </c>
      <c r="H1220" s="57" t="s">
        <v>5055</v>
      </c>
      <c r="I1220" s="57" t="n">
        <v>7</v>
      </c>
      <c r="J1220" s="57" t="s">
        <v>334</v>
      </c>
      <c r="K1220" s="57" t="n">
        <v>2</v>
      </c>
      <c r="L1220" s="59" t="b">
        <f aca="false">FALSE()</f>
        <v>0</v>
      </c>
      <c r="M1220" s="59" t="b">
        <f aca="false">TRUE()</f>
        <v>1</v>
      </c>
      <c r="N1220" s="59" t="b">
        <f aca="false">TRUE()</f>
        <v>1</v>
      </c>
      <c r="O1220" s="59" t="b">
        <f aca="false">TRUE()</f>
        <v>1</v>
      </c>
      <c r="P1220" s="59" t="b">
        <f aca="false">TRUE()</f>
        <v>1</v>
      </c>
      <c r="Q1220" s="57" t="s">
        <v>5423</v>
      </c>
      <c r="R1220" s="58" t="n">
        <v>1</v>
      </c>
      <c r="S1220" s="58" t="n">
        <v>9.07999992370606</v>
      </c>
      <c r="T1220" s="57"/>
      <c r="U1220" s="58" t="n">
        <v>0.320387227357795</v>
      </c>
      <c r="V1220" s="58" t="n">
        <v>0</v>
      </c>
      <c r="W1220" s="58" t="n">
        <v>0</v>
      </c>
      <c r="X1220" s="58" t="n">
        <v>0</v>
      </c>
      <c r="Y1220" s="58" t="n">
        <v>0</v>
      </c>
      <c r="Z1220" s="58" t="n">
        <v>5.08651334412877</v>
      </c>
      <c r="AA1220" s="57" t="s">
        <v>5455</v>
      </c>
      <c r="AB1220" s="57" t="s">
        <v>5413</v>
      </c>
      <c r="AC1220" s="57" t="s">
        <v>5422</v>
      </c>
      <c r="AD1220" s="57" t="s">
        <v>261</v>
      </c>
      <c r="AE1220" s="57" t="n">
        <v>1852</v>
      </c>
      <c r="AF1220" s="58" t="n">
        <v>5.08651334412877</v>
      </c>
      <c r="AG1220" s="57" t="s">
        <v>5455</v>
      </c>
      <c r="AH1220" s="57" t="s">
        <v>5422</v>
      </c>
      <c r="AI1220" s="57" t="s">
        <v>261</v>
      </c>
      <c r="AJ1220" s="58" t="n">
        <v>14.9817838056755</v>
      </c>
      <c r="AK1220" s="57" t="s">
        <v>524</v>
      </c>
      <c r="AL1220" s="58" t="n">
        <v>4.5</v>
      </c>
      <c r="AM1220" s="57"/>
      <c r="AN1220" s="57"/>
      <c r="AO1220" s="57" t="n">
        <v>0</v>
      </c>
      <c r="AP1220" s="59" t="b">
        <f aca="false">FALSE()</f>
        <v>0</v>
      </c>
    </row>
    <row r="1221" customFormat="false" ht="15" hidden="false" customHeight="true" outlineLevel="0" collapsed="false">
      <c r="B1221" s="57" t="s">
        <v>4782</v>
      </c>
      <c r="C1221" s="57" t="s">
        <v>290</v>
      </c>
      <c r="D1221" s="57" t="s">
        <v>363</v>
      </c>
      <c r="E1221" s="59" t="b">
        <f aca="false">FALSE()</f>
        <v>0</v>
      </c>
      <c r="F1221" s="57" t="n">
        <v>1</v>
      </c>
      <c r="G1221" s="57" t="s">
        <v>5178</v>
      </c>
      <c r="H1221" s="57" t="s">
        <v>5055</v>
      </c>
      <c r="I1221" s="57" t="n">
        <v>8</v>
      </c>
      <c r="J1221" s="57" t="s">
        <v>4572</v>
      </c>
      <c r="K1221" s="57" t="n">
        <v>2</v>
      </c>
      <c r="L1221" s="59" t="b">
        <f aca="false">FALSE()</f>
        <v>0</v>
      </c>
      <c r="M1221" s="59" t="b">
        <f aca="false">TRUE()</f>
        <v>1</v>
      </c>
      <c r="N1221" s="59" t="b">
        <f aca="false">TRUE()</f>
        <v>1</v>
      </c>
      <c r="O1221" s="59" t="b">
        <f aca="false">TRUE()</f>
        <v>1</v>
      </c>
      <c r="P1221" s="59" t="b">
        <f aca="false">TRUE()</f>
        <v>1</v>
      </c>
      <c r="Q1221" s="57" t="s">
        <v>5459</v>
      </c>
      <c r="R1221" s="58" t="n">
        <v>1</v>
      </c>
      <c r="S1221" s="58" t="n">
        <v>6.8600001335144</v>
      </c>
      <c r="T1221" s="57"/>
      <c r="U1221" s="58" t="n">
        <v>0</v>
      </c>
      <c r="V1221" s="58" t="n">
        <v>0</v>
      </c>
      <c r="W1221" s="58" t="n">
        <v>0</v>
      </c>
      <c r="X1221" s="57"/>
      <c r="Y1221" s="57"/>
      <c r="Z1221" s="58" t="n">
        <v>5.42435747347096</v>
      </c>
      <c r="AA1221" s="57" t="s">
        <v>5455</v>
      </c>
      <c r="AB1221" s="57" t="s">
        <v>5413</v>
      </c>
      <c r="AC1221" s="57" t="s">
        <v>5422</v>
      </c>
      <c r="AD1221" s="57" t="s">
        <v>4838</v>
      </c>
      <c r="AE1221" s="57" t="n">
        <v>1844</v>
      </c>
      <c r="AF1221" s="58" t="n">
        <v>5.42435747347096</v>
      </c>
      <c r="AG1221" s="57" t="s">
        <v>5455</v>
      </c>
      <c r="AH1221" s="57" t="s">
        <v>5422</v>
      </c>
      <c r="AI1221" s="57" t="s">
        <v>4838</v>
      </c>
      <c r="AJ1221" s="58" t="n">
        <v>14.2465858717098</v>
      </c>
      <c r="AK1221" s="57" t="s">
        <v>524</v>
      </c>
      <c r="AL1221" s="58" t="n">
        <v>3.5</v>
      </c>
      <c r="AM1221" s="57"/>
      <c r="AN1221" s="57"/>
      <c r="AO1221" s="57" t="n">
        <v>0</v>
      </c>
      <c r="AP1221" s="59" t="b">
        <f aca="false">FALSE()</f>
        <v>0</v>
      </c>
    </row>
    <row r="1222" customFormat="false" ht="15" hidden="false" customHeight="true" outlineLevel="0" collapsed="false">
      <c r="B1222" s="57" t="s">
        <v>4782</v>
      </c>
      <c r="C1222" s="57" t="s">
        <v>290</v>
      </c>
      <c r="D1222" s="57" t="s">
        <v>363</v>
      </c>
      <c r="E1222" s="59" t="b">
        <f aca="false">FALSE()</f>
        <v>0</v>
      </c>
      <c r="F1222" s="57" t="n">
        <v>1</v>
      </c>
      <c r="G1222" s="57" t="s">
        <v>5178</v>
      </c>
      <c r="H1222" s="57" t="s">
        <v>5055</v>
      </c>
      <c r="I1222" s="57" t="n">
        <v>8</v>
      </c>
      <c r="J1222" s="57" t="s">
        <v>4572</v>
      </c>
      <c r="K1222" s="57" t="n">
        <v>2</v>
      </c>
      <c r="L1222" s="59" t="b">
        <f aca="false">FALSE()</f>
        <v>0</v>
      </c>
      <c r="M1222" s="59" t="b">
        <f aca="false">TRUE()</f>
        <v>1</v>
      </c>
      <c r="N1222" s="59" t="b">
        <f aca="false">TRUE()</f>
        <v>1</v>
      </c>
      <c r="O1222" s="59" t="b">
        <f aca="false">TRUE()</f>
        <v>1</v>
      </c>
      <c r="P1222" s="59" t="b">
        <f aca="false">TRUE()</f>
        <v>1</v>
      </c>
      <c r="Q1222" s="57" t="s">
        <v>5459</v>
      </c>
      <c r="R1222" s="58" t="n">
        <v>1</v>
      </c>
      <c r="S1222" s="58" t="n">
        <v>6.8600001335144</v>
      </c>
      <c r="T1222" s="57"/>
      <c r="U1222" s="58" t="n">
        <v>0</v>
      </c>
      <c r="V1222" s="58" t="n">
        <v>0</v>
      </c>
      <c r="W1222" s="58" t="n">
        <v>0</v>
      </c>
      <c r="X1222" s="57"/>
      <c r="Y1222" s="57"/>
      <c r="Z1222" s="58" t="n">
        <v>5.42435747347096</v>
      </c>
      <c r="AA1222" s="57" t="s">
        <v>5455</v>
      </c>
      <c r="AB1222" s="57" t="s">
        <v>5413</v>
      </c>
      <c r="AC1222" s="57" t="s">
        <v>5422</v>
      </c>
      <c r="AD1222" s="57" t="s">
        <v>4838</v>
      </c>
      <c r="AE1222" s="57" t="n">
        <v>1844</v>
      </c>
      <c r="AF1222" s="58" t="n">
        <v>5.42435747347096</v>
      </c>
      <c r="AG1222" s="57" t="s">
        <v>5455</v>
      </c>
      <c r="AH1222" s="57" t="s">
        <v>5422</v>
      </c>
      <c r="AI1222" s="57" t="s">
        <v>4838</v>
      </c>
      <c r="AJ1222" s="58" t="n">
        <v>14.2465858717098</v>
      </c>
      <c r="AK1222" s="57" t="s">
        <v>524</v>
      </c>
      <c r="AL1222" s="58" t="n">
        <v>4</v>
      </c>
      <c r="AM1222" s="57"/>
      <c r="AN1222" s="57"/>
      <c r="AO1222" s="57" t="n">
        <v>0</v>
      </c>
      <c r="AP1222" s="59" t="b">
        <f aca="false">FALSE()</f>
        <v>0</v>
      </c>
    </row>
    <row r="1223" customFormat="false" ht="15" hidden="false" customHeight="true" outlineLevel="0" collapsed="false">
      <c r="B1223" s="57" t="s">
        <v>4782</v>
      </c>
      <c r="C1223" s="57" t="s">
        <v>290</v>
      </c>
      <c r="D1223" s="57" t="s">
        <v>363</v>
      </c>
      <c r="E1223" s="59" t="b">
        <f aca="false">FALSE()</f>
        <v>0</v>
      </c>
      <c r="F1223" s="57" t="n">
        <v>1</v>
      </c>
      <c r="G1223" s="57" t="s">
        <v>5178</v>
      </c>
      <c r="H1223" s="57" t="s">
        <v>5055</v>
      </c>
      <c r="I1223" s="57" t="n">
        <v>8</v>
      </c>
      <c r="J1223" s="57" t="s">
        <v>4572</v>
      </c>
      <c r="K1223" s="57" t="n">
        <v>2</v>
      </c>
      <c r="L1223" s="59" t="b">
        <f aca="false">FALSE()</f>
        <v>0</v>
      </c>
      <c r="M1223" s="59" t="b">
        <f aca="false">TRUE()</f>
        <v>1</v>
      </c>
      <c r="N1223" s="59" t="b">
        <f aca="false">TRUE()</f>
        <v>1</v>
      </c>
      <c r="O1223" s="59" t="b">
        <f aca="false">TRUE()</f>
        <v>1</v>
      </c>
      <c r="P1223" s="59" t="b">
        <f aca="false">TRUE()</f>
        <v>1</v>
      </c>
      <c r="Q1223" s="57" t="s">
        <v>5459</v>
      </c>
      <c r="R1223" s="58" t="n">
        <v>1</v>
      </c>
      <c r="S1223" s="58" t="n">
        <v>6.8600001335144</v>
      </c>
      <c r="T1223" s="57"/>
      <c r="U1223" s="58" t="n">
        <v>0</v>
      </c>
      <c r="V1223" s="58" t="n">
        <v>0</v>
      </c>
      <c r="W1223" s="58" t="n">
        <v>0</v>
      </c>
      <c r="X1223" s="57"/>
      <c r="Y1223" s="57"/>
      <c r="Z1223" s="58" t="n">
        <v>5.42435747347096</v>
      </c>
      <c r="AA1223" s="57" t="s">
        <v>5455</v>
      </c>
      <c r="AB1223" s="57" t="s">
        <v>5413</v>
      </c>
      <c r="AC1223" s="57" t="s">
        <v>5422</v>
      </c>
      <c r="AD1223" s="57" t="s">
        <v>4838</v>
      </c>
      <c r="AE1223" s="57" t="n">
        <v>1844</v>
      </c>
      <c r="AF1223" s="58" t="n">
        <v>5.42435747347096</v>
      </c>
      <c r="AG1223" s="57" t="s">
        <v>5455</v>
      </c>
      <c r="AH1223" s="57" t="s">
        <v>5422</v>
      </c>
      <c r="AI1223" s="57" t="s">
        <v>4838</v>
      </c>
      <c r="AJ1223" s="58" t="n">
        <v>14.2465858717098</v>
      </c>
      <c r="AK1223" s="57" t="s">
        <v>524</v>
      </c>
      <c r="AL1223" s="58" t="n">
        <v>4.5</v>
      </c>
      <c r="AM1223" s="57"/>
      <c r="AN1223" s="57"/>
      <c r="AO1223" s="57" t="n">
        <v>0</v>
      </c>
      <c r="AP1223" s="59" t="b">
        <f aca="false">FALSE()</f>
        <v>0</v>
      </c>
    </row>
    <row r="1224" customFormat="false" ht="15" hidden="false" customHeight="true" outlineLevel="0" collapsed="false">
      <c r="B1224" s="57" t="s">
        <v>4782</v>
      </c>
      <c r="C1224" s="57" t="s">
        <v>290</v>
      </c>
      <c r="D1224" s="57" t="s">
        <v>300</v>
      </c>
      <c r="E1224" s="59" t="b">
        <f aca="false">FALSE()</f>
        <v>0</v>
      </c>
      <c r="F1224" s="57" t="n">
        <v>1</v>
      </c>
      <c r="G1224" s="57" t="s">
        <v>4873</v>
      </c>
      <c r="H1224" s="57" t="s">
        <v>360</v>
      </c>
      <c r="I1224" s="57" t="n">
        <v>2</v>
      </c>
      <c r="J1224" s="57" t="s">
        <v>261</v>
      </c>
      <c r="K1224" s="57" t="n">
        <v>2</v>
      </c>
      <c r="L1224" s="59" t="b">
        <f aca="false">FALSE()</f>
        <v>0</v>
      </c>
      <c r="M1224" s="59" t="b">
        <f aca="false">TRUE()</f>
        <v>1</v>
      </c>
      <c r="N1224" s="59" t="b">
        <f aca="false">TRUE()</f>
        <v>1</v>
      </c>
      <c r="O1224" s="59" t="b">
        <f aca="false">TRUE()</f>
        <v>1</v>
      </c>
      <c r="P1224" s="59" t="b">
        <f aca="false">TRUE()</f>
        <v>1</v>
      </c>
      <c r="Q1224" s="57" t="s">
        <v>5411</v>
      </c>
      <c r="R1224" s="58" t="n">
        <v>1</v>
      </c>
      <c r="S1224" s="58" t="n">
        <v>26.6499996185303</v>
      </c>
      <c r="T1224" s="57"/>
      <c r="U1224" s="58" t="n">
        <v>44.2935341822152</v>
      </c>
      <c r="V1224" s="58" t="n">
        <v>44.2935341822152</v>
      </c>
      <c r="W1224" s="58" t="n">
        <v>0</v>
      </c>
      <c r="X1224" s="58" t="n">
        <v>100</v>
      </c>
      <c r="Y1224" s="58" t="n">
        <v>0</v>
      </c>
      <c r="Z1224" s="58" t="n">
        <v>2.46168011731824</v>
      </c>
      <c r="AA1224" s="57" t="s">
        <v>5412</v>
      </c>
      <c r="AB1224" s="57" t="s">
        <v>5413</v>
      </c>
      <c r="AC1224" s="57" t="s">
        <v>5442</v>
      </c>
      <c r="AD1224" s="57" t="s">
        <v>4885</v>
      </c>
      <c r="AE1224" s="57" t="n">
        <v>1311</v>
      </c>
      <c r="AF1224" s="58" t="n">
        <v>2.46168011731824</v>
      </c>
      <c r="AG1224" s="57" t="s">
        <v>5412</v>
      </c>
      <c r="AH1224" s="57" t="s">
        <v>5442</v>
      </c>
      <c r="AI1224" s="57" t="s">
        <v>4885</v>
      </c>
      <c r="AJ1224" s="58" t="n">
        <v>13.9180833809832</v>
      </c>
      <c r="AK1224" s="57" t="s">
        <v>5434</v>
      </c>
      <c r="AL1224" s="58" t="n">
        <v>3.5</v>
      </c>
      <c r="AM1224" s="57"/>
      <c r="AN1224" s="57" t="s">
        <v>5412</v>
      </c>
      <c r="AO1224" s="57" t="n">
        <v>6</v>
      </c>
      <c r="AP1224" s="59" t="b">
        <f aca="false">TRUE()</f>
        <v>1</v>
      </c>
    </row>
    <row r="1225" customFormat="false" ht="15" hidden="false" customHeight="true" outlineLevel="0" collapsed="false">
      <c r="B1225" s="57" t="s">
        <v>4782</v>
      </c>
      <c r="C1225" s="57" t="s">
        <v>290</v>
      </c>
      <c r="D1225" s="57" t="s">
        <v>300</v>
      </c>
      <c r="E1225" s="59" t="b">
        <f aca="false">FALSE()</f>
        <v>0</v>
      </c>
      <c r="F1225" s="57" t="n">
        <v>1</v>
      </c>
      <c r="G1225" s="57" t="s">
        <v>4873</v>
      </c>
      <c r="H1225" s="57" t="s">
        <v>360</v>
      </c>
      <c r="I1225" s="57" t="n">
        <v>2</v>
      </c>
      <c r="J1225" s="57" t="s">
        <v>261</v>
      </c>
      <c r="K1225" s="57" t="n">
        <v>2</v>
      </c>
      <c r="L1225" s="59" t="b">
        <f aca="false">FALSE()</f>
        <v>0</v>
      </c>
      <c r="M1225" s="59" t="b">
        <f aca="false">TRUE()</f>
        <v>1</v>
      </c>
      <c r="N1225" s="59" t="b">
        <f aca="false">TRUE()</f>
        <v>1</v>
      </c>
      <c r="O1225" s="59" t="b">
        <f aca="false">TRUE()</f>
        <v>1</v>
      </c>
      <c r="P1225" s="59" t="b">
        <f aca="false">TRUE()</f>
        <v>1</v>
      </c>
      <c r="Q1225" s="57" t="s">
        <v>5411</v>
      </c>
      <c r="R1225" s="58" t="n">
        <v>1</v>
      </c>
      <c r="S1225" s="58" t="n">
        <v>26.6499996185303</v>
      </c>
      <c r="T1225" s="57"/>
      <c r="U1225" s="58" t="n">
        <v>44.2935341822152</v>
      </c>
      <c r="V1225" s="58" t="n">
        <v>44.2935341822152</v>
      </c>
      <c r="W1225" s="58" t="n">
        <v>0</v>
      </c>
      <c r="X1225" s="58" t="n">
        <v>100</v>
      </c>
      <c r="Y1225" s="58" t="n">
        <v>0</v>
      </c>
      <c r="Z1225" s="58" t="n">
        <v>2.46168011731824</v>
      </c>
      <c r="AA1225" s="57" t="s">
        <v>5412</v>
      </c>
      <c r="AB1225" s="57" t="s">
        <v>5413</v>
      </c>
      <c r="AC1225" s="57" t="s">
        <v>5442</v>
      </c>
      <c r="AD1225" s="57" t="s">
        <v>4885</v>
      </c>
      <c r="AE1225" s="57" t="n">
        <v>1311</v>
      </c>
      <c r="AF1225" s="58" t="n">
        <v>2.46168011731824</v>
      </c>
      <c r="AG1225" s="57" t="s">
        <v>5412</v>
      </c>
      <c r="AH1225" s="57" t="s">
        <v>5442</v>
      </c>
      <c r="AI1225" s="57" t="s">
        <v>4885</v>
      </c>
      <c r="AJ1225" s="58" t="n">
        <v>13.9180833809832</v>
      </c>
      <c r="AK1225" s="57" t="s">
        <v>5434</v>
      </c>
      <c r="AL1225" s="58" t="n">
        <v>4</v>
      </c>
      <c r="AM1225" s="57"/>
      <c r="AN1225" s="57" t="s">
        <v>5412</v>
      </c>
      <c r="AO1225" s="57" t="n">
        <v>9</v>
      </c>
      <c r="AP1225" s="59" t="b">
        <f aca="false">TRUE()</f>
        <v>1</v>
      </c>
    </row>
    <row r="1226" customFormat="false" ht="15" hidden="false" customHeight="true" outlineLevel="0" collapsed="false">
      <c r="B1226" s="57" t="s">
        <v>4782</v>
      </c>
      <c r="C1226" s="57" t="s">
        <v>290</v>
      </c>
      <c r="D1226" s="57" t="s">
        <v>300</v>
      </c>
      <c r="E1226" s="59" t="b">
        <f aca="false">FALSE()</f>
        <v>0</v>
      </c>
      <c r="F1226" s="57" t="n">
        <v>1</v>
      </c>
      <c r="G1226" s="57" t="s">
        <v>4873</v>
      </c>
      <c r="H1226" s="57" t="s">
        <v>360</v>
      </c>
      <c r="I1226" s="57" t="n">
        <v>2</v>
      </c>
      <c r="J1226" s="57" t="s">
        <v>261</v>
      </c>
      <c r="K1226" s="57" t="n">
        <v>2</v>
      </c>
      <c r="L1226" s="59" t="b">
        <f aca="false">FALSE()</f>
        <v>0</v>
      </c>
      <c r="M1226" s="59" t="b">
        <f aca="false">TRUE()</f>
        <v>1</v>
      </c>
      <c r="N1226" s="59" t="b">
        <f aca="false">TRUE()</f>
        <v>1</v>
      </c>
      <c r="O1226" s="59" t="b">
        <f aca="false">TRUE()</f>
        <v>1</v>
      </c>
      <c r="P1226" s="59" t="b">
        <f aca="false">TRUE()</f>
        <v>1</v>
      </c>
      <c r="Q1226" s="57" t="s">
        <v>5411</v>
      </c>
      <c r="R1226" s="58" t="n">
        <v>1</v>
      </c>
      <c r="S1226" s="58" t="n">
        <v>26.6499996185303</v>
      </c>
      <c r="T1226" s="57"/>
      <c r="U1226" s="58" t="n">
        <v>44.2935341822152</v>
      </c>
      <c r="V1226" s="58" t="n">
        <v>44.2935341822152</v>
      </c>
      <c r="W1226" s="58" t="n">
        <v>0</v>
      </c>
      <c r="X1226" s="58" t="n">
        <v>100</v>
      </c>
      <c r="Y1226" s="58" t="n">
        <v>0</v>
      </c>
      <c r="Z1226" s="58" t="n">
        <v>2.46168011731824</v>
      </c>
      <c r="AA1226" s="57" t="s">
        <v>5412</v>
      </c>
      <c r="AB1226" s="57" t="s">
        <v>5413</v>
      </c>
      <c r="AC1226" s="57" t="s">
        <v>5442</v>
      </c>
      <c r="AD1226" s="57" t="s">
        <v>4885</v>
      </c>
      <c r="AE1226" s="57" t="n">
        <v>1311</v>
      </c>
      <c r="AF1226" s="58" t="n">
        <v>2.46168011731824</v>
      </c>
      <c r="AG1226" s="57" t="s">
        <v>5412</v>
      </c>
      <c r="AH1226" s="57" t="s">
        <v>5442</v>
      </c>
      <c r="AI1226" s="57" t="s">
        <v>4885</v>
      </c>
      <c r="AJ1226" s="58" t="n">
        <v>13.9180833809832</v>
      </c>
      <c r="AK1226" s="57" t="s">
        <v>5434</v>
      </c>
      <c r="AL1226" s="58" t="n">
        <v>4.5</v>
      </c>
      <c r="AM1226" s="57"/>
      <c r="AN1226" s="57" t="s">
        <v>5412</v>
      </c>
      <c r="AO1226" s="57" t="n">
        <v>12</v>
      </c>
      <c r="AP1226" s="59" t="b">
        <f aca="false">TRUE()</f>
        <v>1</v>
      </c>
    </row>
    <row r="1227" customFormat="false" ht="15" hidden="false" customHeight="true" outlineLevel="0" collapsed="false">
      <c r="B1227" s="57" t="s">
        <v>4782</v>
      </c>
      <c r="C1227" s="57" t="s">
        <v>290</v>
      </c>
      <c r="D1227" s="57" t="s">
        <v>300</v>
      </c>
      <c r="E1227" s="59" t="b">
        <f aca="false">FALSE()</f>
        <v>0</v>
      </c>
      <c r="F1227" s="57" t="n">
        <v>1</v>
      </c>
      <c r="G1227" s="57" t="s">
        <v>4873</v>
      </c>
      <c r="H1227" s="57" t="s">
        <v>360</v>
      </c>
      <c r="I1227" s="57" t="n">
        <v>3</v>
      </c>
      <c r="J1227" s="57" t="s">
        <v>425</v>
      </c>
      <c r="K1227" s="57" t="n">
        <v>2</v>
      </c>
      <c r="L1227" s="59" t="b">
        <f aca="false">FALSE()</f>
        <v>0</v>
      </c>
      <c r="M1227" s="59" t="b">
        <f aca="false">TRUE()</f>
        <v>1</v>
      </c>
      <c r="N1227" s="59" t="b">
        <f aca="false">TRUE()</f>
        <v>1</v>
      </c>
      <c r="O1227" s="59" t="b">
        <f aca="false">TRUE()</f>
        <v>1</v>
      </c>
      <c r="P1227" s="59" t="b">
        <f aca="false">TRUE()</f>
        <v>1</v>
      </c>
      <c r="Q1227" s="57" t="s">
        <v>5416</v>
      </c>
      <c r="R1227" s="58" t="n">
        <v>1</v>
      </c>
      <c r="S1227" s="58" t="n">
        <v>29.7399997711182</v>
      </c>
      <c r="T1227" s="57"/>
      <c r="U1227" s="58" t="n">
        <v>6.5145402896085</v>
      </c>
      <c r="V1227" s="58" t="n">
        <v>6.5145402896085</v>
      </c>
      <c r="W1227" s="58" t="n">
        <v>0</v>
      </c>
      <c r="X1227" s="58" t="n">
        <v>100</v>
      </c>
      <c r="Y1227" s="58" t="n">
        <v>0</v>
      </c>
      <c r="Z1227" s="58" t="n">
        <v>3.25873426348332</v>
      </c>
      <c r="AA1227" s="57" t="s">
        <v>5412</v>
      </c>
      <c r="AB1227" s="57" t="s">
        <v>5413</v>
      </c>
      <c r="AC1227" s="57" t="s">
        <v>5414</v>
      </c>
      <c r="AD1227" s="57" t="s">
        <v>4838</v>
      </c>
      <c r="AE1227" s="57" t="n">
        <v>1403</v>
      </c>
      <c r="AF1227" s="58" t="n">
        <v>3.25873426348332</v>
      </c>
      <c r="AG1227" s="57" t="s">
        <v>5412</v>
      </c>
      <c r="AH1227" s="57" t="s">
        <v>5414</v>
      </c>
      <c r="AI1227" s="57" t="s">
        <v>4838</v>
      </c>
      <c r="AJ1227" s="58" t="n">
        <v>13.0001277301417</v>
      </c>
      <c r="AK1227" s="57" t="s">
        <v>5434</v>
      </c>
      <c r="AL1227" s="58" t="n">
        <v>3.5</v>
      </c>
      <c r="AM1227" s="57"/>
      <c r="AN1227" s="57" t="s">
        <v>5412</v>
      </c>
      <c r="AO1227" s="57" t="n">
        <v>1</v>
      </c>
      <c r="AP1227" s="59" t="b">
        <f aca="false">TRUE()</f>
        <v>1</v>
      </c>
    </row>
    <row r="1228" customFormat="false" ht="15" hidden="false" customHeight="true" outlineLevel="0" collapsed="false">
      <c r="B1228" s="57" t="s">
        <v>4782</v>
      </c>
      <c r="C1228" s="57" t="s">
        <v>290</v>
      </c>
      <c r="D1228" s="57" t="s">
        <v>300</v>
      </c>
      <c r="E1228" s="59" t="b">
        <f aca="false">FALSE()</f>
        <v>0</v>
      </c>
      <c r="F1228" s="57" t="n">
        <v>1</v>
      </c>
      <c r="G1228" s="57" t="s">
        <v>4873</v>
      </c>
      <c r="H1228" s="57" t="s">
        <v>360</v>
      </c>
      <c r="I1228" s="57" t="n">
        <v>3</v>
      </c>
      <c r="J1228" s="57" t="s">
        <v>425</v>
      </c>
      <c r="K1228" s="57" t="n">
        <v>2</v>
      </c>
      <c r="L1228" s="59" t="b">
        <f aca="false">FALSE()</f>
        <v>0</v>
      </c>
      <c r="M1228" s="59" t="b">
        <f aca="false">TRUE()</f>
        <v>1</v>
      </c>
      <c r="N1228" s="59" t="b">
        <f aca="false">TRUE()</f>
        <v>1</v>
      </c>
      <c r="O1228" s="59" t="b">
        <f aca="false">TRUE()</f>
        <v>1</v>
      </c>
      <c r="P1228" s="59" t="b">
        <f aca="false">TRUE()</f>
        <v>1</v>
      </c>
      <c r="Q1228" s="57" t="s">
        <v>5416</v>
      </c>
      <c r="R1228" s="58" t="n">
        <v>1</v>
      </c>
      <c r="S1228" s="58" t="n">
        <v>29.7399997711182</v>
      </c>
      <c r="T1228" s="57"/>
      <c r="U1228" s="58" t="n">
        <v>6.5145402896085</v>
      </c>
      <c r="V1228" s="58" t="n">
        <v>6.5145402896085</v>
      </c>
      <c r="W1228" s="58" t="n">
        <v>0</v>
      </c>
      <c r="X1228" s="58" t="n">
        <v>100</v>
      </c>
      <c r="Y1228" s="58" t="n">
        <v>0</v>
      </c>
      <c r="Z1228" s="58" t="n">
        <v>3.25873426348332</v>
      </c>
      <c r="AA1228" s="57" t="s">
        <v>5412</v>
      </c>
      <c r="AB1228" s="57" t="s">
        <v>5413</v>
      </c>
      <c r="AC1228" s="57" t="s">
        <v>5414</v>
      </c>
      <c r="AD1228" s="57" t="s">
        <v>4838</v>
      </c>
      <c r="AE1228" s="57" t="n">
        <v>1403</v>
      </c>
      <c r="AF1228" s="58" t="n">
        <v>3.25873426348332</v>
      </c>
      <c r="AG1228" s="57" t="s">
        <v>5412</v>
      </c>
      <c r="AH1228" s="57" t="s">
        <v>5414</v>
      </c>
      <c r="AI1228" s="57" t="s">
        <v>4838</v>
      </c>
      <c r="AJ1228" s="58" t="n">
        <v>13.0001277301417</v>
      </c>
      <c r="AK1228" s="57" t="s">
        <v>5434</v>
      </c>
      <c r="AL1228" s="58" t="n">
        <v>4</v>
      </c>
      <c r="AM1228" s="57"/>
      <c r="AN1228" s="57" t="s">
        <v>5412</v>
      </c>
      <c r="AO1228" s="57" t="n">
        <v>1</v>
      </c>
      <c r="AP1228" s="59" t="b">
        <f aca="false">TRUE()</f>
        <v>1</v>
      </c>
    </row>
    <row r="1229" customFormat="false" ht="15" hidden="false" customHeight="true" outlineLevel="0" collapsed="false">
      <c r="B1229" s="57" t="s">
        <v>4782</v>
      </c>
      <c r="C1229" s="57" t="s">
        <v>290</v>
      </c>
      <c r="D1229" s="57" t="s">
        <v>300</v>
      </c>
      <c r="E1229" s="59" t="b">
        <f aca="false">FALSE()</f>
        <v>0</v>
      </c>
      <c r="F1229" s="57" t="n">
        <v>1</v>
      </c>
      <c r="G1229" s="57" t="s">
        <v>4873</v>
      </c>
      <c r="H1229" s="57" t="s">
        <v>360</v>
      </c>
      <c r="I1229" s="57" t="n">
        <v>3</v>
      </c>
      <c r="J1229" s="57" t="s">
        <v>425</v>
      </c>
      <c r="K1229" s="57" t="n">
        <v>2</v>
      </c>
      <c r="L1229" s="59" t="b">
        <f aca="false">FALSE()</f>
        <v>0</v>
      </c>
      <c r="M1229" s="59" t="b">
        <f aca="false">TRUE()</f>
        <v>1</v>
      </c>
      <c r="N1229" s="59" t="b">
        <f aca="false">TRUE()</f>
        <v>1</v>
      </c>
      <c r="O1229" s="59" t="b">
        <f aca="false">TRUE()</f>
        <v>1</v>
      </c>
      <c r="P1229" s="59" t="b">
        <f aca="false">TRUE()</f>
        <v>1</v>
      </c>
      <c r="Q1229" s="57" t="s">
        <v>5416</v>
      </c>
      <c r="R1229" s="58" t="n">
        <v>1</v>
      </c>
      <c r="S1229" s="58" t="n">
        <v>29.7399997711182</v>
      </c>
      <c r="T1229" s="57"/>
      <c r="U1229" s="58" t="n">
        <v>6.5145402896085</v>
      </c>
      <c r="V1229" s="58" t="n">
        <v>6.5145402896085</v>
      </c>
      <c r="W1229" s="58" t="n">
        <v>0</v>
      </c>
      <c r="X1229" s="58" t="n">
        <v>100</v>
      </c>
      <c r="Y1229" s="58" t="n">
        <v>0</v>
      </c>
      <c r="Z1229" s="58" t="n">
        <v>3.25873426348332</v>
      </c>
      <c r="AA1229" s="57" t="s">
        <v>5412</v>
      </c>
      <c r="AB1229" s="57" t="s">
        <v>5413</v>
      </c>
      <c r="AC1229" s="57" t="s">
        <v>5414</v>
      </c>
      <c r="AD1229" s="57" t="s">
        <v>4838</v>
      </c>
      <c r="AE1229" s="57" t="n">
        <v>1403</v>
      </c>
      <c r="AF1229" s="58" t="n">
        <v>3.25873426348332</v>
      </c>
      <c r="AG1229" s="57" t="s">
        <v>5412</v>
      </c>
      <c r="AH1229" s="57" t="s">
        <v>5414</v>
      </c>
      <c r="AI1229" s="57" t="s">
        <v>4838</v>
      </c>
      <c r="AJ1229" s="58" t="n">
        <v>13.0001277301417</v>
      </c>
      <c r="AK1229" s="57" t="s">
        <v>5434</v>
      </c>
      <c r="AL1229" s="58" t="n">
        <v>4.5</v>
      </c>
      <c r="AM1229" s="57"/>
      <c r="AN1229" s="57" t="s">
        <v>5412</v>
      </c>
      <c r="AO1229" s="57" t="n">
        <v>2</v>
      </c>
      <c r="AP1229" s="59" t="b">
        <f aca="false">TRUE()</f>
        <v>1</v>
      </c>
    </row>
    <row r="1230" customFormat="false" ht="15" hidden="false" customHeight="true" outlineLevel="0" collapsed="false">
      <c r="B1230" s="57" t="s">
        <v>4782</v>
      </c>
      <c r="C1230" s="57" t="s">
        <v>290</v>
      </c>
      <c r="D1230" s="57" t="s">
        <v>300</v>
      </c>
      <c r="E1230" s="59" t="b">
        <f aca="false">FALSE()</f>
        <v>0</v>
      </c>
      <c r="F1230" s="57" t="n">
        <v>1</v>
      </c>
      <c r="G1230" s="57" t="s">
        <v>4873</v>
      </c>
      <c r="H1230" s="57" t="s">
        <v>360</v>
      </c>
      <c r="I1230" s="57" t="n">
        <v>4</v>
      </c>
      <c r="J1230" s="57" t="s">
        <v>360</v>
      </c>
      <c r="K1230" s="57" t="n">
        <v>2</v>
      </c>
      <c r="L1230" s="59" t="b">
        <f aca="false">FALSE()</f>
        <v>0</v>
      </c>
      <c r="M1230" s="59" t="b">
        <f aca="false">TRUE()</f>
        <v>1</v>
      </c>
      <c r="N1230" s="59" t="b">
        <f aca="false">TRUE()</f>
        <v>1</v>
      </c>
      <c r="O1230" s="59" t="b">
        <f aca="false">TRUE()</f>
        <v>1</v>
      </c>
      <c r="P1230" s="59" t="b">
        <f aca="false">TRUE()</f>
        <v>1</v>
      </c>
      <c r="Q1230" s="57" t="s">
        <v>5417</v>
      </c>
      <c r="R1230" s="58" t="n">
        <v>1</v>
      </c>
      <c r="S1230" s="58" t="n">
        <v>25.8199996948242</v>
      </c>
      <c r="T1230" s="57"/>
      <c r="U1230" s="58" t="n">
        <v>0.614075519102441</v>
      </c>
      <c r="V1230" s="58" t="n">
        <v>0.614075519102441</v>
      </c>
      <c r="W1230" s="58" t="n">
        <v>0</v>
      </c>
      <c r="X1230" s="58" t="n">
        <v>100</v>
      </c>
      <c r="Y1230" s="58" t="n">
        <v>0</v>
      </c>
      <c r="Z1230" s="58" t="n">
        <v>4.12000412621153</v>
      </c>
      <c r="AA1230" s="57" t="s">
        <v>5412</v>
      </c>
      <c r="AB1230" s="57" t="s">
        <v>5413</v>
      </c>
      <c r="AC1230" s="57" t="s">
        <v>5463</v>
      </c>
      <c r="AD1230" s="57" t="s">
        <v>252</v>
      </c>
      <c r="AE1230" s="57" t="n">
        <v>1313</v>
      </c>
      <c r="AF1230" s="58" t="n">
        <v>4.35419177345231</v>
      </c>
      <c r="AG1230" s="57" t="s">
        <v>5412</v>
      </c>
      <c r="AH1230" s="57" t="s">
        <v>5414</v>
      </c>
      <c r="AI1230" s="57" t="s">
        <v>261</v>
      </c>
      <c r="AJ1230" s="58" t="n">
        <v>15.6284629122636</v>
      </c>
      <c r="AK1230" s="57" t="s">
        <v>5434</v>
      </c>
      <c r="AL1230" s="58" t="n">
        <v>3.5</v>
      </c>
      <c r="AM1230" s="57"/>
      <c r="AN1230" s="57"/>
      <c r="AO1230" s="57" t="n">
        <v>0</v>
      </c>
      <c r="AP1230" s="59" t="b">
        <f aca="false">FALSE()</f>
        <v>0</v>
      </c>
    </row>
    <row r="1231" customFormat="false" ht="15" hidden="false" customHeight="true" outlineLevel="0" collapsed="false">
      <c r="B1231" s="57" t="s">
        <v>4782</v>
      </c>
      <c r="C1231" s="57" t="s">
        <v>290</v>
      </c>
      <c r="D1231" s="57" t="s">
        <v>300</v>
      </c>
      <c r="E1231" s="59" t="b">
        <f aca="false">FALSE()</f>
        <v>0</v>
      </c>
      <c r="F1231" s="57" t="n">
        <v>1</v>
      </c>
      <c r="G1231" s="57" t="s">
        <v>4873</v>
      </c>
      <c r="H1231" s="57" t="s">
        <v>360</v>
      </c>
      <c r="I1231" s="57" t="n">
        <v>4</v>
      </c>
      <c r="J1231" s="57" t="s">
        <v>360</v>
      </c>
      <c r="K1231" s="57" t="n">
        <v>2</v>
      </c>
      <c r="L1231" s="59" t="b">
        <f aca="false">FALSE()</f>
        <v>0</v>
      </c>
      <c r="M1231" s="59" t="b">
        <f aca="false">TRUE()</f>
        <v>1</v>
      </c>
      <c r="N1231" s="59" t="b">
        <f aca="false">TRUE()</f>
        <v>1</v>
      </c>
      <c r="O1231" s="59" t="b">
        <f aca="false">TRUE()</f>
        <v>1</v>
      </c>
      <c r="P1231" s="59" t="b">
        <f aca="false">TRUE()</f>
        <v>1</v>
      </c>
      <c r="Q1231" s="57" t="s">
        <v>5417</v>
      </c>
      <c r="R1231" s="58" t="n">
        <v>1</v>
      </c>
      <c r="S1231" s="58" t="n">
        <v>25.8199996948242</v>
      </c>
      <c r="T1231" s="57"/>
      <c r="U1231" s="58" t="n">
        <v>0.614075519102441</v>
      </c>
      <c r="V1231" s="58" t="n">
        <v>0.614075519102441</v>
      </c>
      <c r="W1231" s="58" t="n">
        <v>0</v>
      </c>
      <c r="X1231" s="58" t="n">
        <v>100</v>
      </c>
      <c r="Y1231" s="58" t="n">
        <v>0</v>
      </c>
      <c r="Z1231" s="58" t="n">
        <v>4.12000412621153</v>
      </c>
      <c r="AA1231" s="57" t="s">
        <v>5412</v>
      </c>
      <c r="AB1231" s="57" t="s">
        <v>5413</v>
      </c>
      <c r="AC1231" s="57" t="s">
        <v>5463</v>
      </c>
      <c r="AD1231" s="57" t="s">
        <v>252</v>
      </c>
      <c r="AE1231" s="57" t="n">
        <v>1313</v>
      </c>
      <c r="AF1231" s="58" t="n">
        <v>4.35419177345231</v>
      </c>
      <c r="AG1231" s="57" t="s">
        <v>5412</v>
      </c>
      <c r="AH1231" s="57" t="s">
        <v>5414</v>
      </c>
      <c r="AI1231" s="57" t="s">
        <v>261</v>
      </c>
      <c r="AJ1231" s="58" t="n">
        <v>15.6284629122636</v>
      </c>
      <c r="AK1231" s="57" t="s">
        <v>5434</v>
      </c>
      <c r="AL1231" s="58" t="n">
        <v>4</v>
      </c>
      <c r="AM1231" s="57"/>
      <c r="AN1231" s="57"/>
      <c r="AO1231" s="57" t="n">
        <v>0</v>
      </c>
      <c r="AP1231" s="59" t="b">
        <f aca="false">FALSE()</f>
        <v>0</v>
      </c>
    </row>
    <row r="1232" customFormat="false" ht="15" hidden="false" customHeight="true" outlineLevel="0" collapsed="false">
      <c r="B1232" s="57" t="s">
        <v>4782</v>
      </c>
      <c r="C1232" s="57" t="s">
        <v>290</v>
      </c>
      <c r="D1232" s="57" t="s">
        <v>300</v>
      </c>
      <c r="E1232" s="59" t="b">
        <f aca="false">FALSE()</f>
        <v>0</v>
      </c>
      <c r="F1232" s="57" t="n">
        <v>1</v>
      </c>
      <c r="G1232" s="57" t="s">
        <v>4873</v>
      </c>
      <c r="H1232" s="57" t="s">
        <v>360</v>
      </c>
      <c r="I1232" s="57" t="n">
        <v>4</v>
      </c>
      <c r="J1232" s="57" t="s">
        <v>360</v>
      </c>
      <c r="K1232" s="57" t="n">
        <v>2</v>
      </c>
      <c r="L1232" s="59" t="b">
        <f aca="false">FALSE()</f>
        <v>0</v>
      </c>
      <c r="M1232" s="59" t="b">
        <f aca="false">TRUE()</f>
        <v>1</v>
      </c>
      <c r="N1232" s="59" t="b">
        <f aca="false">TRUE()</f>
        <v>1</v>
      </c>
      <c r="O1232" s="59" t="b">
        <f aca="false">TRUE()</f>
        <v>1</v>
      </c>
      <c r="P1232" s="59" t="b">
        <f aca="false">TRUE()</f>
        <v>1</v>
      </c>
      <c r="Q1232" s="57" t="s">
        <v>5417</v>
      </c>
      <c r="R1232" s="58" t="n">
        <v>1</v>
      </c>
      <c r="S1232" s="58" t="n">
        <v>25.8199996948242</v>
      </c>
      <c r="T1232" s="57"/>
      <c r="U1232" s="58" t="n">
        <v>0.614075519102441</v>
      </c>
      <c r="V1232" s="58" t="n">
        <v>0.614075519102441</v>
      </c>
      <c r="W1232" s="58" t="n">
        <v>0</v>
      </c>
      <c r="X1232" s="58" t="n">
        <v>100</v>
      </c>
      <c r="Y1232" s="58" t="n">
        <v>0</v>
      </c>
      <c r="Z1232" s="58" t="n">
        <v>4.12000412621153</v>
      </c>
      <c r="AA1232" s="57" t="s">
        <v>5412</v>
      </c>
      <c r="AB1232" s="57" t="s">
        <v>5413</v>
      </c>
      <c r="AC1232" s="57" t="s">
        <v>5463</v>
      </c>
      <c r="AD1232" s="57" t="s">
        <v>252</v>
      </c>
      <c r="AE1232" s="57" t="n">
        <v>1313</v>
      </c>
      <c r="AF1232" s="58" t="n">
        <v>4.35419177345231</v>
      </c>
      <c r="AG1232" s="57" t="s">
        <v>5412</v>
      </c>
      <c r="AH1232" s="57" t="s">
        <v>5414</v>
      </c>
      <c r="AI1232" s="57" t="s">
        <v>261</v>
      </c>
      <c r="AJ1232" s="58" t="n">
        <v>15.6284629122636</v>
      </c>
      <c r="AK1232" s="57" t="s">
        <v>5434</v>
      </c>
      <c r="AL1232" s="58" t="n">
        <v>4.5</v>
      </c>
      <c r="AM1232" s="57"/>
      <c r="AN1232" s="57" t="s">
        <v>5412</v>
      </c>
      <c r="AO1232" s="57" t="n">
        <v>2</v>
      </c>
      <c r="AP1232" s="59" t="b">
        <f aca="false">FALSE()</f>
        <v>0</v>
      </c>
    </row>
    <row r="1233" customFormat="false" ht="15" hidden="false" customHeight="true" outlineLevel="0" collapsed="false">
      <c r="B1233" s="57" t="s">
        <v>4782</v>
      </c>
      <c r="C1233" s="57" t="s">
        <v>290</v>
      </c>
      <c r="D1233" s="57" t="s">
        <v>300</v>
      </c>
      <c r="E1233" s="59" t="b">
        <f aca="false">FALSE()</f>
        <v>0</v>
      </c>
      <c r="F1233" s="57" t="n">
        <v>1</v>
      </c>
      <c r="G1233" s="57" t="s">
        <v>4873</v>
      </c>
      <c r="H1233" s="57" t="s">
        <v>360</v>
      </c>
      <c r="I1233" s="57" t="n">
        <v>5</v>
      </c>
      <c r="J1233" s="57" t="s">
        <v>425</v>
      </c>
      <c r="K1233" s="57" t="n">
        <v>2</v>
      </c>
      <c r="L1233" s="59" t="b">
        <f aca="false">FALSE()</f>
        <v>0</v>
      </c>
      <c r="M1233" s="59" t="b">
        <f aca="false">TRUE()</f>
        <v>1</v>
      </c>
      <c r="N1233" s="59" t="b">
        <f aca="false">TRUE()</f>
        <v>1</v>
      </c>
      <c r="O1233" s="59" t="b">
        <f aca="false">TRUE()</f>
        <v>1</v>
      </c>
      <c r="P1233" s="59" t="b">
        <f aca="false">TRUE()</f>
        <v>1</v>
      </c>
      <c r="Q1233" s="57" t="s">
        <v>5416</v>
      </c>
      <c r="R1233" s="58" t="n">
        <v>1</v>
      </c>
      <c r="S1233" s="58" t="n">
        <v>28.9799995422363</v>
      </c>
      <c r="T1233" s="57"/>
      <c r="U1233" s="58" t="n">
        <v>1.76212975046787</v>
      </c>
      <c r="V1233" s="58" t="n">
        <v>1.76212975046787</v>
      </c>
      <c r="W1233" s="58" t="n">
        <v>0</v>
      </c>
      <c r="X1233" s="58" t="n">
        <v>100</v>
      </c>
      <c r="Y1233" s="58" t="n">
        <v>0</v>
      </c>
      <c r="Z1233" s="58" t="n">
        <v>2.87959615224077</v>
      </c>
      <c r="AA1233" s="57" t="s">
        <v>5412</v>
      </c>
      <c r="AB1233" s="57" t="s">
        <v>5413</v>
      </c>
      <c r="AC1233" s="57" t="s">
        <v>5414</v>
      </c>
      <c r="AD1233" s="57" t="s">
        <v>261</v>
      </c>
      <c r="AE1233" s="57" t="n">
        <v>1402</v>
      </c>
      <c r="AF1233" s="58" t="n">
        <v>2.87959615224077</v>
      </c>
      <c r="AG1233" s="57" t="s">
        <v>5412</v>
      </c>
      <c r="AH1233" s="57" t="s">
        <v>5414</v>
      </c>
      <c r="AI1233" s="57" t="s">
        <v>261</v>
      </c>
      <c r="AJ1233" s="58" t="n">
        <v>14.1592876233234</v>
      </c>
      <c r="AK1233" s="57" t="s">
        <v>5518</v>
      </c>
      <c r="AL1233" s="58" t="n">
        <v>3.5</v>
      </c>
      <c r="AM1233" s="57"/>
      <c r="AN1233" s="57" t="s">
        <v>5412</v>
      </c>
      <c r="AO1233" s="57" t="n">
        <v>1</v>
      </c>
      <c r="AP1233" s="59" t="b">
        <f aca="false">TRUE()</f>
        <v>1</v>
      </c>
    </row>
    <row r="1234" customFormat="false" ht="15" hidden="false" customHeight="true" outlineLevel="0" collapsed="false">
      <c r="B1234" s="57" t="s">
        <v>4782</v>
      </c>
      <c r="C1234" s="57" t="s">
        <v>290</v>
      </c>
      <c r="D1234" s="57" t="s">
        <v>300</v>
      </c>
      <c r="E1234" s="59" t="b">
        <f aca="false">FALSE()</f>
        <v>0</v>
      </c>
      <c r="F1234" s="57" t="n">
        <v>1</v>
      </c>
      <c r="G1234" s="57" t="s">
        <v>4873</v>
      </c>
      <c r="H1234" s="57" t="s">
        <v>360</v>
      </c>
      <c r="I1234" s="57" t="n">
        <v>5</v>
      </c>
      <c r="J1234" s="57" t="s">
        <v>425</v>
      </c>
      <c r="K1234" s="57" t="n">
        <v>2</v>
      </c>
      <c r="L1234" s="59" t="b">
        <f aca="false">FALSE()</f>
        <v>0</v>
      </c>
      <c r="M1234" s="59" t="b">
        <f aca="false">TRUE()</f>
        <v>1</v>
      </c>
      <c r="N1234" s="59" t="b">
        <f aca="false">TRUE()</f>
        <v>1</v>
      </c>
      <c r="O1234" s="59" t="b">
        <f aca="false">TRUE()</f>
        <v>1</v>
      </c>
      <c r="P1234" s="59" t="b">
        <f aca="false">TRUE()</f>
        <v>1</v>
      </c>
      <c r="Q1234" s="57" t="s">
        <v>5416</v>
      </c>
      <c r="R1234" s="58" t="n">
        <v>1</v>
      </c>
      <c r="S1234" s="58" t="n">
        <v>28.9799995422363</v>
      </c>
      <c r="T1234" s="57"/>
      <c r="U1234" s="58" t="n">
        <v>1.76212975046787</v>
      </c>
      <c r="V1234" s="58" t="n">
        <v>1.76212975046787</v>
      </c>
      <c r="W1234" s="58" t="n">
        <v>0</v>
      </c>
      <c r="X1234" s="58" t="n">
        <v>100</v>
      </c>
      <c r="Y1234" s="58" t="n">
        <v>0</v>
      </c>
      <c r="Z1234" s="58" t="n">
        <v>2.87959615224077</v>
      </c>
      <c r="AA1234" s="57" t="s">
        <v>5412</v>
      </c>
      <c r="AB1234" s="57" t="s">
        <v>5413</v>
      </c>
      <c r="AC1234" s="57" t="s">
        <v>5414</v>
      </c>
      <c r="AD1234" s="57" t="s">
        <v>261</v>
      </c>
      <c r="AE1234" s="57" t="n">
        <v>1402</v>
      </c>
      <c r="AF1234" s="58" t="n">
        <v>2.87959615224077</v>
      </c>
      <c r="AG1234" s="57" t="s">
        <v>5412</v>
      </c>
      <c r="AH1234" s="57" t="s">
        <v>5414</v>
      </c>
      <c r="AI1234" s="57" t="s">
        <v>261</v>
      </c>
      <c r="AJ1234" s="58" t="n">
        <v>14.1592876233234</v>
      </c>
      <c r="AK1234" s="57" t="s">
        <v>5518</v>
      </c>
      <c r="AL1234" s="58" t="n">
        <v>4</v>
      </c>
      <c r="AM1234" s="57"/>
      <c r="AN1234" s="57" t="s">
        <v>5412</v>
      </c>
      <c r="AO1234" s="57" t="n">
        <v>1</v>
      </c>
      <c r="AP1234" s="59" t="b">
        <f aca="false">TRUE()</f>
        <v>1</v>
      </c>
    </row>
    <row r="1235" customFormat="false" ht="15" hidden="false" customHeight="true" outlineLevel="0" collapsed="false">
      <c r="B1235" s="57" t="s">
        <v>4782</v>
      </c>
      <c r="C1235" s="57" t="s">
        <v>290</v>
      </c>
      <c r="D1235" s="57" t="s">
        <v>300</v>
      </c>
      <c r="E1235" s="59" t="b">
        <f aca="false">FALSE()</f>
        <v>0</v>
      </c>
      <c r="F1235" s="57" t="n">
        <v>1</v>
      </c>
      <c r="G1235" s="57" t="s">
        <v>4873</v>
      </c>
      <c r="H1235" s="57" t="s">
        <v>360</v>
      </c>
      <c r="I1235" s="57" t="n">
        <v>5</v>
      </c>
      <c r="J1235" s="57" t="s">
        <v>425</v>
      </c>
      <c r="K1235" s="57" t="n">
        <v>2</v>
      </c>
      <c r="L1235" s="59" t="b">
        <f aca="false">FALSE()</f>
        <v>0</v>
      </c>
      <c r="M1235" s="59" t="b">
        <f aca="false">TRUE()</f>
        <v>1</v>
      </c>
      <c r="N1235" s="59" t="b">
        <f aca="false">TRUE()</f>
        <v>1</v>
      </c>
      <c r="O1235" s="59" t="b">
        <f aca="false">TRUE()</f>
        <v>1</v>
      </c>
      <c r="P1235" s="59" t="b">
        <f aca="false">TRUE()</f>
        <v>1</v>
      </c>
      <c r="Q1235" s="57" t="s">
        <v>5416</v>
      </c>
      <c r="R1235" s="58" t="n">
        <v>1</v>
      </c>
      <c r="S1235" s="58" t="n">
        <v>28.9799995422363</v>
      </c>
      <c r="T1235" s="57"/>
      <c r="U1235" s="58" t="n">
        <v>1.76212975046787</v>
      </c>
      <c r="V1235" s="58" t="n">
        <v>1.76212975046787</v>
      </c>
      <c r="W1235" s="58" t="n">
        <v>0</v>
      </c>
      <c r="X1235" s="58" t="n">
        <v>100</v>
      </c>
      <c r="Y1235" s="58" t="n">
        <v>0</v>
      </c>
      <c r="Z1235" s="58" t="n">
        <v>2.87959615224077</v>
      </c>
      <c r="AA1235" s="57" t="s">
        <v>5412</v>
      </c>
      <c r="AB1235" s="57" t="s">
        <v>5413</v>
      </c>
      <c r="AC1235" s="57" t="s">
        <v>5414</v>
      </c>
      <c r="AD1235" s="57" t="s">
        <v>261</v>
      </c>
      <c r="AE1235" s="57" t="n">
        <v>1402</v>
      </c>
      <c r="AF1235" s="58" t="n">
        <v>2.87959615224077</v>
      </c>
      <c r="AG1235" s="57" t="s">
        <v>5412</v>
      </c>
      <c r="AH1235" s="57" t="s">
        <v>5414</v>
      </c>
      <c r="AI1235" s="57" t="s">
        <v>261</v>
      </c>
      <c r="AJ1235" s="58" t="n">
        <v>14.1592876233234</v>
      </c>
      <c r="AK1235" s="57" t="s">
        <v>5518</v>
      </c>
      <c r="AL1235" s="58" t="n">
        <v>4.5</v>
      </c>
      <c r="AM1235" s="57"/>
      <c r="AN1235" s="57" t="s">
        <v>5412</v>
      </c>
      <c r="AO1235" s="57" t="n">
        <v>2</v>
      </c>
      <c r="AP1235" s="59" t="b">
        <f aca="false">TRUE()</f>
        <v>1</v>
      </c>
    </row>
    <row r="1236" customFormat="false" ht="15" hidden="false" customHeight="true" outlineLevel="0" collapsed="false">
      <c r="B1236" s="57" t="s">
        <v>4782</v>
      </c>
      <c r="C1236" s="57" t="s">
        <v>290</v>
      </c>
      <c r="D1236" s="57" t="s">
        <v>300</v>
      </c>
      <c r="E1236" s="59" t="b">
        <f aca="false">FALSE()</f>
        <v>0</v>
      </c>
      <c r="F1236" s="57" t="n">
        <v>1</v>
      </c>
      <c r="G1236" s="57" t="s">
        <v>4873</v>
      </c>
      <c r="H1236" s="57" t="s">
        <v>360</v>
      </c>
      <c r="I1236" s="57" t="n">
        <v>6</v>
      </c>
      <c r="J1236" s="57" t="s">
        <v>312</v>
      </c>
      <c r="K1236" s="57" t="n">
        <v>2</v>
      </c>
      <c r="L1236" s="59" t="b">
        <f aca="false">FALSE()</f>
        <v>0</v>
      </c>
      <c r="M1236" s="59" t="b">
        <f aca="false">TRUE()</f>
        <v>1</v>
      </c>
      <c r="N1236" s="59" t="b">
        <f aca="false">TRUE()</f>
        <v>1</v>
      </c>
      <c r="O1236" s="59" t="b">
        <f aca="false">TRUE()</f>
        <v>1</v>
      </c>
      <c r="P1236" s="59" t="b">
        <f aca="false">TRUE()</f>
        <v>1</v>
      </c>
      <c r="Q1236" s="57" t="s">
        <v>5418</v>
      </c>
      <c r="R1236" s="58" t="n">
        <v>1</v>
      </c>
      <c r="S1236" s="58" t="n">
        <v>25.9099998474121</v>
      </c>
      <c r="T1236" s="57"/>
      <c r="U1236" s="58" t="n">
        <v>1.01455955329968</v>
      </c>
      <c r="V1236" s="58" t="n">
        <v>0</v>
      </c>
      <c r="W1236" s="58" t="n">
        <v>0</v>
      </c>
      <c r="X1236" s="58" t="n">
        <v>0</v>
      </c>
      <c r="Y1236" s="58" t="n">
        <v>0</v>
      </c>
      <c r="Z1236" s="58" t="n">
        <v>4.822700591992</v>
      </c>
      <c r="AA1236" s="57" t="s">
        <v>5412</v>
      </c>
      <c r="AB1236" s="57" t="s">
        <v>5413</v>
      </c>
      <c r="AC1236" s="57" t="s">
        <v>5422</v>
      </c>
      <c r="AD1236" s="57" t="s">
        <v>4885</v>
      </c>
      <c r="AE1236" s="57" t="n">
        <v>1315</v>
      </c>
      <c r="AF1236" s="58" t="n">
        <v>4.822700591992</v>
      </c>
      <c r="AG1236" s="57" t="s">
        <v>5412</v>
      </c>
      <c r="AH1236" s="57" t="s">
        <v>5422</v>
      </c>
      <c r="AI1236" s="57" t="s">
        <v>4885</v>
      </c>
      <c r="AJ1236" s="58" t="n">
        <v>10.9293433929033</v>
      </c>
      <c r="AK1236" s="57" t="s">
        <v>5518</v>
      </c>
      <c r="AL1236" s="58" t="n">
        <v>3.5</v>
      </c>
      <c r="AM1236" s="57"/>
      <c r="AN1236" s="57"/>
      <c r="AO1236" s="57" t="n">
        <v>0</v>
      </c>
      <c r="AP1236" s="59" t="b">
        <f aca="false">FALSE()</f>
        <v>0</v>
      </c>
    </row>
    <row r="1237" customFormat="false" ht="15" hidden="false" customHeight="true" outlineLevel="0" collapsed="false">
      <c r="B1237" s="57" t="s">
        <v>4782</v>
      </c>
      <c r="C1237" s="57" t="s">
        <v>290</v>
      </c>
      <c r="D1237" s="57" t="s">
        <v>300</v>
      </c>
      <c r="E1237" s="59" t="b">
        <f aca="false">FALSE()</f>
        <v>0</v>
      </c>
      <c r="F1237" s="57" t="n">
        <v>1</v>
      </c>
      <c r="G1237" s="57" t="s">
        <v>4873</v>
      </c>
      <c r="H1237" s="57" t="s">
        <v>360</v>
      </c>
      <c r="I1237" s="57" t="n">
        <v>6</v>
      </c>
      <c r="J1237" s="57" t="s">
        <v>312</v>
      </c>
      <c r="K1237" s="57" t="n">
        <v>2</v>
      </c>
      <c r="L1237" s="59" t="b">
        <f aca="false">FALSE()</f>
        <v>0</v>
      </c>
      <c r="M1237" s="59" t="b">
        <f aca="false">TRUE()</f>
        <v>1</v>
      </c>
      <c r="N1237" s="59" t="b">
        <f aca="false">TRUE()</f>
        <v>1</v>
      </c>
      <c r="O1237" s="59" t="b">
        <f aca="false">TRUE()</f>
        <v>1</v>
      </c>
      <c r="P1237" s="59" t="b">
        <f aca="false">TRUE()</f>
        <v>1</v>
      </c>
      <c r="Q1237" s="57" t="s">
        <v>5418</v>
      </c>
      <c r="R1237" s="58" t="n">
        <v>1</v>
      </c>
      <c r="S1237" s="58" t="n">
        <v>25.9099998474121</v>
      </c>
      <c r="T1237" s="57"/>
      <c r="U1237" s="58" t="n">
        <v>1.01455955329968</v>
      </c>
      <c r="V1237" s="58" t="n">
        <v>0</v>
      </c>
      <c r="W1237" s="58" t="n">
        <v>0</v>
      </c>
      <c r="X1237" s="58" t="n">
        <v>0</v>
      </c>
      <c r="Y1237" s="58" t="n">
        <v>0</v>
      </c>
      <c r="Z1237" s="58" t="n">
        <v>4.822700591992</v>
      </c>
      <c r="AA1237" s="57" t="s">
        <v>5412</v>
      </c>
      <c r="AB1237" s="57" t="s">
        <v>5413</v>
      </c>
      <c r="AC1237" s="57" t="s">
        <v>5422</v>
      </c>
      <c r="AD1237" s="57" t="s">
        <v>4885</v>
      </c>
      <c r="AE1237" s="57" t="n">
        <v>1315</v>
      </c>
      <c r="AF1237" s="58" t="n">
        <v>4.822700591992</v>
      </c>
      <c r="AG1237" s="57" t="s">
        <v>5412</v>
      </c>
      <c r="AH1237" s="57" t="s">
        <v>5422</v>
      </c>
      <c r="AI1237" s="57" t="s">
        <v>4885</v>
      </c>
      <c r="AJ1237" s="58" t="n">
        <v>10.9293433929033</v>
      </c>
      <c r="AK1237" s="57" t="s">
        <v>5518</v>
      </c>
      <c r="AL1237" s="58" t="n">
        <v>4</v>
      </c>
      <c r="AM1237" s="57"/>
      <c r="AN1237" s="57"/>
      <c r="AO1237" s="57" t="n">
        <v>0</v>
      </c>
      <c r="AP1237" s="59" t="b">
        <f aca="false">FALSE()</f>
        <v>0</v>
      </c>
    </row>
    <row r="1238" customFormat="false" ht="15" hidden="false" customHeight="true" outlineLevel="0" collapsed="false">
      <c r="B1238" s="57" t="s">
        <v>4782</v>
      </c>
      <c r="C1238" s="57" t="s">
        <v>290</v>
      </c>
      <c r="D1238" s="57" t="s">
        <v>300</v>
      </c>
      <c r="E1238" s="59" t="b">
        <f aca="false">FALSE()</f>
        <v>0</v>
      </c>
      <c r="F1238" s="57" t="n">
        <v>1</v>
      </c>
      <c r="G1238" s="57" t="s">
        <v>4873</v>
      </c>
      <c r="H1238" s="57" t="s">
        <v>360</v>
      </c>
      <c r="I1238" s="57" t="n">
        <v>6</v>
      </c>
      <c r="J1238" s="57" t="s">
        <v>312</v>
      </c>
      <c r="K1238" s="57" t="n">
        <v>2</v>
      </c>
      <c r="L1238" s="59" t="b">
        <f aca="false">FALSE()</f>
        <v>0</v>
      </c>
      <c r="M1238" s="59" t="b">
        <f aca="false">TRUE()</f>
        <v>1</v>
      </c>
      <c r="N1238" s="59" t="b">
        <f aca="false">TRUE()</f>
        <v>1</v>
      </c>
      <c r="O1238" s="59" t="b">
        <f aca="false">TRUE()</f>
        <v>1</v>
      </c>
      <c r="P1238" s="59" t="b">
        <f aca="false">TRUE()</f>
        <v>1</v>
      </c>
      <c r="Q1238" s="57" t="s">
        <v>5418</v>
      </c>
      <c r="R1238" s="58" t="n">
        <v>1</v>
      </c>
      <c r="S1238" s="58" t="n">
        <v>25.9099998474121</v>
      </c>
      <c r="T1238" s="57"/>
      <c r="U1238" s="58" t="n">
        <v>1.01455955329968</v>
      </c>
      <c r="V1238" s="58" t="n">
        <v>0</v>
      </c>
      <c r="W1238" s="58" t="n">
        <v>0</v>
      </c>
      <c r="X1238" s="58" t="n">
        <v>0</v>
      </c>
      <c r="Y1238" s="58" t="n">
        <v>0</v>
      </c>
      <c r="Z1238" s="58" t="n">
        <v>4.822700591992</v>
      </c>
      <c r="AA1238" s="57" t="s">
        <v>5412</v>
      </c>
      <c r="AB1238" s="57" t="s">
        <v>5413</v>
      </c>
      <c r="AC1238" s="57" t="s">
        <v>5422</v>
      </c>
      <c r="AD1238" s="57" t="s">
        <v>4885</v>
      </c>
      <c r="AE1238" s="57" t="n">
        <v>1315</v>
      </c>
      <c r="AF1238" s="58" t="n">
        <v>4.822700591992</v>
      </c>
      <c r="AG1238" s="57" t="s">
        <v>5412</v>
      </c>
      <c r="AH1238" s="57" t="s">
        <v>5422</v>
      </c>
      <c r="AI1238" s="57" t="s">
        <v>4885</v>
      </c>
      <c r="AJ1238" s="58" t="n">
        <v>10.9293433929033</v>
      </c>
      <c r="AK1238" s="57" t="s">
        <v>5518</v>
      </c>
      <c r="AL1238" s="58" t="n">
        <v>4.5</v>
      </c>
      <c r="AM1238" s="57"/>
      <c r="AN1238" s="57"/>
      <c r="AO1238" s="57" t="n">
        <v>0</v>
      </c>
      <c r="AP1238" s="59" t="b">
        <f aca="false">FALSE()</f>
        <v>0</v>
      </c>
    </row>
    <row r="1239" customFormat="false" ht="15" hidden="false" customHeight="true" outlineLevel="0" collapsed="false">
      <c r="B1239" s="57" t="s">
        <v>4782</v>
      </c>
      <c r="C1239" s="57" t="s">
        <v>290</v>
      </c>
      <c r="D1239" s="57" t="s">
        <v>300</v>
      </c>
      <c r="E1239" s="59" t="b">
        <f aca="false">FALSE()</f>
        <v>0</v>
      </c>
      <c r="F1239" s="57" t="n">
        <v>1</v>
      </c>
      <c r="G1239" s="57" t="s">
        <v>4873</v>
      </c>
      <c r="H1239" s="57" t="s">
        <v>360</v>
      </c>
      <c r="I1239" s="57" t="n">
        <v>7</v>
      </c>
      <c r="J1239" s="57" t="s">
        <v>327</v>
      </c>
      <c r="K1239" s="57" t="n">
        <v>2</v>
      </c>
      <c r="L1239" s="59" t="b">
        <f aca="false">FALSE()</f>
        <v>0</v>
      </c>
      <c r="M1239" s="59" t="b">
        <f aca="false">TRUE()</f>
        <v>1</v>
      </c>
      <c r="N1239" s="59" t="b">
        <f aca="false">TRUE()</f>
        <v>1</v>
      </c>
      <c r="O1239" s="59" t="b">
        <f aca="false">TRUE()</f>
        <v>1</v>
      </c>
      <c r="P1239" s="59" t="b">
        <f aca="false">TRUE()</f>
        <v>1</v>
      </c>
      <c r="Q1239" s="57" t="s">
        <v>5421</v>
      </c>
      <c r="R1239" s="58" t="n">
        <v>1</v>
      </c>
      <c r="S1239" s="58" t="n">
        <v>27.3799991607666</v>
      </c>
      <c r="T1239" s="57"/>
      <c r="U1239" s="58" t="n">
        <v>2.13591484905197</v>
      </c>
      <c r="V1239" s="58" t="n">
        <v>2.13591484905197</v>
      </c>
      <c r="W1239" s="58" t="n">
        <v>0</v>
      </c>
      <c r="X1239" s="58" t="n">
        <v>100</v>
      </c>
      <c r="Y1239" s="58" t="n">
        <v>0</v>
      </c>
      <c r="Z1239" s="58" t="n">
        <v>3.14158272213225</v>
      </c>
      <c r="AA1239" s="57" t="s">
        <v>5412</v>
      </c>
      <c r="AB1239" s="57" t="s">
        <v>5413</v>
      </c>
      <c r="AC1239" s="57" t="s">
        <v>5414</v>
      </c>
      <c r="AD1239" s="57" t="s">
        <v>261</v>
      </c>
      <c r="AE1239" s="57" t="n">
        <v>1316</v>
      </c>
      <c r="AF1239" s="58" t="n">
        <v>3.14158272213225</v>
      </c>
      <c r="AG1239" s="57" t="s">
        <v>5412</v>
      </c>
      <c r="AH1239" s="57" t="s">
        <v>5414</v>
      </c>
      <c r="AI1239" s="57" t="s">
        <v>261</v>
      </c>
      <c r="AJ1239" s="58" t="n">
        <v>9.71409712737116</v>
      </c>
      <c r="AK1239" s="57" t="s">
        <v>5518</v>
      </c>
      <c r="AL1239" s="58" t="n">
        <v>3.5</v>
      </c>
      <c r="AM1239" s="57"/>
      <c r="AN1239" s="57" t="s">
        <v>5412</v>
      </c>
      <c r="AO1239" s="57" t="n">
        <v>1</v>
      </c>
      <c r="AP1239" s="59" t="b">
        <f aca="false">TRUE()</f>
        <v>1</v>
      </c>
    </row>
    <row r="1240" customFormat="false" ht="15" hidden="false" customHeight="true" outlineLevel="0" collapsed="false">
      <c r="B1240" s="57" t="s">
        <v>4782</v>
      </c>
      <c r="C1240" s="57" t="s">
        <v>290</v>
      </c>
      <c r="D1240" s="57" t="s">
        <v>300</v>
      </c>
      <c r="E1240" s="59" t="b">
        <f aca="false">FALSE()</f>
        <v>0</v>
      </c>
      <c r="F1240" s="57" t="n">
        <v>1</v>
      </c>
      <c r="G1240" s="57" t="s">
        <v>4873</v>
      </c>
      <c r="H1240" s="57" t="s">
        <v>360</v>
      </c>
      <c r="I1240" s="57" t="n">
        <v>7</v>
      </c>
      <c r="J1240" s="57" t="s">
        <v>327</v>
      </c>
      <c r="K1240" s="57" t="n">
        <v>2</v>
      </c>
      <c r="L1240" s="59" t="b">
        <f aca="false">FALSE()</f>
        <v>0</v>
      </c>
      <c r="M1240" s="59" t="b">
        <f aca="false">TRUE()</f>
        <v>1</v>
      </c>
      <c r="N1240" s="59" t="b">
        <f aca="false">TRUE()</f>
        <v>1</v>
      </c>
      <c r="O1240" s="59" t="b">
        <f aca="false">TRUE()</f>
        <v>1</v>
      </c>
      <c r="P1240" s="59" t="b">
        <f aca="false">TRUE()</f>
        <v>1</v>
      </c>
      <c r="Q1240" s="57" t="s">
        <v>5421</v>
      </c>
      <c r="R1240" s="58" t="n">
        <v>1</v>
      </c>
      <c r="S1240" s="58" t="n">
        <v>27.3799991607666</v>
      </c>
      <c r="T1240" s="57"/>
      <c r="U1240" s="58" t="n">
        <v>2.13591484905197</v>
      </c>
      <c r="V1240" s="58" t="n">
        <v>2.13591484905197</v>
      </c>
      <c r="W1240" s="58" t="n">
        <v>0</v>
      </c>
      <c r="X1240" s="58" t="n">
        <v>100</v>
      </c>
      <c r="Y1240" s="58" t="n">
        <v>0</v>
      </c>
      <c r="Z1240" s="58" t="n">
        <v>3.14158272213225</v>
      </c>
      <c r="AA1240" s="57" t="s">
        <v>5412</v>
      </c>
      <c r="AB1240" s="57" t="s">
        <v>5413</v>
      </c>
      <c r="AC1240" s="57" t="s">
        <v>5414</v>
      </c>
      <c r="AD1240" s="57" t="s">
        <v>261</v>
      </c>
      <c r="AE1240" s="57" t="n">
        <v>1316</v>
      </c>
      <c r="AF1240" s="58" t="n">
        <v>3.14158272213225</v>
      </c>
      <c r="AG1240" s="57" t="s">
        <v>5412</v>
      </c>
      <c r="AH1240" s="57" t="s">
        <v>5414</v>
      </c>
      <c r="AI1240" s="57" t="s">
        <v>261</v>
      </c>
      <c r="AJ1240" s="58" t="n">
        <v>9.71409712737116</v>
      </c>
      <c r="AK1240" s="57" t="s">
        <v>5518</v>
      </c>
      <c r="AL1240" s="58" t="n">
        <v>4</v>
      </c>
      <c r="AM1240" s="57"/>
      <c r="AN1240" s="57" t="s">
        <v>5412</v>
      </c>
      <c r="AO1240" s="57" t="n">
        <v>2</v>
      </c>
      <c r="AP1240" s="59" t="b">
        <f aca="false">TRUE()</f>
        <v>1</v>
      </c>
    </row>
    <row r="1241" customFormat="false" ht="15" hidden="false" customHeight="true" outlineLevel="0" collapsed="false">
      <c r="B1241" s="57" t="s">
        <v>4782</v>
      </c>
      <c r="C1241" s="57" t="s">
        <v>290</v>
      </c>
      <c r="D1241" s="57" t="s">
        <v>300</v>
      </c>
      <c r="E1241" s="59" t="b">
        <f aca="false">FALSE()</f>
        <v>0</v>
      </c>
      <c r="F1241" s="57" t="n">
        <v>1</v>
      </c>
      <c r="G1241" s="57" t="s">
        <v>4873</v>
      </c>
      <c r="H1241" s="57" t="s">
        <v>360</v>
      </c>
      <c r="I1241" s="57" t="n">
        <v>7</v>
      </c>
      <c r="J1241" s="57" t="s">
        <v>327</v>
      </c>
      <c r="K1241" s="57" t="n">
        <v>2</v>
      </c>
      <c r="L1241" s="59" t="b">
        <f aca="false">FALSE()</f>
        <v>0</v>
      </c>
      <c r="M1241" s="59" t="b">
        <f aca="false">TRUE()</f>
        <v>1</v>
      </c>
      <c r="N1241" s="59" t="b">
        <f aca="false">TRUE()</f>
        <v>1</v>
      </c>
      <c r="O1241" s="59" t="b">
        <f aca="false">TRUE()</f>
        <v>1</v>
      </c>
      <c r="P1241" s="59" t="b">
        <f aca="false">TRUE()</f>
        <v>1</v>
      </c>
      <c r="Q1241" s="57" t="s">
        <v>5421</v>
      </c>
      <c r="R1241" s="58" t="n">
        <v>1</v>
      </c>
      <c r="S1241" s="58" t="n">
        <v>27.3799991607666</v>
      </c>
      <c r="T1241" s="57"/>
      <c r="U1241" s="58" t="n">
        <v>2.13591484905197</v>
      </c>
      <c r="V1241" s="58" t="n">
        <v>2.13591484905197</v>
      </c>
      <c r="W1241" s="58" t="n">
        <v>0</v>
      </c>
      <c r="X1241" s="58" t="n">
        <v>100</v>
      </c>
      <c r="Y1241" s="58" t="n">
        <v>0</v>
      </c>
      <c r="Z1241" s="58" t="n">
        <v>3.14158272213225</v>
      </c>
      <c r="AA1241" s="57" t="s">
        <v>5412</v>
      </c>
      <c r="AB1241" s="57" t="s">
        <v>5413</v>
      </c>
      <c r="AC1241" s="57" t="s">
        <v>5414</v>
      </c>
      <c r="AD1241" s="57" t="s">
        <v>261</v>
      </c>
      <c r="AE1241" s="57" t="n">
        <v>1316</v>
      </c>
      <c r="AF1241" s="58" t="n">
        <v>3.14158272213225</v>
      </c>
      <c r="AG1241" s="57" t="s">
        <v>5412</v>
      </c>
      <c r="AH1241" s="57" t="s">
        <v>5414</v>
      </c>
      <c r="AI1241" s="57" t="s">
        <v>261</v>
      </c>
      <c r="AJ1241" s="58" t="n">
        <v>9.71409712737116</v>
      </c>
      <c r="AK1241" s="57" t="s">
        <v>5518</v>
      </c>
      <c r="AL1241" s="58" t="n">
        <v>4.5</v>
      </c>
      <c r="AM1241" s="57"/>
      <c r="AN1241" s="57" t="s">
        <v>5412</v>
      </c>
      <c r="AO1241" s="57" t="n">
        <v>4</v>
      </c>
      <c r="AP1241" s="59" t="b">
        <f aca="false">TRUE()</f>
        <v>1</v>
      </c>
    </row>
    <row r="1242" customFormat="false" ht="15" hidden="false" customHeight="true" outlineLevel="0" collapsed="false">
      <c r="B1242" s="57" t="s">
        <v>4782</v>
      </c>
      <c r="C1242" s="57" t="s">
        <v>290</v>
      </c>
      <c r="D1242" s="57" t="s">
        <v>300</v>
      </c>
      <c r="E1242" s="59" t="b">
        <f aca="false">FALSE()</f>
        <v>0</v>
      </c>
      <c r="F1242" s="57" t="n">
        <v>1</v>
      </c>
      <c r="G1242" s="57" t="s">
        <v>4873</v>
      </c>
      <c r="H1242" s="57" t="s">
        <v>360</v>
      </c>
      <c r="I1242" s="57" t="n">
        <v>8</v>
      </c>
      <c r="J1242" s="57" t="s">
        <v>312</v>
      </c>
      <c r="K1242" s="57" t="n">
        <v>2</v>
      </c>
      <c r="L1242" s="59" t="b">
        <f aca="false">FALSE()</f>
        <v>0</v>
      </c>
      <c r="M1242" s="59" t="b">
        <f aca="false">TRUE()</f>
        <v>1</v>
      </c>
      <c r="N1242" s="59" t="b">
        <f aca="false">TRUE()</f>
        <v>1</v>
      </c>
      <c r="O1242" s="59" t="b">
        <f aca="false">TRUE()</f>
        <v>1</v>
      </c>
      <c r="P1242" s="59" t="b">
        <f aca="false">TRUE()</f>
        <v>1</v>
      </c>
      <c r="Q1242" s="57" t="s">
        <v>5418</v>
      </c>
      <c r="R1242" s="58" t="n">
        <v>1</v>
      </c>
      <c r="S1242" s="58" t="n">
        <v>25.9899997711182</v>
      </c>
      <c r="T1242" s="57"/>
      <c r="U1242" s="58" t="n">
        <v>0.614075519102441</v>
      </c>
      <c r="V1242" s="58" t="n">
        <v>0</v>
      </c>
      <c r="W1242" s="58" t="n">
        <v>0</v>
      </c>
      <c r="X1242" s="58" t="n">
        <v>0</v>
      </c>
      <c r="Y1242" s="58" t="n">
        <v>0</v>
      </c>
      <c r="Z1242" s="58" t="n">
        <v>5.47583728757532</v>
      </c>
      <c r="AA1242" s="57" t="s">
        <v>5412</v>
      </c>
      <c r="AB1242" s="57" t="s">
        <v>5413</v>
      </c>
      <c r="AC1242" s="57" t="s">
        <v>5414</v>
      </c>
      <c r="AD1242" s="57" t="s">
        <v>261</v>
      </c>
      <c r="AE1242" s="57" t="n">
        <v>1316</v>
      </c>
      <c r="AF1242" s="58" t="n">
        <v>5.47583728757532</v>
      </c>
      <c r="AG1242" s="57" t="s">
        <v>5412</v>
      </c>
      <c r="AH1242" s="57" t="s">
        <v>5414</v>
      </c>
      <c r="AI1242" s="57" t="s">
        <v>261</v>
      </c>
      <c r="AJ1242" s="58" t="n">
        <v>7.03348484039028</v>
      </c>
      <c r="AK1242" s="57" t="s">
        <v>5518</v>
      </c>
      <c r="AL1242" s="58" t="n">
        <v>3.5</v>
      </c>
      <c r="AM1242" s="57"/>
      <c r="AN1242" s="57"/>
      <c r="AO1242" s="57" t="n">
        <v>0</v>
      </c>
      <c r="AP1242" s="59" t="b">
        <f aca="false">FALSE()</f>
        <v>0</v>
      </c>
    </row>
    <row r="1243" customFormat="false" ht="15" hidden="false" customHeight="true" outlineLevel="0" collapsed="false">
      <c r="B1243" s="57" t="s">
        <v>4782</v>
      </c>
      <c r="C1243" s="57" t="s">
        <v>290</v>
      </c>
      <c r="D1243" s="57" t="s">
        <v>300</v>
      </c>
      <c r="E1243" s="59" t="b">
        <f aca="false">FALSE()</f>
        <v>0</v>
      </c>
      <c r="F1243" s="57" t="n">
        <v>1</v>
      </c>
      <c r="G1243" s="57" t="s">
        <v>4873</v>
      </c>
      <c r="H1243" s="57" t="s">
        <v>360</v>
      </c>
      <c r="I1243" s="57" t="n">
        <v>8</v>
      </c>
      <c r="J1243" s="57" t="s">
        <v>312</v>
      </c>
      <c r="K1243" s="57" t="n">
        <v>2</v>
      </c>
      <c r="L1243" s="59" t="b">
        <f aca="false">FALSE()</f>
        <v>0</v>
      </c>
      <c r="M1243" s="59" t="b">
        <f aca="false">TRUE()</f>
        <v>1</v>
      </c>
      <c r="N1243" s="59" t="b">
        <f aca="false">TRUE()</f>
        <v>1</v>
      </c>
      <c r="O1243" s="59" t="b">
        <f aca="false">TRUE()</f>
        <v>1</v>
      </c>
      <c r="P1243" s="59" t="b">
        <f aca="false">TRUE()</f>
        <v>1</v>
      </c>
      <c r="Q1243" s="57" t="s">
        <v>5418</v>
      </c>
      <c r="R1243" s="58" t="n">
        <v>1</v>
      </c>
      <c r="S1243" s="58" t="n">
        <v>25.9899997711182</v>
      </c>
      <c r="T1243" s="57"/>
      <c r="U1243" s="58" t="n">
        <v>0.614075519102441</v>
      </c>
      <c r="V1243" s="58" t="n">
        <v>0</v>
      </c>
      <c r="W1243" s="58" t="n">
        <v>0</v>
      </c>
      <c r="X1243" s="58" t="n">
        <v>0</v>
      </c>
      <c r="Y1243" s="58" t="n">
        <v>0</v>
      </c>
      <c r="Z1243" s="58" t="n">
        <v>5.47583728757532</v>
      </c>
      <c r="AA1243" s="57" t="s">
        <v>5412</v>
      </c>
      <c r="AB1243" s="57" t="s">
        <v>5413</v>
      </c>
      <c r="AC1243" s="57" t="s">
        <v>5414</v>
      </c>
      <c r="AD1243" s="57" t="s">
        <v>261</v>
      </c>
      <c r="AE1243" s="57" t="n">
        <v>1316</v>
      </c>
      <c r="AF1243" s="58" t="n">
        <v>5.47583728757532</v>
      </c>
      <c r="AG1243" s="57" t="s">
        <v>5412</v>
      </c>
      <c r="AH1243" s="57" t="s">
        <v>5414</v>
      </c>
      <c r="AI1243" s="57" t="s">
        <v>261</v>
      </c>
      <c r="AJ1243" s="58" t="n">
        <v>7.03348484039028</v>
      </c>
      <c r="AK1243" s="57" t="s">
        <v>5518</v>
      </c>
      <c r="AL1243" s="58" t="n">
        <v>4</v>
      </c>
      <c r="AM1243" s="57"/>
      <c r="AN1243" s="57"/>
      <c r="AO1243" s="57" t="n">
        <v>0</v>
      </c>
      <c r="AP1243" s="59" t="b">
        <f aca="false">FALSE()</f>
        <v>0</v>
      </c>
    </row>
    <row r="1244" customFormat="false" ht="15" hidden="false" customHeight="true" outlineLevel="0" collapsed="false">
      <c r="B1244" s="57" t="s">
        <v>4782</v>
      </c>
      <c r="C1244" s="57" t="s">
        <v>290</v>
      </c>
      <c r="D1244" s="57" t="s">
        <v>300</v>
      </c>
      <c r="E1244" s="59" t="b">
        <f aca="false">FALSE()</f>
        <v>0</v>
      </c>
      <c r="F1244" s="57" t="n">
        <v>1</v>
      </c>
      <c r="G1244" s="57" t="s">
        <v>4873</v>
      </c>
      <c r="H1244" s="57" t="s">
        <v>360</v>
      </c>
      <c r="I1244" s="57" t="n">
        <v>8</v>
      </c>
      <c r="J1244" s="57" t="s">
        <v>312</v>
      </c>
      <c r="K1244" s="57" t="n">
        <v>2</v>
      </c>
      <c r="L1244" s="59" t="b">
        <f aca="false">FALSE()</f>
        <v>0</v>
      </c>
      <c r="M1244" s="59" t="b">
        <f aca="false">TRUE()</f>
        <v>1</v>
      </c>
      <c r="N1244" s="59" t="b">
        <f aca="false">TRUE()</f>
        <v>1</v>
      </c>
      <c r="O1244" s="59" t="b">
        <f aca="false">TRUE()</f>
        <v>1</v>
      </c>
      <c r="P1244" s="59" t="b">
        <f aca="false">TRUE()</f>
        <v>1</v>
      </c>
      <c r="Q1244" s="57" t="s">
        <v>5418</v>
      </c>
      <c r="R1244" s="58" t="n">
        <v>1</v>
      </c>
      <c r="S1244" s="58" t="n">
        <v>25.9899997711182</v>
      </c>
      <c r="T1244" s="57"/>
      <c r="U1244" s="58" t="n">
        <v>0.614075519102441</v>
      </c>
      <c r="V1244" s="58" t="n">
        <v>0</v>
      </c>
      <c r="W1244" s="58" t="n">
        <v>0</v>
      </c>
      <c r="X1244" s="58" t="n">
        <v>0</v>
      </c>
      <c r="Y1244" s="58" t="n">
        <v>0</v>
      </c>
      <c r="Z1244" s="58" t="n">
        <v>5.47583728757532</v>
      </c>
      <c r="AA1244" s="57" t="s">
        <v>5412</v>
      </c>
      <c r="AB1244" s="57" t="s">
        <v>5413</v>
      </c>
      <c r="AC1244" s="57" t="s">
        <v>5414</v>
      </c>
      <c r="AD1244" s="57" t="s">
        <v>261</v>
      </c>
      <c r="AE1244" s="57" t="n">
        <v>1316</v>
      </c>
      <c r="AF1244" s="58" t="n">
        <v>5.47583728757532</v>
      </c>
      <c r="AG1244" s="57" t="s">
        <v>5412</v>
      </c>
      <c r="AH1244" s="57" t="s">
        <v>5414</v>
      </c>
      <c r="AI1244" s="57" t="s">
        <v>261</v>
      </c>
      <c r="AJ1244" s="58" t="n">
        <v>7.03348484039028</v>
      </c>
      <c r="AK1244" s="57" t="s">
        <v>5518</v>
      </c>
      <c r="AL1244" s="58" t="n">
        <v>4.5</v>
      </c>
      <c r="AM1244" s="57"/>
      <c r="AN1244" s="57"/>
      <c r="AO1244" s="57" t="n">
        <v>0</v>
      </c>
      <c r="AP1244" s="59" t="b">
        <f aca="false">FALSE()</f>
        <v>0</v>
      </c>
    </row>
    <row r="1245" customFormat="false" ht="15" hidden="false" customHeight="true" outlineLevel="0" collapsed="false">
      <c r="B1245" s="57" t="s">
        <v>4782</v>
      </c>
      <c r="C1245" s="57" t="s">
        <v>290</v>
      </c>
      <c r="D1245" s="57" t="s">
        <v>354</v>
      </c>
      <c r="E1245" s="59" t="b">
        <f aca="false">FALSE()</f>
        <v>0</v>
      </c>
      <c r="F1245" s="57" t="n">
        <v>1</v>
      </c>
      <c r="G1245" s="57" t="s">
        <v>5179</v>
      </c>
      <c r="H1245" s="57" t="s">
        <v>5059</v>
      </c>
      <c r="I1245" s="57" t="n">
        <v>2</v>
      </c>
      <c r="J1245" s="57" t="s">
        <v>252</v>
      </c>
      <c r="K1245" s="57" t="n">
        <v>2</v>
      </c>
      <c r="L1245" s="59" t="b">
        <f aca="false">FALSE()</f>
        <v>0</v>
      </c>
      <c r="M1245" s="59" t="b">
        <f aca="false">TRUE()</f>
        <v>1</v>
      </c>
      <c r="N1245" s="59" t="b">
        <f aca="false">TRUE()</f>
        <v>1</v>
      </c>
      <c r="O1245" s="59" t="b">
        <f aca="false">TRUE()</f>
        <v>1</v>
      </c>
      <c r="P1245" s="59" t="b">
        <f aca="false">TRUE()</f>
        <v>1</v>
      </c>
      <c r="Q1245" s="57" t="s">
        <v>5440</v>
      </c>
      <c r="R1245" s="58" t="n">
        <v>1</v>
      </c>
      <c r="S1245" s="58" t="n">
        <v>16.7199993133545</v>
      </c>
      <c r="T1245" s="57"/>
      <c r="U1245" s="58" t="n">
        <v>4.99270095965897</v>
      </c>
      <c r="V1245" s="58" t="n">
        <v>4.99270095965897</v>
      </c>
      <c r="W1245" s="58" t="n">
        <v>0</v>
      </c>
      <c r="X1245" s="58" t="n">
        <v>100</v>
      </c>
      <c r="Y1245" s="58" t="n">
        <v>0</v>
      </c>
      <c r="Z1245" s="58" t="n">
        <v>2.43780926243215</v>
      </c>
      <c r="AA1245" s="57" t="s">
        <v>5455</v>
      </c>
      <c r="AB1245" s="57" t="s">
        <v>5413</v>
      </c>
      <c r="AC1245" s="57" t="s">
        <v>5414</v>
      </c>
      <c r="AD1245" s="57" t="s">
        <v>252</v>
      </c>
      <c r="AE1245" s="57" t="n">
        <v>1613</v>
      </c>
      <c r="AF1245" s="58" t="n">
        <v>2.43780926243215</v>
      </c>
      <c r="AG1245" s="57" t="s">
        <v>5455</v>
      </c>
      <c r="AH1245" s="57" t="s">
        <v>5414</v>
      </c>
      <c r="AI1245" s="57" t="s">
        <v>252</v>
      </c>
      <c r="AJ1245" s="58" t="n">
        <v>15.4949827686255</v>
      </c>
      <c r="AK1245" s="57" t="s">
        <v>357</v>
      </c>
      <c r="AL1245" s="58" t="n">
        <v>3.5</v>
      </c>
      <c r="AM1245" s="57"/>
      <c r="AN1245" s="57" t="s">
        <v>5455</v>
      </c>
      <c r="AO1245" s="57" t="n">
        <v>3</v>
      </c>
      <c r="AP1245" s="59" t="b">
        <f aca="false">TRUE()</f>
        <v>1</v>
      </c>
    </row>
    <row r="1246" customFormat="false" ht="15" hidden="false" customHeight="true" outlineLevel="0" collapsed="false">
      <c r="B1246" s="57" t="s">
        <v>4782</v>
      </c>
      <c r="C1246" s="57" t="s">
        <v>290</v>
      </c>
      <c r="D1246" s="57" t="s">
        <v>354</v>
      </c>
      <c r="E1246" s="59" t="b">
        <f aca="false">FALSE()</f>
        <v>0</v>
      </c>
      <c r="F1246" s="57" t="n">
        <v>1</v>
      </c>
      <c r="G1246" s="57" t="s">
        <v>5179</v>
      </c>
      <c r="H1246" s="57" t="s">
        <v>5059</v>
      </c>
      <c r="I1246" s="57" t="n">
        <v>2</v>
      </c>
      <c r="J1246" s="57" t="s">
        <v>252</v>
      </c>
      <c r="K1246" s="57" t="n">
        <v>2</v>
      </c>
      <c r="L1246" s="59" t="b">
        <f aca="false">FALSE()</f>
        <v>0</v>
      </c>
      <c r="M1246" s="59" t="b">
        <f aca="false">TRUE()</f>
        <v>1</v>
      </c>
      <c r="N1246" s="59" t="b">
        <f aca="false">TRUE()</f>
        <v>1</v>
      </c>
      <c r="O1246" s="59" t="b">
        <f aca="false">TRUE()</f>
        <v>1</v>
      </c>
      <c r="P1246" s="59" t="b">
        <f aca="false">TRUE()</f>
        <v>1</v>
      </c>
      <c r="Q1246" s="57" t="s">
        <v>5440</v>
      </c>
      <c r="R1246" s="58" t="n">
        <v>1</v>
      </c>
      <c r="S1246" s="58" t="n">
        <v>16.7199993133545</v>
      </c>
      <c r="T1246" s="57"/>
      <c r="U1246" s="58" t="n">
        <v>4.99270095965897</v>
      </c>
      <c r="V1246" s="58" t="n">
        <v>4.99270095965897</v>
      </c>
      <c r="W1246" s="58" t="n">
        <v>0</v>
      </c>
      <c r="X1246" s="58" t="n">
        <v>100</v>
      </c>
      <c r="Y1246" s="58" t="n">
        <v>0</v>
      </c>
      <c r="Z1246" s="58" t="n">
        <v>2.43780926243215</v>
      </c>
      <c r="AA1246" s="57" t="s">
        <v>5455</v>
      </c>
      <c r="AB1246" s="57" t="s">
        <v>5413</v>
      </c>
      <c r="AC1246" s="57" t="s">
        <v>5414</v>
      </c>
      <c r="AD1246" s="57" t="s">
        <v>252</v>
      </c>
      <c r="AE1246" s="57" t="n">
        <v>1613</v>
      </c>
      <c r="AF1246" s="58" t="n">
        <v>2.43780926243215</v>
      </c>
      <c r="AG1246" s="57" t="s">
        <v>5455</v>
      </c>
      <c r="AH1246" s="57" t="s">
        <v>5414</v>
      </c>
      <c r="AI1246" s="57" t="s">
        <v>252</v>
      </c>
      <c r="AJ1246" s="58" t="n">
        <v>15.4949827686255</v>
      </c>
      <c r="AK1246" s="57" t="s">
        <v>357</v>
      </c>
      <c r="AL1246" s="58" t="n">
        <v>4</v>
      </c>
      <c r="AM1246" s="57"/>
      <c r="AN1246" s="57" t="s">
        <v>5455</v>
      </c>
      <c r="AO1246" s="57" t="n">
        <v>3</v>
      </c>
      <c r="AP1246" s="59" t="b">
        <f aca="false">TRUE()</f>
        <v>1</v>
      </c>
    </row>
    <row r="1247" customFormat="false" ht="15" hidden="false" customHeight="true" outlineLevel="0" collapsed="false">
      <c r="B1247" s="57" t="s">
        <v>4782</v>
      </c>
      <c r="C1247" s="57" t="s">
        <v>290</v>
      </c>
      <c r="D1247" s="57" t="s">
        <v>354</v>
      </c>
      <c r="E1247" s="59" t="b">
        <f aca="false">FALSE()</f>
        <v>0</v>
      </c>
      <c r="F1247" s="57" t="n">
        <v>1</v>
      </c>
      <c r="G1247" s="57" t="s">
        <v>5179</v>
      </c>
      <c r="H1247" s="57" t="s">
        <v>5059</v>
      </c>
      <c r="I1247" s="57" t="n">
        <v>2</v>
      </c>
      <c r="J1247" s="57" t="s">
        <v>252</v>
      </c>
      <c r="K1247" s="57" t="n">
        <v>2</v>
      </c>
      <c r="L1247" s="59" t="b">
        <f aca="false">FALSE()</f>
        <v>0</v>
      </c>
      <c r="M1247" s="59" t="b">
        <f aca="false">TRUE()</f>
        <v>1</v>
      </c>
      <c r="N1247" s="59" t="b">
        <f aca="false">TRUE()</f>
        <v>1</v>
      </c>
      <c r="O1247" s="59" t="b">
        <f aca="false">TRUE()</f>
        <v>1</v>
      </c>
      <c r="P1247" s="59" t="b">
        <f aca="false">TRUE()</f>
        <v>1</v>
      </c>
      <c r="Q1247" s="57" t="s">
        <v>5440</v>
      </c>
      <c r="R1247" s="58" t="n">
        <v>1</v>
      </c>
      <c r="S1247" s="58" t="n">
        <v>16.7199993133545</v>
      </c>
      <c r="T1247" s="57"/>
      <c r="U1247" s="58" t="n">
        <v>4.99270095965897</v>
      </c>
      <c r="V1247" s="58" t="n">
        <v>4.99270095965897</v>
      </c>
      <c r="W1247" s="58" t="n">
        <v>0</v>
      </c>
      <c r="X1247" s="58" t="n">
        <v>100</v>
      </c>
      <c r="Y1247" s="58" t="n">
        <v>0</v>
      </c>
      <c r="Z1247" s="58" t="n">
        <v>2.43780926243215</v>
      </c>
      <c r="AA1247" s="57" t="s">
        <v>5455</v>
      </c>
      <c r="AB1247" s="57" t="s">
        <v>5413</v>
      </c>
      <c r="AC1247" s="57" t="s">
        <v>5414</v>
      </c>
      <c r="AD1247" s="57" t="s">
        <v>252</v>
      </c>
      <c r="AE1247" s="57" t="n">
        <v>1613</v>
      </c>
      <c r="AF1247" s="58" t="n">
        <v>2.43780926243215</v>
      </c>
      <c r="AG1247" s="57" t="s">
        <v>5455</v>
      </c>
      <c r="AH1247" s="57" t="s">
        <v>5414</v>
      </c>
      <c r="AI1247" s="57" t="s">
        <v>252</v>
      </c>
      <c r="AJ1247" s="58" t="n">
        <v>15.4949827686255</v>
      </c>
      <c r="AK1247" s="57" t="s">
        <v>357</v>
      </c>
      <c r="AL1247" s="58" t="n">
        <v>4.5</v>
      </c>
      <c r="AM1247" s="57"/>
      <c r="AN1247" s="57" t="s">
        <v>5455</v>
      </c>
      <c r="AO1247" s="57" t="n">
        <v>4</v>
      </c>
      <c r="AP1247" s="59" t="b">
        <f aca="false">TRUE()</f>
        <v>1</v>
      </c>
    </row>
    <row r="1248" customFormat="false" ht="15" hidden="false" customHeight="true" outlineLevel="0" collapsed="false">
      <c r="B1248" s="57" t="s">
        <v>4782</v>
      </c>
      <c r="C1248" s="57" t="s">
        <v>290</v>
      </c>
      <c r="D1248" s="57" t="s">
        <v>354</v>
      </c>
      <c r="E1248" s="59" t="b">
        <f aca="false">FALSE()</f>
        <v>0</v>
      </c>
      <c r="F1248" s="57" t="n">
        <v>1</v>
      </c>
      <c r="G1248" s="57" t="s">
        <v>5179</v>
      </c>
      <c r="H1248" s="57" t="s">
        <v>5059</v>
      </c>
      <c r="I1248" s="57" t="n">
        <v>3</v>
      </c>
      <c r="J1248" s="57" t="s">
        <v>425</v>
      </c>
      <c r="K1248" s="57" t="n">
        <v>2</v>
      </c>
      <c r="L1248" s="59" t="b">
        <f aca="false">FALSE()</f>
        <v>0</v>
      </c>
      <c r="M1248" s="59" t="b">
        <f aca="false">TRUE()</f>
        <v>1</v>
      </c>
      <c r="N1248" s="59" t="b">
        <f aca="false">TRUE()</f>
        <v>1</v>
      </c>
      <c r="O1248" s="59" t="b">
        <f aca="false">TRUE()</f>
        <v>1</v>
      </c>
      <c r="P1248" s="59" t="b">
        <f aca="false">TRUE()</f>
        <v>1</v>
      </c>
      <c r="Q1248" s="57" t="s">
        <v>5416</v>
      </c>
      <c r="R1248" s="58" t="n">
        <v>1</v>
      </c>
      <c r="S1248" s="58" t="n">
        <v>19.0599994659424</v>
      </c>
      <c r="T1248" s="57"/>
      <c r="U1248" s="58" t="n">
        <v>0.64077445471559</v>
      </c>
      <c r="V1248" s="58" t="n">
        <v>0.64077445471559</v>
      </c>
      <c r="W1248" s="58" t="n">
        <v>0</v>
      </c>
      <c r="X1248" s="58" t="n">
        <v>100</v>
      </c>
      <c r="Y1248" s="58" t="n">
        <v>0</v>
      </c>
      <c r="Z1248" s="58" t="n">
        <v>3.87641341964449</v>
      </c>
      <c r="AA1248" s="57" t="s">
        <v>5455</v>
      </c>
      <c r="AB1248" s="57" t="s">
        <v>5413</v>
      </c>
      <c r="AC1248" s="57" t="s">
        <v>5422</v>
      </c>
      <c r="AD1248" s="57" t="s">
        <v>261</v>
      </c>
      <c r="AE1248" s="57" t="n">
        <v>1747</v>
      </c>
      <c r="AF1248" s="58" t="n">
        <v>3.87641341964449</v>
      </c>
      <c r="AG1248" s="57" t="s">
        <v>5455</v>
      </c>
      <c r="AH1248" s="57" t="s">
        <v>5422</v>
      </c>
      <c r="AI1248" s="57" t="s">
        <v>261</v>
      </c>
      <c r="AJ1248" s="58" t="n">
        <v>16.7130751808277</v>
      </c>
      <c r="AK1248" s="57" t="s">
        <v>357</v>
      </c>
      <c r="AL1248" s="58" t="n">
        <v>3.5</v>
      </c>
      <c r="AM1248" s="57"/>
      <c r="AN1248" s="57"/>
      <c r="AO1248" s="57" t="n">
        <v>0</v>
      </c>
      <c r="AP1248" s="59" t="b">
        <f aca="false">FALSE()</f>
        <v>0</v>
      </c>
    </row>
    <row r="1249" customFormat="false" ht="15" hidden="false" customHeight="true" outlineLevel="0" collapsed="false">
      <c r="B1249" s="57" t="s">
        <v>4782</v>
      </c>
      <c r="C1249" s="57" t="s">
        <v>290</v>
      </c>
      <c r="D1249" s="57" t="s">
        <v>354</v>
      </c>
      <c r="E1249" s="59" t="b">
        <f aca="false">FALSE()</f>
        <v>0</v>
      </c>
      <c r="F1249" s="57" t="n">
        <v>1</v>
      </c>
      <c r="G1249" s="57" t="s">
        <v>5179</v>
      </c>
      <c r="H1249" s="57" t="s">
        <v>5059</v>
      </c>
      <c r="I1249" s="57" t="n">
        <v>3</v>
      </c>
      <c r="J1249" s="57" t="s">
        <v>425</v>
      </c>
      <c r="K1249" s="57" t="n">
        <v>2</v>
      </c>
      <c r="L1249" s="59" t="b">
        <f aca="false">FALSE()</f>
        <v>0</v>
      </c>
      <c r="M1249" s="59" t="b">
        <f aca="false">TRUE()</f>
        <v>1</v>
      </c>
      <c r="N1249" s="59" t="b">
        <f aca="false">TRUE()</f>
        <v>1</v>
      </c>
      <c r="O1249" s="59" t="b">
        <f aca="false">TRUE()</f>
        <v>1</v>
      </c>
      <c r="P1249" s="59" t="b">
        <f aca="false">TRUE()</f>
        <v>1</v>
      </c>
      <c r="Q1249" s="57" t="s">
        <v>5416</v>
      </c>
      <c r="R1249" s="58" t="n">
        <v>1</v>
      </c>
      <c r="S1249" s="58" t="n">
        <v>19.0599994659424</v>
      </c>
      <c r="T1249" s="57"/>
      <c r="U1249" s="58" t="n">
        <v>0.64077445471559</v>
      </c>
      <c r="V1249" s="58" t="n">
        <v>0.64077445471559</v>
      </c>
      <c r="W1249" s="58" t="n">
        <v>0</v>
      </c>
      <c r="X1249" s="58" t="n">
        <v>100</v>
      </c>
      <c r="Y1249" s="58" t="n">
        <v>0</v>
      </c>
      <c r="Z1249" s="58" t="n">
        <v>3.87641341964449</v>
      </c>
      <c r="AA1249" s="57" t="s">
        <v>5455</v>
      </c>
      <c r="AB1249" s="57" t="s">
        <v>5413</v>
      </c>
      <c r="AC1249" s="57" t="s">
        <v>5422</v>
      </c>
      <c r="AD1249" s="57" t="s">
        <v>261</v>
      </c>
      <c r="AE1249" s="57" t="n">
        <v>1747</v>
      </c>
      <c r="AF1249" s="58" t="n">
        <v>3.87641341964449</v>
      </c>
      <c r="AG1249" s="57" t="s">
        <v>5455</v>
      </c>
      <c r="AH1249" s="57" t="s">
        <v>5422</v>
      </c>
      <c r="AI1249" s="57" t="s">
        <v>261</v>
      </c>
      <c r="AJ1249" s="58" t="n">
        <v>16.7130751808277</v>
      </c>
      <c r="AK1249" s="57" t="s">
        <v>357</v>
      </c>
      <c r="AL1249" s="58" t="n">
        <v>4</v>
      </c>
      <c r="AM1249" s="57"/>
      <c r="AN1249" s="57" t="s">
        <v>5455</v>
      </c>
      <c r="AO1249" s="57" t="n">
        <v>1</v>
      </c>
      <c r="AP1249" s="59" t="b">
        <f aca="false">FALSE()</f>
        <v>0</v>
      </c>
    </row>
    <row r="1250" customFormat="false" ht="15" hidden="false" customHeight="true" outlineLevel="0" collapsed="false">
      <c r="B1250" s="57" t="s">
        <v>4782</v>
      </c>
      <c r="C1250" s="57" t="s">
        <v>290</v>
      </c>
      <c r="D1250" s="57" t="s">
        <v>354</v>
      </c>
      <c r="E1250" s="59" t="b">
        <f aca="false">FALSE()</f>
        <v>0</v>
      </c>
      <c r="F1250" s="57" t="n">
        <v>1</v>
      </c>
      <c r="G1250" s="57" t="s">
        <v>5179</v>
      </c>
      <c r="H1250" s="57" t="s">
        <v>5059</v>
      </c>
      <c r="I1250" s="57" t="n">
        <v>3</v>
      </c>
      <c r="J1250" s="57" t="s">
        <v>425</v>
      </c>
      <c r="K1250" s="57" t="n">
        <v>2</v>
      </c>
      <c r="L1250" s="59" t="b">
        <f aca="false">FALSE()</f>
        <v>0</v>
      </c>
      <c r="M1250" s="59" t="b">
        <f aca="false">TRUE()</f>
        <v>1</v>
      </c>
      <c r="N1250" s="59" t="b">
        <f aca="false">TRUE()</f>
        <v>1</v>
      </c>
      <c r="O1250" s="59" t="b">
        <f aca="false">TRUE()</f>
        <v>1</v>
      </c>
      <c r="P1250" s="59" t="b">
        <f aca="false">TRUE()</f>
        <v>1</v>
      </c>
      <c r="Q1250" s="57" t="s">
        <v>5416</v>
      </c>
      <c r="R1250" s="58" t="n">
        <v>1</v>
      </c>
      <c r="S1250" s="58" t="n">
        <v>19.0599994659424</v>
      </c>
      <c r="T1250" s="57"/>
      <c r="U1250" s="58" t="n">
        <v>0.64077445471559</v>
      </c>
      <c r="V1250" s="58" t="n">
        <v>0.64077445471559</v>
      </c>
      <c r="W1250" s="58" t="n">
        <v>0</v>
      </c>
      <c r="X1250" s="58" t="n">
        <v>100</v>
      </c>
      <c r="Y1250" s="58" t="n">
        <v>0</v>
      </c>
      <c r="Z1250" s="58" t="n">
        <v>3.87641341964449</v>
      </c>
      <c r="AA1250" s="57" t="s">
        <v>5455</v>
      </c>
      <c r="AB1250" s="57" t="s">
        <v>5413</v>
      </c>
      <c r="AC1250" s="57" t="s">
        <v>5422</v>
      </c>
      <c r="AD1250" s="57" t="s">
        <v>261</v>
      </c>
      <c r="AE1250" s="57" t="n">
        <v>1747</v>
      </c>
      <c r="AF1250" s="58" t="n">
        <v>3.87641341964449</v>
      </c>
      <c r="AG1250" s="57" t="s">
        <v>5455</v>
      </c>
      <c r="AH1250" s="57" t="s">
        <v>5422</v>
      </c>
      <c r="AI1250" s="57" t="s">
        <v>261</v>
      </c>
      <c r="AJ1250" s="58" t="n">
        <v>16.7130751808277</v>
      </c>
      <c r="AK1250" s="57" t="s">
        <v>357</v>
      </c>
      <c r="AL1250" s="58" t="n">
        <v>4.5</v>
      </c>
      <c r="AM1250" s="57"/>
      <c r="AN1250" s="57" t="s">
        <v>5455</v>
      </c>
      <c r="AO1250" s="57" t="n">
        <v>1</v>
      </c>
      <c r="AP1250" s="59" t="b">
        <f aca="false">FALSE()</f>
        <v>0</v>
      </c>
    </row>
    <row r="1251" customFormat="false" ht="15" hidden="false" customHeight="true" outlineLevel="0" collapsed="false">
      <c r="B1251" s="57" t="s">
        <v>4782</v>
      </c>
      <c r="C1251" s="57" t="s">
        <v>290</v>
      </c>
      <c r="D1251" s="57" t="s">
        <v>354</v>
      </c>
      <c r="E1251" s="59" t="b">
        <f aca="false">FALSE()</f>
        <v>0</v>
      </c>
      <c r="F1251" s="57" t="n">
        <v>1</v>
      </c>
      <c r="G1251" s="57" t="s">
        <v>5179</v>
      </c>
      <c r="H1251" s="57" t="s">
        <v>5059</v>
      </c>
      <c r="I1251" s="57" t="n">
        <v>4</v>
      </c>
      <c r="J1251" s="57" t="s">
        <v>4590</v>
      </c>
      <c r="K1251" s="57" t="n">
        <v>2</v>
      </c>
      <c r="L1251" s="59" t="b">
        <f aca="false">FALSE()</f>
        <v>0</v>
      </c>
      <c r="M1251" s="59" t="b">
        <f aca="false">TRUE()</f>
        <v>1</v>
      </c>
      <c r="N1251" s="59" t="b">
        <f aca="false">TRUE()</f>
        <v>1</v>
      </c>
      <c r="O1251" s="59" t="b">
        <f aca="false">TRUE()</f>
        <v>1</v>
      </c>
      <c r="P1251" s="59" t="b">
        <f aca="false">TRUE()</f>
        <v>1</v>
      </c>
      <c r="Q1251" s="57" t="s">
        <v>5430</v>
      </c>
      <c r="R1251" s="58" t="n">
        <v>1</v>
      </c>
      <c r="S1251" s="58" t="n">
        <v>22.8799991607666</v>
      </c>
      <c r="T1251" s="57"/>
      <c r="U1251" s="58" t="n">
        <v>5.49998073630882</v>
      </c>
      <c r="V1251" s="58" t="n">
        <v>0.800968068394488</v>
      </c>
      <c r="W1251" s="58" t="n">
        <v>0</v>
      </c>
      <c r="X1251" s="58" t="n">
        <v>14.5631067961165</v>
      </c>
      <c r="Y1251" s="58" t="n">
        <v>0</v>
      </c>
      <c r="Z1251" s="58" t="n">
        <v>4.31007760951005</v>
      </c>
      <c r="AA1251" s="57" t="s">
        <v>5455</v>
      </c>
      <c r="AB1251" s="57" t="s">
        <v>5413</v>
      </c>
      <c r="AC1251" s="57" t="s">
        <v>5422</v>
      </c>
      <c r="AD1251" s="57" t="s">
        <v>261</v>
      </c>
      <c r="AE1251" s="57" t="n">
        <v>1747</v>
      </c>
      <c r="AF1251" s="58" t="n">
        <v>4.31007760951005</v>
      </c>
      <c r="AG1251" s="57" t="s">
        <v>5455</v>
      </c>
      <c r="AH1251" s="57" t="s">
        <v>5422</v>
      </c>
      <c r="AI1251" s="57" t="s">
        <v>261</v>
      </c>
      <c r="AJ1251" s="58" t="n">
        <v>17.2714671640831</v>
      </c>
      <c r="AK1251" s="57" t="s">
        <v>357</v>
      </c>
      <c r="AL1251" s="58" t="n">
        <v>3.5</v>
      </c>
      <c r="AM1251" s="57"/>
      <c r="AN1251" s="57"/>
      <c r="AO1251" s="57" t="n">
        <v>0</v>
      </c>
      <c r="AP1251" s="59" t="b">
        <f aca="false">FALSE()</f>
        <v>0</v>
      </c>
    </row>
    <row r="1252" customFormat="false" ht="15" hidden="false" customHeight="true" outlineLevel="0" collapsed="false">
      <c r="B1252" s="57" t="s">
        <v>4782</v>
      </c>
      <c r="C1252" s="57" t="s">
        <v>290</v>
      </c>
      <c r="D1252" s="57" t="s">
        <v>354</v>
      </c>
      <c r="E1252" s="59" t="b">
        <f aca="false">FALSE()</f>
        <v>0</v>
      </c>
      <c r="F1252" s="57" t="n">
        <v>1</v>
      </c>
      <c r="G1252" s="57" t="s">
        <v>5179</v>
      </c>
      <c r="H1252" s="57" t="s">
        <v>5059</v>
      </c>
      <c r="I1252" s="57" t="n">
        <v>4</v>
      </c>
      <c r="J1252" s="57" t="s">
        <v>4590</v>
      </c>
      <c r="K1252" s="57" t="n">
        <v>2</v>
      </c>
      <c r="L1252" s="59" t="b">
        <f aca="false">FALSE()</f>
        <v>0</v>
      </c>
      <c r="M1252" s="59" t="b">
        <f aca="false">TRUE()</f>
        <v>1</v>
      </c>
      <c r="N1252" s="59" t="b">
        <f aca="false">TRUE()</f>
        <v>1</v>
      </c>
      <c r="O1252" s="59" t="b">
        <f aca="false">TRUE()</f>
        <v>1</v>
      </c>
      <c r="P1252" s="59" t="b">
        <f aca="false">TRUE()</f>
        <v>1</v>
      </c>
      <c r="Q1252" s="57" t="s">
        <v>5430</v>
      </c>
      <c r="R1252" s="58" t="n">
        <v>1</v>
      </c>
      <c r="S1252" s="58" t="n">
        <v>22.8799991607666</v>
      </c>
      <c r="T1252" s="57"/>
      <c r="U1252" s="58" t="n">
        <v>5.49998073630882</v>
      </c>
      <c r="V1252" s="58" t="n">
        <v>0.800968068394488</v>
      </c>
      <c r="W1252" s="58" t="n">
        <v>0</v>
      </c>
      <c r="X1252" s="58" t="n">
        <v>14.5631067961165</v>
      </c>
      <c r="Y1252" s="58" t="n">
        <v>0</v>
      </c>
      <c r="Z1252" s="58" t="n">
        <v>4.31007760951005</v>
      </c>
      <c r="AA1252" s="57" t="s">
        <v>5455</v>
      </c>
      <c r="AB1252" s="57" t="s">
        <v>5413</v>
      </c>
      <c r="AC1252" s="57" t="s">
        <v>5422</v>
      </c>
      <c r="AD1252" s="57" t="s">
        <v>261</v>
      </c>
      <c r="AE1252" s="57" t="n">
        <v>1747</v>
      </c>
      <c r="AF1252" s="58" t="n">
        <v>4.31007760951005</v>
      </c>
      <c r="AG1252" s="57" t="s">
        <v>5455</v>
      </c>
      <c r="AH1252" s="57" t="s">
        <v>5422</v>
      </c>
      <c r="AI1252" s="57" t="s">
        <v>261</v>
      </c>
      <c r="AJ1252" s="58" t="n">
        <v>17.2714671640831</v>
      </c>
      <c r="AK1252" s="57" t="s">
        <v>357</v>
      </c>
      <c r="AL1252" s="58" t="n">
        <v>4</v>
      </c>
      <c r="AM1252" s="57"/>
      <c r="AN1252" s="57"/>
      <c r="AO1252" s="57" t="n">
        <v>0</v>
      </c>
      <c r="AP1252" s="59" t="b">
        <f aca="false">FALSE()</f>
        <v>0</v>
      </c>
    </row>
    <row r="1253" customFormat="false" ht="15" hidden="false" customHeight="true" outlineLevel="0" collapsed="false">
      <c r="B1253" s="57" t="s">
        <v>4782</v>
      </c>
      <c r="C1253" s="57" t="s">
        <v>290</v>
      </c>
      <c r="D1253" s="57" t="s">
        <v>354</v>
      </c>
      <c r="E1253" s="59" t="b">
        <f aca="false">FALSE()</f>
        <v>0</v>
      </c>
      <c r="F1253" s="57" t="n">
        <v>1</v>
      </c>
      <c r="G1253" s="57" t="s">
        <v>5179</v>
      </c>
      <c r="H1253" s="57" t="s">
        <v>5059</v>
      </c>
      <c r="I1253" s="57" t="n">
        <v>4</v>
      </c>
      <c r="J1253" s="57" t="s">
        <v>4590</v>
      </c>
      <c r="K1253" s="57" t="n">
        <v>2</v>
      </c>
      <c r="L1253" s="59" t="b">
        <f aca="false">FALSE()</f>
        <v>0</v>
      </c>
      <c r="M1253" s="59" t="b">
        <f aca="false">TRUE()</f>
        <v>1</v>
      </c>
      <c r="N1253" s="59" t="b">
        <f aca="false">TRUE()</f>
        <v>1</v>
      </c>
      <c r="O1253" s="59" t="b">
        <f aca="false">TRUE()</f>
        <v>1</v>
      </c>
      <c r="P1253" s="59" t="b">
        <f aca="false">TRUE()</f>
        <v>1</v>
      </c>
      <c r="Q1253" s="57" t="s">
        <v>5430</v>
      </c>
      <c r="R1253" s="58" t="n">
        <v>1</v>
      </c>
      <c r="S1253" s="58" t="n">
        <v>22.8799991607666</v>
      </c>
      <c r="T1253" s="57"/>
      <c r="U1253" s="58" t="n">
        <v>5.49998073630882</v>
      </c>
      <c r="V1253" s="58" t="n">
        <v>0.800968068394488</v>
      </c>
      <c r="W1253" s="58" t="n">
        <v>0</v>
      </c>
      <c r="X1253" s="58" t="n">
        <v>14.5631067961165</v>
      </c>
      <c r="Y1253" s="58" t="n">
        <v>0</v>
      </c>
      <c r="Z1253" s="58" t="n">
        <v>4.31007760951005</v>
      </c>
      <c r="AA1253" s="57" t="s">
        <v>5455</v>
      </c>
      <c r="AB1253" s="57" t="s">
        <v>5413</v>
      </c>
      <c r="AC1253" s="57" t="s">
        <v>5422</v>
      </c>
      <c r="AD1253" s="57" t="s">
        <v>261</v>
      </c>
      <c r="AE1253" s="57" t="n">
        <v>1747</v>
      </c>
      <c r="AF1253" s="58" t="n">
        <v>4.31007760951005</v>
      </c>
      <c r="AG1253" s="57" t="s">
        <v>5455</v>
      </c>
      <c r="AH1253" s="57" t="s">
        <v>5422</v>
      </c>
      <c r="AI1253" s="57" t="s">
        <v>261</v>
      </c>
      <c r="AJ1253" s="58" t="n">
        <v>17.2714671640831</v>
      </c>
      <c r="AK1253" s="57" t="s">
        <v>357</v>
      </c>
      <c r="AL1253" s="58" t="n">
        <v>4.5</v>
      </c>
      <c r="AM1253" s="57"/>
      <c r="AN1253" s="57" t="s">
        <v>5455</v>
      </c>
      <c r="AO1253" s="57" t="n">
        <v>1</v>
      </c>
      <c r="AP1253" s="59" t="b">
        <f aca="false">FALSE()</f>
        <v>0</v>
      </c>
    </row>
    <row r="1254" customFormat="false" ht="15" hidden="false" customHeight="true" outlineLevel="0" collapsed="false">
      <c r="B1254" s="57" t="s">
        <v>4782</v>
      </c>
      <c r="C1254" s="57" t="s">
        <v>290</v>
      </c>
      <c r="D1254" s="57" t="s">
        <v>354</v>
      </c>
      <c r="E1254" s="59" t="b">
        <f aca="false">FALSE()</f>
        <v>0</v>
      </c>
      <c r="F1254" s="57" t="n">
        <v>1</v>
      </c>
      <c r="G1254" s="57" t="s">
        <v>5179</v>
      </c>
      <c r="H1254" s="57" t="s">
        <v>5059</v>
      </c>
      <c r="I1254" s="57" t="n">
        <v>5</v>
      </c>
      <c r="J1254" s="57" t="s">
        <v>4584</v>
      </c>
      <c r="K1254" s="57" t="n">
        <v>2</v>
      </c>
      <c r="L1254" s="59" t="b">
        <f aca="false">FALSE()</f>
        <v>0</v>
      </c>
      <c r="M1254" s="59" t="b">
        <f aca="false">TRUE()</f>
        <v>1</v>
      </c>
      <c r="N1254" s="59" t="b">
        <f aca="false">TRUE()</f>
        <v>1</v>
      </c>
      <c r="O1254" s="59" t="b">
        <f aca="false">TRUE()</f>
        <v>1</v>
      </c>
      <c r="P1254" s="59" t="b">
        <f aca="false">TRUE()</f>
        <v>1</v>
      </c>
      <c r="Q1254" s="57" t="s">
        <v>5424</v>
      </c>
      <c r="R1254" s="58" t="n">
        <v>1</v>
      </c>
      <c r="S1254" s="58" t="n">
        <v>24.6000003814697</v>
      </c>
      <c r="T1254" s="57"/>
      <c r="U1254" s="58" t="n">
        <v>0</v>
      </c>
      <c r="V1254" s="58" t="n">
        <v>0</v>
      </c>
      <c r="W1254" s="58" t="n">
        <v>0</v>
      </c>
      <c r="X1254" s="57"/>
      <c r="Y1254" s="57"/>
      <c r="Z1254" s="58" t="n">
        <v>6.79631959224991</v>
      </c>
      <c r="AA1254" s="57" t="s">
        <v>5455</v>
      </c>
      <c r="AB1254" s="57" t="s">
        <v>5413</v>
      </c>
      <c r="AC1254" s="57" t="s">
        <v>5422</v>
      </c>
      <c r="AD1254" s="57" t="s">
        <v>261</v>
      </c>
      <c r="AE1254" s="57" t="n">
        <v>1747</v>
      </c>
      <c r="AF1254" s="58" t="n">
        <v>6.79631959224991</v>
      </c>
      <c r="AG1254" s="57" t="s">
        <v>5455</v>
      </c>
      <c r="AH1254" s="57" t="s">
        <v>5422</v>
      </c>
      <c r="AI1254" s="57" t="s">
        <v>261</v>
      </c>
      <c r="AJ1254" s="58" t="n">
        <v>18.859882581819</v>
      </c>
      <c r="AK1254" s="57" t="s">
        <v>357</v>
      </c>
      <c r="AL1254" s="58" t="n">
        <v>3.5</v>
      </c>
      <c r="AM1254" s="57"/>
      <c r="AN1254" s="57"/>
      <c r="AO1254" s="57" t="n">
        <v>0</v>
      </c>
      <c r="AP1254" s="59" t="b">
        <f aca="false">FALSE()</f>
        <v>0</v>
      </c>
    </row>
    <row r="1255" customFormat="false" ht="15" hidden="false" customHeight="true" outlineLevel="0" collapsed="false">
      <c r="B1255" s="57" t="s">
        <v>4782</v>
      </c>
      <c r="C1255" s="57" t="s">
        <v>290</v>
      </c>
      <c r="D1255" s="57" t="s">
        <v>354</v>
      </c>
      <c r="E1255" s="59" t="b">
        <f aca="false">FALSE()</f>
        <v>0</v>
      </c>
      <c r="F1255" s="57" t="n">
        <v>1</v>
      </c>
      <c r="G1255" s="57" t="s">
        <v>5179</v>
      </c>
      <c r="H1255" s="57" t="s">
        <v>5059</v>
      </c>
      <c r="I1255" s="57" t="n">
        <v>5</v>
      </c>
      <c r="J1255" s="57" t="s">
        <v>4584</v>
      </c>
      <c r="K1255" s="57" t="n">
        <v>2</v>
      </c>
      <c r="L1255" s="59" t="b">
        <f aca="false">FALSE()</f>
        <v>0</v>
      </c>
      <c r="M1255" s="59" t="b">
        <f aca="false">TRUE()</f>
        <v>1</v>
      </c>
      <c r="N1255" s="59" t="b">
        <f aca="false">TRUE()</f>
        <v>1</v>
      </c>
      <c r="O1255" s="59" t="b">
        <f aca="false">TRUE()</f>
        <v>1</v>
      </c>
      <c r="P1255" s="59" t="b">
        <f aca="false">TRUE()</f>
        <v>1</v>
      </c>
      <c r="Q1255" s="57" t="s">
        <v>5424</v>
      </c>
      <c r="R1255" s="58" t="n">
        <v>1</v>
      </c>
      <c r="S1255" s="58" t="n">
        <v>24.6000003814697</v>
      </c>
      <c r="T1255" s="57"/>
      <c r="U1255" s="58" t="n">
        <v>0</v>
      </c>
      <c r="V1255" s="58" t="n">
        <v>0</v>
      </c>
      <c r="W1255" s="58" t="n">
        <v>0</v>
      </c>
      <c r="X1255" s="57"/>
      <c r="Y1255" s="57"/>
      <c r="Z1255" s="58" t="n">
        <v>6.79631959224991</v>
      </c>
      <c r="AA1255" s="57" t="s">
        <v>5455</v>
      </c>
      <c r="AB1255" s="57" t="s">
        <v>5413</v>
      </c>
      <c r="AC1255" s="57" t="s">
        <v>5422</v>
      </c>
      <c r="AD1255" s="57" t="s">
        <v>261</v>
      </c>
      <c r="AE1255" s="57" t="n">
        <v>1747</v>
      </c>
      <c r="AF1255" s="58" t="n">
        <v>6.79631959224991</v>
      </c>
      <c r="AG1255" s="57" t="s">
        <v>5455</v>
      </c>
      <c r="AH1255" s="57" t="s">
        <v>5422</v>
      </c>
      <c r="AI1255" s="57" t="s">
        <v>261</v>
      </c>
      <c r="AJ1255" s="58" t="n">
        <v>18.859882581819</v>
      </c>
      <c r="AK1255" s="57" t="s">
        <v>357</v>
      </c>
      <c r="AL1255" s="58" t="n">
        <v>4</v>
      </c>
      <c r="AM1255" s="57"/>
      <c r="AN1255" s="57"/>
      <c r="AO1255" s="57" t="n">
        <v>0</v>
      </c>
      <c r="AP1255" s="59" t="b">
        <f aca="false">FALSE()</f>
        <v>0</v>
      </c>
    </row>
    <row r="1256" customFormat="false" ht="15" hidden="false" customHeight="true" outlineLevel="0" collapsed="false">
      <c r="B1256" s="57" t="s">
        <v>4782</v>
      </c>
      <c r="C1256" s="57" t="s">
        <v>290</v>
      </c>
      <c r="D1256" s="57" t="s">
        <v>354</v>
      </c>
      <c r="E1256" s="59" t="b">
        <f aca="false">FALSE()</f>
        <v>0</v>
      </c>
      <c r="F1256" s="57" t="n">
        <v>1</v>
      </c>
      <c r="G1256" s="57" t="s">
        <v>5179</v>
      </c>
      <c r="H1256" s="57" t="s">
        <v>5059</v>
      </c>
      <c r="I1256" s="57" t="n">
        <v>5</v>
      </c>
      <c r="J1256" s="57" t="s">
        <v>4584</v>
      </c>
      <c r="K1256" s="57" t="n">
        <v>2</v>
      </c>
      <c r="L1256" s="59" t="b">
        <f aca="false">FALSE()</f>
        <v>0</v>
      </c>
      <c r="M1256" s="59" t="b">
        <f aca="false">TRUE()</f>
        <v>1</v>
      </c>
      <c r="N1256" s="59" t="b">
        <f aca="false">TRUE()</f>
        <v>1</v>
      </c>
      <c r="O1256" s="59" t="b">
        <f aca="false">TRUE()</f>
        <v>1</v>
      </c>
      <c r="P1256" s="59" t="b">
        <f aca="false">TRUE()</f>
        <v>1</v>
      </c>
      <c r="Q1256" s="57" t="s">
        <v>5424</v>
      </c>
      <c r="R1256" s="58" t="n">
        <v>1</v>
      </c>
      <c r="S1256" s="58" t="n">
        <v>24.6000003814697</v>
      </c>
      <c r="T1256" s="57"/>
      <c r="U1256" s="58" t="n">
        <v>0</v>
      </c>
      <c r="V1256" s="58" t="n">
        <v>0</v>
      </c>
      <c r="W1256" s="58" t="n">
        <v>0</v>
      </c>
      <c r="X1256" s="57"/>
      <c r="Y1256" s="57"/>
      <c r="Z1256" s="58" t="n">
        <v>6.79631959224991</v>
      </c>
      <c r="AA1256" s="57" t="s">
        <v>5455</v>
      </c>
      <c r="AB1256" s="57" t="s">
        <v>5413</v>
      </c>
      <c r="AC1256" s="57" t="s">
        <v>5422</v>
      </c>
      <c r="AD1256" s="57" t="s">
        <v>261</v>
      </c>
      <c r="AE1256" s="57" t="n">
        <v>1747</v>
      </c>
      <c r="AF1256" s="58" t="n">
        <v>6.79631959224991</v>
      </c>
      <c r="AG1256" s="57" t="s">
        <v>5455</v>
      </c>
      <c r="AH1256" s="57" t="s">
        <v>5422</v>
      </c>
      <c r="AI1256" s="57" t="s">
        <v>261</v>
      </c>
      <c r="AJ1256" s="58" t="n">
        <v>18.859882581819</v>
      </c>
      <c r="AK1256" s="57" t="s">
        <v>357</v>
      </c>
      <c r="AL1256" s="58" t="n">
        <v>4.5</v>
      </c>
      <c r="AM1256" s="57"/>
      <c r="AN1256" s="57"/>
      <c r="AO1256" s="57" t="n">
        <v>0</v>
      </c>
      <c r="AP1256" s="59" t="b">
        <f aca="false">FALSE()</f>
        <v>0</v>
      </c>
    </row>
    <row r="1257" customFormat="false" ht="15" hidden="false" customHeight="true" outlineLevel="0" collapsed="false">
      <c r="B1257" s="57" t="s">
        <v>4782</v>
      </c>
      <c r="C1257" s="57" t="s">
        <v>290</v>
      </c>
      <c r="D1257" s="57" t="s">
        <v>354</v>
      </c>
      <c r="E1257" s="59" t="b">
        <f aca="false">FALSE()</f>
        <v>0</v>
      </c>
      <c r="F1257" s="57" t="n">
        <v>1</v>
      </c>
      <c r="G1257" s="57" t="s">
        <v>5179</v>
      </c>
      <c r="H1257" s="57" t="s">
        <v>5059</v>
      </c>
      <c r="I1257" s="57" t="n">
        <v>6</v>
      </c>
      <c r="J1257" s="57" t="s">
        <v>312</v>
      </c>
      <c r="K1257" s="57" t="n">
        <v>2</v>
      </c>
      <c r="L1257" s="59" t="b">
        <f aca="false">FALSE()</f>
        <v>0</v>
      </c>
      <c r="M1257" s="59" t="b">
        <f aca="false">TRUE()</f>
        <v>1</v>
      </c>
      <c r="N1257" s="59" t="b">
        <f aca="false">TRUE()</f>
        <v>1</v>
      </c>
      <c r="O1257" s="59" t="b">
        <f aca="false">TRUE()</f>
        <v>1</v>
      </c>
      <c r="P1257" s="59" t="b">
        <f aca="false">TRUE()</f>
        <v>1</v>
      </c>
      <c r="Q1257" s="57" t="s">
        <v>5418</v>
      </c>
      <c r="R1257" s="58" t="n">
        <v>1</v>
      </c>
      <c r="S1257" s="58" t="n">
        <v>28.5100002288818</v>
      </c>
      <c r="T1257" s="57"/>
      <c r="U1257" s="58" t="n">
        <v>1.41504358749693</v>
      </c>
      <c r="V1257" s="58" t="n">
        <v>0</v>
      </c>
      <c r="W1257" s="58" t="n">
        <v>0</v>
      </c>
      <c r="X1257" s="58" t="n">
        <v>0</v>
      </c>
      <c r="Y1257" s="58" t="n">
        <v>0</v>
      </c>
      <c r="Z1257" s="58" t="n">
        <v>8.98434605299685</v>
      </c>
      <c r="AA1257" s="57" t="s">
        <v>5455</v>
      </c>
      <c r="AB1257" s="57" t="s">
        <v>5413</v>
      </c>
      <c r="AC1257" s="57" t="s">
        <v>5422</v>
      </c>
      <c r="AD1257" s="57" t="s">
        <v>261</v>
      </c>
      <c r="AE1257" s="57" t="n">
        <v>1700</v>
      </c>
      <c r="AF1257" s="58" t="n">
        <v>8.98434605299685</v>
      </c>
      <c r="AG1257" s="57" t="s">
        <v>5455</v>
      </c>
      <c r="AH1257" s="57" t="s">
        <v>5422</v>
      </c>
      <c r="AI1257" s="57" t="s">
        <v>261</v>
      </c>
      <c r="AJ1257" s="58" t="n">
        <v>19.7716447469602</v>
      </c>
      <c r="AK1257" s="57" t="s">
        <v>357</v>
      </c>
      <c r="AL1257" s="58" t="n">
        <v>3.5</v>
      </c>
      <c r="AM1257" s="57"/>
      <c r="AN1257" s="57"/>
      <c r="AO1257" s="57" t="n">
        <v>0</v>
      </c>
      <c r="AP1257" s="59" t="b">
        <f aca="false">FALSE()</f>
        <v>0</v>
      </c>
    </row>
    <row r="1258" customFormat="false" ht="15" hidden="false" customHeight="true" outlineLevel="0" collapsed="false">
      <c r="B1258" s="57" t="s">
        <v>4782</v>
      </c>
      <c r="C1258" s="57" t="s">
        <v>290</v>
      </c>
      <c r="D1258" s="57" t="s">
        <v>354</v>
      </c>
      <c r="E1258" s="59" t="b">
        <f aca="false">FALSE()</f>
        <v>0</v>
      </c>
      <c r="F1258" s="57" t="n">
        <v>1</v>
      </c>
      <c r="G1258" s="57" t="s">
        <v>5179</v>
      </c>
      <c r="H1258" s="57" t="s">
        <v>5059</v>
      </c>
      <c r="I1258" s="57" t="n">
        <v>6</v>
      </c>
      <c r="J1258" s="57" t="s">
        <v>312</v>
      </c>
      <c r="K1258" s="57" t="n">
        <v>2</v>
      </c>
      <c r="L1258" s="59" t="b">
        <f aca="false">FALSE()</f>
        <v>0</v>
      </c>
      <c r="M1258" s="59" t="b">
        <f aca="false">TRUE()</f>
        <v>1</v>
      </c>
      <c r="N1258" s="59" t="b">
        <f aca="false">TRUE()</f>
        <v>1</v>
      </c>
      <c r="O1258" s="59" t="b">
        <f aca="false">TRUE()</f>
        <v>1</v>
      </c>
      <c r="P1258" s="59" t="b">
        <f aca="false">TRUE()</f>
        <v>1</v>
      </c>
      <c r="Q1258" s="57" t="s">
        <v>5418</v>
      </c>
      <c r="R1258" s="58" t="n">
        <v>1</v>
      </c>
      <c r="S1258" s="58" t="n">
        <v>28.5100002288818</v>
      </c>
      <c r="T1258" s="57"/>
      <c r="U1258" s="58" t="n">
        <v>1.41504358749693</v>
      </c>
      <c r="V1258" s="58" t="n">
        <v>0</v>
      </c>
      <c r="W1258" s="58" t="n">
        <v>0</v>
      </c>
      <c r="X1258" s="58" t="n">
        <v>0</v>
      </c>
      <c r="Y1258" s="58" t="n">
        <v>0</v>
      </c>
      <c r="Z1258" s="58" t="n">
        <v>8.98434605299685</v>
      </c>
      <c r="AA1258" s="57" t="s">
        <v>5455</v>
      </c>
      <c r="AB1258" s="57" t="s">
        <v>5413</v>
      </c>
      <c r="AC1258" s="57" t="s">
        <v>5422</v>
      </c>
      <c r="AD1258" s="57" t="s">
        <v>261</v>
      </c>
      <c r="AE1258" s="57" t="n">
        <v>1700</v>
      </c>
      <c r="AF1258" s="58" t="n">
        <v>8.98434605299685</v>
      </c>
      <c r="AG1258" s="57" t="s">
        <v>5455</v>
      </c>
      <c r="AH1258" s="57" t="s">
        <v>5422</v>
      </c>
      <c r="AI1258" s="57" t="s">
        <v>261</v>
      </c>
      <c r="AJ1258" s="58" t="n">
        <v>19.7716447469602</v>
      </c>
      <c r="AK1258" s="57" t="s">
        <v>357</v>
      </c>
      <c r="AL1258" s="58" t="n">
        <v>4</v>
      </c>
      <c r="AM1258" s="57"/>
      <c r="AN1258" s="57"/>
      <c r="AO1258" s="57" t="n">
        <v>0</v>
      </c>
      <c r="AP1258" s="59" t="b">
        <f aca="false">FALSE()</f>
        <v>0</v>
      </c>
    </row>
    <row r="1259" customFormat="false" ht="15" hidden="false" customHeight="true" outlineLevel="0" collapsed="false">
      <c r="B1259" s="57" t="s">
        <v>4782</v>
      </c>
      <c r="C1259" s="57" t="s">
        <v>290</v>
      </c>
      <c r="D1259" s="57" t="s">
        <v>354</v>
      </c>
      <c r="E1259" s="59" t="b">
        <f aca="false">FALSE()</f>
        <v>0</v>
      </c>
      <c r="F1259" s="57" t="n">
        <v>1</v>
      </c>
      <c r="G1259" s="57" t="s">
        <v>5179</v>
      </c>
      <c r="H1259" s="57" t="s">
        <v>5059</v>
      </c>
      <c r="I1259" s="57" t="n">
        <v>6</v>
      </c>
      <c r="J1259" s="57" t="s">
        <v>312</v>
      </c>
      <c r="K1259" s="57" t="n">
        <v>2</v>
      </c>
      <c r="L1259" s="59" t="b">
        <f aca="false">FALSE()</f>
        <v>0</v>
      </c>
      <c r="M1259" s="59" t="b">
        <f aca="false">TRUE()</f>
        <v>1</v>
      </c>
      <c r="N1259" s="59" t="b">
        <f aca="false">TRUE()</f>
        <v>1</v>
      </c>
      <c r="O1259" s="59" t="b">
        <f aca="false">TRUE()</f>
        <v>1</v>
      </c>
      <c r="P1259" s="59" t="b">
        <f aca="false">TRUE()</f>
        <v>1</v>
      </c>
      <c r="Q1259" s="57" t="s">
        <v>5418</v>
      </c>
      <c r="R1259" s="58" t="n">
        <v>1</v>
      </c>
      <c r="S1259" s="58" t="n">
        <v>28.5100002288818</v>
      </c>
      <c r="T1259" s="57"/>
      <c r="U1259" s="58" t="n">
        <v>1.41504358749693</v>
      </c>
      <c r="V1259" s="58" t="n">
        <v>0</v>
      </c>
      <c r="W1259" s="58" t="n">
        <v>0</v>
      </c>
      <c r="X1259" s="58" t="n">
        <v>0</v>
      </c>
      <c r="Y1259" s="58" t="n">
        <v>0</v>
      </c>
      <c r="Z1259" s="58" t="n">
        <v>8.98434605299685</v>
      </c>
      <c r="AA1259" s="57" t="s">
        <v>5455</v>
      </c>
      <c r="AB1259" s="57" t="s">
        <v>5413</v>
      </c>
      <c r="AC1259" s="57" t="s">
        <v>5422</v>
      </c>
      <c r="AD1259" s="57" t="s">
        <v>261</v>
      </c>
      <c r="AE1259" s="57" t="n">
        <v>1700</v>
      </c>
      <c r="AF1259" s="58" t="n">
        <v>8.98434605299685</v>
      </c>
      <c r="AG1259" s="57" t="s">
        <v>5455</v>
      </c>
      <c r="AH1259" s="57" t="s">
        <v>5422</v>
      </c>
      <c r="AI1259" s="57" t="s">
        <v>261</v>
      </c>
      <c r="AJ1259" s="58" t="n">
        <v>19.7716447469602</v>
      </c>
      <c r="AK1259" s="57" t="s">
        <v>357</v>
      </c>
      <c r="AL1259" s="58" t="n">
        <v>4.5</v>
      </c>
      <c r="AM1259" s="57"/>
      <c r="AN1259" s="57"/>
      <c r="AO1259" s="57" t="n">
        <v>0</v>
      </c>
      <c r="AP1259" s="59" t="b">
        <f aca="false">FALSE()</f>
        <v>0</v>
      </c>
    </row>
    <row r="1260" customFormat="false" ht="15" hidden="false" customHeight="true" outlineLevel="0" collapsed="false">
      <c r="B1260" s="57" t="s">
        <v>4782</v>
      </c>
      <c r="C1260" s="57" t="s">
        <v>290</v>
      </c>
      <c r="D1260" s="57" t="s">
        <v>354</v>
      </c>
      <c r="E1260" s="59" t="b">
        <f aca="false">FALSE()</f>
        <v>0</v>
      </c>
      <c r="F1260" s="57" t="n">
        <v>1</v>
      </c>
      <c r="G1260" s="57" t="s">
        <v>5179</v>
      </c>
      <c r="H1260" s="57" t="s">
        <v>5059</v>
      </c>
      <c r="I1260" s="57" t="n">
        <v>7</v>
      </c>
      <c r="J1260" s="57" t="s">
        <v>4588</v>
      </c>
      <c r="K1260" s="57" t="n">
        <v>2</v>
      </c>
      <c r="L1260" s="59" t="b">
        <f aca="false">FALSE()</f>
        <v>0</v>
      </c>
      <c r="M1260" s="59" t="b">
        <f aca="false">TRUE()</f>
        <v>1</v>
      </c>
      <c r="N1260" s="59" t="b">
        <f aca="false">TRUE()</f>
        <v>1</v>
      </c>
      <c r="O1260" s="59" t="b">
        <f aca="false">TRUE()</f>
        <v>1</v>
      </c>
      <c r="P1260" s="59" t="b">
        <f aca="false">TRUE()</f>
        <v>1</v>
      </c>
      <c r="Q1260" s="57" t="s">
        <v>5428</v>
      </c>
      <c r="R1260" s="58" t="n">
        <v>1</v>
      </c>
      <c r="S1260" s="58" t="n">
        <v>30.2000007629395</v>
      </c>
      <c r="T1260" s="57"/>
      <c r="U1260" s="58" t="n">
        <v>0</v>
      </c>
      <c r="V1260" s="58" t="n">
        <v>0</v>
      </c>
      <c r="W1260" s="58" t="n">
        <v>0</v>
      </c>
      <c r="X1260" s="57"/>
      <c r="Y1260" s="57"/>
      <c r="Z1260" s="58" t="n">
        <v>11.0156800062456</v>
      </c>
      <c r="AA1260" s="57" t="s">
        <v>5455</v>
      </c>
      <c r="AB1260" s="57" t="s">
        <v>5413</v>
      </c>
      <c r="AC1260" s="57" t="s">
        <v>5422</v>
      </c>
      <c r="AD1260" s="57" t="s">
        <v>261</v>
      </c>
      <c r="AE1260" s="57" t="n">
        <v>1700</v>
      </c>
      <c r="AF1260" s="58" t="n">
        <v>11.0156800062456</v>
      </c>
      <c r="AG1260" s="57" t="s">
        <v>5455</v>
      </c>
      <c r="AH1260" s="57" t="s">
        <v>5422</v>
      </c>
      <c r="AI1260" s="57" t="s">
        <v>261</v>
      </c>
      <c r="AJ1260" s="58" t="n">
        <v>21.214617837708</v>
      </c>
      <c r="AK1260" s="57" t="s">
        <v>357</v>
      </c>
      <c r="AL1260" s="58" t="n">
        <v>3.5</v>
      </c>
      <c r="AM1260" s="57"/>
      <c r="AN1260" s="57"/>
      <c r="AO1260" s="57" t="n">
        <v>0</v>
      </c>
      <c r="AP1260" s="59" t="b">
        <f aca="false">FALSE()</f>
        <v>0</v>
      </c>
    </row>
    <row r="1261" customFormat="false" ht="15" hidden="false" customHeight="true" outlineLevel="0" collapsed="false">
      <c r="B1261" s="57" t="s">
        <v>4782</v>
      </c>
      <c r="C1261" s="57" t="s">
        <v>290</v>
      </c>
      <c r="D1261" s="57" t="s">
        <v>354</v>
      </c>
      <c r="E1261" s="59" t="b">
        <f aca="false">FALSE()</f>
        <v>0</v>
      </c>
      <c r="F1261" s="57" t="n">
        <v>1</v>
      </c>
      <c r="G1261" s="57" t="s">
        <v>5179</v>
      </c>
      <c r="H1261" s="57" t="s">
        <v>5059</v>
      </c>
      <c r="I1261" s="57" t="n">
        <v>7</v>
      </c>
      <c r="J1261" s="57" t="s">
        <v>4588</v>
      </c>
      <c r="K1261" s="57" t="n">
        <v>2</v>
      </c>
      <c r="L1261" s="59" t="b">
        <f aca="false">FALSE()</f>
        <v>0</v>
      </c>
      <c r="M1261" s="59" t="b">
        <f aca="false">TRUE()</f>
        <v>1</v>
      </c>
      <c r="N1261" s="59" t="b">
        <f aca="false">TRUE()</f>
        <v>1</v>
      </c>
      <c r="O1261" s="59" t="b">
        <f aca="false">TRUE()</f>
        <v>1</v>
      </c>
      <c r="P1261" s="59" t="b">
        <f aca="false">TRUE()</f>
        <v>1</v>
      </c>
      <c r="Q1261" s="57" t="s">
        <v>5428</v>
      </c>
      <c r="R1261" s="58" t="n">
        <v>1</v>
      </c>
      <c r="S1261" s="58" t="n">
        <v>30.2000007629395</v>
      </c>
      <c r="T1261" s="57"/>
      <c r="U1261" s="58" t="n">
        <v>0</v>
      </c>
      <c r="V1261" s="58" t="n">
        <v>0</v>
      </c>
      <c r="W1261" s="58" t="n">
        <v>0</v>
      </c>
      <c r="X1261" s="57"/>
      <c r="Y1261" s="57"/>
      <c r="Z1261" s="58" t="n">
        <v>11.0156800062456</v>
      </c>
      <c r="AA1261" s="57" t="s">
        <v>5455</v>
      </c>
      <c r="AB1261" s="57" t="s">
        <v>5413</v>
      </c>
      <c r="AC1261" s="57" t="s">
        <v>5422</v>
      </c>
      <c r="AD1261" s="57" t="s">
        <v>261</v>
      </c>
      <c r="AE1261" s="57" t="n">
        <v>1700</v>
      </c>
      <c r="AF1261" s="58" t="n">
        <v>11.0156800062456</v>
      </c>
      <c r="AG1261" s="57" t="s">
        <v>5455</v>
      </c>
      <c r="AH1261" s="57" t="s">
        <v>5422</v>
      </c>
      <c r="AI1261" s="57" t="s">
        <v>261</v>
      </c>
      <c r="AJ1261" s="58" t="n">
        <v>21.214617837708</v>
      </c>
      <c r="AK1261" s="57" t="s">
        <v>357</v>
      </c>
      <c r="AL1261" s="58" t="n">
        <v>4</v>
      </c>
      <c r="AM1261" s="57"/>
      <c r="AN1261" s="57"/>
      <c r="AO1261" s="57" t="n">
        <v>0</v>
      </c>
      <c r="AP1261" s="59" t="b">
        <f aca="false">FALSE()</f>
        <v>0</v>
      </c>
    </row>
    <row r="1262" customFormat="false" ht="15" hidden="false" customHeight="true" outlineLevel="0" collapsed="false">
      <c r="B1262" s="57" t="s">
        <v>4782</v>
      </c>
      <c r="C1262" s="57" t="s">
        <v>290</v>
      </c>
      <c r="D1262" s="57" t="s">
        <v>354</v>
      </c>
      <c r="E1262" s="59" t="b">
        <f aca="false">FALSE()</f>
        <v>0</v>
      </c>
      <c r="F1262" s="57" t="n">
        <v>1</v>
      </c>
      <c r="G1262" s="57" t="s">
        <v>5179</v>
      </c>
      <c r="H1262" s="57" t="s">
        <v>5059</v>
      </c>
      <c r="I1262" s="57" t="n">
        <v>7</v>
      </c>
      <c r="J1262" s="57" t="s">
        <v>4588</v>
      </c>
      <c r="K1262" s="57" t="n">
        <v>2</v>
      </c>
      <c r="L1262" s="59" t="b">
        <f aca="false">FALSE()</f>
        <v>0</v>
      </c>
      <c r="M1262" s="59" t="b">
        <f aca="false">TRUE()</f>
        <v>1</v>
      </c>
      <c r="N1262" s="59" t="b">
        <f aca="false">TRUE()</f>
        <v>1</v>
      </c>
      <c r="O1262" s="59" t="b">
        <f aca="false">TRUE()</f>
        <v>1</v>
      </c>
      <c r="P1262" s="59" t="b">
        <f aca="false">TRUE()</f>
        <v>1</v>
      </c>
      <c r="Q1262" s="57" t="s">
        <v>5428</v>
      </c>
      <c r="R1262" s="58" t="n">
        <v>1</v>
      </c>
      <c r="S1262" s="58" t="n">
        <v>30.2000007629395</v>
      </c>
      <c r="T1262" s="57"/>
      <c r="U1262" s="58" t="n">
        <v>0</v>
      </c>
      <c r="V1262" s="58" t="n">
        <v>0</v>
      </c>
      <c r="W1262" s="58" t="n">
        <v>0</v>
      </c>
      <c r="X1262" s="57"/>
      <c r="Y1262" s="57"/>
      <c r="Z1262" s="58" t="n">
        <v>11.0156800062456</v>
      </c>
      <c r="AA1262" s="57" t="s">
        <v>5455</v>
      </c>
      <c r="AB1262" s="57" t="s">
        <v>5413</v>
      </c>
      <c r="AC1262" s="57" t="s">
        <v>5422</v>
      </c>
      <c r="AD1262" s="57" t="s">
        <v>261</v>
      </c>
      <c r="AE1262" s="57" t="n">
        <v>1700</v>
      </c>
      <c r="AF1262" s="58" t="n">
        <v>11.0156800062456</v>
      </c>
      <c r="AG1262" s="57" t="s">
        <v>5455</v>
      </c>
      <c r="AH1262" s="57" t="s">
        <v>5422</v>
      </c>
      <c r="AI1262" s="57" t="s">
        <v>261</v>
      </c>
      <c r="AJ1262" s="58" t="n">
        <v>21.214617837708</v>
      </c>
      <c r="AK1262" s="57" t="s">
        <v>357</v>
      </c>
      <c r="AL1262" s="58" t="n">
        <v>4.5</v>
      </c>
      <c r="AM1262" s="57"/>
      <c r="AN1262" s="57"/>
      <c r="AO1262" s="57" t="n">
        <v>0</v>
      </c>
      <c r="AP1262" s="59" t="b">
        <f aca="false">FALSE()</f>
        <v>0</v>
      </c>
    </row>
    <row r="1263" customFormat="false" ht="15" hidden="false" customHeight="true" outlineLevel="0" collapsed="false">
      <c r="B1263" s="57" t="s">
        <v>4782</v>
      </c>
      <c r="C1263" s="57" t="s">
        <v>290</v>
      </c>
      <c r="D1263" s="57" t="s">
        <v>354</v>
      </c>
      <c r="E1263" s="59" t="b">
        <f aca="false">FALSE()</f>
        <v>0</v>
      </c>
      <c r="F1263" s="57" t="n">
        <v>1</v>
      </c>
      <c r="G1263" s="57" t="s">
        <v>5179</v>
      </c>
      <c r="H1263" s="57" t="s">
        <v>5059</v>
      </c>
      <c r="I1263" s="57" t="n">
        <v>8</v>
      </c>
      <c r="J1263" s="57" t="s">
        <v>4584</v>
      </c>
      <c r="K1263" s="57" t="n">
        <v>2</v>
      </c>
      <c r="L1263" s="59" t="b">
        <f aca="false">FALSE()</f>
        <v>0</v>
      </c>
      <c r="M1263" s="59" t="b">
        <f aca="false">TRUE()</f>
        <v>1</v>
      </c>
      <c r="N1263" s="59" t="b">
        <f aca="false">TRUE()</f>
        <v>1</v>
      </c>
      <c r="O1263" s="59" t="b">
        <f aca="false">TRUE()</f>
        <v>1</v>
      </c>
      <c r="P1263" s="59" t="b">
        <f aca="false">TRUE()</f>
        <v>1</v>
      </c>
      <c r="Q1263" s="57" t="s">
        <v>5424</v>
      </c>
      <c r="R1263" s="58" t="n">
        <v>1</v>
      </c>
      <c r="S1263" s="58" t="n">
        <v>28.3700008392334</v>
      </c>
      <c r="T1263" s="57"/>
      <c r="U1263" s="58" t="n">
        <v>1.36164571627063</v>
      </c>
      <c r="V1263" s="58" t="n">
        <v>0</v>
      </c>
      <c r="W1263" s="58" t="n">
        <v>0</v>
      </c>
      <c r="X1263" s="58" t="n">
        <v>0</v>
      </c>
      <c r="Y1263" s="58" t="n">
        <v>0</v>
      </c>
      <c r="Z1263" s="58" t="n">
        <v>13.8872671897677</v>
      </c>
      <c r="AA1263" s="57" t="s">
        <v>5455</v>
      </c>
      <c r="AB1263" s="57" t="s">
        <v>5413</v>
      </c>
      <c r="AC1263" s="57" t="s">
        <v>5463</v>
      </c>
      <c r="AD1263" s="57" t="s">
        <v>252</v>
      </c>
      <c r="AE1263" s="57" t="n">
        <v>1642</v>
      </c>
      <c r="AF1263" s="58" t="n">
        <v>14.3609256665439</v>
      </c>
      <c r="AG1263" s="57" t="s">
        <v>5455</v>
      </c>
      <c r="AH1263" s="57" t="s">
        <v>5422</v>
      </c>
      <c r="AI1263" s="57" t="s">
        <v>4885</v>
      </c>
      <c r="AJ1263" s="58" t="n">
        <v>24.3890088769511</v>
      </c>
      <c r="AK1263" s="57" t="s">
        <v>357</v>
      </c>
      <c r="AL1263" s="58" t="n">
        <v>3.5</v>
      </c>
      <c r="AM1263" s="57"/>
      <c r="AN1263" s="57"/>
      <c r="AO1263" s="57" t="n">
        <v>0</v>
      </c>
      <c r="AP1263" s="59" t="b">
        <f aca="false">FALSE()</f>
        <v>0</v>
      </c>
    </row>
    <row r="1264" customFormat="false" ht="15" hidden="false" customHeight="true" outlineLevel="0" collapsed="false">
      <c r="B1264" s="57" t="s">
        <v>4782</v>
      </c>
      <c r="C1264" s="57" t="s">
        <v>290</v>
      </c>
      <c r="D1264" s="57" t="s">
        <v>354</v>
      </c>
      <c r="E1264" s="59" t="b">
        <f aca="false">FALSE()</f>
        <v>0</v>
      </c>
      <c r="F1264" s="57" t="n">
        <v>1</v>
      </c>
      <c r="G1264" s="57" t="s">
        <v>5179</v>
      </c>
      <c r="H1264" s="57" t="s">
        <v>5059</v>
      </c>
      <c r="I1264" s="57" t="n">
        <v>8</v>
      </c>
      <c r="J1264" s="57" t="s">
        <v>4584</v>
      </c>
      <c r="K1264" s="57" t="n">
        <v>2</v>
      </c>
      <c r="L1264" s="59" t="b">
        <f aca="false">FALSE()</f>
        <v>0</v>
      </c>
      <c r="M1264" s="59" t="b">
        <f aca="false">TRUE()</f>
        <v>1</v>
      </c>
      <c r="N1264" s="59" t="b">
        <f aca="false">TRUE()</f>
        <v>1</v>
      </c>
      <c r="O1264" s="59" t="b">
        <f aca="false">TRUE()</f>
        <v>1</v>
      </c>
      <c r="P1264" s="59" t="b">
        <f aca="false">TRUE()</f>
        <v>1</v>
      </c>
      <c r="Q1264" s="57" t="s">
        <v>5424</v>
      </c>
      <c r="R1264" s="58" t="n">
        <v>1</v>
      </c>
      <c r="S1264" s="58" t="n">
        <v>28.3700008392334</v>
      </c>
      <c r="T1264" s="57"/>
      <c r="U1264" s="58" t="n">
        <v>1.36164571627063</v>
      </c>
      <c r="V1264" s="58" t="n">
        <v>0</v>
      </c>
      <c r="W1264" s="58" t="n">
        <v>0</v>
      </c>
      <c r="X1264" s="58" t="n">
        <v>0</v>
      </c>
      <c r="Y1264" s="58" t="n">
        <v>0</v>
      </c>
      <c r="Z1264" s="58" t="n">
        <v>13.8872671897677</v>
      </c>
      <c r="AA1264" s="57" t="s">
        <v>5455</v>
      </c>
      <c r="AB1264" s="57" t="s">
        <v>5413</v>
      </c>
      <c r="AC1264" s="57" t="s">
        <v>5463</v>
      </c>
      <c r="AD1264" s="57" t="s">
        <v>252</v>
      </c>
      <c r="AE1264" s="57" t="n">
        <v>1642</v>
      </c>
      <c r="AF1264" s="58" t="n">
        <v>14.3609256665439</v>
      </c>
      <c r="AG1264" s="57" t="s">
        <v>5455</v>
      </c>
      <c r="AH1264" s="57" t="s">
        <v>5422</v>
      </c>
      <c r="AI1264" s="57" t="s">
        <v>4885</v>
      </c>
      <c r="AJ1264" s="58" t="n">
        <v>24.3890088769511</v>
      </c>
      <c r="AK1264" s="57" t="s">
        <v>357</v>
      </c>
      <c r="AL1264" s="58" t="n">
        <v>4</v>
      </c>
      <c r="AM1264" s="57"/>
      <c r="AN1264" s="57"/>
      <c r="AO1264" s="57" t="n">
        <v>0</v>
      </c>
      <c r="AP1264" s="59" t="b">
        <f aca="false">FALSE()</f>
        <v>0</v>
      </c>
    </row>
    <row r="1265" customFormat="false" ht="15" hidden="false" customHeight="true" outlineLevel="0" collapsed="false">
      <c r="B1265" s="57" t="s">
        <v>4782</v>
      </c>
      <c r="C1265" s="57" t="s">
        <v>290</v>
      </c>
      <c r="D1265" s="57" t="s">
        <v>354</v>
      </c>
      <c r="E1265" s="59" t="b">
        <f aca="false">FALSE()</f>
        <v>0</v>
      </c>
      <c r="F1265" s="57" t="n">
        <v>1</v>
      </c>
      <c r="G1265" s="57" t="s">
        <v>5179</v>
      </c>
      <c r="H1265" s="57" t="s">
        <v>5059</v>
      </c>
      <c r="I1265" s="57" t="n">
        <v>8</v>
      </c>
      <c r="J1265" s="57" t="s">
        <v>4584</v>
      </c>
      <c r="K1265" s="57" t="n">
        <v>2</v>
      </c>
      <c r="L1265" s="59" t="b">
        <f aca="false">FALSE()</f>
        <v>0</v>
      </c>
      <c r="M1265" s="59" t="b">
        <f aca="false">TRUE()</f>
        <v>1</v>
      </c>
      <c r="N1265" s="59" t="b">
        <f aca="false">TRUE()</f>
        <v>1</v>
      </c>
      <c r="O1265" s="59" t="b">
        <f aca="false">TRUE()</f>
        <v>1</v>
      </c>
      <c r="P1265" s="59" t="b">
        <f aca="false">TRUE()</f>
        <v>1</v>
      </c>
      <c r="Q1265" s="57" t="s">
        <v>5424</v>
      </c>
      <c r="R1265" s="58" t="n">
        <v>1</v>
      </c>
      <c r="S1265" s="58" t="n">
        <v>28.3700008392334</v>
      </c>
      <c r="T1265" s="57"/>
      <c r="U1265" s="58" t="n">
        <v>1.36164571627063</v>
      </c>
      <c r="V1265" s="58" t="n">
        <v>0</v>
      </c>
      <c r="W1265" s="58" t="n">
        <v>0</v>
      </c>
      <c r="X1265" s="58" t="n">
        <v>0</v>
      </c>
      <c r="Y1265" s="58" t="n">
        <v>0</v>
      </c>
      <c r="Z1265" s="58" t="n">
        <v>13.8872671897677</v>
      </c>
      <c r="AA1265" s="57" t="s">
        <v>5455</v>
      </c>
      <c r="AB1265" s="57" t="s">
        <v>5413</v>
      </c>
      <c r="AC1265" s="57" t="s">
        <v>5463</v>
      </c>
      <c r="AD1265" s="57" t="s">
        <v>252</v>
      </c>
      <c r="AE1265" s="57" t="n">
        <v>1642</v>
      </c>
      <c r="AF1265" s="58" t="n">
        <v>14.3609256665439</v>
      </c>
      <c r="AG1265" s="57" t="s">
        <v>5455</v>
      </c>
      <c r="AH1265" s="57" t="s">
        <v>5422</v>
      </c>
      <c r="AI1265" s="57" t="s">
        <v>4885</v>
      </c>
      <c r="AJ1265" s="58" t="n">
        <v>24.3890088769511</v>
      </c>
      <c r="AK1265" s="57" t="s">
        <v>357</v>
      </c>
      <c r="AL1265" s="58" t="n">
        <v>4.5</v>
      </c>
      <c r="AM1265" s="57"/>
      <c r="AN1265" s="57"/>
      <c r="AO1265" s="57" t="n">
        <v>0</v>
      </c>
      <c r="AP1265" s="59" t="b">
        <f aca="false">FALSE()</f>
        <v>0</v>
      </c>
    </row>
    <row r="1266" customFormat="false" ht="15" hidden="false" customHeight="true" outlineLevel="0" collapsed="false">
      <c r="B1266" s="57" t="s">
        <v>4782</v>
      </c>
      <c r="C1266" s="57" t="s">
        <v>290</v>
      </c>
      <c r="D1266" s="57" t="s">
        <v>377</v>
      </c>
      <c r="E1266" s="59" t="b">
        <f aca="false">TRUE()</f>
        <v>1</v>
      </c>
      <c r="F1266" s="57" t="n">
        <v>1</v>
      </c>
      <c r="G1266" s="57" t="s">
        <v>4847</v>
      </c>
      <c r="H1266" s="57" t="s">
        <v>4876</v>
      </c>
      <c r="I1266" s="57" t="n">
        <v>2</v>
      </c>
      <c r="J1266" s="57" t="s">
        <v>334</v>
      </c>
      <c r="K1266" s="57" t="n">
        <v>2</v>
      </c>
      <c r="L1266" s="59" t="b">
        <f aca="false">FALSE()</f>
        <v>0</v>
      </c>
      <c r="M1266" s="59" t="b">
        <f aca="false">TRUE()</f>
        <v>1</v>
      </c>
      <c r="N1266" s="59" t="b">
        <f aca="false">TRUE()</f>
        <v>1</v>
      </c>
      <c r="O1266" s="59" t="b">
        <f aca="false">TRUE()</f>
        <v>1</v>
      </c>
      <c r="P1266" s="59" t="b">
        <f aca="false">TRUE()</f>
        <v>1</v>
      </c>
      <c r="Q1266" s="57" t="s">
        <v>5423</v>
      </c>
      <c r="R1266" s="58" t="n">
        <v>1</v>
      </c>
      <c r="S1266" s="58" t="n">
        <v>33.3400001525879</v>
      </c>
      <c r="T1266" s="57"/>
      <c r="U1266" s="58" t="n">
        <v>42.3445118824552</v>
      </c>
      <c r="V1266" s="58" t="n">
        <v>33.373669516437</v>
      </c>
      <c r="W1266" s="58" t="n">
        <v>33.373669516437</v>
      </c>
      <c r="X1266" s="58" t="n">
        <v>78.8146279949559</v>
      </c>
      <c r="Y1266" s="58" t="n">
        <v>78.8146279949559</v>
      </c>
      <c r="Z1266" s="58" t="n">
        <v>3.06770745019795</v>
      </c>
      <c r="AA1266" s="57" t="s">
        <v>598</v>
      </c>
      <c r="AB1266" s="57" t="s">
        <v>282</v>
      </c>
      <c r="AC1266" s="57" t="s">
        <v>5231</v>
      </c>
      <c r="AD1266" s="57" t="s">
        <v>5421</v>
      </c>
      <c r="AE1266" s="57" t="n">
        <v>85</v>
      </c>
      <c r="AF1266" s="58" t="n">
        <v>5.29365525889246</v>
      </c>
      <c r="AG1266" s="57" t="s">
        <v>598</v>
      </c>
      <c r="AH1266" s="57" t="s">
        <v>4866</v>
      </c>
      <c r="AI1266" s="57" t="s">
        <v>5424</v>
      </c>
      <c r="AJ1266" s="58" t="n">
        <v>3.06770745019795</v>
      </c>
      <c r="AK1266" s="57" t="s">
        <v>598</v>
      </c>
      <c r="AL1266" s="58" t="n">
        <v>3.5</v>
      </c>
      <c r="AM1266" s="57" t="s">
        <v>598</v>
      </c>
      <c r="AN1266" s="57" t="s">
        <v>598</v>
      </c>
      <c r="AO1266" s="57" t="n">
        <v>1</v>
      </c>
      <c r="AP1266" s="59" t="b">
        <f aca="false">FALSE()</f>
        <v>0</v>
      </c>
    </row>
    <row r="1267" customFormat="false" ht="15" hidden="false" customHeight="true" outlineLevel="0" collapsed="false">
      <c r="B1267" s="57" t="s">
        <v>4782</v>
      </c>
      <c r="C1267" s="57" t="s">
        <v>290</v>
      </c>
      <c r="D1267" s="57" t="s">
        <v>377</v>
      </c>
      <c r="E1267" s="59" t="b">
        <f aca="false">TRUE()</f>
        <v>1</v>
      </c>
      <c r="F1267" s="57" t="n">
        <v>1</v>
      </c>
      <c r="G1267" s="57" t="s">
        <v>4847</v>
      </c>
      <c r="H1267" s="57" t="s">
        <v>4876</v>
      </c>
      <c r="I1267" s="57" t="n">
        <v>2</v>
      </c>
      <c r="J1267" s="57" t="s">
        <v>334</v>
      </c>
      <c r="K1267" s="57" t="n">
        <v>2</v>
      </c>
      <c r="L1267" s="59" t="b">
        <f aca="false">FALSE()</f>
        <v>0</v>
      </c>
      <c r="M1267" s="59" t="b">
        <f aca="false">TRUE()</f>
        <v>1</v>
      </c>
      <c r="N1267" s="59" t="b">
        <f aca="false">TRUE()</f>
        <v>1</v>
      </c>
      <c r="O1267" s="59" t="b">
        <f aca="false">TRUE()</f>
        <v>1</v>
      </c>
      <c r="P1267" s="59" t="b">
        <f aca="false">TRUE()</f>
        <v>1</v>
      </c>
      <c r="Q1267" s="57" t="s">
        <v>5423</v>
      </c>
      <c r="R1267" s="58" t="n">
        <v>1</v>
      </c>
      <c r="S1267" s="58" t="n">
        <v>33.3400001525879</v>
      </c>
      <c r="T1267" s="57"/>
      <c r="U1267" s="58" t="n">
        <v>42.3445118824552</v>
      </c>
      <c r="V1267" s="58" t="n">
        <v>33.373669516437</v>
      </c>
      <c r="W1267" s="58" t="n">
        <v>33.373669516437</v>
      </c>
      <c r="X1267" s="58" t="n">
        <v>78.8146279949559</v>
      </c>
      <c r="Y1267" s="58" t="n">
        <v>78.8146279949559</v>
      </c>
      <c r="Z1267" s="58" t="n">
        <v>3.06770745019795</v>
      </c>
      <c r="AA1267" s="57" t="s">
        <v>598</v>
      </c>
      <c r="AB1267" s="57" t="s">
        <v>282</v>
      </c>
      <c r="AC1267" s="57" t="s">
        <v>5231</v>
      </c>
      <c r="AD1267" s="57" t="s">
        <v>5421</v>
      </c>
      <c r="AE1267" s="57" t="n">
        <v>85</v>
      </c>
      <c r="AF1267" s="58" t="n">
        <v>5.29365525889246</v>
      </c>
      <c r="AG1267" s="57" t="s">
        <v>598</v>
      </c>
      <c r="AH1267" s="57" t="s">
        <v>4866</v>
      </c>
      <c r="AI1267" s="57" t="s">
        <v>5424</v>
      </c>
      <c r="AJ1267" s="58" t="n">
        <v>3.06770745019795</v>
      </c>
      <c r="AK1267" s="57" t="s">
        <v>598</v>
      </c>
      <c r="AL1267" s="58" t="n">
        <v>4</v>
      </c>
      <c r="AM1267" s="57" t="s">
        <v>598</v>
      </c>
      <c r="AN1267" s="57" t="s">
        <v>598</v>
      </c>
      <c r="AO1267" s="57" t="n">
        <v>2</v>
      </c>
      <c r="AP1267" s="59" t="b">
        <f aca="false">FALSE()</f>
        <v>0</v>
      </c>
    </row>
    <row r="1268" customFormat="false" ht="15" hidden="false" customHeight="true" outlineLevel="0" collapsed="false">
      <c r="B1268" s="57" t="s">
        <v>4782</v>
      </c>
      <c r="C1268" s="57" t="s">
        <v>290</v>
      </c>
      <c r="D1268" s="57" t="s">
        <v>377</v>
      </c>
      <c r="E1268" s="59" t="b">
        <f aca="false">TRUE()</f>
        <v>1</v>
      </c>
      <c r="F1268" s="57" t="n">
        <v>1</v>
      </c>
      <c r="G1268" s="57" t="s">
        <v>4847</v>
      </c>
      <c r="H1268" s="57" t="s">
        <v>4876</v>
      </c>
      <c r="I1268" s="57" t="n">
        <v>2</v>
      </c>
      <c r="J1268" s="57" t="s">
        <v>334</v>
      </c>
      <c r="K1268" s="57" t="n">
        <v>2</v>
      </c>
      <c r="L1268" s="59" t="b">
        <f aca="false">FALSE()</f>
        <v>0</v>
      </c>
      <c r="M1268" s="59" t="b">
        <f aca="false">TRUE()</f>
        <v>1</v>
      </c>
      <c r="N1268" s="59" t="b">
        <f aca="false">TRUE()</f>
        <v>1</v>
      </c>
      <c r="O1268" s="59" t="b">
        <f aca="false">TRUE()</f>
        <v>1</v>
      </c>
      <c r="P1268" s="59" t="b">
        <f aca="false">TRUE()</f>
        <v>1</v>
      </c>
      <c r="Q1268" s="57" t="s">
        <v>5423</v>
      </c>
      <c r="R1268" s="58" t="n">
        <v>1</v>
      </c>
      <c r="S1268" s="58" t="n">
        <v>33.3400001525879</v>
      </c>
      <c r="T1268" s="57"/>
      <c r="U1268" s="58" t="n">
        <v>42.3445118824552</v>
      </c>
      <c r="V1268" s="58" t="n">
        <v>33.373669516437</v>
      </c>
      <c r="W1268" s="58" t="n">
        <v>33.373669516437</v>
      </c>
      <c r="X1268" s="58" t="n">
        <v>78.8146279949559</v>
      </c>
      <c r="Y1268" s="58" t="n">
        <v>78.8146279949559</v>
      </c>
      <c r="Z1268" s="58" t="n">
        <v>3.06770745019795</v>
      </c>
      <c r="AA1268" s="57" t="s">
        <v>598</v>
      </c>
      <c r="AB1268" s="57" t="s">
        <v>282</v>
      </c>
      <c r="AC1268" s="57" t="s">
        <v>5231</v>
      </c>
      <c r="AD1268" s="57" t="s">
        <v>5421</v>
      </c>
      <c r="AE1268" s="57" t="n">
        <v>85</v>
      </c>
      <c r="AF1268" s="58" t="n">
        <v>5.29365525889246</v>
      </c>
      <c r="AG1268" s="57" t="s">
        <v>598</v>
      </c>
      <c r="AH1268" s="57" t="s">
        <v>4866</v>
      </c>
      <c r="AI1268" s="57" t="s">
        <v>5424</v>
      </c>
      <c r="AJ1268" s="58" t="n">
        <v>3.06770745019795</v>
      </c>
      <c r="AK1268" s="57" t="s">
        <v>598</v>
      </c>
      <c r="AL1268" s="58" t="n">
        <v>4.5</v>
      </c>
      <c r="AM1268" s="57" t="s">
        <v>598</v>
      </c>
      <c r="AN1268" s="57" t="s">
        <v>598</v>
      </c>
      <c r="AO1268" s="57" t="n">
        <v>2</v>
      </c>
      <c r="AP1268" s="59" t="b">
        <f aca="false">FALSE()</f>
        <v>0</v>
      </c>
    </row>
    <row r="1269" customFormat="false" ht="15" hidden="false" customHeight="true" outlineLevel="0" collapsed="false">
      <c r="B1269" s="57" t="s">
        <v>4782</v>
      </c>
      <c r="C1269" s="57" t="s">
        <v>290</v>
      </c>
      <c r="D1269" s="57" t="s">
        <v>377</v>
      </c>
      <c r="E1269" s="59" t="b">
        <f aca="false">TRUE()</f>
        <v>1</v>
      </c>
      <c r="F1269" s="57" t="n">
        <v>1</v>
      </c>
      <c r="G1269" s="57" t="s">
        <v>4847</v>
      </c>
      <c r="H1269" s="57" t="s">
        <v>4876</v>
      </c>
      <c r="I1269" s="57" t="n">
        <v>3</v>
      </c>
      <c r="J1269" s="57" t="s">
        <v>428</v>
      </c>
      <c r="K1269" s="57" t="n">
        <v>2</v>
      </c>
      <c r="L1269" s="59" t="b">
        <f aca="false">FALSE()</f>
        <v>0</v>
      </c>
      <c r="M1269" s="59" t="b">
        <f aca="false">TRUE()</f>
        <v>1</v>
      </c>
      <c r="N1269" s="59" t="b">
        <f aca="false">TRUE()</f>
        <v>1</v>
      </c>
      <c r="O1269" s="59" t="b">
        <f aca="false">TRUE()</f>
        <v>1</v>
      </c>
      <c r="P1269" s="59" t="b">
        <f aca="false">TRUE()</f>
        <v>1</v>
      </c>
      <c r="Q1269" s="57" t="s">
        <v>5425</v>
      </c>
      <c r="R1269" s="58" t="n">
        <v>1</v>
      </c>
      <c r="S1269" s="58" t="n">
        <v>33.2000007629395</v>
      </c>
      <c r="T1269" s="57"/>
      <c r="U1269" s="58" t="n">
        <v>3.20387227357795</v>
      </c>
      <c r="V1269" s="58" t="n">
        <v>3.20387227357795</v>
      </c>
      <c r="W1269" s="58" t="n">
        <v>3.20387227357795</v>
      </c>
      <c r="X1269" s="58" t="n">
        <v>100</v>
      </c>
      <c r="Y1269" s="58" t="n">
        <v>100</v>
      </c>
      <c r="Z1269" s="58" t="n">
        <v>4.42254270753826</v>
      </c>
      <c r="AA1269" s="57" t="s">
        <v>598</v>
      </c>
      <c r="AB1269" s="57" t="s">
        <v>282</v>
      </c>
      <c r="AC1269" s="57" t="s">
        <v>5426</v>
      </c>
      <c r="AD1269" s="57" t="s">
        <v>5424</v>
      </c>
      <c r="AE1269" s="57" t="n">
        <v>78</v>
      </c>
      <c r="AF1269" s="58" t="n">
        <v>6.3693131497831</v>
      </c>
      <c r="AG1269" s="57" t="s">
        <v>598</v>
      </c>
      <c r="AH1269" s="57" t="s">
        <v>4866</v>
      </c>
      <c r="AI1269" s="57" t="s">
        <v>5424</v>
      </c>
      <c r="AJ1269" s="58" t="n">
        <v>4.42254270753826</v>
      </c>
      <c r="AK1269" s="57" t="s">
        <v>598</v>
      </c>
      <c r="AL1269" s="58" t="n">
        <v>3.5</v>
      </c>
      <c r="AM1269" s="57"/>
      <c r="AN1269" s="57"/>
      <c r="AO1269" s="57" t="n">
        <v>0</v>
      </c>
      <c r="AP1269" s="59" t="b">
        <f aca="false">FALSE()</f>
        <v>0</v>
      </c>
    </row>
    <row r="1270" customFormat="false" ht="15" hidden="false" customHeight="true" outlineLevel="0" collapsed="false">
      <c r="B1270" s="57" t="s">
        <v>4782</v>
      </c>
      <c r="C1270" s="57" t="s">
        <v>290</v>
      </c>
      <c r="D1270" s="57" t="s">
        <v>377</v>
      </c>
      <c r="E1270" s="59" t="b">
        <f aca="false">TRUE()</f>
        <v>1</v>
      </c>
      <c r="F1270" s="57" t="n">
        <v>1</v>
      </c>
      <c r="G1270" s="57" t="s">
        <v>4847</v>
      </c>
      <c r="H1270" s="57" t="s">
        <v>4876</v>
      </c>
      <c r="I1270" s="57" t="n">
        <v>3</v>
      </c>
      <c r="J1270" s="57" t="s">
        <v>428</v>
      </c>
      <c r="K1270" s="57" t="n">
        <v>2</v>
      </c>
      <c r="L1270" s="59" t="b">
        <f aca="false">FALSE()</f>
        <v>0</v>
      </c>
      <c r="M1270" s="59" t="b">
        <f aca="false">TRUE()</f>
        <v>1</v>
      </c>
      <c r="N1270" s="59" t="b">
        <f aca="false">TRUE()</f>
        <v>1</v>
      </c>
      <c r="O1270" s="59" t="b">
        <f aca="false">TRUE()</f>
        <v>1</v>
      </c>
      <c r="P1270" s="59" t="b">
        <f aca="false">TRUE()</f>
        <v>1</v>
      </c>
      <c r="Q1270" s="57" t="s">
        <v>5425</v>
      </c>
      <c r="R1270" s="58" t="n">
        <v>1</v>
      </c>
      <c r="S1270" s="58" t="n">
        <v>33.2000007629395</v>
      </c>
      <c r="T1270" s="57"/>
      <c r="U1270" s="58" t="n">
        <v>3.20387227357795</v>
      </c>
      <c r="V1270" s="58" t="n">
        <v>3.20387227357795</v>
      </c>
      <c r="W1270" s="58" t="n">
        <v>3.20387227357795</v>
      </c>
      <c r="X1270" s="58" t="n">
        <v>100</v>
      </c>
      <c r="Y1270" s="58" t="n">
        <v>100</v>
      </c>
      <c r="Z1270" s="58" t="n">
        <v>4.42254270753826</v>
      </c>
      <c r="AA1270" s="57" t="s">
        <v>598</v>
      </c>
      <c r="AB1270" s="57" t="s">
        <v>282</v>
      </c>
      <c r="AC1270" s="57" t="s">
        <v>5426</v>
      </c>
      <c r="AD1270" s="57" t="s">
        <v>5424</v>
      </c>
      <c r="AE1270" s="57" t="n">
        <v>78</v>
      </c>
      <c r="AF1270" s="58" t="n">
        <v>6.3693131497831</v>
      </c>
      <c r="AG1270" s="57" t="s">
        <v>598</v>
      </c>
      <c r="AH1270" s="57" t="s">
        <v>4866</v>
      </c>
      <c r="AI1270" s="57" t="s">
        <v>5424</v>
      </c>
      <c r="AJ1270" s="58" t="n">
        <v>4.42254270753826</v>
      </c>
      <c r="AK1270" s="57" t="s">
        <v>598</v>
      </c>
      <c r="AL1270" s="58" t="n">
        <v>4</v>
      </c>
      <c r="AM1270" s="57"/>
      <c r="AN1270" s="57"/>
      <c r="AO1270" s="57" t="n">
        <v>0</v>
      </c>
      <c r="AP1270" s="59" t="b">
        <f aca="false">FALSE()</f>
        <v>0</v>
      </c>
    </row>
    <row r="1271" customFormat="false" ht="15" hidden="false" customHeight="true" outlineLevel="0" collapsed="false">
      <c r="B1271" s="57" t="s">
        <v>4782</v>
      </c>
      <c r="C1271" s="57" t="s">
        <v>290</v>
      </c>
      <c r="D1271" s="57" t="s">
        <v>377</v>
      </c>
      <c r="E1271" s="59" t="b">
        <f aca="false">TRUE()</f>
        <v>1</v>
      </c>
      <c r="F1271" s="57" t="n">
        <v>1</v>
      </c>
      <c r="G1271" s="57" t="s">
        <v>4847</v>
      </c>
      <c r="H1271" s="57" t="s">
        <v>4876</v>
      </c>
      <c r="I1271" s="57" t="n">
        <v>3</v>
      </c>
      <c r="J1271" s="57" t="s">
        <v>428</v>
      </c>
      <c r="K1271" s="57" t="n">
        <v>2</v>
      </c>
      <c r="L1271" s="59" t="b">
        <f aca="false">FALSE()</f>
        <v>0</v>
      </c>
      <c r="M1271" s="59" t="b">
        <f aca="false">TRUE()</f>
        <v>1</v>
      </c>
      <c r="N1271" s="59" t="b">
        <f aca="false">TRUE()</f>
        <v>1</v>
      </c>
      <c r="O1271" s="59" t="b">
        <f aca="false">TRUE()</f>
        <v>1</v>
      </c>
      <c r="P1271" s="59" t="b">
        <f aca="false">TRUE()</f>
        <v>1</v>
      </c>
      <c r="Q1271" s="57" t="s">
        <v>5425</v>
      </c>
      <c r="R1271" s="58" t="n">
        <v>1</v>
      </c>
      <c r="S1271" s="58" t="n">
        <v>33.2000007629395</v>
      </c>
      <c r="T1271" s="57"/>
      <c r="U1271" s="58" t="n">
        <v>3.20387227357795</v>
      </c>
      <c r="V1271" s="58" t="n">
        <v>3.20387227357795</v>
      </c>
      <c r="W1271" s="58" t="n">
        <v>3.20387227357795</v>
      </c>
      <c r="X1271" s="58" t="n">
        <v>100</v>
      </c>
      <c r="Y1271" s="58" t="n">
        <v>100</v>
      </c>
      <c r="Z1271" s="58" t="n">
        <v>4.42254270753826</v>
      </c>
      <c r="AA1271" s="57" t="s">
        <v>598</v>
      </c>
      <c r="AB1271" s="57" t="s">
        <v>282</v>
      </c>
      <c r="AC1271" s="57" t="s">
        <v>5426</v>
      </c>
      <c r="AD1271" s="57" t="s">
        <v>5424</v>
      </c>
      <c r="AE1271" s="57" t="n">
        <v>78</v>
      </c>
      <c r="AF1271" s="58" t="n">
        <v>6.3693131497831</v>
      </c>
      <c r="AG1271" s="57" t="s">
        <v>598</v>
      </c>
      <c r="AH1271" s="57" t="s">
        <v>4866</v>
      </c>
      <c r="AI1271" s="57" t="s">
        <v>5424</v>
      </c>
      <c r="AJ1271" s="58" t="n">
        <v>4.42254270753826</v>
      </c>
      <c r="AK1271" s="57" t="s">
        <v>598</v>
      </c>
      <c r="AL1271" s="58" t="n">
        <v>4.5</v>
      </c>
      <c r="AM1271" s="57" t="s">
        <v>598</v>
      </c>
      <c r="AN1271" s="57" t="s">
        <v>598</v>
      </c>
      <c r="AO1271" s="57" t="n">
        <v>1</v>
      </c>
      <c r="AP1271" s="59" t="b">
        <f aca="false">FALSE()</f>
        <v>0</v>
      </c>
    </row>
    <row r="1272" customFormat="false" ht="15" hidden="false" customHeight="true" outlineLevel="0" collapsed="false">
      <c r="B1272" s="57" t="s">
        <v>4782</v>
      </c>
      <c r="C1272" s="57" t="s">
        <v>290</v>
      </c>
      <c r="D1272" s="57" t="s">
        <v>377</v>
      </c>
      <c r="E1272" s="59" t="b">
        <f aca="false">TRUE()</f>
        <v>1</v>
      </c>
      <c r="F1272" s="57" t="n">
        <v>1</v>
      </c>
      <c r="G1272" s="57" t="s">
        <v>4847</v>
      </c>
      <c r="H1272" s="57" t="s">
        <v>4876</v>
      </c>
      <c r="I1272" s="57" t="n">
        <v>4</v>
      </c>
      <c r="J1272" s="57" t="s">
        <v>360</v>
      </c>
      <c r="K1272" s="57" t="n">
        <v>2</v>
      </c>
      <c r="L1272" s="59" t="b">
        <f aca="false">FALSE()</f>
        <v>0</v>
      </c>
      <c r="M1272" s="59" t="b">
        <f aca="false">TRUE()</f>
        <v>1</v>
      </c>
      <c r="N1272" s="59" t="b">
        <f aca="false">TRUE()</f>
        <v>1</v>
      </c>
      <c r="O1272" s="59" t="b">
        <f aca="false">TRUE()</f>
        <v>1</v>
      </c>
      <c r="P1272" s="59" t="b">
        <f aca="false">TRUE()</f>
        <v>1</v>
      </c>
      <c r="Q1272" s="57" t="s">
        <v>5417</v>
      </c>
      <c r="R1272" s="58" t="n">
        <v>1</v>
      </c>
      <c r="S1272" s="58" t="n">
        <v>31.75</v>
      </c>
      <c r="T1272" s="57"/>
      <c r="U1272" s="58" t="n">
        <v>0.507279776649842</v>
      </c>
      <c r="V1272" s="58" t="n">
        <v>0.507279776649842</v>
      </c>
      <c r="W1272" s="58" t="n">
        <v>0.507279776649842</v>
      </c>
      <c r="X1272" s="58" t="n">
        <v>100</v>
      </c>
      <c r="Y1272" s="58" t="n">
        <v>100</v>
      </c>
      <c r="Z1272" s="58" t="n">
        <v>4.02859057239623</v>
      </c>
      <c r="AA1272" s="57" t="s">
        <v>598</v>
      </c>
      <c r="AB1272" s="57" t="s">
        <v>282</v>
      </c>
      <c r="AC1272" s="57" t="s">
        <v>5426</v>
      </c>
      <c r="AD1272" s="57" t="s">
        <v>5424</v>
      </c>
      <c r="AE1272" s="57" t="n">
        <v>78</v>
      </c>
      <c r="AF1272" s="58" t="n">
        <v>6.45318634474472</v>
      </c>
      <c r="AG1272" s="57" t="s">
        <v>598</v>
      </c>
      <c r="AH1272" s="57" t="s">
        <v>4866</v>
      </c>
      <c r="AI1272" s="57" t="s">
        <v>5424</v>
      </c>
      <c r="AJ1272" s="58" t="n">
        <v>4.02859057239623</v>
      </c>
      <c r="AK1272" s="57" t="s">
        <v>598</v>
      </c>
      <c r="AL1272" s="58" t="n">
        <v>3.5</v>
      </c>
      <c r="AM1272" s="57"/>
      <c r="AN1272" s="57"/>
      <c r="AO1272" s="57" t="n">
        <v>0</v>
      </c>
      <c r="AP1272" s="59" t="b">
        <f aca="false">FALSE()</f>
        <v>0</v>
      </c>
    </row>
    <row r="1273" customFormat="false" ht="15" hidden="false" customHeight="true" outlineLevel="0" collapsed="false">
      <c r="B1273" s="57" t="s">
        <v>4782</v>
      </c>
      <c r="C1273" s="57" t="s">
        <v>290</v>
      </c>
      <c r="D1273" s="57" t="s">
        <v>377</v>
      </c>
      <c r="E1273" s="59" t="b">
        <f aca="false">TRUE()</f>
        <v>1</v>
      </c>
      <c r="F1273" s="57" t="n">
        <v>1</v>
      </c>
      <c r="G1273" s="57" t="s">
        <v>4847</v>
      </c>
      <c r="H1273" s="57" t="s">
        <v>4876</v>
      </c>
      <c r="I1273" s="57" t="n">
        <v>4</v>
      </c>
      <c r="J1273" s="57" t="s">
        <v>360</v>
      </c>
      <c r="K1273" s="57" t="n">
        <v>2</v>
      </c>
      <c r="L1273" s="59" t="b">
        <f aca="false">FALSE()</f>
        <v>0</v>
      </c>
      <c r="M1273" s="59" t="b">
        <f aca="false">TRUE()</f>
        <v>1</v>
      </c>
      <c r="N1273" s="59" t="b">
        <f aca="false">TRUE()</f>
        <v>1</v>
      </c>
      <c r="O1273" s="59" t="b">
        <f aca="false">TRUE()</f>
        <v>1</v>
      </c>
      <c r="P1273" s="59" t="b">
        <f aca="false">TRUE()</f>
        <v>1</v>
      </c>
      <c r="Q1273" s="57" t="s">
        <v>5417</v>
      </c>
      <c r="R1273" s="58" t="n">
        <v>1</v>
      </c>
      <c r="S1273" s="58" t="n">
        <v>31.75</v>
      </c>
      <c r="T1273" s="57"/>
      <c r="U1273" s="58" t="n">
        <v>0.507279776649842</v>
      </c>
      <c r="V1273" s="58" t="n">
        <v>0.507279776649842</v>
      </c>
      <c r="W1273" s="58" t="n">
        <v>0.507279776649842</v>
      </c>
      <c r="X1273" s="58" t="n">
        <v>100</v>
      </c>
      <c r="Y1273" s="58" t="n">
        <v>100</v>
      </c>
      <c r="Z1273" s="58" t="n">
        <v>4.02859057239623</v>
      </c>
      <c r="AA1273" s="57" t="s">
        <v>598</v>
      </c>
      <c r="AB1273" s="57" t="s">
        <v>282</v>
      </c>
      <c r="AC1273" s="57" t="s">
        <v>5426</v>
      </c>
      <c r="AD1273" s="57" t="s">
        <v>5424</v>
      </c>
      <c r="AE1273" s="57" t="n">
        <v>78</v>
      </c>
      <c r="AF1273" s="58" t="n">
        <v>6.45318634474472</v>
      </c>
      <c r="AG1273" s="57" t="s">
        <v>598</v>
      </c>
      <c r="AH1273" s="57" t="s">
        <v>4866</v>
      </c>
      <c r="AI1273" s="57" t="s">
        <v>5424</v>
      </c>
      <c r="AJ1273" s="58" t="n">
        <v>4.02859057239623</v>
      </c>
      <c r="AK1273" s="57" t="s">
        <v>598</v>
      </c>
      <c r="AL1273" s="58" t="n">
        <v>4</v>
      </c>
      <c r="AM1273" s="57"/>
      <c r="AN1273" s="57"/>
      <c r="AO1273" s="57" t="n">
        <v>0</v>
      </c>
      <c r="AP1273" s="59" t="b">
        <f aca="false">FALSE()</f>
        <v>0</v>
      </c>
    </row>
    <row r="1274" customFormat="false" ht="15" hidden="false" customHeight="true" outlineLevel="0" collapsed="false">
      <c r="B1274" s="57" t="s">
        <v>4782</v>
      </c>
      <c r="C1274" s="57" t="s">
        <v>290</v>
      </c>
      <c r="D1274" s="57" t="s">
        <v>377</v>
      </c>
      <c r="E1274" s="59" t="b">
        <f aca="false">TRUE()</f>
        <v>1</v>
      </c>
      <c r="F1274" s="57" t="n">
        <v>1</v>
      </c>
      <c r="G1274" s="57" t="s">
        <v>4847</v>
      </c>
      <c r="H1274" s="57" t="s">
        <v>4876</v>
      </c>
      <c r="I1274" s="57" t="n">
        <v>4</v>
      </c>
      <c r="J1274" s="57" t="s">
        <v>360</v>
      </c>
      <c r="K1274" s="57" t="n">
        <v>2</v>
      </c>
      <c r="L1274" s="59" t="b">
        <f aca="false">FALSE()</f>
        <v>0</v>
      </c>
      <c r="M1274" s="59" t="b">
        <f aca="false">TRUE()</f>
        <v>1</v>
      </c>
      <c r="N1274" s="59" t="b">
        <f aca="false">TRUE()</f>
        <v>1</v>
      </c>
      <c r="O1274" s="59" t="b">
        <f aca="false">TRUE()</f>
        <v>1</v>
      </c>
      <c r="P1274" s="59" t="b">
        <f aca="false">TRUE()</f>
        <v>1</v>
      </c>
      <c r="Q1274" s="57" t="s">
        <v>5417</v>
      </c>
      <c r="R1274" s="58" t="n">
        <v>1</v>
      </c>
      <c r="S1274" s="58" t="n">
        <v>31.75</v>
      </c>
      <c r="T1274" s="57"/>
      <c r="U1274" s="58" t="n">
        <v>0.507279776649842</v>
      </c>
      <c r="V1274" s="58" t="n">
        <v>0.507279776649842</v>
      </c>
      <c r="W1274" s="58" t="n">
        <v>0.507279776649842</v>
      </c>
      <c r="X1274" s="58" t="n">
        <v>100</v>
      </c>
      <c r="Y1274" s="58" t="n">
        <v>100</v>
      </c>
      <c r="Z1274" s="58" t="n">
        <v>4.02859057239623</v>
      </c>
      <c r="AA1274" s="57" t="s">
        <v>598</v>
      </c>
      <c r="AB1274" s="57" t="s">
        <v>282</v>
      </c>
      <c r="AC1274" s="57" t="s">
        <v>5426</v>
      </c>
      <c r="AD1274" s="57" t="s">
        <v>5424</v>
      </c>
      <c r="AE1274" s="57" t="n">
        <v>78</v>
      </c>
      <c r="AF1274" s="58" t="n">
        <v>6.45318634474472</v>
      </c>
      <c r="AG1274" s="57" t="s">
        <v>598</v>
      </c>
      <c r="AH1274" s="57" t="s">
        <v>4866</v>
      </c>
      <c r="AI1274" s="57" t="s">
        <v>5424</v>
      </c>
      <c r="AJ1274" s="58" t="n">
        <v>4.02859057239623</v>
      </c>
      <c r="AK1274" s="57" t="s">
        <v>598</v>
      </c>
      <c r="AL1274" s="58" t="n">
        <v>4.5</v>
      </c>
      <c r="AM1274" s="57" t="s">
        <v>598</v>
      </c>
      <c r="AN1274" s="57" t="s">
        <v>598</v>
      </c>
      <c r="AO1274" s="57" t="n">
        <v>1</v>
      </c>
      <c r="AP1274" s="59" t="b">
        <f aca="false">FALSE()</f>
        <v>0</v>
      </c>
    </row>
    <row r="1275" customFormat="false" ht="15" hidden="false" customHeight="true" outlineLevel="0" collapsed="false">
      <c r="B1275" s="57" t="s">
        <v>4782</v>
      </c>
      <c r="C1275" s="57" t="s">
        <v>290</v>
      </c>
      <c r="D1275" s="57" t="s">
        <v>377</v>
      </c>
      <c r="E1275" s="59" t="b">
        <f aca="false">TRUE()</f>
        <v>1</v>
      </c>
      <c r="F1275" s="57" t="n">
        <v>1</v>
      </c>
      <c r="G1275" s="57" t="s">
        <v>4847</v>
      </c>
      <c r="H1275" s="57" t="s">
        <v>4876</v>
      </c>
      <c r="I1275" s="57" t="n">
        <v>5</v>
      </c>
      <c r="J1275" s="57" t="s">
        <v>360</v>
      </c>
      <c r="K1275" s="57" t="n">
        <v>2</v>
      </c>
      <c r="L1275" s="59" t="b">
        <f aca="false">FALSE()</f>
        <v>0</v>
      </c>
      <c r="M1275" s="59" t="b">
        <f aca="false">TRUE()</f>
        <v>1</v>
      </c>
      <c r="N1275" s="59" t="b">
        <f aca="false">TRUE()</f>
        <v>1</v>
      </c>
      <c r="O1275" s="59" t="b">
        <f aca="false">TRUE()</f>
        <v>1</v>
      </c>
      <c r="P1275" s="59" t="b">
        <f aca="false">TRUE()</f>
        <v>1</v>
      </c>
      <c r="Q1275" s="57" t="s">
        <v>5417</v>
      </c>
      <c r="R1275" s="58" t="n">
        <v>1</v>
      </c>
      <c r="S1275" s="58" t="n">
        <v>32</v>
      </c>
      <c r="T1275" s="57"/>
      <c r="U1275" s="58" t="n">
        <v>2.66989356131496</v>
      </c>
      <c r="V1275" s="58" t="n">
        <v>1.78882868608102</v>
      </c>
      <c r="W1275" s="58" t="n">
        <v>1.78882868608102</v>
      </c>
      <c r="X1275" s="58" t="n">
        <v>67</v>
      </c>
      <c r="Y1275" s="58" t="n">
        <v>67</v>
      </c>
      <c r="Z1275" s="58" t="n">
        <v>4.67029560092289</v>
      </c>
      <c r="AA1275" s="57" t="s">
        <v>598</v>
      </c>
      <c r="AB1275" s="57" t="s">
        <v>282</v>
      </c>
      <c r="AC1275" s="57" t="s">
        <v>5487</v>
      </c>
      <c r="AD1275" s="57" t="s">
        <v>5425</v>
      </c>
      <c r="AE1275" s="57" t="n">
        <v>42</v>
      </c>
      <c r="AF1275" s="58" t="n">
        <v>6.29509666327688</v>
      </c>
      <c r="AG1275" s="57" t="s">
        <v>598</v>
      </c>
      <c r="AH1275" s="57" t="s">
        <v>4866</v>
      </c>
      <c r="AI1275" s="57" t="s">
        <v>5425</v>
      </c>
      <c r="AJ1275" s="58" t="n">
        <v>4.67029560092289</v>
      </c>
      <c r="AK1275" s="57" t="s">
        <v>598</v>
      </c>
      <c r="AL1275" s="58" t="n">
        <v>3.5</v>
      </c>
      <c r="AM1275" s="57"/>
      <c r="AN1275" s="57"/>
      <c r="AO1275" s="57" t="n">
        <v>0</v>
      </c>
      <c r="AP1275" s="59" t="b">
        <f aca="false">FALSE()</f>
        <v>0</v>
      </c>
    </row>
    <row r="1276" customFormat="false" ht="15" hidden="false" customHeight="true" outlineLevel="0" collapsed="false">
      <c r="B1276" s="57" t="s">
        <v>4782</v>
      </c>
      <c r="C1276" s="57" t="s">
        <v>290</v>
      </c>
      <c r="D1276" s="57" t="s">
        <v>377</v>
      </c>
      <c r="E1276" s="59" t="b">
        <f aca="false">TRUE()</f>
        <v>1</v>
      </c>
      <c r="F1276" s="57" t="n">
        <v>1</v>
      </c>
      <c r="G1276" s="57" t="s">
        <v>4847</v>
      </c>
      <c r="H1276" s="57" t="s">
        <v>4876</v>
      </c>
      <c r="I1276" s="57" t="n">
        <v>5</v>
      </c>
      <c r="J1276" s="57" t="s">
        <v>360</v>
      </c>
      <c r="K1276" s="57" t="n">
        <v>2</v>
      </c>
      <c r="L1276" s="59" t="b">
        <f aca="false">FALSE()</f>
        <v>0</v>
      </c>
      <c r="M1276" s="59" t="b">
        <f aca="false">TRUE()</f>
        <v>1</v>
      </c>
      <c r="N1276" s="59" t="b">
        <f aca="false">TRUE()</f>
        <v>1</v>
      </c>
      <c r="O1276" s="59" t="b">
        <f aca="false">TRUE()</f>
        <v>1</v>
      </c>
      <c r="P1276" s="59" t="b">
        <f aca="false">TRUE()</f>
        <v>1</v>
      </c>
      <c r="Q1276" s="57" t="s">
        <v>5417</v>
      </c>
      <c r="R1276" s="58" t="n">
        <v>1</v>
      </c>
      <c r="S1276" s="58" t="n">
        <v>32</v>
      </c>
      <c r="T1276" s="57"/>
      <c r="U1276" s="58" t="n">
        <v>2.66989356131496</v>
      </c>
      <c r="V1276" s="58" t="n">
        <v>1.78882868608102</v>
      </c>
      <c r="W1276" s="58" t="n">
        <v>1.78882868608102</v>
      </c>
      <c r="X1276" s="58" t="n">
        <v>67</v>
      </c>
      <c r="Y1276" s="58" t="n">
        <v>67</v>
      </c>
      <c r="Z1276" s="58" t="n">
        <v>4.67029560092289</v>
      </c>
      <c r="AA1276" s="57" t="s">
        <v>598</v>
      </c>
      <c r="AB1276" s="57" t="s">
        <v>282</v>
      </c>
      <c r="AC1276" s="57" t="s">
        <v>5487</v>
      </c>
      <c r="AD1276" s="57" t="s">
        <v>5425</v>
      </c>
      <c r="AE1276" s="57" t="n">
        <v>42</v>
      </c>
      <c r="AF1276" s="58" t="n">
        <v>6.29509666327688</v>
      </c>
      <c r="AG1276" s="57" t="s">
        <v>598</v>
      </c>
      <c r="AH1276" s="57" t="s">
        <v>4866</v>
      </c>
      <c r="AI1276" s="57" t="s">
        <v>5425</v>
      </c>
      <c r="AJ1276" s="58" t="n">
        <v>4.67029560092289</v>
      </c>
      <c r="AK1276" s="57" t="s">
        <v>598</v>
      </c>
      <c r="AL1276" s="58" t="n">
        <v>4</v>
      </c>
      <c r="AM1276" s="57"/>
      <c r="AN1276" s="57"/>
      <c r="AO1276" s="57" t="n">
        <v>0</v>
      </c>
      <c r="AP1276" s="59" t="b">
        <f aca="false">FALSE()</f>
        <v>0</v>
      </c>
    </row>
    <row r="1277" customFormat="false" ht="15" hidden="false" customHeight="true" outlineLevel="0" collapsed="false">
      <c r="B1277" s="57" t="s">
        <v>4782</v>
      </c>
      <c r="C1277" s="57" t="s">
        <v>290</v>
      </c>
      <c r="D1277" s="57" t="s">
        <v>377</v>
      </c>
      <c r="E1277" s="59" t="b">
        <f aca="false">TRUE()</f>
        <v>1</v>
      </c>
      <c r="F1277" s="57" t="n">
        <v>1</v>
      </c>
      <c r="G1277" s="57" t="s">
        <v>4847</v>
      </c>
      <c r="H1277" s="57" t="s">
        <v>4876</v>
      </c>
      <c r="I1277" s="57" t="n">
        <v>5</v>
      </c>
      <c r="J1277" s="57" t="s">
        <v>360</v>
      </c>
      <c r="K1277" s="57" t="n">
        <v>2</v>
      </c>
      <c r="L1277" s="59" t="b">
        <f aca="false">FALSE()</f>
        <v>0</v>
      </c>
      <c r="M1277" s="59" t="b">
        <f aca="false">TRUE()</f>
        <v>1</v>
      </c>
      <c r="N1277" s="59" t="b">
        <f aca="false">TRUE()</f>
        <v>1</v>
      </c>
      <c r="O1277" s="59" t="b">
        <f aca="false">TRUE()</f>
        <v>1</v>
      </c>
      <c r="P1277" s="59" t="b">
        <f aca="false">TRUE()</f>
        <v>1</v>
      </c>
      <c r="Q1277" s="57" t="s">
        <v>5417</v>
      </c>
      <c r="R1277" s="58" t="n">
        <v>1</v>
      </c>
      <c r="S1277" s="58" t="n">
        <v>32</v>
      </c>
      <c r="T1277" s="57"/>
      <c r="U1277" s="58" t="n">
        <v>2.66989356131496</v>
      </c>
      <c r="V1277" s="58" t="n">
        <v>1.78882868608102</v>
      </c>
      <c r="W1277" s="58" t="n">
        <v>1.78882868608102</v>
      </c>
      <c r="X1277" s="58" t="n">
        <v>67</v>
      </c>
      <c r="Y1277" s="58" t="n">
        <v>67</v>
      </c>
      <c r="Z1277" s="58" t="n">
        <v>4.67029560092289</v>
      </c>
      <c r="AA1277" s="57" t="s">
        <v>598</v>
      </c>
      <c r="AB1277" s="57" t="s">
        <v>282</v>
      </c>
      <c r="AC1277" s="57" t="s">
        <v>5487</v>
      </c>
      <c r="AD1277" s="57" t="s">
        <v>5425</v>
      </c>
      <c r="AE1277" s="57" t="n">
        <v>42</v>
      </c>
      <c r="AF1277" s="58" t="n">
        <v>6.29509666327688</v>
      </c>
      <c r="AG1277" s="57" t="s">
        <v>598</v>
      </c>
      <c r="AH1277" s="57" t="s">
        <v>4866</v>
      </c>
      <c r="AI1277" s="57" t="s">
        <v>5425</v>
      </c>
      <c r="AJ1277" s="58" t="n">
        <v>4.67029560092289</v>
      </c>
      <c r="AK1277" s="57" t="s">
        <v>598</v>
      </c>
      <c r="AL1277" s="58" t="n">
        <v>4.5</v>
      </c>
      <c r="AM1277" s="57"/>
      <c r="AN1277" s="57"/>
      <c r="AO1277" s="57" t="n">
        <v>0</v>
      </c>
      <c r="AP1277" s="59" t="b">
        <f aca="false">FALSE()</f>
        <v>0</v>
      </c>
    </row>
    <row r="1278" customFormat="false" ht="15" hidden="false" customHeight="true" outlineLevel="0" collapsed="false">
      <c r="B1278" s="57" t="s">
        <v>4782</v>
      </c>
      <c r="C1278" s="57" t="s">
        <v>290</v>
      </c>
      <c r="D1278" s="57" t="s">
        <v>377</v>
      </c>
      <c r="E1278" s="59" t="b">
        <f aca="false">TRUE()</f>
        <v>1</v>
      </c>
      <c r="F1278" s="57" t="n">
        <v>1</v>
      </c>
      <c r="G1278" s="57" t="s">
        <v>4847</v>
      </c>
      <c r="H1278" s="57" t="s">
        <v>4876</v>
      </c>
      <c r="I1278" s="57" t="n">
        <v>6</v>
      </c>
      <c r="J1278" s="57" t="s">
        <v>583</v>
      </c>
      <c r="K1278" s="57" t="n">
        <v>2</v>
      </c>
      <c r="L1278" s="59" t="b">
        <f aca="false">FALSE()</f>
        <v>0</v>
      </c>
      <c r="M1278" s="59" t="b">
        <f aca="false">TRUE()</f>
        <v>1</v>
      </c>
      <c r="N1278" s="59" t="b">
        <f aca="false">TRUE()</f>
        <v>1</v>
      </c>
      <c r="O1278" s="59" t="b">
        <f aca="false">TRUE()</f>
        <v>1</v>
      </c>
      <c r="P1278" s="59" t="b">
        <f aca="false">TRUE()</f>
        <v>1</v>
      </c>
      <c r="Q1278" s="57" t="s">
        <v>5427</v>
      </c>
      <c r="R1278" s="58" t="n">
        <v>1</v>
      </c>
      <c r="S1278" s="58" t="n">
        <v>34.1100006103516</v>
      </c>
      <c r="T1278" s="57"/>
      <c r="U1278" s="58" t="n">
        <v>1.49514039433638</v>
      </c>
      <c r="V1278" s="58" t="n">
        <v>0</v>
      </c>
      <c r="W1278" s="58" t="n">
        <v>0</v>
      </c>
      <c r="X1278" s="58" t="n">
        <v>0</v>
      </c>
      <c r="Y1278" s="58" t="n">
        <v>0</v>
      </c>
      <c r="Z1278" s="58" t="n">
        <v>4.65860290215856</v>
      </c>
      <c r="AA1278" s="57" t="s">
        <v>598</v>
      </c>
      <c r="AB1278" s="57" t="s">
        <v>282</v>
      </c>
      <c r="AC1278" s="57" t="s">
        <v>5481</v>
      </c>
      <c r="AD1278" s="57" t="s">
        <v>5425</v>
      </c>
      <c r="AE1278" s="57" t="n">
        <v>42</v>
      </c>
      <c r="AF1278" s="58" t="n">
        <v>5.31375356974711</v>
      </c>
      <c r="AG1278" s="57" t="s">
        <v>598</v>
      </c>
      <c r="AH1278" s="57" t="s">
        <v>4866</v>
      </c>
      <c r="AI1278" s="57" t="s">
        <v>5425</v>
      </c>
      <c r="AJ1278" s="58" t="n">
        <v>4.65860290215856</v>
      </c>
      <c r="AK1278" s="57" t="s">
        <v>598</v>
      </c>
      <c r="AL1278" s="58" t="n">
        <v>3.5</v>
      </c>
      <c r="AM1278" s="57"/>
      <c r="AN1278" s="57"/>
      <c r="AO1278" s="57" t="n">
        <v>0</v>
      </c>
      <c r="AP1278" s="59" t="b">
        <f aca="false">FALSE()</f>
        <v>0</v>
      </c>
    </row>
    <row r="1279" customFormat="false" ht="15" hidden="false" customHeight="true" outlineLevel="0" collapsed="false">
      <c r="B1279" s="57" t="s">
        <v>4782</v>
      </c>
      <c r="C1279" s="57" t="s">
        <v>290</v>
      </c>
      <c r="D1279" s="57" t="s">
        <v>377</v>
      </c>
      <c r="E1279" s="59" t="b">
        <f aca="false">TRUE()</f>
        <v>1</v>
      </c>
      <c r="F1279" s="57" t="n">
        <v>1</v>
      </c>
      <c r="G1279" s="57" t="s">
        <v>4847</v>
      </c>
      <c r="H1279" s="57" t="s">
        <v>4876</v>
      </c>
      <c r="I1279" s="57" t="n">
        <v>6</v>
      </c>
      <c r="J1279" s="57" t="s">
        <v>583</v>
      </c>
      <c r="K1279" s="57" t="n">
        <v>2</v>
      </c>
      <c r="L1279" s="59" t="b">
        <f aca="false">FALSE()</f>
        <v>0</v>
      </c>
      <c r="M1279" s="59" t="b">
        <f aca="false">TRUE()</f>
        <v>1</v>
      </c>
      <c r="N1279" s="59" t="b">
        <f aca="false">TRUE()</f>
        <v>1</v>
      </c>
      <c r="O1279" s="59" t="b">
        <f aca="false">TRUE()</f>
        <v>1</v>
      </c>
      <c r="P1279" s="59" t="b">
        <f aca="false">TRUE()</f>
        <v>1</v>
      </c>
      <c r="Q1279" s="57" t="s">
        <v>5427</v>
      </c>
      <c r="R1279" s="58" t="n">
        <v>1</v>
      </c>
      <c r="S1279" s="58" t="n">
        <v>34.1100006103516</v>
      </c>
      <c r="T1279" s="57"/>
      <c r="U1279" s="58" t="n">
        <v>1.49514039433638</v>
      </c>
      <c r="V1279" s="58" t="n">
        <v>0</v>
      </c>
      <c r="W1279" s="58" t="n">
        <v>0</v>
      </c>
      <c r="X1279" s="58" t="n">
        <v>0</v>
      </c>
      <c r="Y1279" s="58" t="n">
        <v>0</v>
      </c>
      <c r="Z1279" s="58" t="n">
        <v>4.65860290215856</v>
      </c>
      <c r="AA1279" s="57" t="s">
        <v>598</v>
      </c>
      <c r="AB1279" s="57" t="s">
        <v>282</v>
      </c>
      <c r="AC1279" s="57" t="s">
        <v>5481</v>
      </c>
      <c r="AD1279" s="57" t="s">
        <v>5425</v>
      </c>
      <c r="AE1279" s="57" t="n">
        <v>42</v>
      </c>
      <c r="AF1279" s="58" t="n">
        <v>5.31375356974711</v>
      </c>
      <c r="AG1279" s="57" t="s">
        <v>598</v>
      </c>
      <c r="AH1279" s="57" t="s">
        <v>4866</v>
      </c>
      <c r="AI1279" s="57" t="s">
        <v>5425</v>
      </c>
      <c r="AJ1279" s="58" t="n">
        <v>4.65860290215856</v>
      </c>
      <c r="AK1279" s="57" t="s">
        <v>598</v>
      </c>
      <c r="AL1279" s="58" t="n">
        <v>4</v>
      </c>
      <c r="AM1279" s="57"/>
      <c r="AN1279" s="57"/>
      <c r="AO1279" s="57" t="n">
        <v>0</v>
      </c>
      <c r="AP1279" s="59" t="b">
        <f aca="false">FALSE()</f>
        <v>0</v>
      </c>
    </row>
    <row r="1280" customFormat="false" ht="15" hidden="false" customHeight="true" outlineLevel="0" collapsed="false">
      <c r="B1280" s="57" t="s">
        <v>4782</v>
      </c>
      <c r="C1280" s="57" t="s">
        <v>290</v>
      </c>
      <c r="D1280" s="57" t="s">
        <v>377</v>
      </c>
      <c r="E1280" s="59" t="b">
        <f aca="false">TRUE()</f>
        <v>1</v>
      </c>
      <c r="F1280" s="57" t="n">
        <v>1</v>
      </c>
      <c r="G1280" s="57" t="s">
        <v>4847</v>
      </c>
      <c r="H1280" s="57" t="s">
        <v>4876</v>
      </c>
      <c r="I1280" s="57" t="n">
        <v>6</v>
      </c>
      <c r="J1280" s="57" t="s">
        <v>583</v>
      </c>
      <c r="K1280" s="57" t="n">
        <v>2</v>
      </c>
      <c r="L1280" s="59" t="b">
        <f aca="false">FALSE()</f>
        <v>0</v>
      </c>
      <c r="M1280" s="59" t="b">
        <f aca="false">TRUE()</f>
        <v>1</v>
      </c>
      <c r="N1280" s="59" t="b">
        <f aca="false">TRUE()</f>
        <v>1</v>
      </c>
      <c r="O1280" s="59" t="b">
        <f aca="false">TRUE()</f>
        <v>1</v>
      </c>
      <c r="P1280" s="59" t="b">
        <f aca="false">TRUE()</f>
        <v>1</v>
      </c>
      <c r="Q1280" s="57" t="s">
        <v>5427</v>
      </c>
      <c r="R1280" s="58" t="n">
        <v>1</v>
      </c>
      <c r="S1280" s="58" t="n">
        <v>34.1100006103516</v>
      </c>
      <c r="T1280" s="57"/>
      <c r="U1280" s="58" t="n">
        <v>1.49514039433638</v>
      </c>
      <c r="V1280" s="58" t="n">
        <v>0</v>
      </c>
      <c r="W1280" s="58" t="n">
        <v>0</v>
      </c>
      <c r="X1280" s="58" t="n">
        <v>0</v>
      </c>
      <c r="Y1280" s="58" t="n">
        <v>0</v>
      </c>
      <c r="Z1280" s="58" t="n">
        <v>4.65860290215856</v>
      </c>
      <c r="AA1280" s="57" t="s">
        <v>598</v>
      </c>
      <c r="AB1280" s="57" t="s">
        <v>282</v>
      </c>
      <c r="AC1280" s="57" t="s">
        <v>5481</v>
      </c>
      <c r="AD1280" s="57" t="s">
        <v>5425</v>
      </c>
      <c r="AE1280" s="57" t="n">
        <v>42</v>
      </c>
      <c r="AF1280" s="58" t="n">
        <v>5.31375356974711</v>
      </c>
      <c r="AG1280" s="57" t="s">
        <v>598</v>
      </c>
      <c r="AH1280" s="57" t="s">
        <v>4866</v>
      </c>
      <c r="AI1280" s="57" t="s">
        <v>5425</v>
      </c>
      <c r="AJ1280" s="58" t="n">
        <v>4.65860290215856</v>
      </c>
      <c r="AK1280" s="57" t="s">
        <v>598</v>
      </c>
      <c r="AL1280" s="58" t="n">
        <v>4.5</v>
      </c>
      <c r="AM1280" s="57"/>
      <c r="AN1280" s="57"/>
      <c r="AO1280" s="57" t="n">
        <v>0</v>
      </c>
      <c r="AP1280" s="59" t="b">
        <f aca="false">FALSE()</f>
        <v>0</v>
      </c>
    </row>
    <row r="1281" customFormat="false" ht="15" hidden="false" customHeight="true" outlineLevel="0" collapsed="false">
      <c r="B1281" s="57" t="s">
        <v>4782</v>
      </c>
      <c r="C1281" s="57" t="s">
        <v>290</v>
      </c>
      <c r="D1281" s="57" t="s">
        <v>377</v>
      </c>
      <c r="E1281" s="59" t="b">
        <f aca="false">TRUE()</f>
        <v>1</v>
      </c>
      <c r="F1281" s="57" t="n">
        <v>1</v>
      </c>
      <c r="G1281" s="57" t="s">
        <v>4847</v>
      </c>
      <c r="H1281" s="57" t="s">
        <v>4876</v>
      </c>
      <c r="I1281" s="57" t="n">
        <v>7</v>
      </c>
      <c r="J1281" s="57" t="s">
        <v>4590</v>
      </c>
      <c r="K1281" s="57" t="n">
        <v>2</v>
      </c>
      <c r="L1281" s="59" t="b">
        <f aca="false">FALSE()</f>
        <v>0</v>
      </c>
      <c r="M1281" s="59" t="b">
        <f aca="false">TRUE()</f>
        <v>1</v>
      </c>
      <c r="N1281" s="59" t="b">
        <f aca="false">TRUE()</f>
        <v>1</v>
      </c>
      <c r="O1281" s="59" t="b">
        <f aca="false">TRUE()</f>
        <v>1</v>
      </c>
      <c r="P1281" s="59" t="b">
        <f aca="false">TRUE()</f>
        <v>1</v>
      </c>
      <c r="Q1281" s="57" t="s">
        <v>5430</v>
      </c>
      <c r="R1281" s="58" t="n">
        <v>1</v>
      </c>
      <c r="S1281" s="58" t="n">
        <v>32.939998626709</v>
      </c>
      <c r="T1281" s="57"/>
      <c r="U1281" s="58" t="n">
        <v>1.60193613678898</v>
      </c>
      <c r="V1281" s="58" t="n">
        <v>0</v>
      </c>
      <c r="W1281" s="58" t="n">
        <v>0</v>
      </c>
      <c r="X1281" s="58" t="n">
        <v>0</v>
      </c>
      <c r="Y1281" s="58" t="n">
        <v>0</v>
      </c>
      <c r="Z1281" s="58" t="n">
        <v>5.16136425763577</v>
      </c>
      <c r="AA1281" s="57" t="s">
        <v>598</v>
      </c>
      <c r="AB1281" s="57" t="s">
        <v>282</v>
      </c>
      <c r="AC1281" s="57" t="s">
        <v>4866</v>
      </c>
      <c r="AD1281" s="57" t="s">
        <v>5425</v>
      </c>
      <c r="AE1281" s="57" t="n">
        <v>42</v>
      </c>
      <c r="AF1281" s="58" t="n">
        <v>5.16136425763577</v>
      </c>
      <c r="AG1281" s="57" t="s">
        <v>598</v>
      </c>
      <c r="AH1281" s="57" t="s">
        <v>4866</v>
      </c>
      <c r="AI1281" s="57" t="s">
        <v>5425</v>
      </c>
      <c r="AJ1281" s="58" t="n">
        <v>5.16136425763577</v>
      </c>
      <c r="AK1281" s="57" t="s">
        <v>598</v>
      </c>
      <c r="AL1281" s="58" t="n">
        <v>3.5</v>
      </c>
      <c r="AM1281" s="57"/>
      <c r="AN1281" s="57"/>
      <c r="AO1281" s="57" t="n">
        <v>0</v>
      </c>
      <c r="AP1281" s="59" t="b">
        <f aca="false">FALSE()</f>
        <v>0</v>
      </c>
    </row>
    <row r="1282" customFormat="false" ht="15" hidden="false" customHeight="true" outlineLevel="0" collapsed="false">
      <c r="B1282" s="57" t="s">
        <v>4782</v>
      </c>
      <c r="C1282" s="57" t="s">
        <v>290</v>
      </c>
      <c r="D1282" s="57" t="s">
        <v>377</v>
      </c>
      <c r="E1282" s="59" t="b">
        <f aca="false">TRUE()</f>
        <v>1</v>
      </c>
      <c r="F1282" s="57" t="n">
        <v>1</v>
      </c>
      <c r="G1282" s="57" t="s">
        <v>4847</v>
      </c>
      <c r="H1282" s="57" t="s">
        <v>4876</v>
      </c>
      <c r="I1282" s="57" t="n">
        <v>7</v>
      </c>
      <c r="J1282" s="57" t="s">
        <v>4590</v>
      </c>
      <c r="K1282" s="57" t="n">
        <v>2</v>
      </c>
      <c r="L1282" s="59" t="b">
        <f aca="false">FALSE()</f>
        <v>0</v>
      </c>
      <c r="M1282" s="59" t="b">
        <f aca="false">TRUE()</f>
        <v>1</v>
      </c>
      <c r="N1282" s="59" t="b">
        <f aca="false">TRUE()</f>
        <v>1</v>
      </c>
      <c r="O1282" s="59" t="b">
        <f aca="false">TRUE()</f>
        <v>1</v>
      </c>
      <c r="P1282" s="59" t="b">
        <f aca="false">TRUE()</f>
        <v>1</v>
      </c>
      <c r="Q1282" s="57" t="s">
        <v>5430</v>
      </c>
      <c r="R1282" s="58" t="n">
        <v>1</v>
      </c>
      <c r="S1282" s="58" t="n">
        <v>32.939998626709</v>
      </c>
      <c r="T1282" s="57"/>
      <c r="U1282" s="58" t="n">
        <v>1.60193613678898</v>
      </c>
      <c r="V1282" s="58" t="n">
        <v>0</v>
      </c>
      <c r="W1282" s="58" t="n">
        <v>0</v>
      </c>
      <c r="X1282" s="58" t="n">
        <v>0</v>
      </c>
      <c r="Y1282" s="58" t="n">
        <v>0</v>
      </c>
      <c r="Z1282" s="58" t="n">
        <v>5.16136425763577</v>
      </c>
      <c r="AA1282" s="57" t="s">
        <v>598</v>
      </c>
      <c r="AB1282" s="57" t="s">
        <v>282</v>
      </c>
      <c r="AC1282" s="57" t="s">
        <v>4866</v>
      </c>
      <c r="AD1282" s="57" t="s">
        <v>5425</v>
      </c>
      <c r="AE1282" s="57" t="n">
        <v>42</v>
      </c>
      <c r="AF1282" s="58" t="n">
        <v>5.16136425763577</v>
      </c>
      <c r="AG1282" s="57" t="s">
        <v>598</v>
      </c>
      <c r="AH1282" s="57" t="s">
        <v>4866</v>
      </c>
      <c r="AI1282" s="57" t="s">
        <v>5425</v>
      </c>
      <c r="AJ1282" s="58" t="n">
        <v>5.16136425763577</v>
      </c>
      <c r="AK1282" s="57" t="s">
        <v>598</v>
      </c>
      <c r="AL1282" s="58" t="n">
        <v>4</v>
      </c>
      <c r="AM1282" s="57"/>
      <c r="AN1282" s="57"/>
      <c r="AO1282" s="57" t="n">
        <v>0</v>
      </c>
      <c r="AP1282" s="59" t="b">
        <f aca="false">FALSE()</f>
        <v>0</v>
      </c>
    </row>
    <row r="1283" customFormat="false" ht="15" hidden="false" customHeight="true" outlineLevel="0" collapsed="false">
      <c r="B1283" s="57" t="s">
        <v>4782</v>
      </c>
      <c r="C1283" s="57" t="s">
        <v>290</v>
      </c>
      <c r="D1283" s="57" t="s">
        <v>377</v>
      </c>
      <c r="E1283" s="59" t="b">
        <f aca="false">TRUE()</f>
        <v>1</v>
      </c>
      <c r="F1283" s="57" t="n">
        <v>1</v>
      </c>
      <c r="G1283" s="57" t="s">
        <v>4847</v>
      </c>
      <c r="H1283" s="57" t="s">
        <v>4876</v>
      </c>
      <c r="I1283" s="57" t="n">
        <v>7</v>
      </c>
      <c r="J1283" s="57" t="s">
        <v>4590</v>
      </c>
      <c r="K1283" s="57" t="n">
        <v>2</v>
      </c>
      <c r="L1283" s="59" t="b">
        <f aca="false">FALSE()</f>
        <v>0</v>
      </c>
      <c r="M1283" s="59" t="b">
        <f aca="false">TRUE()</f>
        <v>1</v>
      </c>
      <c r="N1283" s="59" t="b">
        <f aca="false">TRUE()</f>
        <v>1</v>
      </c>
      <c r="O1283" s="59" t="b">
        <f aca="false">TRUE()</f>
        <v>1</v>
      </c>
      <c r="P1283" s="59" t="b">
        <f aca="false">TRUE()</f>
        <v>1</v>
      </c>
      <c r="Q1283" s="57" t="s">
        <v>5430</v>
      </c>
      <c r="R1283" s="58" t="n">
        <v>1</v>
      </c>
      <c r="S1283" s="58" t="n">
        <v>32.939998626709</v>
      </c>
      <c r="T1283" s="57"/>
      <c r="U1283" s="58" t="n">
        <v>1.60193613678898</v>
      </c>
      <c r="V1283" s="58" t="n">
        <v>0</v>
      </c>
      <c r="W1283" s="58" t="n">
        <v>0</v>
      </c>
      <c r="X1283" s="58" t="n">
        <v>0</v>
      </c>
      <c r="Y1283" s="58" t="n">
        <v>0</v>
      </c>
      <c r="Z1283" s="58" t="n">
        <v>5.16136425763577</v>
      </c>
      <c r="AA1283" s="57" t="s">
        <v>598</v>
      </c>
      <c r="AB1283" s="57" t="s">
        <v>282</v>
      </c>
      <c r="AC1283" s="57" t="s">
        <v>4866</v>
      </c>
      <c r="AD1283" s="57" t="s">
        <v>5425</v>
      </c>
      <c r="AE1283" s="57" t="n">
        <v>42</v>
      </c>
      <c r="AF1283" s="58" t="n">
        <v>5.16136425763577</v>
      </c>
      <c r="AG1283" s="57" t="s">
        <v>598</v>
      </c>
      <c r="AH1283" s="57" t="s">
        <v>4866</v>
      </c>
      <c r="AI1283" s="57" t="s">
        <v>5425</v>
      </c>
      <c r="AJ1283" s="58" t="n">
        <v>5.16136425763577</v>
      </c>
      <c r="AK1283" s="57" t="s">
        <v>598</v>
      </c>
      <c r="AL1283" s="58" t="n">
        <v>4.5</v>
      </c>
      <c r="AM1283" s="57"/>
      <c r="AN1283" s="57"/>
      <c r="AO1283" s="57" t="n">
        <v>0</v>
      </c>
      <c r="AP1283" s="59" t="b">
        <f aca="false">FALSE()</f>
        <v>0</v>
      </c>
    </row>
    <row r="1284" customFormat="false" ht="15" hidden="false" customHeight="true" outlineLevel="0" collapsed="false">
      <c r="B1284" s="57" t="s">
        <v>4782</v>
      </c>
      <c r="C1284" s="57" t="s">
        <v>290</v>
      </c>
      <c r="D1284" s="57" t="s">
        <v>377</v>
      </c>
      <c r="E1284" s="59" t="b">
        <f aca="false">TRUE()</f>
        <v>1</v>
      </c>
      <c r="F1284" s="57" t="n">
        <v>1</v>
      </c>
      <c r="G1284" s="57" t="s">
        <v>4847</v>
      </c>
      <c r="H1284" s="57" t="s">
        <v>4876</v>
      </c>
      <c r="I1284" s="57" t="n">
        <v>8</v>
      </c>
      <c r="J1284" s="57" t="s">
        <v>583</v>
      </c>
      <c r="K1284" s="57" t="n">
        <v>2</v>
      </c>
      <c r="L1284" s="59" t="b">
        <f aca="false">FALSE()</f>
        <v>0</v>
      </c>
      <c r="M1284" s="59" t="b">
        <f aca="false">TRUE()</f>
        <v>1</v>
      </c>
      <c r="N1284" s="59" t="b">
        <f aca="false">TRUE()</f>
        <v>1</v>
      </c>
      <c r="O1284" s="59" t="b">
        <f aca="false">TRUE()</f>
        <v>1</v>
      </c>
      <c r="P1284" s="59" t="b">
        <f aca="false">TRUE()</f>
        <v>1</v>
      </c>
      <c r="Q1284" s="57" t="s">
        <v>5427</v>
      </c>
      <c r="R1284" s="58" t="n">
        <v>1</v>
      </c>
      <c r="S1284" s="58" t="n">
        <v>34.0800018310547</v>
      </c>
      <c r="T1284" s="57"/>
      <c r="U1284" s="58" t="n">
        <v>3.2839690804174</v>
      </c>
      <c r="V1284" s="58" t="n">
        <v>0</v>
      </c>
      <c r="W1284" s="58" t="n">
        <v>0</v>
      </c>
      <c r="X1284" s="58" t="n">
        <v>0</v>
      </c>
      <c r="Y1284" s="58" t="n">
        <v>0</v>
      </c>
      <c r="Z1284" s="58" t="n">
        <v>4.98305940161262</v>
      </c>
      <c r="AA1284" s="57" t="s">
        <v>598</v>
      </c>
      <c r="AB1284" s="57" t="s">
        <v>282</v>
      </c>
      <c r="AC1284" s="57" t="s">
        <v>5431</v>
      </c>
      <c r="AD1284" s="57" t="s">
        <v>5428</v>
      </c>
      <c r="AE1284" s="57" t="n">
        <v>43</v>
      </c>
      <c r="AF1284" s="58" t="n">
        <v>4.98305940161262</v>
      </c>
      <c r="AG1284" s="57" t="s">
        <v>598</v>
      </c>
      <c r="AH1284" s="57" t="s">
        <v>5431</v>
      </c>
      <c r="AI1284" s="57" t="s">
        <v>5428</v>
      </c>
      <c r="AJ1284" s="58" t="n">
        <v>4.98305940161262</v>
      </c>
      <c r="AK1284" s="57" t="s">
        <v>598</v>
      </c>
      <c r="AL1284" s="58" t="n">
        <v>3.5</v>
      </c>
      <c r="AM1284" s="57"/>
      <c r="AN1284" s="57"/>
      <c r="AO1284" s="57" t="n">
        <v>0</v>
      </c>
      <c r="AP1284" s="59" t="b">
        <f aca="false">FALSE()</f>
        <v>0</v>
      </c>
    </row>
    <row r="1285" customFormat="false" ht="15" hidden="false" customHeight="true" outlineLevel="0" collapsed="false">
      <c r="B1285" s="57" t="s">
        <v>4782</v>
      </c>
      <c r="C1285" s="57" t="s">
        <v>290</v>
      </c>
      <c r="D1285" s="57" t="s">
        <v>377</v>
      </c>
      <c r="E1285" s="59" t="b">
        <f aca="false">TRUE()</f>
        <v>1</v>
      </c>
      <c r="F1285" s="57" t="n">
        <v>1</v>
      </c>
      <c r="G1285" s="57" t="s">
        <v>4847</v>
      </c>
      <c r="H1285" s="57" t="s">
        <v>4876</v>
      </c>
      <c r="I1285" s="57" t="n">
        <v>8</v>
      </c>
      <c r="J1285" s="57" t="s">
        <v>583</v>
      </c>
      <c r="K1285" s="57" t="n">
        <v>2</v>
      </c>
      <c r="L1285" s="59" t="b">
        <f aca="false">FALSE()</f>
        <v>0</v>
      </c>
      <c r="M1285" s="59" t="b">
        <f aca="false">TRUE()</f>
        <v>1</v>
      </c>
      <c r="N1285" s="59" t="b">
        <f aca="false">TRUE()</f>
        <v>1</v>
      </c>
      <c r="O1285" s="59" t="b">
        <f aca="false">TRUE()</f>
        <v>1</v>
      </c>
      <c r="P1285" s="59" t="b">
        <f aca="false">TRUE()</f>
        <v>1</v>
      </c>
      <c r="Q1285" s="57" t="s">
        <v>5427</v>
      </c>
      <c r="R1285" s="58" t="n">
        <v>1</v>
      </c>
      <c r="S1285" s="58" t="n">
        <v>34.0800018310547</v>
      </c>
      <c r="T1285" s="57"/>
      <c r="U1285" s="58" t="n">
        <v>3.2839690804174</v>
      </c>
      <c r="V1285" s="58" t="n">
        <v>0</v>
      </c>
      <c r="W1285" s="58" t="n">
        <v>0</v>
      </c>
      <c r="X1285" s="58" t="n">
        <v>0</v>
      </c>
      <c r="Y1285" s="58" t="n">
        <v>0</v>
      </c>
      <c r="Z1285" s="58" t="n">
        <v>4.98305940161262</v>
      </c>
      <c r="AA1285" s="57" t="s">
        <v>598</v>
      </c>
      <c r="AB1285" s="57" t="s">
        <v>282</v>
      </c>
      <c r="AC1285" s="57" t="s">
        <v>5431</v>
      </c>
      <c r="AD1285" s="57" t="s">
        <v>5428</v>
      </c>
      <c r="AE1285" s="57" t="n">
        <v>43</v>
      </c>
      <c r="AF1285" s="58" t="n">
        <v>4.98305940161262</v>
      </c>
      <c r="AG1285" s="57" t="s">
        <v>598</v>
      </c>
      <c r="AH1285" s="57" t="s">
        <v>5431</v>
      </c>
      <c r="AI1285" s="57" t="s">
        <v>5428</v>
      </c>
      <c r="AJ1285" s="58" t="n">
        <v>4.98305940161262</v>
      </c>
      <c r="AK1285" s="57" t="s">
        <v>598</v>
      </c>
      <c r="AL1285" s="58" t="n">
        <v>4</v>
      </c>
      <c r="AM1285" s="57"/>
      <c r="AN1285" s="57"/>
      <c r="AO1285" s="57" t="n">
        <v>0</v>
      </c>
      <c r="AP1285" s="59" t="b">
        <f aca="false">FALSE()</f>
        <v>0</v>
      </c>
    </row>
    <row r="1286" customFormat="false" ht="15" hidden="false" customHeight="true" outlineLevel="0" collapsed="false">
      <c r="B1286" s="57" t="s">
        <v>4782</v>
      </c>
      <c r="C1286" s="57" t="s">
        <v>290</v>
      </c>
      <c r="D1286" s="57" t="s">
        <v>377</v>
      </c>
      <c r="E1286" s="59" t="b">
        <f aca="false">TRUE()</f>
        <v>1</v>
      </c>
      <c r="F1286" s="57" t="n">
        <v>1</v>
      </c>
      <c r="G1286" s="57" t="s">
        <v>4847</v>
      </c>
      <c r="H1286" s="57" t="s">
        <v>4876</v>
      </c>
      <c r="I1286" s="57" t="n">
        <v>8</v>
      </c>
      <c r="J1286" s="57" t="s">
        <v>583</v>
      </c>
      <c r="K1286" s="57" t="n">
        <v>2</v>
      </c>
      <c r="L1286" s="59" t="b">
        <f aca="false">FALSE()</f>
        <v>0</v>
      </c>
      <c r="M1286" s="59" t="b">
        <f aca="false">TRUE()</f>
        <v>1</v>
      </c>
      <c r="N1286" s="59" t="b">
        <f aca="false">TRUE()</f>
        <v>1</v>
      </c>
      <c r="O1286" s="59" t="b">
        <f aca="false">TRUE()</f>
        <v>1</v>
      </c>
      <c r="P1286" s="59" t="b">
        <f aca="false">TRUE()</f>
        <v>1</v>
      </c>
      <c r="Q1286" s="57" t="s">
        <v>5427</v>
      </c>
      <c r="R1286" s="58" t="n">
        <v>1</v>
      </c>
      <c r="S1286" s="58" t="n">
        <v>34.0800018310547</v>
      </c>
      <c r="T1286" s="57"/>
      <c r="U1286" s="58" t="n">
        <v>3.2839690804174</v>
      </c>
      <c r="V1286" s="58" t="n">
        <v>0</v>
      </c>
      <c r="W1286" s="58" t="n">
        <v>0</v>
      </c>
      <c r="X1286" s="58" t="n">
        <v>0</v>
      </c>
      <c r="Y1286" s="58" t="n">
        <v>0</v>
      </c>
      <c r="Z1286" s="58" t="n">
        <v>4.98305940161262</v>
      </c>
      <c r="AA1286" s="57" t="s">
        <v>598</v>
      </c>
      <c r="AB1286" s="57" t="s">
        <v>282</v>
      </c>
      <c r="AC1286" s="57" t="s">
        <v>5431</v>
      </c>
      <c r="AD1286" s="57" t="s">
        <v>5428</v>
      </c>
      <c r="AE1286" s="57" t="n">
        <v>43</v>
      </c>
      <c r="AF1286" s="58" t="n">
        <v>4.98305940161262</v>
      </c>
      <c r="AG1286" s="57" t="s">
        <v>598</v>
      </c>
      <c r="AH1286" s="57" t="s">
        <v>5431</v>
      </c>
      <c r="AI1286" s="57" t="s">
        <v>5428</v>
      </c>
      <c r="AJ1286" s="58" t="n">
        <v>4.98305940161262</v>
      </c>
      <c r="AK1286" s="57" t="s">
        <v>598</v>
      </c>
      <c r="AL1286" s="58" t="n">
        <v>4.5</v>
      </c>
      <c r="AM1286" s="57"/>
      <c r="AN1286" s="57"/>
      <c r="AO1286" s="57" t="n">
        <v>0</v>
      </c>
      <c r="AP1286" s="59" t="b">
        <f aca="false">FALSE()</f>
        <v>0</v>
      </c>
    </row>
    <row r="1287" customFormat="false" ht="15" hidden="false" customHeight="true" outlineLevel="0" collapsed="false">
      <c r="B1287" s="57" t="s">
        <v>4782</v>
      </c>
      <c r="C1287" s="57" t="s">
        <v>290</v>
      </c>
      <c r="D1287" s="57" t="s">
        <v>341</v>
      </c>
      <c r="E1287" s="59" t="b">
        <f aca="false">FALSE()</f>
        <v>0</v>
      </c>
      <c r="F1287" s="57" t="n">
        <v>1</v>
      </c>
      <c r="G1287" s="57" t="s">
        <v>5173</v>
      </c>
      <c r="H1287" s="57" t="s">
        <v>4961</v>
      </c>
      <c r="I1287" s="57" t="n">
        <v>2</v>
      </c>
      <c r="J1287" s="57" t="s">
        <v>252</v>
      </c>
      <c r="K1287" s="57" t="n">
        <v>2</v>
      </c>
      <c r="L1287" s="59" t="b">
        <f aca="false">FALSE()</f>
        <v>0</v>
      </c>
      <c r="M1287" s="59" t="b">
        <f aca="false">TRUE()</f>
        <v>1</v>
      </c>
      <c r="N1287" s="59" t="b">
        <f aca="false">TRUE()</f>
        <v>1</v>
      </c>
      <c r="O1287" s="59" t="b">
        <f aca="false">TRUE()</f>
        <v>1</v>
      </c>
      <c r="P1287" s="59" t="b">
        <f aca="false">TRUE()</f>
        <v>1</v>
      </c>
      <c r="Q1287" s="57" t="s">
        <v>5440</v>
      </c>
      <c r="R1287" s="58" t="n">
        <v>1</v>
      </c>
      <c r="S1287" s="58" t="n">
        <v>12.8100004196167</v>
      </c>
      <c r="T1287" s="57"/>
      <c r="U1287" s="58" t="n">
        <v>48.8590521720637</v>
      </c>
      <c r="V1287" s="58" t="n">
        <v>48.6187617515454</v>
      </c>
      <c r="W1287" s="58" t="n">
        <v>44.07994269731</v>
      </c>
      <c r="X1287" s="58" t="n">
        <v>99.5081967213115</v>
      </c>
      <c r="Y1287" s="58" t="n">
        <v>90.2185792349727</v>
      </c>
      <c r="Z1287" s="58" t="n">
        <v>2.78883452359584</v>
      </c>
      <c r="AA1287" s="57" t="s">
        <v>551</v>
      </c>
      <c r="AB1287" s="57" t="s">
        <v>282</v>
      </c>
      <c r="AC1287" s="57" t="s">
        <v>4866</v>
      </c>
      <c r="AD1287" s="57" t="s">
        <v>5411</v>
      </c>
      <c r="AE1287" s="57" t="n">
        <v>33</v>
      </c>
      <c r="AF1287" s="58" t="n">
        <v>2.78883452359584</v>
      </c>
      <c r="AG1287" s="57" t="s">
        <v>551</v>
      </c>
      <c r="AH1287" s="57" t="s">
        <v>4866</v>
      </c>
      <c r="AI1287" s="57" t="s">
        <v>5411</v>
      </c>
      <c r="AJ1287" s="58" t="n">
        <v>2.78883452359584</v>
      </c>
      <c r="AK1287" s="57" t="s">
        <v>551</v>
      </c>
      <c r="AL1287" s="58" t="n">
        <v>3.5</v>
      </c>
      <c r="AM1287" s="57" t="s">
        <v>551</v>
      </c>
      <c r="AN1287" s="57" t="s">
        <v>551</v>
      </c>
      <c r="AO1287" s="57" t="n">
        <v>2</v>
      </c>
      <c r="AP1287" s="59" t="b">
        <f aca="false">TRUE()</f>
        <v>1</v>
      </c>
    </row>
    <row r="1288" customFormat="false" ht="15" hidden="false" customHeight="true" outlineLevel="0" collapsed="false">
      <c r="B1288" s="57" t="s">
        <v>4782</v>
      </c>
      <c r="C1288" s="57" t="s">
        <v>290</v>
      </c>
      <c r="D1288" s="57" t="s">
        <v>341</v>
      </c>
      <c r="E1288" s="59" t="b">
        <f aca="false">FALSE()</f>
        <v>0</v>
      </c>
      <c r="F1288" s="57" t="n">
        <v>1</v>
      </c>
      <c r="G1288" s="57" t="s">
        <v>5173</v>
      </c>
      <c r="H1288" s="57" t="s">
        <v>4961</v>
      </c>
      <c r="I1288" s="57" t="n">
        <v>2</v>
      </c>
      <c r="J1288" s="57" t="s">
        <v>252</v>
      </c>
      <c r="K1288" s="57" t="n">
        <v>2</v>
      </c>
      <c r="L1288" s="59" t="b">
        <f aca="false">FALSE()</f>
        <v>0</v>
      </c>
      <c r="M1288" s="59" t="b">
        <f aca="false">TRUE()</f>
        <v>1</v>
      </c>
      <c r="N1288" s="59" t="b">
        <f aca="false">TRUE()</f>
        <v>1</v>
      </c>
      <c r="O1288" s="59" t="b">
        <f aca="false">TRUE()</f>
        <v>1</v>
      </c>
      <c r="P1288" s="59" t="b">
        <f aca="false">TRUE()</f>
        <v>1</v>
      </c>
      <c r="Q1288" s="57" t="s">
        <v>5440</v>
      </c>
      <c r="R1288" s="58" t="n">
        <v>1</v>
      </c>
      <c r="S1288" s="58" t="n">
        <v>12.8100004196167</v>
      </c>
      <c r="T1288" s="57"/>
      <c r="U1288" s="58" t="n">
        <v>48.8590521720637</v>
      </c>
      <c r="V1288" s="58" t="n">
        <v>48.6187617515454</v>
      </c>
      <c r="W1288" s="58" t="n">
        <v>44.07994269731</v>
      </c>
      <c r="X1288" s="58" t="n">
        <v>99.5081967213115</v>
      </c>
      <c r="Y1288" s="58" t="n">
        <v>90.2185792349727</v>
      </c>
      <c r="Z1288" s="58" t="n">
        <v>2.78883452359584</v>
      </c>
      <c r="AA1288" s="57" t="s">
        <v>551</v>
      </c>
      <c r="AB1288" s="57" t="s">
        <v>282</v>
      </c>
      <c r="AC1288" s="57" t="s">
        <v>4866</v>
      </c>
      <c r="AD1288" s="57" t="s">
        <v>5411</v>
      </c>
      <c r="AE1288" s="57" t="n">
        <v>33</v>
      </c>
      <c r="AF1288" s="58" t="n">
        <v>2.78883452359584</v>
      </c>
      <c r="AG1288" s="57" t="s">
        <v>551</v>
      </c>
      <c r="AH1288" s="57" t="s">
        <v>4866</v>
      </c>
      <c r="AI1288" s="57" t="s">
        <v>5411</v>
      </c>
      <c r="AJ1288" s="58" t="n">
        <v>2.78883452359584</v>
      </c>
      <c r="AK1288" s="57" t="s">
        <v>551</v>
      </c>
      <c r="AL1288" s="58" t="n">
        <v>4</v>
      </c>
      <c r="AM1288" s="57" t="s">
        <v>551</v>
      </c>
      <c r="AN1288" s="57" t="s">
        <v>551</v>
      </c>
      <c r="AO1288" s="57" t="n">
        <v>5</v>
      </c>
      <c r="AP1288" s="59" t="b">
        <f aca="false">TRUE()</f>
        <v>1</v>
      </c>
    </row>
    <row r="1289" customFormat="false" ht="15" hidden="false" customHeight="true" outlineLevel="0" collapsed="false">
      <c r="B1289" s="57" t="s">
        <v>4782</v>
      </c>
      <c r="C1289" s="57" t="s">
        <v>290</v>
      </c>
      <c r="D1289" s="57" t="s">
        <v>341</v>
      </c>
      <c r="E1289" s="59" t="b">
        <f aca="false">FALSE()</f>
        <v>0</v>
      </c>
      <c r="F1289" s="57" t="n">
        <v>1</v>
      </c>
      <c r="G1289" s="57" t="s">
        <v>5173</v>
      </c>
      <c r="H1289" s="57" t="s">
        <v>4961</v>
      </c>
      <c r="I1289" s="57" t="n">
        <v>2</v>
      </c>
      <c r="J1289" s="57" t="s">
        <v>252</v>
      </c>
      <c r="K1289" s="57" t="n">
        <v>2</v>
      </c>
      <c r="L1289" s="59" t="b">
        <f aca="false">FALSE()</f>
        <v>0</v>
      </c>
      <c r="M1289" s="59" t="b">
        <f aca="false">TRUE()</f>
        <v>1</v>
      </c>
      <c r="N1289" s="59" t="b">
        <f aca="false">TRUE()</f>
        <v>1</v>
      </c>
      <c r="O1289" s="59" t="b">
        <f aca="false">TRUE()</f>
        <v>1</v>
      </c>
      <c r="P1289" s="59" t="b">
        <f aca="false">TRUE()</f>
        <v>1</v>
      </c>
      <c r="Q1289" s="57" t="s">
        <v>5440</v>
      </c>
      <c r="R1289" s="58" t="n">
        <v>1</v>
      </c>
      <c r="S1289" s="58" t="n">
        <v>12.8100004196167</v>
      </c>
      <c r="T1289" s="57"/>
      <c r="U1289" s="58" t="n">
        <v>48.8590521720637</v>
      </c>
      <c r="V1289" s="58" t="n">
        <v>48.6187617515454</v>
      </c>
      <c r="W1289" s="58" t="n">
        <v>44.07994269731</v>
      </c>
      <c r="X1289" s="58" t="n">
        <v>99.5081967213115</v>
      </c>
      <c r="Y1289" s="58" t="n">
        <v>90.2185792349727</v>
      </c>
      <c r="Z1289" s="58" t="n">
        <v>2.78883452359584</v>
      </c>
      <c r="AA1289" s="57" t="s">
        <v>551</v>
      </c>
      <c r="AB1289" s="57" t="s">
        <v>282</v>
      </c>
      <c r="AC1289" s="57" t="s">
        <v>4866</v>
      </c>
      <c r="AD1289" s="57" t="s">
        <v>5411</v>
      </c>
      <c r="AE1289" s="57" t="n">
        <v>33</v>
      </c>
      <c r="AF1289" s="58" t="n">
        <v>2.78883452359584</v>
      </c>
      <c r="AG1289" s="57" t="s">
        <v>551</v>
      </c>
      <c r="AH1289" s="57" t="s">
        <v>4866</v>
      </c>
      <c r="AI1289" s="57" t="s">
        <v>5411</v>
      </c>
      <c r="AJ1289" s="58" t="n">
        <v>2.78883452359584</v>
      </c>
      <c r="AK1289" s="57" t="s">
        <v>551</v>
      </c>
      <c r="AL1289" s="58" t="n">
        <v>4.5</v>
      </c>
      <c r="AM1289" s="57" t="s">
        <v>551</v>
      </c>
      <c r="AN1289" s="57" t="s">
        <v>551</v>
      </c>
      <c r="AO1289" s="57" t="n">
        <v>9</v>
      </c>
      <c r="AP1289" s="59" t="b">
        <f aca="false">TRUE()</f>
        <v>1</v>
      </c>
    </row>
    <row r="1290" customFormat="false" ht="15" hidden="false" customHeight="true" outlineLevel="0" collapsed="false">
      <c r="B1290" s="57" t="s">
        <v>4782</v>
      </c>
      <c r="C1290" s="57" t="s">
        <v>290</v>
      </c>
      <c r="D1290" s="57" t="s">
        <v>341</v>
      </c>
      <c r="E1290" s="59" t="b">
        <f aca="false">FALSE()</f>
        <v>0</v>
      </c>
      <c r="F1290" s="57" t="n">
        <v>1</v>
      </c>
      <c r="G1290" s="57" t="s">
        <v>5173</v>
      </c>
      <c r="H1290" s="57" t="s">
        <v>4961</v>
      </c>
      <c r="I1290" s="57" t="n">
        <v>3</v>
      </c>
      <c r="J1290" s="57" t="s">
        <v>4584</v>
      </c>
      <c r="K1290" s="57" t="n">
        <v>2</v>
      </c>
      <c r="L1290" s="59" t="b">
        <f aca="false">FALSE()</f>
        <v>0</v>
      </c>
      <c r="M1290" s="59" t="b">
        <f aca="false">TRUE()</f>
        <v>1</v>
      </c>
      <c r="N1290" s="59" t="b">
        <f aca="false">TRUE()</f>
        <v>1</v>
      </c>
      <c r="O1290" s="59" t="b">
        <f aca="false">TRUE()</f>
        <v>1</v>
      </c>
      <c r="P1290" s="59" t="b">
        <f aca="false">TRUE()</f>
        <v>1</v>
      </c>
      <c r="Q1290" s="57" t="s">
        <v>5424</v>
      </c>
      <c r="R1290" s="58" t="n">
        <v>1</v>
      </c>
      <c r="S1290" s="58" t="n">
        <v>13.670000076294</v>
      </c>
      <c r="T1290" s="57"/>
      <c r="U1290" s="58" t="n">
        <v>4.53881905423543</v>
      </c>
      <c r="V1290" s="58" t="n">
        <v>4.53881905423543</v>
      </c>
      <c r="W1290" s="58" t="n">
        <v>4.53881905423543</v>
      </c>
      <c r="X1290" s="58" t="n">
        <v>100</v>
      </c>
      <c r="Y1290" s="58" t="n">
        <v>100</v>
      </c>
      <c r="Z1290" s="58" t="n">
        <v>3.73010147315056</v>
      </c>
      <c r="AA1290" s="57" t="s">
        <v>551</v>
      </c>
      <c r="AB1290" s="57" t="s">
        <v>282</v>
      </c>
      <c r="AC1290" s="57" t="s">
        <v>5450</v>
      </c>
      <c r="AD1290" s="57" t="s">
        <v>5443</v>
      </c>
      <c r="AE1290" s="57" t="n">
        <v>41</v>
      </c>
      <c r="AF1290" s="58" t="n">
        <v>3.87722839151888</v>
      </c>
      <c r="AG1290" s="57" t="s">
        <v>551</v>
      </c>
      <c r="AH1290" s="57" t="s">
        <v>4866</v>
      </c>
      <c r="AI1290" s="57" t="s">
        <v>5411</v>
      </c>
      <c r="AJ1290" s="58" t="n">
        <v>3.73010147315056</v>
      </c>
      <c r="AK1290" s="57" t="s">
        <v>551</v>
      </c>
      <c r="AL1290" s="58" t="n">
        <v>3.5</v>
      </c>
      <c r="AM1290" s="57"/>
      <c r="AN1290" s="57"/>
      <c r="AO1290" s="57" t="n">
        <v>0</v>
      </c>
      <c r="AP1290" s="59" t="b">
        <f aca="false">FALSE()</f>
        <v>0</v>
      </c>
    </row>
    <row r="1291" customFormat="false" ht="15" hidden="false" customHeight="true" outlineLevel="0" collapsed="false">
      <c r="B1291" s="57" t="s">
        <v>4782</v>
      </c>
      <c r="C1291" s="57" t="s">
        <v>290</v>
      </c>
      <c r="D1291" s="57" t="s">
        <v>341</v>
      </c>
      <c r="E1291" s="59" t="b">
        <f aca="false">FALSE()</f>
        <v>0</v>
      </c>
      <c r="F1291" s="57" t="n">
        <v>1</v>
      </c>
      <c r="G1291" s="57" t="s">
        <v>5173</v>
      </c>
      <c r="H1291" s="57" t="s">
        <v>4961</v>
      </c>
      <c r="I1291" s="57" t="n">
        <v>3</v>
      </c>
      <c r="J1291" s="57" t="s">
        <v>4584</v>
      </c>
      <c r="K1291" s="57" t="n">
        <v>2</v>
      </c>
      <c r="L1291" s="59" t="b">
        <f aca="false">FALSE()</f>
        <v>0</v>
      </c>
      <c r="M1291" s="59" t="b">
        <f aca="false">TRUE()</f>
        <v>1</v>
      </c>
      <c r="N1291" s="59" t="b">
        <f aca="false">TRUE()</f>
        <v>1</v>
      </c>
      <c r="O1291" s="59" t="b">
        <f aca="false">TRUE()</f>
        <v>1</v>
      </c>
      <c r="P1291" s="59" t="b">
        <f aca="false">TRUE()</f>
        <v>1</v>
      </c>
      <c r="Q1291" s="57" t="s">
        <v>5424</v>
      </c>
      <c r="R1291" s="58" t="n">
        <v>1</v>
      </c>
      <c r="S1291" s="58" t="n">
        <v>13.670000076294</v>
      </c>
      <c r="T1291" s="57"/>
      <c r="U1291" s="58" t="n">
        <v>4.53881905423543</v>
      </c>
      <c r="V1291" s="58" t="n">
        <v>4.53881905423543</v>
      </c>
      <c r="W1291" s="58" t="n">
        <v>4.53881905423543</v>
      </c>
      <c r="X1291" s="58" t="n">
        <v>100</v>
      </c>
      <c r="Y1291" s="58" t="n">
        <v>100</v>
      </c>
      <c r="Z1291" s="58" t="n">
        <v>3.73010147315056</v>
      </c>
      <c r="AA1291" s="57" t="s">
        <v>551</v>
      </c>
      <c r="AB1291" s="57" t="s">
        <v>282</v>
      </c>
      <c r="AC1291" s="57" t="s">
        <v>5450</v>
      </c>
      <c r="AD1291" s="57" t="s">
        <v>5443</v>
      </c>
      <c r="AE1291" s="57" t="n">
        <v>41</v>
      </c>
      <c r="AF1291" s="58" t="n">
        <v>3.87722839151888</v>
      </c>
      <c r="AG1291" s="57" t="s">
        <v>551</v>
      </c>
      <c r="AH1291" s="57" t="s">
        <v>4866</v>
      </c>
      <c r="AI1291" s="57" t="s">
        <v>5411</v>
      </c>
      <c r="AJ1291" s="58" t="n">
        <v>3.73010147315056</v>
      </c>
      <c r="AK1291" s="57" t="s">
        <v>551</v>
      </c>
      <c r="AL1291" s="58" t="n">
        <v>4</v>
      </c>
      <c r="AM1291" s="57" t="s">
        <v>551</v>
      </c>
      <c r="AN1291" s="57" t="s">
        <v>551</v>
      </c>
      <c r="AO1291" s="57" t="n">
        <v>2</v>
      </c>
      <c r="AP1291" s="59" t="b">
        <f aca="false">FALSE()</f>
        <v>0</v>
      </c>
    </row>
    <row r="1292" customFormat="false" ht="15" hidden="false" customHeight="true" outlineLevel="0" collapsed="false">
      <c r="B1292" s="57" t="s">
        <v>4782</v>
      </c>
      <c r="C1292" s="57" t="s">
        <v>290</v>
      </c>
      <c r="D1292" s="57" t="s">
        <v>341</v>
      </c>
      <c r="E1292" s="59" t="b">
        <f aca="false">FALSE()</f>
        <v>0</v>
      </c>
      <c r="F1292" s="57" t="n">
        <v>1</v>
      </c>
      <c r="G1292" s="57" t="s">
        <v>5173</v>
      </c>
      <c r="H1292" s="57" t="s">
        <v>4961</v>
      </c>
      <c r="I1292" s="57" t="n">
        <v>3</v>
      </c>
      <c r="J1292" s="57" t="s">
        <v>4584</v>
      </c>
      <c r="K1292" s="57" t="n">
        <v>2</v>
      </c>
      <c r="L1292" s="59" t="b">
        <f aca="false">FALSE()</f>
        <v>0</v>
      </c>
      <c r="M1292" s="59" t="b">
        <f aca="false">TRUE()</f>
        <v>1</v>
      </c>
      <c r="N1292" s="59" t="b">
        <f aca="false">TRUE()</f>
        <v>1</v>
      </c>
      <c r="O1292" s="59" t="b">
        <f aca="false">TRUE()</f>
        <v>1</v>
      </c>
      <c r="P1292" s="59" t="b">
        <f aca="false">TRUE()</f>
        <v>1</v>
      </c>
      <c r="Q1292" s="57" t="s">
        <v>5424</v>
      </c>
      <c r="R1292" s="58" t="n">
        <v>1</v>
      </c>
      <c r="S1292" s="58" t="n">
        <v>13.670000076294</v>
      </c>
      <c r="T1292" s="57"/>
      <c r="U1292" s="58" t="n">
        <v>4.53881905423543</v>
      </c>
      <c r="V1292" s="58" t="n">
        <v>4.53881905423543</v>
      </c>
      <c r="W1292" s="58" t="n">
        <v>4.53881905423543</v>
      </c>
      <c r="X1292" s="58" t="n">
        <v>100</v>
      </c>
      <c r="Y1292" s="58" t="n">
        <v>100</v>
      </c>
      <c r="Z1292" s="58" t="n">
        <v>3.73010147315056</v>
      </c>
      <c r="AA1292" s="57" t="s">
        <v>551</v>
      </c>
      <c r="AB1292" s="57" t="s">
        <v>282</v>
      </c>
      <c r="AC1292" s="57" t="s">
        <v>5450</v>
      </c>
      <c r="AD1292" s="57" t="s">
        <v>5443</v>
      </c>
      <c r="AE1292" s="57" t="n">
        <v>41</v>
      </c>
      <c r="AF1292" s="58" t="n">
        <v>3.87722839151888</v>
      </c>
      <c r="AG1292" s="57" t="s">
        <v>551</v>
      </c>
      <c r="AH1292" s="57" t="s">
        <v>4866</v>
      </c>
      <c r="AI1292" s="57" t="s">
        <v>5411</v>
      </c>
      <c r="AJ1292" s="58" t="n">
        <v>3.73010147315056</v>
      </c>
      <c r="AK1292" s="57" t="s">
        <v>551</v>
      </c>
      <c r="AL1292" s="58" t="n">
        <v>4.5</v>
      </c>
      <c r="AM1292" s="57" t="s">
        <v>551</v>
      </c>
      <c r="AN1292" s="57" t="s">
        <v>551</v>
      </c>
      <c r="AO1292" s="57" t="n">
        <v>4</v>
      </c>
      <c r="AP1292" s="59" t="b">
        <f aca="false">FALSE()</f>
        <v>0</v>
      </c>
    </row>
    <row r="1293" customFormat="false" ht="15" hidden="false" customHeight="true" outlineLevel="0" collapsed="false">
      <c r="B1293" s="57" t="s">
        <v>4782</v>
      </c>
      <c r="C1293" s="57" t="s">
        <v>290</v>
      </c>
      <c r="D1293" s="57" t="s">
        <v>341</v>
      </c>
      <c r="E1293" s="59" t="b">
        <f aca="false">FALSE()</f>
        <v>0</v>
      </c>
      <c r="F1293" s="57" t="n">
        <v>1</v>
      </c>
      <c r="G1293" s="57" t="s">
        <v>5173</v>
      </c>
      <c r="H1293" s="57" t="s">
        <v>4961</v>
      </c>
      <c r="I1293" s="57" t="n">
        <v>4</v>
      </c>
      <c r="J1293" s="57" t="s">
        <v>334</v>
      </c>
      <c r="K1293" s="57" t="n">
        <v>2</v>
      </c>
      <c r="L1293" s="59" t="b">
        <f aca="false">FALSE()</f>
        <v>0</v>
      </c>
      <c r="M1293" s="59" t="b">
        <f aca="false">TRUE()</f>
        <v>1</v>
      </c>
      <c r="N1293" s="59" t="b">
        <f aca="false">TRUE()</f>
        <v>1</v>
      </c>
      <c r="O1293" s="59" t="b">
        <f aca="false">TRUE()</f>
        <v>1</v>
      </c>
      <c r="P1293" s="59" t="b">
        <f aca="false">TRUE()</f>
        <v>1</v>
      </c>
      <c r="Q1293" s="57" t="s">
        <v>5423</v>
      </c>
      <c r="R1293" s="58" t="n">
        <v>1</v>
      </c>
      <c r="S1293" s="58" t="n">
        <v>16.5900001525879</v>
      </c>
      <c r="T1293" s="57"/>
      <c r="U1293" s="58" t="n">
        <v>4.59221692546173</v>
      </c>
      <c r="V1293" s="58" t="n">
        <v>0.640774454715591</v>
      </c>
      <c r="W1293" s="58" t="n">
        <v>0</v>
      </c>
      <c r="X1293" s="58" t="n">
        <v>13.953488372093</v>
      </c>
      <c r="Y1293" s="58" t="n">
        <v>0</v>
      </c>
      <c r="Z1293" s="58" t="n">
        <v>4.23154451707647</v>
      </c>
      <c r="AA1293" s="57" t="s">
        <v>551</v>
      </c>
      <c r="AB1293" s="57" t="s">
        <v>282</v>
      </c>
      <c r="AC1293" s="57" t="s">
        <v>5505</v>
      </c>
      <c r="AD1293" s="57" t="s">
        <v>5454</v>
      </c>
      <c r="AE1293" s="57" t="n">
        <v>44</v>
      </c>
      <c r="AF1293" s="58" t="n">
        <v>5.03750751860479</v>
      </c>
      <c r="AG1293" s="57" t="s">
        <v>551</v>
      </c>
      <c r="AH1293" s="57" t="s">
        <v>5431</v>
      </c>
      <c r="AI1293" s="57" t="s">
        <v>5454</v>
      </c>
      <c r="AJ1293" s="58" t="n">
        <v>4.23154451707647</v>
      </c>
      <c r="AK1293" s="57" t="s">
        <v>551</v>
      </c>
      <c r="AL1293" s="58" t="n">
        <v>3.5</v>
      </c>
      <c r="AM1293" s="57"/>
      <c r="AN1293" s="57"/>
      <c r="AO1293" s="57" t="n">
        <v>0</v>
      </c>
      <c r="AP1293" s="59" t="b">
        <f aca="false">FALSE()</f>
        <v>0</v>
      </c>
    </row>
    <row r="1294" customFormat="false" ht="15" hidden="false" customHeight="true" outlineLevel="0" collapsed="false">
      <c r="B1294" s="57" t="s">
        <v>4782</v>
      </c>
      <c r="C1294" s="57" t="s">
        <v>290</v>
      </c>
      <c r="D1294" s="57" t="s">
        <v>341</v>
      </c>
      <c r="E1294" s="59" t="b">
        <f aca="false">FALSE()</f>
        <v>0</v>
      </c>
      <c r="F1294" s="57" t="n">
        <v>1</v>
      </c>
      <c r="G1294" s="57" t="s">
        <v>5173</v>
      </c>
      <c r="H1294" s="57" t="s">
        <v>4961</v>
      </c>
      <c r="I1294" s="57" t="n">
        <v>4</v>
      </c>
      <c r="J1294" s="57" t="s">
        <v>334</v>
      </c>
      <c r="K1294" s="57" t="n">
        <v>2</v>
      </c>
      <c r="L1294" s="59" t="b">
        <f aca="false">FALSE()</f>
        <v>0</v>
      </c>
      <c r="M1294" s="59" t="b">
        <f aca="false">TRUE()</f>
        <v>1</v>
      </c>
      <c r="N1294" s="59" t="b">
        <f aca="false">TRUE()</f>
        <v>1</v>
      </c>
      <c r="O1294" s="59" t="b">
        <f aca="false">TRUE()</f>
        <v>1</v>
      </c>
      <c r="P1294" s="59" t="b">
        <f aca="false">TRUE()</f>
        <v>1</v>
      </c>
      <c r="Q1294" s="57" t="s">
        <v>5423</v>
      </c>
      <c r="R1294" s="58" t="n">
        <v>1</v>
      </c>
      <c r="S1294" s="58" t="n">
        <v>16.5900001525879</v>
      </c>
      <c r="T1294" s="57"/>
      <c r="U1294" s="58" t="n">
        <v>4.59221692546173</v>
      </c>
      <c r="V1294" s="58" t="n">
        <v>0.640774454715591</v>
      </c>
      <c r="W1294" s="58" t="n">
        <v>0</v>
      </c>
      <c r="X1294" s="58" t="n">
        <v>13.953488372093</v>
      </c>
      <c r="Y1294" s="58" t="n">
        <v>0</v>
      </c>
      <c r="Z1294" s="58" t="n">
        <v>4.23154451707647</v>
      </c>
      <c r="AA1294" s="57" t="s">
        <v>551</v>
      </c>
      <c r="AB1294" s="57" t="s">
        <v>282</v>
      </c>
      <c r="AC1294" s="57" t="s">
        <v>5505</v>
      </c>
      <c r="AD1294" s="57" t="s">
        <v>5454</v>
      </c>
      <c r="AE1294" s="57" t="n">
        <v>44</v>
      </c>
      <c r="AF1294" s="58" t="n">
        <v>5.03750751860479</v>
      </c>
      <c r="AG1294" s="57" t="s">
        <v>551</v>
      </c>
      <c r="AH1294" s="57" t="s">
        <v>5431</v>
      </c>
      <c r="AI1294" s="57" t="s">
        <v>5454</v>
      </c>
      <c r="AJ1294" s="58" t="n">
        <v>4.23154451707647</v>
      </c>
      <c r="AK1294" s="57" t="s">
        <v>551</v>
      </c>
      <c r="AL1294" s="58" t="n">
        <v>4</v>
      </c>
      <c r="AM1294" s="57"/>
      <c r="AN1294" s="57"/>
      <c r="AO1294" s="57" t="n">
        <v>0</v>
      </c>
      <c r="AP1294" s="59" t="b">
        <f aca="false">FALSE()</f>
        <v>0</v>
      </c>
    </row>
    <row r="1295" customFormat="false" ht="15" hidden="false" customHeight="true" outlineLevel="0" collapsed="false">
      <c r="B1295" s="57" t="s">
        <v>4782</v>
      </c>
      <c r="C1295" s="57" t="s">
        <v>290</v>
      </c>
      <c r="D1295" s="57" t="s">
        <v>341</v>
      </c>
      <c r="E1295" s="59" t="b">
        <f aca="false">FALSE()</f>
        <v>0</v>
      </c>
      <c r="F1295" s="57" t="n">
        <v>1</v>
      </c>
      <c r="G1295" s="57" t="s">
        <v>5173</v>
      </c>
      <c r="H1295" s="57" t="s">
        <v>4961</v>
      </c>
      <c r="I1295" s="57" t="n">
        <v>4</v>
      </c>
      <c r="J1295" s="57" t="s">
        <v>334</v>
      </c>
      <c r="K1295" s="57" t="n">
        <v>2</v>
      </c>
      <c r="L1295" s="59" t="b">
        <f aca="false">FALSE()</f>
        <v>0</v>
      </c>
      <c r="M1295" s="59" t="b">
        <f aca="false">TRUE()</f>
        <v>1</v>
      </c>
      <c r="N1295" s="59" t="b">
        <f aca="false">TRUE()</f>
        <v>1</v>
      </c>
      <c r="O1295" s="59" t="b">
        <f aca="false">TRUE()</f>
        <v>1</v>
      </c>
      <c r="P1295" s="59" t="b">
        <f aca="false">TRUE()</f>
        <v>1</v>
      </c>
      <c r="Q1295" s="57" t="s">
        <v>5423</v>
      </c>
      <c r="R1295" s="58" t="n">
        <v>1</v>
      </c>
      <c r="S1295" s="58" t="n">
        <v>16.5900001525879</v>
      </c>
      <c r="T1295" s="57"/>
      <c r="U1295" s="58" t="n">
        <v>4.59221692546173</v>
      </c>
      <c r="V1295" s="58" t="n">
        <v>0.640774454715591</v>
      </c>
      <c r="W1295" s="58" t="n">
        <v>0</v>
      </c>
      <c r="X1295" s="58" t="n">
        <v>13.953488372093</v>
      </c>
      <c r="Y1295" s="58" t="n">
        <v>0</v>
      </c>
      <c r="Z1295" s="58" t="n">
        <v>4.23154451707647</v>
      </c>
      <c r="AA1295" s="57" t="s">
        <v>551</v>
      </c>
      <c r="AB1295" s="57" t="s">
        <v>282</v>
      </c>
      <c r="AC1295" s="57" t="s">
        <v>5505</v>
      </c>
      <c r="AD1295" s="57" t="s">
        <v>5454</v>
      </c>
      <c r="AE1295" s="57" t="n">
        <v>44</v>
      </c>
      <c r="AF1295" s="58" t="n">
        <v>5.03750751860479</v>
      </c>
      <c r="AG1295" s="57" t="s">
        <v>551</v>
      </c>
      <c r="AH1295" s="57" t="s">
        <v>5431</v>
      </c>
      <c r="AI1295" s="57" t="s">
        <v>5454</v>
      </c>
      <c r="AJ1295" s="58" t="n">
        <v>4.23154451707647</v>
      </c>
      <c r="AK1295" s="57" t="s">
        <v>551</v>
      </c>
      <c r="AL1295" s="58" t="n">
        <v>4.5</v>
      </c>
      <c r="AM1295" s="57" t="s">
        <v>551</v>
      </c>
      <c r="AN1295" s="57" t="s">
        <v>551</v>
      </c>
      <c r="AO1295" s="57" t="n">
        <v>1</v>
      </c>
      <c r="AP1295" s="59" t="b">
        <f aca="false">FALSE()</f>
        <v>0</v>
      </c>
    </row>
    <row r="1296" customFormat="false" ht="15" hidden="false" customHeight="true" outlineLevel="0" collapsed="false">
      <c r="B1296" s="57" t="s">
        <v>4782</v>
      </c>
      <c r="C1296" s="57" t="s">
        <v>290</v>
      </c>
      <c r="D1296" s="57" t="s">
        <v>341</v>
      </c>
      <c r="E1296" s="59" t="b">
        <f aca="false">FALSE()</f>
        <v>0</v>
      </c>
      <c r="F1296" s="57" t="n">
        <v>1</v>
      </c>
      <c r="G1296" s="57" t="s">
        <v>5173</v>
      </c>
      <c r="H1296" s="57" t="s">
        <v>4961</v>
      </c>
      <c r="I1296" s="57" t="n">
        <v>5</v>
      </c>
      <c r="J1296" s="57" t="s">
        <v>327</v>
      </c>
      <c r="K1296" s="57" t="n">
        <v>2</v>
      </c>
      <c r="L1296" s="59" t="b">
        <f aca="false">FALSE()</f>
        <v>0</v>
      </c>
      <c r="M1296" s="59" t="b">
        <f aca="false">TRUE()</f>
        <v>1</v>
      </c>
      <c r="N1296" s="59" t="b">
        <f aca="false">TRUE()</f>
        <v>1</v>
      </c>
      <c r="O1296" s="59" t="b">
        <f aca="false">TRUE()</f>
        <v>1</v>
      </c>
      <c r="P1296" s="59" t="b">
        <f aca="false">TRUE()</f>
        <v>1</v>
      </c>
      <c r="Q1296" s="57" t="s">
        <v>5421</v>
      </c>
      <c r="R1296" s="58" t="n">
        <v>1</v>
      </c>
      <c r="S1296" s="58" t="n">
        <v>15.6300001144409</v>
      </c>
      <c r="T1296" s="57"/>
      <c r="U1296" s="58" t="n">
        <v>3.95144247074614</v>
      </c>
      <c r="V1296" s="58" t="n">
        <v>2.66989356131496</v>
      </c>
      <c r="W1296" s="58" t="n">
        <v>0.0266989356131493</v>
      </c>
      <c r="X1296" s="58" t="n">
        <v>67.5675675675676</v>
      </c>
      <c r="Y1296" s="58" t="n">
        <v>0.675675675675668</v>
      </c>
      <c r="Z1296" s="58" t="n">
        <v>3.36345655539058</v>
      </c>
      <c r="AA1296" s="57" t="s">
        <v>5455</v>
      </c>
      <c r="AB1296" s="57" t="s">
        <v>5413</v>
      </c>
      <c r="AC1296" s="57" t="s">
        <v>5414</v>
      </c>
      <c r="AD1296" s="57" t="s">
        <v>4885</v>
      </c>
      <c r="AE1296" s="57" t="n">
        <v>966</v>
      </c>
      <c r="AF1296" s="58" t="n">
        <v>3.36345655539058</v>
      </c>
      <c r="AG1296" s="57" t="s">
        <v>5455</v>
      </c>
      <c r="AH1296" s="57" t="s">
        <v>5414</v>
      </c>
      <c r="AI1296" s="57" t="s">
        <v>4885</v>
      </c>
      <c r="AJ1296" s="58" t="n">
        <v>3.83003159255899</v>
      </c>
      <c r="AK1296" s="57" t="s">
        <v>551</v>
      </c>
      <c r="AL1296" s="58" t="n">
        <v>3.5</v>
      </c>
      <c r="AM1296" s="57"/>
      <c r="AN1296" s="57" t="s">
        <v>5455</v>
      </c>
      <c r="AO1296" s="57" t="n">
        <v>1</v>
      </c>
      <c r="AP1296" s="59" t="b">
        <f aca="false">TRUE()</f>
        <v>1</v>
      </c>
    </row>
    <row r="1297" customFormat="false" ht="15" hidden="false" customHeight="true" outlineLevel="0" collapsed="false">
      <c r="B1297" s="57" t="s">
        <v>4782</v>
      </c>
      <c r="C1297" s="57" t="s">
        <v>290</v>
      </c>
      <c r="D1297" s="57" t="s">
        <v>341</v>
      </c>
      <c r="E1297" s="59" t="b">
        <f aca="false">FALSE()</f>
        <v>0</v>
      </c>
      <c r="F1297" s="57" t="n">
        <v>1</v>
      </c>
      <c r="G1297" s="57" t="s">
        <v>5173</v>
      </c>
      <c r="H1297" s="57" t="s">
        <v>4961</v>
      </c>
      <c r="I1297" s="57" t="n">
        <v>5</v>
      </c>
      <c r="J1297" s="57" t="s">
        <v>327</v>
      </c>
      <c r="K1297" s="57" t="n">
        <v>2</v>
      </c>
      <c r="L1297" s="59" t="b">
        <f aca="false">FALSE()</f>
        <v>0</v>
      </c>
      <c r="M1297" s="59" t="b">
        <f aca="false">TRUE()</f>
        <v>1</v>
      </c>
      <c r="N1297" s="59" t="b">
        <f aca="false">TRUE()</f>
        <v>1</v>
      </c>
      <c r="O1297" s="59" t="b">
        <f aca="false">TRUE()</f>
        <v>1</v>
      </c>
      <c r="P1297" s="59" t="b">
        <f aca="false">TRUE()</f>
        <v>1</v>
      </c>
      <c r="Q1297" s="57" t="s">
        <v>5421</v>
      </c>
      <c r="R1297" s="58" t="n">
        <v>1</v>
      </c>
      <c r="S1297" s="58" t="n">
        <v>15.6300001144409</v>
      </c>
      <c r="T1297" s="57"/>
      <c r="U1297" s="58" t="n">
        <v>3.95144247074614</v>
      </c>
      <c r="V1297" s="58" t="n">
        <v>2.66989356131496</v>
      </c>
      <c r="W1297" s="58" t="n">
        <v>0.0266989356131493</v>
      </c>
      <c r="X1297" s="58" t="n">
        <v>67.5675675675676</v>
      </c>
      <c r="Y1297" s="58" t="n">
        <v>0.675675675675668</v>
      </c>
      <c r="Z1297" s="58" t="n">
        <v>3.36345655539058</v>
      </c>
      <c r="AA1297" s="57" t="s">
        <v>5455</v>
      </c>
      <c r="AB1297" s="57" t="s">
        <v>5413</v>
      </c>
      <c r="AC1297" s="57" t="s">
        <v>5414</v>
      </c>
      <c r="AD1297" s="57" t="s">
        <v>4885</v>
      </c>
      <c r="AE1297" s="57" t="n">
        <v>966</v>
      </c>
      <c r="AF1297" s="58" t="n">
        <v>3.36345655539058</v>
      </c>
      <c r="AG1297" s="57" t="s">
        <v>5455</v>
      </c>
      <c r="AH1297" s="57" t="s">
        <v>5414</v>
      </c>
      <c r="AI1297" s="57" t="s">
        <v>4885</v>
      </c>
      <c r="AJ1297" s="58" t="n">
        <v>3.83003159255899</v>
      </c>
      <c r="AK1297" s="57" t="s">
        <v>551</v>
      </c>
      <c r="AL1297" s="58" t="n">
        <v>4</v>
      </c>
      <c r="AM1297" s="57" t="s">
        <v>551</v>
      </c>
      <c r="AN1297" s="57" t="s">
        <v>5464</v>
      </c>
      <c r="AO1297" s="57" t="n">
        <v>2</v>
      </c>
      <c r="AP1297" s="59" t="b">
        <f aca="false">TRUE()</f>
        <v>1</v>
      </c>
    </row>
    <row r="1298" customFormat="false" ht="15" hidden="false" customHeight="true" outlineLevel="0" collapsed="false">
      <c r="B1298" s="57" t="s">
        <v>4782</v>
      </c>
      <c r="C1298" s="57" t="s">
        <v>290</v>
      </c>
      <c r="D1298" s="57" t="s">
        <v>341</v>
      </c>
      <c r="E1298" s="59" t="b">
        <f aca="false">FALSE()</f>
        <v>0</v>
      </c>
      <c r="F1298" s="57" t="n">
        <v>1</v>
      </c>
      <c r="G1298" s="57" t="s">
        <v>5173</v>
      </c>
      <c r="H1298" s="57" t="s">
        <v>4961</v>
      </c>
      <c r="I1298" s="57" t="n">
        <v>5</v>
      </c>
      <c r="J1298" s="57" t="s">
        <v>327</v>
      </c>
      <c r="K1298" s="57" t="n">
        <v>2</v>
      </c>
      <c r="L1298" s="59" t="b">
        <f aca="false">FALSE()</f>
        <v>0</v>
      </c>
      <c r="M1298" s="59" t="b">
        <f aca="false">TRUE()</f>
        <v>1</v>
      </c>
      <c r="N1298" s="59" t="b">
        <f aca="false">TRUE()</f>
        <v>1</v>
      </c>
      <c r="O1298" s="59" t="b">
        <f aca="false">TRUE()</f>
        <v>1</v>
      </c>
      <c r="P1298" s="59" t="b">
        <f aca="false">TRUE()</f>
        <v>1</v>
      </c>
      <c r="Q1298" s="57" t="s">
        <v>5421</v>
      </c>
      <c r="R1298" s="58" t="n">
        <v>1</v>
      </c>
      <c r="S1298" s="58" t="n">
        <v>15.6300001144409</v>
      </c>
      <c r="T1298" s="57"/>
      <c r="U1298" s="58" t="n">
        <v>3.95144247074614</v>
      </c>
      <c r="V1298" s="58" t="n">
        <v>2.66989356131496</v>
      </c>
      <c r="W1298" s="58" t="n">
        <v>0.0266989356131493</v>
      </c>
      <c r="X1298" s="58" t="n">
        <v>67.5675675675676</v>
      </c>
      <c r="Y1298" s="58" t="n">
        <v>0.675675675675668</v>
      </c>
      <c r="Z1298" s="58" t="n">
        <v>3.36345655539058</v>
      </c>
      <c r="AA1298" s="57" t="s">
        <v>5455</v>
      </c>
      <c r="AB1298" s="57" t="s">
        <v>5413</v>
      </c>
      <c r="AC1298" s="57" t="s">
        <v>5414</v>
      </c>
      <c r="AD1298" s="57" t="s">
        <v>4885</v>
      </c>
      <c r="AE1298" s="57" t="n">
        <v>966</v>
      </c>
      <c r="AF1298" s="58" t="n">
        <v>3.36345655539058</v>
      </c>
      <c r="AG1298" s="57" t="s">
        <v>5455</v>
      </c>
      <c r="AH1298" s="57" t="s">
        <v>5414</v>
      </c>
      <c r="AI1298" s="57" t="s">
        <v>4885</v>
      </c>
      <c r="AJ1298" s="58" t="n">
        <v>3.83003159255899</v>
      </c>
      <c r="AK1298" s="57" t="s">
        <v>551</v>
      </c>
      <c r="AL1298" s="58" t="n">
        <v>4.5</v>
      </c>
      <c r="AM1298" s="57" t="s">
        <v>551</v>
      </c>
      <c r="AN1298" s="57" t="s">
        <v>5464</v>
      </c>
      <c r="AO1298" s="57" t="n">
        <v>3</v>
      </c>
      <c r="AP1298" s="59" t="b">
        <f aca="false">TRUE()</f>
        <v>1</v>
      </c>
    </row>
    <row r="1299" customFormat="false" ht="15" hidden="false" customHeight="true" outlineLevel="0" collapsed="false">
      <c r="B1299" s="57" t="s">
        <v>4782</v>
      </c>
      <c r="C1299" s="57" t="s">
        <v>290</v>
      </c>
      <c r="D1299" s="57" t="s">
        <v>341</v>
      </c>
      <c r="E1299" s="59" t="b">
        <f aca="false">FALSE()</f>
        <v>0</v>
      </c>
      <c r="F1299" s="57" t="n">
        <v>1</v>
      </c>
      <c r="G1299" s="57" t="s">
        <v>5173</v>
      </c>
      <c r="H1299" s="57" t="s">
        <v>4961</v>
      </c>
      <c r="I1299" s="57" t="n">
        <v>6</v>
      </c>
      <c r="J1299" s="57" t="s">
        <v>4795</v>
      </c>
      <c r="K1299" s="57" t="n">
        <v>2</v>
      </c>
      <c r="L1299" s="59" t="b">
        <f aca="false">FALSE()</f>
        <v>0</v>
      </c>
      <c r="M1299" s="59" t="b">
        <f aca="false">TRUE()</f>
        <v>1</v>
      </c>
      <c r="N1299" s="59" t="b">
        <f aca="false">TRUE()</f>
        <v>1</v>
      </c>
      <c r="O1299" s="59" t="b">
        <f aca="false">TRUE()</f>
        <v>1</v>
      </c>
      <c r="P1299" s="59" t="b">
        <f aca="false">TRUE()</f>
        <v>1</v>
      </c>
      <c r="Q1299" s="57" t="s">
        <v>5454</v>
      </c>
      <c r="R1299" s="58" t="n">
        <v>1</v>
      </c>
      <c r="S1299" s="58" t="n">
        <v>12.670000076294</v>
      </c>
      <c r="T1299" s="57"/>
      <c r="U1299" s="58" t="n">
        <v>3.81794779268039</v>
      </c>
      <c r="V1299" s="58" t="n">
        <v>3.47086162970945</v>
      </c>
      <c r="W1299" s="58" t="n">
        <v>3.47086162970945</v>
      </c>
      <c r="X1299" s="58" t="n">
        <v>90.9090909090909</v>
      </c>
      <c r="Y1299" s="58" t="n">
        <v>90.9090909090909</v>
      </c>
      <c r="Z1299" s="58" t="n">
        <v>3.9410077391449</v>
      </c>
      <c r="AA1299" s="57" t="s">
        <v>551</v>
      </c>
      <c r="AB1299" s="57" t="s">
        <v>282</v>
      </c>
      <c r="AC1299" s="57" t="s">
        <v>5487</v>
      </c>
      <c r="AD1299" s="57" t="s">
        <v>5447</v>
      </c>
      <c r="AE1299" s="57" t="n">
        <v>48</v>
      </c>
      <c r="AF1299" s="58" t="n">
        <v>5.26148961796942</v>
      </c>
      <c r="AG1299" s="57" t="s">
        <v>5455</v>
      </c>
      <c r="AH1299" s="57" t="s">
        <v>5414</v>
      </c>
      <c r="AI1299" s="57" t="s">
        <v>4885</v>
      </c>
      <c r="AJ1299" s="58" t="n">
        <v>3.9410077391449</v>
      </c>
      <c r="AK1299" s="57" t="s">
        <v>551</v>
      </c>
      <c r="AL1299" s="58" t="n">
        <v>3.5</v>
      </c>
      <c r="AM1299" s="57"/>
      <c r="AN1299" s="57"/>
      <c r="AO1299" s="57" t="n">
        <v>0</v>
      </c>
      <c r="AP1299" s="59" t="b">
        <f aca="false">FALSE()</f>
        <v>0</v>
      </c>
    </row>
    <row r="1300" customFormat="false" ht="15" hidden="false" customHeight="true" outlineLevel="0" collapsed="false">
      <c r="B1300" s="57" t="s">
        <v>4782</v>
      </c>
      <c r="C1300" s="57" t="s">
        <v>290</v>
      </c>
      <c r="D1300" s="57" t="s">
        <v>341</v>
      </c>
      <c r="E1300" s="59" t="b">
        <f aca="false">FALSE()</f>
        <v>0</v>
      </c>
      <c r="F1300" s="57" t="n">
        <v>1</v>
      </c>
      <c r="G1300" s="57" t="s">
        <v>5173</v>
      </c>
      <c r="H1300" s="57" t="s">
        <v>4961</v>
      </c>
      <c r="I1300" s="57" t="n">
        <v>6</v>
      </c>
      <c r="J1300" s="57" t="s">
        <v>4795</v>
      </c>
      <c r="K1300" s="57" t="n">
        <v>2</v>
      </c>
      <c r="L1300" s="59" t="b">
        <f aca="false">FALSE()</f>
        <v>0</v>
      </c>
      <c r="M1300" s="59" t="b">
        <f aca="false">TRUE()</f>
        <v>1</v>
      </c>
      <c r="N1300" s="59" t="b">
        <f aca="false">TRUE()</f>
        <v>1</v>
      </c>
      <c r="O1300" s="59" t="b">
        <f aca="false">TRUE()</f>
        <v>1</v>
      </c>
      <c r="P1300" s="59" t="b">
        <f aca="false">TRUE()</f>
        <v>1</v>
      </c>
      <c r="Q1300" s="57" t="s">
        <v>5454</v>
      </c>
      <c r="R1300" s="58" t="n">
        <v>1</v>
      </c>
      <c r="S1300" s="58" t="n">
        <v>12.670000076294</v>
      </c>
      <c r="T1300" s="57"/>
      <c r="U1300" s="58" t="n">
        <v>3.81794779268039</v>
      </c>
      <c r="V1300" s="58" t="n">
        <v>3.47086162970945</v>
      </c>
      <c r="W1300" s="58" t="n">
        <v>3.47086162970945</v>
      </c>
      <c r="X1300" s="58" t="n">
        <v>90.9090909090909</v>
      </c>
      <c r="Y1300" s="58" t="n">
        <v>90.9090909090909</v>
      </c>
      <c r="Z1300" s="58" t="n">
        <v>3.9410077391449</v>
      </c>
      <c r="AA1300" s="57" t="s">
        <v>551</v>
      </c>
      <c r="AB1300" s="57" t="s">
        <v>282</v>
      </c>
      <c r="AC1300" s="57" t="s">
        <v>5487</v>
      </c>
      <c r="AD1300" s="57" t="s">
        <v>5447</v>
      </c>
      <c r="AE1300" s="57" t="n">
        <v>48</v>
      </c>
      <c r="AF1300" s="58" t="n">
        <v>5.26148961796942</v>
      </c>
      <c r="AG1300" s="57" t="s">
        <v>5455</v>
      </c>
      <c r="AH1300" s="57" t="s">
        <v>5414</v>
      </c>
      <c r="AI1300" s="57" t="s">
        <v>4885</v>
      </c>
      <c r="AJ1300" s="58" t="n">
        <v>3.9410077391449</v>
      </c>
      <c r="AK1300" s="57" t="s">
        <v>551</v>
      </c>
      <c r="AL1300" s="58" t="n">
        <v>4</v>
      </c>
      <c r="AM1300" s="57" t="s">
        <v>551</v>
      </c>
      <c r="AN1300" s="57" t="s">
        <v>551</v>
      </c>
      <c r="AO1300" s="57" t="n">
        <v>1</v>
      </c>
      <c r="AP1300" s="59" t="b">
        <f aca="false">FALSE()</f>
        <v>0</v>
      </c>
    </row>
    <row r="1301" customFormat="false" ht="15" hidden="false" customHeight="true" outlineLevel="0" collapsed="false">
      <c r="B1301" s="57" t="s">
        <v>4782</v>
      </c>
      <c r="C1301" s="57" t="s">
        <v>290</v>
      </c>
      <c r="D1301" s="57" t="s">
        <v>341</v>
      </c>
      <c r="E1301" s="59" t="b">
        <f aca="false">FALSE()</f>
        <v>0</v>
      </c>
      <c r="F1301" s="57" t="n">
        <v>1</v>
      </c>
      <c r="G1301" s="57" t="s">
        <v>5173</v>
      </c>
      <c r="H1301" s="57" t="s">
        <v>4961</v>
      </c>
      <c r="I1301" s="57" t="n">
        <v>6</v>
      </c>
      <c r="J1301" s="57" t="s">
        <v>4795</v>
      </c>
      <c r="K1301" s="57" t="n">
        <v>2</v>
      </c>
      <c r="L1301" s="59" t="b">
        <f aca="false">FALSE()</f>
        <v>0</v>
      </c>
      <c r="M1301" s="59" t="b">
        <f aca="false">TRUE()</f>
        <v>1</v>
      </c>
      <c r="N1301" s="59" t="b">
        <f aca="false">TRUE()</f>
        <v>1</v>
      </c>
      <c r="O1301" s="59" t="b">
        <f aca="false">TRUE()</f>
        <v>1</v>
      </c>
      <c r="P1301" s="59" t="b">
        <f aca="false">TRUE()</f>
        <v>1</v>
      </c>
      <c r="Q1301" s="57" t="s">
        <v>5454</v>
      </c>
      <c r="R1301" s="58" t="n">
        <v>1</v>
      </c>
      <c r="S1301" s="58" t="n">
        <v>12.670000076294</v>
      </c>
      <c r="T1301" s="57"/>
      <c r="U1301" s="58" t="n">
        <v>3.81794779268039</v>
      </c>
      <c r="V1301" s="58" t="n">
        <v>3.47086162970945</v>
      </c>
      <c r="W1301" s="58" t="n">
        <v>3.47086162970945</v>
      </c>
      <c r="X1301" s="58" t="n">
        <v>90.9090909090909</v>
      </c>
      <c r="Y1301" s="58" t="n">
        <v>90.9090909090909</v>
      </c>
      <c r="Z1301" s="58" t="n">
        <v>3.9410077391449</v>
      </c>
      <c r="AA1301" s="57" t="s">
        <v>551</v>
      </c>
      <c r="AB1301" s="57" t="s">
        <v>282</v>
      </c>
      <c r="AC1301" s="57" t="s">
        <v>5487</v>
      </c>
      <c r="AD1301" s="57" t="s">
        <v>5447</v>
      </c>
      <c r="AE1301" s="57" t="n">
        <v>48</v>
      </c>
      <c r="AF1301" s="58" t="n">
        <v>5.26148961796942</v>
      </c>
      <c r="AG1301" s="57" t="s">
        <v>5455</v>
      </c>
      <c r="AH1301" s="57" t="s">
        <v>5414</v>
      </c>
      <c r="AI1301" s="57" t="s">
        <v>4885</v>
      </c>
      <c r="AJ1301" s="58" t="n">
        <v>3.9410077391449</v>
      </c>
      <c r="AK1301" s="57" t="s">
        <v>551</v>
      </c>
      <c r="AL1301" s="58" t="n">
        <v>4.5</v>
      </c>
      <c r="AM1301" s="57" t="s">
        <v>551</v>
      </c>
      <c r="AN1301" s="57" t="s">
        <v>551</v>
      </c>
      <c r="AO1301" s="57" t="n">
        <v>3</v>
      </c>
      <c r="AP1301" s="59" t="b">
        <f aca="false">FALSE()</f>
        <v>0</v>
      </c>
    </row>
    <row r="1302" customFormat="false" ht="15" hidden="false" customHeight="true" outlineLevel="0" collapsed="false">
      <c r="B1302" s="57" t="s">
        <v>4782</v>
      </c>
      <c r="C1302" s="57" t="s">
        <v>290</v>
      </c>
      <c r="D1302" s="57" t="s">
        <v>341</v>
      </c>
      <c r="E1302" s="59" t="b">
        <f aca="false">FALSE()</f>
        <v>0</v>
      </c>
      <c r="F1302" s="57" t="n">
        <v>1</v>
      </c>
      <c r="G1302" s="57" t="s">
        <v>5173</v>
      </c>
      <c r="H1302" s="57" t="s">
        <v>4961</v>
      </c>
      <c r="I1302" s="57" t="n">
        <v>7</v>
      </c>
      <c r="J1302" s="57" t="s">
        <v>428</v>
      </c>
      <c r="K1302" s="57" t="n">
        <v>2</v>
      </c>
      <c r="L1302" s="59" t="b">
        <f aca="false">FALSE()</f>
        <v>0</v>
      </c>
      <c r="M1302" s="59" t="b">
        <f aca="false">TRUE()</f>
        <v>1</v>
      </c>
      <c r="N1302" s="59" t="b">
        <f aca="false">TRUE()</f>
        <v>1</v>
      </c>
      <c r="O1302" s="59" t="b">
        <f aca="false">TRUE()</f>
        <v>1</v>
      </c>
      <c r="P1302" s="59" t="b">
        <f aca="false">TRUE()</f>
        <v>1</v>
      </c>
      <c r="Q1302" s="57" t="s">
        <v>5425</v>
      </c>
      <c r="R1302" s="58" t="n">
        <v>1</v>
      </c>
      <c r="S1302" s="58" t="n">
        <v>11.4099998474121</v>
      </c>
      <c r="T1302" s="57"/>
      <c r="U1302" s="58" t="n">
        <v>0.0266989356131496</v>
      </c>
      <c r="V1302" s="58" t="n">
        <v>0.0266989356131496</v>
      </c>
      <c r="W1302" s="58" t="n">
        <v>0.0266989356131496</v>
      </c>
      <c r="X1302" s="58" t="n">
        <v>100</v>
      </c>
      <c r="Y1302" s="58" t="n">
        <v>100</v>
      </c>
      <c r="Z1302" s="58" t="n">
        <v>4.84328514543589</v>
      </c>
      <c r="AA1302" s="57" t="s">
        <v>551</v>
      </c>
      <c r="AB1302" s="57" t="s">
        <v>282</v>
      </c>
      <c r="AC1302" s="57" t="s">
        <v>5466</v>
      </c>
      <c r="AD1302" s="57" t="s">
        <v>5443</v>
      </c>
      <c r="AE1302" s="57" t="n">
        <v>49</v>
      </c>
      <c r="AF1302" s="58" t="n">
        <v>6.08014539299843</v>
      </c>
      <c r="AG1302" s="57" t="s">
        <v>551</v>
      </c>
      <c r="AH1302" s="57" t="s">
        <v>4866</v>
      </c>
      <c r="AI1302" s="57" t="s">
        <v>5447</v>
      </c>
      <c r="AJ1302" s="58" t="n">
        <v>4.84328514543589</v>
      </c>
      <c r="AK1302" s="57" t="s">
        <v>551</v>
      </c>
      <c r="AL1302" s="58" t="n">
        <v>3.5</v>
      </c>
      <c r="AM1302" s="57"/>
      <c r="AN1302" s="57"/>
      <c r="AO1302" s="57" t="n">
        <v>0</v>
      </c>
      <c r="AP1302" s="59" t="b">
        <f aca="false">FALSE()</f>
        <v>0</v>
      </c>
    </row>
    <row r="1303" customFormat="false" ht="15" hidden="false" customHeight="true" outlineLevel="0" collapsed="false">
      <c r="B1303" s="57" t="s">
        <v>4782</v>
      </c>
      <c r="C1303" s="57" t="s">
        <v>290</v>
      </c>
      <c r="D1303" s="57" t="s">
        <v>341</v>
      </c>
      <c r="E1303" s="59" t="b">
        <f aca="false">FALSE()</f>
        <v>0</v>
      </c>
      <c r="F1303" s="57" t="n">
        <v>1</v>
      </c>
      <c r="G1303" s="57" t="s">
        <v>5173</v>
      </c>
      <c r="H1303" s="57" t="s">
        <v>4961</v>
      </c>
      <c r="I1303" s="57" t="n">
        <v>7</v>
      </c>
      <c r="J1303" s="57" t="s">
        <v>428</v>
      </c>
      <c r="K1303" s="57" t="n">
        <v>2</v>
      </c>
      <c r="L1303" s="59" t="b">
        <f aca="false">FALSE()</f>
        <v>0</v>
      </c>
      <c r="M1303" s="59" t="b">
        <f aca="false">TRUE()</f>
        <v>1</v>
      </c>
      <c r="N1303" s="59" t="b">
        <f aca="false">TRUE()</f>
        <v>1</v>
      </c>
      <c r="O1303" s="59" t="b">
        <f aca="false">TRUE()</f>
        <v>1</v>
      </c>
      <c r="P1303" s="59" t="b">
        <f aca="false">TRUE()</f>
        <v>1</v>
      </c>
      <c r="Q1303" s="57" t="s">
        <v>5425</v>
      </c>
      <c r="R1303" s="58" t="n">
        <v>1</v>
      </c>
      <c r="S1303" s="58" t="n">
        <v>11.4099998474121</v>
      </c>
      <c r="T1303" s="57"/>
      <c r="U1303" s="58" t="n">
        <v>0.0266989356131496</v>
      </c>
      <c r="V1303" s="58" t="n">
        <v>0.0266989356131496</v>
      </c>
      <c r="W1303" s="58" t="n">
        <v>0.0266989356131496</v>
      </c>
      <c r="X1303" s="58" t="n">
        <v>100</v>
      </c>
      <c r="Y1303" s="58" t="n">
        <v>100</v>
      </c>
      <c r="Z1303" s="58" t="n">
        <v>4.84328514543589</v>
      </c>
      <c r="AA1303" s="57" t="s">
        <v>551</v>
      </c>
      <c r="AB1303" s="57" t="s">
        <v>282</v>
      </c>
      <c r="AC1303" s="57" t="s">
        <v>5466</v>
      </c>
      <c r="AD1303" s="57" t="s">
        <v>5443</v>
      </c>
      <c r="AE1303" s="57" t="n">
        <v>49</v>
      </c>
      <c r="AF1303" s="58" t="n">
        <v>6.08014539299843</v>
      </c>
      <c r="AG1303" s="57" t="s">
        <v>551</v>
      </c>
      <c r="AH1303" s="57" t="s">
        <v>4866</v>
      </c>
      <c r="AI1303" s="57" t="s">
        <v>5447</v>
      </c>
      <c r="AJ1303" s="58" t="n">
        <v>4.84328514543589</v>
      </c>
      <c r="AK1303" s="57" t="s">
        <v>551</v>
      </c>
      <c r="AL1303" s="58" t="n">
        <v>4</v>
      </c>
      <c r="AM1303" s="57"/>
      <c r="AN1303" s="57"/>
      <c r="AO1303" s="57" t="n">
        <v>0</v>
      </c>
      <c r="AP1303" s="59" t="b">
        <f aca="false">FALSE()</f>
        <v>0</v>
      </c>
    </row>
    <row r="1304" customFormat="false" ht="15" hidden="false" customHeight="true" outlineLevel="0" collapsed="false">
      <c r="B1304" s="57" t="s">
        <v>4782</v>
      </c>
      <c r="C1304" s="57" t="s">
        <v>290</v>
      </c>
      <c r="D1304" s="57" t="s">
        <v>341</v>
      </c>
      <c r="E1304" s="59" t="b">
        <f aca="false">FALSE()</f>
        <v>0</v>
      </c>
      <c r="F1304" s="57" t="n">
        <v>1</v>
      </c>
      <c r="G1304" s="57" t="s">
        <v>5173</v>
      </c>
      <c r="H1304" s="57" t="s">
        <v>4961</v>
      </c>
      <c r="I1304" s="57" t="n">
        <v>7</v>
      </c>
      <c r="J1304" s="57" t="s">
        <v>428</v>
      </c>
      <c r="K1304" s="57" t="n">
        <v>2</v>
      </c>
      <c r="L1304" s="59" t="b">
        <f aca="false">FALSE()</f>
        <v>0</v>
      </c>
      <c r="M1304" s="59" t="b">
        <f aca="false">TRUE()</f>
        <v>1</v>
      </c>
      <c r="N1304" s="59" t="b">
        <f aca="false">TRUE()</f>
        <v>1</v>
      </c>
      <c r="O1304" s="59" t="b">
        <f aca="false">TRUE()</f>
        <v>1</v>
      </c>
      <c r="P1304" s="59" t="b">
        <f aca="false">TRUE()</f>
        <v>1</v>
      </c>
      <c r="Q1304" s="57" t="s">
        <v>5425</v>
      </c>
      <c r="R1304" s="58" t="n">
        <v>1</v>
      </c>
      <c r="S1304" s="58" t="n">
        <v>11.4099998474121</v>
      </c>
      <c r="T1304" s="57"/>
      <c r="U1304" s="58" t="n">
        <v>0.0266989356131496</v>
      </c>
      <c r="V1304" s="58" t="n">
        <v>0.0266989356131496</v>
      </c>
      <c r="W1304" s="58" t="n">
        <v>0.0266989356131496</v>
      </c>
      <c r="X1304" s="58" t="n">
        <v>100</v>
      </c>
      <c r="Y1304" s="58" t="n">
        <v>100</v>
      </c>
      <c r="Z1304" s="58" t="n">
        <v>4.84328514543589</v>
      </c>
      <c r="AA1304" s="57" t="s">
        <v>551</v>
      </c>
      <c r="AB1304" s="57" t="s">
        <v>282</v>
      </c>
      <c r="AC1304" s="57" t="s">
        <v>5466</v>
      </c>
      <c r="AD1304" s="57" t="s">
        <v>5443</v>
      </c>
      <c r="AE1304" s="57" t="n">
        <v>49</v>
      </c>
      <c r="AF1304" s="58" t="n">
        <v>6.08014539299843</v>
      </c>
      <c r="AG1304" s="57" t="s">
        <v>551</v>
      </c>
      <c r="AH1304" s="57" t="s">
        <v>4866</v>
      </c>
      <c r="AI1304" s="57" t="s">
        <v>5447</v>
      </c>
      <c r="AJ1304" s="58" t="n">
        <v>4.84328514543589</v>
      </c>
      <c r="AK1304" s="57" t="s">
        <v>551</v>
      </c>
      <c r="AL1304" s="58" t="n">
        <v>4.5</v>
      </c>
      <c r="AM1304" s="57"/>
      <c r="AN1304" s="57"/>
      <c r="AO1304" s="57" t="n">
        <v>0</v>
      </c>
      <c r="AP1304" s="59" t="b">
        <f aca="false">FALSE()</f>
        <v>0</v>
      </c>
    </row>
    <row r="1305" customFormat="false" ht="15" hidden="false" customHeight="true" outlineLevel="0" collapsed="false">
      <c r="B1305" s="57" t="s">
        <v>4782</v>
      </c>
      <c r="C1305" s="57" t="s">
        <v>290</v>
      </c>
      <c r="D1305" s="57" t="s">
        <v>341</v>
      </c>
      <c r="E1305" s="59" t="b">
        <f aca="false">FALSE()</f>
        <v>0</v>
      </c>
      <c r="F1305" s="57" t="n">
        <v>1</v>
      </c>
      <c r="G1305" s="57" t="s">
        <v>5173</v>
      </c>
      <c r="H1305" s="57" t="s">
        <v>4961</v>
      </c>
      <c r="I1305" s="57" t="n">
        <v>8</v>
      </c>
      <c r="J1305" s="57" t="s">
        <v>281</v>
      </c>
      <c r="K1305" s="57" t="n">
        <v>2</v>
      </c>
      <c r="L1305" s="59" t="b">
        <f aca="false">FALSE()</f>
        <v>0</v>
      </c>
      <c r="M1305" s="59" t="b">
        <f aca="false">TRUE()</f>
        <v>1</v>
      </c>
      <c r="N1305" s="59" t="b">
        <f aca="false">TRUE()</f>
        <v>1</v>
      </c>
      <c r="O1305" s="59" t="b">
        <f aca="false">TRUE()</f>
        <v>1</v>
      </c>
      <c r="P1305" s="59" t="b">
        <f aca="false">TRUE()</f>
        <v>1</v>
      </c>
      <c r="Q1305" s="57" t="s">
        <v>5432</v>
      </c>
      <c r="R1305" s="58" t="n">
        <v>1</v>
      </c>
      <c r="S1305" s="58" t="n">
        <v>11.6199998855591</v>
      </c>
      <c r="T1305" s="57"/>
      <c r="U1305" s="58" t="n">
        <v>0.453881905423543</v>
      </c>
      <c r="V1305" s="58" t="n">
        <v>0.453881905423543</v>
      </c>
      <c r="W1305" s="58" t="n">
        <v>0.453881905423543</v>
      </c>
      <c r="X1305" s="58" t="n">
        <v>100</v>
      </c>
      <c r="Y1305" s="58" t="n">
        <v>100</v>
      </c>
      <c r="Z1305" s="58" t="n">
        <v>4.09438127193843</v>
      </c>
      <c r="AA1305" s="57" t="s">
        <v>462</v>
      </c>
      <c r="AB1305" s="57" t="s">
        <v>282</v>
      </c>
      <c r="AC1305" s="57" t="s">
        <v>4866</v>
      </c>
      <c r="AD1305" s="57" t="s">
        <v>5416</v>
      </c>
      <c r="AE1305" s="57" t="n">
        <v>164</v>
      </c>
      <c r="AF1305" s="58" t="n">
        <v>4.09438127193843</v>
      </c>
      <c r="AG1305" s="57" t="s">
        <v>462</v>
      </c>
      <c r="AH1305" s="57" t="s">
        <v>4866</v>
      </c>
      <c r="AI1305" s="57" t="s">
        <v>5416</v>
      </c>
      <c r="AJ1305" s="58" t="n">
        <v>4.09438127193843</v>
      </c>
      <c r="AK1305" s="57" t="s">
        <v>462</v>
      </c>
      <c r="AL1305" s="58" t="n">
        <v>3.5</v>
      </c>
      <c r="AM1305" s="57"/>
      <c r="AN1305" s="57"/>
      <c r="AO1305" s="57" t="n">
        <v>0</v>
      </c>
      <c r="AP1305" s="59" t="b">
        <f aca="false">FALSE()</f>
        <v>0</v>
      </c>
    </row>
    <row r="1306" customFormat="false" ht="15" hidden="false" customHeight="true" outlineLevel="0" collapsed="false">
      <c r="B1306" s="57" t="s">
        <v>4782</v>
      </c>
      <c r="C1306" s="57" t="s">
        <v>290</v>
      </c>
      <c r="D1306" s="57" t="s">
        <v>341</v>
      </c>
      <c r="E1306" s="59" t="b">
        <f aca="false">FALSE()</f>
        <v>0</v>
      </c>
      <c r="F1306" s="57" t="n">
        <v>1</v>
      </c>
      <c r="G1306" s="57" t="s">
        <v>5173</v>
      </c>
      <c r="H1306" s="57" t="s">
        <v>4961</v>
      </c>
      <c r="I1306" s="57" t="n">
        <v>8</v>
      </c>
      <c r="J1306" s="57" t="s">
        <v>281</v>
      </c>
      <c r="K1306" s="57" t="n">
        <v>2</v>
      </c>
      <c r="L1306" s="59" t="b">
        <f aca="false">FALSE()</f>
        <v>0</v>
      </c>
      <c r="M1306" s="59" t="b">
        <f aca="false">TRUE()</f>
        <v>1</v>
      </c>
      <c r="N1306" s="59" t="b">
        <f aca="false">TRUE()</f>
        <v>1</v>
      </c>
      <c r="O1306" s="59" t="b">
        <f aca="false">TRUE()</f>
        <v>1</v>
      </c>
      <c r="P1306" s="59" t="b">
        <f aca="false">TRUE()</f>
        <v>1</v>
      </c>
      <c r="Q1306" s="57" t="s">
        <v>5432</v>
      </c>
      <c r="R1306" s="58" t="n">
        <v>1</v>
      </c>
      <c r="S1306" s="58" t="n">
        <v>11.6199998855591</v>
      </c>
      <c r="T1306" s="57"/>
      <c r="U1306" s="58" t="n">
        <v>0.453881905423543</v>
      </c>
      <c r="V1306" s="58" t="n">
        <v>0.453881905423543</v>
      </c>
      <c r="W1306" s="58" t="n">
        <v>0.453881905423543</v>
      </c>
      <c r="X1306" s="58" t="n">
        <v>100</v>
      </c>
      <c r="Y1306" s="58" t="n">
        <v>100</v>
      </c>
      <c r="Z1306" s="58" t="n">
        <v>4.09438127193843</v>
      </c>
      <c r="AA1306" s="57" t="s">
        <v>462</v>
      </c>
      <c r="AB1306" s="57" t="s">
        <v>282</v>
      </c>
      <c r="AC1306" s="57" t="s">
        <v>4866</v>
      </c>
      <c r="AD1306" s="57" t="s">
        <v>5416</v>
      </c>
      <c r="AE1306" s="57" t="n">
        <v>164</v>
      </c>
      <c r="AF1306" s="58" t="n">
        <v>4.09438127193843</v>
      </c>
      <c r="AG1306" s="57" t="s">
        <v>462</v>
      </c>
      <c r="AH1306" s="57" t="s">
        <v>4866</v>
      </c>
      <c r="AI1306" s="57" t="s">
        <v>5416</v>
      </c>
      <c r="AJ1306" s="58" t="n">
        <v>4.09438127193843</v>
      </c>
      <c r="AK1306" s="57" t="s">
        <v>462</v>
      </c>
      <c r="AL1306" s="58" t="n">
        <v>4</v>
      </c>
      <c r="AM1306" s="57"/>
      <c r="AN1306" s="57"/>
      <c r="AO1306" s="57" t="n">
        <v>0</v>
      </c>
      <c r="AP1306" s="59" t="b">
        <f aca="false">FALSE()</f>
        <v>0</v>
      </c>
    </row>
    <row r="1307" customFormat="false" ht="15" hidden="false" customHeight="true" outlineLevel="0" collapsed="false">
      <c r="B1307" s="57" t="s">
        <v>4782</v>
      </c>
      <c r="C1307" s="57" t="s">
        <v>290</v>
      </c>
      <c r="D1307" s="57" t="s">
        <v>341</v>
      </c>
      <c r="E1307" s="59" t="b">
        <f aca="false">FALSE()</f>
        <v>0</v>
      </c>
      <c r="F1307" s="57" t="n">
        <v>1</v>
      </c>
      <c r="G1307" s="57" t="s">
        <v>5173</v>
      </c>
      <c r="H1307" s="57" t="s">
        <v>4961</v>
      </c>
      <c r="I1307" s="57" t="n">
        <v>8</v>
      </c>
      <c r="J1307" s="57" t="s">
        <v>281</v>
      </c>
      <c r="K1307" s="57" t="n">
        <v>2</v>
      </c>
      <c r="L1307" s="59" t="b">
        <f aca="false">FALSE()</f>
        <v>0</v>
      </c>
      <c r="M1307" s="59" t="b">
        <f aca="false">TRUE()</f>
        <v>1</v>
      </c>
      <c r="N1307" s="59" t="b">
        <f aca="false">TRUE()</f>
        <v>1</v>
      </c>
      <c r="O1307" s="59" t="b">
        <f aca="false">TRUE()</f>
        <v>1</v>
      </c>
      <c r="P1307" s="59" t="b">
        <f aca="false">TRUE()</f>
        <v>1</v>
      </c>
      <c r="Q1307" s="57" t="s">
        <v>5432</v>
      </c>
      <c r="R1307" s="58" t="n">
        <v>1</v>
      </c>
      <c r="S1307" s="58" t="n">
        <v>11.6199998855591</v>
      </c>
      <c r="T1307" s="57"/>
      <c r="U1307" s="58" t="n">
        <v>0.453881905423543</v>
      </c>
      <c r="V1307" s="58" t="n">
        <v>0.453881905423543</v>
      </c>
      <c r="W1307" s="58" t="n">
        <v>0.453881905423543</v>
      </c>
      <c r="X1307" s="58" t="n">
        <v>100</v>
      </c>
      <c r="Y1307" s="58" t="n">
        <v>100</v>
      </c>
      <c r="Z1307" s="58" t="n">
        <v>4.09438127193843</v>
      </c>
      <c r="AA1307" s="57" t="s">
        <v>462</v>
      </c>
      <c r="AB1307" s="57" t="s">
        <v>282</v>
      </c>
      <c r="AC1307" s="57" t="s">
        <v>4866</v>
      </c>
      <c r="AD1307" s="57" t="s">
        <v>5416</v>
      </c>
      <c r="AE1307" s="57" t="n">
        <v>164</v>
      </c>
      <c r="AF1307" s="58" t="n">
        <v>4.09438127193843</v>
      </c>
      <c r="AG1307" s="57" t="s">
        <v>462</v>
      </c>
      <c r="AH1307" s="57" t="s">
        <v>4866</v>
      </c>
      <c r="AI1307" s="57" t="s">
        <v>5416</v>
      </c>
      <c r="AJ1307" s="58" t="n">
        <v>4.09438127193843</v>
      </c>
      <c r="AK1307" s="57" t="s">
        <v>462</v>
      </c>
      <c r="AL1307" s="58" t="n">
        <v>4.5</v>
      </c>
      <c r="AM1307" s="57" t="s">
        <v>462</v>
      </c>
      <c r="AN1307" s="57" t="s">
        <v>462</v>
      </c>
      <c r="AO1307" s="57" t="n">
        <v>2</v>
      </c>
      <c r="AP1307" s="59" t="b">
        <f aca="false">FALSE()</f>
        <v>0</v>
      </c>
    </row>
    <row r="1308" customFormat="false" ht="15" hidden="false" customHeight="true" outlineLevel="0" collapsed="false">
      <c r="B1308" s="57" t="s">
        <v>4782</v>
      </c>
      <c r="C1308" s="57" t="s">
        <v>290</v>
      </c>
      <c r="D1308" s="57" t="s">
        <v>331</v>
      </c>
      <c r="E1308" s="59" t="b">
        <f aca="false">FALSE()</f>
        <v>0</v>
      </c>
      <c r="F1308" s="57" t="n">
        <v>1</v>
      </c>
      <c r="G1308" s="57" t="s">
        <v>5181</v>
      </c>
      <c r="H1308" s="57" t="s">
        <v>5199</v>
      </c>
      <c r="I1308" s="57" t="n">
        <v>2</v>
      </c>
      <c r="J1308" s="57" t="s">
        <v>252</v>
      </c>
      <c r="K1308" s="57" t="n">
        <v>2</v>
      </c>
      <c r="L1308" s="59" t="b">
        <f aca="false">FALSE()</f>
        <v>0</v>
      </c>
      <c r="M1308" s="59" t="b">
        <f aca="false">TRUE()</f>
        <v>1</v>
      </c>
      <c r="N1308" s="59" t="b">
        <f aca="false">TRUE()</f>
        <v>1</v>
      </c>
      <c r="O1308" s="59" t="b">
        <f aca="false">TRUE()</f>
        <v>1</v>
      </c>
      <c r="P1308" s="59" t="b">
        <f aca="false">TRUE()</f>
        <v>1</v>
      </c>
      <c r="Q1308" s="57" t="s">
        <v>5440</v>
      </c>
      <c r="R1308" s="58" t="n">
        <v>1</v>
      </c>
      <c r="S1308" s="58" t="n">
        <v>14.0699996948242</v>
      </c>
      <c r="T1308" s="57"/>
      <c r="U1308" s="58" t="n">
        <v>27.5266026171572</v>
      </c>
      <c r="V1308" s="58" t="n">
        <v>27.5266026171572</v>
      </c>
      <c r="W1308" s="58" t="n">
        <v>0</v>
      </c>
      <c r="X1308" s="58" t="n">
        <v>100</v>
      </c>
      <c r="Y1308" s="58" t="n">
        <v>0</v>
      </c>
      <c r="Z1308" s="58" t="n">
        <v>2.74501839702396</v>
      </c>
      <c r="AA1308" s="57" t="s">
        <v>5455</v>
      </c>
      <c r="AB1308" s="57" t="s">
        <v>5413</v>
      </c>
      <c r="AC1308" s="57" t="s">
        <v>5484</v>
      </c>
      <c r="AD1308" s="57" t="s">
        <v>261</v>
      </c>
      <c r="AE1308" s="57" t="n">
        <v>1493</v>
      </c>
      <c r="AF1308" s="58" t="n">
        <v>2.74501839702396</v>
      </c>
      <c r="AG1308" s="57" t="s">
        <v>5455</v>
      </c>
      <c r="AH1308" s="57" t="s">
        <v>5484</v>
      </c>
      <c r="AI1308" s="57" t="s">
        <v>261</v>
      </c>
      <c r="AJ1308" s="58" t="n">
        <v>8.71286164242267</v>
      </c>
      <c r="AK1308" s="57" t="s">
        <v>357</v>
      </c>
      <c r="AL1308" s="58" t="n">
        <v>3.5</v>
      </c>
      <c r="AM1308" s="57"/>
      <c r="AN1308" s="57" t="s">
        <v>5455</v>
      </c>
      <c r="AO1308" s="57" t="n">
        <v>3</v>
      </c>
      <c r="AP1308" s="59" t="b">
        <f aca="false">TRUE()</f>
        <v>1</v>
      </c>
    </row>
    <row r="1309" customFormat="false" ht="15" hidden="false" customHeight="true" outlineLevel="0" collapsed="false">
      <c r="B1309" s="57" t="s">
        <v>4782</v>
      </c>
      <c r="C1309" s="57" t="s">
        <v>290</v>
      </c>
      <c r="D1309" s="57" t="s">
        <v>331</v>
      </c>
      <c r="E1309" s="59" t="b">
        <f aca="false">FALSE()</f>
        <v>0</v>
      </c>
      <c r="F1309" s="57" t="n">
        <v>1</v>
      </c>
      <c r="G1309" s="57" t="s">
        <v>5181</v>
      </c>
      <c r="H1309" s="57" t="s">
        <v>5199</v>
      </c>
      <c r="I1309" s="57" t="n">
        <v>2</v>
      </c>
      <c r="J1309" s="57" t="s">
        <v>252</v>
      </c>
      <c r="K1309" s="57" t="n">
        <v>2</v>
      </c>
      <c r="L1309" s="59" t="b">
        <f aca="false">FALSE()</f>
        <v>0</v>
      </c>
      <c r="M1309" s="59" t="b">
        <f aca="false">TRUE()</f>
        <v>1</v>
      </c>
      <c r="N1309" s="59" t="b">
        <f aca="false">TRUE()</f>
        <v>1</v>
      </c>
      <c r="O1309" s="59" t="b">
        <f aca="false">TRUE()</f>
        <v>1</v>
      </c>
      <c r="P1309" s="59" t="b">
        <f aca="false">TRUE()</f>
        <v>1</v>
      </c>
      <c r="Q1309" s="57" t="s">
        <v>5440</v>
      </c>
      <c r="R1309" s="58" t="n">
        <v>1</v>
      </c>
      <c r="S1309" s="58" t="n">
        <v>14.0699996948242</v>
      </c>
      <c r="T1309" s="57"/>
      <c r="U1309" s="58" t="n">
        <v>27.5266026171572</v>
      </c>
      <c r="V1309" s="58" t="n">
        <v>27.5266026171572</v>
      </c>
      <c r="W1309" s="58" t="n">
        <v>0</v>
      </c>
      <c r="X1309" s="58" t="n">
        <v>100</v>
      </c>
      <c r="Y1309" s="58" t="n">
        <v>0</v>
      </c>
      <c r="Z1309" s="58" t="n">
        <v>2.74501839702396</v>
      </c>
      <c r="AA1309" s="57" t="s">
        <v>5455</v>
      </c>
      <c r="AB1309" s="57" t="s">
        <v>5413</v>
      </c>
      <c r="AC1309" s="57" t="s">
        <v>5484</v>
      </c>
      <c r="AD1309" s="57" t="s">
        <v>261</v>
      </c>
      <c r="AE1309" s="57" t="n">
        <v>1493</v>
      </c>
      <c r="AF1309" s="58" t="n">
        <v>2.74501839702396</v>
      </c>
      <c r="AG1309" s="57" t="s">
        <v>5455</v>
      </c>
      <c r="AH1309" s="57" t="s">
        <v>5484</v>
      </c>
      <c r="AI1309" s="57" t="s">
        <v>261</v>
      </c>
      <c r="AJ1309" s="58" t="n">
        <v>8.71286164242267</v>
      </c>
      <c r="AK1309" s="57" t="s">
        <v>357</v>
      </c>
      <c r="AL1309" s="58" t="n">
        <v>4</v>
      </c>
      <c r="AM1309" s="57"/>
      <c r="AN1309" s="57" t="s">
        <v>5455</v>
      </c>
      <c r="AO1309" s="57" t="n">
        <v>8</v>
      </c>
      <c r="AP1309" s="59" t="b">
        <f aca="false">TRUE()</f>
        <v>1</v>
      </c>
    </row>
    <row r="1310" customFormat="false" ht="15" hidden="false" customHeight="true" outlineLevel="0" collapsed="false">
      <c r="B1310" s="57" t="s">
        <v>4782</v>
      </c>
      <c r="C1310" s="57" t="s">
        <v>290</v>
      </c>
      <c r="D1310" s="57" t="s">
        <v>331</v>
      </c>
      <c r="E1310" s="59" t="b">
        <f aca="false">FALSE()</f>
        <v>0</v>
      </c>
      <c r="F1310" s="57" t="n">
        <v>1</v>
      </c>
      <c r="G1310" s="57" t="s">
        <v>5181</v>
      </c>
      <c r="H1310" s="57" t="s">
        <v>5199</v>
      </c>
      <c r="I1310" s="57" t="n">
        <v>2</v>
      </c>
      <c r="J1310" s="57" t="s">
        <v>252</v>
      </c>
      <c r="K1310" s="57" t="n">
        <v>2</v>
      </c>
      <c r="L1310" s="59" t="b">
        <f aca="false">FALSE()</f>
        <v>0</v>
      </c>
      <c r="M1310" s="59" t="b">
        <f aca="false">TRUE()</f>
        <v>1</v>
      </c>
      <c r="N1310" s="59" t="b">
        <f aca="false">TRUE()</f>
        <v>1</v>
      </c>
      <c r="O1310" s="59" t="b">
        <f aca="false">TRUE()</f>
        <v>1</v>
      </c>
      <c r="P1310" s="59" t="b">
        <f aca="false">TRUE()</f>
        <v>1</v>
      </c>
      <c r="Q1310" s="57" t="s">
        <v>5440</v>
      </c>
      <c r="R1310" s="58" t="n">
        <v>1</v>
      </c>
      <c r="S1310" s="58" t="n">
        <v>14.0699996948242</v>
      </c>
      <c r="T1310" s="57"/>
      <c r="U1310" s="58" t="n">
        <v>27.5266026171572</v>
      </c>
      <c r="V1310" s="58" t="n">
        <v>27.5266026171572</v>
      </c>
      <c r="W1310" s="58" t="n">
        <v>0</v>
      </c>
      <c r="X1310" s="58" t="n">
        <v>100</v>
      </c>
      <c r="Y1310" s="58" t="n">
        <v>0</v>
      </c>
      <c r="Z1310" s="58" t="n">
        <v>2.74501839702396</v>
      </c>
      <c r="AA1310" s="57" t="s">
        <v>5455</v>
      </c>
      <c r="AB1310" s="57" t="s">
        <v>5413</v>
      </c>
      <c r="AC1310" s="57" t="s">
        <v>5484</v>
      </c>
      <c r="AD1310" s="57" t="s">
        <v>261</v>
      </c>
      <c r="AE1310" s="57" t="n">
        <v>1493</v>
      </c>
      <c r="AF1310" s="58" t="n">
        <v>2.74501839702396</v>
      </c>
      <c r="AG1310" s="57" t="s">
        <v>5455</v>
      </c>
      <c r="AH1310" s="57" t="s">
        <v>5484</v>
      </c>
      <c r="AI1310" s="57" t="s">
        <v>261</v>
      </c>
      <c r="AJ1310" s="58" t="n">
        <v>8.71286164242267</v>
      </c>
      <c r="AK1310" s="57" t="s">
        <v>357</v>
      </c>
      <c r="AL1310" s="58" t="n">
        <v>4.5</v>
      </c>
      <c r="AM1310" s="57"/>
      <c r="AN1310" s="57" t="s">
        <v>5455</v>
      </c>
      <c r="AO1310" s="57" t="n">
        <v>8</v>
      </c>
      <c r="AP1310" s="59" t="b">
        <f aca="false">TRUE()</f>
        <v>1</v>
      </c>
    </row>
    <row r="1311" customFormat="false" ht="15" hidden="false" customHeight="true" outlineLevel="0" collapsed="false">
      <c r="B1311" s="57" t="s">
        <v>4782</v>
      </c>
      <c r="C1311" s="57" t="s">
        <v>290</v>
      </c>
      <c r="D1311" s="57" t="s">
        <v>331</v>
      </c>
      <c r="E1311" s="59" t="b">
        <f aca="false">FALSE()</f>
        <v>0</v>
      </c>
      <c r="F1311" s="57" t="n">
        <v>1</v>
      </c>
      <c r="G1311" s="57" t="s">
        <v>5181</v>
      </c>
      <c r="H1311" s="57" t="s">
        <v>5199</v>
      </c>
      <c r="I1311" s="57" t="n">
        <v>3</v>
      </c>
      <c r="J1311" s="57" t="s">
        <v>252</v>
      </c>
      <c r="K1311" s="57" t="n">
        <v>2</v>
      </c>
      <c r="L1311" s="59" t="b">
        <f aca="false">FALSE()</f>
        <v>0</v>
      </c>
      <c r="M1311" s="59" t="b">
        <f aca="false">TRUE()</f>
        <v>1</v>
      </c>
      <c r="N1311" s="59" t="b">
        <f aca="false">TRUE()</f>
        <v>1</v>
      </c>
      <c r="O1311" s="59" t="b">
        <f aca="false">TRUE()</f>
        <v>1</v>
      </c>
      <c r="P1311" s="59" t="b">
        <f aca="false">TRUE()</f>
        <v>1</v>
      </c>
      <c r="Q1311" s="57" t="s">
        <v>5440</v>
      </c>
      <c r="R1311" s="58" t="n">
        <v>1</v>
      </c>
      <c r="S1311" s="58" t="n">
        <v>11.8400001525879</v>
      </c>
      <c r="T1311" s="57"/>
      <c r="U1311" s="58" t="n">
        <v>3.79124885706724</v>
      </c>
      <c r="V1311" s="58" t="n">
        <v>3.79124885706724</v>
      </c>
      <c r="W1311" s="58" t="n">
        <v>0</v>
      </c>
      <c r="X1311" s="58" t="n">
        <v>100</v>
      </c>
      <c r="Y1311" s="58" t="n">
        <v>0</v>
      </c>
      <c r="Z1311" s="58" t="n">
        <v>3.52433511459961</v>
      </c>
      <c r="AA1311" s="57" t="s">
        <v>5455</v>
      </c>
      <c r="AB1311" s="57" t="s">
        <v>5413</v>
      </c>
      <c r="AC1311" s="57" t="s">
        <v>5484</v>
      </c>
      <c r="AD1311" s="57" t="s">
        <v>261</v>
      </c>
      <c r="AE1311" s="57" t="n">
        <v>1492</v>
      </c>
      <c r="AF1311" s="58" t="n">
        <v>3.52433511459961</v>
      </c>
      <c r="AG1311" s="57" t="s">
        <v>5455</v>
      </c>
      <c r="AH1311" s="57" t="s">
        <v>5484</v>
      </c>
      <c r="AI1311" s="57" t="s">
        <v>261</v>
      </c>
      <c r="AJ1311" s="58" t="n">
        <v>6.22730840732977</v>
      </c>
      <c r="AK1311" s="57" t="s">
        <v>357</v>
      </c>
      <c r="AL1311" s="58" t="n">
        <v>3.5</v>
      </c>
      <c r="AM1311" s="57"/>
      <c r="AN1311" s="57"/>
      <c r="AO1311" s="57" t="n">
        <v>0</v>
      </c>
      <c r="AP1311" s="59" t="b">
        <f aca="false">FALSE()</f>
        <v>0</v>
      </c>
    </row>
    <row r="1312" customFormat="false" ht="15" hidden="false" customHeight="true" outlineLevel="0" collapsed="false">
      <c r="B1312" s="57" t="s">
        <v>4782</v>
      </c>
      <c r="C1312" s="57" t="s">
        <v>290</v>
      </c>
      <c r="D1312" s="57" t="s">
        <v>331</v>
      </c>
      <c r="E1312" s="59" t="b">
        <f aca="false">FALSE()</f>
        <v>0</v>
      </c>
      <c r="F1312" s="57" t="n">
        <v>1</v>
      </c>
      <c r="G1312" s="57" t="s">
        <v>5181</v>
      </c>
      <c r="H1312" s="57" t="s">
        <v>5199</v>
      </c>
      <c r="I1312" s="57" t="n">
        <v>3</v>
      </c>
      <c r="J1312" s="57" t="s">
        <v>252</v>
      </c>
      <c r="K1312" s="57" t="n">
        <v>2</v>
      </c>
      <c r="L1312" s="59" t="b">
        <f aca="false">FALSE()</f>
        <v>0</v>
      </c>
      <c r="M1312" s="59" t="b">
        <f aca="false">TRUE()</f>
        <v>1</v>
      </c>
      <c r="N1312" s="59" t="b">
        <f aca="false">TRUE()</f>
        <v>1</v>
      </c>
      <c r="O1312" s="59" t="b">
        <f aca="false">TRUE()</f>
        <v>1</v>
      </c>
      <c r="P1312" s="59" t="b">
        <f aca="false">TRUE()</f>
        <v>1</v>
      </c>
      <c r="Q1312" s="57" t="s">
        <v>5440</v>
      </c>
      <c r="R1312" s="58" t="n">
        <v>1</v>
      </c>
      <c r="S1312" s="58" t="n">
        <v>11.8400001525879</v>
      </c>
      <c r="T1312" s="57"/>
      <c r="U1312" s="58" t="n">
        <v>3.79124885706724</v>
      </c>
      <c r="V1312" s="58" t="n">
        <v>3.79124885706724</v>
      </c>
      <c r="W1312" s="58" t="n">
        <v>0</v>
      </c>
      <c r="X1312" s="58" t="n">
        <v>100</v>
      </c>
      <c r="Y1312" s="58" t="n">
        <v>0</v>
      </c>
      <c r="Z1312" s="58" t="n">
        <v>3.52433511459961</v>
      </c>
      <c r="AA1312" s="57" t="s">
        <v>5455</v>
      </c>
      <c r="AB1312" s="57" t="s">
        <v>5413</v>
      </c>
      <c r="AC1312" s="57" t="s">
        <v>5484</v>
      </c>
      <c r="AD1312" s="57" t="s">
        <v>261</v>
      </c>
      <c r="AE1312" s="57" t="n">
        <v>1492</v>
      </c>
      <c r="AF1312" s="58" t="n">
        <v>3.52433511459961</v>
      </c>
      <c r="AG1312" s="57" t="s">
        <v>5455</v>
      </c>
      <c r="AH1312" s="57" t="s">
        <v>5484</v>
      </c>
      <c r="AI1312" s="57" t="s">
        <v>261</v>
      </c>
      <c r="AJ1312" s="58" t="n">
        <v>6.22730840732977</v>
      </c>
      <c r="AK1312" s="57" t="s">
        <v>357</v>
      </c>
      <c r="AL1312" s="58" t="n">
        <v>4</v>
      </c>
      <c r="AM1312" s="57"/>
      <c r="AN1312" s="57" t="s">
        <v>5455</v>
      </c>
      <c r="AO1312" s="57" t="n">
        <v>1</v>
      </c>
      <c r="AP1312" s="59" t="b">
        <f aca="false">FALSE()</f>
        <v>0</v>
      </c>
    </row>
    <row r="1313" customFormat="false" ht="15" hidden="false" customHeight="true" outlineLevel="0" collapsed="false">
      <c r="B1313" s="57" t="s">
        <v>4782</v>
      </c>
      <c r="C1313" s="57" t="s">
        <v>290</v>
      </c>
      <c r="D1313" s="57" t="s">
        <v>331</v>
      </c>
      <c r="E1313" s="59" t="b">
        <f aca="false">FALSE()</f>
        <v>0</v>
      </c>
      <c r="F1313" s="57" t="n">
        <v>1</v>
      </c>
      <c r="G1313" s="57" t="s">
        <v>5181</v>
      </c>
      <c r="H1313" s="57" t="s">
        <v>5199</v>
      </c>
      <c r="I1313" s="57" t="n">
        <v>3</v>
      </c>
      <c r="J1313" s="57" t="s">
        <v>252</v>
      </c>
      <c r="K1313" s="57" t="n">
        <v>2</v>
      </c>
      <c r="L1313" s="59" t="b">
        <f aca="false">FALSE()</f>
        <v>0</v>
      </c>
      <c r="M1313" s="59" t="b">
        <f aca="false">TRUE()</f>
        <v>1</v>
      </c>
      <c r="N1313" s="59" t="b">
        <f aca="false">TRUE()</f>
        <v>1</v>
      </c>
      <c r="O1313" s="59" t="b">
        <f aca="false">TRUE()</f>
        <v>1</v>
      </c>
      <c r="P1313" s="59" t="b">
        <f aca="false">TRUE()</f>
        <v>1</v>
      </c>
      <c r="Q1313" s="57" t="s">
        <v>5440</v>
      </c>
      <c r="R1313" s="58" t="n">
        <v>1</v>
      </c>
      <c r="S1313" s="58" t="n">
        <v>11.8400001525879</v>
      </c>
      <c r="T1313" s="57"/>
      <c r="U1313" s="58" t="n">
        <v>3.79124885706724</v>
      </c>
      <c r="V1313" s="58" t="n">
        <v>3.79124885706724</v>
      </c>
      <c r="W1313" s="58" t="n">
        <v>0</v>
      </c>
      <c r="X1313" s="58" t="n">
        <v>100</v>
      </c>
      <c r="Y1313" s="58" t="n">
        <v>0</v>
      </c>
      <c r="Z1313" s="58" t="n">
        <v>3.52433511459961</v>
      </c>
      <c r="AA1313" s="57" t="s">
        <v>5455</v>
      </c>
      <c r="AB1313" s="57" t="s">
        <v>5413</v>
      </c>
      <c r="AC1313" s="57" t="s">
        <v>5484</v>
      </c>
      <c r="AD1313" s="57" t="s">
        <v>261</v>
      </c>
      <c r="AE1313" s="57" t="n">
        <v>1492</v>
      </c>
      <c r="AF1313" s="58" t="n">
        <v>3.52433511459961</v>
      </c>
      <c r="AG1313" s="57" t="s">
        <v>5455</v>
      </c>
      <c r="AH1313" s="57" t="s">
        <v>5484</v>
      </c>
      <c r="AI1313" s="57" t="s">
        <v>261</v>
      </c>
      <c r="AJ1313" s="58" t="n">
        <v>6.22730840732977</v>
      </c>
      <c r="AK1313" s="57" t="s">
        <v>357</v>
      </c>
      <c r="AL1313" s="58" t="n">
        <v>4.5</v>
      </c>
      <c r="AM1313" s="57"/>
      <c r="AN1313" s="57" t="s">
        <v>5455</v>
      </c>
      <c r="AO1313" s="57" t="n">
        <v>2</v>
      </c>
      <c r="AP1313" s="59" t="b">
        <f aca="false">FALSE()</f>
        <v>0</v>
      </c>
    </row>
    <row r="1314" customFormat="false" ht="15" hidden="false" customHeight="true" outlineLevel="0" collapsed="false">
      <c r="B1314" s="57" t="s">
        <v>4782</v>
      </c>
      <c r="C1314" s="57" t="s">
        <v>290</v>
      </c>
      <c r="D1314" s="57" t="s">
        <v>331</v>
      </c>
      <c r="E1314" s="59" t="b">
        <f aca="false">FALSE()</f>
        <v>0</v>
      </c>
      <c r="F1314" s="57" t="n">
        <v>1</v>
      </c>
      <c r="G1314" s="57" t="s">
        <v>5181</v>
      </c>
      <c r="H1314" s="57" t="s">
        <v>5199</v>
      </c>
      <c r="I1314" s="57" t="n">
        <v>4</v>
      </c>
      <c r="J1314" s="57" t="s">
        <v>583</v>
      </c>
      <c r="K1314" s="57" t="n">
        <v>2</v>
      </c>
      <c r="L1314" s="59" t="b">
        <f aca="false">FALSE()</f>
        <v>0</v>
      </c>
      <c r="M1314" s="59" t="b">
        <f aca="false">TRUE()</f>
        <v>1</v>
      </c>
      <c r="N1314" s="59" t="b">
        <f aca="false">TRUE()</f>
        <v>1</v>
      </c>
      <c r="O1314" s="59" t="b">
        <f aca="false">TRUE()</f>
        <v>1</v>
      </c>
      <c r="P1314" s="59" t="b">
        <f aca="false">TRUE()</f>
        <v>1</v>
      </c>
      <c r="Q1314" s="57" t="s">
        <v>5427</v>
      </c>
      <c r="R1314" s="58" t="n">
        <v>1</v>
      </c>
      <c r="S1314" s="58" t="n">
        <v>10.420000076294</v>
      </c>
      <c r="T1314" s="57"/>
      <c r="U1314" s="58" t="n">
        <v>0</v>
      </c>
      <c r="V1314" s="58" t="n">
        <v>0</v>
      </c>
      <c r="W1314" s="58" t="n">
        <v>0</v>
      </c>
      <c r="X1314" s="57"/>
      <c r="Y1314" s="57"/>
      <c r="Z1314" s="58" t="n">
        <v>3.83557362072483</v>
      </c>
      <c r="AA1314" s="57" t="s">
        <v>5455</v>
      </c>
      <c r="AB1314" s="57" t="s">
        <v>5413</v>
      </c>
      <c r="AC1314" s="57" t="s">
        <v>5422</v>
      </c>
      <c r="AD1314" s="57" t="s">
        <v>261</v>
      </c>
      <c r="AE1314" s="57" t="n">
        <v>1833</v>
      </c>
      <c r="AF1314" s="58" t="n">
        <v>3.83557362072483</v>
      </c>
      <c r="AG1314" s="57" t="s">
        <v>5455</v>
      </c>
      <c r="AH1314" s="57" t="s">
        <v>5422</v>
      </c>
      <c r="AI1314" s="57" t="s">
        <v>261</v>
      </c>
      <c r="AJ1314" s="58" t="n">
        <v>5.68319804335551</v>
      </c>
      <c r="AK1314" s="57" t="s">
        <v>357</v>
      </c>
      <c r="AL1314" s="58" t="n">
        <v>3.5</v>
      </c>
      <c r="AM1314" s="57"/>
      <c r="AN1314" s="57"/>
      <c r="AO1314" s="57" t="n">
        <v>0</v>
      </c>
      <c r="AP1314" s="59" t="b">
        <f aca="false">FALSE()</f>
        <v>0</v>
      </c>
    </row>
    <row r="1315" customFormat="false" ht="15" hidden="false" customHeight="true" outlineLevel="0" collapsed="false">
      <c r="B1315" s="57" t="s">
        <v>4782</v>
      </c>
      <c r="C1315" s="57" t="s">
        <v>290</v>
      </c>
      <c r="D1315" s="57" t="s">
        <v>331</v>
      </c>
      <c r="E1315" s="59" t="b">
        <f aca="false">FALSE()</f>
        <v>0</v>
      </c>
      <c r="F1315" s="57" t="n">
        <v>1</v>
      </c>
      <c r="G1315" s="57" t="s">
        <v>5181</v>
      </c>
      <c r="H1315" s="57" t="s">
        <v>5199</v>
      </c>
      <c r="I1315" s="57" t="n">
        <v>4</v>
      </c>
      <c r="J1315" s="57" t="s">
        <v>583</v>
      </c>
      <c r="K1315" s="57" t="n">
        <v>2</v>
      </c>
      <c r="L1315" s="59" t="b">
        <f aca="false">FALSE()</f>
        <v>0</v>
      </c>
      <c r="M1315" s="59" t="b">
        <f aca="false">TRUE()</f>
        <v>1</v>
      </c>
      <c r="N1315" s="59" t="b">
        <f aca="false">TRUE()</f>
        <v>1</v>
      </c>
      <c r="O1315" s="59" t="b">
        <f aca="false">TRUE()</f>
        <v>1</v>
      </c>
      <c r="P1315" s="59" t="b">
        <f aca="false">TRUE()</f>
        <v>1</v>
      </c>
      <c r="Q1315" s="57" t="s">
        <v>5427</v>
      </c>
      <c r="R1315" s="58" t="n">
        <v>1</v>
      </c>
      <c r="S1315" s="58" t="n">
        <v>10.420000076294</v>
      </c>
      <c r="T1315" s="57"/>
      <c r="U1315" s="58" t="n">
        <v>0</v>
      </c>
      <c r="V1315" s="58" t="n">
        <v>0</v>
      </c>
      <c r="W1315" s="58" t="n">
        <v>0</v>
      </c>
      <c r="X1315" s="57"/>
      <c r="Y1315" s="57"/>
      <c r="Z1315" s="58" t="n">
        <v>3.83557362072483</v>
      </c>
      <c r="AA1315" s="57" t="s">
        <v>5455</v>
      </c>
      <c r="AB1315" s="57" t="s">
        <v>5413</v>
      </c>
      <c r="AC1315" s="57" t="s">
        <v>5422</v>
      </c>
      <c r="AD1315" s="57" t="s">
        <v>261</v>
      </c>
      <c r="AE1315" s="57" t="n">
        <v>1833</v>
      </c>
      <c r="AF1315" s="58" t="n">
        <v>3.83557362072483</v>
      </c>
      <c r="AG1315" s="57" t="s">
        <v>5455</v>
      </c>
      <c r="AH1315" s="57" t="s">
        <v>5422</v>
      </c>
      <c r="AI1315" s="57" t="s">
        <v>261</v>
      </c>
      <c r="AJ1315" s="58" t="n">
        <v>5.68319804335551</v>
      </c>
      <c r="AK1315" s="57" t="s">
        <v>357</v>
      </c>
      <c r="AL1315" s="58" t="n">
        <v>4</v>
      </c>
      <c r="AM1315" s="57"/>
      <c r="AN1315" s="57" t="s">
        <v>5455</v>
      </c>
      <c r="AO1315" s="57" t="n">
        <v>1</v>
      </c>
      <c r="AP1315" s="59" t="b">
        <f aca="false">FALSE()</f>
        <v>0</v>
      </c>
    </row>
    <row r="1316" customFormat="false" ht="15" hidden="false" customHeight="true" outlineLevel="0" collapsed="false">
      <c r="B1316" s="57" t="s">
        <v>4782</v>
      </c>
      <c r="C1316" s="57" t="s">
        <v>290</v>
      </c>
      <c r="D1316" s="57" t="s">
        <v>331</v>
      </c>
      <c r="E1316" s="59" t="b">
        <f aca="false">FALSE()</f>
        <v>0</v>
      </c>
      <c r="F1316" s="57" t="n">
        <v>1</v>
      </c>
      <c r="G1316" s="57" t="s">
        <v>5181</v>
      </c>
      <c r="H1316" s="57" t="s">
        <v>5199</v>
      </c>
      <c r="I1316" s="57" t="n">
        <v>4</v>
      </c>
      <c r="J1316" s="57" t="s">
        <v>583</v>
      </c>
      <c r="K1316" s="57" t="n">
        <v>2</v>
      </c>
      <c r="L1316" s="59" t="b">
        <f aca="false">FALSE()</f>
        <v>0</v>
      </c>
      <c r="M1316" s="59" t="b">
        <f aca="false">TRUE()</f>
        <v>1</v>
      </c>
      <c r="N1316" s="59" t="b">
        <f aca="false">TRUE()</f>
        <v>1</v>
      </c>
      <c r="O1316" s="59" t="b">
        <f aca="false">TRUE()</f>
        <v>1</v>
      </c>
      <c r="P1316" s="59" t="b">
        <f aca="false">TRUE()</f>
        <v>1</v>
      </c>
      <c r="Q1316" s="57" t="s">
        <v>5427</v>
      </c>
      <c r="R1316" s="58" t="n">
        <v>1</v>
      </c>
      <c r="S1316" s="58" t="n">
        <v>10.420000076294</v>
      </c>
      <c r="T1316" s="57"/>
      <c r="U1316" s="58" t="n">
        <v>0</v>
      </c>
      <c r="V1316" s="58" t="n">
        <v>0</v>
      </c>
      <c r="W1316" s="58" t="n">
        <v>0</v>
      </c>
      <c r="X1316" s="57"/>
      <c r="Y1316" s="57"/>
      <c r="Z1316" s="58" t="n">
        <v>3.83557362072483</v>
      </c>
      <c r="AA1316" s="57" t="s">
        <v>5455</v>
      </c>
      <c r="AB1316" s="57" t="s">
        <v>5413</v>
      </c>
      <c r="AC1316" s="57" t="s">
        <v>5422</v>
      </c>
      <c r="AD1316" s="57" t="s">
        <v>261</v>
      </c>
      <c r="AE1316" s="57" t="n">
        <v>1833</v>
      </c>
      <c r="AF1316" s="58" t="n">
        <v>3.83557362072483</v>
      </c>
      <c r="AG1316" s="57" t="s">
        <v>5455</v>
      </c>
      <c r="AH1316" s="57" t="s">
        <v>5422</v>
      </c>
      <c r="AI1316" s="57" t="s">
        <v>261</v>
      </c>
      <c r="AJ1316" s="58" t="n">
        <v>5.68319804335551</v>
      </c>
      <c r="AK1316" s="57" t="s">
        <v>357</v>
      </c>
      <c r="AL1316" s="58" t="n">
        <v>4.5</v>
      </c>
      <c r="AM1316" s="57"/>
      <c r="AN1316" s="57" t="s">
        <v>5455</v>
      </c>
      <c r="AO1316" s="57" t="n">
        <v>1</v>
      </c>
      <c r="AP1316" s="59" t="b">
        <f aca="false">FALSE()</f>
        <v>0</v>
      </c>
    </row>
    <row r="1317" customFormat="false" ht="15" hidden="false" customHeight="true" outlineLevel="0" collapsed="false">
      <c r="B1317" s="57" t="s">
        <v>4782</v>
      </c>
      <c r="C1317" s="57" t="s">
        <v>290</v>
      </c>
      <c r="D1317" s="57" t="s">
        <v>331</v>
      </c>
      <c r="E1317" s="59" t="b">
        <f aca="false">FALSE()</f>
        <v>0</v>
      </c>
      <c r="F1317" s="57" t="n">
        <v>1</v>
      </c>
      <c r="G1317" s="57" t="s">
        <v>5181</v>
      </c>
      <c r="H1317" s="57" t="s">
        <v>5199</v>
      </c>
      <c r="I1317" s="57" t="n">
        <v>5</v>
      </c>
      <c r="J1317" s="57" t="s">
        <v>327</v>
      </c>
      <c r="K1317" s="57" t="n">
        <v>2</v>
      </c>
      <c r="L1317" s="59" t="b">
        <f aca="false">FALSE()</f>
        <v>0</v>
      </c>
      <c r="M1317" s="59" t="b">
        <f aca="false">TRUE()</f>
        <v>1</v>
      </c>
      <c r="N1317" s="59" t="b">
        <f aca="false">TRUE()</f>
        <v>1</v>
      </c>
      <c r="O1317" s="59" t="b">
        <f aca="false">TRUE()</f>
        <v>1</v>
      </c>
      <c r="P1317" s="59" t="b">
        <f aca="false">TRUE()</f>
        <v>1</v>
      </c>
      <c r="Q1317" s="57" t="s">
        <v>5421</v>
      </c>
      <c r="R1317" s="58" t="n">
        <v>1</v>
      </c>
      <c r="S1317" s="58" t="n">
        <v>7.38000011444092</v>
      </c>
      <c r="T1317" s="57"/>
      <c r="U1317" s="58" t="n">
        <v>2.58979675447551</v>
      </c>
      <c r="V1317" s="58" t="n">
        <v>2.58979675447551</v>
      </c>
      <c r="W1317" s="58" t="n">
        <v>0</v>
      </c>
      <c r="X1317" s="58" t="n">
        <v>100</v>
      </c>
      <c r="Y1317" s="58" t="n">
        <v>0</v>
      </c>
      <c r="Z1317" s="58" t="n">
        <v>3.68940510109693</v>
      </c>
      <c r="AA1317" s="57" t="s">
        <v>5455</v>
      </c>
      <c r="AB1317" s="57" t="s">
        <v>5413</v>
      </c>
      <c r="AC1317" s="57" t="s">
        <v>5422</v>
      </c>
      <c r="AD1317" s="57" t="s">
        <v>261</v>
      </c>
      <c r="AE1317" s="57" t="n">
        <v>1833</v>
      </c>
      <c r="AF1317" s="58" t="n">
        <v>3.68940510109693</v>
      </c>
      <c r="AG1317" s="57" t="s">
        <v>5455</v>
      </c>
      <c r="AH1317" s="57" t="s">
        <v>5422</v>
      </c>
      <c r="AI1317" s="57" t="s">
        <v>261</v>
      </c>
      <c r="AJ1317" s="58" t="n">
        <v>8.3637314638862</v>
      </c>
      <c r="AK1317" s="57" t="s">
        <v>357</v>
      </c>
      <c r="AL1317" s="58" t="n">
        <v>3.5</v>
      </c>
      <c r="AM1317" s="57"/>
      <c r="AN1317" s="57"/>
      <c r="AO1317" s="57" t="n">
        <v>0</v>
      </c>
      <c r="AP1317" s="59" t="b">
        <f aca="false">FALSE()</f>
        <v>0</v>
      </c>
    </row>
    <row r="1318" customFormat="false" ht="15" hidden="false" customHeight="true" outlineLevel="0" collapsed="false">
      <c r="B1318" s="57" t="s">
        <v>4782</v>
      </c>
      <c r="C1318" s="57" t="s">
        <v>290</v>
      </c>
      <c r="D1318" s="57" t="s">
        <v>331</v>
      </c>
      <c r="E1318" s="59" t="b">
        <f aca="false">FALSE()</f>
        <v>0</v>
      </c>
      <c r="F1318" s="57" t="n">
        <v>1</v>
      </c>
      <c r="G1318" s="57" t="s">
        <v>5181</v>
      </c>
      <c r="H1318" s="57" t="s">
        <v>5199</v>
      </c>
      <c r="I1318" s="57" t="n">
        <v>5</v>
      </c>
      <c r="J1318" s="57" t="s">
        <v>327</v>
      </c>
      <c r="K1318" s="57" t="n">
        <v>2</v>
      </c>
      <c r="L1318" s="59" t="b">
        <f aca="false">FALSE()</f>
        <v>0</v>
      </c>
      <c r="M1318" s="59" t="b">
        <f aca="false">TRUE()</f>
        <v>1</v>
      </c>
      <c r="N1318" s="59" t="b">
        <f aca="false">TRUE()</f>
        <v>1</v>
      </c>
      <c r="O1318" s="59" t="b">
        <f aca="false">TRUE()</f>
        <v>1</v>
      </c>
      <c r="P1318" s="59" t="b">
        <f aca="false">TRUE()</f>
        <v>1</v>
      </c>
      <c r="Q1318" s="57" t="s">
        <v>5421</v>
      </c>
      <c r="R1318" s="58" t="n">
        <v>1</v>
      </c>
      <c r="S1318" s="58" t="n">
        <v>7.38000011444092</v>
      </c>
      <c r="T1318" s="57"/>
      <c r="U1318" s="58" t="n">
        <v>2.58979675447551</v>
      </c>
      <c r="V1318" s="58" t="n">
        <v>2.58979675447551</v>
      </c>
      <c r="W1318" s="58" t="n">
        <v>0</v>
      </c>
      <c r="X1318" s="58" t="n">
        <v>100</v>
      </c>
      <c r="Y1318" s="58" t="n">
        <v>0</v>
      </c>
      <c r="Z1318" s="58" t="n">
        <v>3.68940510109693</v>
      </c>
      <c r="AA1318" s="57" t="s">
        <v>5455</v>
      </c>
      <c r="AB1318" s="57" t="s">
        <v>5413</v>
      </c>
      <c r="AC1318" s="57" t="s">
        <v>5422</v>
      </c>
      <c r="AD1318" s="57" t="s">
        <v>261</v>
      </c>
      <c r="AE1318" s="57" t="n">
        <v>1833</v>
      </c>
      <c r="AF1318" s="58" t="n">
        <v>3.68940510109693</v>
      </c>
      <c r="AG1318" s="57" t="s">
        <v>5455</v>
      </c>
      <c r="AH1318" s="57" t="s">
        <v>5422</v>
      </c>
      <c r="AI1318" s="57" t="s">
        <v>261</v>
      </c>
      <c r="AJ1318" s="58" t="n">
        <v>8.3637314638862</v>
      </c>
      <c r="AK1318" s="57" t="s">
        <v>357</v>
      </c>
      <c r="AL1318" s="58" t="n">
        <v>4</v>
      </c>
      <c r="AM1318" s="57"/>
      <c r="AN1318" s="57" t="s">
        <v>5455</v>
      </c>
      <c r="AO1318" s="57" t="n">
        <v>1</v>
      </c>
      <c r="AP1318" s="59" t="b">
        <f aca="false">FALSE()</f>
        <v>0</v>
      </c>
    </row>
    <row r="1319" customFormat="false" ht="15" hidden="false" customHeight="true" outlineLevel="0" collapsed="false">
      <c r="B1319" s="57" t="s">
        <v>4782</v>
      </c>
      <c r="C1319" s="57" t="s">
        <v>290</v>
      </c>
      <c r="D1319" s="57" t="s">
        <v>331</v>
      </c>
      <c r="E1319" s="59" t="b">
        <f aca="false">FALSE()</f>
        <v>0</v>
      </c>
      <c r="F1319" s="57" t="n">
        <v>1</v>
      </c>
      <c r="G1319" s="57" t="s">
        <v>5181</v>
      </c>
      <c r="H1319" s="57" t="s">
        <v>5199</v>
      </c>
      <c r="I1319" s="57" t="n">
        <v>5</v>
      </c>
      <c r="J1319" s="57" t="s">
        <v>327</v>
      </c>
      <c r="K1319" s="57" t="n">
        <v>2</v>
      </c>
      <c r="L1319" s="59" t="b">
        <f aca="false">FALSE()</f>
        <v>0</v>
      </c>
      <c r="M1319" s="59" t="b">
        <f aca="false">TRUE()</f>
        <v>1</v>
      </c>
      <c r="N1319" s="59" t="b">
        <f aca="false">TRUE()</f>
        <v>1</v>
      </c>
      <c r="O1319" s="59" t="b">
        <f aca="false">TRUE()</f>
        <v>1</v>
      </c>
      <c r="P1319" s="59" t="b">
        <f aca="false">TRUE()</f>
        <v>1</v>
      </c>
      <c r="Q1319" s="57" t="s">
        <v>5421</v>
      </c>
      <c r="R1319" s="58" t="n">
        <v>1</v>
      </c>
      <c r="S1319" s="58" t="n">
        <v>7.38000011444092</v>
      </c>
      <c r="T1319" s="57"/>
      <c r="U1319" s="58" t="n">
        <v>2.58979675447551</v>
      </c>
      <c r="V1319" s="58" t="n">
        <v>2.58979675447551</v>
      </c>
      <c r="W1319" s="58" t="n">
        <v>0</v>
      </c>
      <c r="X1319" s="58" t="n">
        <v>100</v>
      </c>
      <c r="Y1319" s="58" t="n">
        <v>0</v>
      </c>
      <c r="Z1319" s="58" t="n">
        <v>3.68940510109693</v>
      </c>
      <c r="AA1319" s="57" t="s">
        <v>5455</v>
      </c>
      <c r="AB1319" s="57" t="s">
        <v>5413</v>
      </c>
      <c r="AC1319" s="57" t="s">
        <v>5422</v>
      </c>
      <c r="AD1319" s="57" t="s">
        <v>261</v>
      </c>
      <c r="AE1319" s="57" t="n">
        <v>1833</v>
      </c>
      <c r="AF1319" s="58" t="n">
        <v>3.68940510109693</v>
      </c>
      <c r="AG1319" s="57" t="s">
        <v>5455</v>
      </c>
      <c r="AH1319" s="57" t="s">
        <v>5422</v>
      </c>
      <c r="AI1319" s="57" t="s">
        <v>261</v>
      </c>
      <c r="AJ1319" s="58" t="n">
        <v>8.3637314638862</v>
      </c>
      <c r="AK1319" s="57" t="s">
        <v>357</v>
      </c>
      <c r="AL1319" s="58" t="n">
        <v>4.5</v>
      </c>
      <c r="AM1319" s="57"/>
      <c r="AN1319" s="57" t="s">
        <v>5455</v>
      </c>
      <c r="AO1319" s="57" t="n">
        <v>3</v>
      </c>
      <c r="AP1319" s="59" t="b">
        <f aca="false">FALSE()</f>
        <v>0</v>
      </c>
    </row>
    <row r="1320" customFormat="false" ht="15" hidden="false" customHeight="true" outlineLevel="0" collapsed="false">
      <c r="B1320" s="57" t="s">
        <v>4782</v>
      </c>
      <c r="C1320" s="57" t="s">
        <v>290</v>
      </c>
      <c r="D1320" s="57" t="s">
        <v>331</v>
      </c>
      <c r="E1320" s="59" t="b">
        <f aca="false">FALSE()</f>
        <v>0</v>
      </c>
      <c r="F1320" s="57" t="n">
        <v>1</v>
      </c>
      <c r="G1320" s="57" t="s">
        <v>5181</v>
      </c>
      <c r="H1320" s="57" t="s">
        <v>5199</v>
      </c>
      <c r="I1320" s="57" t="n">
        <v>6</v>
      </c>
      <c r="J1320" s="57" t="s">
        <v>334</v>
      </c>
      <c r="K1320" s="57" t="n">
        <v>2</v>
      </c>
      <c r="L1320" s="59" t="b">
        <f aca="false">FALSE()</f>
        <v>0</v>
      </c>
      <c r="M1320" s="59" t="b">
        <f aca="false">TRUE()</f>
        <v>1</v>
      </c>
      <c r="N1320" s="59" t="b">
        <f aca="false">TRUE()</f>
        <v>1</v>
      </c>
      <c r="O1320" s="59" t="b">
        <f aca="false">TRUE()</f>
        <v>1</v>
      </c>
      <c r="P1320" s="59" t="b">
        <f aca="false">TRUE()</f>
        <v>1</v>
      </c>
      <c r="Q1320" s="57" t="s">
        <v>5423</v>
      </c>
      <c r="R1320" s="58" t="n">
        <v>1</v>
      </c>
      <c r="S1320" s="58" t="n">
        <v>7.82999992370606</v>
      </c>
      <c r="T1320" s="57"/>
      <c r="U1320" s="58" t="n">
        <v>5.47328180069567</v>
      </c>
      <c r="V1320" s="58" t="n">
        <v>1.12135529575228</v>
      </c>
      <c r="W1320" s="58" t="n">
        <v>0</v>
      </c>
      <c r="X1320" s="58" t="n">
        <v>20.4878048780488</v>
      </c>
      <c r="Y1320" s="58" t="n">
        <v>0</v>
      </c>
      <c r="Z1320" s="58" t="n">
        <v>4.36543995491862</v>
      </c>
      <c r="AA1320" s="57" t="s">
        <v>5455</v>
      </c>
      <c r="AB1320" s="57" t="s">
        <v>5413</v>
      </c>
      <c r="AC1320" s="57" t="s">
        <v>5463</v>
      </c>
      <c r="AD1320" s="57" t="s">
        <v>252</v>
      </c>
      <c r="AE1320" s="57" t="n">
        <v>1588</v>
      </c>
      <c r="AF1320" s="58" t="n">
        <v>5.47337016836975</v>
      </c>
      <c r="AG1320" s="57" t="s">
        <v>5488</v>
      </c>
      <c r="AH1320" s="57" t="s">
        <v>5414</v>
      </c>
      <c r="AI1320" s="57" t="s">
        <v>4885</v>
      </c>
      <c r="AJ1320" s="58" t="n">
        <v>9.30575359656595</v>
      </c>
      <c r="AK1320" s="57" t="s">
        <v>363</v>
      </c>
      <c r="AL1320" s="58" t="n">
        <v>3.5</v>
      </c>
      <c r="AM1320" s="57"/>
      <c r="AN1320" s="57"/>
      <c r="AO1320" s="57" t="n">
        <v>0</v>
      </c>
      <c r="AP1320" s="59" t="b">
        <f aca="false">FALSE()</f>
        <v>0</v>
      </c>
    </row>
    <row r="1321" customFormat="false" ht="15" hidden="false" customHeight="true" outlineLevel="0" collapsed="false">
      <c r="B1321" s="57" t="s">
        <v>4782</v>
      </c>
      <c r="C1321" s="57" t="s">
        <v>290</v>
      </c>
      <c r="D1321" s="57" t="s">
        <v>331</v>
      </c>
      <c r="E1321" s="59" t="b">
        <f aca="false">FALSE()</f>
        <v>0</v>
      </c>
      <c r="F1321" s="57" t="n">
        <v>1</v>
      </c>
      <c r="G1321" s="57" t="s">
        <v>5181</v>
      </c>
      <c r="H1321" s="57" t="s">
        <v>5199</v>
      </c>
      <c r="I1321" s="57" t="n">
        <v>6</v>
      </c>
      <c r="J1321" s="57" t="s">
        <v>334</v>
      </c>
      <c r="K1321" s="57" t="n">
        <v>2</v>
      </c>
      <c r="L1321" s="59" t="b">
        <f aca="false">FALSE()</f>
        <v>0</v>
      </c>
      <c r="M1321" s="59" t="b">
        <f aca="false">TRUE()</f>
        <v>1</v>
      </c>
      <c r="N1321" s="59" t="b">
        <f aca="false">TRUE()</f>
        <v>1</v>
      </c>
      <c r="O1321" s="59" t="b">
        <f aca="false">TRUE()</f>
        <v>1</v>
      </c>
      <c r="P1321" s="59" t="b">
        <f aca="false">TRUE()</f>
        <v>1</v>
      </c>
      <c r="Q1321" s="57" t="s">
        <v>5423</v>
      </c>
      <c r="R1321" s="58" t="n">
        <v>1</v>
      </c>
      <c r="S1321" s="58" t="n">
        <v>7.82999992370606</v>
      </c>
      <c r="T1321" s="57"/>
      <c r="U1321" s="58" t="n">
        <v>5.47328180069567</v>
      </c>
      <c r="V1321" s="58" t="n">
        <v>1.12135529575228</v>
      </c>
      <c r="W1321" s="58" t="n">
        <v>0</v>
      </c>
      <c r="X1321" s="58" t="n">
        <v>20.4878048780488</v>
      </c>
      <c r="Y1321" s="58" t="n">
        <v>0</v>
      </c>
      <c r="Z1321" s="58" t="n">
        <v>4.36543995491862</v>
      </c>
      <c r="AA1321" s="57" t="s">
        <v>5455</v>
      </c>
      <c r="AB1321" s="57" t="s">
        <v>5413</v>
      </c>
      <c r="AC1321" s="57" t="s">
        <v>5463</v>
      </c>
      <c r="AD1321" s="57" t="s">
        <v>252</v>
      </c>
      <c r="AE1321" s="57" t="n">
        <v>1588</v>
      </c>
      <c r="AF1321" s="58" t="n">
        <v>5.47337016836975</v>
      </c>
      <c r="AG1321" s="57" t="s">
        <v>5488</v>
      </c>
      <c r="AH1321" s="57" t="s">
        <v>5414</v>
      </c>
      <c r="AI1321" s="57" t="s">
        <v>4885</v>
      </c>
      <c r="AJ1321" s="58" t="n">
        <v>9.30575359656595</v>
      </c>
      <c r="AK1321" s="57" t="s">
        <v>363</v>
      </c>
      <c r="AL1321" s="58" t="n">
        <v>4</v>
      </c>
      <c r="AM1321" s="57"/>
      <c r="AN1321" s="57"/>
      <c r="AO1321" s="57" t="n">
        <v>0</v>
      </c>
      <c r="AP1321" s="59" t="b">
        <f aca="false">FALSE()</f>
        <v>0</v>
      </c>
    </row>
    <row r="1322" customFormat="false" ht="15" hidden="false" customHeight="true" outlineLevel="0" collapsed="false">
      <c r="B1322" s="57" t="s">
        <v>4782</v>
      </c>
      <c r="C1322" s="57" t="s">
        <v>290</v>
      </c>
      <c r="D1322" s="57" t="s">
        <v>331</v>
      </c>
      <c r="E1322" s="59" t="b">
        <f aca="false">FALSE()</f>
        <v>0</v>
      </c>
      <c r="F1322" s="57" t="n">
        <v>1</v>
      </c>
      <c r="G1322" s="57" t="s">
        <v>5181</v>
      </c>
      <c r="H1322" s="57" t="s">
        <v>5199</v>
      </c>
      <c r="I1322" s="57" t="n">
        <v>6</v>
      </c>
      <c r="J1322" s="57" t="s">
        <v>334</v>
      </c>
      <c r="K1322" s="57" t="n">
        <v>2</v>
      </c>
      <c r="L1322" s="59" t="b">
        <f aca="false">FALSE()</f>
        <v>0</v>
      </c>
      <c r="M1322" s="59" t="b">
        <f aca="false">TRUE()</f>
        <v>1</v>
      </c>
      <c r="N1322" s="59" t="b">
        <f aca="false">TRUE()</f>
        <v>1</v>
      </c>
      <c r="O1322" s="59" t="b">
        <f aca="false">TRUE()</f>
        <v>1</v>
      </c>
      <c r="P1322" s="59" t="b">
        <f aca="false">TRUE()</f>
        <v>1</v>
      </c>
      <c r="Q1322" s="57" t="s">
        <v>5423</v>
      </c>
      <c r="R1322" s="58" t="n">
        <v>1</v>
      </c>
      <c r="S1322" s="58" t="n">
        <v>7.82999992370606</v>
      </c>
      <c r="T1322" s="57"/>
      <c r="U1322" s="58" t="n">
        <v>5.47328180069567</v>
      </c>
      <c r="V1322" s="58" t="n">
        <v>1.12135529575228</v>
      </c>
      <c r="W1322" s="58" t="n">
        <v>0</v>
      </c>
      <c r="X1322" s="58" t="n">
        <v>20.4878048780488</v>
      </c>
      <c r="Y1322" s="58" t="n">
        <v>0</v>
      </c>
      <c r="Z1322" s="58" t="n">
        <v>4.36543995491862</v>
      </c>
      <c r="AA1322" s="57" t="s">
        <v>5455</v>
      </c>
      <c r="AB1322" s="57" t="s">
        <v>5413</v>
      </c>
      <c r="AC1322" s="57" t="s">
        <v>5463</v>
      </c>
      <c r="AD1322" s="57" t="s">
        <v>252</v>
      </c>
      <c r="AE1322" s="57" t="n">
        <v>1588</v>
      </c>
      <c r="AF1322" s="58" t="n">
        <v>5.47337016836975</v>
      </c>
      <c r="AG1322" s="57" t="s">
        <v>5488</v>
      </c>
      <c r="AH1322" s="57" t="s">
        <v>5414</v>
      </c>
      <c r="AI1322" s="57" t="s">
        <v>4885</v>
      </c>
      <c r="AJ1322" s="58" t="n">
        <v>9.30575359656595</v>
      </c>
      <c r="AK1322" s="57" t="s">
        <v>363</v>
      </c>
      <c r="AL1322" s="58" t="n">
        <v>4.5</v>
      </c>
      <c r="AM1322" s="57"/>
      <c r="AN1322" s="57" t="s">
        <v>5455</v>
      </c>
      <c r="AO1322" s="57" t="n">
        <v>1</v>
      </c>
      <c r="AP1322" s="59" t="b">
        <f aca="false">FALSE()</f>
        <v>0</v>
      </c>
    </row>
    <row r="1323" customFormat="false" ht="15" hidden="false" customHeight="true" outlineLevel="0" collapsed="false">
      <c r="B1323" s="57" t="s">
        <v>4782</v>
      </c>
      <c r="C1323" s="57" t="s">
        <v>290</v>
      </c>
      <c r="D1323" s="57" t="s">
        <v>331</v>
      </c>
      <c r="E1323" s="59" t="b">
        <f aca="false">FALSE()</f>
        <v>0</v>
      </c>
      <c r="F1323" s="57" t="n">
        <v>1</v>
      </c>
      <c r="G1323" s="57" t="s">
        <v>5181</v>
      </c>
      <c r="H1323" s="57" t="s">
        <v>5199</v>
      </c>
      <c r="I1323" s="57" t="n">
        <v>7</v>
      </c>
      <c r="J1323" s="57" t="s">
        <v>4572</v>
      </c>
      <c r="K1323" s="57" t="n">
        <v>2</v>
      </c>
      <c r="L1323" s="59" t="b">
        <f aca="false">FALSE()</f>
        <v>0</v>
      </c>
      <c r="M1323" s="59" t="b">
        <f aca="false">TRUE()</f>
        <v>1</v>
      </c>
      <c r="N1323" s="59" t="b">
        <f aca="false">TRUE()</f>
        <v>1</v>
      </c>
      <c r="O1323" s="59" t="b">
        <f aca="false">TRUE()</f>
        <v>1</v>
      </c>
      <c r="P1323" s="59" t="b">
        <f aca="false">TRUE()</f>
        <v>1</v>
      </c>
      <c r="Q1323" s="57" t="s">
        <v>5459</v>
      </c>
      <c r="R1323" s="58" t="n">
        <v>1</v>
      </c>
      <c r="S1323" s="58" t="n">
        <v>7</v>
      </c>
      <c r="T1323" s="57"/>
      <c r="U1323" s="58" t="n">
        <v>8.30336897568952</v>
      </c>
      <c r="V1323" s="58" t="n">
        <v>8.30336897568952</v>
      </c>
      <c r="W1323" s="58" t="n">
        <v>0</v>
      </c>
      <c r="X1323" s="58" t="n">
        <v>100</v>
      </c>
      <c r="Y1323" s="58" t="n">
        <v>0</v>
      </c>
      <c r="Z1323" s="58" t="n">
        <v>3.42161847668614</v>
      </c>
      <c r="AA1323" s="57" t="s">
        <v>5488</v>
      </c>
      <c r="AB1323" s="57" t="s">
        <v>5413</v>
      </c>
      <c r="AC1323" s="57" t="s">
        <v>5438</v>
      </c>
      <c r="AD1323" s="57" t="s">
        <v>4885</v>
      </c>
      <c r="AE1323" s="57" t="n">
        <v>113</v>
      </c>
      <c r="AF1323" s="58" t="n">
        <v>3.42161847668614</v>
      </c>
      <c r="AG1323" s="57" t="s">
        <v>5488</v>
      </c>
      <c r="AH1323" s="57" t="s">
        <v>5438</v>
      </c>
      <c r="AI1323" s="57" t="s">
        <v>4885</v>
      </c>
      <c r="AJ1323" s="58" t="n">
        <v>9.17611061398018</v>
      </c>
      <c r="AK1323" s="57" t="s">
        <v>5489</v>
      </c>
      <c r="AL1323" s="58" t="n">
        <v>3.5</v>
      </c>
      <c r="AM1323" s="57"/>
      <c r="AN1323" s="57" t="s">
        <v>5488</v>
      </c>
      <c r="AO1323" s="57" t="n">
        <v>1</v>
      </c>
      <c r="AP1323" s="59" t="b">
        <f aca="false">TRUE()</f>
        <v>1</v>
      </c>
    </row>
    <row r="1324" customFormat="false" ht="15" hidden="false" customHeight="true" outlineLevel="0" collapsed="false">
      <c r="B1324" s="57" t="s">
        <v>4782</v>
      </c>
      <c r="C1324" s="57" t="s">
        <v>290</v>
      </c>
      <c r="D1324" s="57" t="s">
        <v>331</v>
      </c>
      <c r="E1324" s="59" t="b">
        <f aca="false">FALSE()</f>
        <v>0</v>
      </c>
      <c r="F1324" s="57" t="n">
        <v>1</v>
      </c>
      <c r="G1324" s="57" t="s">
        <v>5181</v>
      </c>
      <c r="H1324" s="57" t="s">
        <v>5199</v>
      </c>
      <c r="I1324" s="57" t="n">
        <v>7</v>
      </c>
      <c r="J1324" s="57" t="s">
        <v>4572</v>
      </c>
      <c r="K1324" s="57" t="n">
        <v>2</v>
      </c>
      <c r="L1324" s="59" t="b">
        <f aca="false">FALSE()</f>
        <v>0</v>
      </c>
      <c r="M1324" s="59" t="b">
        <f aca="false">TRUE()</f>
        <v>1</v>
      </c>
      <c r="N1324" s="59" t="b">
        <f aca="false">TRUE()</f>
        <v>1</v>
      </c>
      <c r="O1324" s="59" t="b">
        <f aca="false">TRUE()</f>
        <v>1</v>
      </c>
      <c r="P1324" s="59" t="b">
        <f aca="false">TRUE()</f>
        <v>1</v>
      </c>
      <c r="Q1324" s="57" t="s">
        <v>5459</v>
      </c>
      <c r="R1324" s="58" t="n">
        <v>1</v>
      </c>
      <c r="S1324" s="58" t="n">
        <v>7</v>
      </c>
      <c r="T1324" s="57"/>
      <c r="U1324" s="58" t="n">
        <v>8.30336897568952</v>
      </c>
      <c r="V1324" s="58" t="n">
        <v>8.30336897568952</v>
      </c>
      <c r="W1324" s="58" t="n">
        <v>0</v>
      </c>
      <c r="X1324" s="58" t="n">
        <v>100</v>
      </c>
      <c r="Y1324" s="58" t="n">
        <v>0</v>
      </c>
      <c r="Z1324" s="58" t="n">
        <v>3.42161847668614</v>
      </c>
      <c r="AA1324" s="57" t="s">
        <v>5488</v>
      </c>
      <c r="AB1324" s="57" t="s">
        <v>5413</v>
      </c>
      <c r="AC1324" s="57" t="s">
        <v>5438</v>
      </c>
      <c r="AD1324" s="57" t="s">
        <v>4885</v>
      </c>
      <c r="AE1324" s="57" t="n">
        <v>113</v>
      </c>
      <c r="AF1324" s="58" t="n">
        <v>3.42161847668614</v>
      </c>
      <c r="AG1324" s="57" t="s">
        <v>5488</v>
      </c>
      <c r="AH1324" s="57" t="s">
        <v>5438</v>
      </c>
      <c r="AI1324" s="57" t="s">
        <v>4885</v>
      </c>
      <c r="AJ1324" s="58" t="n">
        <v>9.17611061398018</v>
      </c>
      <c r="AK1324" s="57" t="s">
        <v>5489</v>
      </c>
      <c r="AL1324" s="58" t="n">
        <v>4</v>
      </c>
      <c r="AM1324" s="57"/>
      <c r="AN1324" s="57" t="s">
        <v>5488</v>
      </c>
      <c r="AO1324" s="57" t="n">
        <v>2</v>
      </c>
      <c r="AP1324" s="59" t="b">
        <f aca="false">TRUE()</f>
        <v>1</v>
      </c>
    </row>
    <row r="1325" customFormat="false" ht="15" hidden="false" customHeight="true" outlineLevel="0" collapsed="false">
      <c r="B1325" s="57" t="s">
        <v>4782</v>
      </c>
      <c r="C1325" s="57" t="s">
        <v>290</v>
      </c>
      <c r="D1325" s="57" t="s">
        <v>331</v>
      </c>
      <c r="E1325" s="59" t="b">
        <f aca="false">FALSE()</f>
        <v>0</v>
      </c>
      <c r="F1325" s="57" t="n">
        <v>1</v>
      </c>
      <c r="G1325" s="57" t="s">
        <v>5181</v>
      </c>
      <c r="H1325" s="57" t="s">
        <v>5199</v>
      </c>
      <c r="I1325" s="57" t="n">
        <v>7</v>
      </c>
      <c r="J1325" s="57" t="s">
        <v>4572</v>
      </c>
      <c r="K1325" s="57" t="n">
        <v>2</v>
      </c>
      <c r="L1325" s="59" t="b">
        <f aca="false">FALSE()</f>
        <v>0</v>
      </c>
      <c r="M1325" s="59" t="b">
        <f aca="false">TRUE()</f>
        <v>1</v>
      </c>
      <c r="N1325" s="59" t="b">
        <f aca="false">TRUE()</f>
        <v>1</v>
      </c>
      <c r="O1325" s="59" t="b">
        <f aca="false">TRUE()</f>
        <v>1</v>
      </c>
      <c r="P1325" s="59" t="b">
        <f aca="false">TRUE()</f>
        <v>1</v>
      </c>
      <c r="Q1325" s="57" t="s">
        <v>5459</v>
      </c>
      <c r="R1325" s="58" t="n">
        <v>1</v>
      </c>
      <c r="S1325" s="58" t="n">
        <v>7</v>
      </c>
      <c r="T1325" s="57"/>
      <c r="U1325" s="58" t="n">
        <v>8.30336897568952</v>
      </c>
      <c r="V1325" s="58" t="n">
        <v>8.30336897568952</v>
      </c>
      <c r="W1325" s="58" t="n">
        <v>0</v>
      </c>
      <c r="X1325" s="58" t="n">
        <v>100</v>
      </c>
      <c r="Y1325" s="58" t="n">
        <v>0</v>
      </c>
      <c r="Z1325" s="58" t="n">
        <v>3.42161847668614</v>
      </c>
      <c r="AA1325" s="57" t="s">
        <v>5488</v>
      </c>
      <c r="AB1325" s="57" t="s">
        <v>5413</v>
      </c>
      <c r="AC1325" s="57" t="s">
        <v>5438</v>
      </c>
      <c r="AD1325" s="57" t="s">
        <v>4885</v>
      </c>
      <c r="AE1325" s="57" t="n">
        <v>113</v>
      </c>
      <c r="AF1325" s="58" t="n">
        <v>3.42161847668614</v>
      </c>
      <c r="AG1325" s="57" t="s">
        <v>5488</v>
      </c>
      <c r="AH1325" s="57" t="s">
        <v>5438</v>
      </c>
      <c r="AI1325" s="57" t="s">
        <v>4885</v>
      </c>
      <c r="AJ1325" s="58" t="n">
        <v>9.17611061398018</v>
      </c>
      <c r="AK1325" s="57" t="s">
        <v>5489</v>
      </c>
      <c r="AL1325" s="58" t="n">
        <v>4.5</v>
      </c>
      <c r="AM1325" s="57"/>
      <c r="AN1325" s="57" t="s">
        <v>5490</v>
      </c>
      <c r="AO1325" s="57" t="n">
        <v>4</v>
      </c>
      <c r="AP1325" s="59" t="b">
        <f aca="false">TRUE()</f>
        <v>1</v>
      </c>
    </row>
    <row r="1326" customFormat="false" ht="15" hidden="false" customHeight="true" outlineLevel="0" collapsed="false">
      <c r="B1326" s="57" t="s">
        <v>4782</v>
      </c>
      <c r="C1326" s="57" t="s">
        <v>290</v>
      </c>
      <c r="D1326" s="57" t="s">
        <v>331</v>
      </c>
      <c r="E1326" s="59" t="b">
        <f aca="false">FALSE()</f>
        <v>0</v>
      </c>
      <c r="F1326" s="57" t="n">
        <v>1</v>
      </c>
      <c r="G1326" s="57" t="s">
        <v>5181</v>
      </c>
      <c r="H1326" s="57" t="s">
        <v>5199</v>
      </c>
      <c r="I1326" s="57" t="n">
        <v>8</v>
      </c>
      <c r="J1326" s="57" t="s">
        <v>425</v>
      </c>
      <c r="K1326" s="57" t="n">
        <v>2</v>
      </c>
      <c r="L1326" s="59" t="b">
        <f aca="false">FALSE()</f>
        <v>0</v>
      </c>
      <c r="M1326" s="59" t="b">
        <f aca="false">TRUE()</f>
        <v>1</v>
      </c>
      <c r="N1326" s="59" t="b">
        <f aca="false">TRUE()</f>
        <v>1</v>
      </c>
      <c r="O1326" s="59" t="b">
        <f aca="false">TRUE()</f>
        <v>1</v>
      </c>
      <c r="P1326" s="59" t="b">
        <f aca="false">TRUE()</f>
        <v>1</v>
      </c>
      <c r="Q1326" s="57" t="s">
        <v>5416</v>
      </c>
      <c r="R1326" s="58" t="n">
        <v>1</v>
      </c>
      <c r="S1326" s="58" t="n">
        <v>6.55999994277954</v>
      </c>
      <c r="T1326" s="57"/>
      <c r="U1326" s="58" t="n">
        <v>3.41746375848315</v>
      </c>
      <c r="V1326" s="58" t="n">
        <v>1.78882868608102</v>
      </c>
      <c r="W1326" s="58" t="n">
        <v>0</v>
      </c>
      <c r="X1326" s="58" t="n">
        <v>52.34375</v>
      </c>
      <c r="Y1326" s="58" t="n">
        <v>0</v>
      </c>
      <c r="Z1326" s="58" t="n">
        <v>4.64905173126736</v>
      </c>
      <c r="AA1326" s="57" t="s">
        <v>5488</v>
      </c>
      <c r="AB1326" s="57" t="s">
        <v>5413</v>
      </c>
      <c r="AC1326" s="57" t="s">
        <v>5438</v>
      </c>
      <c r="AD1326" s="57" t="s">
        <v>4885</v>
      </c>
      <c r="AE1326" s="57" t="n">
        <v>113</v>
      </c>
      <c r="AF1326" s="58" t="n">
        <v>4.64905173126736</v>
      </c>
      <c r="AG1326" s="57" t="s">
        <v>5488</v>
      </c>
      <c r="AH1326" s="57" t="s">
        <v>5438</v>
      </c>
      <c r="AI1326" s="57" t="s">
        <v>4885</v>
      </c>
      <c r="AJ1326" s="58" t="n">
        <v>7.02709420742314</v>
      </c>
      <c r="AK1326" s="57" t="s">
        <v>363</v>
      </c>
      <c r="AL1326" s="58" t="n">
        <v>3.5</v>
      </c>
      <c r="AM1326" s="57"/>
      <c r="AN1326" s="57"/>
      <c r="AO1326" s="57" t="n">
        <v>0</v>
      </c>
      <c r="AP1326" s="59" t="b">
        <f aca="false">FALSE()</f>
        <v>0</v>
      </c>
    </row>
    <row r="1327" customFormat="false" ht="15" hidden="false" customHeight="true" outlineLevel="0" collapsed="false">
      <c r="B1327" s="57" t="s">
        <v>4782</v>
      </c>
      <c r="C1327" s="57" t="s">
        <v>290</v>
      </c>
      <c r="D1327" s="57" t="s">
        <v>331</v>
      </c>
      <c r="E1327" s="59" t="b">
        <f aca="false">FALSE()</f>
        <v>0</v>
      </c>
      <c r="F1327" s="57" t="n">
        <v>1</v>
      </c>
      <c r="G1327" s="57" t="s">
        <v>5181</v>
      </c>
      <c r="H1327" s="57" t="s">
        <v>5199</v>
      </c>
      <c r="I1327" s="57" t="n">
        <v>8</v>
      </c>
      <c r="J1327" s="57" t="s">
        <v>425</v>
      </c>
      <c r="K1327" s="57" t="n">
        <v>2</v>
      </c>
      <c r="L1327" s="59" t="b">
        <f aca="false">FALSE()</f>
        <v>0</v>
      </c>
      <c r="M1327" s="59" t="b">
        <f aca="false">TRUE()</f>
        <v>1</v>
      </c>
      <c r="N1327" s="59" t="b">
        <f aca="false">TRUE()</f>
        <v>1</v>
      </c>
      <c r="O1327" s="59" t="b">
        <f aca="false">TRUE()</f>
        <v>1</v>
      </c>
      <c r="P1327" s="59" t="b">
        <f aca="false">TRUE()</f>
        <v>1</v>
      </c>
      <c r="Q1327" s="57" t="s">
        <v>5416</v>
      </c>
      <c r="R1327" s="58" t="n">
        <v>1</v>
      </c>
      <c r="S1327" s="58" t="n">
        <v>6.55999994277954</v>
      </c>
      <c r="T1327" s="57"/>
      <c r="U1327" s="58" t="n">
        <v>3.41746375848315</v>
      </c>
      <c r="V1327" s="58" t="n">
        <v>1.78882868608102</v>
      </c>
      <c r="W1327" s="58" t="n">
        <v>0</v>
      </c>
      <c r="X1327" s="58" t="n">
        <v>52.34375</v>
      </c>
      <c r="Y1327" s="58" t="n">
        <v>0</v>
      </c>
      <c r="Z1327" s="58" t="n">
        <v>4.64905173126736</v>
      </c>
      <c r="AA1327" s="57" t="s">
        <v>5488</v>
      </c>
      <c r="AB1327" s="57" t="s">
        <v>5413</v>
      </c>
      <c r="AC1327" s="57" t="s">
        <v>5438</v>
      </c>
      <c r="AD1327" s="57" t="s">
        <v>4885</v>
      </c>
      <c r="AE1327" s="57" t="n">
        <v>113</v>
      </c>
      <c r="AF1327" s="58" t="n">
        <v>4.64905173126736</v>
      </c>
      <c r="AG1327" s="57" t="s">
        <v>5488</v>
      </c>
      <c r="AH1327" s="57" t="s">
        <v>5438</v>
      </c>
      <c r="AI1327" s="57" t="s">
        <v>4885</v>
      </c>
      <c r="AJ1327" s="58" t="n">
        <v>7.02709420742314</v>
      </c>
      <c r="AK1327" s="57" t="s">
        <v>363</v>
      </c>
      <c r="AL1327" s="58" t="n">
        <v>4</v>
      </c>
      <c r="AM1327" s="57"/>
      <c r="AN1327" s="57"/>
      <c r="AO1327" s="57" t="n">
        <v>0</v>
      </c>
      <c r="AP1327" s="59" t="b">
        <f aca="false">FALSE()</f>
        <v>0</v>
      </c>
    </row>
    <row r="1328" customFormat="false" ht="15" hidden="false" customHeight="true" outlineLevel="0" collapsed="false">
      <c r="B1328" s="57" t="s">
        <v>4782</v>
      </c>
      <c r="C1328" s="57" t="s">
        <v>290</v>
      </c>
      <c r="D1328" s="57" t="s">
        <v>331</v>
      </c>
      <c r="E1328" s="59" t="b">
        <f aca="false">FALSE()</f>
        <v>0</v>
      </c>
      <c r="F1328" s="57" t="n">
        <v>1</v>
      </c>
      <c r="G1328" s="57" t="s">
        <v>5181</v>
      </c>
      <c r="H1328" s="57" t="s">
        <v>5199</v>
      </c>
      <c r="I1328" s="57" t="n">
        <v>8</v>
      </c>
      <c r="J1328" s="57" t="s">
        <v>425</v>
      </c>
      <c r="K1328" s="57" t="n">
        <v>2</v>
      </c>
      <c r="L1328" s="59" t="b">
        <f aca="false">FALSE()</f>
        <v>0</v>
      </c>
      <c r="M1328" s="59" t="b">
        <f aca="false">TRUE()</f>
        <v>1</v>
      </c>
      <c r="N1328" s="59" t="b">
        <f aca="false">TRUE()</f>
        <v>1</v>
      </c>
      <c r="O1328" s="59" t="b">
        <f aca="false">TRUE()</f>
        <v>1</v>
      </c>
      <c r="P1328" s="59" t="b">
        <f aca="false">TRUE()</f>
        <v>1</v>
      </c>
      <c r="Q1328" s="57" t="s">
        <v>5416</v>
      </c>
      <c r="R1328" s="58" t="n">
        <v>1</v>
      </c>
      <c r="S1328" s="58" t="n">
        <v>6.55999994277954</v>
      </c>
      <c r="T1328" s="57"/>
      <c r="U1328" s="58" t="n">
        <v>3.41746375848315</v>
      </c>
      <c r="V1328" s="58" t="n">
        <v>1.78882868608102</v>
      </c>
      <c r="W1328" s="58" t="n">
        <v>0</v>
      </c>
      <c r="X1328" s="58" t="n">
        <v>52.34375</v>
      </c>
      <c r="Y1328" s="58" t="n">
        <v>0</v>
      </c>
      <c r="Z1328" s="58" t="n">
        <v>4.64905173126736</v>
      </c>
      <c r="AA1328" s="57" t="s">
        <v>5488</v>
      </c>
      <c r="AB1328" s="57" t="s">
        <v>5413</v>
      </c>
      <c r="AC1328" s="57" t="s">
        <v>5438</v>
      </c>
      <c r="AD1328" s="57" t="s">
        <v>4885</v>
      </c>
      <c r="AE1328" s="57" t="n">
        <v>113</v>
      </c>
      <c r="AF1328" s="58" t="n">
        <v>4.64905173126736</v>
      </c>
      <c r="AG1328" s="57" t="s">
        <v>5488</v>
      </c>
      <c r="AH1328" s="57" t="s">
        <v>5438</v>
      </c>
      <c r="AI1328" s="57" t="s">
        <v>4885</v>
      </c>
      <c r="AJ1328" s="58" t="n">
        <v>7.02709420742314</v>
      </c>
      <c r="AK1328" s="57" t="s">
        <v>363</v>
      </c>
      <c r="AL1328" s="58" t="n">
        <v>4.5</v>
      </c>
      <c r="AM1328" s="57"/>
      <c r="AN1328" s="57"/>
      <c r="AO1328" s="57" t="n">
        <v>0</v>
      </c>
      <c r="AP1328" s="59" t="b">
        <f aca="false">FALSE()</f>
        <v>0</v>
      </c>
    </row>
    <row r="1329" customFormat="false" ht="15" hidden="false" customHeight="true" outlineLevel="0" collapsed="false">
      <c r="B1329" s="57" t="s">
        <v>4782</v>
      </c>
      <c r="C1329" s="57" t="s">
        <v>290</v>
      </c>
      <c r="D1329" s="57" t="s">
        <v>337</v>
      </c>
      <c r="E1329" s="59" t="b">
        <f aca="false">FALSE()</f>
        <v>0</v>
      </c>
      <c r="F1329" s="57" t="n">
        <v>1</v>
      </c>
      <c r="G1329" s="57" t="s">
        <v>4855</v>
      </c>
      <c r="H1329" s="57" t="s">
        <v>4881</v>
      </c>
      <c r="I1329" s="57" t="n">
        <v>2</v>
      </c>
      <c r="J1329" s="57" t="s">
        <v>281</v>
      </c>
      <c r="K1329" s="57" t="n">
        <v>2</v>
      </c>
      <c r="L1329" s="59" t="b">
        <f aca="false">FALSE()</f>
        <v>0</v>
      </c>
      <c r="M1329" s="59" t="b">
        <f aca="false">TRUE()</f>
        <v>1</v>
      </c>
      <c r="N1329" s="59" t="b">
        <f aca="false">TRUE()</f>
        <v>1</v>
      </c>
      <c r="O1329" s="59" t="b">
        <f aca="false">TRUE()</f>
        <v>1</v>
      </c>
      <c r="P1329" s="59" t="b">
        <f aca="false">TRUE()</f>
        <v>1</v>
      </c>
      <c r="Q1329" s="57" t="s">
        <v>5432</v>
      </c>
      <c r="R1329" s="58" t="n">
        <v>1</v>
      </c>
      <c r="S1329" s="58" t="n">
        <v>29.9699993133545</v>
      </c>
      <c r="T1329" s="57"/>
      <c r="U1329" s="58" t="n">
        <v>16.0193613678898</v>
      </c>
      <c r="V1329" s="58" t="n">
        <v>0.186892549292045</v>
      </c>
      <c r="W1329" s="58" t="n">
        <v>0</v>
      </c>
      <c r="X1329" s="58" t="n">
        <v>1.16666666666665</v>
      </c>
      <c r="Y1329" s="58" t="n">
        <v>0</v>
      </c>
      <c r="Z1329" s="58" t="n">
        <v>5.08357787389945</v>
      </c>
      <c r="AA1329" s="57" t="s">
        <v>5412</v>
      </c>
      <c r="AB1329" s="57" t="s">
        <v>5413</v>
      </c>
      <c r="AC1329" s="57" t="s">
        <v>5422</v>
      </c>
      <c r="AD1329" s="57" t="s">
        <v>252</v>
      </c>
      <c r="AE1329" s="57" t="n">
        <v>1360</v>
      </c>
      <c r="AF1329" s="58" t="n">
        <v>5.08357787389945</v>
      </c>
      <c r="AG1329" s="57" t="s">
        <v>5412</v>
      </c>
      <c r="AH1329" s="57" t="s">
        <v>5422</v>
      </c>
      <c r="AI1329" s="57" t="s">
        <v>252</v>
      </c>
      <c r="AJ1329" s="58" t="n">
        <v>7.40844781313871</v>
      </c>
      <c r="AK1329" s="57" t="s">
        <v>5434</v>
      </c>
      <c r="AL1329" s="58" t="n">
        <v>3.5</v>
      </c>
      <c r="AM1329" s="57"/>
      <c r="AN1329" s="57"/>
      <c r="AO1329" s="57" t="n">
        <v>0</v>
      </c>
      <c r="AP1329" s="59" t="b">
        <f aca="false">FALSE()</f>
        <v>0</v>
      </c>
    </row>
    <row r="1330" customFormat="false" ht="15" hidden="false" customHeight="true" outlineLevel="0" collapsed="false">
      <c r="B1330" s="57" t="s">
        <v>4782</v>
      </c>
      <c r="C1330" s="57" t="s">
        <v>290</v>
      </c>
      <c r="D1330" s="57" t="s">
        <v>337</v>
      </c>
      <c r="E1330" s="59" t="b">
        <f aca="false">FALSE()</f>
        <v>0</v>
      </c>
      <c r="F1330" s="57" t="n">
        <v>1</v>
      </c>
      <c r="G1330" s="57" t="s">
        <v>4855</v>
      </c>
      <c r="H1330" s="57" t="s">
        <v>4881</v>
      </c>
      <c r="I1330" s="57" t="n">
        <v>2</v>
      </c>
      <c r="J1330" s="57" t="s">
        <v>281</v>
      </c>
      <c r="K1330" s="57" t="n">
        <v>2</v>
      </c>
      <c r="L1330" s="59" t="b">
        <f aca="false">FALSE()</f>
        <v>0</v>
      </c>
      <c r="M1330" s="59" t="b">
        <f aca="false">TRUE()</f>
        <v>1</v>
      </c>
      <c r="N1330" s="59" t="b">
        <f aca="false">TRUE()</f>
        <v>1</v>
      </c>
      <c r="O1330" s="59" t="b">
        <f aca="false">TRUE()</f>
        <v>1</v>
      </c>
      <c r="P1330" s="59" t="b">
        <f aca="false">TRUE()</f>
        <v>1</v>
      </c>
      <c r="Q1330" s="57" t="s">
        <v>5432</v>
      </c>
      <c r="R1330" s="58" t="n">
        <v>1</v>
      </c>
      <c r="S1330" s="58" t="n">
        <v>29.9699993133545</v>
      </c>
      <c r="T1330" s="57"/>
      <c r="U1330" s="58" t="n">
        <v>16.0193613678898</v>
      </c>
      <c r="V1330" s="58" t="n">
        <v>0.186892549292045</v>
      </c>
      <c r="W1330" s="58" t="n">
        <v>0</v>
      </c>
      <c r="X1330" s="58" t="n">
        <v>1.16666666666665</v>
      </c>
      <c r="Y1330" s="58" t="n">
        <v>0</v>
      </c>
      <c r="Z1330" s="58" t="n">
        <v>5.08357787389945</v>
      </c>
      <c r="AA1330" s="57" t="s">
        <v>5412</v>
      </c>
      <c r="AB1330" s="57" t="s">
        <v>5413</v>
      </c>
      <c r="AC1330" s="57" t="s">
        <v>5422</v>
      </c>
      <c r="AD1330" s="57" t="s">
        <v>252</v>
      </c>
      <c r="AE1330" s="57" t="n">
        <v>1360</v>
      </c>
      <c r="AF1330" s="58" t="n">
        <v>5.08357787389945</v>
      </c>
      <c r="AG1330" s="57" t="s">
        <v>5412</v>
      </c>
      <c r="AH1330" s="57" t="s">
        <v>5422</v>
      </c>
      <c r="AI1330" s="57" t="s">
        <v>252</v>
      </c>
      <c r="AJ1330" s="58" t="n">
        <v>7.40844781313871</v>
      </c>
      <c r="AK1330" s="57" t="s">
        <v>5434</v>
      </c>
      <c r="AL1330" s="58" t="n">
        <v>4</v>
      </c>
      <c r="AM1330" s="57"/>
      <c r="AN1330" s="57"/>
      <c r="AO1330" s="57" t="n">
        <v>0</v>
      </c>
      <c r="AP1330" s="59" t="b">
        <f aca="false">FALSE()</f>
        <v>0</v>
      </c>
    </row>
    <row r="1331" customFormat="false" ht="15" hidden="false" customHeight="true" outlineLevel="0" collapsed="false">
      <c r="B1331" s="57" t="s">
        <v>4782</v>
      </c>
      <c r="C1331" s="57" t="s">
        <v>290</v>
      </c>
      <c r="D1331" s="57" t="s">
        <v>337</v>
      </c>
      <c r="E1331" s="59" t="b">
        <f aca="false">FALSE()</f>
        <v>0</v>
      </c>
      <c r="F1331" s="57" t="n">
        <v>1</v>
      </c>
      <c r="G1331" s="57" t="s">
        <v>4855</v>
      </c>
      <c r="H1331" s="57" t="s">
        <v>4881</v>
      </c>
      <c r="I1331" s="57" t="n">
        <v>2</v>
      </c>
      <c r="J1331" s="57" t="s">
        <v>281</v>
      </c>
      <c r="K1331" s="57" t="n">
        <v>2</v>
      </c>
      <c r="L1331" s="59" t="b">
        <f aca="false">FALSE()</f>
        <v>0</v>
      </c>
      <c r="M1331" s="59" t="b">
        <f aca="false">TRUE()</f>
        <v>1</v>
      </c>
      <c r="N1331" s="59" t="b">
        <f aca="false">TRUE()</f>
        <v>1</v>
      </c>
      <c r="O1331" s="59" t="b">
        <f aca="false">TRUE()</f>
        <v>1</v>
      </c>
      <c r="P1331" s="59" t="b">
        <f aca="false">TRUE()</f>
        <v>1</v>
      </c>
      <c r="Q1331" s="57" t="s">
        <v>5432</v>
      </c>
      <c r="R1331" s="58" t="n">
        <v>1</v>
      </c>
      <c r="S1331" s="58" t="n">
        <v>29.9699993133545</v>
      </c>
      <c r="T1331" s="57"/>
      <c r="U1331" s="58" t="n">
        <v>16.0193613678898</v>
      </c>
      <c r="V1331" s="58" t="n">
        <v>0.186892549292045</v>
      </c>
      <c r="W1331" s="58" t="n">
        <v>0</v>
      </c>
      <c r="X1331" s="58" t="n">
        <v>1.16666666666665</v>
      </c>
      <c r="Y1331" s="58" t="n">
        <v>0</v>
      </c>
      <c r="Z1331" s="58" t="n">
        <v>5.08357787389945</v>
      </c>
      <c r="AA1331" s="57" t="s">
        <v>5412</v>
      </c>
      <c r="AB1331" s="57" t="s">
        <v>5413</v>
      </c>
      <c r="AC1331" s="57" t="s">
        <v>5422</v>
      </c>
      <c r="AD1331" s="57" t="s">
        <v>252</v>
      </c>
      <c r="AE1331" s="57" t="n">
        <v>1360</v>
      </c>
      <c r="AF1331" s="58" t="n">
        <v>5.08357787389945</v>
      </c>
      <c r="AG1331" s="57" t="s">
        <v>5412</v>
      </c>
      <c r="AH1331" s="57" t="s">
        <v>5422</v>
      </c>
      <c r="AI1331" s="57" t="s">
        <v>252</v>
      </c>
      <c r="AJ1331" s="58" t="n">
        <v>7.40844781313871</v>
      </c>
      <c r="AK1331" s="57" t="s">
        <v>5434</v>
      </c>
      <c r="AL1331" s="58" t="n">
        <v>4.5</v>
      </c>
      <c r="AM1331" s="57"/>
      <c r="AN1331" s="57"/>
      <c r="AO1331" s="57" t="n">
        <v>0</v>
      </c>
      <c r="AP1331" s="59" t="b">
        <f aca="false">FALSE()</f>
        <v>0</v>
      </c>
    </row>
    <row r="1332" customFormat="false" ht="15" hidden="false" customHeight="true" outlineLevel="0" collapsed="false">
      <c r="B1332" s="57" t="s">
        <v>4782</v>
      </c>
      <c r="C1332" s="57" t="s">
        <v>290</v>
      </c>
      <c r="D1332" s="57" t="s">
        <v>337</v>
      </c>
      <c r="E1332" s="59" t="b">
        <f aca="false">FALSE()</f>
        <v>0</v>
      </c>
      <c r="F1332" s="57" t="n">
        <v>1</v>
      </c>
      <c r="G1332" s="57" t="s">
        <v>4855</v>
      </c>
      <c r="H1332" s="57" t="s">
        <v>4881</v>
      </c>
      <c r="I1332" s="57" t="n">
        <v>3</v>
      </c>
      <c r="J1332" s="57" t="s">
        <v>261</v>
      </c>
      <c r="K1332" s="57" t="n">
        <v>2</v>
      </c>
      <c r="L1332" s="59" t="b">
        <f aca="false">FALSE()</f>
        <v>0</v>
      </c>
      <c r="M1332" s="59" t="b">
        <f aca="false">TRUE()</f>
        <v>1</v>
      </c>
      <c r="N1332" s="59" t="b">
        <f aca="false">TRUE()</f>
        <v>1</v>
      </c>
      <c r="O1332" s="59" t="b">
        <f aca="false">TRUE()</f>
        <v>1</v>
      </c>
      <c r="P1332" s="59" t="b">
        <f aca="false">TRUE()</f>
        <v>1</v>
      </c>
      <c r="Q1332" s="57" t="s">
        <v>5411</v>
      </c>
      <c r="R1332" s="58" t="n">
        <v>1</v>
      </c>
      <c r="S1332" s="58" t="n">
        <v>29.4599990844727</v>
      </c>
      <c r="T1332" s="57"/>
      <c r="U1332" s="58" t="n">
        <v>12.8154890943118</v>
      </c>
      <c r="V1332" s="58" t="n">
        <v>11.1067572150702</v>
      </c>
      <c r="W1332" s="58" t="n">
        <v>0</v>
      </c>
      <c r="X1332" s="58" t="n">
        <v>86.6666666666667</v>
      </c>
      <c r="Y1332" s="58" t="n">
        <v>0</v>
      </c>
      <c r="Z1332" s="58" t="n">
        <v>4.16576691618721</v>
      </c>
      <c r="AA1332" s="57" t="s">
        <v>5412</v>
      </c>
      <c r="AB1332" s="57" t="s">
        <v>5413</v>
      </c>
      <c r="AC1332" s="57" t="s">
        <v>5422</v>
      </c>
      <c r="AD1332" s="57" t="s">
        <v>252</v>
      </c>
      <c r="AE1332" s="57" t="n">
        <v>1360</v>
      </c>
      <c r="AF1332" s="58" t="n">
        <v>4.16576691618721</v>
      </c>
      <c r="AG1332" s="57" t="s">
        <v>5412</v>
      </c>
      <c r="AH1332" s="57" t="s">
        <v>5422</v>
      </c>
      <c r="AI1332" s="57" t="s">
        <v>252</v>
      </c>
      <c r="AJ1332" s="58" t="n">
        <v>7.91460327495951</v>
      </c>
      <c r="AK1332" s="57" t="s">
        <v>5434</v>
      </c>
      <c r="AL1332" s="58" t="n">
        <v>3.5</v>
      </c>
      <c r="AM1332" s="57"/>
      <c r="AN1332" s="57"/>
      <c r="AO1332" s="57" t="n">
        <v>0</v>
      </c>
      <c r="AP1332" s="59" t="b">
        <f aca="false">FALSE()</f>
        <v>0</v>
      </c>
    </row>
    <row r="1333" customFormat="false" ht="15" hidden="false" customHeight="true" outlineLevel="0" collapsed="false">
      <c r="B1333" s="57" t="s">
        <v>4782</v>
      </c>
      <c r="C1333" s="57" t="s">
        <v>290</v>
      </c>
      <c r="D1333" s="57" t="s">
        <v>337</v>
      </c>
      <c r="E1333" s="59" t="b">
        <f aca="false">FALSE()</f>
        <v>0</v>
      </c>
      <c r="F1333" s="57" t="n">
        <v>1</v>
      </c>
      <c r="G1333" s="57" t="s">
        <v>4855</v>
      </c>
      <c r="H1333" s="57" t="s">
        <v>4881</v>
      </c>
      <c r="I1333" s="57" t="n">
        <v>3</v>
      </c>
      <c r="J1333" s="57" t="s">
        <v>261</v>
      </c>
      <c r="K1333" s="57" t="n">
        <v>2</v>
      </c>
      <c r="L1333" s="59" t="b">
        <f aca="false">FALSE()</f>
        <v>0</v>
      </c>
      <c r="M1333" s="59" t="b">
        <f aca="false">TRUE()</f>
        <v>1</v>
      </c>
      <c r="N1333" s="59" t="b">
        <f aca="false">TRUE()</f>
        <v>1</v>
      </c>
      <c r="O1333" s="59" t="b">
        <f aca="false">TRUE()</f>
        <v>1</v>
      </c>
      <c r="P1333" s="59" t="b">
        <f aca="false">TRUE()</f>
        <v>1</v>
      </c>
      <c r="Q1333" s="57" t="s">
        <v>5411</v>
      </c>
      <c r="R1333" s="58" t="n">
        <v>1</v>
      </c>
      <c r="S1333" s="58" t="n">
        <v>29.4599990844727</v>
      </c>
      <c r="T1333" s="57"/>
      <c r="U1333" s="58" t="n">
        <v>12.8154890943118</v>
      </c>
      <c r="V1333" s="58" t="n">
        <v>11.1067572150702</v>
      </c>
      <c r="W1333" s="58" t="n">
        <v>0</v>
      </c>
      <c r="X1333" s="58" t="n">
        <v>86.6666666666667</v>
      </c>
      <c r="Y1333" s="58" t="n">
        <v>0</v>
      </c>
      <c r="Z1333" s="58" t="n">
        <v>4.16576691618721</v>
      </c>
      <c r="AA1333" s="57" t="s">
        <v>5412</v>
      </c>
      <c r="AB1333" s="57" t="s">
        <v>5413</v>
      </c>
      <c r="AC1333" s="57" t="s">
        <v>5422</v>
      </c>
      <c r="AD1333" s="57" t="s">
        <v>252</v>
      </c>
      <c r="AE1333" s="57" t="n">
        <v>1360</v>
      </c>
      <c r="AF1333" s="58" t="n">
        <v>4.16576691618721</v>
      </c>
      <c r="AG1333" s="57" t="s">
        <v>5412</v>
      </c>
      <c r="AH1333" s="57" t="s">
        <v>5422</v>
      </c>
      <c r="AI1333" s="57" t="s">
        <v>252</v>
      </c>
      <c r="AJ1333" s="58" t="n">
        <v>7.91460327495951</v>
      </c>
      <c r="AK1333" s="57" t="s">
        <v>5434</v>
      </c>
      <c r="AL1333" s="58" t="n">
        <v>4</v>
      </c>
      <c r="AM1333" s="57"/>
      <c r="AN1333" s="57"/>
      <c r="AO1333" s="57" t="n">
        <v>0</v>
      </c>
      <c r="AP1333" s="59" t="b">
        <f aca="false">FALSE()</f>
        <v>0</v>
      </c>
    </row>
    <row r="1334" customFormat="false" ht="15" hidden="false" customHeight="true" outlineLevel="0" collapsed="false">
      <c r="B1334" s="57" t="s">
        <v>4782</v>
      </c>
      <c r="C1334" s="57" t="s">
        <v>290</v>
      </c>
      <c r="D1334" s="57" t="s">
        <v>337</v>
      </c>
      <c r="E1334" s="59" t="b">
        <f aca="false">FALSE()</f>
        <v>0</v>
      </c>
      <c r="F1334" s="57" t="n">
        <v>1</v>
      </c>
      <c r="G1334" s="57" t="s">
        <v>4855</v>
      </c>
      <c r="H1334" s="57" t="s">
        <v>4881</v>
      </c>
      <c r="I1334" s="57" t="n">
        <v>3</v>
      </c>
      <c r="J1334" s="57" t="s">
        <v>261</v>
      </c>
      <c r="K1334" s="57" t="n">
        <v>2</v>
      </c>
      <c r="L1334" s="59" t="b">
        <f aca="false">FALSE()</f>
        <v>0</v>
      </c>
      <c r="M1334" s="59" t="b">
        <f aca="false">TRUE()</f>
        <v>1</v>
      </c>
      <c r="N1334" s="59" t="b">
        <f aca="false">TRUE()</f>
        <v>1</v>
      </c>
      <c r="O1334" s="59" t="b">
        <f aca="false">TRUE()</f>
        <v>1</v>
      </c>
      <c r="P1334" s="59" t="b">
        <f aca="false">TRUE()</f>
        <v>1</v>
      </c>
      <c r="Q1334" s="57" t="s">
        <v>5411</v>
      </c>
      <c r="R1334" s="58" t="n">
        <v>1</v>
      </c>
      <c r="S1334" s="58" t="n">
        <v>29.4599990844727</v>
      </c>
      <c r="T1334" s="57"/>
      <c r="U1334" s="58" t="n">
        <v>12.8154890943118</v>
      </c>
      <c r="V1334" s="58" t="n">
        <v>11.1067572150702</v>
      </c>
      <c r="W1334" s="58" t="n">
        <v>0</v>
      </c>
      <c r="X1334" s="58" t="n">
        <v>86.6666666666667</v>
      </c>
      <c r="Y1334" s="58" t="n">
        <v>0</v>
      </c>
      <c r="Z1334" s="58" t="n">
        <v>4.16576691618721</v>
      </c>
      <c r="AA1334" s="57" t="s">
        <v>5412</v>
      </c>
      <c r="AB1334" s="57" t="s">
        <v>5413</v>
      </c>
      <c r="AC1334" s="57" t="s">
        <v>5422</v>
      </c>
      <c r="AD1334" s="57" t="s">
        <v>252</v>
      </c>
      <c r="AE1334" s="57" t="n">
        <v>1360</v>
      </c>
      <c r="AF1334" s="58" t="n">
        <v>4.16576691618721</v>
      </c>
      <c r="AG1334" s="57" t="s">
        <v>5412</v>
      </c>
      <c r="AH1334" s="57" t="s">
        <v>5422</v>
      </c>
      <c r="AI1334" s="57" t="s">
        <v>252</v>
      </c>
      <c r="AJ1334" s="58" t="n">
        <v>7.91460327495951</v>
      </c>
      <c r="AK1334" s="57" t="s">
        <v>5434</v>
      </c>
      <c r="AL1334" s="58" t="n">
        <v>4.5</v>
      </c>
      <c r="AM1334" s="57"/>
      <c r="AN1334" s="57" t="s">
        <v>5412</v>
      </c>
      <c r="AO1334" s="57" t="n">
        <v>1</v>
      </c>
      <c r="AP1334" s="59" t="b">
        <f aca="false">FALSE()</f>
        <v>0</v>
      </c>
    </row>
    <row r="1335" customFormat="false" ht="15" hidden="false" customHeight="true" outlineLevel="0" collapsed="false">
      <c r="B1335" s="57" t="s">
        <v>4782</v>
      </c>
      <c r="C1335" s="57" t="s">
        <v>290</v>
      </c>
      <c r="D1335" s="57" t="s">
        <v>337</v>
      </c>
      <c r="E1335" s="59" t="b">
        <f aca="false">FALSE()</f>
        <v>0</v>
      </c>
      <c r="F1335" s="57" t="n">
        <v>1</v>
      </c>
      <c r="G1335" s="57" t="s">
        <v>4855</v>
      </c>
      <c r="H1335" s="57" t="s">
        <v>4881</v>
      </c>
      <c r="I1335" s="57" t="n">
        <v>4</v>
      </c>
      <c r="J1335" s="57" t="s">
        <v>360</v>
      </c>
      <c r="K1335" s="57" t="n">
        <v>2</v>
      </c>
      <c r="L1335" s="59" t="b">
        <f aca="false">FALSE()</f>
        <v>0</v>
      </c>
      <c r="M1335" s="59" t="b">
        <f aca="false">TRUE()</f>
        <v>1</v>
      </c>
      <c r="N1335" s="59" t="b">
        <f aca="false">TRUE()</f>
        <v>1</v>
      </c>
      <c r="O1335" s="59" t="b">
        <f aca="false">TRUE()</f>
        <v>1</v>
      </c>
      <c r="P1335" s="59" t="b">
        <f aca="false">TRUE()</f>
        <v>1</v>
      </c>
      <c r="Q1335" s="57" t="s">
        <v>5417</v>
      </c>
      <c r="R1335" s="58" t="n">
        <v>1</v>
      </c>
      <c r="S1335" s="58" t="n">
        <v>31.0400009155273</v>
      </c>
      <c r="T1335" s="57"/>
      <c r="U1335" s="58" t="n">
        <v>7.18201367993724</v>
      </c>
      <c r="V1335" s="58" t="n">
        <v>6.4611424183822</v>
      </c>
      <c r="W1335" s="58" t="n">
        <v>0</v>
      </c>
      <c r="X1335" s="58" t="n">
        <v>89.9628252788104</v>
      </c>
      <c r="Y1335" s="58" t="n">
        <v>0</v>
      </c>
      <c r="Z1335" s="58" t="n">
        <v>4.65198559757013</v>
      </c>
      <c r="AA1335" s="57" t="s">
        <v>5412</v>
      </c>
      <c r="AB1335" s="57" t="s">
        <v>5413</v>
      </c>
      <c r="AC1335" s="57" t="s">
        <v>5445</v>
      </c>
      <c r="AD1335" s="57" t="s">
        <v>4838</v>
      </c>
      <c r="AE1335" s="57" t="n">
        <v>1359</v>
      </c>
      <c r="AF1335" s="58" t="n">
        <v>4.65198559757013</v>
      </c>
      <c r="AG1335" s="57" t="s">
        <v>5412</v>
      </c>
      <c r="AH1335" s="57" t="s">
        <v>5445</v>
      </c>
      <c r="AI1335" s="57" t="s">
        <v>4838</v>
      </c>
      <c r="AJ1335" s="58" t="n">
        <v>8.96361991608299</v>
      </c>
      <c r="AK1335" s="57" t="s">
        <v>5434</v>
      </c>
      <c r="AL1335" s="58" t="n">
        <v>3.5</v>
      </c>
      <c r="AM1335" s="57"/>
      <c r="AN1335" s="57"/>
      <c r="AO1335" s="57" t="n">
        <v>0</v>
      </c>
      <c r="AP1335" s="59" t="b">
        <f aca="false">FALSE()</f>
        <v>0</v>
      </c>
    </row>
    <row r="1336" customFormat="false" ht="15" hidden="false" customHeight="true" outlineLevel="0" collapsed="false">
      <c r="B1336" s="57" t="s">
        <v>4782</v>
      </c>
      <c r="C1336" s="57" t="s">
        <v>290</v>
      </c>
      <c r="D1336" s="57" t="s">
        <v>337</v>
      </c>
      <c r="E1336" s="59" t="b">
        <f aca="false">FALSE()</f>
        <v>0</v>
      </c>
      <c r="F1336" s="57" t="n">
        <v>1</v>
      </c>
      <c r="G1336" s="57" t="s">
        <v>4855</v>
      </c>
      <c r="H1336" s="57" t="s">
        <v>4881</v>
      </c>
      <c r="I1336" s="57" t="n">
        <v>4</v>
      </c>
      <c r="J1336" s="57" t="s">
        <v>360</v>
      </c>
      <c r="K1336" s="57" t="n">
        <v>2</v>
      </c>
      <c r="L1336" s="59" t="b">
        <f aca="false">FALSE()</f>
        <v>0</v>
      </c>
      <c r="M1336" s="59" t="b">
        <f aca="false">TRUE()</f>
        <v>1</v>
      </c>
      <c r="N1336" s="59" t="b">
        <f aca="false">TRUE()</f>
        <v>1</v>
      </c>
      <c r="O1336" s="59" t="b">
        <f aca="false">TRUE()</f>
        <v>1</v>
      </c>
      <c r="P1336" s="59" t="b">
        <f aca="false">TRUE()</f>
        <v>1</v>
      </c>
      <c r="Q1336" s="57" t="s">
        <v>5417</v>
      </c>
      <c r="R1336" s="58" t="n">
        <v>1</v>
      </c>
      <c r="S1336" s="58" t="n">
        <v>31.0400009155273</v>
      </c>
      <c r="T1336" s="57"/>
      <c r="U1336" s="58" t="n">
        <v>7.18201367993724</v>
      </c>
      <c r="V1336" s="58" t="n">
        <v>6.4611424183822</v>
      </c>
      <c r="W1336" s="58" t="n">
        <v>0</v>
      </c>
      <c r="X1336" s="58" t="n">
        <v>89.9628252788104</v>
      </c>
      <c r="Y1336" s="58" t="n">
        <v>0</v>
      </c>
      <c r="Z1336" s="58" t="n">
        <v>4.65198559757013</v>
      </c>
      <c r="AA1336" s="57" t="s">
        <v>5412</v>
      </c>
      <c r="AB1336" s="57" t="s">
        <v>5413</v>
      </c>
      <c r="AC1336" s="57" t="s">
        <v>5445</v>
      </c>
      <c r="AD1336" s="57" t="s">
        <v>4838</v>
      </c>
      <c r="AE1336" s="57" t="n">
        <v>1359</v>
      </c>
      <c r="AF1336" s="58" t="n">
        <v>4.65198559757013</v>
      </c>
      <c r="AG1336" s="57" t="s">
        <v>5412</v>
      </c>
      <c r="AH1336" s="57" t="s">
        <v>5445</v>
      </c>
      <c r="AI1336" s="57" t="s">
        <v>4838</v>
      </c>
      <c r="AJ1336" s="58" t="n">
        <v>8.96361991608299</v>
      </c>
      <c r="AK1336" s="57" t="s">
        <v>5434</v>
      </c>
      <c r="AL1336" s="58" t="n">
        <v>4</v>
      </c>
      <c r="AM1336" s="57"/>
      <c r="AN1336" s="57"/>
      <c r="AO1336" s="57" t="n">
        <v>0</v>
      </c>
      <c r="AP1336" s="59" t="b">
        <f aca="false">FALSE()</f>
        <v>0</v>
      </c>
    </row>
    <row r="1337" customFormat="false" ht="15" hidden="false" customHeight="true" outlineLevel="0" collapsed="false">
      <c r="B1337" s="57" t="s">
        <v>4782</v>
      </c>
      <c r="C1337" s="57" t="s">
        <v>290</v>
      </c>
      <c r="D1337" s="57" t="s">
        <v>337</v>
      </c>
      <c r="E1337" s="59" t="b">
        <f aca="false">FALSE()</f>
        <v>0</v>
      </c>
      <c r="F1337" s="57" t="n">
        <v>1</v>
      </c>
      <c r="G1337" s="57" t="s">
        <v>4855</v>
      </c>
      <c r="H1337" s="57" t="s">
        <v>4881</v>
      </c>
      <c r="I1337" s="57" t="n">
        <v>4</v>
      </c>
      <c r="J1337" s="57" t="s">
        <v>360</v>
      </c>
      <c r="K1337" s="57" t="n">
        <v>2</v>
      </c>
      <c r="L1337" s="59" t="b">
        <f aca="false">FALSE()</f>
        <v>0</v>
      </c>
      <c r="M1337" s="59" t="b">
        <f aca="false">TRUE()</f>
        <v>1</v>
      </c>
      <c r="N1337" s="59" t="b">
        <f aca="false">TRUE()</f>
        <v>1</v>
      </c>
      <c r="O1337" s="59" t="b">
        <f aca="false">TRUE()</f>
        <v>1</v>
      </c>
      <c r="P1337" s="59" t="b">
        <f aca="false">TRUE()</f>
        <v>1</v>
      </c>
      <c r="Q1337" s="57" t="s">
        <v>5417</v>
      </c>
      <c r="R1337" s="58" t="n">
        <v>1</v>
      </c>
      <c r="S1337" s="58" t="n">
        <v>31.0400009155273</v>
      </c>
      <c r="T1337" s="57"/>
      <c r="U1337" s="58" t="n">
        <v>7.18201367993724</v>
      </c>
      <c r="V1337" s="58" t="n">
        <v>6.4611424183822</v>
      </c>
      <c r="W1337" s="58" t="n">
        <v>0</v>
      </c>
      <c r="X1337" s="58" t="n">
        <v>89.9628252788104</v>
      </c>
      <c r="Y1337" s="58" t="n">
        <v>0</v>
      </c>
      <c r="Z1337" s="58" t="n">
        <v>4.65198559757013</v>
      </c>
      <c r="AA1337" s="57" t="s">
        <v>5412</v>
      </c>
      <c r="AB1337" s="57" t="s">
        <v>5413</v>
      </c>
      <c r="AC1337" s="57" t="s">
        <v>5445</v>
      </c>
      <c r="AD1337" s="57" t="s">
        <v>4838</v>
      </c>
      <c r="AE1337" s="57" t="n">
        <v>1359</v>
      </c>
      <c r="AF1337" s="58" t="n">
        <v>4.65198559757013</v>
      </c>
      <c r="AG1337" s="57" t="s">
        <v>5412</v>
      </c>
      <c r="AH1337" s="57" t="s">
        <v>5445</v>
      </c>
      <c r="AI1337" s="57" t="s">
        <v>4838</v>
      </c>
      <c r="AJ1337" s="58" t="n">
        <v>8.96361991608299</v>
      </c>
      <c r="AK1337" s="57" t="s">
        <v>5434</v>
      </c>
      <c r="AL1337" s="58" t="n">
        <v>4.5</v>
      </c>
      <c r="AM1337" s="57"/>
      <c r="AN1337" s="57"/>
      <c r="AO1337" s="57" t="n">
        <v>0</v>
      </c>
      <c r="AP1337" s="59" t="b">
        <f aca="false">FALSE()</f>
        <v>0</v>
      </c>
    </row>
    <row r="1338" customFormat="false" ht="15" hidden="false" customHeight="true" outlineLevel="0" collapsed="false">
      <c r="B1338" s="57" t="s">
        <v>4782</v>
      </c>
      <c r="C1338" s="57" t="s">
        <v>290</v>
      </c>
      <c r="D1338" s="57" t="s">
        <v>337</v>
      </c>
      <c r="E1338" s="59" t="b">
        <f aca="false">FALSE()</f>
        <v>0</v>
      </c>
      <c r="F1338" s="57" t="n">
        <v>1</v>
      </c>
      <c r="G1338" s="57" t="s">
        <v>4855</v>
      </c>
      <c r="H1338" s="57" t="s">
        <v>4881</v>
      </c>
      <c r="I1338" s="57" t="n">
        <v>5</v>
      </c>
      <c r="J1338" s="57" t="s">
        <v>334</v>
      </c>
      <c r="K1338" s="57" t="n">
        <v>2</v>
      </c>
      <c r="L1338" s="59" t="b">
        <f aca="false">FALSE()</f>
        <v>0</v>
      </c>
      <c r="M1338" s="59" t="b">
        <f aca="false">TRUE()</f>
        <v>1</v>
      </c>
      <c r="N1338" s="59" t="b">
        <f aca="false">TRUE()</f>
        <v>1</v>
      </c>
      <c r="O1338" s="59" t="b">
        <f aca="false">TRUE()</f>
        <v>1</v>
      </c>
      <c r="P1338" s="59" t="b">
        <f aca="false">TRUE()</f>
        <v>1</v>
      </c>
      <c r="Q1338" s="57" t="s">
        <v>5423</v>
      </c>
      <c r="R1338" s="58" t="n">
        <v>1</v>
      </c>
      <c r="S1338" s="58" t="n">
        <v>31.7900009155273</v>
      </c>
      <c r="T1338" s="57"/>
      <c r="U1338" s="58" t="n">
        <v>0.0266989356131496</v>
      </c>
      <c r="V1338" s="58" t="n">
        <v>0</v>
      </c>
      <c r="W1338" s="58" t="n">
        <v>0</v>
      </c>
      <c r="X1338" s="58" t="n">
        <v>0</v>
      </c>
      <c r="Y1338" s="58" t="n">
        <v>0</v>
      </c>
      <c r="Z1338" s="58" t="n">
        <v>6.28005366219112</v>
      </c>
      <c r="AA1338" s="57" t="s">
        <v>5412</v>
      </c>
      <c r="AB1338" s="57" t="s">
        <v>5413</v>
      </c>
      <c r="AC1338" s="57" t="s">
        <v>5422</v>
      </c>
      <c r="AD1338" s="57" t="s">
        <v>4838</v>
      </c>
      <c r="AE1338" s="57" t="n">
        <v>1365</v>
      </c>
      <c r="AF1338" s="58" t="n">
        <v>6.28005366219112</v>
      </c>
      <c r="AG1338" s="57" t="s">
        <v>5412</v>
      </c>
      <c r="AH1338" s="57" t="s">
        <v>5422</v>
      </c>
      <c r="AI1338" s="57" t="s">
        <v>4838</v>
      </c>
      <c r="AJ1338" s="58" t="n">
        <v>7.73110166793838</v>
      </c>
      <c r="AK1338" s="57" t="s">
        <v>5415</v>
      </c>
      <c r="AL1338" s="58" t="n">
        <v>3.5</v>
      </c>
      <c r="AM1338" s="57"/>
      <c r="AN1338" s="57"/>
      <c r="AO1338" s="57" t="n">
        <v>0</v>
      </c>
      <c r="AP1338" s="59" t="b">
        <f aca="false">FALSE()</f>
        <v>0</v>
      </c>
    </row>
    <row r="1339" customFormat="false" ht="15" hidden="false" customHeight="true" outlineLevel="0" collapsed="false">
      <c r="B1339" s="57" t="s">
        <v>4782</v>
      </c>
      <c r="C1339" s="57" t="s">
        <v>290</v>
      </c>
      <c r="D1339" s="57" t="s">
        <v>337</v>
      </c>
      <c r="E1339" s="59" t="b">
        <f aca="false">FALSE()</f>
        <v>0</v>
      </c>
      <c r="F1339" s="57" t="n">
        <v>1</v>
      </c>
      <c r="G1339" s="57" t="s">
        <v>4855</v>
      </c>
      <c r="H1339" s="57" t="s">
        <v>4881</v>
      </c>
      <c r="I1339" s="57" t="n">
        <v>5</v>
      </c>
      <c r="J1339" s="57" t="s">
        <v>334</v>
      </c>
      <c r="K1339" s="57" t="n">
        <v>2</v>
      </c>
      <c r="L1339" s="59" t="b">
        <f aca="false">FALSE()</f>
        <v>0</v>
      </c>
      <c r="M1339" s="59" t="b">
        <f aca="false">TRUE()</f>
        <v>1</v>
      </c>
      <c r="N1339" s="59" t="b">
        <f aca="false">TRUE()</f>
        <v>1</v>
      </c>
      <c r="O1339" s="59" t="b">
        <f aca="false">TRUE()</f>
        <v>1</v>
      </c>
      <c r="P1339" s="59" t="b">
        <f aca="false">TRUE()</f>
        <v>1</v>
      </c>
      <c r="Q1339" s="57" t="s">
        <v>5423</v>
      </c>
      <c r="R1339" s="58" t="n">
        <v>1</v>
      </c>
      <c r="S1339" s="58" t="n">
        <v>31.7900009155273</v>
      </c>
      <c r="T1339" s="57"/>
      <c r="U1339" s="58" t="n">
        <v>0.0266989356131496</v>
      </c>
      <c r="V1339" s="58" t="n">
        <v>0</v>
      </c>
      <c r="W1339" s="58" t="n">
        <v>0</v>
      </c>
      <c r="X1339" s="58" t="n">
        <v>0</v>
      </c>
      <c r="Y1339" s="58" t="n">
        <v>0</v>
      </c>
      <c r="Z1339" s="58" t="n">
        <v>6.28005366219112</v>
      </c>
      <c r="AA1339" s="57" t="s">
        <v>5412</v>
      </c>
      <c r="AB1339" s="57" t="s">
        <v>5413</v>
      </c>
      <c r="AC1339" s="57" t="s">
        <v>5422</v>
      </c>
      <c r="AD1339" s="57" t="s">
        <v>4838</v>
      </c>
      <c r="AE1339" s="57" t="n">
        <v>1365</v>
      </c>
      <c r="AF1339" s="58" t="n">
        <v>6.28005366219112</v>
      </c>
      <c r="AG1339" s="57" t="s">
        <v>5412</v>
      </c>
      <c r="AH1339" s="57" t="s">
        <v>5422</v>
      </c>
      <c r="AI1339" s="57" t="s">
        <v>4838</v>
      </c>
      <c r="AJ1339" s="58" t="n">
        <v>7.73110166793838</v>
      </c>
      <c r="AK1339" s="57" t="s">
        <v>5415</v>
      </c>
      <c r="AL1339" s="58" t="n">
        <v>4</v>
      </c>
      <c r="AM1339" s="57"/>
      <c r="AN1339" s="57"/>
      <c r="AO1339" s="57" t="n">
        <v>0</v>
      </c>
      <c r="AP1339" s="59" t="b">
        <f aca="false">FALSE()</f>
        <v>0</v>
      </c>
    </row>
    <row r="1340" customFormat="false" ht="15" hidden="false" customHeight="true" outlineLevel="0" collapsed="false">
      <c r="B1340" s="57" t="s">
        <v>4782</v>
      </c>
      <c r="C1340" s="57" t="s">
        <v>290</v>
      </c>
      <c r="D1340" s="57" t="s">
        <v>337</v>
      </c>
      <c r="E1340" s="59" t="b">
        <f aca="false">FALSE()</f>
        <v>0</v>
      </c>
      <c r="F1340" s="57" t="n">
        <v>1</v>
      </c>
      <c r="G1340" s="57" t="s">
        <v>4855</v>
      </c>
      <c r="H1340" s="57" t="s">
        <v>4881</v>
      </c>
      <c r="I1340" s="57" t="n">
        <v>5</v>
      </c>
      <c r="J1340" s="57" t="s">
        <v>334</v>
      </c>
      <c r="K1340" s="57" t="n">
        <v>2</v>
      </c>
      <c r="L1340" s="59" t="b">
        <f aca="false">FALSE()</f>
        <v>0</v>
      </c>
      <c r="M1340" s="59" t="b">
        <f aca="false">TRUE()</f>
        <v>1</v>
      </c>
      <c r="N1340" s="59" t="b">
        <f aca="false">TRUE()</f>
        <v>1</v>
      </c>
      <c r="O1340" s="59" t="b">
        <f aca="false">TRUE()</f>
        <v>1</v>
      </c>
      <c r="P1340" s="59" t="b">
        <f aca="false">TRUE()</f>
        <v>1</v>
      </c>
      <c r="Q1340" s="57" t="s">
        <v>5423</v>
      </c>
      <c r="R1340" s="58" t="n">
        <v>1</v>
      </c>
      <c r="S1340" s="58" t="n">
        <v>31.7900009155273</v>
      </c>
      <c r="T1340" s="57"/>
      <c r="U1340" s="58" t="n">
        <v>0.0266989356131496</v>
      </c>
      <c r="V1340" s="58" t="n">
        <v>0</v>
      </c>
      <c r="W1340" s="58" t="n">
        <v>0</v>
      </c>
      <c r="X1340" s="58" t="n">
        <v>0</v>
      </c>
      <c r="Y1340" s="58" t="n">
        <v>0</v>
      </c>
      <c r="Z1340" s="58" t="n">
        <v>6.28005366219112</v>
      </c>
      <c r="AA1340" s="57" t="s">
        <v>5412</v>
      </c>
      <c r="AB1340" s="57" t="s">
        <v>5413</v>
      </c>
      <c r="AC1340" s="57" t="s">
        <v>5422</v>
      </c>
      <c r="AD1340" s="57" t="s">
        <v>4838</v>
      </c>
      <c r="AE1340" s="57" t="n">
        <v>1365</v>
      </c>
      <c r="AF1340" s="58" t="n">
        <v>6.28005366219112</v>
      </c>
      <c r="AG1340" s="57" t="s">
        <v>5412</v>
      </c>
      <c r="AH1340" s="57" t="s">
        <v>5422</v>
      </c>
      <c r="AI1340" s="57" t="s">
        <v>4838</v>
      </c>
      <c r="AJ1340" s="58" t="n">
        <v>7.73110166793838</v>
      </c>
      <c r="AK1340" s="57" t="s">
        <v>5415</v>
      </c>
      <c r="AL1340" s="58" t="n">
        <v>4.5</v>
      </c>
      <c r="AM1340" s="57"/>
      <c r="AN1340" s="57"/>
      <c r="AO1340" s="57" t="n">
        <v>0</v>
      </c>
      <c r="AP1340" s="59" t="b">
        <f aca="false">FALSE()</f>
        <v>0</v>
      </c>
    </row>
    <row r="1341" customFormat="false" ht="15" hidden="false" customHeight="true" outlineLevel="0" collapsed="false">
      <c r="B1341" s="57" t="s">
        <v>4782</v>
      </c>
      <c r="C1341" s="57" t="s">
        <v>290</v>
      </c>
      <c r="D1341" s="57" t="s">
        <v>337</v>
      </c>
      <c r="E1341" s="59" t="b">
        <f aca="false">FALSE()</f>
        <v>0</v>
      </c>
      <c r="F1341" s="57" t="n">
        <v>1</v>
      </c>
      <c r="G1341" s="57" t="s">
        <v>4855</v>
      </c>
      <c r="H1341" s="57" t="s">
        <v>4881</v>
      </c>
      <c r="I1341" s="57" t="n">
        <v>6</v>
      </c>
      <c r="J1341" s="57" t="s">
        <v>360</v>
      </c>
      <c r="K1341" s="57" t="n">
        <v>2</v>
      </c>
      <c r="L1341" s="59" t="b">
        <f aca="false">FALSE()</f>
        <v>0</v>
      </c>
      <c r="M1341" s="59" t="b">
        <f aca="false">TRUE()</f>
        <v>1</v>
      </c>
      <c r="N1341" s="59" t="b">
        <f aca="false">TRUE()</f>
        <v>1</v>
      </c>
      <c r="O1341" s="59" t="b">
        <f aca="false">TRUE()</f>
        <v>1</v>
      </c>
      <c r="P1341" s="59" t="b">
        <f aca="false">TRUE()</f>
        <v>1</v>
      </c>
      <c r="Q1341" s="57" t="s">
        <v>5417</v>
      </c>
      <c r="R1341" s="58" t="n">
        <v>1</v>
      </c>
      <c r="S1341" s="58" t="n">
        <v>31.0400009155273</v>
      </c>
      <c r="T1341" s="57"/>
      <c r="U1341" s="58" t="n">
        <v>0.0533978712262992</v>
      </c>
      <c r="V1341" s="58" t="n">
        <v>0</v>
      </c>
      <c r="W1341" s="58" t="n">
        <v>0</v>
      </c>
      <c r="X1341" s="58" t="n">
        <v>0</v>
      </c>
      <c r="Y1341" s="58" t="n">
        <v>0</v>
      </c>
      <c r="Z1341" s="58" t="n">
        <v>6.73784631763002</v>
      </c>
      <c r="AA1341" s="57" t="s">
        <v>5412</v>
      </c>
      <c r="AB1341" s="57" t="s">
        <v>5413</v>
      </c>
      <c r="AC1341" s="57" t="s">
        <v>5422</v>
      </c>
      <c r="AD1341" s="57" t="s">
        <v>4885</v>
      </c>
      <c r="AE1341" s="57" t="n">
        <v>1366</v>
      </c>
      <c r="AF1341" s="58" t="n">
        <v>6.73784631763002</v>
      </c>
      <c r="AG1341" s="57" t="s">
        <v>5412</v>
      </c>
      <c r="AH1341" s="57" t="s">
        <v>5422</v>
      </c>
      <c r="AI1341" s="57" t="s">
        <v>4885</v>
      </c>
      <c r="AJ1341" s="58" t="n">
        <v>7.54230428980427</v>
      </c>
      <c r="AK1341" s="57" t="s">
        <v>5415</v>
      </c>
      <c r="AL1341" s="58" t="n">
        <v>3.5</v>
      </c>
      <c r="AM1341" s="57"/>
      <c r="AN1341" s="57"/>
      <c r="AO1341" s="57" t="n">
        <v>0</v>
      </c>
      <c r="AP1341" s="59" t="b">
        <f aca="false">FALSE()</f>
        <v>0</v>
      </c>
    </row>
    <row r="1342" customFormat="false" ht="15" hidden="false" customHeight="true" outlineLevel="0" collapsed="false">
      <c r="B1342" s="57" t="s">
        <v>4782</v>
      </c>
      <c r="C1342" s="57" t="s">
        <v>290</v>
      </c>
      <c r="D1342" s="57" t="s">
        <v>337</v>
      </c>
      <c r="E1342" s="59" t="b">
        <f aca="false">FALSE()</f>
        <v>0</v>
      </c>
      <c r="F1342" s="57" t="n">
        <v>1</v>
      </c>
      <c r="G1342" s="57" t="s">
        <v>4855</v>
      </c>
      <c r="H1342" s="57" t="s">
        <v>4881</v>
      </c>
      <c r="I1342" s="57" t="n">
        <v>6</v>
      </c>
      <c r="J1342" s="57" t="s">
        <v>360</v>
      </c>
      <c r="K1342" s="57" t="n">
        <v>2</v>
      </c>
      <c r="L1342" s="59" t="b">
        <f aca="false">FALSE()</f>
        <v>0</v>
      </c>
      <c r="M1342" s="59" t="b">
        <f aca="false">TRUE()</f>
        <v>1</v>
      </c>
      <c r="N1342" s="59" t="b">
        <f aca="false">TRUE()</f>
        <v>1</v>
      </c>
      <c r="O1342" s="59" t="b">
        <f aca="false">TRUE()</f>
        <v>1</v>
      </c>
      <c r="P1342" s="59" t="b">
        <f aca="false">TRUE()</f>
        <v>1</v>
      </c>
      <c r="Q1342" s="57" t="s">
        <v>5417</v>
      </c>
      <c r="R1342" s="58" t="n">
        <v>1</v>
      </c>
      <c r="S1342" s="58" t="n">
        <v>31.0400009155273</v>
      </c>
      <c r="T1342" s="57"/>
      <c r="U1342" s="58" t="n">
        <v>0.0533978712262992</v>
      </c>
      <c r="V1342" s="58" t="n">
        <v>0</v>
      </c>
      <c r="W1342" s="58" t="n">
        <v>0</v>
      </c>
      <c r="X1342" s="58" t="n">
        <v>0</v>
      </c>
      <c r="Y1342" s="58" t="n">
        <v>0</v>
      </c>
      <c r="Z1342" s="58" t="n">
        <v>6.73784631763002</v>
      </c>
      <c r="AA1342" s="57" t="s">
        <v>5412</v>
      </c>
      <c r="AB1342" s="57" t="s">
        <v>5413</v>
      </c>
      <c r="AC1342" s="57" t="s">
        <v>5422</v>
      </c>
      <c r="AD1342" s="57" t="s">
        <v>4885</v>
      </c>
      <c r="AE1342" s="57" t="n">
        <v>1366</v>
      </c>
      <c r="AF1342" s="58" t="n">
        <v>6.73784631763002</v>
      </c>
      <c r="AG1342" s="57" t="s">
        <v>5412</v>
      </c>
      <c r="AH1342" s="57" t="s">
        <v>5422</v>
      </c>
      <c r="AI1342" s="57" t="s">
        <v>4885</v>
      </c>
      <c r="AJ1342" s="58" t="n">
        <v>7.54230428980427</v>
      </c>
      <c r="AK1342" s="57" t="s">
        <v>5415</v>
      </c>
      <c r="AL1342" s="58" t="n">
        <v>4</v>
      </c>
      <c r="AM1342" s="57"/>
      <c r="AN1342" s="57"/>
      <c r="AO1342" s="57" t="n">
        <v>0</v>
      </c>
      <c r="AP1342" s="59" t="b">
        <f aca="false">FALSE()</f>
        <v>0</v>
      </c>
    </row>
    <row r="1343" customFormat="false" ht="15" hidden="false" customHeight="true" outlineLevel="0" collapsed="false">
      <c r="B1343" s="57" t="s">
        <v>4782</v>
      </c>
      <c r="C1343" s="57" t="s">
        <v>290</v>
      </c>
      <c r="D1343" s="57" t="s">
        <v>337</v>
      </c>
      <c r="E1343" s="59" t="b">
        <f aca="false">FALSE()</f>
        <v>0</v>
      </c>
      <c r="F1343" s="57" t="n">
        <v>1</v>
      </c>
      <c r="G1343" s="57" t="s">
        <v>4855</v>
      </c>
      <c r="H1343" s="57" t="s">
        <v>4881</v>
      </c>
      <c r="I1343" s="57" t="n">
        <v>6</v>
      </c>
      <c r="J1343" s="57" t="s">
        <v>360</v>
      </c>
      <c r="K1343" s="57" t="n">
        <v>2</v>
      </c>
      <c r="L1343" s="59" t="b">
        <f aca="false">FALSE()</f>
        <v>0</v>
      </c>
      <c r="M1343" s="59" t="b">
        <f aca="false">TRUE()</f>
        <v>1</v>
      </c>
      <c r="N1343" s="59" t="b">
        <f aca="false">TRUE()</f>
        <v>1</v>
      </c>
      <c r="O1343" s="59" t="b">
        <f aca="false">TRUE()</f>
        <v>1</v>
      </c>
      <c r="P1343" s="59" t="b">
        <f aca="false">TRUE()</f>
        <v>1</v>
      </c>
      <c r="Q1343" s="57" t="s">
        <v>5417</v>
      </c>
      <c r="R1343" s="58" t="n">
        <v>1</v>
      </c>
      <c r="S1343" s="58" t="n">
        <v>31.0400009155273</v>
      </c>
      <c r="T1343" s="57"/>
      <c r="U1343" s="58" t="n">
        <v>0.0533978712262992</v>
      </c>
      <c r="V1343" s="58" t="n">
        <v>0</v>
      </c>
      <c r="W1343" s="58" t="n">
        <v>0</v>
      </c>
      <c r="X1343" s="58" t="n">
        <v>0</v>
      </c>
      <c r="Y1343" s="58" t="n">
        <v>0</v>
      </c>
      <c r="Z1343" s="58" t="n">
        <v>6.73784631763002</v>
      </c>
      <c r="AA1343" s="57" t="s">
        <v>5412</v>
      </c>
      <c r="AB1343" s="57" t="s">
        <v>5413</v>
      </c>
      <c r="AC1343" s="57" t="s">
        <v>5422</v>
      </c>
      <c r="AD1343" s="57" t="s">
        <v>4885</v>
      </c>
      <c r="AE1343" s="57" t="n">
        <v>1366</v>
      </c>
      <c r="AF1343" s="58" t="n">
        <v>6.73784631763002</v>
      </c>
      <c r="AG1343" s="57" t="s">
        <v>5412</v>
      </c>
      <c r="AH1343" s="57" t="s">
        <v>5422</v>
      </c>
      <c r="AI1343" s="57" t="s">
        <v>4885</v>
      </c>
      <c r="AJ1343" s="58" t="n">
        <v>7.54230428980427</v>
      </c>
      <c r="AK1343" s="57" t="s">
        <v>5415</v>
      </c>
      <c r="AL1343" s="58" t="n">
        <v>4.5</v>
      </c>
      <c r="AM1343" s="57"/>
      <c r="AN1343" s="57"/>
      <c r="AO1343" s="57" t="n">
        <v>0</v>
      </c>
      <c r="AP1343" s="59" t="b">
        <f aca="false">FALSE()</f>
        <v>0</v>
      </c>
    </row>
    <row r="1344" customFormat="false" ht="15" hidden="false" customHeight="true" outlineLevel="0" collapsed="false">
      <c r="B1344" s="57" t="s">
        <v>4782</v>
      </c>
      <c r="C1344" s="57" t="s">
        <v>290</v>
      </c>
      <c r="D1344" s="57" t="s">
        <v>337</v>
      </c>
      <c r="E1344" s="59" t="b">
        <f aca="false">FALSE()</f>
        <v>0</v>
      </c>
      <c r="F1344" s="57" t="n">
        <v>1</v>
      </c>
      <c r="G1344" s="57" t="s">
        <v>4855</v>
      </c>
      <c r="H1344" s="57" t="s">
        <v>4881</v>
      </c>
      <c r="I1344" s="57" t="n">
        <v>7</v>
      </c>
      <c r="J1344" s="57" t="s">
        <v>425</v>
      </c>
      <c r="K1344" s="57" t="n">
        <v>2</v>
      </c>
      <c r="L1344" s="59" t="b">
        <f aca="false">FALSE()</f>
        <v>0</v>
      </c>
      <c r="M1344" s="59" t="b">
        <f aca="false">TRUE()</f>
        <v>1</v>
      </c>
      <c r="N1344" s="59" t="b">
        <f aca="false">TRUE()</f>
        <v>1</v>
      </c>
      <c r="O1344" s="59" t="b">
        <f aca="false">TRUE()</f>
        <v>1</v>
      </c>
      <c r="P1344" s="59" t="b">
        <f aca="false">TRUE()</f>
        <v>1</v>
      </c>
      <c r="Q1344" s="57" t="s">
        <v>5416</v>
      </c>
      <c r="R1344" s="58" t="n">
        <v>1</v>
      </c>
      <c r="S1344" s="58" t="n">
        <v>33.75</v>
      </c>
      <c r="T1344" s="57"/>
      <c r="U1344" s="58" t="n">
        <v>1.41504358749693</v>
      </c>
      <c r="V1344" s="58" t="n">
        <v>0</v>
      </c>
      <c r="W1344" s="58" t="n">
        <v>0</v>
      </c>
      <c r="X1344" s="58" t="n">
        <v>0</v>
      </c>
      <c r="Y1344" s="58" t="n">
        <v>0</v>
      </c>
      <c r="Z1344" s="58" t="n">
        <v>5.56042903020979</v>
      </c>
      <c r="AA1344" s="57" t="s">
        <v>5415</v>
      </c>
      <c r="AB1344" s="57" t="s">
        <v>282</v>
      </c>
      <c r="AC1344" s="57" t="s">
        <v>4866</v>
      </c>
      <c r="AD1344" s="57" t="s">
        <v>5411</v>
      </c>
      <c r="AE1344" s="57" t="n">
        <v>33</v>
      </c>
      <c r="AF1344" s="58" t="n">
        <v>5.56042903020979</v>
      </c>
      <c r="AG1344" s="57" t="s">
        <v>5415</v>
      </c>
      <c r="AH1344" s="57" t="s">
        <v>4866</v>
      </c>
      <c r="AI1344" s="57" t="s">
        <v>5411</v>
      </c>
      <c r="AJ1344" s="58" t="n">
        <v>5.56042903020979</v>
      </c>
      <c r="AK1344" s="57" t="s">
        <v>5415</v>
      </c>
      <c r="AL1344" s="58" t="n">
        <v>3.5</v>
      </c>
      <c r="AM1344" s="57"/>
      <c r="AN1344" s="57"/>
      <c r="AO1344" s="57" t="n">
        <v>0</v>
      </c>
      <c r="AP1344" s="59" t="b">
        <f aca="false">FALSE()</f>
        <v>0</v>
      </c>
    </row>
    <row r="1345" customFormat="false" ht="15" hidden="false" customHeight="true" outlineLevel="0" collapsed="false">
      <c r="B1345" s="57" t="s">
        <v>4782</v>
      </c>
      <c r="C1345" s="57" t="s">
        <v>290</v>
      </c>
      <c r="D1345" s="57" t="s">
        <v>337</v>
      </c>
      <c r="E1345" s="59" t="b">
        <f aca="false">FALSE()</f>
        <v>0</v>
      </c>
      <c r="F1345" s="57" t="n">
        <v>1</v>
      </c>
      <c r="G1345" s="57" t="s">
        <v>4855</v>
      </c>
      <c r="H1345" s="57" t="s">
        <v>4881</v>
      </c>
      <c r="I1345" s="57" t="n">
        <v>7</v>
      </c>
      <c r="J1345" s="57" t="s">
        <v>425</v>
      </c>
      <c r="K1345" s="57" t="n">
        <v>2</v>
      </c>
      <c r="L1345" s="59" t="b">
        <f aca="false">FALSE()</f>
        <v>0</v>
      </c>
      <c r="M1345" s="59" t="b">
        <f aca="false">TRUE()</f>
        <v>1</v>
      </c>
      <c r="N1345" s="59" t="b">
        <f aca="false">TRUE()</f>
        <v>1</v>
      </c>
      <c r="O1345" s="59" t="b">
        <f aca="false">TRUE()</f>
        <v>1</v>
      </c>
      <c r="P1345" s="59" t="b">
        <f aca="false">TRUE()</f>
        <v>1</v>
      </c>
      <c r="Q1345" s="57" t="s">
        <v>5416</v>
      </c>
      <c r="R1345" s="58" t="n">
        <v>1</v>
      </c>
      <c r="S1345" s="58" t="n">
        <v>33.75</v>
      </c>
      <c r="T1345" s="57"/>
      <c r="U1345" s="58" t="n">
        <v>1.41504358749693</v>
      </c>
      <c r="V1345" s="58" t="n">
        <v>0</v>
      </c>
      <c r="W1345" s="58" t="n">
        <v>0</v>
      </c>
      <c r="X1345" s="58" t="n">
        <v>0</v>
      </c>
      <c r="Y1345" s="58" t="n">
        <v>0</v>
      </c>
      <c r="Z1345" s="58" t="n">
        <v>5.56042903020979</v>
      </c>
      <c r="AA1345" s="57" t="s">
        <v>5415</v>
      </c>
      <c r="AB1345" s="57" t="s">
        <v>282</v>
      </c>
      <c r="AC1345" s="57" t="s">
        <v>4866</v>
      </c>
      <c r="AD1345" s="57" t="s">
        <v>5411</v>
      </c>
      <c r="AE1345" s="57" t="n">
        <v>33</v>
      </c>
      <c r="AF1345" s="58" t="n">
        <v>5.56042903020979</v>
      </c>
      <c r="AG1345" s="57" t="s">
        <v>5415</v>
      </c>
      <c r="AH1345" s="57" t="s">
        <v>4866</v>
      </c>
      <c r="AI1345" s="57" t="s">
        <v>5411</v>
      </c>
      <c r="AJ1345" s="58" t="n">
        <v>5.56042903020979</v>
      </c>
      <c r="AK1345" s="57" t="s">
        <v>5415</v>
      </c>
      <c r="AL1345" s="58" t="n">
        <v>4</v>
      </c>
      <c r="AM1345" s="57"/>
      <c r="AN1345" s="57"/>
      <c r="AO1345" s="57" t="n">
        <v>0</v>
      </c>
      <c r="AP1345" s="59" t="b">
        <f aca="false">FALSE()</f>
        <v>0</v>
      </c>
    </row>
    <row r="1346" customFormat="false" ht="15" hidden="false" customHeight="true" outlineLevel="0" collapsed="false">
      <c r="B1346" s="57" t="s">
        <v>4782</v>
      </c>
      <c r="C1346" s="57" t="s">
        <v>290</v>
      </c>
      <c r="D1346" s="57" t="s">
        <v>337</v>
      </c>
      <c r="E1346" s="59" t="b">
        <f aca="false">FALSE()</f>
        <v>0</v>
      </c>
      <c r="F1346" s="57" t="n">
        <v>1</v>
      </c>
      <c r="G1346" s="57" t="s">
        <v>4855</v>
      </c>
      <c r="H1346" s="57" t="s">
        <v>4881</v>
      </c>
      <c r="I1346" s="57" t="n">
        <v>7</v>
      </c>
      <c r="J1346" s="57" t="s">
        <v>425</v>
      </c>
      <c r="K1346" s="57" t="n">
        <v>2</v>
      </c>
      <c r="L1346" s="59" t="b">
        <f aca="false">FALSE()</f>
        <v>0</v>
      </c>
      <c r="M1346" s="59" t="b">
        <f aca="false">TRUE()</f>
        <v>1</v>
      </c>
      <c r="N1346" s="59" t="b">
        <f aca="false">TRUE()</f>
        <v>1</v>
      </c>
      <c r="O1346" s="59" t="b">
        <f aca="false">TRUE()</f>
        <v>1</v>
      </c>
      <c r="P1346" s="59" t="b">
        <f aca="false">TRUE()</f>
        <v>1</v>
      </c>
      <c r="Q1346" s="57" t="s">
        <v>5416</v>
      </c>
      <c r="R1346" s="58" t="n">
        <v>1</v>
      </c>
      <c r="S1346" s="58" t="n">
        <v>33.75</v>
      </c>
      <c r="T1346" s="57"/>
      <c r="U1346" s="58" t="n">
        <v>1.41504358749693</v>
      </c>
      <c r="V1346" s="58" t="n">
        <v>0</v>
      </c>
      <c r="W1346" s="58" t="n">
        <v>0</v>
      </c>
      <c r="X1346" s="58" t="n">
        <v>0</v>
      </c>
      <c r="Y1346" s="58" t="n">
        <v>0</v>
      </c>
      <c r="Z1346" s="58" t="n">
        <v>5.56042903020979</v>
      </c>
      <c r="AA1346" s="57" t="s">
        <v>5415</v>
      </c>
      <c r="AB1346" s="57" t="s">
        <v>282</v>
      </c>
      <c r="AC1346" s="57" t="s">
        <v>4866</v>
      </c>
      <c r="AD1346" s="57" t="s">
        <v>5411</v>
      </c>
      <c r="AE1346" s="57" t="n">
        <v>33</v>
      </c>
      <c r="AF1346" s="58" t="n">
        <v>5.56042903020979</v>
      </c>
      <c r="AG1346" s="57" t="s">
        <v>5415</v>
      </c>
      <c r="AH1346" s="57" t="s">
        <v>4866</v>
      </c>
      <c r="AI1346" s="57" t="s">
        <v>5411</v>
      </c>
      <c r="AJ1346" s="58" t="n">
        <v>5.56042903020979</v>
      </c>
      <c r="AK1346" s="57" t="s">
        <v>5415</v>
      </c>
      <c r="AL1346" s="58" t="n">
        <v>4.5</v>
      </c>
      <c r="AM1346" s="57"/>
      <c r="AN1346" s="57"/>
      <c r="AO1346" s="57" t="n">
        <v>0</v>
      </c>
      <c r="AP1346" s="59" t="b">
        <f aca="false">FALSE()</f>
        <v>0</v>
      </c>
    </row>
    <row r="1347" customFormat="false" ht="15" hidden="false" customHeight="true" outlineLevel="0" collapsed="false">
      <c r="B1347" s="57" t="s">
        <v>4782</v>
      </c>
      <c r="C1347" s="57" t="s">
        <v>290</v>
      </c>
      <c r="D1347" s="57" t="s">
        <v>337</v>
      </c>
      <c r="E1347" s="59" t="b">
        <f aca="false">FALSE()</f>
        <v>0</v>
      </c>
      <c r="F1347" s="57" t="n">
        <v>1</v>
      </c>
      <c r="G1347" s="57" t="s">
        <v>4855</v>
      </c>
      <c r="H1347" s="57" t="s">
        <v>4881</v>
      </c>
      <c r="I1347" s="57" t="n">
        <v>8</v>
      </c>
      <c r="J1347" s="57" t="s">
        <v>4588</v>
      </c>
      <c r="K1347" s="57" t="n">
        <v>2</v>
      </c>
      <c r="L1347" s="59" t="b">
        <f aca="false">FALSE()</f>
        <v>0</v>
      </c>
      <c r="M1347" s="59" t="b">
        <f aca="false">TRUE()</f>
        <v>1</v>
      </c>
      <c r="N1347" s="59" t="b">
        <f aca="false">TRUE()</f>
        <v>1</v>
      </c>
      <c r="O1347" s="59" t="b">
        <f aca="false">TRUE()</f>
        <v>1</v>
      </c>
      <c r="P1347" s="59" t="b">
        <f aca="false">TRUE()</f>
        <v>1</v>
      </c>
      <c r="Q1347" s="57" t="s">
        <v>5428</v>
      </c>
      <c r="R1347" s="58" t="n">
        <v>1</v>
      </c>
      <c r="S1347" s="58" t="n">
        <v>32.1699981689453</v>
      </c>
      <c r="T1347" s="57"/>
      <c r="U1347" s="58" t="n">
        <v>0</v>
      </c>
      <c r="V1347" s="58" t="n">
        <v>0</v>
      </c>
      <c r="W1347" s="58" t="n">
        <v>0</v>
      </c>
      <c r="X1347" s="57"/>
      <c r="Y1347" s="57"/>
      <c r="Z1347" s="58" t="n">
        <v>4.42106785742992</v>
      </c>
      <c r="AA1347" s="57" t="s">
        <v>5415</v>
      </c>
      <c r="AB1347" s="57" t="s">
        <v>282</v>
      </c>
      <c r="AC1347" s="57" t="s">
        <v>5016</v>
      </c>
      <c r="AD1347" s="57" t="s">
        <v>5432</v>
      </c>
      <c r="AE1347" s="57" t="n">
        <v>35</v>
      </c>
      <c r="AF1347" s="58" t="n">
        <v>4.86338297895609</v>
      </c>
      <c r="AG1347" s="57" t="s">
        <v>5415</v>
      </c>
      <c r="AH1347" s="57" t="s">
        <v>4866</v>
      </c>
      <c r="AI1347" s="57" t="s">
        <v>5411</v>
      </c>
      <c r="AJ1347" s="58" t="n">
        <v>4.42106785742992</v>
      </c>
      <c r="AK1347" s="57" t="s">
        <v>5415</v>
      </c>
      <c r="AL1347" s="58" t="n">
        <v>3.5</v>
      </c>
      <c r="AM1347" s="57"/>
      <c r="AN1347" s="57"/>
      <c r="AO1347" s="57" t="n">
        <v>0</v>
      </c>
      <c r="AP1347" s="59" t="b">
        <f aca="false">FALSE()</f>
        <v>0</v>
      </c>
    </row>
    <row r="1348" customFormat="false" ht="15" hidden="false" customHeight="true" outlineLevel="0" collapsed="false">
      <c r="B1348" s="57" t="s">
        <v>4782</v>
      </c>
      <c r="C1348" s="57" t="s">
        <v>290</v>
      </c>
      <c r="D1348" s="57" t="s">
        <v>337</v>
      </c>
      <c r="E1348" s="59" t="b">
        <f aca="false">FALSE()</f>
        <v>0</v>
      </c>
      <c r="F1348" s="57" t="n">
        <v>1</v>
      </c>
      <c r="G1348" s="57" t="s">
        <v>4855</v>
      </c>
      <c r="H1348" s="57" t="s">
        <v>4881</v>
      </c>
      <c r="I1348" s="57" t="n">
        <v>8</v>
      </c>
      <c r="J1348" s="57" t="s">
        <v>4588</v>
      </c>
      <c r="K1348" s="57" t="n">
        <v>2</v>
      </c>
      <c r="L1348" s="59" t="b">
        <f aca="false">FALSE()</f>
        <v>0</v>
      </c>
      <c r="M1348" s="59" t="b">
        <f aca="false">TRUE()</f>
        <v>1</v>
      </c>
      <c r="N1348" s="59" t="b">
        <f aca="false">TRUE()</f>
        <v>1</v>
      </c>
      <c r="O1348" s="59" t="b">
        <f aca="false">TRUE()</f>
        <v>1</v>
      </c>
      <c r="P1348" s="59" t="b">
        <f aca="false">TRUE()</f>
        <v>1</v>
      </c>
      <c r="Q1348" s="57" t="s">
        <v>5428</v>
      </c>
      <c r="R1348" s="58" t="n">
        <v>1</v>
      </c>
      <c r="S1348" s="58" t="n">
        <v>32.1699981689453</v>
      </c>
      <c r="T1348" s="57"/>
      <c r="U1348" s="58" t="n">
        <v>0</v>
      </c>
      <c r="V1348" s="58" t="n">
        <v>0</v>
      </c>
      <c r="W1348" s="58" t="n">
        <v>0</v>
      </c>
      <c r="X1348" s="57"/>
      <c r="Y1348" s="57"/>
      <c r="Z1348" s="58" t="n">
        <v>4.42106785742992</v>
      </c>
      <c r="AA1348" s="57" t="s">
        <v>5415</v>
      </c>
      <c r="AB1348" s="57" t="s">
        <v>282</v>
      </c>
      <c r="AC1348" s="57" t="s">
        <v>5016</v>
      </c>
      <c r="AD1348" s="57" t="s">
        <v>5432</v>
      </c>
      <c r="AE1348" s="57" t="n">
        <v>35</v>
      </c>
      <c r="AF1348" s="58" t="n">
        <v>4.86338297895609</v>
      </c>
      <c r="AG1348" s="57" t="s">
        <v>5415</v>
      </c>
      <c r="AH1348" s="57" t="s">
        <v>4866</v>
      </c>
      <c r="AI1348" s="57" t="s">
        <v>5411</v>
      </c>
      <c r="AJ1348" s="58" t="n">
        <v>4.42106785742992</v>
      </c>
      <c r="AK1348" s="57" t="s">
        <v>5415</v>
      </c>
      <c r="AL1348" s="58" t="n">
        <v>4</v>
      </c>
      <c r="AM1348" s="57"/>
      <c r="AN1348" s="57"/>
      <c r="AO1348" s="57" t="n">
        <v>0</v>
      </c>
      <c r="AP1348" s="59" t="b">
        <f aca="false">FALSE()</f>
        <v>0</v>
      </c>
    </row>
    <row r="1349" customFormat="false" ht="15" hidden="false" customHeight="true" outlineLevel="0" collapsed="false">
      <c r="B1349" s="57" t="s">
        <v>4782</v>
      </c>
      <c r="C1349" s="57" t="s">
        <v>290</v>
      </c>
      <c r="D1349" s="57" t="s">
        <v>337</v>
      </c>
      <c r="E1349" s="59" t="b">
        <f aca="false">FALSE()</f>
        <v>0</v>
      </c>
      <c r="F1349" s="57" t="n">
        <v>1</v>
      </c>
      <c r="G1349" s="57" t="s">
        <v>4855</v>
      </c>
      <c r="H1349" s="57" t="s">
        <v>4881</v>
      </c>
      <c r="I1349" s="57" t="n">
        <v>8</v>
      </c>
      <c r="J1349" s="57" t="s">
        <v>4588</v>
      </c>
      <c r="K1349" s="57" t="n">
        <v>2</v>
      </c>
      <c r="L1349" s="59" t="b">
        <f aca="false">FALSE()</f>
        <v>0</v>
      </c>
      <c r="M1349" s="59" t="b">
        <f aca="false">TRUE()</f>
        <v>1</v>
      </c>
      <c r="N1349" s="59" t="b">
        <f aca="false">TRUE()</f>
        <v>1</v>
      </c>
      <c r="O1349" s="59" t="b">
        <f aca="false">TRUE()</f>
        <v>1</v>
      </c>
      <c r="P1349" s="59" t="b">
        <f aca="false">TRUE()</f>
        <v>1</v>
      </c>
      <c r="Q1349" s="57" t="s">
        <v>5428</v>
      </c>
      <c r="R1349" s="58" t="n">
        <v>1</v>
      </c>
      <c r="S1349" s="58" t="n">
        <v>32.1699981689453</v>
      </c>
      <c r="T1349" s="57"/>
      <c r="U1349" s="58" t="n">
        <v>0</v>
      </c>
      <c r="V1349" s="58" t="n">
        <v>0</v>
      </c>
      <c r="W1349" s="58" t="n">
        <v>0</v>
      </c>
      <c r="X1349" s="57"/>
      <c r="Y1349" s="57"/>
      <c r="Z1349" s="58" t="n">
        <v>4.42106785742992</v>
      </c>
      <c r="AA1349" s="57" t="s">
        <v>5415</v>
      </c>
      <c r="AB1349" s="57" t="s">
        <v>282</v>
      </c>
      <c r="AC1349" s="57" t="s">
        <v>5016</v>
      </c>
      <c r="AD1349" s="57" t="s">
        <v>5432</v>
      </c>
      <c r="AE1349" s="57" t="n">
        <v>35</v>
      </c>
      <c r="AF1349" s="58" t="n">
        <v>4.86338297895609</v>
      </c>
      <c r="AG1349" s="57" t="s">
        <v>5415</v>
      </c>
      <c r="AH1349" s="57" t="s">
        <v>4866</v>
      </c>
      <c r="AI1349" s="57" t="s">
        <v>5411</v>
      </c>
      <c r="AJ1349" s="58" t="n">
        <v>4.42106785742992</v>
      </c>
      <c r="AK1349" s="57" t="s">
        <v>5415</v>
      </c>
      <c r="AL1349" s="58" t="n">
        <v>4.5</v>
      </c>
      <c r="AM1349" s="57" t="s">
        <v>5415</v>
      </c>
      <c r="AN1349" s="57" t="s">
        <v>5415</v>
      </c>
      <c r="AO1349" s="57" t="n">
        <v>1</v>
      </c>
      <c r="AP1349" s="59" t="b">
        <f aca="false">FALSE()</f>
        <v>0</v>
      </c>
    </row>
    <row r="1350" customFormat="false" ht="15" hidden="false" customHeight="true" outlineLevel="0" collapsed="false">
      <c r="B1350" s="57" t="s">
        <v>4782</v>
      </c>
      <c r="C1350" s="57" t="s">
        <v>290</v>
      </c>
      <c r="D1350" s="57" t="s">
        <v>367</v>
      </c>
      <c r="E1350" s="59" t="b">
        <f aca="false">FALSE()</f>
        <v>0</v>
      </c>
      <c r="F1350" s="57" t="n">
        <v>1</v>
      </c>
      <c r="G1350" s="57" t="s">
        <v>5182</v>
      </c>
      <c r="H1350" s="57" t="s">
        <v>5005</v>
      </c>
      <c r="I1350" s="57" t="n">
        <v>2</v>
      </c>
      <c r="J1350" s="57" t="s">
        <v>334</v>
      </c>
      <c r="K1350" s="57" t="n">
        <v>2</v>
      </c>
      <c r="L1350" s="59" t="b">
        <f aca="false">FALSE()</f>
        <v>0</v>
      </c>
      <c r="M1350" s="59" t="b">
        <f aca="false">TRUE()</f>
        <v>1</v>
      </c>
      <c r="N1350" s="59" t="b">
        <f aca="false">TRUE()</f>
        <v>1</v>
      </c>
      <c r="O1350" s="59" t="b">
        <f aca="false">TRUE()</f>
        <v>1</v>
      </c>
      <c r="P1350" s="59" t="b">
        <f aca="false">TRUE()</f>
        <v>1</v>
      </c>
      <c r="Q1350" s="57" t="s">
        <v>5423</v>
      </c>
      <c r="R1350" s="58" t="n">
        <v>1</v>
      </c>
      <c r="S1350" s="58" t="n">
        <v>32.6100006103516</v>
      </c>
      <c r="T1350" s="57"/>
      <c r="U1350" s="58" t="n">
        <v>47.3372128421142</v>
      </c>
      <c r="V1350" s="58" t="n">
        <v>0.587376583489295</v>
      </c>
      <c r="W1350" s="58" t="n">
        <v>0</v>
      </c>
      <c r="X1350" s="58" t="n">
        <v>1.24083474337282</v>
      </c>
      <c r="Y1350" s="58" t="n">
        <v>0</v>
      </c>
      <c r="Z1350" s="58" t="n">
        <v>5.92843739951768</v>
      </c>
      <c r="AA1350" s="57" t="s">
        <v>5455</v>
      </c>
      <c r="AB1350" s="57" t="s">
        <v>5413</v>
      </c>
      <c r="AC1350" s="57" t="s">
        <v>5032</v>
      </c>
      <c r="AD1350" s="57" t="s">
        <v>4885</v>
      </c>
      <c r="AE1350" s="57" t="n">
        <v>3195</v>
      </c>
      <c r="AF1350" s="58" t="n">
        <v>6.9280487873571</v>
      </c>
      <c r="AG1350" s="57" t="s">
        <v>324</v>
      </c>
      <c r="AH1350" s="57" t="s">
        <v>5485</v>
      </c>
      <c r="AI1350" s="57" t="s">
        <v>5418</v>
      </c>
      <c r="AJ1350" s="58" t="n">
        <v>6.9280487873571</v>
      </c>
      <c r="AK1350" s="57" t="s">
        <v>324</v>
      </c>
      <c r="AL1350" s="58" t="n">
        <v>3.5</v>
      </c>
      <c r="AM1350" s="57"/>
      <c r="AN1350" s="57"/>
      <c r="AO1350" s="57" t="n">
        <v>0</v>
      </c>
      <c r="AP1350" s="59" t="b">
        <f aca="false">FALSE()</f>
        <v>0</v>
      </c>
    </row>
    <row r="1351" customFormat="false" ht="15" hidden="false" customHeight="true" outlineLevel="0" collapsed="false">
      <c r="B1351" s="57" t="s">
        <v>4782</v>
      </c>
      <c r="C1351" s="57" t="s">
        <v>290</v>
      </c>
      <c r="D1351" s="57" t="s">
        <v>367</v>
      </c>
      <c r="E1351" s="59" t="b">
        <f aca="false">FALSE()</f>
        <v>0</v>
      </c>
      <c r="F1351" s="57" t="n">
        <v>1</v>
      </c>
      <c r="G1351" s="57" t="s">
        <v>5182</v>
      </c>
      <c r="H1351" s="57" t="s">
        <v>5005</v>
      </c>
      <c r="I1351" s="57" t="n">
        <v>2</v>
      </c>
      <c r="J1351" s="57" t="s">
        <v>334</v>
      </c>
      <c r="K1351" s="57" t="n">
        <v>2</v>
      </c>
      <c r="L1351" s="59" t="b">
        <f aca="false">FALSE()</f>
        <v>0</v>
      </c>
      <c r="M1351" s="59" t="b">
        <f aca="false">TRUE()</f>
        <v>1</v>
      </c>
      <c r="N1351" s="59" t="b">
        <f aca="false">TRUE()</f>
        <v>1</v>
      </c>
      <c r="O1351" s="59" t="b">
        <f aca="false">TRUE()</f>
        <v>1</v>
      </c>
      <c r="P1351" s="59" t="b">
        <f aca="false">TRUE()</f>
        <v>1</v>
      </c>
      <c r="Q1351" s="57" t="s">
        <v>5423</v>
      </c>
      <c r="R1351" s="58" t="n">
        <v>1</v>
      </c>
      <c r="S1351" s="58" t="n">
        <v>32.6100006103516</v>
      </c>
      <c r="T1351" s="57"/>
      <c r="U1351" s="58" t="n">
        <v>47.3372128421142</v>
      </c>
      <c r="V1351" s="58" t="n">
        <v>0.587376583489295</v>
      </c>
      <c r="W1351" s="58" t="n">
        <v>0</v>
      </c>
      <c r="X1351" s="58" t="n">
        <v>1.24083474337282</v>
      </c>
      <c r="Y1351" s="58" t="n">
        <v>0</v>
      </c>
      <c r="Z1351" s="58" t="n">
        <v>5.92843739951768</v>
      </c>
      <c r="AA1351" s="57" t="s">
        <v>5455</v>
      </c>
      <c r="AB1351" s="57" t="s">
        <v>5413</v>
      </c>
      <c r="AC1351" s="57" t="s">
        <v>5032</v>
      </c>
      <c r="AD1351" s="57" t="s">
        <v>4885</v>
      </c>
      <c r="AE1351" s="57" t="n">
        <v>3195</v>
      </c>
      <c r="AF1351" s="58" t="n">
        <v>6.9280487873571</v>
      </c>
      <c r="AG1351" s="57" t="s">
        <v>324</v>
      </c>
      <c r="AH1351" s="57" t="s">
        <v>5485</v>
      </c>
      <c r="AI1351" s="57" t="s">
        <v>5418</v>
      </c>
      <c r="AJ1351" s="58" t="n">
        <v>6.9280487873571</v>
      </c>
      <c r="AK1351" s="57" t="s">
        <v>324</v>
      </c>
      <c r="AL1351" s="58" t="n">
        <v>4</v>
      </c>
      <c r="AM1351" s="57"/>
      <c r="AN1351" s="57"/>
      <c r="AO1351" s="57" t="n">
        <v>0</v>
      </c>
      <c r="AP1351" s="59" t="b">
        <f aca="false">FALSE()</f>
        <v>0</v>
      </c>
    </row>
    <row r="1352" customFormat="false" ht="15" hidden="false" customHeight="true" outlineLevel="0" collapsed="false">
      <c r="B1352" s="57" t="s">
        <v>4782</v>
      </c>
      <c r="C1352" s="57" t="s">
        <v>290</v>
      </c>
      <c r="D1352" s="57" t="s">
        <v>367</v>
      </c>
      <c r="E1352" s="59" t="b">
        <f aca="false">FALSE()</f>
        <v>0</v>
      </c>
      <c r="F1352" s="57" t="n">
        <v>1</v>
      </c>
      <c r="G1352" s="57" t="s">
        <v>5182</v>
      </c>
      <c r="H1352" s="57" t="s">
        <v>5005</v>
      </c>
      <c r="I1352" s="57" t="n">
        <v>2</v>
      </c>
      <c r="J1352" s="57" t="s">
        <v>334</v>
      </c>
      <c r="K1352" s="57" t="n">
        <v>2</v>
      </c>
      <c r="L1352" s="59" t="b">
        <f aca="false">FALSE()</f>
        <v>0</v>
      </c>
      <c r="M1352" s="59" t="b">
        <f aca="false">TRUE()</f>
        <v>1</v>
      </c>
      <c r="N1352" s="59" t="b">
        <f aca="false">TRUE()</f>
        <v>1</v>
      </c>
      <c r="O1352" s="59" t="b">
        <f aca="false">TRUE()</f>
        <v>1</v>
      </c>
      <c r="P1352" s="59" t="b">
        <f aca="false">TRUE()</f>
        <v>1</v>
      </c>
      <c r="Q1352" s="57" t="s">
        <v>5423</v>
      </c>
      <c r="R1352" s="58" t="n">
        <v>1</v>
      </c>
      <c r="S1352" s="58" t="n">
        <v>32.6100006103516</v>
      </c>
      <c r="T1352" s="57"/>
      <c r="U1352" s="58" t="n">
        <v>47.3372128421142</v>
      </c>
      <c r="V1352" s="58" t="n">
        <v>0.587376583489295</v>
      </c>
      <c r="W1352" s="58" t="n">
        <v>0</v>
      </c>
      <c r="X1352" s="58" t="n">
        <v>1.24083474337282</v>
      </c>
      <c r="Y1352" s="58" t="n">
        <v>0</v>
      </c>
      <c r="Z1352" s="58" t="n">
        <v>5.92843739951768</v>
      </c>
      <c r="AA1352" s="57" t="s">
        <v>5455</v>
      </c>
      <c r="AB1352" s="57" t="s">
        <v>5413</v>
      </c>
      <c r="AC1352" s="57" t="s">
        <v>5032</v>
      </c>
      <c r="AD1352" s="57" t="s">
        <v>4885</v>
      </c>
      <c r="AE1352" s="57" t="n">
        <v>3195</v>
      </c>
      <c r="AF1352" s="58" t="n">
        <v>6.9280487873571</v>
      </c>
      <c r="AG1352" s="57" t="s">
        <v>324</v>
      </c>
      <c r="AH1352" s="57" t="s">
        <v>5485</v>
      </c>
      <c r="AI1352" s="57" t="s">
        <v>5418</v>
      </c>
      <c r="AJ1352" s="58" t="n">
        <v>6.9280487873571</v>
      </c>
      <c r="AK1352" s="57" t="s">
        <v>324</v>
      </c>
      <c r="AL1352" s="58" t="n">
        <v>4.5</v>
      </c>
      <c r="AM1352" s="57"/>
      <c r="AN1352" s="57"/>
      <c r="AO1352" s="57" t="n">
        <v>0</v>
      </c>
      <c r="AP1352" s="59" t="b">
        <f aca="false">FALSE()</f>
        <v>0</v>
      </c>
    </row>
    <row r="1353" customFormat="false" ht="15" hidden="false" customHeight="true" outlineLevel="0" collapsed="false">
      <c r="B1353" s="57" t="s">
        <v>4782</v>
      </c>
      <c r="C1353" s="57" t="s">
        <v>290</v>
      </c>
      <c r="D1353" s="57" t="s">
        <v>367</v>
      </c>
      <c r="E1353" s="59" t="b">
        <f aca="false">FALSE()</f>
        <v>0</v>
      </c>
      <c r="F1353" s="57" t="n">
        <v>1</v>
      </c>
      <c r="G1353" s="57" t="s">
        <v>5182</v>
      </c>
      <c r="H1353" s="57" t="s">
        <v>5005</v>
      </c>
      <c r="I1353" s="57" t="n">
        <v>3</v>
      </c>
      <c r="J1353" s="57" t="s">
        <v>312</v>
      </c>
      <c r="K1353" s="57" t="n">
        <v>2</v>
      </c>
      <c r="L1353" s="59" t="b">
        <f aca="false">FALSE()</f>
        <v>0</v>
      </c>
      <c r="M1353" s="59" t="b">
        <f aca="false">TRUE()</f>
        <v>1</v>
      </c>
      <c r="N1353" s="59" t="b">
        <f aca="false">TRUE()</f>
        <v>1</v>
      </c>
      <c r="O1353" s="59" t="b">
        <f aca="false">TRUE()</f>
        <v>1</v>
      </c>
      <c r="P1353" s="59" t="b">
        <f aca="false">TRUE()</f>
        <v>1</v>
      </c>
      <c r="Q1353" s="57" t="s">
        <v>5418</v>
      </c>
      <c r="R1353" s="58" t="n">
        <v>1</v>
      </c>
      <c r="S1353" s="58" t="n">
        <v>30.2800006866455</v>
      </c>
      <c r="T1353" s="57"/>
      <c r="U1353" s="58" t="n">
        <v>0.907763810847086</v>
      </c>
      <c r="V1353" s="58" t="n">
        <v>0</v>
      </c>
      <c r="W1353" s="58" t="n">
        <v>0</v>
      </c>
      <c r="X1353" s="58" t="n">
        <v>0</v>
      </c>
      <c r="Y1353" s="58" t="n">
        <v>0</v>
      </c>
      <c r="Z1353" s="58" t="n">
        <v>4.91529337883306</v>
      </c>
      <c r="AA1353" s="57" t="s">
        <v>324</v>
      </c>
      <c r="AB1353" s="57" t="s">
        <v>282</v>
      </c>
      <c r="AC1353" s="57" t="s">
        <v>5426</v>
      </c>
      <c r="AD1353" s="57" t="s">
        <v>5418</v>
      </c>
      <c r="AE1353" s="57" t="n">
        <v>17</v>
      </c>
      <c r="AF1353" s="58" t="n">
        <v>6.02691413577464</v>
      </c>
      <c r="AG1353" s="57" t="s">
        <v>324</v>
      </c>
      <c r="AH1353" s="57" t="s">
        <v>5485</v>
      </c>
      <c r="AI1353" s="57" t="s">
        <v>5418</v>
      </c>
      <c r="AJ1353" s="58" t="n">
        <v>4.91529337883306</v>
      </c>
      <c r="AK1353" s="57" t="s">
        <v>324</v>
      </c>
      <c r="AL1353" s="58" t="n">
        <v>3.5</v>
      </c>
      <c r="AM1353" s="57"/>
      <c r="AN1353" s="57"/>
      <c r="AO1353" s="57" t="n">
        <v>0</v>
      </c>
      <c r="AP1353" s="59" t="b">
        <f aca="false">FALSE()</f>
        <v>0</v>
      </c>
    </row>
    <row r="1354" customFormat="false" ht="15" hidden="false" customHeight="true" outlineLevel="0" collapsed="false">
      <c r="B1354" s="57" t="s">
        <v>4782</v>
      </c>
      <c r="C1354" s="57" t="s">
        <v>290</v>
      </c>
      <c r="D1354" s="57" t="s">
        <v>367</v>
      </c>
      <c r="E1354" s="59" t="b">
        <f aca="false">FALSE()</f>
        <v>0</v>
      </c>
      <c r="F1354" s="57" t="n">
        <v>1</v>
      </c>
      <c r="G1354" s="57" t="s">
        <v>5182</v>
      </c>
      <c r="H1354" s="57" t="s">
        <v>5005</v>
      </c>
      <c r="I1354" s="57" t="n">
        <v>3</v>
      </c>
      <c r="J1354" s="57" t="s">
        <v>312</v>
      </c>
      <c r="K1354" s="57" t="n">
        <v>2</v>
      </c>
      <c r="L1354" s="59" t="b">
        <f aca="false">FALSE()</f>
        <v>0</v>
      </c>
      <c r="M1354" s="59" t="b">
        <f aca="false">TRUE()</f>
        <v>1</v>
      </c>
      <c r="N1354" s="59" t="b">
        <f aca="false">TRUE()</f>
        <v>1</v>
      </c>
      <c r="O1354" s="59" t="b">
        <f aca="false">TRUE()</f>
        <v>1</v>
      </c>
      <c r="P1354" s="59" t="b">
        <f aca="false">TRUE()</f>
        <v>1</v>
      </c>
      <c r="Q1354" s="57" t="s">
        <v>5418</v>
      </c>
      <c r="R1354" s="58" t="n">
        <v>1</v>
      </c>
      <c r="S1354" s="58" t="n">
        <v>30.2800006866455</v>
      </c>
      <c r="T1354" s="57"/>
      <c r="U1354" s="58" t="n">
        <v>0.907763810847086</v>
      </c>
      <c r="V1354" s="58" t="n">
        <v>0</v>
      </c>
      <c r="W1354" s="58" t="n">
        <v>0</v>
      </c>
      <c r="X1354" s="58" t="n">
        <v>0</v>
      </c>
      <c r="Y1354" s="58" t="n">
        <v>0</v>
      </c>
      <c r="Z1354" s="58" t="n">
        <v>4.91529337883306</v>
      </c>
      <c r="AA1354" s="57" t="s">
        <v>324</v>
      </c>
      <c r="AB1354" s="57" t="s">
        <v>282</v>
      </c>
      <c r="AC1354" s="57" t="s">
        <v>5426</v>
      </c>
      <c r="AD1354" s="57" t="s">
        <v>5418</v>
      </c>
      <c r="AE1354" s="57" t="n">
        <v>17</v>
      </c>
      <c r="AF1354" s="58" t="n">
        <v>6.02691413577464</v>
      </c>
      <c r="AG1354" s="57" t="s">
        <v>324</v>
      </c>
      <c r="AH1354" s="57" t="s">
        <v>5485</v>
      </c>
      <c r="AI1354" s="57" t="s">
        <v>5418</v>
      </c>
      <c r="AJ1354" s="58" t="n">
        <v>4.91529337883306</v>
      </c>
      <c r="AK1354" s="57" t="s">
        <v>324</v>
      </c>
      <c r="AL1354" s="58" t="n">
        <v>4</v>
      </c>
      <c r="AM1354" s="57"/>
      <c r="AN1354" s="57"/>
      <c r="AO1354" s="57" t="n">
        <v>0</v>
      </c>
      <c r="AP1354" s="59" t="b">
        <f aca="false">FALSE()</f>
        <v>0</v>
      </c>
    </row>
    <row r="1355" customFormat="false" ht="15" hidden="false" customHeight="true" outlineLevel="0" collapsed="false">
      <c r="B1355" s="57" t="s">
        <v>4782</v>
      </c>
      <c r="C1355" s="57" t="s">
        <v>290</v>
      </c>
      <c r="D1355" s="57" t="s">
        <v>367</v>
      </c>
      <c r="E1355" s="59" t="b">
        <f aca="false">FALSE()</f>
        <v>0</v>
      </c>
      <c r="F1355" s="57" t="n">
        <v>1</v>
      </c>
      <c r="G1355" s="57" t="s">
        <v>5182</v>
      </c>
      <c r="H1355" s="57" t="s">
        <v>5005</v>
      </c>
      <c r="I1355" s="57" t="n">
        <v>3</v>
      </c>
      <c r="J1355" s="57" t="s">
        <v>312</v>
      </c>
      <c r="K1355" s="57" t="n">
        <v>2</v>
      </c>
      <c r="L1355" s="59" t="b">
        <f aca="false">FALSE()</f>
        <v>0</v>
      </c>
      <c r="M1355" s="59" t="b">
        <f aca="false">TRUE()</f>
        <v>1</v>
      </c>
      <c r="N1355" s="59" t="b">
        <f aca="false">TRUE()</f>
        <v>1</v>
      </c>
      <c r="O1355" s="59" t="b">
        <f aca="false">TRUE()</f>
        <v>1</v>
      </c>
      <c r="P1355" s="59" t="b">
        <f aca="false">TRUE()</f>
        <v>1</v>
      </c>
      <c r="Q1355" s="57" t="s">
        <v>5418</v>
      </c>
      <c r="R1355" s="58" t="n">
        <v>1</v>
      </c>
      <c r="S1355" s="58" t="n">
        <v>30.2800006866455</v>
      </c>
      <c r="T1355" s="57"/>
      <c r="U1355" s="58" t="n">
        <v>0.907763810847086</v>
      </c>
      <c r="V1355" s="58" t="n">
        <v>0</v>
      </c>
      <c r="W1355" s="58" t="n">
        <v>0</v>
      </c>
      <c r="X1355" s="58" t="n">
        <v>0</v>
      </c>
      <c r="Y1355" s="58" t="n">
        <v>0</v>
      </c>
      <c r="Z1355" s="58" t="n">
        <v>4.91529337883306</v>
      </c>
      <c r="AA1355" s="57" t="s">
        <v>324</v>
      </c>
      <c r="AB1355" s="57" t="s">
        <v>282</v>
      </c>
      <c r="AC1355" s="57" t="s">
        <v>5426</v>
      </c>
      <c r="AD1355" s="57" t="s">
        <v>5418</v>
      </c>
      <c r="AE1355" s="57" t="n">
        <v>17</v>
      </c>
      <c r="AF1355" s="58" t="n">
        <v>6.02691413577464</v>
      </c>
      <c r="AG1355" s="57" t="s">
        <v>324</v>
      </c>
      <c r="AH1355" s="57" t="s">
        <v>5485</v>
      </c>
      <c r="AI1355" s="57" t="s">
        <v>5418</v>
      </c>
      <c r="AJ1355" s="58" t="n">
        <v>4.91529337883306</v>
      </c>
      <c r="AK1355" s="57" t="s">
        <v>324</v>
      </c>
      <c r="AL1355" s="58" t="n">
        <v>4.5</v>
      </c>
      <c r="AM1355" s="57"/>
      <c r="AN1355" s="57"/>
      <c r="AO1355" s="57" t="n">
        <v>0</v>
      </c>
      <c r="AP1355" s="59" t="b">
        <f aca="false">FALSE()</f>
        <v>0</v>
      </c>
    </row>
    <row r="1356" customFormat="false" ht="15" hidden="false" customHeight="true" outlineLevel="0" collapsed="false">
      <c r="B1356" s="57" t="s">
        <v>4782</v>
      </c>
      <c r="C1356" s="57" t="s">
        <v>290</v>
      </c>
      <c r="D1356" s="57" t="s">
        <v>367</v>
      </c>
      <c r="E1356" s="59" t="b">
        <f aca="false">FALSE()</f>
        <v>0</v>
      </c>
      <c r="F1356" s="57" t="n">
        <v>1</v>
      </c>
      <c r="G1356" s="57" t="s">
        <v>5182</v>
      </c>
      <c r="H1356" s="57" t="s">
        <v>5005</v>
      </c>
      <c r="I1356" s="57" t="n">
        <v>4</v>
      </c>
      <c r="J1356" s="57" t="s">
        <v>4588</v>
      </c>
      <c r="K1356" s="57" t="n">
        <v>2</v>
      </c>
      <c r="L1356" s="59" t="b">
        <f aca="false">FALSE()</f>
        <v>0</v>
      </c>
      <c r="M1356" s="59" t="b">
        <f aca="false">TRUE()</f>
        <v>1</v>
      </c>
      <c r="N1356" s="59" t="b">
        <f aca="false">TRUE()</f>
        <v>1</v>
      </c>
      <c r="O1356" s="59" t="b">
        <f aca="false">TRUE()</f>
        <v>1</v>
      </c>
      <c r="P1356" s="59" t="b">
        <f aca="false">TRUE()</f>
        <v>1</v>
      </c>
      <c r="Q1356" s="57" t="s">
        <v>5428</v>
      </c>
      <c r="R1356" s="58" t="n">
        <v>1</v>
      </c>
      <c r="S1356" s="58" t="n">
        <v>30.420000076294</v>
      </c>
      <c r="T1356" s="57"/>
      <c r="U1356" s="58" t="n">
        <v>0.0266989356131496</v>
      </c>
      <c r="V1356" s="58" t="n">
        <v>0</v>
      </c>
      <c r="W1356" s="58" t="n">
        <v>0</v>
      </c>
      <c r="X1356" s="58" t="n">
        <v>0</v>
      </c>
      <c r="Y1356" s="58" t="n">
        <v>0</v>
      </c>
      <c r="Z1356" s="58" t="n">
        <v>4.16614330046387</v>
      </c>
      <c r="AA1356" s="57" t="s">
        <v>324</v>
      </c>
      <c r="AB1356" s="57" t="s">
        <v>282</v>
      </c>
      <c r="AC1356" s="57" t="s">
        <v>5426</v>
      </c>
      <c r="AD1356" s="57" t="s">
        <v>5418</v>
      </c>
      <c r="AE1356" s="57" t="n">
        <v>17</v>
      </c>
      <c r="AF1356" s="58" t="n">
        <v>4.6705958934594</v>
      </c>
      <c r="AG1356" s="57" t="s">
        <v>324</v>
      </c>
      <c r="AH1356" s="57" t="s">
        <v>5431</v>
      </c>
      <c r="AI1356" s="57" t="s">
        <v>5454</v>
      </c>
      <c r="AJ1356" s="58" t="n">
        <v>4.16614330046387</v>
      </c>
      <c r="AK1356" s="57" t="s">
        <v>324</v>
      </c>
      <c r="AL1356" s="58" t="n">
        <v>3.5</v>
      </c>
      <c r="AM1356" s="57"/>
      <c r="AN1356" s="57"/>
      <c r="AO1356" s="57" t="n">
        <v>0</v>
      </c>
      <c r="AP1356" s="59" t="b">
        <f aca="false">FALSE()</f>
        <v>0</v>
      </c>
    </row>
    <row r="1357" customFormat="false" ht="15" hidden="false" customHeight="true" outlineLevel="0" collapsed="false">
      <c r="B1357" s="57" t="s">
        <v>4782</v>
      </c>
      <c r="C1357" s="57" t="s">
        <v>290</v>
      </c>
      <c r="D1357" s="57" t="s">
        <v>367</v>
      </c>
      <c r="E1357" s="59" t="b">
        <f aca="false">FALSE()</f>
        <v>0</v>
      </c>
      <c r="F1357" s="57" t="n">
        <v>1</v>
      </c>
      <c r="G1357" s="57" t="s">
        <v>5182</v>
      </c>
      <c r="H1357" s="57" t="s">
        <v>5005</v>
      </c>
      <c r="I1357" s="57" t="n">
        <v>4</v>
      </c>
      <c r="J1357" s="57" t="s">
        <v>4588</v>
      </c>
      <c r="K1357" s="57" t="n">
        <v>2</v>
      </c>
      <c r="L1357" s="59" t="b">
        <f aca="false">FALSE()</f>
        <v>0</v>
      </c>
      <c r="M1357" s="59" t="b">
        <f aca="false">TRUE()</f>
        <v>1</v>
      </c>
      <c r="N1357" s="59" t="b">
        <f aca="false">TRUE()</f>
        <v>1</v>
      </c>
      <c r="O1357" s="59" t="b">
        <f aca="false">TRUE()</f>
        <v>1</v>
      </c>
      <c r="P1357" s="59" t="b">
        <f aca="false">TRUE()</f>
        <v>1</v>
      </c>
      <c r="Q1357" s="57" t="s">
        <v>5428</v>
      </c>
      <c r="R1357" s="58" t="n">
        <v>1</v>
      </c>
      <c r="S1357" s="58" t="n">
        <v>30.420000076294</v>
      </c>
      <c r="T1357" s="57"/>
      <c r="U1357" s="58" t="n">
        <v>0.0266989356131496</v>
      </c>
      <c r="V1357" s="58" t="n">
        <v>0</v>
      </c>
      <c r="W1357" s="58" t="n">
        <v>0</v>
      </c>
      <c r="X1357" s="58" t="n">
        <v>0</v>
      </c>
      <c r="Y1357" s="58" t="n">
        <v>0</v>
      </c>
      <c r="Z1357" s="58" t="n">
        <v>4.16614330046387</v>
      </c>
      <c r="AA1357" s="57" t="s">
        <v>324</v>
      </c>
      <c r="AB1357" s="57" t="s">
        <v>282</v>
      </c>
      <c r="AC1357" s="57" t="s">
        <v>5426</v>
      </c>
      <c r="AD1357" s="57" t="s">
        <v>5418</v>
      </c>
      <c r="AE1357" s="57" t="n">
        <v>17</v>
      </c>
      <c r="AF1357" s="58" t="n">
        <v>4.6705958934594</v>
      </c>
      <c r="AG1357" s="57" t="s">
        <v>324</v>
      </c>
      <c r="AH1357" s="57" t="s">
        <v>5431</v>
      </c>
      <c r="AI1357" s="57" t="s">
        <v>5454</v>
      </c>
      <c r="AJ1357" s="58" t="n">
        <v>4.16614330046387</v>
      </c>
      <c r="AK1357" s="57" t="s">
        <v>324</v>
      </c>
      <c r="AL1357" s="58" t="n">
        <v>4</v>
      </c>
      <c r="AM1357" s="57"/>
      <c r="AN1357" s="57"/>
      <c r="AO1357" s="57" t="n">
        <v>0</v>
      </c>
      <c r="AP1357" s="59" t="b">
        <f aca="false">FALSE()</f>
        <v>0</v>
      </c>
    </row>
    <row r="1358" customFormat="false" ht="15" hidden="false" customHeight="true" outlineLevel="0" collapsed="false">
      <c r="B1358" s="57" t="s">
        <v>4782</v>
      </c>
      <c r="C1358" s="57" t="s">
        <v>290</v>
      </c>
      <c r="D1358" s="57" t="s">
        <v>367</v>
      </c>
      <c r="E1358" s="59" t="b">
        <f aca="false">FALSE()</f>
        <v>0</v>
      </c>
      <c r="F1358" s="57" t="n">
        <v>1</v>
      </c>
      <c r="G1358" s="57" t="s">
        <v>5182</v>
      </c>
      <c r="H1358" s="57" t="s">
        <v>5005</v>
      </c>
      <c r="I1358" s="57" t="n">
        <v>4</v>
      </c>
      <c r="J1358" s="57" t="s">
        <v>4588</v>
      </c>
      <c r="K1358" s="57" t="n">
        <v>2</v>
      </c>
      <c r="L1358" s="59" t="b">
        <f aca="false">FALSE()</f>
        <v>0</v>
      </c>
      <c r="M1358" s="59" t="b">
        <f aca="false">TRUE()</f>
        <v>1</v>
      </c>
      <c r="N1358" s="59" t="b">
        <f aca="false">TRUE()</f>
        <v>1</v>
      </c>
      <c r="O1358" s="59" t="b">
        <f aca="false">TRUE()</f>
        <v>1</v>
      </c>
      <c r="P1358" s="59" t="b">
        <f aca="false">TRUE()</f>
        <v>1</v>
      </c>
      <c r="Q1358" s="57" t="s">
        <v>5428</v>
      </c>
      <c r="R1358" s="58" t="n">
        <v>1</v>
      </c>
      <c r="S1358" s="58" t="n">
        <v>30.420000076294</v>
      </c>
      <c r="T1358" s="57"/>
      <c r="U1358" s="58" t="n">
        <v>0.0266989356131496</v>
      </c>
      <c r="V1358" s="58" t="n">
        <v>0</v>
      </c>
      <c r="W1358" s="58" t="n">
        <v>0</v>
      </c>
      <c r="X1358" s="58" t="n">
        <v>0</v>
      </c>
      <c r="Y1358" s="58" t="n">
        <v>0</v>
      </c>
      <c r="Z1358" s="58" t="n">
        <v>4.16614330046387</v>
      </c>
      <c r="AA1358" s="57" t="s">
        <v>324</v>
      </c>
      <c r="AB1358" s="57" t="s">
        <v>282</v>
      </c>
      <c r="AC1358" s="57" t="s">
        <v>5426</v>
      </c>
      <c r="AD1358" s="57" t="s">
        <v>5418</v>
      </c>
      <c r="AE1358" s="57" t="n">
        <v>17</v>
      </c>
      <c r="AF1358" s="58" t="n">
        <v>4.6705958934594</v>
      </c>
      <c r="AG1358" s="57" t="s">
        <v>324</v>
      </c>
      <c r="AH1358" s="57" t="s">
        <v>5431</v>
      </c>
      <c r="AI1358" s="57" t="s">
        <v>5454</v>
      </c>
      <c r="AJ1358" s="58" t="n">
        <v>4.16614330046387</v>
      </c>
      <c r="AK1358" s="57" t="s">
        <v>324</v>
      </c>
      <c r="AL1358" s="58" t="n">
        <v>4.5</v>
      </c>
      <c r="AM1358" s="57" t="s">
        <v>324</v>
      </c>
      <c r="AN1358" s="57" t="s">
        <v>324</v>
      </c>
      <c r="AO1358" s="57" t="n">
        <v>1</v>
      </c>
      <c r="AP1358" s="59" t="b">
        <f aca="false">FALSE()</f>
        <v>0</v>
      </c>
    </row>
    <row r="1359" customFormat="false" ht="15" hidden="false" customHeight="true" outlineLevel="0" collapsed="false">
      <c r="B1359" s="57" t="s">
        <v>4782</v>
      </c>
      <c r="C1359" s="57" t="s">
        <v>290</v>
      </c>
      <c r="D1359" s="57" t="s">
        <v>367</v>
      </c>
      <c r="E1359" s="59" t="b">
        <f aca="false">FALSE()</f>
        <v>0</v>
      </c>
      <c r="F1359" s="57" t="n">
        <v>1</v>
      </c>
      <c r="G1359" s="57" t="s">
        <v>5182</v>
      </c>
      <c r="H1359" s="57" t="s">
        <v>5005</v>
      </c>
      <c r="I1359" s="57" t="n">
        <v>5</v>
      </c>
      <c r="J1359" s="57" t="s">
        <v>334</v>
      </c>
      <c r="K1359" s="57" t="n">
        <v>2</v>
      </c>
      <c r="L1359" s="59" t="b">
        <f aca="false">FALSE()</f>
        <v>0</v>
      </c>
      <c r="M1359" s="59" t="b">
        <f aca="false">TRUE()</f>
        <v>1</v>
      </c>
      <c r="N1359" s="59" t="b">
        <f aca="false">TRUE()</f>
        <v>1</v>
      </c>
      <c r="O1359" s="59" t="b">
        <f aca="false">TRUE()</f>
        <v>1</v>
      </c>
      <c r="P1359" s="59" t="b">
        <f aca="false">TRUE()</f>
        <v>1</v>
      </c>
      <c r="Q1359" s="57" t="s">
        <v>5423</v>
      </c>
      <c r="R1359" s="58" t="n">
        <v>1</v>
      </c>
      <c r="S1359" s="58" t="n">
        <v>26.2700004577637</v>
      </c>
      <c r="T1359" s="57"/>
      <c r="U1359" s="58" t="n">
        <v>7.04851900187149</v>
      </c>
      <c r="V1359" s="58" t="n">
        <v>6.3543466759296</v>
      </c>
      <c r="W1359" s="58" t="n">
        <v>6.3543466759296</v>
      </c>
      <c r="X1359" s="58" t="n">
        <v>90.1515151515152</v>
      </c>
      <c r="Y1359" s="58" t="n">
        <v>90.1515151515152</v>
      </c>
      <c r="Z1359" s="58" t="n">
        <v>2.92719268241776</v>
      </c>
      <c r="AA1359" s="57" t="s">
        <v>324</v>
      </c>
      <c r="AB1359" s="57" t="s">
        <v>282</v>
      </c>
      <c r="AC1359" s="57" t="s">
        <v>5431</v>
      </c>
      <c r="AD1359" s="57" t="s">
        <v>5454</v>
      </c>
      <c r="AE1359" s="57" t="n">
        <v>50</v>
      </c>
      <c r="AF1359" s="58" t="n">
        <v>2.92719268241776</v>
      </c>
      <c r="AG1359" s="57" t="s">
        <v>324</v>
      </c>
      <c r="AH1359" s="57" t="s">
        <v>5431</v>
      </c>
      <c r="AI1359" s="57" t="s">
        <v>5454</v>
      </c>
      <c r="AJ1359" s="58" t="n">
        <v>2.92719268241776</v>
      </c>
      <c r="AK1359" s="57" t="s">
        <v>324</v>
      </c>
      <c r="AL1359" s="58" t="n">
        <v>3.5</v>
      </c>
      <c r="AM1359" s="57" t="s">
        <v>324</v>
      </c>
      <c r="AN1359" s="57" t="s">
        <v>324</v>
      </c>
      <c r="AO1359" s="57" t="n">
        <v>1</v>
      </c>
      <c r="AP1359" s="59" t="b">
        <f aca="false">TRUE()</f>
        <v>1</v>
      </c>
    </row>
    <row r="1360" customFormat="false" ht="15" hidden="false" customHeight="true" outlineLevel="0" collapsed="false">
      <c r="B1360" s="57" t="s">
        <v>4782</v>
      </c>
      <c r="C1360" s="57" t="s">
        <v>290</v>
      </c>
      <c r="D1360" s="57" t="s">
        <v>367</v>
      </c>
      <c r="E1360" s="59" t="b">
        <f aca="false">FALSE()</f>
        <v>0</v>
      </c>
      <c r="F1360" s="57" t="n">
        <v>1</v>
      </c>
      <c r="G1360" s="57" t="s">
        <v>5182</v>
      </c>
      <c r="H1360" s="57" t="s">
        <v>5005</v>
      </c>
      <c r="I1360" s="57" t="n">
        <v>5</v>
      </c>
      <c r="J1360" s="57" t="s">
        <v>334</v>
      </c>
      <c r="K1360" s="57" t="n">
        <v>2</v>
      </c>
      <c r="L1360" s="59" t="b">
        <f aca="false">FALSE()</f>
        <v>0</v>
      </c>
      <c r="M1360" s="59" t="b">
        <f aca="false">TRUE()</f>
        <v>1</v>
      </c>
      <c r="N1360" s="59" t="b">
        <f aca="false">TRUE()</f>
        <v>1</v>
      </c>
      <c r="O1360" s="59" t="b">
        <f aca="false">TRUE()</f>
        <v>1</v>
      </c>
      <c r="P1360" s="59" t="b">
        <f aca="false">TRUE()</f>
        <v>1</v>
      </c>
      <c r="Q1360" s="57" t="s">
        <v>5423</v>
      </c>
      <c r="R1360" s="58" t="n">
        <v>1</v>
      </c>
      <c r="S1360" s="58" t="n">
        <v>26.2700004577637</v>
      </c>
      <c r="T1360" s="57"/>
      <c r="U1360" s="58" t="n">
        <v>7.04851900187149</v>
      </c>
      <c r="V1360" s="58" t="n">
        <v>6.3543466759296</v>
      </c>
      <c r="W1360" s="58" t="n">
        <v>6.3543466759296</v>
      </c>
      <c r="X1360" s="58" t="n">
        <v>90.1515151515152</v>
      </c>
      <c r="Y1360" s="58" t="n">
        <v>90.1515151515152</v>
      </c>
      <c r="Z1360" s="58" t="n">
        <v>2.92719268241776</v>
      </c>
      <c r="AA1360" s="57" t="s">
        <v>324</v>
      </c>
      <c r="AB1360" s="57" t="s">
        <v>282</v>
      </c>
      <c r="AC1360" s="57" t="s">
        <v>5431</v>
      </c>
      <c r="AD1360" s="57" t="s">
        <v>5454</v>
      </c>
      <c r="AE1360" s="57" t="n">
        <v>50</v>
      </c>
      <c r="AF1360" s="58" t="n">
        <v>2.92719268241776</v>
      </c>
      <c r="AG1360" s="57" t="s">
        <v>324</v>
      </c>
      <c r="AH1360" s="57" t="s">
        <v>5431</v>
      </c>
      <c r="AI1360" s="57" t="s">
        <v>5454</v>
      </c>
      <c r="AJ1360" s="58" t="n">
        <v>2.92719268241776</v>
      </c>
      <c r="AK1360" s="57" t="s">
        <v>324</v>
      </c>
      <c r="AL1360" s="58" t="n">
        <v>4</v>
      </c>
      <c r="AM1360" s="57" t="s">
        <v>324</v>
      </c>
      <c r="AN1360" s="57" t="s">
        <v>324</v>
      </c>
      <c r="AO1360" s="57" t="n">
        <v>1</v>
      </c>
      <c r="AP1360" s="59" t="b">
        <f aca="false">TRUE()</f>
        <v>1</v>
      </c>
    </row>
    <row r="1361" customFormat="false" ht="15" hidden="false" customHeight="true" outlineLevel="0" collapsed="false">
      <c r="B1361" s="57" t="s">
        <v>4782</v>
      </c>
      <c r="C1361" s="57" t="s">
        <v>290</v>
      </c>
      <c r="D1361" s="57" t="s">
        <v>367</v>
      </c>
      <c r="E1361" s="59" t="b">
        <f aca="false">FALSE()</f>
        <v>0</v>
      </c>
      <c r="F1361" s="57" t="n">
        <v>1</v>
      </c>
      <c r="G1361" s="57" t="s">
        <v>5182</v>
      </c>
      <c r="H1361" s="57" t="s">
        <v>5005</v>
      </c>
      <c r="I1361" s="57" t="n">
        <v>5</v>
      </c>
      <c r="J1361" s="57" t="s">
        <v>334</v>
      </c>
      <c r="K1361" s="57" t="n">
        <v>2</v>
      </c>
      <c r="L1361" s="59" t="b">
        <f aca="false">FALSE()</f>
        <v>0</v>
      </c>
      <c r="M1361" s="59" t="b">
        <f aca="false">TRUE()</f>
        <v>1</v>
      </c>
      <c r="N1361" s="59" t="b">
        <f aca="false">TRUE()</f>
        <v>1</v>
      </c>
      <c r="O1361" s="59" t="b">
        <f aca="false">TRUE()</f>
        <v>1</v>
      </c>
      <c r="P1361" s="59" t="b">
        <f aca="false">TRUE()</f>
        <v>1</v>
      </c>
      <c r="Q1361" s="57" t="s">
        <v>5423</v>
      </c>
      <c r="R1361" s="58" t="n">
        <v>1</v>
      </c>
      <c r="S1361" s="58" t="n">
        <v>26.2700004577637</v>
      </c>
      <c r="T1361" s="57"/>
      <c r="U1361" s="58" t="n">
        <v>7.04851900187149</v>
      </c>
      <c r="V1361" s="58" t="n">
        <v>6.3543466759296</v>
      </c>
      <c r="W1361" s="58" t="n">
        <v>6.3543466759296</v>
      </c>
      <c r="X1361" s="58" t="n">
        <v>90.1515151515152</v>
      </c>
      <c r="Y1361" s="58" t="n">
        <v>90.1515151515152</v>
      </c>
      <c r="Z1361" s="58" t="n">
        <v>2.92719268241776</v>
      </c>
      <c r="AA1361" s="57" t="s">
        <v>324</v>
      </c>
      <c r="AB1361" s="57" t="s">
        <v>282</v>
      </c>
      <c r="AC1361" s="57" t="s">
        <v>5431</v>
      </c>
      <c r="AD1361" s="57" t="s">
        <v>5454</v>
      </c>
      <c r="AE1361" s="57" t="n">
        <v>50</v>
      </c>
      <c r="AF1361" s="58" t="n">
        <v>2.92719268241776</v>
      </c>
      <c r="AG1361" s="57" t="s">
        <v>324</v>
      </c>
      <c r="AH1361" s="57" t="s">
        <v>5431</v>
      </c>
      <c r="AI1361" s="57" t="s">
        <v>5454</v>
      </c>
      <c r="AJ1361" s="58" t="n">
        <v>2.92719268241776</v>
      </c>
      <c r="AK1361" s="57" t="s">
        <v>324</v>
      </c>
      <c r="AL1361" s="58" t="n">
        <v>4.5</v>
      </c>
      <c r="AM1361" s="57" t="s">
        <v>324</v>
      </c>
      <c r="AN1361" s="57" t="s">
        <v>324</v>
      </c>
      <c r="AO1361" s="57" t="n">
        <v>2</v>
      </c>
      <c r="AP1361" s="59" t="b">
        <f aca="false">TRUE()</f>
        <v>1</v>
      </c>
    </row>
    <row r="1362" customFormat="false" ht="15" hidden="false" customHeight="true" outlineLevel="0" collapsed="false">
      <c r="B1362" s="57" t="s">
        <v>4782</v>
      </c>
      <c r="C1362" s="57" t="s">
        <v>290</v>
      </c>
      <c r="D1362" s="57" t="s">
        <v>367</v>
      </c>
      <c r="E1362" s="59" t="b">
        <f aca="false">FALSE()</f>
        <v>0</v>
      </c>
      <c r="F1362" s="57" t="n">
        <v>1</v>
      </c>
      <c r="G1362" s="57" t="s">
        <v>5182</v>
      </c>
      <c r="H1362" s="57" t="s">
        <v>5005</v>
      </c>
      <c r="I1362" s="57" t="n">
        <v>6</v>
      </c>
      <c r="J1362" s="57" t="s">
        <v>4584</v>
      </c>
      <c r="K1362" s="57" t="n">
        <v>2</v>
      </c>
      <c r="L1362" s="59" t="b">
        <f aca="false">FALSE()</f>
        <v>0</v>
      </c>
      <c r="M1362" s="59" t="b">
        <f aca="false">TRUE()</f>
        <v>1</v>
      </c>
      <c r="N1362" s="59" t="b">
        <f aca="false">TRUE()</f>
        <v>1</v>
      </c>
      <c r="O1362" s="59" t="b">
        <f aca="false">TRUE()</f>
        <v>1</v>
      </c>
      <c r="P1362" s="59" t="b">
        <f aca="false">TRUE()</f>
        <v>1</v>
      </c>
      <c r="Q1362" s="57" t="s">
        <v>5424</v>
      </c>
      <c r="R1362" s="58" t="n">
        <v>1</v>
      </c>
      <c r="S1362" s="58" t="n">
        <v>22.3500003814697</v>
      </c>
      <c r="T1362" s="57"/>
      <c r="U1362" s="58" t="n">
        <v>2.29610846273087</v>
      </c>
      <c r="V1362" s="58" t="n">
        <v>2.29610846273087</v>
      </c>
      <c r="W1362" s="58" t="n">
        <v>2.29610846273087</v>
      </c>
      <c r="X1362" s="58" t="n">
        <v>100</v>
      </c>
      <c r="Y1362" s="58" t="n">
        <v>100</v>
      </c>
      <c r="Z1362" s="58" t="n">
        <v>3.26080756868603</v>
      </c>
      <c r="AA1362" s="57" t="s">
        <v>324</v>
      </c>
      <c r="AB1362" s="57" t="s">
        <v>282</v>
      </c>
      <c r="AC1362" s="57" t="s">
        <v>4866</v>
      </c>
      <c r="AD1362" s="57" t="s">
        <v>5417</v>
      </c>
      <c r="AE1362" s="57" t="n">
        <v>18</v>
      </c>
      <c r="AF1362" s="58" t="n">
        <v>3.26080756868603</v>
      </c>
      <c r="AG1362" s="57" t="s">
        <v>324</v>
      </c>
      <c r="AH1362" s="57" t="s">
        <v>4866</v>
      </c>
      <c r="AI1362" s="57" t="s">
        <v>5417</v>
      </c>
      <c r="AJ1362" s="58" t="n">
        <v>3.26080756868603</v>
      </c>
      <c r="AK1362" s="57" t="s">
        <v>324</v>
      </c>
      <c r="AL1362" s="58" t="n">
        <v>3.5</v>
      </c>
      <c r="AM1362" s="57" t="s">
        <v>324</v>
      </c>
      <c r="AN1362" s="57" t="s">
        <v>324</v>
      </c>
      <c r="AO1362" s="57" t="n">
        <v>1</v>
      </c>
      <c r="AP1362" s="59" t="b">
        <f aca="false">TRUE()</f>
        <v>1</v>
      </c>
    </row>
    <row r="1363" customFormat="false" ht="15" hidden="false" customHeight="true" outlineLevel="0" collapsed="false">
      <c r="B1363" s="57" t="s">
        <v>4782</v>
      </c>
      <c r="C1363" s="57" t="s">
        <v>290</v>
      </c>
      <c r="D1363" s="57" t="s">
        <v>367</v>
      </c>
      <c r="E1363" s="59" t="b">
        <f aca="false">FALSE()</f>
        <v>0</v>
      </c>
      <c r="F1363" s="57" t="n">
        <v>1</v>
      </c>
      <c r="G1363" s="57" t="s">
        <v>5182</v>
      </c>
      <c r="H1363" s="57" t="s">
        <v>5005</v>
      </c>
      <c r="I1363" s="57" t="n">
        <v>6</v>
      </c>
      <c r="J1363" s="57" t="s">
        <v>4584</v>
      </c>
      <c r="K1363" s="57" t="n">
        <v>2</v>
      </c>
      <c r="L1363" s="59" t="b">
        <f aca="false">FALSE()</f>
        <v>0</v>
      </c>
      <c r="M1363" s="59" t="b">
        <f aca="false">TRUE()</f>
        <v>1</v>
      </c>
      <c r="N1363" s="59" t="b">
        <f aca="false">TRUE()</f>
        <v>1</v>
      </c>
      <c r="O1363" s="59" t="b">
        <f aca="false">TRUE()</f>
        <v>1</v>
      </c>
      <c r="P1363" s="59" t="b">
        <f aca="false">TRUE()</f>
        <v>1</v>
      </c>
      <c r="Q1363" s="57" t="s">
        <v>5424</v>
      </c>
      <c r="R1363" s="58" t="n">
        <v>1</v>
      </c>
      <c r="S1363" s="58" t="n">
        <v>22.3500003814697</v>
      </c>
      <c r="T1363" s="57"/>
      <c r="U1363" s="58" t="n">
        <v>2.29610846273087</v>
      </c>
      <c r="V1363" s="58" t="n">
        <v>2.29610846273087</v>
      </c>
      <c r="W1363" s="58" t="n">
        <v>2.29610846273087</v>
      </c>
      <c r="X1363" s="58" t="n">
        <v>100</v>
      </c>
      <c r="Y1363" s="58" t="n">
        <v>100</v>
      </c>
      <c r="Z1363" s="58" t="n">
        <v>3.26080756868603</v>
      </c>
      <c r="AA1363" s="57" t="s">
        <v>324</v>
      </c>
      <c r="AB1363" s="57" t="s">
        <v>282</v>
      </c>
      <c r="AC1363" s="57" t="s">
        <v>4866</v>
      </c>
      <c r="AD1363" s="57" t="s">
        <v>5417</v>
      </c>
      <c r="AE1363" s="57" t="n">
        <v>18</v>
      </c>
      <c r="AF1363" s="58" t="n">
        <v>3.26080756868603</v>
      </c>
      <c r="AG1363" s="57" t="s">
        <v>324</v>
      </c>
      <c r="AH1363" s="57" t="s">
        <v>4866</v>
      </c>
      <c r="AI1363" s="57" t="s">
        <v>5417</v>
      </c>
      <c r="AJ1363" s="58" t="n">
        <v>3.26080756868603</v>
      </c>
      <c r="AK1363" s="57" t="s">
        <v>324</v>
      </c>
      <c r="AL1363" s="58" t="n">
        <v>4</v>
      </c>
      <c r="AM1363" s="57" t="s">
        <v>324</v>
      </c>
      <c r="AN1363" s="57" t="s">
        <v>324</v>
      </c>
      <c r="AO1363" s="57" t="n">
        <v>1</v>
      </c>
      <c r="AP1363" s="59" t="b">
        <f aca="false">TRUE()</f>
        <v>1</v>
      </c>
    </row>
    <row r="1364" customFormat="false" ht="15" hidden="false" customHeight="true" outlineLevel="0" collapsed="false">
      <c r="B1364" s="57" t="s">
        <v>4782</v>
      </c>
      <c r="C1364" s="57" t="s">
        <v>290</v>
      </c>
      <c r="D1364" s="57" t="s">
        <v>367</v>
      </c>
      <c r="E1364" s="59" t="b">
        <f aca="false">FALSE()</f>
        <v>0</v>
      </c>
      <c r="F1364" s="57" t="n">
        <v>1</v>
      </c>
      <c r="G1364" s="57" t="s">
        <v>5182</v>
      </c>
      <c r="H1364" s="57" t="s">
        <v>5005</v>
      </c>
      <c r="I1364" s="57" t="n">
        <v>6</v>
      </c>
      <c r="J1364" s="57" t="s">
        <v>4584</v>
      </c>
      <c r="K1364" s="57" t="n">
        <v>2</v>
      </c>
      <c r="L1364" s="59" t="b">
        <f aca="false">FALSE()</f>
        <v>0</v>
      </c>
      <c r="M1364" s="59" t="b">
        <f aca="false">TRUE()</f>
        <v>1</v>
      </c>
      <c r="N1364" s="59" t="b">
        <f aca="false">TRUE()</f>
        <v>1</v>
      </c>
      <c r="O1364" s="59" t="b">
        <f aca="false">TRUE()</f>
        <v>1</v>
      </c>
      <c r="P1364" s="59" t="b">
        <f aca="false">TRUE()</f>
        <v>1</v>
      </c>
      <c r="Q1364" s="57" t="s">
        <v>5424</v>
      </c>
      <c r="R1364" s="58" t="n">
        <v>1</v>
      </c>
      <c r="S1364" s="58" t="n">
        <v>22.3500003814697</v>
      </c>
      <c r="T1364" s="57"/>
      <c r="U1364" s="58" t="n">
        <v>2.29610846273087</v>
      </c>
      <c r="V1364" s="58" t="n">
        <v>2.29610846273087</v>
      </c>
      <c r="W1364" s="58" t="n">
        <v>2.29610846273087</v>
      </c>
      <c r="X1364" s="58" t="n">
        <v>100</v>
      </c>
      <c r="Y1364" s="58" t="n">
        <v>100</v>
      </c>
      <c r="Z1364" s="58" t="n">
        <v>3.26080756868603</v>
      </c>
      <c r="AA1364" s="57" t="s">
        <v>324</v>
      </c>
      <c r="AB1364" s="57" t="s">
        <v>282</v>
      </c>
      <c r="AC1364" s="57" t="s">
        <v>4866</v>
      </c>
      <c r="AD1364" s="57" t="s">
        <v>5417</v>
      </c>
      <c r="AE1364" s="57" t="n">
        <v>18</v>
      </c>
      <c r="AF1364" s="58" t="n">
        <v>3.26080756868603</v>
      </c>
      <c r="AG1364" s="57" t="s">
        <v>324</v>
      </c>
      <c r="AH1364" s="57" t="s">
        <v>4866</v>
      </c>
      <c r="AI1364" s="57" t="s">
        <v>5417</v>
      </c>
      <c r="AJ1364" s="58" t="n">
        <v>3.26080756868603</v>
      </c>
      <c r="AK1364" s="57" t="s">
        <v>324</v>
      </c>
      <c r="AL1364" s="58" t="n">
        <v>4.5</v>
      </c>
      <c r="AM1364" s="57" t="s">
        <v>324</v>
      </c>
      <c r="AN1364" s="57" t="s">
        <v>324</v>
      </c>
      <c r="AO1364" s="57" t="n">
        <v>2</v>
      </c>
      <c r="AP1364" s="59" t="b">
        <f aca="false">TRUE()</f>
        <v>1</v>
      </c>
    </row>
    <row r="1365" customFormat="false" ht="15" hidden="false" customHeight="true" outlineLevel="0" collapsed="false">
      <c r="B1365" s="57" t="s">
        <v>4782</v>
      </c>
      <c r="C1365" s="57" t="s">
        <v>290</v>
      </c>
      <c r="D1365" s="57" t="s">
        <v>367</v>
      </c>
      <c r="E1365" s="59" t="b">
        <f aca="false">FALSE()</f>
        <v>0</v>
      </c>
      <c r="F1365" s="57" t="n">
        <v>1</v>
      </c>
      <c r="G1365" s="57" t="s">
        <v>5182</v>
      </c>
      <c r="H1365" s="57" t="s">
        <v>5005</v>
      </c>
      <c r="I1365" s="57" t="n">
        <v>7</v>
      </c>
      <c r="J1365" s="57" t="s">
        <v>360</v>
      </c>
      <c r="K1365" s="57" t="n">
        <v>2</v>
      </c>
      <c r="L1365" s="59" t="b">
        <f aca="false">FALSE()</f>
        <v>0</v>
      </c>
      <c r="M1365" s="59" t="b">
        <f aca="false">TRUE()</f>
        <v>1</v>
      </c>
      <c r="N1365" s="59" t="b">
        <f aca="false">TRUE()</f>
        <v>1</v>
      </c>
      <c r="O1365" s="59" t="b">
        <f aca="false">TRUE()</f>
        <v>1</v>
      </c>
      <c r="P1365" s="59" t="b">
        <f aca="false">TRUE()</f>
        <v>1</v>
      </c>
      <c r="Q1365" s="57" t="s">
        <v>5417</v>
      </c>
      <c r="R1365" s="58" t="n">
        <v>1</v>
      </c>
      <c r="S1365" s="58" t="n">
        <v>20.6800003051758</v>
      </c>
      <c r="T1365" s="57"/>
      <c r="U1365" s="58" t="n">
        <v>3.04367865989905</v>
      </c>
      <c r="V1365" s="58" t="n">
        <v>2.91018398183331</v>
      </c>
      <c r="W1365" s="58" t="n">
        <v>2.91018398183331</v>
      </c>
      <c r="X1365" s="58" t="n">
        <v>95.6140350877193</v>
      </c>
      <c r="Y1365" s="58" t="n">
        <v>95.6140350877193</v>
      </c>
      <c r="Z1365" s="58" t="n">
        <v>4.50610985218959</v>
      </c>
      <c r="AA1365" s="57" t="s">
        <v>324</v>
      </c>
      <c r="AB1365" s="57" t="s">
        <v>282</v>
      </c>
      <c r="AC1365" s="57" t="s">
        <v>4866</v>
      </c>
      <c r="AD1365" s="57" t="s">
        <v>5424</v>
      </c>
      <c r="AE1365" s="57" t="n">
        <v>20</v>
      </c>
      <c r="AF1365" s="58" t="n">
        <v>4.50610985218959</v>
      </c>
      <c r="AG1365" s="57" t="s">
        <v>324</v>
      </c>
      <c r="AH1365" s="57" t="s">
        <v>4866</v>
      </c>
      <c r="AI1365" s="57" t="s">
        <v>5424</v>
      </c>
      <c r="AJ1365" s="58" t="n">
        <v>4.50610985218959</v>
      </c>
      <c r="AK1365" s="57" t="s">
        <v>324</v>
      </c>
      <c r="AL1365" s="58" t="n">
        <v>3.5</v>
      </c>
      <c r="AM1365" s="57"/>
      <c r="AN1365" s="57"/>
      <c r="AO1365" s="57" t="n">
        <v>0</v>
      </c>
      <c r="AP1365" s="59" t="b">
        <f aca="false">FALSE()</f>
        <v>0</v>
      </c>
    </row>
    <row r="1366" customFormat="false" ht="15" hidden="false" customHeight="true" outlineLevel="0" collapsed="false">
      <c r="B1366" s="57" t="s">
        <v>4782</v>
      </c>
      <c r="C1366" s="57" t="s">
        <v>290</v>
      </c>
      <c r="D1366" s="57" t="s">
        <v>367</v>
      </c>
      <c r="E1366" s="59" t="b">
        <f aca="false">FALSE()</f>
        <v>0</v>
      </c>
      <c r="F1366" s="57" t="n">
        <v>1</v>
      </c>
      <c r="G1366" s="57" t="s">
        <v>5182</v>
      </c>
      <c r="H1366" s="57" t="s">
        <v>5005</v>
      </c>
      <c r="I1366" s="57" t="n">
        <v>7</v>
      </c>
      <c r="J1366" s="57" t="s">
        <v>360</v>
      </c>
      <c r="K1366" s="57" t="n">
        <v>2</v>
      </c>
      <c r="L1366" s="59" t="b">
        <f aca="false">FALSE()</f>
        <v>0</v>
      </c>
      <c r="M1366" s="59" t="b">
        <f aca="false">TRUE()</f>
        <v>1</v>
      </c>
      <c r="N1366" s="59" t="b">
        <f aca="false">TRUE()</f>
        <v>1</v>
      </c>
      <c r="O1366" s="59" t="b">
        <f aca="false">TRUE()</f>
        <v>1</v>
      </c>
      <c r="P1366" s="59" t="b">
        <f aca="false">TRUE()</f>
        <v>1</v>
      </c>
      <c r="Q1366" s="57" t="s">
        <v>5417</v>
      </c>
      <c r="R1366" s="58" t="n">
        <v>1</v>
      </c>
      <c r="S1366" s="58" t="n">
        <v>20.6800003051758</v>
      </c>
      <c r="T1366" s="57"/>
      <c r="U1366" s="58" t="n">
        <v>3.04367865989905</v>
      </c>
      <c r="V1366" s="58" t="n">
        <v>2.91018398183331</v>
      </c>
      <c r="W1366" s="58" t="n">
        <v>2.91018398183331</v>
      </c>
      <c r="X1366" s="58" t="n">
        <v>95.6140350877193</v>
      </c>
      <c r="Y1366" s="58" t="n">
        <v>95.6140350877193</v>
      </c>
      <c r="Z1366" s="58" t="n">
        <v>4.50610985218959</v>
      </c>
      <c r="AA1366" s="57" t="s">
        <v>324</v>
      </c>
      <c r="AB1366" s="57" t="s">
        <v>282</v>
      </c>
      <c r="AC1366" s="57" t="s">
        <v>4866</v>
      </c>
      <c r="AD1366" s="57" t="s">
        <v>5424</v>
      </c>
      <c r="AE1366" s="57" t="n">
        <v>20</v>
      </c>
      <c r="AF1366" s="58" t="n">
        <v>4.50610985218959</v>
      </c>
      <c r="AG1366" s="57" t="s">
        <v>324</v>
      </c>
      <c r="AH1366" s="57" t="s">
        <v>4866</v>
      </c>
      <c r="AI1366" s="57" t="s">
        <v>5424</v>
      </c>
      <c r="AJ1366" s="58" t="n">
        <v>4.50610985218959</v>
      </c>
      <c r="AK1366" s="57" t="s">
        <v>324</v>
      </c>
      <c r="AL1366" s="58" t="n">
        <v>4</v>
      </c>
      <c r="AM1366" s="57"/>
      <c r="AN1366" s="57"/>
      <c r="AO1366" s="57" t="n">
        <v>0</v>
      </c>
      <c r="AP1366" s="59" t="b">
        <f aca="false">FALSE()</f>
        <v>0</v>
      </c>
    </row>
    <row r="1367" customFormat="false" ht="15" hidden="false" customHeight="true" outlineLevel="0" collapsed="false">
      <c r="B1367" s="57" t="s">
        <v>4782</v>
      </c>
      <c r="C1367" s="57" t="s">
        <v>290</v>
      </c>
      <c r="D1367" s="57" t="s">
        <v>367</v>
      </c>
      <c r="E1367" s="59" t="b">
        <f aca="false">FALSE()</f>
        <v>0</v>
      </c>
      <c r="F1367" s="57" t="n">
        <v>1</v>
      </c>
      <c r="G1367" s="57" t="s">
        <v>5182</v>
      </c>
      <c r="H1367" s="57" t="s">
        <v>5005</v>
      </c>
      <c r="I1367" s="57" t="n">
        <v>7</v>
      </c>
      <c r="J1367" s="57" t="s">
        <v>360</v>
      </c>
      <c r="K1367" s="57" t="n">
        <v>2</v>
      </c>
      <c r="L1367" s="59" t="b">
        <f aca="false">FALSE()</f>
        <v>0</v>
      </c>
      <c r="M1367" s="59" t="b">
        <f aca="false">TRUE()</f>
        <v>1</v>
      </c>
      <c r="N1367" s="59" t="b">
        <f aca="false">TRUE()</f>
        <v>1</v>
      </c>
      <c r="O1367" s="59" t="b">
        <f aca="false">TRUE()</f>
        <v>1</v>
      </c>
      <c r="P1367" s="59" t="b">
        <f aca="false">TRUE()</f>
        <v>1</v>
      </c>
      <c r="Q1367" s="57" t="s">
        <v>5417</v>
      </c>
      <c r="R1367" s="58" t="n">
        <v>1</v>
      </c>
      <c r="S1367" s="58" t="n">
        <v>20.6800003051758</v>
      </c>
      <c r="T1367" s="57"/>
      <c r="U1367" s="58" t="n">
        <v>3.04367865989905</v>
      </c>
      <c r="V1367" s="58" t="n">
        <v>2.91018398183331</v>
      </c>
      <c r="W1367" s="58" t="n">
        <v>2.91018398183331</v>
      </c>
      <c r="X1367" s="58" t="n">
        <v>95.6140350877193</v>
      </c>
      <c r="Y1367" s="58" t="n">
        <v>95.6140350877193</v>
      </c>
      <c r="Z1367" s="58" t="n">
        <v>4.50610985218959</v>
      </c>
      <c r="AA1367" s="57" t="s">
        <v>324</v>
      </c>
      <c r="AB1367" s="57" t="s">
        <v>282</v>
      </c>
      <c r="AC1367" s="57" t="s">
        <v>4866</v>
      </c>
      <c r="AD1367" s="57" t="s">
        <v>5424</v>
      </c>
      <c r="AE1367" s="57" t="n">
        <v>20</v>
      </c>
      <c r="AF1367" s="58" t="n">
        <v>4.50610985218959</v>
      </c>
      <c r="AG1367" s="57" t="s">
        <v>324</v>
      </c>
      <c r="AH1367" s="57" t="s">
        <v>4866</v>
      </c>
      <c r="AI1367" s="57" t="s">
        <v>5424</v>
      </c>
      <c r="AJ1367" s="58" t="n">
        <v>4.50610985218959</v>
      </c>
      <c r="AK1367" s="57" t="s">
        <v>324</v>
      </c>
      <c r="AL1367" s="58" t="n">
        <v>4.5</v>
      </c>
      <c r="AM1367" s="57"/>
      <c r="AN1367" s="57"/>
      <c r="AO1367" s="57" t="n">
        <v>0</v>
      </c>
      <c r="AP1367" s="59" t="b">
        <f aca="false">FALSE()</f>
        <v>0</v>
      </c>
    </row>
    <row r="1368" customFormat="false" ht="15" hidden="false" customHeight="true" outlineLevel="0" collapsed="false">
      <c r="B1368" s="57" t="s">
        <v>4782</v>
      </c>
      <c r="C1368" s="57" t="s">
        <v>290</v>
      </c>
      <c r="D1368" s="57" t="s">
        <v>367</v>
      </c>
      <c r="E1368" s="59" t="b">
        <f aca="false">FALSE()</f>
        <v>0</v>
      </c>
      <c r="F1368" s="57" t="n">
        <v>1</v>
      </c>
      <c r="G1368" s="57" t="s">
        <v>5182</v>
      </c>
      <c r="H1368" s="57" t="s">
        <v>5005</v>
      </c>
      <c r="I1368" s="57" t="n">
        <v>8</v>
      </c>
      <c r="J1368" s="57" t="s">
        <v>327</v>
      </c>
      <c r="K1368" s="57" t="n">
        <v>2</v>
      </c>
      <c r="L1368" s="59" t="b">
        <f aca="false">FALSE()</f>
        <v>0</v>
      </c>
      <c r="M1368" s="59" t="b">
        <f aca="false">TRUE()</f>
        <v>1</v>
      </c>
      <c r="N1368" s="59" t="b">
        <f aca="false">TRUE()</f>
        <v>1</v>
      </c>
      <c r="O1368" s="59" t="b">
        <f aca="false">TRUE()</f>
        <v>1</v>
      </c>
      <c r="P1368" s="59" t="b">
        <f aca="false">TRUE()</f>
        <v>1</v>
      </c>
      <c r="Q1368" s="57" t="s">
        <v>5421</v>
      </c>
      <c r="R1368" s="58" t="n">
        <v>1</v>
      </c>
      <c r="S1368" s="58" t="n">
        <v>26.3899993896484</v>
      </c>
      <c r="T1368" s="57"/>
      <c r="U1368" s="58" t="n">
        <v>6.4611424183822</v>
      </c>
      <c r="V1368" s="58" t="n">
        <v>6.3543466759296</v>
      </c>
      <c r="W1368" s="58" t="n">
        <v>6.3543466759296</v>
      </c>
      <c r="X1368" s="58" t="n">
        <v>98.3471074380165</v>
      </c>
      <c r="Y1368" s="58" t="n">
        <v>98.3471074380165</v>
      </c>
      <c r="Z1368" s="58" t="n">
        <v>3.33159736462857</v>
      </c>
      <c r="AA1368" s="57" t="s">
        <v>324</v>
      </c>
      <c r="AB1368" s="57" t="s">
        <v>282</v>
      </c>
      <c r="AC1368" s="57" t="s">
        <v>4866</v>
      </c>
      <c r="AD1368" s="57" t="s">
        <v>5424</v>
      </c>
      <c r="AE1368" s="57" t="n">
        <v>20</v>
      </c>
      <c r="AF1368" s="58" t="n">
        <v>3.33159736462857</v>
      </c>
      <c r="AG1368" s="57" t="s">
        <v>324</v>
      </c>
      <c r="AH1368" s="57" t="s">
        <v>4866</v>
      </c>
      <c r="AI1368" s="57" t="s">
        <v>5424</v>
      </c>
      <c r="AJ1368" s="58" t="n">
        <v>3.33159736462857</v>
      </c>
      <c r="AK1368" s="57" t="s">
        <v>324</v>
      </c>
      <c r="AL1368" s="58" t="n">
        <v>3.5</v>
      </c>
      <c r="AM1368" s="57" t="s">
        <v>324</v>
      </c>
      <c r="AN1368" s="57" t="s">
        <v>324</v>
      </c>
      <c r="AO1368" s="57" t="n">
        <v>1</v>
      </c>
      <c r="AP1368" s="59" t="b">
        <f aca="false">TRUE()</f>
        <v>1</v>
      </c>
    </row>
    <row r="1369" customFormat="false" ht="15" hidden="false" customHeight="true" outlineLevel="0" collapsed="false">
      <c r="B1369" s="57" t="s">
        <v>4782</v>
      </c>
      <c r="C1369" s="57" t="s">
        <v>290</v>
      </c>
      <c r="D1369" s="57" t="s">
        <v>367</v>
      </c>
      <c r="E1369" s="59" t="b">
        <f aca="false">FALSE()</f>
        <v>0</v>
      </c>
      <c r="F1369" s="57" t="n">
        <v>1</v>
      </c>
      <c r="G1369" s="57" t="s">
        <v>5182</v>
      </c>
      <c r="H1369" s="57" t="s">
        <v>5005</v>
      </c>
      <c r="I1369" s="57" t="n">
        <v>8</v>
      </c>
      <c r="J1369" s="57" t="s">
        <v>327</v>
      </c>
      <c r="K1369" s="57" t="n">
        <v>2</v>
      </c>
      <c r="L1369" s="59" t="b">
        <f aca="false">FALSE()</f>
        <v>0</v>
      </c>
      <c r="M1369" s="59" t="b">
        <f aca="false">TRUE()</f>
        <v>1</v>
      </c>
      <c r="N1369" s="59" t="b">
        <f aca="false">TRUE()</f>
        <v>1</v>
      </c>
      <c r="O1369" s="59" t="b">
        <f aca="false">TRUE()</f>
        <v>1</v>
      </c>
      <c r="P1369" s="59" t="b">
        <f aca="false">TRUE()</f>
        <v>1</v>
      </c>
      <c r="Q1369" s="57" t="s">
        <v>5421</v>
      </c>
      <c r="R1369" s="58" t="n">
        <v>1</v>
      </c>
      <c r="S1369" s="58" t="n">
        <v>26.3899993896484</v>
      </c>
      <c r="T1369" s="57"/>
      <c r="U1369" s="58" t="n">
        <v>6.4611424183822</v>
      </c>
      <c r="V1369" s="58" t="n">
        <v>6.3543466759296</v>
      </c>
      <c r="W1369" s="58" t="n">
        <v>6.3543466759296</v>
      </c>
      <c r="X1369" s="58" t="n">
        <v>98.3471074380165</v>
      </c>
      <c r="Y1369" s="58" t="n">
        <v>98.3471074380165</v>
      </c>
      <c r="Z1369" s="58" t="n">
        <v>3.33159736462857</v>
      </c>
      <c r="AA1369" s="57" t="s">
        <v>324</v>
      </c>
      <c r="AB1369" s="57" t="s">
        <v>282</v>
      </c>
      <c r="AC1369" s="57" t="s">
        <v>4866</v>
      </c>
      <c r="AD1369" s="57" t="s">
        <v>5424</v>
      </c>
      <c r="AE1369" s="57" t="n">
        <v>20</v>
      </c>
      <c r="AF1369" s="58" t="n">
        <v>3.33159736462857</v>
      </c>
      <c r="AG1369" s="57" t="s">
        <v>324</v>
      </c>
      <c r="AH1369" s="57" t="s">
        <v>4866</v>
      </c>
      <c r="AI1369" s="57" t="s">
        <v>5424</v>
      </c>
      <c r="AJ1369" s="58" t="n">
        <v>3.33159736462857</v>
      </c>
      <c r="AK1369" s="57" t="s">
        <v>324</v>
      </c>
      <c r="AL1369" s="58" t="n">
        <v>4</v>
      </c>
      <c r="AM1369" s="57" t="s">
        <v>324</v>
      </c>
      <c r="AN1369" s="57" t="s">
        <v>324</v>
      </c>
      <c r="AO1369" s="57" t="n">
        <v>1</v>
      </c>
      <c r="AP1369" s="59" t="b">
        <f aca="false">TRUE()</f>
        <v>1</v>
      </c>
    </row>
    <row r="1370" customFormat="false" ht="15" hidden="false" customHeight="true" outlineLevel="0" collapsed="false">
      <c r="B1370" s="57" t="s">
        <v>4782</v>
      </c>
      <c r="C1370" s="57" t="s">
        <v>290</v>
      </c>
      <c r="D1370" s="57" t="s">
        <v>367</v>
      </c>
      <c r="E1370" s="59" t="b">
        <f aca="false">FALSE()</f>
        <v>0</v>
      </c>
      <c r="F1370" s="57" t="n">
        <v>1</v>
      </c>
      <c r="G1370" s="57" t="s">
        <v>5182</v>
      </c>
      <c r="H1370" s="57" t="s">
        <v>5005</v>
      </c>
      <c r="I1370" s="57" t="n">
        <v>8</v>
      </c>
      <c r="J1370" s="57" t="s">
        <v>327</v>
      </c>
      <c r="K1370" s="57" t="n">
        <v>2</v>
      </c>
      <c r="L1370" s="59" t="b">
        <f aca="false">FALSE()</f>
        <v>0</v>
      </c>
      <c r="M1370" s="59" t="b">
        <f aca="false">TRUE()</f>
        <v>1</v>
      </c>
      <c r="N1370" s="59" t="b">
        <f aca="false">TRUE()</f>
        <v>1</v>
      </c>
      <c r="O1370" s="59" t="b">
        <f aca="false">TRUE()</f>
        <v>1</v>
      </c>
      <c r="P1370" s="59" t="b">
        <f aca="false">TRUE()</f>
        <v>1</v>
      </c>
      <c r="Q1370" s="57" t="s">
        <v>5421</v>
      </c>
      <c r="R1370" s="58" t="n">
        <v>1</v>
      </c>
      <c r="S1370" s="58" t="n">
        <v>26.3899993896484</v>
      </c>
      <c r="T1370" s="57"/>
      <c r="U1370" s="58" t="n">
        <v>6.4611424183822</v>
      </c>
      <c r="V1370" s="58" t="n">
        <v>6.3543466759296</v>
      </c>
      <c r="W1370" s="58" t="n">
        <v>6.3543466759296</v>
      </c>
      <c r="X1370" s="58" t="n">
        <v>98.3471074380165</v>
      </c>
      <c r="Y1370" s="58" t="n">
        <v>98.3471074380165</v>
      </c>
      <c r="Z1370" s="58" t="n">
        <v>3.33159736462857</v>
      </c>
      <c r="AA1370" s="57" t="s">
        <v>324</v>
      </c>
      <c r="AB1370" s="57" t="s">
        <v>282</v>
      </c>
      <c r="AC1370" s="57" t="s">
        <v>4866</v>
      </c>
      <c r="AD1370" s="57" t="s">
        <v>5424</v>
      </c>
      <c r="AE1370" s="57" t="n">
        <v>20</v>
      </c>
      <c r="AF1370" s="58" t="n">
        <v>3.33159736462857</v>
      </c>
      <c r="AG1370" s="57" t="s">
        <v>324</v>
      </c>
      <c r="AH1370" s="57" t="s">
        <v>4866</v>
      </c>
      <c r="AI1370" s="57" t="s">
        <v>5424</v>
      </c>
      <c r="AJ1370" s="58" t="n">
        <v>3.33159736462857</v>
      </c>
      <c r="AK1370" s="57" t="s">
        <v>324</v>
      </c>
      <c r="AL1370" s="58" t="n">
        <v>4.5</v>
      </c>
      <c r="AM1370" s="57" t="s">
        <v>324</v>
      </c>
      <c r="AN1370" s="57" t="s">
        <v>324</v>
      </c>
      <c r="AO1370" s="57" t="n">
        <v>1</v>
      </c>
      <c r="AP1370" s="59" t="b">
        <f aca="false">TRUE()</f>
        <v>1</v>
      </c>
    </row>
    <row r="1371" customFormat="false" ht="15" hidden="false" customHeight="true" outlineLevel="0" collapsed="false">
      <c r="B1371" s="57" t="s">
        <v>4782</v>
      </c>
      <c r="C1371" s="57" t="s">
        <v>290</v>
      </c>
      <c r="D1371" s="57" t="s">
        <v>320</v>
      </c>
      <c r="E1371" s="59" t="b">
        <f aca="false">FALSE()</f>
        <v>0</v>
      </c>
      <c r="F1371" s="57" t="n">
        <v>1</v>
      </c>
      <c r="G1371" s="57" t="s">
        <v>5184</v>
      </c>
      <c r="H1371" s="57" t="s">
        <v>5103</v>
      </c>
      <c r="I1371" s="57" t="n">
        <v>2</v>
      </c>
      <c r="J1371" s="57" t="s">
        <v>261</v>
      </c>
      <c r="K1371" s="57" t="n">
        <v>2</v>
      </c>
      <c r="L1371" s="59" t="b">
        <f aca="false">FALSE()</f>
        <v>0</v>
      </c>
      <c r="M1371" s="59" t="b">
        <f aca="false">TRUE()</f>
        <v>1</v>
      </c>
      <c r="N1371" s="59" t="b">
        <f aca="false">TRUE()</f>
        <v>1</v>
      </c>
      <c r="O1371" s="59" t="b">
        <f aca="false">TRUE()</f>
        <v>1</v>
      </c>
      <c r="P1371" s="59" t="b">
        <f aca="false">TRUE()</f>
        <v>1</v>
      </c>
      <c r="Q1371" s="57" t="s">
        <v>5411</v>
      </c>
      <c r="R1371" s="58" t="n">
        <v>1</v>
      </c>
      <c r="S1371" s="58" t="n">
        <v>25.1900005340576</v>
      </c>
      <c r="T1371" s="57"/>
      <c r="U1371" s="58" t="n">
        <v>48.004686232443</v>
      </c>
      <c r="V1371" s="58" t="n">
        <v>47.8711915543772</v>
      </c>
      <c r="W1371" s="58" t="n">
        <v>35.0023045888391</v>
      </c>
      <c r="X1371" s="58" t="n">
        <v>99.7219132369299</v>
      </c>
      <c r="Y1371" s="58" t="n">
        <v>72.9143492769744</v>
      </c>
      <c r="Z1371" s="58" t="n">
        <v>3.59843243649234</v>
      </c>
      <c r="AA1371" s="57" t="s">
        <v>5498</v>
      </c>
      <c r="AB1371" s="57" t="s">
        <v>282</v>
      </c>
      <c r="AC1371" s="57" t="s">
        <v>5480</v>
      </c>
      <c r="AD1371" s="57" t="s">
        <v>5417</v>
      </c>
      <c r="AE1371" s="57" t="n">
        <v>140</v>
      </c>
      <c r="AF1371" s="58" t="n">
        <v>3.7807492643655</v>
      </c>
      <c r="AG1371" s="57" t="s">
        <v>5498</v>
      </c>
      <c r="AH1371" s="57" t="s">
        <v>5513</v>
      </c>
      <c r="AI1371" s="57" t="s">
        <v>5430</v>
      </c>
      <c r="AJ1371" s="58" t="n">
        <v>3.59843243649234</v>
      </c>
      <c r="AK1371" s="57" t="s">
        <v>5498</v>
      </c>
      <c r="AL1371" s="58" t="n">
        <v>3.5</v>
      </c>
      <c r="AM1371" s="57"/>
      <c r="AN1371" s="57"/>
      <c r="AO1371" s="57" t="n">
        <v>0</v>
      </c>
      <c r="AP1371" s="59" t="b">
        <f aca="false">FALSE()</f>
        <v>0</v>
      </c>
    </row>
    <row r="1372" customFormat="false" ht="15" hidden="false" customHeight="true" outlineLevel="0" collapsed="false">
      <c r="B1372" s="57" t="s">
        <v>4782</v>
      </c>
      <c r="C1372" s="57" t="s">
        <v>290</v>
      </c>
      <c r="D1372" s="57" t="s">
        <v>320</v>
      </c>
      <c r="E1372" s="59" t="b">
        <f aca="false">FALSE()</f>
        <v>0</v>
      </c>
      <c r="F1372" s="57" t="n">
        <v>1</v>
      </c>
      <c r="G1372" s="57" t="s">
        <v>5184</v>
      </c>
      <c r="H1372" s="57" t="s">
        <v>5103</v>
      </c>
      <c r="I1372" s="57" t="n">
        <v>2</v>
      </c>
      <c r="J1372" s="57" t="s">
        <v>261</v>
      </c>
      <c r="K1372" s="57" t="n">
        <v>2</v>
      </c>
      <c r="L1372" s="59" t="b">
        <f aca="false">FALSE()</f>
        <v>0</v>
      </c>
      <c r="M1372" s="59" t="b">
        <f aca="false">TRUE()</f>
        <v>1</v>
      </c>
      <c r="N1372" s="59" t="b">
        <f aca="false">TRUE()</f>
        <v>1</v>
      </c>
      <c r="O1372" s="59" t="b">
        <f aca="false">TRUE()</f>
        <v>1</v>
      </c>
      <c r="P1372" s="59" t="b">
        <f aca="false">TRUE()</f>
        <v>1</v>
      </c>
      <c r="Q1372" s="57" t="s">
        <v>5411</v>
      </c>
      <c r="R1372" s="58" t="n">
        <v>1</v>
      </c>
      <c r="S1372" s="58" t="n">
        <v>25.1900005340576</v>
      </c>
      <c r="T1372" s="57"/>
      <c r="U1372" s="58" t="n">
        <v>48.004686232443</v>
      </c>
      <c r="V1372" s="58" t="n">
        <v>47.8711915543772</v>
      </c>
      <c r="W1372" s="58" t="n">
        <v>35.0023045888391</v>
      </c>
      <c r="X1372" s="58" t="n">
        <v>99.7219132369299</v>
      </c>
      <c r="Y1372" s="58" t="n">
        <v>72.9143492769744</v>
      </c>
      <c r="Z1372" s="58" t="n">
        <v>3.59843243649234</v>
      </c>
      <c r="AA1372" s="57" t="s">
        <v>5498</v>
      </c>
      <c r="AB1372" s="57" t="s">
        <v>282</v>
      </c>
      <c r="AC1372" s="57" t="s">
        <v>5480</v>
      </c>
      <c r="AD1372" s="57" t="s">
        <v>5417</v>
      </c>
      <c r="AE1372" s="57" t="n">
        <v>140</v>
      </c>
      <c r="AF1372" s="58" t="n">
        <v>3.7807492643655</v>
      </c>
      <c r="AG1372" s="57" t="s">
        <v>5498</v>
      </c>
      <c r="AH1372" s="57" t="s">
        <v>5513</v>
      </c>
      <c r="AI1372" s="57" t="s">
        <v>5430</v>
      </c>
      <c r="AJ1372" s="58" t="n">
        <v>3.59843243649234</v>
      </c>
      <c r="AK1372" s="57" t="s">
        <v>5498</v>
      </c>
      <c r="AL1372" s="58" t="n">
        <v>4</v>
      </c>
      <c r="AM1372" s="57" t="s">
        <v>5498</v>
      </c>
      <c r="AN1372" s="57" t="s">
        <v>5498</v>
      </c>
      <c r="AO1372" s="57" t="n">
        <v>2</v>
      </c>
      <c r="AP1372" s="59" t="b">
        <f aca="false">FALSE()</f>
        <v>0</v>
      </c>
    </row>
    <row r="1373" customFormat="false" ht="15" hidden="false" customHeight="true" outlineLevel="0" collapsed="false">
      <c r="B1373" s="57" t="s">
        <v>4782</v>
      </c>
      <c r="C1373" s="57" t="s">
        <v>290</v>
      </c>
      <c r="D1373" s="57" t="s">
        <v>320</v>
      </c>
      <c r="E1373" s="59" t="b">
        <f aca="false">FALSE()</f>
        <v>0</v>
      </c>
      <c r="F1373" s="57" t="n">
        <v>1</v>
      </c>
      <c r="G1373" s="57" t="s">
        <v>5184</v>
      </c>
      <c r="H1373" s="57" t="s">
        <v>5103</v>
      </c>
      <c r="I1373" s="57" t="n">
        <v>2</v>
      </c>
      <c r="J1373" s="57" t="s">
        <v>261</v>
      </c>
      <c r="K1373" s="57" t="n">
        <v>2</v>
      </c>
      <c r="L1373" s="59" t="b">
        <f aca="false">FALSE()</f>
        <v>0</v>
      </c>
      <c r="M1373" s="59" t="b">
        <f aca="false">TRUE()</f>
        <v>1</v>
      </c>
      <c r="N1373" s="59" t="b">
        <f aca="false">TRUE()</f>
        <v>1</v>
      </c>
      <c r="O1373" s="59" t="b">
        <f aca="false">TRUE()</f>
        <v>1</v>
      </c>
      <c r="P1373" s="59" t="b">
        <f aca="false">TRUE()</f>
        <v>1</v>
      </c>
      <c r="Q1373" s="57" t="s">
        <v>5411</v>
      </c>
      <c r="R1373" s="58" t="n">
        <v>1</v>
      </c>
      <c r="S1373" s="58" t="n">
        <v>25.1900005340576</v>
      </c>
      <c r="T1373" s="57"/>
      <c r="U1373" s="58" t="n">
        <v>48.004686232443</v>
      </c>
      <c r="V1373" s="58" t="n">
        <v>47.8711915543772</v>
      </c>
      <c r="W1373" s="58" t="n">
        <v>35.0023045888391</v>
      </c>
      <c r="X1373" s="58" t="n">
        <v>99.7219132369299</v>
      </c>
      <c r="Y1373" s="58" t="n">
        <v>72.9143492769744</v>
      </c>
      <c r="Z1373" s="58" t="n">
        <v>3.59843243649234</v>
      </c>
      <c r="AA1373" s="57" t="s">
        <v>5498</v>
      </c>
      <c r="AB1373" s="57" t="s">
        <v>282</v>
      </c>
      <c r="AC1373" s="57" t="s">
        <v>5480</v>
      </c>
      <c r="AD1373" s="57" t="s">
        <v>5417</v>
      </c>
      <c r="AE1373" s="57" t="n">
        <v>140</v>
      </c>
      <c r="AF1373" s="58" t="n">
        <v>3.7807492643655</v>
      </c>
      <c r="AG1373" s="57" t="s">
        <v>5498</v>
      </c>
      <c r="AH1373" s="57" t="s">
        <v>5513</v>
      </c>
      <c r="AI1373" s="57" t="s">
        <v>5430</v>
      </c>
      <c r="AJ1373" s="58" t="n">
        <v>3.59843243649234</v>
      </c>
      <c r="AK1373" s="57" t="s">
        <v>5498</v>
      </c>
      <c r="AL1373" s="58" t="n">
        <v>4.5</v>
      </c>
      <c r="AM1373" s="57" t="s">
        <v>5498</v>
      </c>
      <c r="AN1373" s="57" t="s">
        <v>5519</v>
      </c>
      <c r="AO1373" s="57" t="n">
        <v>7</v>
      </c>
      <c r="AP1373" s="59" t="b">
        <f aca="false">FALSE()</f>
        <v>0</v>
      </c>
    </row>
    <row r="1374" customFormat="false" ht="15" hidden="false" customHeight="true" outlineLevel="0" collapsed="false">
      <c r="B1374" s="57" t="s">
        <v>4782</v>
      </c>
      <c r="C1374" s="57" t="s">
        <v>290</v>
      </c>
      <c r="D1374" s="57" t="s">
        <v>320</v>
      </c>
      <c r="E1374" s="59" t="b">
        <f aca="false">FALSE()</f>
        <v>0</v>
      </c>
      <c r="F1374" s="57" t="n">
        <v>1</v>
      </c>
      <c r="G1374" s="57" t="s">
        <v>5184</v>
      </c>
      <c r="H1374" s="57" t="s">
        <v>5103</v>
      </c>
      <c r="I1374" s="57" t="n">
        <v>3</v>
      </c>
      <c r="J1374" s="57" t="s">
        <v>252</v>
      </c>
      <c r="K1374" s="57" t="n">
        <v>2</v>
      </c>
      <c r="L1374" s="59" t="b">
        <f aca="false">FALSE()</f>
        <v>0</v>
      </c>
      <c r="M1374" s="59" t="b">
        <f aca="false">TRUE()</f>
        <v>1</v>
      </c>
      <c r="N1374" s="59" t="b">
        <f aca="false">TRUE()</f>
        <v>1</v>
      </c>
      <c r="O1374" s="59" t="b">
        <f aca="false">TRUE()</f>
        <v>1</v>
      </c>
      <c r="P1374" s="59" t="b">
        <f aca="false">TRUE()</f>
        <v>1</v>
      </c>
      <c r="Q1374" s="57" t="s">
        <v>5440</v>
      </c>
      <c r="R1374" s="58" t="n">
        <v>1</v>
      </c>
      <c r="S1374" s="58" t="n">
        <v>23.1399993896484</v>
      </c>
      <c r="T1374" s="57"/>
      <c r="U1374" s="58" t="n">
        <v>6.22085199786385</v>
      </c>
      <c r="V1374" s="58" t="n">
        <v>5.82036796366661</v>
      </c>
      <c r="W1374" s="58" t="n">
        <v>5.82036796366661</v>
      </c>
      <c r="X1374" s="58" t="n">
        <v>93.5622317596567</v>
      </c>
      <c r="Y1374" s="58" t="n">
        <v>93.5622317596567</v>
      </c>
      <c r="Z1374" s="58" t="n">
        <v>3.9646586233874</v>
      </c>
      <c r="AA1374" s="57" t="s">
        <v>5498</v>
      </c>
      <c r="AB1374" s="57" t="s">
        <v>282</v>
      </c>
      <c r="AC1374" s="57" t="s">
        <v>5431</v>
      </c>
      <c r="AD1374" s="57" t="s">
        <v>5454</v>
      </c>
      <c r="AE1374" s="57" t="n">
        <v>137</v>
      </c>
      <c r="AF1374" s="58" t="n">
        <v>3.9646586233874</v>
      </c>
      <c r="AG1374" s="57" t="s">
        <v>5498</v>
      </c>
      <c r="AH1374" s="57" t="s">
        <v>5431</v>
      </c>
      <c r="AI1374" s="57" t="s">
        <v>5454</v>
      </c>
      <c r="AJ1374" s="58" t="n">
        <v>3.9646586233874</v>
      </c>
      <c r="AK1374" s="57" t="s">
        <v>5498</v>
      </c>
      <c r="AL1374" s="58" t="n">
        <v>3.5</v>
      </c>
      <c r="AM1374" s="57"/>
      <c r="AN1374" s="57"/>
      <c r="AO1374" s="57" t="n">
        <v>0</v>
      </c>
      <c r="AP1374" s="59" t="b">
        <f aca="false">FALSE()</f>
        <v>0</v>
      </c>
    </row>
    <row r="1375" customFormat="false" ht="15" hidden="false" customHeight="true" outlineLevel="0" collapsed="false">
      <c r="B1375" s="57" t="s">
        <v>4782</v>
      </c>
      <c r="C1375" s="57" t="s">
        <v>290</v>
      </c>
      <c r="D1375" s="57" t="s">
        <v>320</v>
      </c>
      <c r="E1375" s="59" t="b">
        <f aca="false">FALSE()</f>
        <v>0</v>
      </c>
      <c r="F1375" s="57" t="n">
        <v>1</v>
      </c>
      <c r="G1375" s="57" t="s">
        <v>5184</v>
      </c>
      <c r="H1375" s="57" t="s">
        <v>5103</v>
      </c>
      <c r="I1375" s="57" t="n">
        <v>3</v>
      </c>
      <c r="J1375" s="57" t="s">
        <v>252</v>
      </c>
      <c r="K1375" s="57" t="n">
        <v>2</v>
      </c>
      <c r="L1375" s="59" t="b">
        <f aca="false">FALSE()</f>
        <v>0</v>
      </c>
      <c r="M1375" s="59" t="b">
        <f aca="false">TRUE()</f>
        <v>1</v>
      </c>
      <c r="N1375" s="59" t="b">
        <f aca="false">TRUE()</f>
        <v>1</v>
      </c>
      <c r="O1375" s="59" t="b">
        <f aca="false">TRUE()</f>
        <v>1</v>
      </c>
      <c r="P1375" s="59" t="b">
        <f aca="false">TRUE()</f>
        <v>1</v>
      </c>
      <c r="Q1375" s="57" t="s">
        <v>5440</v>
      </c>
      <c r="R1375" s="58" t="n">
        <v>1</v>
      </c>
      <c r="S1375" s="58" t="n">
        <v>23.1399993896484</v>
      </c>
      <c r="T1375" s="57"/>
      <c r="U1375" s="58" t="n">
        <v>6.22085199786385</v>
      </c>
      <c r="V1375" s="58" t="n">
        <v>5.82036796366661</v>
      </c>
      <c r="W1375" s="58" t="n">
        <v>5.82036796366661</v>
      </c>
      <c r="X1375" s="58" t="n">
        <v>93.5622317596567</v>
      </c>
      <c r="Y1375" s="58" t="n">
        <v>93.5622317596567</v>
      </c>
      <c r="Z1375" s="58" t="n">
        <v>3.9646586233874</v>
      </c>
      <c r="AA1375" s="57" t="s">
        <v>5498</v>
      </c>
      <c r="AB1375" s="57" t="s">
        <v>282</v>
      </c>
      <c r="AC1375" s="57" t="s">
        <v>5431</v>
      </c>
      <c r="AD1375" s="57" t="s">
        <v>5454</v>
      </c>
      <c r="AE1375" s="57" t="n">
        <v>137</v>
      </c>
      <c r="AF1375" s="58" t="n">
        <v>3.9646586233874</v>
      </c>
      <c r="AG1375" s="57" t="s">
        <v>5498</v>
      </c>
      <c r="AH1375" s="57" t="s">
        <v>5431</v>
      </c>
      <c r="AI1375" s="57" t="s">
        <v>5454</v>
      </c>
      <c r="AJ1375" s="58" t="n">
        <v>3.9646586233874</v>
      </c>
      <c r="AK1375" s="57" t="s">
        <v>5498</v>
      </c>
      <c r="AL1375" s="58" t="n">
        <v>4</v>
      </c>
      <c r="AM1375" s="57" t="s">
        <v>5498</v>
      </c>
      <c r="AN1375" s="57" t="s">
        <v>5498</v>
      </c>
      <c r="AO1375" s="57" t="n">
        <v>1</v>
      </c>
      <c r="AP1375" s="59" t="b">
        <f aca="false">FALSE()</f>
        <v>0</v>
      </c>
    </row>
    <row r="1376" customFormat="false" ht="15" hidden="false" customHeight="true" outlineLevel="0" collapsed="false">
      <c r="B1376" s="57" t="s">
        <v>4782</v>
      </c>
      <c r="C1376" s="57" t="s">
        <v>290</v>
      </c>
      <c r="D1376" s="57" t="s">
        <v>320</v>
      </c>
      <c r="E1376" s="59" t="b">
        <f aca="false">FALSE()</f>
        <v>0</v>
      </c>
      <c r="F1376" s="57" t="n">
        <v>1</v>
      </c>
      <c r="G1376" s="57" t="s">
        <v>5184</v>
      </c>
      <c r="H1376" s="57" t="s">
        <v>5103</v>
      </c>
      <c r="I1376" s="57" t="n">
        <v>3</v>
      </c>
      <c r="J1376" s="57" t="s">
        <v>252</v>
      </c>
      <c r="K1376" s="57" t="n">
        <v>2</v>
      </c>
      <c r="L1376" s="59" t="b">
        <f aca="false">FALSE()</f>
        <v>0</v>
      </c>
      <c r="M1376" s="59" t="b">
        <f aca="false">TRUE()</f>
        <v>1</v>
      </c>
      <c r="N1376" s="59" t="b">
        <f aca="false">TRUE()</f>
        <v>1</v>
      </c>
      <c r="O1376" s="59" t="b">
        <f aca="false">TRUE()</f>
        <v>1</v>
      </c>
      <c r="P1376" s="59" t="b">
        <f aca="false">TRUE()</f>
        <v>1</v>
      </c>
      <c r="Q1376" s="57" t="s">
        <v>5440</v>
      </c>
      <c r="R1376" s="58" t="n">
        <v>1</v>
      </c>
      <c r="S1376" s="58" t="n">
        <v>23.1399993896484</v>
      </c>
      <c r="T1376" s="57"/>
      <c r="U1376" s="58" t="n">
        <v>6.22085199786385</v>
      </c>
      <c r="V1376" s="58" t="n">
        <v>5.82036796366661</v>
      </c>
      <c r="W1376" s="58" t="n">
        <v>5.82036796366661</v>
      </c>
      <c r="X1376" s="58" t="n">
        <v>93.5622317596567</v>
      </c>
      <c r="Y1376" s="58" t="n">
        <v>93.5622317596567</v>
      </c>
      <c r="Z1376" s="58" t="n">
        <v>3.9646586233874</v>
      </c>
      <c r="AA1376" s="57" t="s">
        <v>5498</v>
      </c>
      <c r="AB1376" s="57" t="s">
        <v>282</v>
      </c>
      <c r="AC1376" s="57" t="s">
        <v>5431</v>
      </c>
      <c r="AD1376" s="57" t="s">
        <v>5454</v>
      </c>
      <c r="AE1376" s="57" t="n">
        <v>137</v>
      </c>
      <c r="AF1376" s="58" t="n">
        <v>3.9646586233874</v>
      </c>
      <c r="AG1376" s="57" t="s">
        <v>5498</v>
      </c>
      <c r="AH1376" s="57" t="s">
        <v>5431</v>
      </c>
      <c r="AI1376" s="57" t="s">
        <v>5454</v>
      </c>
      <c r="AJ1376" s="58" t="n">
        <v>3.9646586233874</v>
      </c>
      <c r="AK1376" s="57" t="s">
        <v>5498</v>
      </c>
      <c r="AL1376" s="58" t="n">
        <v>4.5</v>
      </c>
      <c r="AM1376" s="57" t="s">
        <v>5498</v>
      </c>
      <c r="AN1376" s="57" t="s">
        <v>5498</v>
      </c>
      <c r="AO1376" s="57" t="n">
        <v>3</v>
      </c>
      <c r="AP1376" s="59" t="b">
        <f aca="false">FALSE()</f>
        <v>0</v>
      </c>
    </row>
    <row r="1377" customFormat="false" ht="15" hidden="false" customHeight="true" outlineLevel="0" collapsed="false">
      <c r="B1377" s="57" t="s">
        <v>4782</v>
      </c>
      <c r="C1377" s="57" t="s">
        <v>290</v>
      </c>
      <c r="D1377" s="57" t="s">
        <v>320</v>
      </c>
      <c r="E1377" s="59" t="b">
        <f aca="false">FALSE()</f>
        <v>0</v>
      </c>
      <c r="F1377" s="57" t="n">
        <v>1</v>
      </c>
      <c r="G1377" s="57" t="s">
        <v>5184</v>
      </c>
      <c r="H1377" s="57" t="s">
        <v>5103</v>
      </c>
      <c r="I1377" s="57" t="n">
        <v>4</v>
      </c>
      <c r="J1377" s="57" t="s">
        <v>4570</v>
      </c>
      <c r="K1377" s="57" t="n">
        <v>2</v>
      </c>
      <c r="L1377" s="59" t="b">
        <f aca="false">FALSE()</f>
        <v>0</v>
      </c>
      <c r="M1377" s="59" t="b">
        <f aca="false">TRUE()</f>
        <v>1</v>
      </c>
      <c r="N1377" s="59" t="b">
        <f aca="false">TRUE()</f>
        <v>1</v>
      </c>
      <c r="O1377" s="59" t="b">
        <f aca="false">TRUE()</f>
        <v>1</v>
      </c>
      <c r="P1377" s="59" t="b">
        <f aca="false">TRUE()</f>
        <v>1</v>
      </c>
      <c r="Q1377" s="57" t="s">
        <v>5447</v>
      </c>
      <c r="R1377" s="58" t="n">
        <v>1</v>
      </c>
      <c r="S1377" s="58" t="n">
        <v>23.2199993133545</v>
      </c>
      <c r="T1377" s="57"/>
      <c r="U1377" s="58" t="n">
        <v>0.507279776649842</v>
      </c>
      <c r="V1377" s="58" t="n">
        <v>0.320387227357795</v>
      </c>
      <c r="W1377" s="58" t="n">
        <v>0</v>
      </c>
      <c r="X1377" s="58" t="n">
        <v>63.1578947368421</v>
      </c>
      <c r="Y1377" s="58" t="n">
        <v>0</v>
      </c>
      <c r="Z1377" s="58" t="n">
        <v>4.52914528360486</v>
      </c>
      <c r="AA1377" s="57" t="s">
        <v>5498</v>
      </c>
      <c r="AB1377" s="57" t="s">
        <v>282</v>
      </c>
      <c r="AC1377" s="57" t="s">
        <v>5431</v>
      </c>
      <c r="AD1377" s="57" t="s">
        <v>5454</v>
      </c>
      <c r="AE1377" s="57" t="n">
        <v>137</v>
      </c>
      <c r="AF1377" s="58" t="n">
        <v>4.52914528360486</v>
      </c>
      <c r="AG1377" s="57" t="s">
        <v>5498</v>
      </c>
      <c r="AH1377" s="57" t="s">
        <v>5431</v>
      </c>
      <c r="AI1377" s="57" t="s">
        <v>5454</v>
      </c>
      <c r="AJ1377" s="58" t="n">
        <v>4.52914528360486</v>
      </c>
      <c r="AK1377" s="57" t="s">
        <v>5498</v>
      </c>
      <c r="AL1377" s="58" t="n">
        <v>3.5</v>
      </c>
      <c r="AM1377" s="57"/>
      <c r="AN1377" s="57"/>
      <c r="AO1377" s="57" t="n">
        <v>0</v>
      </c>
      <c r="AP1377" s="59" t="b">
        <f aca="false">FALSE()</f>
        <v>0</v>
      </c>
    </row>
    <row r="1378" customFormat="false" ht="15" hidden="false" customHeight="true" outlineLevel="0" collapsed="false">
      <c r="B1378" s="57" t="s">
        <v>4782</v>
      </c>
      <c r="C1378" s="57" t="s">
        <v>290</v>
      </c>
      <c r="D1378" s="57" t="s">
        <v>320</v>
      </c>
      <c r="E1378" s="59" t="b">
        <f aca="false">FALSE()</f>
        <v>0</v>
      </c>
      <c r="F1378" s="57" t="n">
        <v>1</v>
      </c>
      <c r="G1378" s="57" t="s">
        <v>5184</v>
      </c>
      <c r="H1378" s="57" t="s">
        <v>5103</v>
      </c>
      <c r="I1378" s="57" t="n">
        <v>4</v>
      </c>
      <c r="J1378" s="57" t="s">
        <v>4570</v>
      </c>
      <c r="K1378" s="57" t="n">
        <v>2</v>
      </c>
      <c r="L1378" s="59" t="b">
        <f aca="false">FALSE()</f>
        <v>0</v>
      </c>
      <c r="M1378" s="59" t="b">
        <f aca="false">TRUE()</f>
        <v>1</v>
      </c>
      <c r="N1378" s="59" t="b">
        <f aca="false">TRUE()</f>
        <v>1</v>
      </c>
      <c r="O1378" s="59" t="b">
        <f aca="false">TRUE()</f>
        <v>1</v>
      </c>
      <c r="P1378" s="59" t="b">
        <f aca="false">TRUE()</f>
        <v>1</v>
      </c>
      <c r="Q1378" s="57" t="s">
        <v>5447</v>
      </c>
      <c r="R1378" s="58" t="n">
        <v>1</v>
      </c>
      <c r="S1378" s="58" t="n">
        <v>23.2199993133545</v>
      </c>
      <c r="T1378" s="57"/>
      <c r="U1378" s="58" t="n">
        <v>0.507279776649842</v>
      </c>
      <c r="V1378" s="58" t="n">
        <v>0.320387227357795</v>
      </c>
      <c r="W1378" s="58" t="n">
        <v>0</v>
      </c>
      <c r="X1378" s="58" t="n">
        <v>63.1578947368421</v>
      </c>
      <c r="Y1378" s="58" t="n">
        <v>0</v>
      </c>
      <c r="Z1378" s="58" t="n">
        <v>4.52914528360486</v>
      </c>
      <c r="AA1378" s="57" t="s">
        <v>5498</v>
      </c>
      <c r="AB1378" s="57" t="s">
        <v>282</v>
      </c>
      <c r="AC1378" s="57" t="s">
        <v>5431</v>
      </c>
      <c r="AD1378" s="57" t="s">
        <v>5454</v>
      </c>
      <c r="AE1378" s="57" t="n">
        <v>137</v>
      </c>
      <c r="AF1378" s="58" t="n">
        <v>4.52914528360486</v>
      </c>
      <c r="AG1378" s="57" t="s">
        <v>5498</v>
      </c>
      <c r="AH1378" s="57" t="s">
        <v>5431</v>
      </c>
      <c r="AI1378" s="57" t="s">
        <v>5454</v>
      </c>
      <c r="AJ1378" s="58" t="n">
        <v>4.52914528360486</v>
      </c>
      <c r="AK1378" s="57" t="s">
        <v>5498</v>
      </c>
      <c r="AL1378" s="58" t="n">
        <v>4</v>
      </c>
      <c r="AM1378" s="57"/>
      <c r="AN1378" s="57"/>
      <c r="AO1378" s="57" t="n">
        <v>0</v>
      </c>
      <c r="AP1378" s="59" t="b">
        <f aca="false">FALSE()</f>
        <v>0</v>
      </c>
    </row>
    <row r="1379" customFormat="false" ht="15" hidden="false" customHeight="true" outlineLevel="0" collapsed="false">
      <c r="B1379" s="57" t="s">
        <v>4782</v>
      </c>
      <c r="C1379" s="57" t="s">
        <v>290</v>
      </c>
      <c r="D1379" s="57" t="s">
        <v>320</v>
      </c>
      <c r="E1379" s="59" t="b">
        <f aca="false">FALSE()</f>
        <v>0</v>
      </c>
      <c r="F1379" s="57" t="n">
        <v>1</v>
      </c>
      <c r="G1379" s="57" t="s">
        <v>5184</v>
      </c>
      <c r="H1379" s="57" t="s">
        <v>5103</v>
      </c>
      <c r="I1379" s="57" t="n">
        <v>4</v>
      </c>
      <c r="J1379" s="57" t="s">
        <v>4570</v>
      </c>
      <c r="K1379" s="57" t="n">
        <v>2</v>
      </c>
      <c r="L1379" s="59" t="b">
        <f aca="false">FALSE()</f>
        <v>0</v>
      </c>
      <c r="M1379" s="59" t="b">
        <f aca="false">TRUE()</f>
        <v>1</v>
      </c>
      <c r="N1379" s="59" t="b">
        <f aca="false">TRUE()</f>
        <v>1</v>
      </c>
      <c r="O1379" s="59" t="b">
        <f aca="false">TRUE()</f>
        <v>1</v>
      </c>
      <c r="P1379" s="59" t="b">
        <f aca="false">TRUE()</f>
        <v>1</v>
      </c>
      <c r="Q1379" s="57" t="s">
        <v>5447</v>
      </c>
      <c r="R1379" s="58" t="n">
        <v>1</v>
      </c>
      <c r="S1379" s="58" t="n">
        <v>23.2199993133545</v>
      </c>
      <c r="T1379" s="57"/>
      <c r="U1379" s="58" t="n">
        <v>0.507279776649842</v>
      </c>
      <c r="V1379" s="58" t="n">
        <v>0.320387227357795</v>
      </c>
      <c r="W1379" s="58" t="n">
        <v>0</v>
      </c>
      <c r="X1379" s="58" t="n">
        <v>63.1578947368421</v>
      </c>
      <c r="Y1379" s="58" t="n">
        <v>0</v>
      </c>
      <c r="Z1379" s="58" t="n">
        <v>4.52914528360486</v>
      </c>
      <c r="AA1379" s="57" t="s">
        <v>5498</v>
      </c>
      <c r="AB1379" s="57" t="s">
        <v>282</v>
      </c>
      <c r="AC1379" s="57" t="s">
        <v>5431</v>
      </c>
      <c r="AD1379" s="57" t="s">
        <v>5454</v>
      </c>
      <c r="AE1379" s="57" t="n">
        <v>137</v>
      </c>
      <c r="AF1379" s="58" t="n">
        <v>4.52914528360486</v>
      </c>
      <c r="AG1379" s="57" t="s">
        <v>5498</v>
      </c>
      <c r="AH1379" s="57" t="s">
        <v>5431</v>
      </c>
      <c r="AI1379" s="57" t="s">
        <v>5454</v>
      </c>
      <c r="AJ1379" s="58" t="n">
        <v>4.52914528360486</v>
      </c>
      <c r="AK1379" s="57" t="s">
        <v>5498</v>
      </c>
      <c r="AL1379" s="58" t="n">
        <v>4.5</v>
      </c>
      <c r="AM1379" s="57"/>
      <c r="AN1379" s="57"/>
      <c r="AO1379" s="57" t="n">
        <v>0</v>
      </c>
      <c r="AP1379" s="59" t="b">
        <f aca="false">FALSE()</f>
        <v>0</v>
      </c>
    </row>
    <row r="1380" customFormat="false" ht="15" hidden="false" customHeight="true" outlineLevel="0" collapsed="false">
      <c r="B1380" s="57" t="s">
        <v>4782</v>
      </c>
      <c r="C1380" s="57" t="s">
        <v>290</v>
      </c>
      <c r="D1380" s="57" t="s">
        <v>320</v>
      </c>
      <c r="E1380" s="59" t="b">
        <f aca="false">FALSE()</f>
        <v>0</v>
      </c>
      <c r="F1380" s="57" t="n">
        <v>1</v>
      </c>
      <c r="G1380" s="57" t="s">
        <v>5184</v>
      </c>
      <c r="H1380" s="57" t="s">
        <v>5103</v>
      </c>
      <c r="I1380" s="57" t="n">
        <v>5</v>
      </c>
      <c r="J1380" s="57" t="s">
        <v>327</v>
      </c>
      <c r="K1380" s="57" t="n">
        <v>2</v>
      </c>
      <c r="L1380" s="59" t="b">
        <f aca="false">FALSE()</f>
        <v>0</v>
      </c>
      <c r="M1380" s="59" t="b">
        <f aca="false">TRUE()</f>
        <v>1</v>
      </c>
      <c r="N1380" s="59" t="b">
        <f aca="false">TRUE()</f>
        <v>1</v>
      </c>
      <c r="O1380" s="59" t="b">
        <f aca="false">TRUE()</f>
        <v>1</v>
      </c>
      <c r="P1380" s="59" t="b">
        <f aca="false">TRUE()</f>
        <v>1</v>
      </c>
      <c r="Q1380" s="57" t="s">
        <v>5421</v>
      </c>
      <c r="R1380" s="58" t="n">
        <v>1</v>
      </c>
      <c r="S1380" s="58" t="n">
        <v>22.5799999237061</v>
      </c>
      <c r="T1380" s="57"/>
      <c r="U1380" s="58" t="n">
        <v>4.35192650494338</v>
      </c>
      <c r="V1380" s="58" t="n">
        <v>4.35192650494338</v>
      </c>
      <c r="W1380" s="58" t="n">
        <v>0</v>
      </c>
      <c r="X1380" s="58" t="n">
        <v>100</v>
      </c>
      <c r="Y1380" s="58" t="n">
        <v>0</v>
      </c>
      <c r="Z1380" s="58" t="n">
        <v>4.61352208188062</v>
      </c>
      <c r="AA1380" s="57" t="s">
        <v>5455</v>
      </c>
      <c r="AB1380" s="57" t="s">
        <v>5413</v>
      </c>
      <c r="AC1380" s="57" t="s">
        <v>5438</v>
      </c>
      <c r="AD1380" s="57" t="s">
        <v>252</v>
      </c>
      <c r="AE1380" s="57" t="n">
        <v>116</v>
      </c>
      <c r="AF1380" s="58" t="n">
        <v>4.61352208188062</v>
      </c>
      <c r="AG1380" s="57" t="s">
        <v>5455</v>
      </c>
      <c r="AH1380" s="57" t="s">
        <v>5438</v>
      </c>
      <c r="AI1380" s="57" t="s">
        <v>252</v>
      </c>
      <c r="AJ1380" s="58" t="n">
        <v>6.38546474424533</v>
      </c>
      <c r="AK1380" s="57" t="s">
        <v>410</v>
      </c>
      <c r="AL1380" s="58" t="n">
        <v>3.5</v>
      </c>
      <c r="AM1380" s="57"/>
      <c r="AN1380" s="57"/>
      <c r="AO1380" s="57" t="n">
        <v>0</v>
      </c>
      <c r="AP1380" s="59" t="b">
        <f aca="false">FALSE()</f>
        <v>0</v>
      </c>
    </row>
    <row r="1381" customFormat="false" ht="15" hidden="false" customHeight="true" outlineLevel="0" collapsed="false">
      <c r="B1381" s="57" t="s">
        <v>4782</v>
      </c>
      <c r="C1381" s="57" t="s">
        <v>290</v>
      </c>
      <c r="D1381" s="57" t="s">
        <v>320</v>
      </c>
      <c r="E1381" s="59" t="b">
        <f aca="false">FALSE()</f>
        <v>0</v>
      </c>
      <c r="F1381" s="57" t="n">
        <v>1</v>
      </c>
      <c r="G1381" s="57" t="s">
        <v>5184</v>
      </c>
      <c r="H1381" s="57" t="s">
        <v>5103</v>
      </c>
      <c r="I1381" s="57" t="n">
        <v>5</v>
      </c>
      <c r="J1381" s="57" t="s">
        <v>327</v>
      </c>
      <c r="K1381" s="57" t="n">
        <v>2</v>
      </c>
      <c r="L1381" s="59" t="b">
        <f aca="false">FALSE()</f>
        <v>0</v>
      </c>
      <c r="M1381" s="59" t="b">
        <f aca="false">TRUE()</f>
        <v>1</v>
      </c>
      <c r="N1381" s="59" t="b">
        <f aca="false">TRUE()</f>
        <v>1</v>
      </c>
      <c r="O1381" s="59" t="b">
        <f aca="false">TRUE()</f>
        <v>1</v>
      </c>
      <c r="P1381" s="59" t="b">
        <f aca="false">TRUE()</f>
        <v>1</v>
      </c>
      <c r="Q1381" s="57" t="s">
        <v>5421</v>
      </c>
      <c r="R1381" s="58" t="n">
        <v>1</v>
      </c>
      <c r="S1381" s="58" t="n">
        <v>22.5799999237061</v>
      </c>
      <c r="T1381" s="57"/>
      <c r="U1381" s="58" t="n">
        <v>4.35192650494338</v>
      </c>
      <c r="V1381" s="58" t="n">
        <v>4.35192650494338</v>
      </c>
      <c r="W1381" s="58" t="n">
        <v>0</v>
      </c>
      <c r="X1381" s="58" t="n">
        <v>100</v>
      </c>
      <c r="Y1381" s="58" t="n">
        <v>0</v>
      </c>
      <c r="Z1381" s="58" t="n">
        <v>4.61352208188062</v>
      </c>
      <c r="AA1381" s="57" t="s">
        <v>5455</v>
      </c>
      <c r="AB1381" s="57" t="s">
        <v>5413</v>
      </c>
      <c r="AC1381" s="57" t="s">
        <v>5438</v>
      </c>
      <c r="AD1381" s="57" t="s">
        <v>252</v>
      </c>
      <c r="AE1381" s="57" t="n">
        <v>116</v>
      </c>
      <c r="AF1381" s="58" t="n">
        <v>4.61352208188062</v>
      </c>
      <c r="AG1381" s="57" t="s">
        <v>5455</v>
      </c>
      <c r="AH1381" s="57" t="s">
        <v>5438</v>
      </c>
      <c r="AI1381" s="57" t="s">
        <v>252</v>
      </c>
      <c r="AJ1381" s="58" t="n">
        <v>6.38546474424533</v>
      </c>
      <c r="AK1381" s="57" t="s">
        <v>410</v>
      </c>
      <c r="AL1381" s="58" t="n">
        <v>4</v>
      </c>
      <c r="AM1381" s="57"/>
      <c r="AN1381" s="57"/>
      <c r="AO1381" s="57" t="n">
        <v>0</v>
      </c>
      <c r="AP1381" s="59" t="b">
        <f aca="false">FALSE()</f>
        <v>0</v>
      </c>
    </row>
    <row r="1382" customFormat="false" ht="15" hidden="false" customHeight="true" outlineLevel="0" collapsed="false">
      <c r="B1382" s="57" t="s">
        <v>4782</v>
      </c>
      <c r="C1382" s="57" t="s">
        <v>290</v>
      </c>
      <c r="D1382" s="57" t="s">
        <v>320</v>
      </c>
      <c r="E1382" s="59" t="b">
        <f aca="false">FALSE()</f>
        <v>0</v>
      </c>
      <c r="F1382" s="57" t="n">
        <v>1</v>
      </c>
      <c r="G1382" s="57" t="s">
        <v>5184</v>
      </c>
      <c r="H1382" s="57" t="s">
        <v>5103</v>
      </c>
      <c r="I1382" s="57" t="n">
        <v>5</v>
      </c>
      <c r="J1382" s="57" t="s">
        <v>327</v>
      </c>
      <c r="K1382" s="57" t="n">
        <v>2</v>
      </c>
      <c r="L1382" s="59" t="b">
        <f aca="false">FALSE()</f>
        <v>0</v>
      </c>
      <c r="M1382" s="59" t="b">
        <f aca="false">TRUE()</f>
        <v>1</v>
      </c>
      <c r="N1382" s="59" t="b">
        <f aca="false">TRUE()</f>
        <v>1</v>
      </c>
      <c r="O1382" s="59" t="b">
        <f aca="false">TRUE()</f>
        <v>1</v>
      </c>
      <c r="P1382" s="59" t="b">
        <f aca="false">TRUE()</f>
        <v>1</v>
      </c>
      <c r="Q1382" s="57" t="s">
        <v>5421</v>
      </c>
      <c r="R1382" s="58" t="n">
        <v>1</v>
      </c>
      <c r="S1382" s="58" t="n">
        <v>22.5799999237061</v>
      </c>
      <c r="T1382" s="57"/>
      <c r="U1382" s="58" t="n">
        <v>4.35192650494338</v>
      </c>
      <c r="V1382" s="58" t="n">
        <v>4.35192650494338</v>
      </c>
      <c r="W1382" s="58" t="n">
        <v>0</v>
      </c>
      <c r="X1382" s="58" t="n">
        <v>100</v>
      </c>
      <c r="Y1382" s="58" t="n">
        <v>0</v>
      </c>
      <c r="Z1382" s="58" t="n">
        <v>4.61352208188062</v>
      </c>
      <c r="AA1382" s="57" t="s">
        <v>5455</v>
      </c>
      <c r="AB1382" s="57" t="s">
        <v>5413</v>
      </c>
      <c r="AC1382" s="57" t="s">
        <v>5438</v>
      </c>
      <c r="AD1382" s="57" t="s">
        <v>252</v>
      </c>
      <c r="AE1382" s="57" t="n">
        <v>116</v>
      </c>
      <c r="AF1382" s="58" t="n">
        <v>4.61352208188062</v>
      </c>
      <c r="AG1382" s="57" t="s">
        <v>5455</v>
      </c>
      <c r="AH1382" s="57" t="s">
        <v>5438</v>
      </c>
      <c r="AI1382" s="57" t="s">
        <v>252</v>
      </c>
      <c r="AJ1382" s="58" t="n">
        <v>6.38546474424533</v>
      </c>
      <c r="AK1382" s="57" t="s">
        <v>410</v>
      </c>
      <c r="AL1382" s="58" t="n">
        <v>4.5</v>
      </c>
      <c r="AM1382" s="57"/>
      <c r="AN1382" s="57"/>
      <c r="AO1382" s="57" t="n">
        <v>0</v>
      </c>
      <c r="AP1382" s="59" t="b">
        <f aca="false">FALSE()</f>
        <v>0</v>
      </c>
    </row>
    <row r="1383" customFormat="false" ht="15" hidden="false" customHeight="true" outlineLevel="0" collapsed="false">
      <c r="B1383" s="57" t="s">
        <v>4782</v>
      </c>
      <c r="C1383" s="57" t="s">
        <v>290</v>
      </c>
      <c r="D1383" s="57" t="s">
        <v>320</v>
      </c>
      <c r="E1383" s="59" t="b">
        <f aca="false">FALSE()</f>
        <v>0</v>
      </c>
      <c r="F1383" s="57" t="n">
        <v>1</v>
      </c>
      <c r="G1383" s="57" t="s">
        <v>5184</v>
      </c>
      <c r="H1383" s="57" t="s">
        <v>5103</v>
      </c>
      <c r="I1383" s="57" t="n">
        <v>6</v>
      </c>
      <c r="J1383" s="57" t="s">
        <v>4570</v>
      </c>
      <c r="K1383" s="57" t="n">
        <v>2</v>
      </c>
      <c r="L1383" s="59" t="b">
        <f aca="false">FALSE()</f>
        <v>0</v>
      </c>
      <c r="M1383" s="59" t="b">
        <f aca="false">TRUE()</f>
        <v>1</v>
      </c>
      <c r="N1383" s="59" t="b">
        <f aca="false">TRUE()</f>
        <v>1</v>
      </c>
      <c r="O1383" s="59" t="b">
        <f aca="false">TRUE()</f>
        <v>1</v>
      </c>
      <c r="P1383" s="59" t="b">
        <f aca="false">TRUE()</f>
        <v>1</v>
      </c>
      <c r="Q1383" s="57" t="s">
        <v>5447</v>
      </c>
      <c r="R1383" s="58" t="n">
        <v>1</v>
      </c>
      <c r="S1383" s="58" t="n">
        <v>22.1900005340576</v>
      </c>
      <c r="T1383" s="57"/>
      <c r="U1383" s="58" t="n">
        <v>0.293688291744645</v>
      </c>
      <c r="V1383" s="58" t="n">
        <v>0.293688291744645</v>
      </c>
      <c r="W1383" s="58" t="n">
        <v>0.293688291744645</v>
      </c>
      <c r="X1383" s="58" t="n">
        <v>100</v>
      </c>
      <c r="Y1383" s="58" t="n">
        <v>100</v>
      </c>
      <c r="Z1383" s="58" t="n">
        <v>4.2382223868032</v>
      </c>
      <c r="AA1383" s="57" t="s">
        <v>410</v>
      </c>
      <c r="AB1383" s="57" t="s">
        <v>282</v>
      </c>
      <c r="AC1383" s="57" t="s">
        <v>5480</v>
      </c>
      <c r="AD1383" s="57" t="s">
        <v>5417</v>
      </c>
      <c r="AE1383" s="57" t="n">
        <v>40</v>
      </c>
      <c r="AF1383" s="58" t="n">
        <v>6.66898170637767</v>
      </c>
      <c r="AG1383" s="57" t="s">
        <v>5455</v>
      </c>
      <c r="AH1383" s="57" t="s">
        <v>5438</v>
      </c>
      <c r="AI1383" s="57" t="s">
        <v>252</v>
      </c>
      <c r="AJ1383" s="58" t="n">
        <v>4.2382223868032</v>
      </c>
      <c r="AK1383" s="57" t="s">
        <v>410</v>
      </c>
      <c r="AL1383" s="58" t="n">
        <v>3.5</v>
      </c>
      <c r="AM1383" s="57"/>
      <c r="AN1383" s="57"/>
      <c r="AO1383" s="57" t="n">
        <v>0</v>
      </c>
      <c r="AP1383" s="59" t="b">
        <f aca="false">FALSE()</f>
        <v>0</v>
      </c>
    </row>
    <row r="1384" customFormat="false" ht="15" hidden="false" customHeight="true" outlineLevel="0" collapsed="false">
      <c r="B1384" s="57" t="s">
        <v>4782</v>
      </c>
      <c r="C1384" s="57" t="s">
        <v>290</v>
      </c>
      <c r="D1384" s="57" t="s">
        <v>320</v>
      </c>
      <c r="E1384" s="59" t="b">
        <f aca="false">FALSE()</f>
        <v>0</v>
      </c>
      <c r="F1384" s="57" t="n">
        <v>1</v>
      </c>
      <c r="G1384" s="57" t="s">
        <v>5184</v>
      </c>
      <c r="H1384" s="57" t="s">
        <v>5103</v>
      </c>
      <c r="I1384" s="57" t="n">
        <v>6</v>
      </c>
      <c r="J1384" s="57" t="s">
        <v>4570</v>
      </c>
      <c r="K1384" s="57" t="n">
        <v>2</v>
      </c>
      <c r="L1384" s="59" t="b">
        <f aca="false">FALSE()</f>
        <v>0</v>
      </c>
      <c r="M1384" s="59" t="b">
        <f aca="false">TRUE()</f>
        <v>1</v>
      </c>
      <c r="N1384" s="59" t="b">
        <f aca="false">TRUE()</f>
        <v>1</v>
      </c>
      <c r="O1384" s="59" t="b">
        <f aca="false">TRUE()</f>
        <v>1</v>
      </c>
      <c r="P1384" s="59" t="b">
        <f aca="false">TRUE()</f>
        <v>1</v>
      </c>
      <c r="Q1384" s="57" t="s">
        <v>5447</v>
      </c>
      <c r="R1384" s="58" t="n">
        <v>1</v>
      </c>
      <c r="S1384" s="58" t="n">
        <v>22.1900005340576</v>
      </c>
      <c r="T1384" s="57"/>
      <c r="U1384" s="58" t="n">
        <v>0.293688291744645</v>
      </c>
      <c r="V1384" s="58" t="n">
        <v>0.293688291744645</v>
      </c>
      <c r="W1384" s="58" t="n">
        <v>0.293688291744645</v>
      </c>
      <c r="X1384" s="58" t="n">
        <v>100</v>
      </c>
      <c r="Y1384" s="58" t="n">
        <v>100</v>
      </c>
      <c r="Z1384" s="58" t="n">
        <v>4.2382223868032</v>
      </c>
      <c r="AA1384" s="57" t="s">
        <v>410</v>
      </c>
      <c r="AB1384" s="57" t="s">
        <v>282</v>
      </c>
      <c r="AC1384" s="57" t="s">
        <v>5480</v>
      </c>
      <c r="AD1384" s="57" t="s">
        <v>5417</v>
      </c>
      <c r="AE1384" s="57" t="n">
        <v>40</v>
      </c>
      <c r="AF1384" s="58" t="n">
        <v>6.66898170637767</v>
      </c>
      <c r="AG1384" s="57" t="s">
        <v>5455</v>
      </c>
      <c r="AH1384" s="57" t="s">
        <v>5438</v>
      </c>
      <c r="AI1384" s="57" t="s">
        <v>252</v>
      </c>
      <c r="AJ1384" s="58" t="n">
        <v>4.2382223868032</v>
      </c>
      <c r="AK1384" s="57" t="s">
        <v>410</v>
      </c>
      <c r="AL1384" s="58" t="n">
        <v>4</v>
      </c>
      <c r="AM1384" s="57"/>
      <c r="AN1384" s="57"/>
      <c r="AO1384" s="57" t="n">
        <v>0</v>
      </c>
      <c r="AP1384" s="59" t="b">
        <f aca="false">FALSE()</f>
        <v>0</v>
      </c>
    </row>
    <row r="1385" customFormat="false" ht="15" hidden="false" customHeight="true" outlineLevel="0" collapsed="false">
      <c r="B1385" s="57" t="s">
        <v>4782</v>
      </c>
      <c r="C1385" s="57" t="s">
        <v>290</v>
      </c>
      <c r="D1385" s="57" t="s">
        <v>320</v>
      </c>
      <c r="E1385" s="59" t="b">
        <f aca="false">FALSE()</f>
        <v>0</v>
      </c>
      <c r="F1385" s="57" t="n">
        <v>1</v>
      </c>
      <c r="G1385" s="57" t="s">
        <v>5184</v>
      </c>
      <c r="H1385" s="57" t="s">
        <v>5103</v>
      </c>
      <c r="I1385" s="57" t="n">
        <v>6</v>
      </c>
      <c r="J1385" s="57" t="s">
        <v>4570</v>
      </c>
      <c r="K1385" s="57" t="n">
        <v>2</v>
      </c>
      <c r="L1385" s="59" t="b">
        <f aca="false">FALSE()</f>
        <v>0</v>
      </c>
      <c r="M1385" s="59" t="b">
        <f aca="false">TRUE()</f>
        <v>1</v>
      </c>
      <c r="N1385" s="59" t="b">
        <f aca="false">TRUE()</f>
        <v>1</v>
      </c>
      <c r="O1385" s="59" t="b">
        <f aca="false">TRUE()</f>
        <v>1</v>
      </c>
      <c r="P1385" s="59" t="b">
        <f aca="false">TRUE()</f>
        <v>1</v>
      </c>
      <c r="Q1385" s="57" t="s">
        <v>5447</v>
      </c>
      <c r="R1385" s="58" t="n">
        <v>1</v>
      </c>
      <c r="S1385" s="58" t="n">
        <v>22.1900005340576</v>
      </c>
      <c r="T1385" s="57"/>
      <c r="U1385" s="58" t="n">
        <v>0.293688291744645</v>
      </c>
      <c r="V1385" s="58" t="n">
        <v>0.293688291744645</v>
      </c>
      <c r="W1385" s="58" t="n">
        <v>0.293688291744645</v>
      </c>
      <c r="X1385" s="58" t="n">
        <v>100</v>
      </c>
      <c r="Y1385" s="58" t="n">
        <v>100</v>
      </c>
      <c r="Z1385" s="58" t="n">
        <v>4.2382223868032</v>
      </c>
      <c r="AA1385" s="57" t="s">
        <v>410</v>
      </c>
      <c r="AB1385" s="57" t="s">
        <v>282</v>
      </c>
      <c r="AC1385" s="57" t="s">
        <v>5480</v>
      </c>
      <c r="AD1385" s="57" t="s">
        <v>5417</v>
      </c>
      <c r="AE1385" s="57" t="n">
        <v>40</v>
      </c>
      <c r="AF1385" s="58" t="n">
        <v>6.66898170637767</v>
      </c>
      <c r="AG1385" s="57" t="s">
        <v>5455</v>
      </c>
      <c r="AH1385" s="57" t="s">
        <v>5438</v>
      </c>
      <c r="AI1385" s="57" t="s">
        <v>252</v>
      </c>
      <c r="AJ1385" s="58" t="n">
        <v>4.2382223868032</v>
      </c>
      <c r="AK1385" s="57" t="s">
        <v>410</v>
      </c>
      <c r="AL1385" s="58" t="n">
        <v>4.5</v>
      </c>
      <c r="AM1385" s="57" t="s">
        <v>410</v>
      </c>
      <c r="AN1385" s="57" t="s">
        <v>410</v>
      </c>
      <c r="AO1385" s="57" t="n">
        <v>1</v>
      </c>
      <c r="AP1385" s="59" t="b">
        <f aca="false">FALSE()</f>
        <v>0</v>
      </c>
    </row>
    <row r="1386" customFormat="false" ht="15" hidden="false" customHeight="true" outlineLevel="0" collapsed="false">
      <c r="B1386" s="57" t="s">
        <v>4782</v>
      </c>
      <c r="C1386" s="57" t="s">
        <v>290</v>
      </c>
      <c r="D1386" s="57" t="s">
        <v>320</v>
      </c>
      <c r="E1386" s="59" t="b">
        <f aca="false">FALSE()</f>
        <v>0</v>
      </c>
      <c r="F1386" s="57" t="n">
        <v>1</v>
      </c>
      <c r="G1386" s="57" t="s">
        <v>5184</v>
      </c>
      <c r="H1386" s="57" t="s">
        <v>5103</v>
      </c>
      <c r="I1386" s="57" t="n">
        <v>7</v>
      </c>
      <c r="J1386" s="57" t="s">
        <v>428</v>
      </c>
      <c r="K1386" s="57" t="n">
        <v>2</v>
      </c>
      <c r="L1386" s="59" t="b">
        <f aca="false">FALSE()</f>
        <v>0</v>
      </c>
      <c r="M1386" s="59" t="b">
        <f aca="false">TRUE()</f>
        <v>1</v>
      </c>
      <c r="N1386" s="59" t="b">
        <f aca="false">TRUE()</f>
        <v>1</v>
      </c>
      <c r="O1386" s="59" t="b">
        <f aca="false">TRUE()</f>
        <v>1</v>
      </c>
      <c r="P1386" s="59" t="b">
        <f aca="false">TRUE()</f>
        <v>1</v>
      </c>
      <c r="Q1386" s="57" t="s">
        <v>5425</v>
      </c>
      <c r="R1386" s="58" t="n">
        <v>1</v>
      </c>
      <c r="S1386" s="58" t="n">
        <v>22.0799999237061</v>
      </c>
      <c r="T1386" s="57"/>
      <c r="U1386" s="58" t="n">
        <v>0</v>
      </c>
      <c r="V1386" s="58" t="n">
        <v>0</v>
      </c>
      <c r="W1386" s="58" t="n">
        <v>0</v>
      </c>
      <c r="X1386" s="57"/>
      <c r="Y1386" s="57"/>
      <c r="Z1386" s="58" t="n">
        <v>4.82000051867218</v>
      </c>
      <c r="AA1386" s="57" t="s">
        <v>5498</v>
      </c>
      <c r="AB1386" s="57" t="s">
        <v>282</v>
      </c>
      <c r="AC1386" s="57" t="s">
        <v>5450</v>
      </c>
      <c r="AD1386" s="57" t="s">
        <v>5459</v>
      </c>
      <c r="AE1386" s="57" t="n">
        <v>165</v>
      </c>
      <c r="AF1386" s="58" t="n">
        <v>5.93088037309806</v>
      </c>
      <c r="AG1386" s="57" t="s">
        <v>5498</v>
      </c>
      <c r="AH1386" s="57" t="s">
        <v>5513</v>
      </c>
      <c r="AI1386" s="57" t="s">
        <v>5430</v>
      </c>
      <c r="AJ1386" s="58" t="n">
        <v>4.82000051867218</v>
      </c>
      <c r="AK1386" s="57" t="s">
        <v>5498</v>
      </c>
      <c r="AL1386" s="58" t="n">
        <v>3.5</v>
      </c>
      <c r="AM1386" s="57"/>
      <c r="AN1386" s="57"/>
      <c r="AO1386" s="57" t="n">
        <v>0</v>
      </c>
      <c r="AP1386" s="59" t="b">
        <f aca="false">FALSE()</f>
        <v>0</v>
      </c>
    </row>
    <row r="1387" customFormat="false" ht="15" hidden="false" customHeight="true" outlineLevel="0" collapsed="false">
      <c r="B1387" s="57" t="s">
        <v>4782</v>
      </c>
      <c r="C1387" s="57" t="s">
        <v>290</v>
      </c>
      <c r="D1387" s="57" t="s">
        <v>320</v>
      </c>
      <c r="E1387" s="59" t="b">
        <f aca="false">FALSE()</f>
        <v>0</v>
      </c>
      <c r="F1387" s="57" t="n">
        <v>1</v>
      </c>
      <c r="G1387" s="57" t="s">
        <v>5184</v>
      </c>
      <c r="H1387" s="57" t="s">
        <v>5103</v>
      </c>
      <c r="I1387" s="57" t="n">
        <v>7</v>
      </c>
      <c r="J1387" s="57" t="s">
        <v>428</v>
      </c>
      <c r="K1387" s="57" t="n">
        <v>2</v>
      </c>
      <c r="L1387" s="59" t="b">
        <f aca="false">FALSE()</f>
        <v>0</v>
      </c>
      <c r="M1387" s="59" t="b">
        <f aca="false">TRUE()</f>
        <v>1</v>
      </c>
      <c r="N1387" s="59" t="b">
        <f aca="false">TRUE()</f>
        <v>1</v>
      </c>
      <c r="O1387" s="59" t="b">
        <f aca="false">TRUE()</f>
        <v>1</v>
      </c>
      <c r="P1387" s="59" t="b">
        <f aca="false">TRUE()</f>
        <v>1</v>
      </c>
      <c r="Q1387" s="57" t="s">
        <v>5425</v>
      </c>
      <c r="R1387" s="58" t="n">
        <v>1</v>
      </c>
      <c r="S1387" s="58" t="n">
        <v>22.0799999237061</v>
      </c>
      <c r="T1387" s="57"/>
      <c r="U1387" s="58" t="n">
        <v>0</v>
      </c>
      <c r="V1387" s="58" t="n">
        <v>0</v>
      </c>
      <c r="W1387" s="58" t="n">
        <v>0</v>
      </c>
      <c r="X1387" s="57"/>
      <c r="Y1387" s="57"/>
      <c r="Z1387" s="58" t="n">
        <v>4.82000051867218</v>
      </c>
      <c r="AA1387" s="57" t="s">
        <v>5498</v>
      </c>
      <c r="AB1387" s="57" t="s">
        <v>282</v>
      </c>
      <c r="AC1387" s="57" t="s">
        <v>5450</v>
      </c>
      <c r="AD1387" s="57" t="s">
        <v>5459</v>
      </c>
      <c r="AE1387" s="57" t="n">
        <v>165</v>
      </c>
      <c r="AF1387" s="58" t="n">
        <v>5.93088037309806</v>
      </c>
      <c r="AG1387" s="57" t="s">
        <v>5498</v>
      </c>
      <c r="AH1387" s="57" t="s">
        <v>5513</v>
      </c>
      <c r="AI1387" s="57" t="s">
        <v>5430</v>
      </c>
      <c r="AJ1387" s="58" t="n">
        <v>4.82000051867218</v>
      </c>
      <c r="AK1387" s="57" t="s">
        <v>5498</v>
      </c>
      <c r="AL1387" s="58" t="n">
        <v>4</v>
      </c>
      <c r="AM1387" s="57"/>
      <c r="AN1387" s="57"/>
      <c r="AO1387" s="57" t="n">
        <v>0</v>
      </c>
      <c r="AP1387" s="59" t="b">
        <f aca="false">FALSE()</f>
        <v>0</v>
      </c>
    </row>
    <row r="1388" customFormat="false" ht="15" hidden="false" customHeight="true" outlineLevel="0" collapsed="false">
      <c r="B1388" s="57" t="s">
        <v>4782</v>
      </c>
      <c r="C1388" s="57" t="s">
        <v>290</v>
      </c>
      <c r="D1388" s="57" t="s">
        <v>320</v>
      </c>
      <c r="E1388" s="59" t="b">
        <f aca="false">FALSE()</f>
        <v>0</v>
      </c>
      <c r="F1388" s="57" t="n">
        <v>1</v>
      </c>
      <c r="G1388" s="57" t="s">
        <v>5184</v>
      </c>
      <c r="H1388" s="57" t="s">
        <v>5103</v>
      </c>
      <c r="I1388" s="57" t="n">
        <v>7</v>
      </c>
      <c r="J1388" s="57" t="s">
        <v>428</v>
      </c>
      <c r="K1388" s="57" t="n">
        <v>2</v>
      </c>
      <c r="L1388" s="59" t="b">
        <f aca="false">FALSE()</f>
        <v>0</v>
      </c>
      <c r="M1388" s="59" t="b">
        <f aca="false">TRUE()</f>
        <v>1</v>
      </c>
      <c r="N1388" s="59" t="b">
        <f aca="false">TRUE()</f>
        <v>1</v>
      </c>
      <c r="O1388" s="59" t="b">
        <f aca="false">TRUE()</f>
        <v>1</v>
      </c>
      <c r="P1388" s="59" t="b">
        <f aca="false">TRUE()</f>
        <v>1</v>
      </c>
      <c r="Q1388" s="57" t="s">
        <v>5425</v>
      </c>
      <c r="R1388" s="58" t="n">
        <v>1</v>
      </c>
      <c r="S1388" s="58" t="n">
        <v>22.0799999237061</v>
      </c>
      <c r="T1388" s="57"/>
      <c r="U1388" s="58" t="n">
        <v>0</v>
      </c>
      <c r="V1388" s="58" t="n">
        <v>0</v>
      </c>
      <c r="W1388" s="58" t="n">
        <v>0</v>
      </c>
      <c r="X1388" s="57"/>
      <c r="Y1388" s="57"/>
      <c r="Z1388" s="58" t="n">
        <v>4.82000051867218</v>
      </c>
      <c r="AA1388" s="57" t="s">
        <v>5498</v>
      </c>
      <c r="AB1388" s="57" t="s">
        <v>282</v>
      </c>
      <c r="AC1388" s="57" t="s">
        <v>5450</v>
      </c>
      <c r="AD1388" s="57" t="s">
        <v>5459</v>
      </c>
      <c r="AE1388" s="57" t="n">
        <v>165</v>
      </c>
      <c r="AF1388" s="58" t="n">
        <v>5.93088037309806</v>
      </c>
      <c r="AG1388" s="57" t="s">
        <v>5498</v>
      </c>
      <c r="AH1388" s="57" t="s">
        <v>5513</v>
      </c>
      <c r="AI1388" s="57" t="s">
        <v>5430</v>
      </c>
      <c r="AJ1388" s="58" t="n">
        <v>4.82000051867218</v>
      </c>
      <c r="AK1388" s="57" t="s">
        <v>5498</v>
      </c>
      <c r="AL1388" s="58" t="n">
        <v>4.5</v>
      </c>
      <c r="AM1388" s="57"/>
      <c r="AN1388" s="57"/>
      <c r="AO1388" s="57" t="n">
        <v>0</v>
      </c>
      <c r="AP1388" s="59" t="b">
        <f aca="false">FALSE()</f>
        <v>0</v>
      </c>
    </row>
    <row r="1389" customFormat="false" ht="15" hidden="false" customHeight="true" outlineLevel="0" collapsed="false">
      <c r="B1389" s="57" t="s">
        <v>4782</v>
      </c>
      <c r="C1389" s="57" t="s">
        <v>290</v>
      </c>
      <c r="D1389" s="57" t="s">
        <v>320</v>
      </c>
      <c r="E1389" s="59" t="b">
        <f aca="false">FALSE()</f>
        <v>0</v>
      </c>
      <c r="F1389" s="57" t="n">
        <v>1</v>
      </c>
      <c r="G1389" s="57" t="s">
        <v>5184</v>
      </c>
      <c r="H1389" s="57" t="s">
        <v>5103</v>
      </c>
      <c r="I1389" s="57" t="n">
        <v>8</v>
      </c>
      <c r="J1389" s="57" t="s">
        <v>4590</v>
      </c>
      <c r="K1389" s="57" t="n">
        <v>2</v>
      </c>
      <c r="L1389" s="59" t="b">
        <f aca="false">FALSE()</f>
        <v>0</v>
      </c>
      <c r="M1389" s="59" t="b">
        <f aca="false">TRUE()</f>
        <v>1</v>
      </c>
      <c r="N1389" s="59" t="b">
        <f aca="false">TRUE()</f>
        <v>1</v>
      </c>
      <c r="O1389" s="59" t="b">
        <f aca="false">TRUE()</f>
        <v>1</v>
      </c>
      <c r="P1389" s="59" t="b">
        <f aca="false">TRUE()</f>
        <v>1</v>
      </c>
      <c r="Q1389" s="57" t="s">
        <v>5430</v>
      </c>
      <c r="R1389" s="58" t="n">
        <v>1</v>
      </c>
      <c r="S1389" s="58" t="n">
        <v>18.9799995422363</v>
      </c>
      <c r="T1389" s="57"/>
      <c r="U1389" s="58" t="n">
        <v>0</v>
      </c>
      <c r="V1389" s="58" t="n">
        <v>0</v>
      </c>
      <c r="W1389" s="58" t="n">
        <v>0</v>
      </c>
      <c r="X1389" s="57"/>
      <c r="Y1389" s="57"/>
      <c r="Z1389" s="58" t="n">
        <v>5.97560214539086</v>
      </c>
      <c r="AA1389" s="57" t="s">
        <v>5498</v>
      </c>
      <c r="AB1389" s="57" t="s">
        <v>282</v>
      </c>
      <c r="AC1389" s="57" t="s">
        <v>5513</v>
      </c>
      <c r="AD1389" s="57" t="s">
        <v>5430</v>
      </c>
      <c r="AE1389" s="57" t="n">
        <v>161</v>
      </c>
      <c r="AF1389" s="58" t="n">
        <v>5.97560214539086</v>
      </c>
      <c r="AG1389" s="57" t="s">
        <v>5498</v>
      </c>
      <c r="AH1389" s="57" t="s">
        <v>5513</v>
      </c>
      <c r="AI1389" s="57" t="s">
        <v>5430</v>
      </c>
      <c r="AJ1389" s="58" t="n">
        <v>5.97560214539086</v>
      </c>
      <c r="AK1389" s="57" t="s">
        <v>5498</v>
      </c>
      <c r="AL1389" s="58" t="n">
        <v>3.5</v>
      </c>
      <c r="AM1389" s="57"/>
      <c r="AN1389" s="57"/>
      <c r="AO1389" s="57" t="n">
        <v>0</v>
      </c>
      <c r="AP1389" s="59" t="b">
        <f aca="false">FALSE()</f>
        <v>0</v>
      </c>
    </row>
    <row r="1390" customFormat="false" ht="15" hidden="false" customHeight="true" outlineLevel="0" collapsed="false">
      <c r="B1390" s="57" t="s">
        <v>4782</v>
      </c>
      <c r="C1390" s="57" t="s">
        <v>290</v>
      </c>
      <c r="D1390" s="57" t="s">
        <v>320</v>
      </c>
      <c r="E1390" s="59" t="b">
        <f aca="false">FALSE()</f>
        <v>0</v>
      </c>
      <c r="F1390" s="57" t="n">
        <v>1</v>
      </c>
      <c r="G1390" s="57" t="s">
        <v>5184</v>
      </c>
      <c r="H1390" s="57" t="s">
        <v>5103</v>
      </c>
      <c r="I1390" s="57" t="n">
        <v>8</v>
      </c>
      <c r="J1390" s="57" t="s">
        <v>4590</v>
      </c>
      <c r="K1390" s="57" t="n">
        <v>2</v>
      </c>
      <c r="L1390" s="59" t="b">
        <f aca="false">FALSE()</f>
        <v>0</v>
      </c>
      <c r="M1390" s="59" t="b">
        <f aca="false">TRUE()</f>
        <v>1</v>
      </c>
      <c r="N1390" s="59" t="b">
        <f aca="false">TRUE()</f>
        <v>1</v>
      </c>
      <c r="O1390" s="59" t="b">
        <f aca="false">TRUE()</f>
        <v>1</v>
      </c>
      <c r="P1390" s="59" t="b">
        <f aca="false">TRUE()</f>
        <v>1</v>
      </c>
      <c r="Q1390" s="57" t="s">
        <v>5430</v>
      </c>
      <c r="R1390" s="58" t="n">
        <v>1</v>
      </c>
      <c r="S1390" s="58" t="n">
        <v>18.9799995422363</v>
      </c>
      <c r="T1390" s="57"/>
      <c r="U1390" s="58" t="n">
        <v>0</v>
      </c>
      <c r="V1390" s="58" t="n">
        <v>0</v>
      </c>
      <c r="W1390" s="58" t="n">
        <v>0</v>
      </c>
      <c r="X1390" s="57"/>
      <c r="Y1390" s="57"/>
      <c r="Z1390" s="58" t="n">
        <v>5.97560214539086</v>
      </c>
      <c r="AA1390" s="57" t="s">
        <v>5498</v>
      </c>
      <c r="AB1390" s="57" t="s">
        <v>282</v>
      </c>
      <c r="AC1390" s="57" t="s">
        <v>5513</v>
      </c>
      <c r="AD1390" s="57" t="s">
        <v>5430</v>
      </c>
      <c r="AE1390" s="57" t="n">
        <v>161</v>
      </c>
      <c r="AF1390" s="58" t="n">
        <v>5.97560214539086</v>
      </c>
      <c r="AG1390" s="57" t="s">
        <v>5498</v>
      </c>
      <c r="AH1390" s="57" t="s">
        <v>5513</v>
      </c>
      <c r="AI1390" s="57" t="s">
        <v>5430</v>
      </c>
      <c r="AJ1390" s="58" t="n">
        <v>5.97560214539086</v>
      </c>
      <c r="AK1390" s="57" t="s">
        <v>5498</v>
      </c>
      <c r="AL1390" s="58" t="n">
        <v>4</v>
      </c>
      <c r="AM1390" s="57"/>
      <c r="AN1390" s="57"/>
      <c r="AO1390" s="57" t="n">
        <v>0</v>
      </c>
      <c r="AP1390" s="59" t="b">
        <f aca="false">FALSE()</f>
        <v>0</v>
      </c>
    </row>
    <row r="1391" customFormat="false" ht="15" hidden="false" customHeight="true" outlineLevel="0" collapsed="false">
      <c r="B1391" s="57" t="s">
        <v>4782</v>
      </c>
      <c r="C1391" s="57" t="s">
        <v>290</v>
      </c>
      <c r="D1391" s="57" t="s">
        <v>320</v>
      </c>
      <c r="E1391" s="59" t="b">
        <f aca="false">FALSE()</f>
        <v>0</v>
      </c>
      <c r="F1391" s="57" t="n">
        <v>1</v>
      </c>
      <c r="G1391" s="57" t="s">
        <v>5184</v>
      </c>
      <c r="H1391" s="57" t="s">
        <v>5103</v>
      </c>
      <c r="I1391" s="57" t="n">
        <v>8</v>
      </c>
      <c r="J1391" s="57" t="s">
        <v>4590</v>
      </c>
      <c r="K1391" s="57" t="n">
        <v>2</v>
      </c>
      <c r="L1391" s="59" t="b">
        <f aca="false">FALSE()</f>
        <v>0</v>
      </c>
      <c r="M1391" s="59" t="b">
        <f aca="false">TRUE()</f>
        <v>1</v>
      </c>
      <c r="N1391" s="59" t="b">
        <f aca="false">TRUE()</f>
        <v>1</v>
      </c>
      <c r="O1391" s="59" t="b">
        <f aca="false">TRUE()</f>
        <v>1</v>
      </c>
      <c r="P1391" s="59" t="b">
        <f aca="false">TRUE()</f>
        <v>1</v>
      </c>
      <c r="Q1391" s="57" t="s">
        <v>5430</v>
      </c>
      <c r="R1391" s="58" t="n">
        <v>1</v>
      </c>
      <c r="S1391" s="58" t="n">
        <v>18.9799995422363</v>
      </c>
      <c r="T1391" s="57"/>
      <c r="U1391" s="58" t="n">
        <v>0</v>
      </c>
      <c r="V1391" s="58" t="n">
        <v>0</v>
      </c>
      <c r="W1391" s="58" t="n">
        <v>0</v>
      </c>
      <c r="X1391" s="57"/>
      <c r="Y1391" s="57"/>
      <c r="Z1391" s="58" t="n">
        <v>5.97560214539086</v>
      </c>
      <c r="AA1391" s="57" t="s">
        <v>5498</v>
      </c>
      <c r="AB1391" s="57" t="s">
        <v>282</v>
      </c>
      <c r="AC1391" s="57" t="s">
        <v>5513</v>
      </c>
      <c r="AD1391" s="57" t="s">
        <v>5430</v>
      </c>
      <c r="AE1391" s="57" t="n">
        <v>161</v>
      </c>
      <c r="AF1391" s="58" t="n">
        <v>5.97560214539086</v>
      </c>
      <c r="AG1391" s="57" t="s">
        <v>5498</v>
      </c>
      <c r="AH1391" s="57" t="s">
        <v>5513</v>
      </c>
      <c r="AI1391" s="57" t="s">
        <v>5430</v>
      </c>
      <c r="AJ1391" s="58" t="n">
        <v>5.97560214539086</v>
      </c>
      <c r="AK1391" s="57" t="s">
        <v>5498</v>
      </c>
      <c r="AL1391" s="58" t="n">
        <v>4.5</v>
      </c>
      <c r="AM1391" s="57"/>
      <c r="AN1391" s="57"/>
      <c r="AO1391" s="57" t="n">
        <v>0</v>
      </c>
      <c r="AP1391" s="59" t="b">
        <f aca="false">FALSE()</f>
        <v>0</v>
      </c>
    </row>
    <row r="1392" customFormat="false" ht="15" hidden="false" customHeight="true" outlineLevel="0" collapsed="false">
      <c r="B1392" s="57" t="s">
        <v>4711</v>
      </c>
      <c r="C1392" s="57" t="s">
        <v>255</v>
      </c>
      <c r="D1392" s="57" t="s">
        <v>350</v>
      </c>
      <c r="E1392" s="59" t="b">
        <f aca="false">FALSE()</f>
        <v>0</v>
      </c>
      <c r="F1392" s="57" t="n">
        <v>1</v>
      </c>
      <c r="G1392" s="57" t="s">
        <v>4837</v>
      </c>
      <c r="H1392" s="57" t="s">
        <v>4954</v>
      </c>
      <c r="I1392" s="57" t="n">
        <v>2</v>
      </c>
      <c r="J1392" s="57" t="s">
        <v>252</v>
      </c>
      <c r="K1392" s="57" t="n">
        <v>2</v>
      </c>
      <c r="L1392" s="59" t="b">
        <f aca="false">FALSE()</f>
        <v>0</v>
      </c>
      <c r="M1392" s="59" t="b">
        <f aca="false">TRUE()</f>
        <v>1</v>
      </c>
      <c r="N1392" s="59" t="b">
        <f aca="false">TRUE()</f>
        <v>1</v>
      </c>
      <c r="O1392" s="59" t="b">
        <f aca="false">TRUE()</f>
        <v>1</v>
      </c>
      <c r="P1392" s="59" t="b">
        <f aca="false">TRUE()</f>
        <v>1</v>
      </c>
      <c r="Q1392" s="57" t="s">
        <v>5440</v>
      </c>
      <c r="R1392" s="58" t="n">
        <v>1</v>
      </c>
      <c r="S1392" s="58" t="n">
        <v>0</v>
      </c>
      <c r="T1392" s="57"/>
      <c r="U1392" s="58" t="n">
        <v>47.4173096489537</v>
      </c>
      <c r="V1392" s="58" t="n">
        <v>31.0241631824798</v>
      </c>
      <c r="W1392" s="58" t="n">
        <v>0</v>
      </c>
      <c r="X1392" s="58" t="n">
        <v>65.4279279279279</v>
      </c>
      <c r="Y1392" s="58" t="n">
        <v>0</v>
      </c>
      <c r="Z1392" s="58" t="n">
        <v>4.1466058409258</v>
      </c>
      <c r="AA1392" s="57" t="s">
        <v>5412</v>
      </c>
      <c r="AB1392" s="57" t="s">
        <v>5413</v>
      </c>
      <c r="AC1392" s="57" t="s">
        <v>5438</v>
      </c>
      <c r="AD1392" s="57" t="s">
        <v>261</v>
      </c>
      <c r="AE1392" s="57" t="n">
        <v>432</v>
      </c>
      <c r="AF1392" s="58" t="n">
        <v>4.1466058409258</v>
      </c>
      <c r="AG1392" s="57" t="s">
        <v>5412</v>
      </c>
      <c r="AH1392" s="57" t="s">
        <v>5438</v>
      </c>
      <c r="AI1392" s="57" t="s">
        <v>261</v>
      </c>
      <c r="AJ1392" s="58" t="n">
        <v>7.80546955666346</v>
      </c>
      <c r="AK1392" s="57" t="s">
        <v>548</v>
      </c>
      <c r="AL1392" s="58" t="n">
        <v>3.5</v>
      </c>
      <c r="AM1392" s="57"/>
      <c r="AN1392" s="57"/>
      <c r="AO1392" s="57" t="n">
        <v>0</v>
      </c>
      <c r="AP1392" s="59" t="b">
        <f aca="false">FALSE()</f>
        <v>0</v>
      </c>
    </row>
    <row r="1393" customFormat="false" ht="15" hidden="false" customHeight="true" outlineLevel="0" collapsed="false">
      <c r="B1393" s="57" t="s">
        <v>4711</v>
      </c>
      <c r="C1393" s="57" t="s">
        <v>255</v>
      </c>
      <c r="D1393" s="57" t="s">
        <v>350</v>
      </c>
      <c r="E1393" s="59" t="b">
        <f aca="false">FALSE()</f>
        <v>0</v>
      </c>
      <c r="F1393" s="57" t="n">
        <v>1</v>
      </c>
      <c r="G1393" s="57" t="s">
        <v>4837</v>
      </c>
      <c r="H1393" s="57" t="s">
        <v>4954</v>
      </c>
      <c r="I1393" s="57" t="n">
        <v>2</v>
      </c>
      <c r="J1393" s="57" t="s">
        <v>252</v>
      </c>
      <c r="K1393" s="57" t="n">
        <v>2</v>
      </c>
      <c r="L1393" s="59" t="b">
        <f aca="false">FALSE()</f>
        <v>0</v>
      </c>
      <c r="M1393" s="59" t="b">
        <f aca="false">TRUE()</f>
        <v>1</v>
      </c>
      <c r="N1393" s="59" t="b">
        <f aca="false">TRUE()</f>
        <v>1</v>
      </c>
      <c r="O1393" s="59" t="b">
        <f aca="false">TRUE()</f>
        <v>1</v>
      </c>
      <c r="P1393" s="59" t="b">
        <f aca="false">TRUE()</f>
        <v>1</v>
      </c>
      <c r="Q1393" s="57" t="s">
        <v>5440</v>
      </c>
      <c r="R1393" s="58" t="n">
        <v>1</v>
      </c>
      <c r="S1393" s="58" t="n">
        <v>0</v>
      </c>
      <c r="T1393" s="57"/>
      <c r="U1393" s="58" t="n">
        <v>47.4173096489537</v>
      </c>
      <c r="V1393" s="58" t="n">
        <v>31.0241631824798</v>
      </c>
      <c r="W1393" s="58" t="n">
        <v>0</v>
      </c>
      <c r="X1393" s="58" t="n">
        <v>65.4279279279279</v>
      </c>
      <c r="Y1393" s="58" t="n">
        <v>0</v>
      </c>
      <c r="Z1393" s="58" t="n">
        <v>4.1466058409258</v>
      </c>
      <c r="AA1393" s="57" t="s">
        <v>5412</v>
      </c>
      <c r="AB1393" s="57" t="s">
        <v>5413</v>
      </c>
      <c r="AC1393" s="57" t="s">
        <v>5438</v>
      </c>
      <c r="AD1393" s="57" t="s">
        <v>261</v>
      </c>
      <c r="AE1393" s="57" t="n">
        <v>432</v>
      </c>
      <c r="AF1393" s="58" t="n">
        <v>4.1466058409258</v>
      </c>
      <c r="AG1393" s="57" t="s">
        <v>5412</v>
      </c>
      <c r="AH1393" s="57" t="s">
        <v>5438</v>
      </c>
      <c r="AI1393" s="57" t="s">
        <v>261</v>
      </c>
      <c r="AJ1393" s="58" t="n">
        <v>7.80546955666346</v>
      </c>
      <c r="AK1393" s="57" t="s">
        <v>548</v>
      </c>
      <c r="AL1393" s="58" t="n">
        <v>4</v>
      </c>
      <c r="AM1393" s="57"/>
      <c r="AN1393" s="57"/>
      <c r="AO1393" s="57" t="n">
        <v>0</v>
      </c>
      <c r="AP1393" s="59" t="b">
        <f aca="false">FALSE()</f>
        <v>0</v>
      </c>
    </row>
    <row r="1394" customFormat="false" ht="15" hidden="false" customHeight="true" outlineLevel="0" collapsed="false">
      <c r="B1394" s="57" t="s">
        <v>4711</v>
      </c>
      <c r="C1394" s="57" t="s">
        <v>255</v>
      </c>
      <c r="D1394" s="57" t="s">
        <v>350</v>
      </c>
      <c r="E1394" s="59" t="b">
        <f aca="false">FALSE()</f>
        <v>0</v>
      </c>
      <c r="F1394" s="57" t="n">
        <v>1</v>
      </c>
      <c r="G1394" s="57" t="s">
        <v>4837</v>
      </c>
      <c r="H1394" s="57" t="s">
        <v>4954</v>
      </c>
      <c r="I1394" s="57" t="n">
        <v>2</v>
      </c>
      <c r="J1394" s="57" t="s">
        <v>252</v>
      </c>
      <c r="K1394" s="57" t="n">
        <v>2</v>
      </c>
      <c r="L1394" s="59" t="b">
        <f aca="false">FALSE()</f>
        <v>0</v>
      </c>
      <c r="M1394" s="59" t="b">
        <f aca="false">TRUE()</f>
        <v>1</v>
      </c>
      <c r="N1394" s="59" t="b">
        <f aca="false">TRUE()</f>
        <v>1</v>
      </c>
      <c r="O1394" s="59" t="b">
        <f aca="false">TRUE()</f>
        <v>1</v>
      </c>
      <c r="P1394" s="59" t="b">
        <f aca="false">TRUE()</f>
        <v>1</v>
      </c>
      <c r="Q1394" s="57" t="s">
        <v>5440</v>
      </c>
      <c r="R1394" s="58" t="n">
        <v>1</v>
      </c>
      <c r="S1394" s="58" t="n">
        <v>0</v>
      </c>
      <c r="T1394" s="57"/>
      <c r="U1394" s="58" t="n">
        <v>47.4173096489537</v>
      </c>
      <c r="V1394" s="58" t="n">
        <v>31.0241631824798</v>
      </c>
      <c r="W1394" s="58" t="n">
        <v>0</v>
      </c>
      <c r="X1394" s="58" t="n">
        <v>65.4279279279279</v>
      </c>
      <c r="Y1394" s="58" t="n">
        <v>0</v>
      </c>
      <c r="Z1394" s="58" t="n">
        <v>4.1466058409258</v>
      </c>
      <c r="AA1394" s="57" t="s">
        <v>5412</v>
      </c>
      <c r="AB1394" s="57" t="s">
        <v>5413</v>
      </c>
      <c r="AC1394" s="57" t="s">
        <v>5438</v>
      </c>
      <c r="AD1394" s="57" t="s">
        <v>261</v>
      </c>
      <c r="AE1394" s="57" t="n">
        <v>432</v>
      </c>
      <c r="AF1394" s="58" t="n">
        <v>4.1466058409258</v>
      </c>
      <c r="AG1394" s="57" t="s">
        <v>5412</v>
      </c>
      <c r="AH1394" s="57" t="s">
        <v>5438</v>
      </c>
      <c r="AI1394" s="57" t="s">
        <v>261</v>
      </c>
      <c r="AJ1394" s="58" t="n">
        <v>7.80546955666346</v>
      </c>
      <c r="AK1394" s="57" t="s">
        <v>548</v>
      </c>
      <c r="AL1394" s="58" t="n">
        <v>4.5</v>
      </c>
      <c r="AM1394" s="57"/>
      <c r="AN1394" s="57" t="s">
        <v>5412</v>
      </c>
      <c r="AO1394" s="57" t="n">
        <v>2</v>
      </c>
      <c r="AP1394" s="59" t="b">
        <f aca="false">FALSE()</f>
        <v>0</v>
      </c>
    </row>
    <row r="1395" customFormat="false" ht="15" hidden="false" customHeight="true" outlineLevel="0" collapsed="false">
      <c r="B1395" s="57" t="s">
        <v>4711</v>
      </c>
      <c r="C1395" s="57" t="s">
        <v>255</v>
      </c>
      <c r="D1395" s="57" t="s">
        <v>350</v>
      </c>
      <c r="E1395" s="59" t="b">
        <f aca="false">FALSE()</f>
        <v>0</v>
      </c>
      <c r="F1395" s="57" t="n">
        <v>1</v>
      </c>
      <c r="G1395" s="57" t="s">
        <v>4837</v>
      </c>
      <c r="H1395" s="57" t="s">
        <v>4954</v>
      </c>
      <c r="I1395" s="57" t="n">
        <v>3</v>
      </c>
      <c r="J1395" s="57" t="s">
        <v>425</v>
      </c>
      <c r="K1395" s="57" t="n">
        <v>2</v>
      </c>
      <c r="L1395" s="59" t="b">
        <f aca="false">FALSE()</f>
        <v>0</v>
      </c>
      <c r="M1395" s="59" t="b">
        <f aca="false">TRUE()</f>
        <v>1</v>
      </c>
      <c r="N1395" s="59" t="b">
        <f aca="false">TRUE()</f>
        <v>1</v>
      </c>
      <c r="O1395" s="59" t="b">
        <f aca="false">TRUE()</f>
        <v>1</v>
      </c>
      <c r="P1395" s="59" t="b">
        <f aca="false">TRUE()</f>
        <v>1</v>
      </c>
      <c r="Q1395" s="57" t="s">
        <v>5416</v>
      </c>
      <c r="R1395" s="58" t="n">
        <v>1</v>
      </c>
      <c r="S1395" s="58" t="n">
        <v>0</v>
      </c>
      <c r="T1395" s="57"/>
      <c r="U1395" s="58" t="n">
        <v>6.88832538819259</v>
      </c>
      <c r="V1395" s="58" t="n">
        <v>6.5145402896085</v>
      </c>
      <c r="W1395" s="58" t="n">
        <v>0</v>
      </c>
      <c r="X1395" s="58" t="n">
        <v>94.5736434108527</v>
      </c>
      <c r="Y1395" s="58" t="n">
        <v>0</v>
      </c>
      <c r="Z1395" s="58" t="n">
        <v>2.97938617839313</v>
      </c>
      <c r="AA1395" s="57" t="s">
        <v>5412</v>
      </c>
      <c r="AB1395" s="57" t="s">
        <v>5413</v>
      </c>
      <c r="AC1395" s="57" t="s">
        <v>5414</v>
      </c>
      <c r="AD1395" s="57" t="s">
        <v>4885</v>
      </c>
      <c r="AE1395" s="57" t="n">
        <v>93</v>
      </c>
      <c r="AF1395" s="58" t="n">
        <v>2.97938617839313</v>
      </c>
      <c r="AG1395" s="57" t="s">
        <v>5412</v>
      </c>
      <c r="AH1395" s="57" t="s">
        <v>5414</v>
      </c>
      <c r="AI1395" s="57" t="s">
        <v>4885</v>
      </c>
      <c r="AJ1395" s="58" t="n">
        <v>8.33348864521933</v>
      </c>
      <c r="AK1395" s="57" t="s">
        <v>548</v>
      </c>
      <c r="AL1395" s="58" t="n">
        <v>3.5</v>
      </c>
      <c r="AM1395" s="57"/>
      <c r="AN1395" s="57" t="s">
        <v>5412</v>
      </c>
      <c r="AO1395" s="57" t="n">
        <v>1</v>
      </c>
      <c r="AP1395" s="59" t="b">
        <f aca="false">TRUE()</f>
        <v>1</v>
      </c>
    </row>
    <row r="1396" customFormat="false" ht="15" hidden="false" customHeight="true" outlineLevel="0" collapsed="false">
      <c r="B1396" s="57" t="s">
        <v>4711</v>
      </c>
      <c r="C1396" s="57" t="s">
        <v>255</v>
      </c>
      <c r="D1396" s="57" t="s">
        <v>350</v>
      </c>
      <c r="E1396" s="59" t="b">
        <f aca="false">FALSE()</f>
        <v>0</v>
      </c>
      <c r="F1396" s="57" t="n">
        <v>1</v>
      </c>
      <c r="G1396" s="57" t="s">
        <v>4837</v>
      </c>
      <c r="H1396" s="57" t="s">
        <v>4954</v>
      </c>
      <c r="I1396" s="57" t="n">
        <v>3</v>
      </c>
      <c r="J1396" s="57" t="s">
        <v>425</v>
      </c>
      <c r="K1396" s="57" t="n">
        <v>2</v>
      </c>
      <c r="L1396" s="59" t="b">
        <f aca="false">FALSE()</f>
        <v>0</v>
      </c>
      <c r="M1396" s="59" t="b">
        <f aca="false">TRUE()</f>
        <v>1</v>
      </c>
      <c r="N1396" s="59" t="b">
        <f aca="false">TRUE()</f>
        <v>1</v>
      </c>
      <c r="O1396" s="59" t="b">
        <f aca="false">TRUE()</f>
        <v>1</v>
      </c>
      <c r="P1396" s="59" t="b">
        <f aca="false">TRUE()</f>
        <v>1</v>
      </c>
      <c r="Q1396" s="57" t="s">
        <v>5416</v>
      </c>
      <c r="R1396" s="58" t="n">
        <v>1</v>
      </c>
      <c r="S1396" s="58" t="n">
        <v>0</v>
      </c>
      <c r="T1396" s="57"/>
      <c r="U1396" s="58" t="n">
        <v>6.88832538819259</v>
      </c>
      <c r="V1396" s="58" t="n">
        <v>6.5145402896085</v>
      </c>
      <c r="W1396" s="58" t="n">
        <v>0</v>
      </c>
      <c r="X1396" s="58" t="n">
        <v>94.5736434108527</v>
      </c>
      <c r="Y1396" s="58" t="n">
        <v>0</v>
      </c>
      <c r="Z1396" s="58" t="n">
        <v>2.97938617839313</v>
      </c>
      <c r="AA1396" s="57" t="s">
        <v>5412</v>
      </c>
      <c r="AB1396" s="57" t="s">
        <v>5413</v>
      </c>
      <c r="AC1396" s="57" t="s">
        <v>5414</v>
      </c>
      <c r="AD1396" s="57" t="s">
        <v>4885</v>
      </c>
      <c r="AE1396" s="57" t="n">
        <v>93</v>
      </c>
      <c r="AF1396" s="58" t="n">
        <v>2.97938617839313</v>
      </c>
      <c r="AG1396" s="57" t="s">
        <v>5412</v>
      </c>
      <c r="AH1396" s="57" t="s">
        <v>5414</v>
      </c>
      <c r="AI1396" s="57" t="s">
        <v>4885</v>
      </c>
      <c r="AJ1396" s="58" t="n">
        <v>8.33348864521933</v>
      </c>
      <c r="AK1396" s="57" t="s">
        <v>548</v>
      </c>
      <c r="AL1396" s="58" t="n">
        <v>4</v>
      </c>
      <c r="AM1396" s="57"/>
      <c r="AN1396" s="57" t="s">
        <v>5412</v>
      </c>
      <c r="AO1396" s="57" t="n">
        <v>2</v>
      </c>
      <c r="AP1396" s="59" t="b">
        <f aca="false">TRUE()</f>
        <v>1</v>
      </c>
    </row>
    <row r="1397" customFormat="false" ht="15" hidden="false" customHeight="true" outlineLevel="0" collapsed="false">
      <c r="B1397" s="57" t="s">
        <v>4711</v>
      </c>
      <c r="C1397" s="57" t="s">
        <v>255</v>
      </c>
      <c r="D1397" s="57" t="s">
        <v>350</v>
      </c>
      <c r="E1397" s="59" t="b">
        <f aca="false">FALSE()</f>
        <v>0</v>
      </c>
      <c r="F1397" s="57" t="n">
        <v>1</v>
      </c>
      <c r="G1397" s="57" t="s">
        <v>4837</v>
      </c>
      <c r="H1397" s="57" t="s">
        <v>4954</v>
      </c>
      <c r="I1397" s="57" t="n">
        <v>3</v>
      </c>
      <c r="J1397" s="57" t="s">
        <v>425</v>
      </c>
      <c r="K1397" s="57" t="n">
        <v>2</v>
      </c>
      <c r="L1397" s="59" t="b">
        <f aca="false">FALSE()</f>
        <v>0</v>
      </c>
      <c r="M1397" s="59" t="b">
        <f aca="false">TRUE()</f>
        <v>1</v>
      </c>
      <c r="N1397" s="59" t="b">
        <f aca="false">TRUE()</f>
        <v>1</v>
      </c>
      <c r="O1397" s="59" t="b">
        <f aca="false">TRUE()</f>
        <v>1</v>
      </c>
      <c r="P1397" s="59" t="b">
        <f aca="false">TRUE()</f>
        <v>1</v>
      </c>
      <c r="Q1397" s="57" t="s">
        <v>5416</v>
      </c>
      <c r="R1397" s="58" t="n">
        <v>1</v>
      </c>
      <c r="S1397" s="58" t="n">
        <v>0</v>
      </c>
      <c r="T1397" s="57"/>
      <c r="U1397" s="58" t="n">
        <v>6.88832538819259</v>
      </c>
      <c r="V1397" s="58" t="n">
        <v>6.5145402896085</v>
      </c>
      <c r="W1397" s="58" t="n">
        <v>0</v>
      </c>
      <c r="X1397" s="58" t="n">
        <v>94.5736434108527</v>
      </c>
      <c r="Y1397" s="58" t="n">
        <v>0</v>
      </c>
      <c r="Z1397" s="58" t="n">
        <v>2.97938617839313</v>
      </c>
      <c r="AA1397" s="57" t="s">
        <v>5412</v>
      </c>
      <c r="AB1397" s="57" t="s">
        <v>5413</v>
      </c>
      <c r="AC1397" s="57" t="s">
        <v>5414</v>
      </c>
      <c r="AD1397" s="57" t="s">
        <v>4885</v>
      </c>
      <c r="AE1397" s="57" t="n">
        <v>93</v>
      </c>
      <c r="AF1397" s="58" t="n">
        <v>2.97938617839313</v>
      </c>
      <c r="AG1397" s="57" t="s">
        <v>5412</v>
      </c>
      <c r="AH1397" s="57" t="s">
        <v>5414</v>
      </c>
      <c r="AI1397" s="57" t="s">
        <v>4885</v>
      </c>
      <c r="AJ1397" s="58" t="n">
        <v>8.33348864521933</v>
      </c>
      <c r="AK1397" s="57" t="s">
        <v>548</v>
      </c>
      <c r="AL1397" s="58" t="n">
        <v>4.5</v>
      </c>
      <c r="AM1397" s="57"/>
      <c r="AN1397" s="57" t="s">
        <v>5412</v>
      </c>
      <c r="AO1397" s="57" t="n">
        <v>3</v>
      </c>
      <c r="AP1397" s="59" t="b">
        <f aca="false">TRUE()</f>
        <v>1</v>
      </c>
    </row>
    <row r="1398" customFormat="false" ht="15" hidden="false" customHeight="true" outlineLevel="0" collapsed="false">
      <c r="B1398" s="57" t="s">
        <v>4711</v>
      </c>
      <c r="C1398" s="57" t="s">
        <v>255</v>
      </c>
      <c r="D1398" s="57" t="s">
        <v>350</v>
      </c>
      <c r="E1398" s="59" t="b">
        <f aca="false">FALSE()</f>
        <v>0</v>
      </c>
      <c r="F1398" s="57" t="n">
        <v>1</v>
      </c>
      <c r="G1398" s="57" t="s">
        <v>4837</v>
      </c>
      <c r="H1398" s="57" t="s">
        <v>4954</v>
      </c>
      <c r="I1398" s="57" t="n">
        <v>4</v>
      </c>
      <c r="J1398" s="57" t="s">
        <v>261</v>
      </c>
      <c r="K1398" s="57" t="n">
        <v>2</v>
      </c>
      <c r="L1398" s="59" t="b">
        <f aca="false">FALSE()</f>
        <v>0</v>
      </c>
      <c r="M1398" s="59" t="b">
        <f aca="false">TRUE()</f>
        <v>1</v>
      </c>
      <c r="N1398" s="59" t="b">
        <f aca="false">TRUE()</f>
        <v>1</v>
      </c>
      <c r="O1398" s="59" t="b">
        <f aca="false">TRUE()</f>
        <v>1</v>
      </c>
      <c r="P1398" s="59" t="b">
        <f aca="false">TRUE()</f>
        <v>1</v>
      </c>
      <c r="Q1398" s="57" t="s">
        <v>5411</v>
      </c>
      <c r="R1398" s="58" t="n">
        <v>1</v>
      </c>
      <c r="S1398" s="58" t="n">
        <v>0</v>
      </c>
      <c r="T1398" s="57"/>
      <c r="U1398" s="58" t="n">
        <v>4.53881905423543</v>
      </c>
      <c r="V1398" s="58" t="n">
        <v>2.93688291744646</v>
      </c>
      <c r="W1398" s="58" t="n">
        <v>0</v>
      </c>
      <c r="X1398" s="58" t="n">
        <v>64.7058823529412</v>
      </c>
      <c r="Y1398" s="58" t="n">
        <v>0</v>
      </c>
      <c r="Z1398" s="58" t="n">
        <v>3.44267468692585</v>
      </c>
      <c r="AA1398" s="57" t="s">
        <v>5412</v>
      </c>
      <c r="AB1398" s="57" t="s">
        <v>5413</v>
      </c>
      <c r="AC1398" s="57" t="s">
        <v>5422</v>
      </c>
      <c r="AD1398" s="57" t="s">
        <v>252</v>
      </c>
      <c r="AE1398" s="57" t="n">
        <v>92</v>
      </c>
      <c r="AF1398" s="58" t="n">
        <v>3.44267468692585</v>
      </c>
      <c r="AG1398" s="57" t="s">
        <v>5412</v>
      </c>
      <c r="AH1398" s="57" t="s">
        <v>5422</v>
      </c>
      <c r="AI1398" s="57" t="s">
        <v>252</v>
      </c>
      <c r="AJ1398" s="58" t="n">
        <v>8.88736125067504</v>
      </c>
      <c r="AK1398" s="57" t="s">
        <v>548</v>
      </c>
      <c r="AL1398" s="58" t="n">
        <v>3.5</v>
      </c>
      <c r="AM1398" s="57"/>
      <c r="AN1398" s="57" t="s">
        <v>5412</v>
      </c>
      <c r="AO1398" s="57" t="n">
        <v>1</v>
      </c>
      <c r="AP1398" s="59" t="b">
        <f aca="false">TRUE()</f>
        <v>1</v>
      </c>
    </row>
    <row r="1399" customFormat="false" ht="15" hidden="false" customHeight="true" outlineLevel="0" collapsed="false">
      <c r="B1399" s="57" t="s">
        <v>4711</v>
      </c>
      <c r="C1399" s="57" t="s">
        <v>255</v>
      </c>
      <c r="D1399" s="57" t="s">
        <v>350</v>
      </c>
      <c r="E1399" s="59" t="b">
        <f aca="false">FALSE()</f>
        <v>0</v>
      </c>
      <c r="F1399" s="57" t="n">
        <v>1</v>
      </c>
      <c r="G1399" s="57" t="s">
        <v>4837</v>
      </c>
      <c r="H1399" s="57" t="s">
        <v>4954</v>
      </c>
      <c r="I1399" s="57" t="n">
        <v>4</v>
      </c>
      <c r="J1399" s="57" t="s">
        <v>261</v>
      </c>
      <c r="K1399" s="57" t="n">
        <v>2</v>
      </c>
      <c r="L1399" s="59" t="b">
        <f aca="false">FALSE()</f>
        <v>0</v>
      </c>
      <c r="M1399" s="59" t="b">
        <f aca="false">TRUE()</f>
        <v>1</v>
      </c>
      <c r="N1399" s="59" t="b">
        <f aca="false">TRUE()</f>
        <v>1</v>
      </c>
      <c r="O1399" s="59" t="b">
        <f aca="false">TRUE()</f>
        <v>1</v>
      </c>
      <c r="P1399" s="59" t="b">
        <f aca="false">TRUE()</f>
        <v>1</v>
      </c>
      <c r="Q1399" s="57" t="s">
        <v>5411</v>
      </c>
      <c r="R1399" s="58" t="n">
        <v>1</v>
      </c>
      <c r="S1399" s="58" t="n">
        <v>0</v>
      </c>
      <c r="T1399" s="57"/>
      <c r="U1399" s="58" t="n">
        <v>4.53881905423543</v>
      </c>
      <c r="V1399" s="58" t="n">
        <v>2.93688291744646</v>
      </c>
      <c r="W1399" s="58" t="n">
        <v>0</v>
      </c>
      <c r="X1399" s="58" t="n">
        <v>64.7058823529412</v>
      </c>
      <c r="Y1399" s="58" t="n">
        <v>0</v>
      </c>
      <c r="Z1399" s="58" t="n">
        <v>3.44267468692585</v>
      </c>
      <c r="AA1399" s="57" t="s">
        <v>5412</v>
      </c>
      <c r="AB1399" s="57" t="s">
        <v>5413</v>
      </c>
      <c r="AC1399" s="57" t="s">
        <v>5422</v>
      </c>
      <c r="AD1399" s="57" t="s">
        <v>252</v>
      </c>
      <c r="AE1399" s="57" t="n">
        <v>92</v>
      </c>
      <c r="AF1399" s="58" t="n">
        <v>3.44267468692585</v>
      </c>
      <c r="AG1399" s="57" t="s">
        <v>5412</v>
      </c>
      <c r="AH1399" s="57" t="s">
        <v>5422</v>
      </c>
      <c r="AI1399" s="57" t="s">
        <v>252</v>
      </c>
      <c r="AJ1399" s="58" t="n">
        <v>8.88736125067504</v>
      </c>
      <c r="AK1399" s="57" t="s">
        <v>548</v>
      </c>
      <c r="AL1399" s="58" t="n">
        <v>4</v>
      </c>
      <c r="AM1399" s="57"/>
      <c r="AN1399" s="57" t="s">
        <v>5412</v>
      </c>
      <c r="AO1399" s="57" t="n">
        <v>2</v>
      </c>
      <c r="AP1399" s="59" t="b">
        <f aca="false">TRUE()</f>
        <v>1</v>
      </c>
    </row>
    <row r="1400" customFormat="false" ht="15" hidden="false" customHeight="true" outlineLevel="0" collapsed="false">
      <c r="B1400" s="57" t="s">
        <v>4711</v>
      </c>
      <c r="C1400" s="57" t="s">
        <v>255</v>
      </c>
      <c r="D1400" s="57" t="s">
        <v>350</v>
      </c>
      <c r="E1400" s="59" t="b">
        <f aca="false">FALSE()</f>
        <v>0</v>
      </c>
      <c r="F1400" s="57" t="n">
        <v>1</v>
      </c>
      <c r="G1400" s="57" t="s">
        <v>4837</v>
      </c>
      <c r="H1400" s="57" t="s">
        <v>4954</v>
      </c>
      <c r="I1400" s="57" t="n">
        <v>4</v>
      </c>
      <c r="J1400" s="57" t="s">
        <v>261</v>
      </c>
      <c r="K1400" s="57" t="n">
        <v>2</v>
      </c>
      <c r="L1400" s="59" t="b">
        <f aca="false">FALSE()</f>
        <v>0</v>
      </c>
      <c r="M1400" s="59" t="b">
        <f aca="false">TRUE()</f>
        <v>1</v>
      </c>
      <c r="N1400" s="59" t="b">
        <f aca="false">TRUE()</f>
        <v>1</v>
      </c>
      <c r="O1400" s="59" t="b">
        <f aca="false">TRUE()</f>
        <v>1</v>
      </c>
      <c r="P1400" s="59" t="b">
        <f aca="false">TRUE()</f>
        <v>1</v>
      </c>
      <c r="Q1400" s="57" t="s">
        <v>5411</v>
      </c>
      <c r="R1400" s="58" t="n">
        <v>1</v>
      </c>
      <c r="S1400" s="58" t="n">
        <v>0</v>
      </c>
      <c r="T1400" s="57"/>
      <c r="U1400" s="58" t="n">
        <v>4.53881905423543</v>
      </c>
      <c r="V1400" s="58" t="n">
        <v>2.93688291744646</v>
      </c>
      <c r="W1400" s="58" t="n">
        <v>0</v>
      </c>
      <c r="X1400" s="58" t="n">
        <v>64.7058823529412</v>
      </c>
      <c r="Y1400" s="58" t="n">
        <v>0</v>
      </c>
      <c r="Z1400" s="58" t="n">
        <v>3.44267468692585</v>
      </c>
      <c r="AA1400" s="57" t="s">
        <v>5412</v>
      </c>
      <c r="AB1400" s="57" t="s">
        <v>5413</v>
      </c>
      <c r="AC1400" s="57" t="s">
        <v>5422</v>
      </c>
      <c r="AD1400" s="57" t="s">
        <v>252</v>
      </c>
      <c r="AE1400" s="57" t="n">
        <v>92</v>
      </c>
      <c r="AF1400" s="58" t="n">
        <v>3.44267468692585</v>
      </c>
      <c r="AG1400" s="57" t="s">
        <v>5412</v>
      </c>
      <c r="AH1400" s="57" t="s">
        <v>5422</v>
      </c>
      <c r="AI1400" s="57" t="s">
        <v>252</v>
      </c>
      <c r="AJ1400" s="58" t="n">
        <v>8.88736125067504</v>
      </c>
      <c r="AK1400" s="57" t="s">
        <v>548</v>
      </c>
      <c r="AL1400" s="58" t="n">
        <v>4.5</v>
      </c>
      <c r="AM1400" s="57"/>
      <c r="AN1400" s="57" t="s">
        <v>5412</v>
      </c>
      <c r="AO1400" s="57" t="n">
        <v>5</v>
      </c>
      <c r="AP1400" s="59" t="b">
        <f aca="false">TRUE()</f>
        <v>1</v>
      </c>
    </row>
    <row r="1401" customFormat="false" ht="15" hidden="false" customHeight="true" outlineLevel="0" collapsed="false">
      <c r="B1401" s="57" t="s">
        <v>4711</v>
      </c>
      <c r="C1401" s="57" t="s">
        <v>255</v>
      </c>
      <c r="D1401" s="57" t="s">
        <v>350</v>
      </c>
      <c r="E1401" s="59" t="b">
        <f aca="false">FALSE()</f>
        <v>0</v>
      </c>
      <c r="F1401" s="57" t="n">
        <v>1</v>
      </c>
      <c r="G1401" s="57" t="s">
        <v>4837</v>
      </c>
      <c r="H1401" s="57" t="s">
        <v>4954</v>
      </c>
      <c r="I1401" s="57" t="n">
        <v>5</v>
      </c>
      <c r="J1401" s="57" t="s">
        <v>281</v>
      </c>
      <c r="K1401" s="57" t="n">
        <v>2</v>
      </c>
      <c r="L1401" s="59" t="b">
        <f aca="false">FALSE()</f>
        <v>0</v>
      </c>
      <c r="M1401" s="59" t="b">
        <f aca="false">TRUE()</f>
        <v>1</v>
      </c>
      <c r="N1401" s="59" t="b">
        <f aca="false">TRUE()</f>
        <v>1</v>
      </c>
      <c r="O1401" s="59" t="b">
        <f aca="false">TRUE()</f>
        <v>1</v>
      </c>
      <c r="P1401" s="59" t="b">
        <f aca="false">TRUE()</f>
        <v>1</v>
      </c>
      <c r="Q1401" s="57" t="s">
        <v>5432</v>
      </c>
      <c r="R1401" s="58" t="n">
        <v>1</v>
      </c>
      <c r="S1401" s="58" t="n">
        <v>0</v>
      </c>
      <c r="T1401" s="57"/>
      <c r="U1401" s="58" t="n">
        <v>0.66747339032874</v>
      </c>
      <c r="V1401" s="58" t="n">
        <v>0.106795742452598</v>
      </c>
      <c r="W1401" s="58" t="n">
        <v>0</v>
      </c>
      <c r="X1401" s="58" t="n">
        <v>16</v>
      </c>
      <c r="Y1401" s="58" t="n">
        <v>0</v>
      </c>
      <c r="Z1401" s="58" t="n">
        <v>4.07876807381839</v>
      </c>
      <c r="AA1401" s="57" t="s">
        <v>5412</v>
      </c>
      <c r="AB1401" s="57" t="s">
        <v>5413</v>
      </c>
      <c r="AC1401" s="57" t="s">
        <v>5422</v>
      </c>
      <c r="AD1401" s="57" t="s">
        <v>252</v>
      </c>
      <c r="AE1401" s="57" t="n">
        <v>92</v>
      </c>
      <c r="AF1401" s="58" t="n">
        <v>4.07876807381839</v>
      </c>
      <c r="AG1401" s="57" t="s">
        <v>5412</v>
      </c>
      <c r="AH1401" s="57" t="s">
        <v>5422</v>
      </c>
      <c r="AI1401" s="57" t="s">
        <v>252</v>
      </c>
      <c r="AJ1401" s="58" t="n">
        <v>9.88187851574789</v>
      </c>
      <c r="AK1401" s="57" t="s">
        <v>548</v>
      </c>
      <c r="AL1401" s="58" t="n">
        <v>3.5</v>
      </c>
      <c r="AM1401" s="57"/>
      <c r="AN1401" s="57"/>
      <c r="AO1401" s="57" t="n">
        <v>0</v>
      </c>
      <c r="AP1401" s="59" t="b">
        <f aca="false">FALSE()</f>
        <v>0</v>
      </c>
    </row>
    <row r="1402" customFormat="false" ht="15" hidden="false" customHeight="true" outlineLevel="0" collapsed="false">
      <c r="B1402" s="57" t="s">
        <v>4711</v>
      </c>
      <c r="C1402" s="57" t="s">
        <v>255</v>
      </c>
      <c r="D1402" s="57" t="s">
        <v>350</v>
      </c>
      <c r="E1402" s="59" t="b">
        <f aca="false">FALSE()</f>
        <v>0</v>
      </c>
      <c r="F1402" s="57" t="n">
        <v>1</v>
      </c>
      <c r="G1402" s="57" t="s">
        <v>4837</v>
      </c>
      <c r="H1402" s="57" t="s">
        <v>4954</v>
      </c>
      <c r="I1402" s="57" t="n">
        <v>5</v>
      </c>
      <c r="J1402" s="57" t="s">
        <v>281</v>
      </c>
      <c r="K1402" s="57" t="n">
        <v>2</v>
      </c>
      <c r="L1402" s="59" t="b">
        <f aca="false">FALSE()</f>
        <v>0</v>
      </c>
      <c r="M1402" s="59" t="b">
        <f aca="false">TRUE()</f>
        <v>1</v>
      </c>
      <c r="N1402" s="59" t="b">
        <f aca="false">TRUE()</f>
        <v>1</v>
      </c>
      <c r="O1402" s="59" t="b">
        <f aca="false">TRUE()</f>
        <v>1</v>
      </c>
      <c r="P1402" s="59" t="b">
        <f aca="false">TRUE()</f>
        <v>1</v>
      </c>
      <c r="Q1402" s="57" t="s">
        <v>5432</v>
      </c>
      <c r="R1402" s="58" t="n">
        <v>1</v>
      </c>
      <c r="S1402" s="58" t="n">
        <v>0</v>
      </c>
      <c r="T1402" s="57"/>
      <c r="U1402" s="58" t="n">
        <v>0.66747339032874</v>
      </c>
      <c r="V1402" s="58" t="n">
        <v>0.106795742452598</v>
      </c>
      <c r="W1402" s="58" t="n">
        <v>0</v>
      </c>
      <c r="X1402" s="58" t="n">
        <v>16</v>
      </c>
      <c r="Y1402" s="58" t="n">
        <v>0</v>
      </c>
      <c r="Z1402" s="58" t="n">
        <v>4.07876807381839</v>
      </c>
      <c r="AA1402" s="57" t="s">
        <v>5412</v>
      </c>
      <c r="AB1402" s="57" t="s">
        <v>5413</v>
      </c>
      <c r="AC1402" s="57" t="s">
        <v>5422</v>
      </c>
      <c r="AD1402" s="57" t="s">
        <v>252</v>
      </c>
      <c r="AE1402" s="57" t="n">
        <v>92</v>
      </c>
      <c r="AF1402" s="58" t="n">
        <v>4.07876807381839</v>
      </c>
      <c r="AG1402" s="57" t="s">
        <v>5412</v>
      </c>
      <c r="AH1402" s="57" t="s">
        <v>5422</v>
      </c>
      <c r="AI1402" s="57" t="s">
        <v>252</v>
      </c>
      <c r="AJ1402" s="58" t="n">
        <v>9.88187851574789</v>
      </c>
      <c r="AK1402" s="57" t="s">
        <v>548</v>
      </c>
      <c r="AL1402" s="58" t="n">
        <v>4</v>
      </c>
      <c r="AM1402" s="57"/>
      <c r="AN1402" s="57"/>
      <c r="AO1402" s="57" t="n">
        <v>0</v>
      </c>
      <c r="AP1402" s="59" t="b">
        <f aca="false">FALSE()</f>
        <v>0</v>
      </c>
    </row>
    <row r="1403" customFormat="false" ht="15" hidden="false" customHeight="true" outlineLevel="0" collapsed="false">
      <c r="B1403" s="57" t="s">
        <v>4711</v>
      </c>
      <c r="C1403" s="57" t="s">
        <v>255</v>
      </c>
      <c r="D1403" s="57" t="s">
        <v>350</v>
      </c>
      <c r="E1403" s="59" t="b">
        <f aca="false">FALSE()</f>
        <v>0</v>
      </c>
      <c r="F1403" s="57" t="n">
        <v>1</v>
      </c>
      <c r="G1403" s="57" t="s">
        <v>4837</v>
      </c>
      <c r="H1403" s="57" t="s">
        <v>4954</v>
      </c>
      <c r="I1403" s="57" t="n">
        <v>5</v>
      </c>
      <c r="J1403" s="57" t="s">
        <v>281</v>
      </c>
      <c r="K1403" s="57" t="n">
        <v>2</v>
      </c>
      <c r="L1403" s="59" t="b">
        <f aca="false">FALSE()</f>
        <v>0</v>
      </c>
      <c r="M1403" s="59" t="b">
        <f aca="false">TRUE()</f>
        <v>1</v>
      </c>
      <c r="N1403" s="59" t="b">
        <f aca="false">TRUE()</f>
        <v>1</v>
      </c>
      <c r="O1403" s="59" t="b">
        <f aca="false">TRUE()</f>
        <v>1</v>
      </c>
      <c r="P1403" s="59" t="b">
        <f aca="false">TRUE()</f>
        <v>1</v>
      </c>
      <c r="Q1403" s="57" t="s">
        <v>5432</v>
      </c>
      <c r="R1403" s="58" t="n">
        <v>1</v>
      </c>
      <c r="S1403" s="58" t="n">
        <v>0</v>
      </c>
      <c r="T1403" s="57"/>
      <c r="U1403" s="58" t="n">
        <v>0.66747339032874</v>
      </c>
      <c r="V1403" s="58" t="n">
        <v>0.106795742452598</v>
      </c>
      <c r="W1403" s="58" t="n">
        <v>0</v>
      </c>
      <c r="X1403" s="58" t="n">
        <v>16</v>
      </c>
      <c r="Y1403" s="58" t="n">
        <v>0</v>
      </c>
      <c r="Z1403" s="58" t="n">
        <v>4.07876807381839</v>
      </c>
      <c r="AA1403" s="57" t="s">
        <v>5412</v>
      </c>
      <c r="AB1403" s="57" t="s">
        <v>5413</v>
      </c>
      <c r="AC1403" s="57" t="s">
        <v>5422</v>
      </c>
      <c r="AD1403" s="57" t="s">
        <v>252</v>
      </c>
      <c r="AE1403" s="57" t="n">
        <v>92</v>
      </c>
      <c r="AF1403" s="58" t="n">
        <v>4.07876807381839</v>
      </c>
      <c r="AG1403" s="57" t="s">
        <v>5412</v>
      </c>
      <c r="AH1403" s="57" t="s">
        <v>5422</v>
      </c>
      <c r="AI1403" s="57" t="s">
        <v>252</v>
      </c>
      <c r="AJ1403" s="58" t="n">
        <v>9.88187851574789</v>
      </c>
      <c r="AK1403" s="57" t="s">
        <v>548</v>
      </c>
      <c r="AL1403" s="58" t="n">
        <v>4.5</v>
      </c>
      <c r="AM1403" s="57"/>
      <c r="AN1403" s="57" t="s">
        <v>5412</v>
      </c>
      <c r="AO1403" s="57" t="n">
        <v>1</v>
      </c>
      <c r="AP1403" s="59" t="b">
        <f aca="false">FALSE()</f>
        <v>0</v>
      </c>
    </row>
    <row r="1404" customFormat="false" ht="15" hidden="false" customHeight="true" outlineLevel="0" collapsed="false">
      <c r="B1404" s="57" t="s">
        <v>4711</v>
      </c>
      <c r="C1404" s="57" t="s">
        <v>255</v>
      </c>
      <c r="D1404" s="57" t="s">
        <v>350</v>
      </c>
      <c r="E1404" s="59" t="b">
        <f aca="false">FALSE()</f>
        <v>0</v>
      </c>
      <c r="F1404" s="57" t="n">
        <v>1</v>
      </c>
      <c r="G1404" s="57" t="s">
        <v>4837</v>
      </c>
      <c r="H1404" s="57" t="s">
        <v>4954</v>
      </c>
      <c r="I1404" s="57" t="n">
        <v>6</v>
      </c>
      <c r="J1404" s="57" t="s">
        <v>327</v>
      </c>
      <c r="K1404" s="57" t="n">
        <v>2</v>
      </c>
      <c r="L1404" s="59" t="b">
        <f aca="false">FALSE()</f>
        <v>0</v>
      </c>
      <c r="M1404" s="59" t="b">
        <f aca="false">TRUE()</f>
        <v>1</v>
      </c>
      <c r="N1404" s="59" t="b">
        <f aca="false">TRUE()</f>
        <v>1</v>
      </c>
      <c r="O1404" s="59" t="b">
        <f aca="false">TRUE()</f>
        <v>1</v>
      </c>
      <c r="P1404" s="59" t="b">
        <f aca="false">TRUE()</f>
        <v>1</v>
      </c>
      <c r="Q1404" s="57" t="s">
        <v>5421</v>
      </c>
      <c r="R1404" s="58" t="n">
        <v>1</v>
      </c>
      <c r="S1404" s="58" t="n">
        <v>0</v>
      </c>
      <c r="T1404" s="57"/>
      <c r="U1404" s="58" t="n">
        <v>5.17959350895102</v>
      </c>
      <c r="V1404" s="58" t="n">
        <v>3.65775417900149</v>
      </c>
      <c r="W1404" s="58" t="n">
        <v>0</v>
      </c>
      <c r="X1404" s="58" t="n">
        <v>70.6185567010309</v>
      </c>
      <c r="Y1404" s="58" t="n">
        <v>0</v>
      </c>
      <c r="Z1404" s="58" t="n">
        <v>4.87483599724136</v>
      </c>
      <c r="AA1404" s="57" t="s">
        <v>5412</v>
      </c>
      <c r="AB1404" s="57" t="s">
        <v>5413</v>
      </c>
      <c r="AC1404" s="57" t="s">
        <v>5422</v>
      </c>
      <c r="AD1404" s="57" t="s">
        <v>4838</v>
      </c>
      <c r="AE1404" s="57" t="n">
        <v>346</v>
      </c>
      <c r="AF1404" s="58" t="n">
        <v>4.87483599724136</v>
      </c>
      <c r="AG1404" s="57" t="s">
        <v>5412</v>
      </c>
      <c r="AH1404" s="57" t="s">
        <v>5422</v>
      </c>
      <c r="AI1404" s="57" t="s">
        <v>4838</v>
      </c>
      <c r="AJ1404" s="58" t="n">
        <v>13.0280089806539</v>
      </c>
      <c r="AK1404" s="57" t="s">
        <v>548</v>
      </c>
      <c r="AL1404" s="58" t="n">
        <v>3.5</v>
      </c>
      <c r="AM1404" s="57"/>
      <c r="AN1404" s="57"/>
      <c r="AO1404" s="57" t="n">
        <v>0</v>
      </c>
      <c r="AP1404" s="59" t="b">
        <f aca="false">FALSE()</f>
        <v>0</v>
      </c>
    </row>
    <row r="1405" customFormat="false" ht="15" hidden="false" customHeight="true" outlineLevel="0" collapsed="false">
      <c r="B1405" s="57" t="s">
        <v>4711</v>
      </c>
      <c r="C1405" s="57" t="s">
        <v>255</v>
      </c>
      <c r="D1405" s="57" t="s">
        <v>350</v>
      </c>
      <c r="E1405" s="59" t="b">
        <f aca="false">FALSE()</f>
        <v>0</v>
      </c>
      <c r="F1405" s="57" t="n">
        <v>1</v>
      </c>
      <c r="G1405" s="57" t="s">
        <v>4837</v>
      </c>
      <c r="H1405" s="57" t="s">
        <v>4954</v>
      </c>
      <c r="I1405" s="57" t="n">
        <v>6</v>
      </c>
      <c r="J1405" s="57" t="s">
        <v>327</v>
      </c>
      <c r="K1405" s="57" t="n">
        <v>2</v>
      </c>
      <c r="L1405" s="59" t="b">
        <f aca="false">FALSE()</f>
        <v>0</v>
      </c>
      <c r="M1405" s="59" t="b">
        <f aca="false">TRUE()</f>
        <v>1</v>
      </c>
      <c r="N1405" s="59" t="b">
        <f aca="false">TRUE()</f>
        <v>1</v>
      </c>
      <c r="O1405" s="59" t="b">
        <f aca="false">TRUE()</f>
        <v>1</v>
      </c>
      <c r="P1405" s="59" t="b">
        <f aca="false">TRUE()</f>
        <v>1</v>
      </c>
      <c r="Q1405" s="57" t="s">
        <v>5421</v>
      </c>
      <c r="R1405" s="58" t="n">
        <v>1</v>
      </c>
      <c r="S1405" s="58" t="n">
        <v>0</v>
      </c>
      <c r="T1405" s="57"/>
      <c r="U1405" s="58" t="n">
        <v>5.17959350895102</v>
      </c>
      <c r="V1405" s="58" t="n">
        <v>3.65775417900149</v>
      </c>
      <c r="W1405" s="58" t="n">
        <v>0</v>
      </c>
      <c r="X1405" s="58" t="n">
        <v>70.6185567010309</v>
      </c>
      <c r="Y1405" s="58" t="n">
        <v>0</v>
      </c>
      <c r="Z1405" s="58" t="n">
        <v>4.87483599724136</v>
      </c>
      <c r="AA1405" s="57" t="s">
        <v>5412</v>
      </c>
      <c r="AB1405" s="57" t="s">
        <v>5413</v>
      </c>
      <c r="AC1405" s="57" t="s">
        <v>5422</v>
      </c>
      <c r="AD1405" s="57" t="s">
        <v>4838</v>
      </c>
      <c r="AE1405" s="57" t="n">
        <v>346</v>
      </c>
      <c r="AF1405" s="58" t="n">
        <v>4.87483599724136</v>
      </c>
      <c r="AG1405" s="57" t="s">
        <v>5412</v>
      </c>
      <c r="AH1405" s="57" t="s">
        <v>5422</v>
      </c>
      <c r="AI1405" s="57" t="s">
        <v>4838</v>
      </c>
      <c r="AJ1405" s="58" t="n">
        <v>13.0280089806539</v>
      </c>
      <c r="AK1405" s="57" t="s">
        <v>548</v>
      </c>
      <c r="AL1405" s="58" t="n">
        <v>4</v>
      </c>
      <c r="AM1405" s="57"/>
      <c r="AN1405" s="57"/>
      <c r="AO1405" s="57" t="n">
        <v>0</v>
      </c>
      <c r="AP1405" s="59" t="b">
        <f aca="false">FALSE()</f>
        <v>0</v>
      </c>
    </row>
    <row r="1406" customFormat="false" ht="15" hidden="false" customHeight="true" outlineLevel="0" collapsed="false">
      <c r="B1406" s="57" t="s">
        <v>4711</v>
      </c>
      <c r="C1406" s="57" t="s">
        <v>255</v>
      </c>
      <c r="D1406" s="57" t="s">
        <v>350</v>
      </c>
      <c r="E1406" s="59" t="b">
        <f aca="false">FALSE()</f>
        <v>0</v>
      </c>
      <c r="F1406" s="57" t="n">
        <v>1</v>
      </c>
      <c r="G1406" s="57" t="s">
        <v>4837</v>
      </c>
      <c r="H1406" s="57" t="s">
        <v>4954</v>
      </c>
      <c r="I1406" s="57" t="n">
        <v>6</v>
      </c>
      <c r="J1406" s="57" t="s">
        <v>327</v>
      </c>
      <c r="K1406" s="57" t="n">
        <v>2</v>
      </c>
      <c r="L1406" s="59" t="b">
        <f aca="false">FALSE()</f>
        <v>0</v>
      </c>
      <c r="M1406" s="59" t="b">
        <f aca="false">TRUE()</f>
        <v>1</v>
      </c>
      <c r="N1406" s="59" t="b">
        <f aca="false">TRUE()</f>
        <v>1</v>
      </c>
      <c r="O1406" s="59" t="b">
        <f aca="false">TRUE()</f>
        <v>1</v>
      </c>
      <c r="P1406" s="59" t="b">
        <f aca="false">TRUE()</f>
        <v>1</v>
      </c>
      <c r="Q1406" s="57" t="s">
        <v>5421</v>
      </c>
      <c r="R1406" s="58" t="n">
        <v>1</v>
      </c>
      <c r="S1406" s="58" t="n">
        <v>0</v>
      </c>
      <c r="T1406" s="57"/>
      <c r="U1406" s="58" t="n">
        <v>5.17959350895102</v>
      </c>
      <c r="V1406" s="58" t="n">
        <v>3.65775417900149</v>
      </c>
      <c r="W1406" s="58" t="n">
        <v>0</v>
      </c>
      <c r="X1406" s="58" t="n">
        <v>70.6185567010309</v>
      </c>
      <c r="Y1406" s="58" t="n">
        <v>0</v>
      </c>
      <c r="Z1406" s="58" t="n">
        <v>4.87483599724136</v>
      </c>
      <c r="AA1406" s="57" t="s">
        <v>5412</v>
      </c>
      <c r="AB1406" s="57" t="s">
        <v>5413</v>
      </c>
      <c r="AC1406" s="57" t="s">
        <v>5422</v>
      </c>
      <c r="AD1406" s="57" t="s">
        <v>4838</v>
      </c>
      <c r="AE1406" s="57" t="n">
        <v>346</v>
      </c>
      <c r="AF1406" s="58" t="n">
        <v>4.87483599724136</v>
      </c>
      <c r="AG1406" s="57" t="s">
        <v>5412</v>
      </c>
      <c r="AH1406" s="57" t="s">
        <v>5422</v>
      </c>
      <c r="AI1406" s="57" t="s">
        <v>4838</v>
      </c>
      <c r="AJ1406" s="58" t="n">
        <v>13.0280089806539</v>
      </c>
      <c r="AK1406" s="57" t="s">
        <v>548</v>
      </c>
      <c r="AL1406" s="58" t="n">
        <v>4.5</v>
      </c>
      <c r="AM1406" s="57"/>
      <c r="AN1406" s="57"/>
      <c r="AO1406" s="57" t="n">
        <v>0</v>
      </c>
      <c r="AP1406" s="59" t="b">
        <f aca="false">FALSE()</f>
        <v>0</v>
      </c>
    </row>
    <row r="1407" customFormat="false" ht="15" hidden="false" customHeight="true" outlineLevel="0" collapsed="false">
      <c r="B1407" s="57" t="s">
        <v>4711</v>
      </c>
      <c r="C1407" s="57" t="s">
        <v>255</v>
      </c>
      <c r="D1407" s="57" t="s">
        <v>350</v>
      </c>
      <c r="E1407" s="59" t="b">
        <f aca="false">FALSE()</f>
        <v>0</v>
      </c>
      <c r="F1407" s="57" t="n">
        <v>1</v>
      </c>
      <c r="G1407" s="57" t="s">
        <v>4837</v>
      </c>
      <c r="H1407" s="57" t="s">
        <v>4954</v>
      </c>
      <c r="I1407" s="57" t="n">
        <v>7</v>
      </c>
      <c r="J1407" s="57" t="s">
        <v>327</v>
      </c>
      <c r="K1407" s="57" t="n">
        <v>2</v>
      </c>
      <c r="L1407" s="59" t="b">
        <f aca="false">FALSE()</f>
        <v>0</v>
      </c>
      <c r="M1407" s="59" t="b">
        <f aca="false">TRUE()</f>
        <v>1</v>
      </c>
      <c r="N1407" s="59" t="b">
        <f aca="false">TRUE()</f>
        <v>1</v>
      </c>
      <c r="O1407" s="59" t="b">
        <f aca="false">TRUE()</f>
        <v>1</v>
      </c>
      <c r="P1407" s="59" t="b">
        <f aca="false">TRUE()</f>
        <v>1</v>
      </c>
      <c r="Q1407" s="57" t="s">
        <v>5421</v>
      </c>
      <c r="R1407" s="58" t="n">
        <v>1</v>
      </c>
      <c r="S1407" s="58" t="n">
        <v>0</v>
      </c>
      <c r="T1407" s="57"/>
      <c r="U1407" s="58" t="n">
        <v>4.75241053914063</v>
      </c>
      <c r="V1407" s="58" t="n">
        <v>4.75241053914063</v>
      </c>
      <c r="W1407" s="58" t="n">
        <v>0</v>
      </c>
      <c r="X1407" s="58" t="n">
        <v>100</v>
      </c>
      <c r="Y1407" s="58" t="n">
        <v>0</v>
      </c>
      <c r="Z1407" s="58" t="n">
        <v>3.33269695592023</v>
      </c>
      <c r="AA1407" s="57" t="s">
        <v>5412</v>
      </c>
      <c r="AB1407" s="57" t="s">
        <v>5413</v>
      </c>
      <c r="AC1407" s="57" t="s">
        <v>5422</v>
      </c>
      <c r="AD1407" s="57" t="s">
        <v>4885</v>
      </c>
      <c r="AE1407" s="57" t="n">
        <v>93</v>
      </c>
      <c r="AF1407" s="58" t="n">
        <v>3.33269695592023</v>
      </c>
      <c r="AG1407" s="57" t="s">
        <v>5412</v>
      </c>
      <c r="AH1407" s="57" t="s">
        <v>5422</v>
      </c>
      <c r="AI1407" s="57" t="s">
        <v>4885</v>
      </c>
      <c r="AJ1407" s="58" t="n">
        <v>14.820199931175</v>
      </c>
      <c r="AK1407" s="57" t="s">
        <v>278</v>
      </c>
      <c r="AL1407" s="58" t="n">
        <v>3.5</v>
      </c>
      <c r="AM1407" s="57"/>
      <c r="AN1407" s="57" t="s">
        <v>5412</v>
      </c>
      <c r="AO1407" s="57" t="n">
        <v>1</v>
      </c>
      <c r="AP1407" s="59" t="b">
        <f aca="false">TRUE()</f>
        <v>1</v>
      </c>
    </row>
    <row r="1408" customFormat="false" ht="15" hidden="false" customHeight="true" outlineLevel="0" collapsed="false">
      <c r="B1408" s="57" t="s">
        <v>4711</v>
      </c>
      <c r="C1408" s="57" t="s">
        <v>255</v>
      </c>
      <c r="D1408" s="57" t="s">
        <v>350</v>
      </c>
      <c r="E1408" s="59" t="b">
        <f aca="false">FALSE()</f>
        <v>0</v>
      </c>
      <c r="F1408" s="57" t="n">
        <v>1</v>
      </c>
      <c r="G1408" s="57" t="s">
        <v>4837</v>
      </c>
      <c r="H1408" s="57" t="s">
        <v>4954</v>
      </c>
      <c r="I1408" s="57" t="n">
        <v>7</v>
      </c>
      <c r="J1408" s="57" t="s">
        <v>327</v>
      </c>
      <c r="K1408" s="57" t="n">
        <v>2</v>
      </c>
      <c r="L1408" s="59" t="b">
        <f aca="false">FALSE()</f>
        <v>0</v>
      </c>
      <c r="M1408" s="59" t="b">
        <f aca="false">TRUE()</f>
        <v>1</v>
      </c>
      <c r="N1408" s="59" t="b">
        <f aca="false">TRUE()</f>
        <v>1</v>
      </c>
      <c r="O1408" s="59" t="b">
        <f aca="false">TRUE()</f>
        <v>1</v>
      </c>
      <c r="P1408" s="59" t="b">
        <f aca="false">TRUE()</f>
        <v>1</v>
      </c>
      <c r="Q1408" s="57" t="s">
        <v>5421</v>
      </c>
      <c r="R1408" s="58" t="n">
        <v>1</v>
      </c>
      <c r="S1408" s="58" t="n">
        <v>0</v>
      </c>
      <c r="T1408" s="57"/>
      <c r="U1408" s="58" t="n">
        <v>4.75241053914063</v>
      </c>
      <c r="V1408" s="58" t="n">
        <v>4.75241053914063</v>
      </c>
      <c r="W1408" s="58" t="n">
        <v>0</v>
      </c>
      <c r="X1408" s="58" t="n">
        <v>100</v>
      </c>
      <c r="Y1408" s="58" t="n">
        <v>0</v>
      </c>
      <c r="Z1408" s="58" t="n">
        <v>3.33269695592023</v>
      </c>
      <c r="AA1408" s="57" t="s">
        <v>5412</v>
      </c>
      <c r="AB1408" s="57" t="s">
        <v>5413</v>
      </c>
      <c r="AC1408" s="57" t="s">
        <v>5422</v>
      </c>
      <c r="AD1408" s="57" t="s">
        <v>4885</v>
      </c>
      <c r="AE1408" s="57" t="n">
        <v>93</v>
      </c>
      <c r="AF1408" s="58" t="n">
        <v>3.33269695592023</v>
      </c>
      <c r="AG1408" s="57" t="s">
        <v>5412</v>
      </c>
      <c r="AH1408" s="57" t="s">
        <v>5422</v>
      </c>
      <c r="AI1408" s="57" t="s">
        <v>4885</v>
      </c>
      <c r="AJ1408" s="58" t="n">
        <v>14.820199931175</v>
      </c>
      <c r="AK1408" s="57" t="s">
        <v>278</v>
      </c>
      <c r="AL1408" s="58" t="n">
        <v>4</v>
      </c>
      <c r="AM1408" s="57"/>
      <c r="AN1408" s="57" t="s">
        <v>5412</v>
      </c>
      <c r="AO1408" s="57" t="n">
        <v>1</v>
      </c>
      <c r="AP1408" s="59" t="b">
        <f aca="false">TRUE()</f>
        <v>1</v>
      </c>
    </row>
    <row r="1409" customFormat="false" ht="15" hidden="false" customHeight="true" outlineLevel="0" collapsed="false">
      <c r="B1409" s="57" t="s">
        <v>4711</v>
      </c>
      <c r="C1409" s="57" t="s">
        <v>255</v>
      </c>
      <c r="D1409" s="57" t="s">
        <v>350</v>
      </c>
      <c r="E1409" s="59" t="b">
        <f aca="false">FALSE()</f>
        <v>0</v>
      </c>
      <c r="F1409" s="57" t="n">
        <v>1</v>
      </c>
      <c r="G1409" s="57" t="s">
        <v>4837</v>
      </c>
      <c r="H1409" s="57" t="s">
        <v>4954</v>
      </c>
      <c r="I1409" s="57" t="n">
        <v>7</v>
      </c>
      <c r="J1409" s="57" t="s">
        <v>327</v>
      </c>
      <c r="K1409" s="57" t="n">
        <v>2</v>
      </c>
      <c r="L1409" s="59" t="b">
        <f aca="false">FALSE()</f>
        <v>0</v>
      </c>
      <c r="M1409" s="59" t="b">
        <f aca="false">TRUE()</f>
        <v>1</v>
      </c>
      <c r="N1409" s="59" t="b">
        <f aca="false">TRUE()</f>
        <v>1</v>
      </c>
      <c r="O1409" s="59" t="b">
        <f aca="false">TRUE()</f>
        <v>1</v>
      </c>
      <c r="P1409" s="59" t="b">
        <f aca="false">TRUE()</f>
        <v>1</v>
      </c>
      <c r="Q1409" s="57" t="s">
        <v>5421</v>
      </c>
      <c r="R1409" s="58" t="n">
        <v>1</v>
      </c>
      <c r="S1409" s="58" t="n">
        <v>0</v>
      </c>
      <c r="T1409" s="57"/>
      <c r="U1409" s="58" t="n">
        <v>4.75241053914063</v>
      </c>
      <c r="V1409" s="58" t="n">
        <v>4.75241053914063</v>
      </c>
      <c r="W1409" s="58" t="n">
        <v>0</v>
      </c>
      <c r="X1409" s="58" t="n">
        <v>100</v>
      </c>
      <c r="Y1409" s="58" t="n">
        <v>0</v>
      </c>
      <c r="Z1409" s="58" t="n">
        <v>3.33269695592023</v>
      </c>
      <c r="AA1409" s="57" t="s">
        <v>5412</v>
      </c>
      <c r="AB1409" s="57" t="s">
        <v>5413</v>
      </c>
      <c r="AC1409" s="57" t="s">
        <v>5422</v>
      </c>
      <c r="AD1409" s="57" t="s">
        <v>4885</v>
      </c>
      <c r="AE1409" s="57" t="n">
        <v>93</v>
      </c>
      <c r="AF1409" s="58" t="n">
        <v>3.33269695592023</v>
      </c>
      <c r="AG1409" s="57" t="s">
        <v>5412</v>
      </c>
      <c r="AH1409" s="57" t="s">
        <v>5422</v>
      </c>
      <c r="AI1409" s="57" t="s">
        <v>4885</v>
      </c>
      <c r="AJ1409" s="58" t="n">
        <v>14.820199931175</v>
      </c>
      <c r="AK1409" s="57" t="s">
        <v>278</v>
      </c>
      <c r="AL1409" s="58" t="n">
        <v>4.5</v>
      </c>
      <c r="AM1409" s="57"/>
      <c r="AN1409" s="57" t="s">
        <v>5412</v>
      </c>
      <c r="AO1409" s="57" t="n">
        <v>1</v>
      </c>
      <c r="AP1409" s="59" t="b">
        <f aca="false">TRUE()</f>
        <v>1</v>
      </c>
    </row>
    <row r="1410" customFormat="false" ht="15" hidden="false" customHeight="true" outlineLevel="0" collapsed="false">
      <c r="B1410" s="57" t="s">
        <v>4711</v>
      </c>
      <c r="C1410" s="57" t="s">
        <v>255</v>
      </c>
      <c r="D1410" s="57" t="s">
        <v>350</v>
      </c>
      <c r="E1410" s="59" t="b">
        <f aca="false">FALSE()</f>
        <v>0</v>
      </c>
      <c r="F1410" s="57" t="n">
        <v>1</v>
      </c>
      <c r="G1410" s="57" t="s">
        <v>4837</v>
      </c>
      <c r="H1410" s="57" t="s">
        <v>4954</v>
      </c>
      <c r="I1410" s="57" t="n">
        <v>8</v>
      </c>
      <c r="J1410" s="57" t="s">
        <v>4853</v>
      </c>
      <c r="K1410" s="57" t="n">
        <v>2</v>
      </c>
      <c r="L1410" s="59" t="b">
        <f aca="false">FALSE()</f>
        <v>0</v>
      </c>
      <c r="M1410" s="59" t="b">
        <f aca="false">TRUE()</f>
        <v>1</v>
      </c>
      <c r="N1410" s="59" t="b">
        <f aca="false">TRUE()</f>
        <v>1</v>
      </c>
      <c r="O1410" s="59" t="b">
        <f aca="false">TRUE()</f>
        <v>1</v>
      </c>
      <c r="P1410" s="59" t="b">
        <f aca="false">TRUE()</f>
        <v>1</v>
      </c>
      <c r="Q1410" s="57" t="s">
        <v>5443</v>
      </c>
      <c r="R1410" s="58" t="n">
        <v>1</v>
      </c>
      <c r="S1410" s="58" t="n">
        <v>0</v>
      </c>
      <c r="T1410" s="57"/>
      <c r="U1410" s="58" t="n">
        <v>1.57523720117583</v>
      </c>
      <c r="V1410" s="58" t="n">
        <v>1.04125848891283</v>
      </c>
      <c r="W1410" s="58" t="n">
        <v>0</v>
      </c>
      <c r="X1410" s="58" t="n">
        <v>66.1016949152542</v>
      </c>
      <c r="Y1410" s="58" t="n">
        <v>0</v>
      </c>
      <c r="Z1410" s="58" t="n">
        <v>3.74260470795403</v>
      </c>
      <c r="AA1410" s="57" t="s">
        <v>5412</v>
      </c>
      <c r="AB1410" s="57" t="s">
        <v>5413</v>
      </c>
      <c r="AC1410" s="57" t="s">
        <v>5422</v>
      </c>
      <c r="AD1410" s="57" t="s">
        <v>4885</v>
      </c>
      <c r="AE1410" s="57" t="n">
        <v>93</v>
      </c>
      <c r="AF1410" s="58" t="n">
        <v>3.74260470795403</v>
      </c>
      <c r="AG1410" s="57" t="s">
        <v>5412</v>
      </c>
      <c r="AH1410" s="57" t="s">
        <v>5422</v>
      </c>
      <c r="AI1410" s="57" t="s">
        <v>4885</v>
      </c>
      <c r="AJ1410" s="58" t="n">
        <v>12.6922761158115</v>
      </c>
      <c r="AK1410" s="57" t="s">
        <v>278</v>
      </c>
      <c r="AL1410" s="58" t="n">
        <v>3.5</v>
      </c>
      <c r="AM1410" s="57"/>
      <c r="AN1410" s="57"/>
      <c r="AO1410" s="57" t="n">
        <v>0</v>
      </c>
      <c r="AP1410" s="59" t="b">
        <f aca="false">FALSE()</f>
        <v>0</v>
      </c>
    </row>
    <row r="1411" customFormat="false" ht="15" hidden="false" customHeight="true" outlineLevel="0" collapsed="false">
      <c r="B1411" s="57" t="s">
        <v>4711</v>
      </c>
      <c r="C1411" s="57" t="s">
        <v>255</v>
      </c>
      <c r="D1411" s="57" t="s">
        <v>350</v>
      </c>
      <c r="E1411" s="59" t="b">
        <f aca="false">FALSE()</f>
        <v>0</v>
      </c>
      <c r="F1411" s="57" t="n">
        <v>1</v>
      </c>
      <c r="G1411" s="57" t="s">
        <v>4837</v>
      </c>
      <c r="H1411" s="57" t="s">
        <v>4954</v>
      </c>
      <c r="I1411" s="57" t="n">
        <v>8</v>
      </c>
      <c r="J1411" s="57" t="s">
        <v>4853</v>
      </c>
      <c r="K1411" s="57" t="n">
        <v>2</v>
      </c>
      <c r="L1411" s="59" t="b">
        <f aca="false">FALSE()</f>
        <v>0</v>
      </c>
      <c r="M1411" s="59" t="b">
        <f aca="false">TRUE()</f>
        <v>1</v>
      </c>
      <c r="N1411" s="59" t="b">
        <f aca="false">TRUE()</f>
        <v>1</v>
      </c>
      <c r="O1411" s="59" t="b">
        <f aca="false">TRUE()</f>
        <v>1</v>
      </c>
      <c r="P1411" s="59" t="b">
        <f aca="false">TRUE()</f>
        <v>1</v>
      </c>
      <c r="Q1411" s="57" t="s">
        <v>5443</v>
      </c>
      <c r="R1411" s="58" t="n">
        <v>1</v>
      </c>
      <c r="S1411" s="58" t="n">
        <v>0</v>
      </c>
      <c r="T1411" s="57"/>
      <c r="U1411" s="58" t="n">
        <v>1.57523720117583</v>
      </c>
      <c r="V1411" s="58" t="n">
        <v>1.04125848891283</v>
      </c>
      <c r="W1411" s="58" t="n">
        <v>0</v>
      </c>
      <c r="X1411" s="58" t="n">
        <v>66.1016949152542</v>
      </c>
      <c r="Y1411" s="58" t="n">
        <v>0</v>
      </c>
      <c r="Z1411" s="58" t="n">
        <v>3.74260470795403</v>
      </c>
      <c r="AA1411" s="57" t="s">
        <v>5412</v>
      </c>
      <c r="AB1411" s="57" t="s">
        <v>5413</v>
      </c>
      <c r="AC1411" s="57" t="s">
        <v>5422</v>
      </c>
      <c r="AD1411" s="57" t="s">
        <v>4885</v>
      </c>
      <c r="AE1411" s="57" t="n">
        <v>93</v>
      </c>
      <c r="AF1411" s="58" t="n">
        <v>3.74260470795403</v>
      </c>
      <c r="AG1411" s="57" t="s">
        <v>5412</v>
      </c>
      <c r="AH1411" s="57" t="s">
        <v>5422</v>
      </c>
      <c r="AI1411" s="57" t="s">
        <v>4885</v>
      </c>
      <c r="AJ1411" s="58" t="n">
        <v>12.6922761158115</v>
      </c>
      <c r="AK1411" s="57" t="s">
        <v>278</v>
      </c>
      <c r="AL1411" s="58" t="n">
        <v>4</v>
      </c>
      <c r="AM1411" s="57"/>
      <c r="AN1411" s="57" t="s">
        <v>5412</v>
      </c>
      <c r="AO1411" s="57" t="n">
        <v>1</v>
      </c>
      <c r="AP1411" s="59" t="b">
        <f aca="false">FALSE()</f>
        <v>0</v>
      </c>
    </row>
    <row r="1412" customFormat="false" ht="15" hidden="false" customHeight="true" outlineLevel="0" collapsed="false">
      <c r="B1412" s="57" t="s">
        <v>4711</v>
      </c>
      <c r="C1412" s="57" t="s">
        <v>255</v>
      </c>
      <c r="D1412" s="57" t="s">
        <v>350</v>
      </c>
      <c r="E1412" s="59" t="b">
        <f aca="false">FALSE()</f>
        <v>0</v>
      </c>
      <c r="F1412" s="57" t="n">
        <v>1</v>
      </c>
      <c r="G1412" s="57" t="s">
        <v>4837</v>
      </c>
      <c r="H1412" s="57" t="s">
        <v>4954</v>
      </c>
      <c r="I1412" s="57" t="n">
        <v>8</v>
      </c>
      <c r="J1412" s="57" t="s">
        <v>4853</v>
      </c>
      <c r="K1412" s="57" t="n">
        <v>2</v>
      </c>
      <c r="L1412" s="59" t="b">
        <f aca="false">FALSE()</f>
        <v>0</v>
      </c>
      <c r="M1412" s="59" t="b">
        <f aca="false">TRUE()</f>
        <v>1</v>
      </c>
      <c r="N1412" s="59" t="b">
        <f aca="false">TRUE()</f>
        <v>1</v>
      </c>
      <c r="O1412" s="59" t="b">
        <f aca="false">TRUE()</f>
        <v>1</v>
      </c>
      <c r="P1412" s="59" t="b">
        <f aca="false">TRUE()</f>
        <v>1</v>
      </c>
      <c r="Q1412" s="57" t="s">
        <v>5443</v>
      </c>
      <c r="R1412" s="58" t="n">
        <v>1</v>
      </c>
      <c r="S1412" s="58" t="n">
        <v>0</v>
      </c>
      <c r="T1412" s="57"/>
      <c r="U1412" s="58" t="n">
        <v>1.57523720117583</v>
      </c>
      <c r="V1412" s="58" t="n">
        <v>1.04125848891283</v>
      </c>
      <c r="W1412" s="58" t="n">
        <v>0</v>
      </c>
      <c r="X1412" s="58" t="n">
        <v>66.1016949152542</v>
      </c>
      <c r="Y1412" s="58" t="n">
        <v>0</v>
      </c>
      <c r="Z1412" s="58" t="n">
        <v>3.74260470795403</v>
      </c>
      <c r="AA1412" s="57" t="s">
        <v>5412</v>
      </c>
      <c r="AB1412" s="57" t="s">
        <v>5413</v>
      </c>
      <c r="AC1412" s="57" t="s">
        <v>5422</v>
      </c>
      <c r="AD1412" s="57" t="s">
        <v>4885</v>
      </c>
      <c r="AE1412" s="57" t="n">
        <v>93</v>
      </c>
      <c r="AF1412" s="58" t="n">
        <v>3.74260470795403</v>
      </c>
      <c r="AG1412" s="57" t="s">
        <v>5412</v>
      </c>
      <c r="AH1412" s="57" t="s">
        <v>5422</v>
      </c>
      <c r="AI1412" s="57" t="s">
        <v>4885</v>
      </c>
      <c r="AJ1412" s="58" t="n">
        <v>12.6922761158115</v>
      </c>
      <c r="AK1412" s="57" t="s">
        <v>278</v>
      </c>
      <c r="AL1412" s="58" t="n">
        <v>4.5</v>
      </c>
      <c r="AM1412" s="57"/>
      <c r="AN1412" s="57" t="s">
        <v>5412</v>
      </c>
      <c r="AO1412" s="57" t="n">
        <v>1</v>
      </c>
      <c r="AP1412" s="59" t="b">
        <f aca="false">FALSE()</f>
        <v>0</v>
      </c>
    </row>
    <row r="1413" customFormat="false" ht="15" hidden="false" customHeight="true" outlineLevel="0" collapsed="false">
      <c r="B1413" s="57" t="s">
        <v>4711</v>
      </c>
      <c r="C1413" s="57" t="s">
        <v>255</v>
      </c>
      <c r="D1413" s="57" t="s">
        <v>357</v>
      </c>
      <c r="E1413" s="59" t="b">
        <f aca="false">FALSE()</f>
        <v>0</v>
      </c>
      <c r="F1413" s="57" t="n">
        <v>1</v>
      </c>
      <c r="G1413" s="57" t="s">
        <v>5165</v>
      </c>
      <c r="H1413" s="57" t="s">
        <v>4850</v>
      </c>
      <c r="I1413" s="57" t="n">
        <v>2</v>
      </c>
      <c r="J1413" s="57" t="s">
        <v>360</v>
      </c>
      <c r="K1413" s="57" t="n">
        <v>2</v>
      </c>
      <c r="L1413" s="59" t="b">
        <f aca="false">FALSE()</f>
        <v>0</v>
      </c>
      <c r="M1413" s="59" t="b">
        <f aca="false">TRUE()</f>
        <v>1</v>
      </c>
      <c r="N1413" s="59" t="b">
        <f aca="false">TRUE()</f>
        <v>1</v>
      </c>
      <c r="O1413" s="59" t="b">
        <f aca="false">TRUE()</f>
        <v>1</v>
      </c>
      <c r="P1413" s="59" t="b">
        <f aca="false">TRUE()</f>
        <v>1</v>
      </c>
      <c r="Q1413" s="57" t="s">
        <v>5417</v>
      </c>
      <c r="R1413" s="58" t="n">
        <v>1</v>
      </c>
      <c r="S1413" s="58" t="n">
        <v>0</v>
      </c>
      <c r="T1413" s="57"/>
      <c r="U1413" s="58" t="n">
        <v>46.6697394517855</v>
      </c>
      <c r="V1413" s="58" t="n">
        <v>17.0606198568026</v>
      </c>
      <c r="W1413" s="58" t="n">
        <v>0</v>
      </c>
      <c r="X1413" s="58" t="n">
        <v>36.5560640732265</v>
      </c>
      <c r="Y1413" s="58" t="n">
        <v>0</v>
      </c>
      <c r="Z1413" s="58" t="n">
        <v>3.4759707996472</v>
      </c>
      <c r="AA1413" s="57" t="s">
        <v>5455</v>
      </c>
      <c r="AB1413" s="57" t="s">
        <v>5413</v>
      </c>
      <c r="AC1413" s="57" t="s">
        <v>5414</v>
      </c>
      <c r="AD1413" s="57" t="s">
        <v>4838</v>
      </c>
      <c r="AE1413" s="57" t="n">
        <v>2614</v>
      </c>
      <c r="AF1413" s="58" t="n">
        <v>3.4759707996472</v>
      </c>
      <c r="AG1413" s="57" t="s">
        <v>5455</v>
      </c>
      <c r="AH1413" s="57" t="s">
        <v>5414</v>
      </c>
      <c r="AI1413" s="57" t="s">
        <v>4838</v>
      </c>
      <c r="AJ1413" s="58" t="n">
        <v>11.027422817685</v>
      </c>
      <c r="AK1413" s="57" t="s">
        <v>506</v>
      </c>
      <c r="AL1413" s="58" t="n">
        <v>3.5</v>
      </c>
      <c r="AM1413" s="57"/>
      <c r="AN1413" s="57" t="s">
        <v>5455</v>
      </c>
      <c r="AO1413" s="57" t="n">
        <v>1</v>
      </c>
      <c r="AP1413" s="59" t="b">
        <f aca="false">TRUE()</f>
        <v>1</v>
      </c>
    </row>
    <row r="1414" customFormat="false" ht="15" hidden="false" customHeight="true" outlineLevel="0" collapsed="false">
      <c r="B1414" s="57" t="s">
        <v>4711</v>
      </c>
      <c r="C1414" s="57" t="s">
        <v>255</v>
      </c>
      <c r="D1414" s="57" t="s">
        <v>357</v>
      </c>
      <c r="E1414" s="59" t="b">
        <f aca="false">FALSE()</f>
        <v>0</v>
      </c>
      <c r="F1414" s="57" t="n">
        <v>1</v>
      </c>
      <c r="G1414" s="57" t="s">
        <v>5165</v>
      </c>
      <c r="H1414" s="57" t="s">
        <v>4850</v>
      </c>
      <c r="I1414" s="57" t="n">
        <v>2</v>
      </c>
      <c r="J1414" s="57" t="s">
        <v>360</v>
      </c>
      <c r="K1414" s="57" t="n">
        <v>2</v>
      </c>
      <c r="L1414" s="59" t="b">
        <f aca="false">FALSE()</f>
        <v>0</v>
      </c>
      <c r="M1414" s="59" t="b">
        <f aca="false">TRUE()</f>
        <v>1</v>
      </c>
      <c r="N1414" s="59" t="b">
        <f aca="false">TRUE()</f>
        <v>1</v>
      </c>
      <c r="O1414" s="59" t="b">
        <f aca="false">TRUE()</f>
        <v>1</v>
      </c>
      <c r="P1414" s="59" t="b">
        <f aca="false">TRUE()</f>
        <v>1</v>
      </c>
      <c r="Q1414" s="57" t="s">
        <v>5417</v>
      </c>
      <c r="R1414" s="58" t="n">
        <v>1</v>
      </c>
      <c r="S1414" s="58" t="n">
        <v>0</v>
      </c>
      <c r="T1414" s="57"/>
      <c r="U1414" s="58" t="n">
        <v>46.6697394517855</v>
      </c>
      <c r="V1414" s="58" t="n">
        <v>17.0606198568026</v>
      </c>
      <c r="W1414" s="58" t="n">
        <v>0</v>
      </c>
      <c r="X1414" s="58" t="n">
        <v>36.5560640732265</v>
      </c>
      <c r="Y1414" s="58" t="n">
        <v>0</v>
      </c>
      <c r="Z1414" s="58" t="n">
        <v>3.4759707996472</v>
      </c>
      <c r="AA1414" s="57" t="s">
        <v>5455</v>
      </c>
      <c r="AB1414" s="57" t="s">
        <v>5413</v>
      </c>
      <c r="AC1414" s="57" t="s">
        <v>5414</v>
      </c>
      <c r="AD1414" s="57" t="s">
        <v>4838</v>
      </c>
      <c r="AE1414" s="57" t="n">
        <v>2614</v>
      </c>
      <c r="AF1414" s="58" t="n">
        <v>3.4759707996472</v>
      </c>
      <c r="AG1414" s="57" t="s">
        <v>5455</v>
      </c>
      <c r="AH1414" s="57" t="s">
        <v>5414</v>
      </c>
      <c r="AI1414" s="57" t="s">
        <v>4838</v>
      </c>
      <c r="AJ1414" s="58" t="n">
        <v>11.027422817685</v>
      </c>
      <c r="AK1414" s="57" t="s">
        <v>506</v>
      </c>
      <c r="AL1414" s="58" t="n">
        <v>4</v>
      </c>
      <c r="AM1414" s="57"/>
      <c r="AN1414" s="57" t="s">
        <v>5455</v>
      </c>
      <c r="AO1414" s="57" t="n">
        <v>2</v>
      </c>
      <c r="AP1414" s="59" t="b">
        <f aca="false">TRUE()</f>
        <v>1</v>
      </c>
    </row>
    <row r="1415" customFormat="false" ht="15" hidden="false" customHeight="true" outlineLevel="0" collapsed="false">
      <c r="B1415" s="57" t="s">
        <v>4711</v>
      </c>
      <c r="C1415" s="57" t="s">
        <v>255</v>
      </c>
      <c r="D1415" s="57" t="s">
        <v>357</v>
      </c>
      <c r="E1415" s="59" t="b">
        <f aca="false">FALSE()</f>
        <v>0</v>
      </c>
      <c r="F1415" s="57" t="n">
        <v>1</v>
      </c>
      <c r="G1415" s="57" t="s">
        <v>5165</v>
      </c>
      <c r="H1415" s="57" t="s">
        <v>4850</v>
      </c>
      <c r="I1415" s="57" t="n">
        <v>2</v>
      </c>
      <c r="J1415" s="57" t="s">
        <v>360</v>
      </c>
      <c r="K1415" s="57" t="n">
        <v>2</v>
      </c>
      <c r="L1415" s="59" t="b">
        <f aca="false">FALSE()</f>
        <v>0</v>
      </c>
      <c r="M1415" s="59" t="b">
        <f aca="false">TRUE()</f>
        <v>1</v>
      </c>
      <c r="N1415" s="59" t="b">
        <f aca="false">TRUE()</f>
        <v>1</v>
      </c>
      <c r="O1415" s="59" t="b">
        <f aca="false">TRUE()</f>
        <v>1</v>
      </c>
      <c r="P1415" s="59" t="b">
        <f aca="false">TRUE()</f>
        <v>1</v>
      </c>
      <c r="Q1415" s="57" t="s">
        <v>5417</v>
      </c>
      <c r="R1415" s="58" t="n">
        <v>1</v>
      </c>
      <c r="S1415" s="58" t="n">
        <v>0</v>
      </c>
      <c r="T1415" s="57"/>
      <c r="U1415" s="58" t="n">
        <v>46.6697394517855</v>
      </c>
      <c r="V1415" s="58" t="n">
        <v>17.0606198568026</v>
      </c>
      <c r="W1415" s="58" t="n">
        <v>0</v>
      </c>
      <c r="X1415" s="58" t="n">
        <v>36.5560640732265</v>
      </c>
      <c r="Y1415" s="58" t="n">
        <v>0</v>
      </c>
      <c r="Z1415" s="58" t="n">
        <v>3.4759707996472</v>
      </c>
      <c r="AA1415" s="57" t="s">
        <v>5455</v>
      </c>
      <c r="AB1415" s="57" t="s">
        <v>5413</v>
      </c>
      <c r="AC1415" s="57" t="s">
        <v>5414</v>
      </c>
      <c r="AD1415" s="57" t="s">
        <v>4838</v>
      </c>
      <c r="AE1415" s="57" t="n">
        <v>2614</v>
      </c>
      <c r="AF1415" s="58" t="n">
        <v>3.4759707996472</v>
      </c>
      <c r="AG1415" s="57" t="s">
        <v>5455</v>
      </c>
      <c r="AH1415" s="57" t="s">
        <v>5414</v>
      </c>
      <c r="AI1415" s="57" t="s">
        <v>4838</v>
      </c>
      <c r="AJ1415" s="58" t="n">
        <v>11.027422817685</v>
      </c>
      <c r="AK1415" s="57" t="s">
        <v>506</v>
      </c>
      <c r="AL1415" s="58" t="n">
        <v>4.5</v>
      </c>
      <c r="AM1415" s="57"/>
      <c r="AN1415" s="57" t="s">
        <v>5455</v>
      </c>
      <c r="AO1415" s="57" t="n">
        <v>3</v>
      </c>
      <c r="AP1415" s="59" t="b">
        <f aca="false">TRUE()</f>
        <v>1</v>
      </c>
    </row>
    <row r="1416" customFormat="false" ht="15" hidden="false" customHeight="true" outlineLevel="0" collapsed="false">
      <c r="B1416" s="57" t="s">
        <v>4711</v>
      </c>
      <c r="C1416" s="57" t="s">
        <v>255</v>
      </c>
      <c r="D1416" s="57" t="s">
        <v>357</v>
      </c>
      <c r="E1416" s="59" t="b">
        <f aca="false">FALSE()</f>
        <v>0</v>
      </c>
      <c r="F1416" s="57" t="n">
        <v>1</v>
      </c>
      <c r="G1416" s="57" t="s">
        <v>5165</v>
      </c>
      <c r="H1416" s="57" t="s">
        <v>4850</v>
      </c>
      <c r="I1416" s="57" t="n">
        <v>3</v>
      </c>
      <c r="J1416" s="57" t="s">
        <v>583</v>
      </c>
      <c r="K1416" s="57" t="n">
        <v>2</v>
      </c>
      <c r="L1416" s="59" t="b">
        <f aca="false">FALSE()</f>
        <v>0</v>
      </c>
      <c r="M1416" s="59" t="b">
        <f aca="false">TRUE()</f>
        <v>1</v>
      </c>
      <c r="N1416" s="59" t="b">
        <f aca="false">TRUE()</f>
        <v>1</v>
      </c>
      <c r="O1416" s="59" t="b">
        <f aca="false">TRUE()</f>
        <v>1</v>
      </c>
      <c r="P1416" s="59" t="b">
        <f aca="false">TRUE()</f>
        <v>1</v>
      </c>
      <c r="Q1416" s="57" t="s">
        <v>5427</v>
      </c>
      <c r="R1416" s="58" t="n">
        <v>1</v>
      </c>
      <c r="S1416" s="58" t="n">
        <v>0</v>
      </c>
      <c r="T1416" s="57"/>
      <c r="U1416" s="58" t="n">
        <v>4.32522756933023</v>
      </c>
      <c r="V1416" s="58" t="n">
        <v>0.774269132781338</v>
      </c>
      <c r="W1416" s="58" t="n">
        <v>0</v>
      </c>
      <c r="X1416" s="58" t="n">
        <v>17.9012345679012</v>
      </c>
      <c r="Y1416" s="58" t="n">
        <v>0</v>
      </c>
      <c r="Z1416" s="58" t="n">
        <v>5.54129912565639</v>
      </c>
      <c r="AA1416" s="57" t="s">
        <v>5455</v>
      </c>
      <c r="AB1416" s="57" t="s">
        <v>5413</v>
      </c>
      <c r="AC1416" s="57" t="s">
        <v>5456</v>
      </c>
      <c r="AD1416" s="57" t="s">
        <v>4838</v>
      </c>
      <c r="AE1416" s="57" t="n">
        <v>2613</v>
      </c>
      <c r="AF1416" s="58" t="n">
        <v>5.92091302081021</v>
      </c>
      <c r="AG1416" s="57" t="s">
        <v>5455</v>
      </c>
      <c r="AH1416" s="57" t="s">
        <v>5442</v>
      </c>
      <c r="AI1416" s="57" t="s">
        <v>4838</v>
      </c>
      <c r="AJ1416" s="58" t="n">
        <v>11.7442105311511</v>
      </c>
      <c r="AK1416" s="57" t="s">
        <v>506</v>
      </c>
      <c r="AL1416" s="58" t="n">
        <v>3.5</v>
      </c>
      <c r="AM1416" s="57"/>
      <c r="AN1416" s="57"/>
      <c r="AO1416" s="57" t="n">
        <v>0</v>
      </c>
      <c r="AP1416" s="59" t="b">
        <f aca="false">FALSE()</f>
        <v>0</v>
      </c>
    </row>
    <row r="1417" customFormat="false" ht="15" hidden="false" customHeight="true" outlineLevel="0" collapsed="false">
      <c r="B1417" s="57" t="s">
        <v>4711</v>
      </c>
      <c r="C1417" s="57" t="s">
        <v>255</v>
      </c>
      <c r="D1417" s="57" t="s">
        <v>357</v>
      </c>
      <c r="E1417" s="59" t="b">
        <f aca="false">FALSE()</f>
        <v>0</v>
      </c>
      <c r="F1417" s="57" t="n">
        <v>1</v>
      </c>
      <c r="G1417" s="57" t="s">
        <v>5165</v>
      </c>
      <c r="H1417" s="57" t="s">
        <v>4850</v>
      </c>
      <c r="I1417" s="57" t="n">
        <v>3</v>
      </c>
      <c r="J1417" s="57" t="s">
        <v>583</v>
      </c>
      <c r="K1417" s="57" t="n">
        <v>2</v>
      </c>
      <c r="L1417" s="59" t="b">
        <f aca="false">FALSE()</f>
        <v>0</v>
      </c>
      <c r="M1417" s="59" t="b">
        <f aca="false">TRUE()</f>
        <v>1</v>
      </c>
      <c r="N1417" s="59" t="b">
        <f aca="false">TRUE()</f>
        <v>1</v>
      </c>
      <c r="O1417" s="59" t="b">
        <f aca="false">TRUE()</f>
        <v>1</v>
      </c>
      <c r="P1417" s="59" t="b">
        <f aca="false">TRUE()</f>
        <v>1</v>
      </c>
      <c r="Q1417" s="57" t="s">
        <v>5427</v>
      </c>
      <c r="R1417" s="58" t="n">
        <v>1</v>
      </c>
      <c r="S1417" s="58" t="n">
        <v>0</v>
      </c>
      <c r="T1417" s="57"/>
      <c r="U1417" s="58" t="n">
        <v>4.32522756933023</v>
      </c>
      <c r="V1417" s="58" t="n">
        <v>0.774269132781338</v>
      </c>
      <c r="W1417" s="58" t="n">
        <v>0</v>
      </c>
      <c r="X1417" s="58" t="n">
        <v>17.9012345679012</v>
      </c>
      <c r="Y1417" s="58" t="n">
        <v>0</v>
      </c>
      <c r="Z1417" s="58" t="n">
        <v>5.54129912565639</v>
      </c>
      <c r="AA1417" s="57" t="s">
        <v>5455</v>
      </c>
      <c r="AB1417" s="57" t="s">
        <v>5413</v>
      </c>
      <c r="AC1417" s="57" t="s">
        <v>5456</v>
      </c>
      <c r="AD1417" s="57" t="s">
        <v>4838</v>
      </c>
      <c r="AE1417" s="57" t="n">
        <v>2613</v>
      </c>
      <c r="AF1417" s="58" t="n">
        <v>5.92091302081021</v>
      </c>
      <c r="AG1417" s="57" t="s">
        <v>5455</v>
      </c>
      <c r="AH1417" s="57" t="s">
        <v>5442</v>
      </c>
      <c r="AI1417" s="57" t="s">
        <v>4838</v>
      </c>
      <c r="AJ1417" s="58" t="n">
        <v>11.7442105311511</v>
      </c>
      <c r="AK1417" s="57" t="s">
        <v>506</v>
      </c>
      <c r="AL1417" s="58" t="n">
        <v>4</v>
      </c>
      <c r="AM1417" s="57"/>
      <c r="AN1417" s="57"/>
      <c r="AO1417" s="57" t="n">
        <v>0</v>
      </c>
      <c r="AP1417" s="59" t="b">
        <f aca="false">FALSE()</f>
        <v>0</v>
      </c>
    </row>
    <row r="1418" customFormat="false" ht="15" hidden="false" customHeight="true" outlineLevel="0" collapsed="false">
      <c r="B1418" s="57" t="s">
        <v>4711</v>
      </c>
      <c r="C1418" s="57" t="s">
        <v>255</v>
      </c>
      <c r="D1418" s="57" t="s">
        <v>357</v>
      </c>
      <c r="E1418" s="59" t="b">
        <f aca="false">FALSE()</f>
        <v>0</v>
      </c>
      <c r="F1418" s="57" t="n">
        <v>1</v>
      </c>
      <c r="G1418" s="57" t="s">
        <v>5165</v>
      </c>
      <c r="H1418" s="57" t="s">
        <v>4850</v>
      </c>
      <c r="I1418" s="57" t="n">
        <v>3</v>
      </c>
      <c r="J1418" s="57" t="s">
        <v>583</v>
      </c>
      <c r="K1418" s="57" t="n">
        <v>2</v>
      </c>
      <c r="L1418" s="59" t="b">
        <f aca="false">FALSE()</f>
        <v>0</v>
      </c>
      <c r="M1418" s="59" t="b">
        <f aca="false">TRUE()</f>
        <v>1</v>
      </c>
      <c r="N1418" s="59" t="b">
        <f aca="false">TRUE()</f>
        <v>1</v>
      </c>
      <c r="O1418" s="59" t="b">
        <f aca="false">TRUE()</f>
        <v>1</v>
      </c>
      <c r="P1418" s="59" t="b">
        <f aca="false">TRUE()</f>
        <v>1</v>
      </c>
      <c r="Q1418" s="57" t="s">
        <v>5427</v>
      </c>
      <c r="R1418" s="58" t="n">
        <v>1</v>
      </c>
      <c r="S1418" s="58" t="n">
        <v>0</v>
      </c>
      <c r="T1418" s="57"/>
      <c r="U1418" s="58" t="n">
        <v>4.32522756933023</v>
      </c>
      <c r="V1418" s="58" t="n">
        <v>0.774269132781338</v>
      </c>
      <c r="W1418" s="58" t="n">
        <v>0</v>
      </c>
      <c r="X1418" s="58" t="n">
        <v>17.9012345679012</v>
      </c>
      <c r="Y1418" s="58" t="n">
        <v>0</v>
      </c>
      <c r="Z1418" s="58" t="n">
        <v>5.54129912565639</v>
      </c>
      <c r="AA1418" s="57" t="s">
        <v>5455</v>
      </c>
      <c r="AB1418" s="57" t="s">
        <v>5413</v>
      </c>
      <c r="AC1418" s="57" t="s">
        <v>5456</v>
      </c>
      <c r="AD1418" s="57" t="s">
        <v>4838</v>
      </c>
      <c r="AE1418" s="57" t="n">
        <v>2613</v>
      </c>
      <c r="AF1418" s="58" t="n">
        <v>5.92091302081021</v>
      </c>
      <c r="AG1418" s="57" t="s">
        <v>5455</v>
      </c>
      <c r="AH1418" s="57" t="s">
        <v>5442</v>
      </c>
      <c r="AI1418" s="57" t="s">
        <v>4838</v>
      </c>
      <c r="AJ1418" s="58" t="n">
        <v>11.7442105311511</v>
      </c>
      <c r="AK1418" s="57" t="s">
        <v>506</v>
      </c>
      <c r="AL1418" s="58" t="n">
        <v>4.5</v>
      </c>
      <c r="AM1418" s="57"/>
      <c r="AN1418" s="57"/>
      <c r="AO1418" s="57" t="n">
        <v>0</v>
      </c>
      <c r="AP1418" s="59" t="b">
        <f aca="false">FALSE()</f>
        <v>0</v>
      </c>
    </row>
    <row r="1419" customFormat="false" ht="15" hidden="false" customHeight="true" outlineLevel="0" collapsed="false">
      <c r="B1419" s="57" t="s">
        <v>4711</v>
      </c>
      <c r="C1419" s="57" t="s">
        <v>255</v>
      </c>
      <c r="D1419" s="57" t="s">
        <v>357</v>
      </c>
      <c r="E1419" s="59" t="b">
        <f aca="false">FALSE()</f>
        <v>0</v>
      </c>
      <c r="F1419" s="57" t="n">
        <v>1</v>
      </c>
      <c r="G1419" s="57" t="s">
        <v>5165</v>
      </c>
      <c r="H1419" s="57" t="s">
        <v>4850</v>
      </c>
      <c r="I1419" s="57" t="n">
        <v>4</v>
      </c>
      <c r="J1419" s="57" t="s">
        <v>425</v>
      </c>
      <c r="K1419" s="57" t="n">
        <v>2</v>
      </c>
      <c r="L1419" s="59" t="b">
        <f aca="false">FALSE()</f>
        <v>0</v>
      </c>
      <c r="M1419" s="59" t="b">
        <f aca="false">TRUE()</f>
        <v>1</v>
      </c>
      <c r="N1419" s="59" t="b">
        <f aca="false">TRUE()</f>
        <v>1</v>
      </c>
      <c r="O1419" s="59" t="b">
        <f aca="false">TRUE()</f>
        <v>1</v>
      </c>
      <c r="P1419" s="59" t="b">
        <f aca="false">TRUE()</f>
        <v>1</v>
      </c>
      <c r="Q1419" s="57" t="s">
        <v>5416</v>
      </c>
      <c r="R1419" s="58" t="n">
        <v>1</v>
      </c>
      <c r="S1419" s="58" t="n">
        <v>0</v>
      </c>
      <c r="T1419" s="57"/>
      <c r="U1419" s="58" t="n">
        <v>5.58007754314826</v>
      </c>
      <c r="V1419" s="58" t="n">
        <v>0</v>
      </c>
      <c r="W1419" s="58" t="n">
        <v>0</v>
      </c>
      <c r="X1419" s="58" t="n">
        <v>0</v>
      </c>
      <c r="Y1419" s="58" t="n">
        <v>0</v>
      </c>
      <c r="Z1419" s="58" t="n">
        <v>4.8034847767012</v>
      </c>
      <c r="AA1419" s="57" t="s">
        <v>5455</v>
      </c>
      <c r="AB1419" s="57" t="s">
        <v>5413</v>
      </c>
      <c r="AC1419" s="57" t="s">
        <v>5422</v>
      </c>
      <c r="AD1419" s="57" t="s">
        <v>4838</v>
      </c>
      <c r="AE1419" s="57" t="n">
        <v>2805</v>
      </c>
      <c r="AF1419" s="58" t="n">
        <v>4.8034847767012</v>
      </c>
      <c r="AG1419" s="57" t="s">
        <v>5455</v>
      </c>
      <c r="AH1419" s="57" t="s">
        <v>5422</v>
      </c>
      <c r="AI1419" s="57" t="s">
        <v>4838</v>
      </c>
      <c r="AJ1419" s="58" t="n">
        <v>11.9761145619103</v>
      </c>
      <c r="AK1419" s="57" t="s">
        <v>506</v>
      </c>
      <c r="AL1419" s="58" t="n">
        <v>3.5</v>
      </c>
      <c r="AM1419" s="57"/>
      <c r="AN1419" s="57"/>
      <c r="AO1419" s="57" t="n">
        <v>0</v>
      </c>
      <c r="AP1419" s="59" t="b">
        <f aca="false">FALSE()</f>
        <v>0</v>
      </c>
    </row>
    <row r="1420" customFormat="false" ht="15" hidden="false" customHeight="true" outlineLevel="0" collapsed="false">
      <c r="B1420" s="57" t="s">
        <v>4711</v>
      </c>
      <c r="C1420" s="57" t="s">
        <v>255</v>
      </c>
      <c r="D1420" s="57" t="s">
        <v>357</v>
      </c>
      <c r="E1420" s="59" t="b">
        <f aca="false">FALSE()</f>
        <v>0</v>
      </c>
      <c r="F1420" s="57" t="n">
        <v>1</v>
      </c>
      <c r="G1420" s="57" t="s">
        <v>5165</v>
      </c>
      <c r="H1420" s="57" t="s">
        <v>4850</v>
      </c>
      <c r="I1420" s="57" t="n">
        <v>4</v>
      </c>
      <c r="J1420" s="57" t="s">
        <v>425</v>
      </c>
      <c r="K1420" s="57" t="n">
        <v>2</v>
      </c>
      <c r="L1420" s="59" t="b">
        <f aca="false">FALSE()</f>
        <v>0</v>
      </c>
      <c r="M1420" s="59" t="b">
        <f aca="false">TRUE()</f>
        <v>1</v>
      </c>
      <c r="N1420" s="59" t="b">
        <f aca="false">TRUE()</f>
        <v>1</v>
      </c>
      <c r="O1420" s="59" t="b">
        <f aca="false">TRUE()</f>
        <v>1</v>
      </c>
      <c r="P1420" s="59" t="b">
        <f aca="false">TRUE()</f>
        <v>1</v>
      </c>
      <c r="Q1420" s="57" t="s">
        <v>5416</v>
      </c>
      <c r="R1420" s="58" t="n">
        <v>1</v>
      </c>
      <c r="S1420" s="58" t="n">
        <v>0</v>
      </c>
      <c r="T1420" s="57"/>
      <c r="U1420" s="58" t="n">
        <v>5.58007754314826</v>
      </c>
      <c r="V1420" s="58" t="n">
        <v>0</v>
      </c>
      <c r="W1420" s="58" t="n">
        <v>0</v>
      </c>
      <c r="X1420" s="58" t="n">
        <v>0</v>
      </c>
      <c r="Y1420" s="58" t="n">
        <v>0</v>
      </c>
      <c r="Z1420" s="58" t="n">
        <v>4.8034847767012</v>
      </c>
      <c r="AA1420" s="57" t="s">
        <v>5455</v>
      </c>
      <c r="AB1420" s="57" t="s">
        <v>5413</v>
      </c>
      <c r="AC1420" s="57" t="s">
        <v>5422</v>
      </c>
      <c r="AD1420" s="57" t="s">
        <v>4838</v>
      </c>
      <c r="AE1420" s="57" t="n">
        <v>2805</v>
      </c>
      <c r="AF1420" s="58" t="n">
        <v>4.8034847767012</v>
      </c>
      <c r="AG1420" s="57" t="s">
        <v>5455</v>
      </c>
      <c r="AH1420" s="57" t="s">
        <v>5422</v>
      </c>
      <c r="AI1420" s="57" t="s">
        <v>4838</v>
      </c>
      <c r="AJ1420" s="58" t="n">
        <v>11.9761145619103</v>
      </c>
      <c r="AK1420" s="57" t="s">
        <v>506</v>
      </c>
      <c r="AL1420" s="58" t="n">
        <v>4</v>
      </c>
      <c r="AM1420" s="57"/>
      <c r="AN1420" s="57"/>
      <c r="AO1420" s="57" t="n">
        <v>0</v>
      </c>
      <c r="AP1420" s="59" t="b">
        <f aca="false">FALSE()</f>
        <v>0</v>
      </c>
    </row>
    <row r="1421" customFormat="false" ht="15" hidden="false" customHeight="true" outlineLevel="0" collapsed="false">
      <c r="B1421" s="57" t="s">
        <v>4711</v>
      </c>
      <c r="C1421" s="57" t="s">
        <v>255</v>
      </c>
      <c r="D1421" s="57" t="s">
        <v>357</v>
      </c>
      <c r="E1421" s="59" t="b">
        <f aca="false">FALSE()</f>
        <v>0</v>
      </c>
      <c r="F1421" s="57" t="n">
        <v>1</v>
      </c>
      <c r="G1421" s="57" t="s">
        <v>5165</v>
      </c>
      <c r="H1421" s="57" t="s">
        <v>4850</v>
      </c>
      <c r="I1421" s="57" t="n">
        <v>4</v>
      </c>
      <c r="J1421" s="57" t="s">
        <v>425</v>
      </c>
      <c r="K1421" s="57" t="n">
        <v>2</v>
      </c>
      <c r="L1421" s="59" t="b">
        <f aca="false">FALSE()</f>
        <v>0</v>
      </c>
      <c r="M1421" s="59" t="b">
        <f aca="false">TRUE()</f>
        <v>1</v>
      </c>
      <c r="N1421" s="59" t="b">
        <f aca="false">TRUE()</f>
        <v>1</v>
      </c>
      <c r="O1421" s="59" t="b">
        <f aca="false">TRUE()</f>
        <v>1</v>
      </c>
      <c r="P1421" s="59" t="b">
        <f aca="false">TRUE()</f>
        <v>1</v>
      </c>
      <c r="Q1421" s="57" t="s">
        <v>5416</v>
      </c>
      <c r="R1421" s="58" t="n">
        <v>1</v>
      </c>
      <c r="S1421" s="58" t="n">
        <v>0</v>
      </c>
      <c r="T1421" s="57"/>
      <c r="U1421" s="58" t="n">
        <v>5.58007754314826</v>
      </c>
      <c r="V1421" s="58" t="n">
        <v>0</v>
      </c>
      <c r="W1421" s="58" t="n">
        <v>0</v>
      </c>
      <c r="X1421" s="58" t="n">
        <v>0</v>
      </c>
      <c r="Y1421" s="58" t="n">
        <v>0</v>
      </c>
      <c r="Z1421" s="58" t="n">
        <v>4.8034847767012</v>
      </c>
      <c r="AA1421" s="57" t="s">
        <v>5455</v>
      </c>
      <c r="AB1421" s="57" t="s">
        <v>5413</v>
      </c>
      <c r="AC1421" s="57" t="s">
        <v>5422</v>
      </c>
      <c r="AD1421" s="57" t="s">
        <v>4838</v>
      </c>
      <c r="AE1421" s="57" t="n">
        <v>2805</v>
      </c>
      <c r="AF1421" s="58" t="n">
        <v>4.8034847767012</v>
      </c>
      <c r="AG1421" s="57" t="s">
        <v>5455</v>
      </c>
      <c r="AH1421" s="57" t="s">
        <v>5422</v>
      </c>
      <c r="AI1421" s="57" t="s">
        <v>4838</v>
      </c>
      <c r="AJ1421" s="58" t="n">
        <v>11.9761145619103</v>
      </c>
      <c r="AK1421" s="57" t="s">
        <v>506</v>
      </c>
      <c r="AL1421" s="58" t="n">
        <v>4.5</v>
      </c>
      <c r="AM1421" s="57"/>
      <c r="AN1421" s="57"/>
      <c r="AO1421" s="57" t="n">
        <v>0</v>
      </c>
      <c r="AP1421" s="59" t="b">
        <f aca="false">FALSE()</f>
        <v>0</v>
      </c>
    </row>
    <row r="1422" customFormat="false" ht="15" hidden="false" customHeight="true" outlineLevel="0" collapsed="false">
      <c r="B1422" s="57" t="s">
        <v>4711</v>
      </c>
      <c r="C1422" s="57" t="s">
        <v>255</v>
      </c>
      <c r="D1422" s="57" t="s">
        <v>357</v>
      </c>
      <c r="E1422" s="59" t="b">
        <f aca="false">FALSE()</f>
        <v>0</v>
      </c>
      <c r="F1422" s="57" t="n">
        <v>1</v>
      </c>
      <c r="G1422" s="57" t="s">
        <v>5165</v>
      </c>
      <c r="H1422" s="57" t="s">
        <v>4850</v>
      </c>
      <c r="I1422" s="57" t="n">
        <v>5</v>
      </c>
      <c r="J1422" s="57" t="s">
        <v>428</v>
      </c>
      <c r="K1422" s="57" t="n">
        <v>2</v>
      </c>
      <c r="L1422" s="59" t="b">
        <f aca="false">FALSE()</f>
        <v>0</v>
      </c>
      <c r="M1422" s="59" t="b">
        <f aca="false">TRUE()</f>
        <v>1</v>
      </c>
      <c r="N1422" s="59" t="b">
        <f aca="false">TRUE()</f>
        <v>1</v>
      </c>
      <c r="O1422" s="59" t="b">
        <f aca="false">TRUE()</f>
        <v>1</v>
      </c>
      <c r="P1422" s="59" t="b">
        <f aca="false">TRUE()</f>
        <v>1</v>
      </c>
      <c r="Q1422" s="57" t="s">
        <v>5425</v>
      </c>
      <c r="R1422" s="58" t="n">
        <v>1</v>
      </c>
      <c r="S1422" s="58" t="n">
        <v>0</v>
      </c>
      <c r="T1422" s="57"/>
      <c r="U1422" s="58" t="n">
        <v>4.53881905423543</v>
      </c>
      <c r="V1422" s="58" t="n">
        <v>4.53881905423543</v>
      </c>
      <c r="W1422" s="58" t="n">
        <v>0</v>
      </c>
      <c r="X1422" s="58" t="n">
        <v>100</v>
      </c>
      <c r="Y1422" s="58" t="n">
        <v>0</v>
      </c>
      <c r="Z1422" s="58" t="n">
        <v>3.36121257881737</v>
      </c>
      <c r="AA1422" s="57" t="s">
        <v>5455</v>
      </c>
      <c r="AB1422" s="57" t="s">
        <v>5413</v>
      </c>
      <c r="AC1422" s="57" t="s">
        <v>5422</v>
      </c>
      <c r="AD1422" s="57" t="s">
        <v>4838</v>
      </c>
      <c r="AE1422" s="57" t="n">
        <v>2805</v>
      </c>
      <c r="AF1422" s="58" t="n">
        <v>3.36121257881737</v>
      </c>
      <c r="AG1422" s="57" t="s">
        <v>5455</v>
      </c>
      <c r="AH1422" s="57" t="s">
        <v>5422</v>
      </c>
      <c r="AI1422" s="57" t="s">
        <v>4838</v>
      </c>
      <c r="AJ1422" s="58" t="n">
        <v>14.2835577500845</v>
      </c>
      <c r="AK1422" s="57" t="s">
        <v>506</v>
      </c>
      <c r="AL1422" s="58" t="n">
        <v>3.5</v>
      </c>
      <c r="AM1422" s="57"/>
      <c r="AN1422" s="57" t="s">
        <v>5455</v>
      </c>
      <c r="AO1422" s="57" t="n">
        <v>1</v>
      </c>
      <c r="AP1422" s="59" t="b">
        <f aca="false">TRUE()</f>
        <v>1</v>
      </c>
    </row>
    <row r="1423" customFormat="false" ht="15" hidden="false" customHeight="true" outlineLevel="0" collapsed="false">
      <c r="B1423" s="57" t="s">
        <v>4711</v>
      </c>
      <c r="C1423" s="57" t="s">
        <v>255</v>
      </c>
      <c r="D1423" s="57" t="s">
        <v>357</v>
      </c>
      <c r="E1423" s="59" t="b">
        <f aca="false">FALSE()</f>
        <v>0</v>
      </c>
      <c r="F1423" s="57" t="n">
        <v>1</v>
      </c>
      <c r="G1423" s="57" t="s">
        <v>5165</v>
      </c>
      <c r="H1423" s="57" t="s">
        <v>4850</v>
      </c>
      <c r="I1423" s="57" t="n">
        <v>5</v>
      </c>
      <c r="J1423" s="57" t="s">
        <v>428</v>
      </c>
      <c r="K1423" s="57" t="n">
        <v>2</v>
      </c>
      <c r="L1423" s="59" t="b">
        <f aca="false">FALSE()</f>
        <v>0</v>
      </c>
      <c r="M1423" s="59" t="b">
        <f aca="false">TRUE()</f>
        <v>1</v>
      </c>
      <c r="N1423" s="59" t="b">
        <f aca="false">TRUE()</f>
        <v>1</v>
      </c>
      <c r="O1423" s="59" t="b">
        <f aca="false">TRUE()</f>
        <v>1</v>
      </c>
      <c r="P1423" s="59" t="b">
        <f aca="false">TRUE()</f>
        <v>1</v>
      </c>
      <c r="Q1423" s="57" t="s">
        <v>5425</v>
      </c>
      <c r="R1423" s="58" t="n">
        <v>1</v>
      </c>
      <c r="S1423" s="58" t="n">
        <v>0</v>
      </c>
      <c r="T1423" s="57"/>
      <c r="U1423" s="58" t="n">
        <v>4.53881905423543</v>
      </c>
      <c r="V1423" s="58" t="n">
        <v>4.53881905423543</v>
      </c>
      <c r="W1423" s="58" t="n">
        <v>0</v>
      </c>
      <c r="X1423" s="58" t="n">
        <v>100</v>
      </c>
      <c r="Y1423" s="58" t="n">
        <v>0</v>
      </c>
      <c r="Z1423" s="58" t="n">
        <v>3.36121257881737</v>
      </c>
      <c r="AA1423" s="57" t="s">
        <v>5455</v>
      </c>
      <c r="AB1423" s="57" t="s">
        <v>5413</v>
      </c>
      <c r="AC1423" s="57" t="s">
        <v>5422</v>
      </c>
      <c r="AD1423" s="57" t="s">
        <v>4838</v>
      </c>
      <c r="AE1423" s="57" t="n">
        <v>2805</v>
      </c>
      <c r="AF1423" s="58" t="n">
        <v>3.36121257881737</v>
      </c>
      <c r="AG1423" s="57" t="s">
        <v>5455</v>
      </c>
      <c r="AH1423" s="57" t="s">
        <v>5422</v>
      </c>
      <c r="AI1423" s="57" t="s">
        <v>4838</v>
      </c>
      <c r="AJ1423" s="58" t="n">
        <v>14.2835577500845</v>
      </c>
      <c r="AK1423" s="57" t="s">
        <v>506</v>
      </c>
      <c r="AL1423" s="58" t="n">
        <v>4</v>
      </c>
      <c r="AM1423" s="57"/>
      <c r="AN1423" s="57" t="s">
        <v>5455</v>
      </c>
      <c r="AO1423" s="57" t="n">
        <v>1</v>
      </c>
      <c r="AP1423" s="59" t="b">
        <f aca="false">TRUE()</f>
        <v>1</v>
      </c>
    </row>
    <row r="1424" customFormat="false" ht="15" hidden="false" customHeight="true" outlineLevel="0" collapsed="false">
      <c r="B1424" s="57" t="s">
        <v>4711</v>
      </c>
      <c r="C1424" s="57" t="s">
        <v>255</v>
      </c>
      <c r="D1424" s="57" t="s">
        <v>357</v>
      </c>
      <c r="E1424" s="59" t="b">
        <f aca="false">FALSE()</f>
        <v>0</v>
      </c>
      <c r="F1424" s="57" t="n">
        <v>1</v>
      </c>
      <c r="G1424" s="57" t="s">
        <v>5165</v>
      </c>
      <c r="H1424" s="57" t="s">
        <v>4850</v>
      </c>
      <c r="I1424" s="57" t="n">
        <v>5</v>
      </c>
      <c r="J1424" s="57" t="s">
        <v>428</v>
      </c>
      <c r="K1424" s="57" t="n">
        <v>2</v>
      </c>
      <c r="L1424" s="59" t="b">
        <f aca="false">FALSE()</f>
        <v>0</v>
      </c>
      <c r="M1424" s="59" t="b">
        <f aca="false">TRUE()</f>
        <v>1</v>
      </c>
      <c r="N1424" s="59" t="b">
        <f aca="false">TRUE()</f>
        <v>1</v>
      </c>
      <c r="O1424" s="59" t="b">
        <f aca="false">TRUE()</f>
        <v>1</v>
      </c>
      <c r="P1424" s="59" t="b">
        <f aca="false">TRUE()</f>
        <v>1</v>
      </c>
      <c r="Q1424" s="57" t="s">
        <v>5425</v>
      </c>
      <c r="R1424" s="58" t="n">
        <v>1</v>
      </c>
      <c r="S1424" s="58" t="n">
        <v>0</v>
      </c>
      <c r="T1424" s="57"/>
      <c r="U1424" s="58" t="n">
        <v>4.53881905423543</v>
      </c>
      <c r="V1424" s="58" t="n">
        <v>4.53881905423543</v>
      </c>
      <c r="W1424" s="58" t="n">
        <v>0</v>
      </c>
      <c r="X1424" s="58" t="n">
        <v>100</v>
      </c>
      <c r="Y1424" s="58" t="n">
        <v>0</v>
      </c>
      <c r="Z1424" s="58" t="n">
        <v>3.36121257881737</v>
      </c>
      <c r="AA1424" s="57" t="s">
        <v>5455</v>
      </c>
      <c r="AB1424" s="57" t="s">
        <v>5413</v>
      </c>
      <c r="AC1424" s="57" t="s">
        <v>5422</v>
      </c>
      <c r="AD1424" s="57" t="s">
        <v>4838</v>
      </c>
      <c r="AE1424" s="57" t="n">
        <v>2805</v>
      </c>
      <c r="AF1424" s="58" t="n">
        <v>3.36121257881737</v>
      </c>
      <c r="AG1424" s="57" t="s">
        <v>5455</v>
      </c>
      <c r="AH1424" s="57" t="s">
        <v>5422</v>
      </c>
      <c r="AI1424" s="57" t="s">
        <v>4838</v>
      </c>
      <c r="AJ1424" s="58" t="n">
        <v>14.2835577500845</v>
      </c>
      <c r="AK1424" s="57" t="s">
        <v>506</v>
      </c>
      <c r="AL1424" s="58" t="n">
        <v>4.5</v>
      </c>
      <c r="AM1424" s="57"/>
      <c r="AN1424" s="57" t="s">
        <v>5455</v>
      </c>
      <c r="AO1424" s="57" t="n">
        <v>4</v>
      </c>
      <c r="AP1424" s="59" t="b">
        <f aca="false">TRUE()</f>
        <v>1</v>
      </c>
    </row>
    <row r="1425" customFormat="false" ht="15" hidden="false" customHeight="true" outlineLevel="0" collapsed="false">
      <c r="B1425" s="57" t="s">
        <v>4711</v>
      </c>
      <c r="C1425" s="57" t="s">
        <v>255</v>
      </c>
      <c r="D1425" s="57" t="s">
        <v>357</v>
      </c>
      <c r="E1425" s="59" t="b">
        <f aca="false">FALSE()</f>
        <v>0</v>
      </c>
      <c r="F1425" s="57" t="n">
        <v>1</v>
      </c>
      <c r="G1425" s="57" t="s">
        <v>5165</v>
      </c>
      <c r="H1425" s="57" t="s">
        <v>4850</v>
      </c>
      <c r="I1425" s="57" t="n">
        <v>6</v>
      </c>
      <c r="J1425" s="57" t="s">
        <v>312</v>
      </c>
      <c r="K1425" s="57" t="n">
        <v>2</v>
      </c>
      <c r="L1425" s="59" t="b">
        <f aca="false">FALSE()</f>
        <v>0</v>
      </c>
      <c r="M1425" s="59" t="b">
        <f aca="false">TRUE()</f>
        <v>1</v>
      </c>
      <c r="N1425" s="59" t="b">
        <f aca="false">TRUE()</f>
        <v>1</v>
      </c>
      <c r="O1425" s="59" t="b">
        <f aca="false">TRUE()</f>
        <v>1</v>
      </c>
      <c r="P1425" s="59" t="b">
        <f aca="false">TRUE()</f>
        <v>1</v>
      </c>
      <c r="Q1425" s="57" t="s">
        <v>5418</v>
      </c>
      <c r="R1425" s="58" t="n">
        <v>1</v>
      </c>
      <c r="S1425" s="58" t="n">
        <v>0</v>
      </c>
      <c r="T1425" s="57"/>
      <c r="U1425" s="58" t="n">
        <v>3.20387227357795</v>
      </c>
      <c r="V1425" s="58" t="n">
        <v>0</v>
      </c>
      <c r="W1425" s="58" t="n">
        <v>0</v>
      </c>
      <c r="X1425" s="58" t="n">
        <v>0</v>
      </c>
      <c r="Y1425" s="58" t="n">
        <v>0</v>
      </c>
      <c r="Z1425" s="58" t="n">
        <v>4.74875320478966</v>
      </c>
      <c r="AA1425" s="57" t="s">
        <v>5455</v>
      </c>
      <c r="AB1425" s="57" t="s">
        <v>5413</v>
      </c>
      <c r="AC1425" s="57" t="s">
        <v>5457</v>
      </c>
      <c r="AD1425" s="57" t="s">
        <v>261</v>
      </c>
      <c r="AE1425" s="57" t="n">
        <v>2400</v>
      </c>
      <c r="AF1425" s="58" t="n">
        <v>5.43817524542931</v>
      </c>
      <c r="AG1425" s="57" t="s">
        <v>5455</v>
      </c>
      <c r="AH1425" s="57" t="s">
        <v>5444</v>
      </c>
      <c r="AI1425" s="57" t="s">
        <v>4838</v>
      </c>
      <c r="AJ1425" s="58" t="n">
        <v>14.8824013183357</v>
      </c>
      <c r="AK1425" s="57" t="s">
        <v>506</v>
      </c>
      <c r="AL1425" s="58" t="n">
        <v>3.5</v>
      </c>
      <c r="AM1425" s="57"/>
      <c r="AN1425" s="57"/>
      <c r="AO1425" s="57" t="n">
        <v>0</v>
      </c>
      <c r="AP1425" s="59" t="b">
        <f aca="false">FALSE()</f>
        <v>0</v>
      </c>
    </row>
    <row r="1426" customFormat="false" ht="15" hidden="false" customHeight="true" outlineLevel="0" collapsed="false">
      <c r="B1426" s="57" t="s">
        <v>4711</v>
      </c>
      <c r="C1426" s="57" t="s">
        <v>255</v>
      </c>
      <c r="D1426" s="57" t="s">
        <v>357</v>
      </c>
      <c r="E1426" s="59" t="b">
        <f aca="false">FALSE()</f>
        <v>0</v>
      </c>
      <c r="F1426" s="57" t="n">
        <v>1</v>
      </c>
      <c r="G1426" s="57" t="s">
        <v>5165</v>
      </c>
      <c r="H1426" s="57" t="s">
        <v>4850</v>
      </c>
      <c r="I1426" s="57" t="n">
        <v>6</v>
      </c>
      <c r="J1426" s="57" t="s">
        <v>312</v>
      </c>
      <c r="K1426" s="57" t="n">
        <v>2</v>
      </c>
      <c r="L1426" s="59" t="b">
        <f aca="false">FALSE()</f>
        <v>0</v>
      </c>
      <c r="M1426" s="59" t="b">
        <f aca="false">TRUE()</f>
        <v>1</v>
      </c>
      <c r="N1426" s="59" t="b">
        <f aca="false">TRUE()</f>
        <v>1</v>
      </c>
      <c r="O1426" s="59" t="b">
        <f aca="false">TRUE()</f>
        <v>1</v>
      </c>
      <c r="P1426" s="59" t="b">
        <f aca="false">TRUE()</f>
        <v>1</v>
      </c>
      <c r="Q1426" s="57" t="s">
        <v>5418</v>
      </c>
      <c r="R1426" s="58" t="n">
        <v>1</v>
      </c>
      <c r="S1426" s="58" t="n">
        <v>0</v>
      </c>
      <c r="T1426" s="57"/>
      <c r="U1426" s="58" t="n">
        <v>3.20387227357795</v>
      </c>
      <c r="V1426" s="58" t="n">
        <v>0</v>
      </c>
      <c r="W1426" s="58" t="n">
        <v>0</v>
      </c>
      <c r="X1426" s="58" t="n">
        <v>0</v>
      </c>
      <c r="Y1426" s="58" t="n">
        <v>0</v>
      </c>
      <c r="Z1426" s="58" t="n">
        <v>4.74875320478966</v>
      </c>
      <c r="AA1426" s="57" t="s">
        <v>5455</v>
      </c>
      <c r="AB1426" s="57" t="s">
        <v>5413</v>
      </c>
      <c r="AC1426" s="57" t="s">
        <v>5457</v>
      </c>
      <c r="AD1426" s="57" t="s">
        <v>261</v>
      </c>
      <c r="AE1426" s="57" t="n">
        <v>2400</v>
      </c>
      <c r="AF1426" s="58" t="n">
        <v>5.43817524542931</v>
      </c>
      <c r="AG1426" s="57" t="s">
        <v>5455</v>
      </c>
      <c r="AH1426" s="57" t="s">
        <v>5444</v>
      </c>
      <c r="AI1426" s="57" t="s">
        <v>4838</v>
      </c>
      <c r="AJ1426" s="58" t="n">
        <v>14.8824013183357</v>
      </c>
      <c r="AK1426" s="57" t="s">
        <v>506</v>
      </c>
      <c r="AL1426" s="58" t="n">
        <v>4</v>
      </c>
      <c r="AM1426" s="57"/>
      <c r="AN1426" s="57"/>
      <c r="AO1426" s="57" t="n">
        <v>0</v>
      </c>
      <c r="AP1426" s="59" t="b">
        <f aca="false">FALSE()</f>
        <v>0</v>
      </c>
    </row>
    <row r="1427" customFormat="false" ht="15" hidden="false" customHeight="true" outlineLevel="0" collapsed="false">
      <c r="B1427" s="57" t="s">
        <v>4711</v>
      </c>
      <c r="C1427" s="57" t="s">
        <v>255</v>
      </c>
      <c r="D1427" s="57" t="s">
        <v>357</v>
      </c>
      <c r="E1427" s="59" t="b">
        <f aca="false">FALSE()</f>
        <v>0</v>
      </c>
      <c r="F1427" s="57" t="n">
        <v>1</v>
      </c>
      <c r="G1427" s="57" t="s">
        <v>5165</v>
      </c>
      <c r="H1427" s="57" t="s">
        <v>4850</v>
      </c>
      <c r="I1427" s="57" t="n">
        <v>6</v>
      </c>
      <c r="J1427" s="57" t="s">
        <v>312</v>
      </c>
      <c r="K1427" s="57" t="n">
        <v>2</v>
      </c>
      <c r="L1427" s="59" t="b">
        <f aca="false">FALSE()</f>
        <v>0</v>
      </c>
      <c r="M1427" s="59" t="b">
        <f aca="false">TRUE()</f>
        <v>1</v>
      </c>
      <c r="N1427" s="59" t="b">
        <f aca="false">TRUE()</f>
        <v>1</v>
      </c>
      <c r="O1427" s="59" t="b">
        <f aca="false">TRUE()</f>
        <v>1</v>
      </c>
      <c r="P1427" s="59" t="b">
        <f aca="false">TRUE()</f>
        <v>1</v>
      </c>
      <c r="Q1427" s="57" t="s">
        <v>5418</v>
      </c>
      <c r="R1427" s="58" t="n">
        <v>1</v>
      </c>
      <c r="S1427" s="58" t="n">
        <v>0</v>
      </c>
      <c r="T1427" s="57"/>
      <c r="U1427" s="58" t="n">
        <v>3.20387227357795</v>
      </c>
      <c r="V1427" s="58" t="n">
        <v>0</v>
      </c>
      <c r="W1427" s="58" t="n">
        <v>0</v>
      </c>
      <c r="X1427" s="58" t="n">
        <v>0</v>
      </c>
      <c r="Y1427" s="58" t="n">
        <v>0</v>
      </c>
      <c r="Z1427" s="58" t="n">
        <v>4.74875320478966</v>
      </c>
      <c r="AA1427" s="57" t="s">
        <v>5455</v>
      </c>
      <c r="AB1427" s="57" t="s">
        <v>5413</v>
      </c>
      <c r="AC1427" s="57" t="s">
        <v>5457</v>
      </c>
      <c r="AD1427" s="57" t="s">
        <v>261</v>
      </c>
      <c r="AE1427" s="57" t="n">
        <v>2400</v>
      </c>
      <c r="AF1427" s="58" t="n">
        <v>5.43817524542931</v>
      </c>
      <c r="AG1427" s="57" t="s">
        <v>5455</v>
      </c>
      <c r="AH1427" s="57" t="s">
        <v>5444</v>
      </c>
      <c r="AI1427" s="57" t="s">
        <v>4838</v>
      </c>
      <c r="AJ1427" s="58" t="n">
        <v>14.8824013183357</v>
      </c>
      <c r="AK1427" s="57" t="s">
        <v>506</v>
      </c>
      <c r="AL1427" s="58" t="n">
        <v>4.5</v>
      </c>
      <c r="AM1427" s="57"/>
      <c r="AN1427" s="57"/>
      <c r="AO1427" s="57" t="n">
        <v>0</v>
      </c>
      <c r="AP1427" s="59" t="b">
        <f aca="false">FALSE()</f>
        <v>0</v>
      </c>
    </row>
    <row r="1428" customFormat="false" ht="15" hidden="false" customHeight="true" outlineLevel="0" collapsed="false">
      <c r="B1428" s="57" t="s">
        <v>4711</v>
      </c>
      <c r="C1428" s="57" t="s">
        <v>255</v>
      </c>
      <c r="D1428" s="57" t="s">
        <v>357</v>
      </c>
      <c r="E1428" s="59" t="b">
        <f aca="false">FALSE()</f>
        <v>0</v>
      </c>
      <c r="F1428" s="57" t="n">
        <v>1</v>
      </c>
      <c r="G1428" s="57" t="s">
        <v>5165</v>
      </c>
      <c r="H1428" s="57" t="s">
        <v>4850</v>
      </c>
      <c r="I1428" s="57" t="n">
        <v>7</v>
      </c>
      <c r="J1428" s="57" t="s">
        <v>4570</v>
      </c>
      <c r="K1428" s="57" t="n">
        <v>2</v>
      </c>
      <c r="L1428" s="59" t="b">
        <f aca="false">FALSE()</f>
        <v>0</v>
      </c>
      <c r="M1428" s="59" t="b">
        <f aca="false">TRUE()</f>
        <v>1</v>
      </c>
      <c r="N1428" s="59" t="b">
        <f aca="false">TRUE()</f>
        <v>1</v>
      </c>
      <c r="O1428" s="59" t="b">
        <f aca="false">TRUE()</f>
        <v>1</v>
      </c>
      <c r="P1428" s="59" t="b">
        <f aca="false">TRUE()</f>
        <v>1</v>
      </c>
      <c r="Q1428" s="57" t="s">
        <v>5447</v>
      </c>
      <c r="R1428" s="58" t="n">
        <v>1</v>
      </c>
      <c r="S1428" s="58" t="n">
        <v>0</v>
      </c>
      <c r="T1428" s="57"/>
      <c r="U1428" s="58" t="n">
        <v>6.6213360320611</v>
      </c>
      <c r="V1428" s="58" t="n">
        <v>4.61891586107488</v>
      </c>
      <c r="W1428" s="58" t="n">
        <v>0</v>
      </c>
      <c r="X1428" s="58" t="n">
        <v>69.758064516129</v>
      </c>
      <c r="Y1428" s="58" t="n">
        <v>0</v>
      </c>
      <c r="Z1428" s="58" t="n">
        <v>4.7508352949771</v>
      </c>
      <c r="AA1428" s="57" t="s">
        <v>5455</v>
      </c>
      <c r="AB1428" s="57" t="s">
        <v>5413</v>
      </c>
      <c r="AC1428" s="57" t="s">
        <v>5422</v>
      </c>
      <c r="AD1428" s="57" t="s">
        <v>252</v>
      </c>
      <c r="AE1428" s="57" t="n">
        <v>2401</v>
      </c>
      <c r="AF1428" s="58" t="n">
        <v>4.7508352949771</v>
      </c>
      <c r="AG1428" s="57" t="s">
        <v>5455</v>
      </c>
      <c r="AH1428" s="57" t="s">
        <v>5422</v>
      </c>
      <c r="AI1428" s="57" t="s">
        <v>252</v>
      </c>
      <c r="AJ1428" s="58" t="n">
        <v>14.2438029332057</v>
      </c>
      <c r="AK1428" s="57" t="s">
        <v>331</v>
      </c>
      <c r="AL1428" s="58" t="n">
        <v>3.5</v>
      </c>
      <c r="AM1428" s="57"/>
      <c r="AN1428" s="57"/>
      <c r="AO1428" s="57" t="n">
        <v>0</v>
      </c>
      <c r="AP1428" s="59" t="b">
        <f aca="false">FALSE()</f>
        <v>0</v>
      </c>
    </row>
    <row r="1429" customFormat="false" ht="15" hidden="false" customHeight="true" outlineLevel="0" collapsed="false">
      <c r="B1429" s="57" t="s">
        <v>4711</v>
      </c>
      <c r="C1429" s="57" t="s">
        <v>255</v>
      </c>
      <c r="D1429" s="57" t="s">
        <v>357</v>
      </c>
      <c r="E1429" s="59" t="b">
        <f aca="false">FALSE()</f>
        <v>0</v>
      </c>
      <c r="F1429" s="57" t="n">
        <v>1</v>
      </c>
      <c r="G1429" s="57" t="s">
        <v>5165</v>
      </c>
      <c r="H1429" s="57" t="s">
        <v>4850</v>
      </c>
      <c r="I1429" s="57" t="n">
        <v>7</v>
      </c>
      <c r="J1429" s="57" t="s">
        <v>4570</v>
      </c>
      <c r="K1429" s="57" t="n">
        <v>2</v>
      </c>
      <c r="L1429" s="59" t="b">
        <f aca="false">FALSE()</f>
        <v>0</v>
      </c>
      <c r="M1429" s="59" t="b">
        <f aca="false">TRUE()</f>
        <v>1</v>
      </c>
      <c r="N1429" s="59" t="b">
        <f aca="false">TRUE()</f>
        <v>1</v>
      </c>
      <c r="O1429" s="59" t="b">
        <f aca="false">TRUE()</f>
        <v>1</v>
      </c>
      <c r="P1429" s="59" t="b">
        <f aca="false">TRUE()</f>
        <v>1</v>
      </c>
      <c r="Q1429" s="57" t="s">
        <v>5447</v>
      </c>
      <c r="R1429" s="58" t="n">
        <v>1</v>
      </c>
      <c r="S1429" s="58" t="n">
        <v>0</v>
      </c>
      <c r="T1429" s="57"/>
      <c r="U1429" s="58" t="n">
        <v>6.6213360320611</v>
      </c>
      <c r="V1429" s="58" t="n">
        <v>4.61891586107488</v>
      </c>
      <c r="W1429" s="58" t="n">
        <v>0</v>
      </c>
      <c r="X1429" s="58" t="n">
        <v>69.758064516129</v>
      </c>
      <c r="Y1429" s="58" t="n">
        <v>0</v>
      </c>
      <c r="Z1429" s="58" t="n">
        <v>4.7508352949771</v>
      </c>
      <c r="AA1429" s="57" t="s">
        <v>5455</v>
      </c>
      <c r="AB1429" s="57" t="s">
        <v>5413</v>
      </c>
      <c r="AC1429" s="57" t="s">
        <v>5422</v>
      </c>
      <c r="AD1429" s="57" t="s">
        <v>252</v>
      </c>
      <c r="AE1429" s="57" t="n">
        <v>2401</v>
      </c>
      <c r="AF1429" s="58" t="n">
        <v>4.7508352949771</v>
      </c>
      <c r="AG1429" s="57" t="s">
        <v>5455</v>
      </c>
      <c r="AH1429" s="57" t="s">
        <v>5422</v>
      </c>
      <c r="AI1429" s="57" t="s">
        <v>252</v>
      </c>
      <c r="AJ1429" s="58" t="n">
        <v>14.2438029332057</v>
      </c>
      <c r="AK1429" s="57" t="s">
        <v>331</v>
      </c>
      <c r="AL1429" s="58" t="n">
        <v>4</v>
      </c>
      <c r="AM1429" s="57"/>
      <c r="AN1429" s="57"/>
      <c r="AO1429" s="57" t="n">
        <v>0</v>
      </c>
      <c r="AP1429" s="59" t="b">
        <f aca="false">FALSE()</f>
        <v>0</v>
      </c>
    </row>
    <row r="1430" customFormat="false" ht="15" hidden="false" customHeight="true" outlineLevel="0" collapsed="false">
      <c r="B1430" s="57" t="s">
        <v>4711</v>
      </c>
      <c r="C1430" s="57" t="s">
        <v>255</v>
      </c>
      <c r="D1430" s="57" t="s">
        <v>357</v>
      </c>
      <c r="E1430" s="59" t="b">
        <f aca="false">FALSE()</f>
        <v>0</v>
      </c>
      <c r="F1430" s="57" t="n">
        <v>1</v>
      </c>
      <c r="G1430" s="57" t="s">
        <v>5165</v>
      </c>
      <c r="H1430" s="57" t="s">
        <v>4850</v>
      </c>
      <c r="I1430" s="57" t="n">
        <v>7</v>
      </c>
      <c r="J1430" s="57" t="s">
        <v>4570</v>
      </c>
      <c r="K1430" s="57" t="n">
        <v>2</v>
      </c>
      <c r="L1430" s="59" t="b">
        <f aca="false">FALSE()</f>
        <v>0</v>
      </c>
      <c r="M1430" s="59" t="b">
        <f aca="false">TRUE()</f>
        <v>1</v>
      </c>
      <c r="N1430" s="59" t="b">
        <f aca="false">TRUE()</f>
        <v>1</v>
      </c>
      <c r="O1430" s="59" t="b">
        <f aca="false">TRUE()</f>
        <v>1</v>
      </c>
      <c r="P1430" s="59" t="b">
        <f aca="false">TRUE()</f>
        <v>1</v>
      </c>
      <c r="Q1430" s="57" t="s">
        <v>5447</v>
      </c>
      <c r="R1430" s="58" t="n">
        <v>1</v>
      </c>
      <c r="S1430" s="58" t="n">
        <v>0</v>
      </c>
      <c r="T1430" s="57"/>
      <c r="U1430" s="58" t="n">
        <v>6.6213360320611</v>
      </c>
      <c r="V1430" s="58" t="n">
        <v>4.61891586107488</v>
      </c>
      <c r="W1430" s="58" t="n">
        <v>0</v>
      </c>
      <c r="X1430" s="58" t="n">
        <v>69.758064516129</v>
      </c>
      <c r="Y1430" s="58" t="n">
        <v>0</v>
      </c>
      <c r="Z1430" s="58" t="n">
        <v>4.7508352949771</v>
      </c>
      <c r="AA1430" s="57" t="s">
        <v>5455</v>
      </c>
      <c r="AB1430" s="57" t="s">
        <v>5413</v>
      </c>
      <c r="AC1430" s="57" t="s">
        <v>5422</v>
      </c>
      <c r="AD1430" s="57" t="s">
        <v>252</v>
      </c>
      <c r="AE1430" s="57" t="n">
        <v>2401</v>
      </c>
      <c r="AF1430" s="58" t="n">
        <v>4.7508352949771</v>
      </c>
      <c r="AG1430" s="57" t="s">
        <v>5455</v>
      </c>
      <c r="AH1430" s="57" t="s">
        <v>5422</v>
      </c>
      <c r="AI1430" s="57" t="s">
        <v>252</v>
      </c>
      <c r="AJ1430" s="58" t="n">
        <v>14.2438029332057</v>
      </c>
      <c r="AK1430" s="57" t="s">
        <v>331</v>
      </c>
      <c r="AL1430" s="58" t="n">
        <v>4.5</v>
      </c>
      <c r="AM1430" s="57"/>
      <c r="AN1430" s="57"/>
      <c r="AO1430" s="57" t="n">
        <v>0</v>
      </c>
      <c r="AP1430" s="59" t="b">
        <f aca="false">FALSE()</f>
        <v>0</v>
      </c>
    </row>
    <row r="1431" customFormat="false" ht="15" hidden="false" customHeight="true" outlineLevel="0" collapsed="false">
      <c r="B1431" s="57" t="s">
        <v>4711</v>
      </c>
      <c r="C1431" s="57" t="s">
        <v>255</v>
      </c>
      <c r="D1431" s="57" t="s">
        <v>357</v>
      </c>
      <c r="E1431" s="59" t="b">
        <f aca="false">FALSE()</f>
        <v>0</v>
      </c>
      <c r="F1431" s="57" t="n">
        <v>1</v>
      </c>
      <c r="G1431" s="57" t="s">
        <v>5165</v>
      </c>
      <c r="H1431" s="57" t="s">
        <v>4850</v>
      </c>
      <c r="I1431" s="57" t="n">
        <v>8</v>
      </c>
      <c r="J1431" s="57" t="s">
        <v>425</v>
      </c>
      <c r="K1431" s="57" t="n">
        <v>2</v>
      </c>
      <c r="L1431" s="59" t="b">
        <f aca="false">FALSE()</f>
        <v>0</v>
      </c>
      <c r="M1431" s="59" t="b">
        <f aca="false">TRUE()</f>
        <v>1</v>
      </c>
      <c r="N1431" s="59" t="b">
        <f aca="false">TRUE()</f>
        <v>1</v>
      </c>
      <c r="O1431" s="59" t="b">
        <f aca="false">TRUE()</f>
        <v>1</v>
      </c>
      <c r="P1431" s="59" t="b">
        <f aca="false">TRUE()</f>
        <v>1</v>
      </c>
      <c r="Q1431" s="57" t="s">
        <v>5416</v>
      </c>
      <c r="R1431" s="58" t="n">
        <v>1</v>
      </c>
      <c r="S1431" s="58" t="n">
        <v>0</v>
      </c>
      <c r="T1431" s="57"/>
      <c r="U1431" s="58" t="n">
        <v>0</v>
      </c>
      <c r="V1431" s="58" t="n">
        <v>0</v>
      </c>
      <c r="W1431" s="58" t="n">
        <v>0</v>
      </c>
      <c r="X1431" s="57"/>
      <c r="Y1431" s="57"/>
      <c r="Z1431" s="58" t="n">
        <v>5.9540766706518</v>
      </c>
      <c r="AA1431" s="57" t="s">
        <v>5455</v>
      </c>
      <c r="AB1431" s="57" t="s">
        <v>5413</v>
      </c>
      <c r="AC1431" s="57" t="s">
        <v>5032</v>
      </c>
      <c r="AD1431" s="57" t="s">
        <v>4885</v>
      </c>
      <c r="AE1431" s="57" t="n">
        <v>2530</v>
      </c>
      <c r="AF1431" s="58" t="n">
        <v>5.97076661744536</v>
      </c>
      <c r="AG1431" s="57" t="s">
        <v>5455</v>
      </c>
      <c r="AH1431" s="57" t="s">
        <v>5435</v>
      </c>
      <c r="AI1431" s="57" t="s">
        <v>4885</v>
      </c>
      <c r="AJ1431" s="58" t="n">
        <v>12.8746955692164</v>
      </c>
      <c r="AK1431" s="57" t="s">
        <v>331</v>
      </c>
      <c r="AL1431" s="58" t="n">
        <v>3.5</v>
      </c>
      <c r="AM1431" s="57"/>
      <c r="AN1431" s="57"/>
      <c r="AO1431" s="57" t="n">
        <v>0</v>
      </c>
      <c r="AP1431" s="59" t="b">
        <f aca="false">FALSE()</f>
        <v>0</v>
      </c>
    </row>
    <row r="1432" customFormat="false" ht="15" hidden="false" customHeight="true" outlineLevel="0" collapsed="false">
      <c r="B1432" s="57" t="s">
        <v>4711</v>
      </c>
      <c r="C1432" s="57" t="s">
        <v>255</v>
      </c>
      <c r="D1432" s="57" t="s">
        <v>357</v>
      </c>
      <c r="E1432" s="59" t="b">
        <f aca="false">FALSE()</f>
        <v>0</v>
      </c>
      <c r="F1432" s="57" t="n">
        <v>1</v>
      </c>
      <c r="G1432" s="57" t="s">
        <v>5165</v>
      </c>
      <c r="H1432" s="57" t="s">
        <v>4850</v>
      </c>
      <c r="I1432" s="57" t="n">
        <v>8</v>
      </c>
      <c r="J1432" s="57" t="s">
        <v>425</v>
      </c>
      <c r="K1432" s="57" t="n">
        <v>2</v>
      </c>
      <c r="L1432" s="59" t="b">
        <f aca="false">FALSE()</f>
        <v>0</v>
      </c>
      <c r="M1432" s="59" t="b">
        <f aca="false">TRUE()</f>
        <v>1</v>
      </c>
      <c r="N1432" s="59" t="b">
        <f aca="false">TRUE()</f>
        <v>1</v>
      </c>
      <c r="O1432" s="59" t="b">
        <f aca="false">TRUE()</f>
        <v>1</v>
      </c>
      <c r="P1432" s="59" t="b">
        <f aca="false">TRUE()</f>
        <v>1</v>
      </c>
      <c r="Q1432" s="57" t="s">
        <v>5416</v>
      </c>
      <c r="R1432" s="58" t="n">
        <v>1</v>
      </c>
      <c r="S1432" s="58" t="n">
        <v>0</v>
      </c>
      <c r="T1432" s="57"/>
      <c r="U1432" s="58" t="n">
        <v>0</v>
      </c>
      <c r="V1432" s="58" t="n">
        <v>0</v>
      </c>
      <c r="W1432" s="58" t="n">
        <v>0</v>
      </c>
      <c r="X1432" s="57"/>
      <c r="Y1432" s="57"/>
      <c r="Z1432" s="58" t="n">
        <v>5.9540766706518</v>
      </c>
      <c r="AA1432" s="57" t="s">
        <v>5455</v>
      </c>
      <c r="AB1432" s="57" t="s">
        <v>5413</v>
      </c>
      <c r="AC1432" s="57" t="s">
        <v>5032</v>
      </c>
      <c r="AD1432" s="57" t="s">
        <v>4885</v>
      </c>
      <c r="AE1432" s="57" t="n">
        <v>2530</v>
      </c>
      <c r="AF1432" s="58" t="n">
        <v>5.97076661744536</v>
      </c>
      <c r="AG1432" s="57" t="s">
        <v>5455</v>
      </c>
      <c r="AH1432" s="57" t="s">
        <v>5435</v>
      </c>
      <c r="AI1432" s="57" t="s">
        <v>4885</v>
      </c>
      <c r="AJ1432" s="58" t="n">
        <v>12.8746955692164</v>
      </c>
      <c r="AK1432" s="57" t="s">
        <v>331</v>
      </c>
      <c r="AL1432" s="58" t="n">
        <v>4</v>
      </c>
      <c r="AM1432" s="57"/>
      <c r="AN1432" s="57"/>
      <c r="AO1432" s="57" t="n">
        <v>0</v>
      </c>
      <c r="AP1432" s="59" t="b">
        <f aca="false">FALSE()</f>
        <v>0</v>
      </c>
    </row>
    <row r="1433" customFormat="false" ht="15" hidden="false" customHeight="true" outlineLevel="0" collapsed="false">
      <c r="B1433" s="57" t="s">
        <v>4711</v>
      </c>
      <c r="C1433" s="57" t="s">
        <v>255</v>
      </c>
      <c r="D1433" s="57" t="s">
        <v>357</v>
      </c>
      <c r="E1433" s="59" t="b">
        <f aca="false">FALSE()</f>
        <v>0</v>
      </c>
      <c r="F1433" s="57" t="n">
        <v>1</v>
      </c>
      <c r="G1433" s="57" t="s">
        <v>5165</v>
      </c>
      <c r="H1433" s="57" t="s">
        <v>4850</v>
      </c>
      <c r="I1433" s="57" t="n">
        <v>8</v>
      </c>
      <c r="J1433" s="57" t="s">
        <v>425</v>
      </c>
      <c r="K1433" s="57" t="n">
        <v>2</v>
      </c>
      <c r="L1433" s="59" t="b">
        <f aca="false">FALSE()</f>
        <v>0</v>
      </c>
      <c r="M1433" s="59" t="b">
        <f aca="false">TRUE()</f>
        <v>1</v>
      </c>
      <c r="N1433" s="59" t="b">
        <f aca="false">TRUE()</f>
        <v>1</v>
      </c>
      <c r="O1433" s="59" t="b">
        <f aca="false">TRUE()</f>
        <v>1</v>
      </c>
      <c r="P1433" s="59" t="b">
        <f aca="false">TRUE()</f>
        <v>1</v>
      </c>
      <c r="Q1433" s="57" t="s">
        <v>5416</v>
      </c>
      <c r="R1433" s="58" t="n">
        <v>1</v>
      </c>
      <c r="S1433" s="58" t="n">
        <v>0</v>
      </c>
      <c r="T1433" s="57"/>
      <c r="U1433" s="58" t="n">
        <v>0</v>
      </c>
      <c r="V1433" s="58" t="n">
        <v>0</v>
      </c>
      <c r="W1433" s="58" t="n">
        <v>0</v>
      </c>
      <c r="X1433" s="57"/>
      <c r="Y1433" s="57"/>
      <c r="Z1433" s="58" t="n">
        <v>5.9540766706518</v>
      </c>
      <c r="AA1433" s="57" t="s">
        <v>5455</v>
      </c>
      <c r="AB1433" s="57" t="s">
        <v>5413</v>
      </c>
      <c r="AC1433" s="57" t="s">
        <v>5032</v>
      </c>
      <c r="AD1433" s="57" t="s">
        <v>4885</v>
      </c>
      <c r="AE1433" s="57" t="n">
        <v>2530</v>
      </c>
      <c r="AF1433" s="58" t="n">
        <v>5.97076661744536</v>
      </c>
      <c r="AG1433" s="57" t="s">
        <v>5455</v>
      </c>
      <c r="AH1433" s="57" t="s">
        <v>5435</v>
      </c>
      <c r="AI1433" s="57" t="s">
        <v>4885</v>
      </c>
      <c r="AJ1433" s="58" t="n">
        <v>12.8746955692164</v>
      </c>
      <c r="AK1433" s="57" t="s">
        <v>331</v>
      </c>
      <c r="AL1433" s="58" t="n">
        <v>4.5</v>
      </c>
      <c r="AM1433" s="57"/>
      <c r="AN1433" s="57"/>
      <c r="AO1433" s="57" t="n">
        <v>0</v>
      </c>
      <c r="AP1433" s="59" t="b">
        <f aca="false">FALSE()</f>
        <v>0</v>
      </c>
    </row>
    <row r="1434" customFormat="false" ht="15" hidden="false" customHeight="true" outlineLevel="0" collapsed="false">
      <c r="B1434" s="57" t="s">
        <v>4711</v>
      </c>
      <c r="C1434" s="57" t="s">
        <v>255</v>
      </c>
      <c r="D1434" s="57" t="s">
        <v>337</v>
      </c>
      <c r="E1434" s="59" t="b">
        <f aca="false">FALSE()</f>
        <v>0</v>
      </c>
      <c r="F1434" s="57" t="n">
        <v>1</v>
      </c>
      <c r="G1434" s="57" t="s">
        <v>4855</v>
      </c>
      <c r="H1434" s="57" t="s">
        <v>5175</v>
      </c>
      <c r="I1434" s="57" t="n">
        <v>2</v>
      </c>
      <c r="J1434" s="57" t="s">
        <v>281</v>
      </c>
      <c r="K1434" s="57" t="n">
        <v>2</v>
      </c>
      <c r="L1434" s="59" t="b">
        <f aca="false">FALSE()</f>
        <v>0</v>
      </c>
      <c r="M1434" s="59" t="b">
        <f aca="false">TRUE()</f>
        <v>1</v>
      </c>
      <c r="N1434" s="59" t="b">
        <f aca="false">TRUE()</f>
        <v>1</v>
      </c>
      <c r="O1434" s="59" t="b">
        <f aca="false">TRUE()</f>
        <v>1</v>
      </c>
      <c r="P1434" s="59" t="b">
        <f aca="false">TRUE()</f>
        <v>1</v>
      </c>
      <c r="Q1434" s="57" t="s">
        <v>5432</v>
      </c>
      <c r="R1434" s="58" t="n">
        <v>1</v>
      </c>
      <c r="S1434" s="58" t="n">
        <v>0</v>
      </c>
      <c r="T1434" s="57"/>
      <c r="U1434" s="58" t="n">
        <v>21.065460198775</v>
      </c>
      <c r="V1434" s="58" t="n">
        <v>0</v>
      </c>
      <c r="W1434" s="58" t="n">
        <v>0</v>
      </c>
      <c r="X1434" s="58" t="n">
        <v>0</v>
      </c>
      <c r="Y1434" s="58" t="n">
        <v>0</v>
      </c>
      <c r="Z1434" s="58" t="n">
        <v>5.399858516665</v>
      </c>
      <c r="AA1434" s="57" t="s">
        <v>5412</v>
      </c>
      <c r="AB1434" s="57" t="s">
        <v>5413</v>
      </c>
      <c r="AC1434" s="57" t="s">
        <v>5422</v>
      </c>
      <c r="AD1434" s="57" t="s">
        <v>4838</v>
      </c>
      <c r="AE1434" s="57" t="n">
        <v>1417</v>
      </c>
      <c r="AF1434" s="58" t="n">
        <v>5.399858516665</v>
      </c>
      <c r="AG1434" s="57" t="s">
        <v>5412</v>
      </c>
      <c r="AH1434" s="57" t="s">
        <v>5422</v>
      </c>
      <c r="AI1434" s="57" t="s">
        <v>4838</v>
      </c>
      <c r="AJ1434" s="58" t="n">
        <v>11.2316018893122</v>
      </c>
      <c r="AK1434" s="57" t="s">
        <v>5462</v>
      </c>
      <c r="AL1434" s="58" t="n">
        <v>3.5</v>
      </c>
      <c r="AM1434" s="57"/>
      <c r="AN1434" s="57"/>
      <c r="AO1434" s="57" t="n">
        <v>0</v>
      </c>
      <c r="AP1434" s="59" t="b">
        <f aca="false">FALSE()</f>
        <v>0</v>
      </c>
    </row>
    <row r="1435" customFormat="false" ht="15" hidden="false" customHeight="true" outlineLevel="0" collapsed="false">
      <c r="B1435" s="57" t="s">
        <v>4711</v>
      </c>
      <c r="C1435" s="57" t="s">
        <v>255</v>
      </c>
      <c r="D1435" s="57" t="s">
        <v>337</v>
      </c>
      <c r="E1435" s="59" t="b">
        <f aca="false">FALSE()</f>
        <v>0</v>
      </c>
      <c r="F1435" s="57" t="n">
        <v>1</v>
      </c>
      <c r="G1435" s="57" t="s">
        <v>4855</v>
      </c>
      <c r="H1435" s="57" t="s">
        <v>5175</v>
      </c>
      <c r="I1435" s="57" t="n">
        <v>2</v>
      </c>
      <c r="J1435" s="57" t="s">
        <v>281</v>
      </c>
      <c r="K1435" s="57" t="n">
        <v>2</v>
      </c>
      <c r="L1435" s="59" t="b">
        <f aca="false">FALSE()</f>
        <v>0</v>
      </c>
      <c r="M1435" s="59" t="b">
        <f aca="false">TRUE()</f>
        <v>1</v>
      </c>
      <c r="N1435" s="59" t="b">
        <f aca="false">TRUE()</f>
        <v>1</v>
      </c>
      <c r="O1435" s="59" t="b">
        <f aca="false">TRUE()</f>
        <v>1</v>
      </c>
      <c r="P1435" s="59" t="b">
        <f aca="false">TRUE()</f>
        <v>1</v>
      </c>
      <c r="Q1435" s="57" t="s">
        <v>5432</v>
      </c>
      <c r="R1435" s="58" t="n">
        <v>1</v>
      </c>
      <c r="S1435" s="58" t="n">
        <v>0</v>
      </c>
      <c r="T1435" s="57"/>
      <c r="U1435" s="58" t="n">
        <v>21.065460198775</v>
      </c>
      <c r="V1435" s="58" t="n">
        <v>0</v>
      </c>
      <c r="W1435" s="58" t="n">
        <v>0</v>
      </c>
      <c r="X1435" s="58" t="n">
        <v>0</v>
      </c>
      <c r="Y1435" s="58" t="n">
        <v>0</v>
      </c>
      <c r="Z1435" s="58" t="n">
        <v>5.399858516665</v>
      </c>
      <c r="AA1435" s="57" t="s">
        <v>5412</v>
      </c>
      <c r="AB1435" s="57" t="s">
        <v>5413</v>
      </c>
      <c r="AC1435" s="57" t="s">
        <v>5422</v>
      </c>
      <c r="AD1435" s="57" t="s">
        <v>4838</v>
      </c>
      <c r="AE1435" s="57" t="n">
        <v>1417</v>
      </c>
      <c r="AF1435" s="58" t="n">
        <v>5.399858516665</v>
      </c>
      <c r="AG1435" s="57" t="s">
        <v>5412</v>
      </c>
      <c r="AH1435" s="57" t="s">
        <v>5422</v>
      </c>
      <c r="AI1435" s="57" t="s">
        <v>4838</v>
      </c>
      <c r="AJ1435" s="58" t="n">
        <v>11.2316018893122</v>
      </c>
      <c r="AK1435" s="57" t="s">
        <v>5462</v>
      </c>
      <c r="AL1435" s="58" t="n">
        <v>4</v>
      </c>
      <c r="AM1435" s="57"/>
      <c r="AN1435" s="57"/>
      <c r="AO1435" s="57" t="n">
        <v>0</v>
      </c>
      <c r="AP1435" s="59" t="b">
        <f aca="false">FALSE()</f>
        <v>0</v>
      </c>
    </row>
    <row r="1436" customFormat="false" ht="15" hidden="false" customHeight="true" outlineLevel="0" collapsed="false">
      <c r="B1436" s="57" t="s">
        <v>4711</v>
      </c>
      <c r="C1436" s="57" t="s">
        <v>255</v>
      </c>
      <c r="D1436" s="57" t="s">
        <v>337</v>
      </c>
      <c r="E1436" s="59" t="b">
        <f aca="false">FALSE()</f>
        <v>0</v>
      </c>
      <c r="F1436" s="57" t="n">
        <v>1</v>
      </c>
      <c r="G1436" s="57" t="s">
        <v>4855</v>
      </c>
      <c r="H1436" s="57" t="s">
        <v>5175</v>
      </c>
      <c r="I1436" s="57" t="n">
        <v>2</v>
      </c>
      <c r="J1436" s="57" t="s">
        <v>281</v>
      </c>
      <c r="K1436" s="57" t="n">
        <v>2</v>
      </c>
      <c r="L1436" s="59" t="b">
        <f aca="false">FALSE()</f>
        <v>0</v>
      </c>
      <c r="M1436" s="59" t="b">
        <f aca="false">TRUE()</f>
        <v>1</v>
      </c>
      <c r="N1436" s="59" t="b">
        <f aca="false">TRUE()</f>
        <v>1</v>
      </c>
      <c r="O1436" s="59" t="b">
        <f aca="false">TRUE()</f>
        <v>1</v>
      </c>
      <c r="P1436" s="59" t="b">
        <f aca="false">TRUE()</f>
        <v>1</v>
      </c>
      <c r="Q1436" s="57" t="s">
        <v>5432</v>
      </c>
      <c r="R1436" s="58" t="n">
        <v>1</v>
      </c>
      <c r="S1436" s="58" t="n">
        <v>0</v>
      </c>
      <c r="T1436" s="57"/>
      <c r="U1436" s="58" t="n">
        <v>21.065460198775</v>
      </c>
      <c r="V1436" s="58" t="n">
        <v>0</v>
      </c>
      <c r="W1436" s="58" t="n">
        <v>0</v>
      </c>
      <c r="X1436" s="58" t="n">
        <v>0</v>
      </c>
      <c r="Y1436" s="58" t="n">
        <v>0</v>
      </c>
      <c r="Z1436" s="58" t="n">
        <v>5.399858516665</v>
      </c>
      <c r="AA1436" s="57" t="s">
        <v>5412</v>
      </c>
      <c r="AB1436" s="57" t="s">
        <v>5413</v>
      </c>
      <c r="AC1436" s="57" t="s">
        <v>5422</v>
      </c>
      <c r="AD1436" s="57" t="s">
        <v>4838</v>
      </c>
      <c r="AE1436" s="57" t="n">
        <v>1417</v>
      </c>
      <c r="AF1436" s="58" t="n">
        <v>5.399858516665</v>
      </c>
      <c r="AG1436" s="57" t="s">
        <v>5412</v>
      </c>
      <c r="AH1436" s="57" t="s">
        <v>5422</v>
      </c>
      <c r="AI1436" s="57" t="s">
        <v>4838</v>
      </c>
      <c r="AJ1436" s="58" t="n">
        <v>11.2316018893122</v>
      </c>
      <c r="AK1436" s="57" t="s">
        <v>5462</v>
      </c>
      <c r="AL1436" s="58" t="n">
        <v>4.5</v>
      </c>
      <c r="AM1436" s="57"/>
      <c r="AN1436" s="57"/>
      <c r="AO1436" s="57" t="n">
        <v>0</v>
      </c>
      <c r="AP1436" s="59" t="b">
        <f aca="false">FALSE()</f>
        <v>0</v>
      </c>
    </row>
    <row r="1437" customFormat="false" ht="15" hidden="false" customHeight="true" outlineLevel="0" collapsed="false">
      <c r="B1437" s="57" t="s">
        <v>4711</v>
      </c>
      <c r="C1437" s="57" t="s">
        <v>255</v>
      </c>
      <c r="D1437" s="57" t="s">
        <v>337</v>
      </c>
      <c r="E1437" s="59" t="b">
        <f aca="false">FALSE()</f>
        <v>0</v>
      </c>
      <c r="F1437" s="57" t="n">
        <v>1</v>
      </c>
      <c r="G1437" s="57" t="s">
        <v>4855</v>
      </c>
      <c r="H1437" s="57" t="s">
        <v>5175</v>
      </c>
      <c r="I1437" s="57" t="n">
        <v>3</v>
      </c>
      <c r="J1437" s="57" t="s">
        <v>261</v>
      </c>
      <c r="K1437" s="57" t="n">
        <v>2</v>
      </c>
      <c r="L1437" s="59" t="b">
        <f aca="false">FALSE()</f>
        <v>0</v>
      </c>
      <c r="M1437" s="59" t="b">
        <f aca="false">TRUE()</f>
        <v>1</v>
      </c>
      <c r="N1437" s="59" t="b">
        <f aca="false">TRUE()</f>
        <v>1</v>
      </c>
      <c r="O1437" s="59" t="b">
        <f aca="false">TRUE()</f>
        <v>1</v>
      </c>
      <c r="P1437" s="59" t="b">
        <f aca="false">TRUE()</f>
        <v>1</v>
      </c>
      <c r="Q1437" s="57" t="s">
        <v>5411</v>
      </c>
      <c r="R1437" s="58" t="n">
        <v>1</v>
      </c>
      <c r="S1437" s="58" t="n">
        <v>0</v>
      </c>
      <c r="T1437" s="57"/>
      <c r="U1437" s="58" t="n">
        <v>20.6916751001909</v>
      </c>
      <c r="V1437" s="58" t="n">
        <v>19.0363410921757</v>
      </c>
      <c r="W1437" s="58" t="n">
        <v>0</v>
      </c>
      <c r="X1437" s="58" t="n">
        <v>92</v>
      </c>
      <c r="Y1437" s="58" t="n">
        <v>0</v>
      </c>
      <c r="Z1437" s="58" t="n">
        <v>3.50937971727197</v>
      </c>
      <c r="AA1437" s="57" t="s">
        <v>5412</v>
      </c>
      <c r="AB1437" s="57" t="s">
        <v>5413</v>
      </c>
      <c r="AC1437" s="57" t="s">
        <v>5444</v>
      </c>
      <c r="AD1437" s="57" t="s">
        <v>4838</v>
      </c>
      <c r="AE1437" s="57" t="n">
        <v>1417</v>
      </c>
      <c r="AF1437" s="58" t="n">
        <v>3.50937971727197</v>
      </c>
      <c r="AG1437" s="57" t="s">
        <v>5412</v>
      </c>
      <c r="AH1437" s="57" t="s">
        <v>5444</v>
      </c>
      <c r="AI1437" s="57" t="s">
        <v>4838</v>
      </c>
      <c r="AJ1437" s="58" t="n">
        <v>10.4505705107425</v>
      </c>
      <c r="AK1437" s="57" t="s">
        <v>5462</v>
      </c>
      <c r="AL1437" s="58" t="n">
        <v>3.5</v>
      </c>
      <c r="AM1437" s="57"/>
      <c r="AN1437" s="57"/>
      <c r="AO1437" s="57" t="n">
        <v>0</v>
      </c>
      <c r="AP1437" s="59" t="b">
        <f aca="false">FALSE()</f>
        <v>0</v>
      </c>
    </row>
    <row r="1438" customFormat="false" ht="15" hidden="false" customHeight="true" outlineLevel="0" collapsed="false">
      <c r="B1438" s="57" t="s">
        <v>4711</v>
      </c>
      <c r="C1438" s="57" t="s">
        <v>255</v>
      </c>
      <c r="D1438" s="57" t="s">
        <v>337</v>
      </c>
      <c r="E1438" s="59" t="b">
        <f aca="false">FALSE()</f>
        <v>0</v>
      </c>
      <c r="F1438" s="57" t="n">
        <v>1</v>
      </c>
      <c r="G1438" s="57" t="s">
        <v>4855</v>
      </c>
      <c r="H1438" s="57" t="s">
        <v>5175</v>
      </c>
      <c r="I1438" s="57" t="n">
        <v>3</v>
      </c>
      <c r="J1438" s="57" t="s">
        <v>261</v>
      </c>
      <c r="K1438" s="57" t="n">
        <v>2</v>
      </c>
      <c r="L1438" s="59" t="b">
        <f aca="false">FALSE()</f>
        <v>0</v>
      </c>
      <c r="M1438" s="59" t="b">
        <f aca="false">TRUE()</f>
        <v>1</v>
      </c>
      <c r="N1438" s="59" t="b">
        <f aca="false">TRUE()</f>
        <v>1</v>
      </c>
      <c r="O1438" s="59" t="b">
        <f aca="false">TRUE()</f>
        <v>1</v>
      </c>
      <c r="P1438" s="59" t="b">
        <f aca="false">TRUE()</f>
        <v>1</v>
      </c>
      <c r="Q1438" s="57" t="s">
        <v>5411</v>
      </c>
      <c r="R1438" s="58" t="n">
        <v>1</v>
      </c>
      <c r="S1438" s="58" t="n">
        <v>0</v>
      </c>
      <c r="T1438" s="57"/>
      <c r="U1438" s="58" t="n">
        <v>20.6916751001909</v>
      </c>
      <c r="V1438" s="58" t="n">
        <v>19.0363410921757</v>
      </c>
      <c r="W1438" s="58" t="n">
        <v>0</v>
      </c>
      <c r="X1438" s="58" t="n">
        <v>92</v>
      </c>
      <c r="Y1438" s="58" t="n">
        <v>0</v>
      </c>
      <c r="Z1438" s="58" t="n">
        <v>3.50937971727197</v>
      </c>
      <c r="AA1438" s="57" t="s">
        <v>5412</v>
      </c>
      <c r="AB1438" s="57" t="s">
        <v>5413</v>
      </c>
      <c r="AC1438" s="57" t="s">
        <v>5444</v>
      </c>
      <c r="AD1438" s="57" t="s">
        <v>4838</v>
      </c>
      <c r="AE1438" s="57" t="n">
        <v>1417</v>
      </c>
      <c r="AF1438" s="58" t="n">
        <v>3.50937971727197</v>
      </c>
      <c r="AG1438" s="57" t="s">
        <v>5412</v>
      </c>
      <c r="AH1438" s="57" t="s">
        <v>5444</v>
      </c>
      <c r="AI1438" s="57" t="s">
        <v>4838</v>
      </c>
      <c r="AJ1438" s="58" t="n">
        <v>10.4505705107425</v>
      </c>
      <c r="AK1438" s="57" t="s">
        <v>5462</v>
      </c>
      <c r="AL1438" s="58" t="n">
        <v>4</v>
      </c>
      <c r="AM1438" s="57"/>
      <c r="AN1438" s="57" t="s">
        <v>5412</v>
      </c>
      <c r="AO1438" s="57" t="n">
        <v>2</v>
      </c>
      <c r="AP1438" s="59" t="b">
        <f aca="false">FALSE()</f>
        <v>0</v>
      </c>
    </row>
    <row r="1439" customFormat="false" ht="15" hidden="false" customHeight="true" outlineLevel="0" collapsed="false">
      <c r="B1439" s="57" t="s">
        <v>4711</v>
      </c>
      <c r="C1439" s="57" t="s">
        <v>255</v>
      </c>
      <c r="D1439" s="57" t="s">
        <v>337</v>
      </c>
      <c r="E1439" s="59" t="b">
        <f aca="false">FALSE()</f>
        <v>0</v>
      </c>
      <c r="F1439" s="57" t="n">
        <v>1</v>
      </c>
      <c r="G1439" s="57" t="s">
        <v>4855</v>
      </c>
      <c r="H1439" s="57" t="s">
        <v>5175</v>
      </c>
      <c r="I1439" s="57" t="n">
        <v>3</v>
      </c>
      <c r="J1439" s="57" t="s">
        <v>261</v>
      </c>
      <c r="K1439" s="57" t="n">
        <v>2</v>
      </c>
      <c r="L1439" s="59" t="b">
        <f aca="false">FALSE()</f>
        <v>0</v>
      </c>
      <c r="M1439" s="59" t="b">
        <f aca="false">TRUE()</f>
        <v>1</v>
      </c>
      <c r="N1439" s="59" t="b">
        <f aca="false">TRUE()</f>
        <v>1</v>
      </c>
      <c r="O1439" s="59" t="b">
        <f aca="false">TRUE()</f>
        <v>1</v>
      </c>
      <c r="P1439" s="59" t="b">
        <f aca="false">TRUE()</f>
        <v>1</v>
      </c>
      <c r="Q1439" s="57" t="s">
        <v>5411</v>
      </c>
      <c r="R1439" s="58" t="n">
        <v>1</v>
      </c>
      <c r="S1439" s="58" t="n">
        <v>0</v>
      </c>
      <c r="T1439" s="57"/>
      <c r="U1439" s="58" t="n">
        <v>20.6916751001909</v>
      </c>
      <c r="V1439" s="58" t="n">
        <v>19.0363410921757</v>
      </c>
      <c r="W1439" s="58" t="n">
        <v>0</v>
      </c>
      <c r="X1439" s="58" t="n">
        <v>92</v>
      </c>
      <c r="Y1439" s="58" t="n">
        <v>0</v>
      </c>
      <c r="Z1439" s="58" t="n">
        <v>3.50937971727197</v>
      </c>
      <c r="AA1439" s="57" t="s">
        <v>5412</v>
      </c>
      <c r="AB1439" s="57" t="s">
        <v>5413</v>
      </c>
      <c r="AC1439" s="57" t="s">
        <v>5444</v>
      </c>
      <c r="AD1439" s="57" t="s">
        <v>4838</v>
      </c>
      <c r="AE1439" s="57" t="n">
        <v>1417</v>
      </c>
      <c r="AF1439" s="58" t="n">
        <v>3.50937971727197</v>
      </c>
      <c r="AG1439" s="57" t="s">
        <v>5412</v>
      </c>
      <c r="AH1439" s="57" t="s">
        <v>5444</v>
      </c>
      <c r="AI1439" s="57" t="s">
        <v>4838</v>
      </c>
      <c r="AJ1439" s="58" t="n">
        <v>10.4505705107425</v>
      </c>
      <c r="AK1439" s="57" t="s">
        <v>5462</v>
      </c>
      <c r="AL1439" s="58" t="n">
        <v>4.5</v>
      </c>
      <c r="AM1439" s="57"/>
      <c r="AN1439" s="57" t="s">
        <v>5412</v>
      </c>
      <c r="AO1439" s="57" t="n">
        <v>3</v>
      </c>
      <c r="AP1439" s="59" t="b">
        <f aca="false">FALSE()</f>
        <v>0</v>
      </c>
    </row>
    <row r="1440" customFormat="false" ht="15" hidden="false" customHeight="true" outlineLevel="0" collapsed="false">
      <c r="B1440" s="57" t="s">
        <v>4711</v>
      </c>
      <c r="C1440" s="57" t="s">
        <v>255</v>
      </c>
      <c r="D1440" s="57" t="s">
        <v>337</v>
      </c>
      <c r="E1440" s="59" t="b">
        <f aca="false">FALSE()</f>
        <v>0</v>
      </c>
      <c r="F1440" s="57" t="n">
        <v>1</v>
      </c>
      <c r="G1440" s="57" t="s">
        <v>4855</v>
      </c>
      <c r="H1440" s="57" t="s">
        <v>5175</v>
      </c>
      <c r="I1440" s="57" t="n">
        <v>4</v>
      </c>
      <c r="J1440" s="57" t="s">
        <v>360</v>
      </c>
      <c r="K1440" s="57" t="n">
        <v>2</v>
      </c>
      <c r="L1440" s="59" t="b">
        <f aca="false">FALSE()</f>
        <v>0</v>
      </c>
      <c r="M1440" s="59" t="b">
        <f aca="false">TRUE()</f>
        <v>1</v>
      </c>
      <c r="N1440" s="59" t="b">
        <f aca="false">TRUE()</f>
        <v>1</v>
      </c>
      <c r="O1440" s="59" t="b">
        <f aca="false">TRUE()</f>
        <v>1</v>
      </c>
      <c r="P1440" s="59" t="b">
        <f aca="false">TRUE()</f>
        <v>1</v>
      </c>
      <c r="Q1440" s="57" t="s">
        <v>5417</v>
      </c>
      <c r="R1440" s="58" t="n">
        <v>1</v>
      </c>
      <c r="S1440" s="58" t="n">
        <v>0</v>
      </c>
      <c r="T1440" s="57"/>
      <c r="U1440" s="58" t="n">
        <v>0.827667004007637</v>
      </c>
      <c r="V1440" s="58" t="n">
        <v>0</v>
      </c>
      <c r="W1440" s="58" t="n">
        <v>0</v>
      </c>
      <c r="X1440" s="58" t="n">
        <v>0</v>
      </c>
      <c r="Y1440" s="58" t="n">
        <v>0</v>
      </c>
      <c r="Z1440" s="58" t="n">
        <v>5.8297483650669</v>
      </c>
      <c r="AA1440" s="57" t="s">
        <v>5412</v>
      </c>
      <c r="AB1440" s="57" t="s">
        <v>5413</v>
      </c>
      <c r="AC1440" s="57" t="s">
        <v>5422</v>
      </c>
      <c r="AD1440" s="57" t="s">
        <v>4838</v>
      </c>
      <c r="AE1440" s="57" t="n">
        <v>1416</v>
      </c>
      <c r="AF1440" s="58" t="n">
        <v>5.8297483650669</v>
      </c>
      <c r="AG1440" s="57" t="s">
        <v>5412</v>
      </c>
      <c r="AH1440" s="57" t="s">
        <v>5422</v>
      </c>
      <c r="AI1440" s="57" t="s">
        <v>4838</v>
      </c>
      <c r="AJ1440" s="58" t="n">
        <v>9.70118389682414</v>
      </c>
      <c r="AK1440" s="57" t="s">
        <v>5462</v>
      </c>
      <c r="AL1440" s="58" t="n">
        <v>3.5</v>
      </c>
      <c r="AM1440" s="57"/>
      <c r="AN1440" s="57"/>
      <c r="AO1440" s="57" t="n">
        <v>0</v>
      </c>
      <c r="AP1440" s="59" t="b">
        <f aca="false">FALSE()</f>
        <v>0</v>
      </c>
    </row>
    <row r="1441" customFormat="false" ht="15" hidden="false" customHeight="true" outlineLevel="0" collapsed="false">
      <c r="B1441" s="57" t="s">
        <v>4711</v>
      </c>
      <c r="C1441" s="57" t="s">
        <v>255</v>
      </c>
      <c r="D1441" s="57" t="s">
        <v>337</v>
      </c>
      <c r="E1441" s="59" t="b">
        <f aca="false">FALSE()</f>
        <v>0</v>
      </c>
      <c r="F1441" s="57" t="n">
        <v>1</v>
      </c>
      <c r="G1441" s="57" t="s">
        <v>4855</v>
      </c>
      <c r="H1441" s="57" t="s">
        <v>5175</v>
      </c>
      <c r="I1441" s="57" t="n">
        <v>4</v>
      </c>
      <c r="J1441" s="57" t="s">
        <v>360</v>
      </c>
      <c r="K1441" s="57" t="n">
        <v>2</v>
      </c>
      <c r="L1441" s="59" t="b">
        <f aca="false">FALSE()</f>
        <v>0</v>
      </c>
      <c r="M1441" s="59" t="b">
        <f aca="false">TRUE()</f>
        <v>1</v>
      </c>
      <c r="N1441" s="59" t="b">
        <f aca="false">TRUE()</f>
        <v>1</v>
      </c>
      <c r="O1441" s="59" t="b">
        <f aca="false">TRUE()</f>
        <v>1</v>
      </c>
      <c r="P1441" s="59" t="b">
        <f aca="false">TRUE()</f>
        <v>1</v>
      </c>
      <c r="Q1441" s="57" t="s">
        <v>5417</v>
      </c>
      <c r="R1441" s="58" t="n">
        <v>1</v>
      </c>
      <c r="S1441" s="58" t="n">
        <v>0</v>
      </c>
      <c r="T1441" s="57"/>
      <c r="U1441" s="58" t="n">
        <v>0.827667004007637</v>
      </c>
      <c r="V1441" s="58" t="n">
        <v>0</v>
      </c>
      <c r="W1441" s="58" t="n">
        <v>0</v>
      </c>
      <c r="X1441" s="58" t="n">
        <v>0</v>
      </c>
      <c r="Y1441" s="58" t="n">
        <v>0</v>
      </c>
      <c r="Z1441" s="58" t="n">
        <v>5.8297483650669</v>
      </c>
      <c r="AA1441" s="57" t="s">
        <v>5412</v>
      </c>
      <c r="AB1441" s="57" t="s">
        <v>5413</v>
      </c>
      <c r="AC1441" s="57" t="s">
        <v>5422</v>
      </c>
      <c r="AD1441" s="57" t="s">
        <v>4838</v>
      </c>
      <c r="AE1441" s="57" t="n">
        <v>1416</v>
      </c>
      <c r="AF1441" s="58" t="n">
        <v>5.8297483650669</v>
      </c>
      <c r="AG1441" s="57" t="s">
        <v>5412</v>
      </c>
      <c r="AH1441" s="57" t="s">
        <v>5422</v>
      </c>
      <c r="AI1441" s="57" t="s">
        <v>4838</v>
      </c>
      <c r="AJ1441" s="58" t="n">
        <v>9.70118389682414</v>
      </c>
      <c r="AK1441" s="57" t="s">
        <v>5462</v>
      </c>
      <c r="AL1441" s="58" t="n">
        <v>4</v>
      </c>
      <c r="AM1441" s="57"/>
      <c r="AN1441" s="57"/>
      <c r="AO1441" s="57" t="n">
        <v>0</v>
      </c>
      <c r="AP1441" s="59" t="b">
        <f aca="false">FALSE()</f>
        <v>0</v>
      </c>
    </row>
    <row r="1442" customFormat="false" ht="15" hidden="false" customHeight="true" outlineLevel="0" collapsed="false">
      <c r="B1442" s="57" t="s">
        <v>4711</v>
      </c>
      <c r="C1442" s="57" t="s">
        <v>255</v>
      </c>
      <c r="D1442" s="57" t="s">
        <v>337</v>
      </c>
      <c r="E1442" s="59" t="b">
        <f aca="false">FALSE()</f>
        <v>0</v>
      </c>
      <c r="F1442" s="57" t="n">
        <v>1</v>
      </c>
      <c r="G1442" s="57" t="s">
        <v>4855</v>
      </c>
      <c r="H1442" s="57" t="s">
        <v>5175</v>
      </c>
      <c r="I1442" s="57" t="n">
        <v>4</v>
      </c>
      <c r="J1442" s="57" t="s">
        <v>360</v>
      </c>
      <c r="K1442" s="57" t="n">
        <v>2</v>
      </c>
      <c r="L1442" s="59" t="b">
        <f aca="false">FALSE()</f>
        <v>0</v>
      </c>
      <c r="M1442" s="59" t="b">
        <f aca="false">TRUE()</f>
        <v>1</v>
      </c>
      <c r="N1442" s="59" t="b">
        <f aca="false">TRUE()</f>
        <v>1</v>
      </c>
      <c r="O1442" s="59" t="b">
        <f aca="false">TRUE()</f>
        <v>1</v>
      </c>
      <c r="P1442" s="59" t="b">
        <f aca="false">TRUE()</f>
        <v>1</v>
      </c>
      <c r="Q1442" s="57" t="s">
        <v>5417</v>
      </c>
      <c r="R1442" s="58" t="n">
        <v>1</v>
      </c>
      <c r="S1442" s="58" t="n">
        <v>0</v>
      </c>
      <c r="T1442" s="57"/>
      <c r="U1442" s="58" t="n">
        <v>0.827667004007637</v>
      </c>
      <c r="V1442" s="58" t="n">
        <v>0</v>
      </c>
      <c r="W1442" s="58" t="n">
        <v>0</v>
      </c>
      <c r="X1442" s="58" t="n">
        <v>0</v>
      </c>
      <c r="Y1442" s="58" t="n">
        <v>0</v>
      </c>
      <c r="Z1442" s="58" t="n">
        <v>5.8297483650669</v>
      </c>
      <c r="AA1442" s="57" t="s">
        <v>5412</v>
      </c>
      <c r="AB1442" s="57" t="s">
        <v>5413</v>
      </c>
      <c r="AC1442" s="57" t="s">
        <v>5422</v>
      </c>
      <c r="AD1442" s="57" t="s">
        <v>4838</v>
      </c>
      <c r="AE1442" s="57" t="n">
        <v>1416</v>
      </c>
      <c r="AF1442" s="58" t="n">
        <v>5.8297483650669</v>
      </c>
      <c r="AG1442" s="57" t="s">
        <v>5412</v>
      </c>
      <c r="AH1442" s="57" t="s">
        <v>5422</v>
      </c>
      <c r="AI1442" s="57" t="s">
        <v>4838</v>
      </c>
      <c r="AJ1442" s="58" t="n">
        <v>9.70118389682414</v>
      </c>
      <c r="AK1442" s="57" t="s">
        <v>5462</v>
      </c>
      <c r="AL1442" s="58" t="n">
        <v>4.5</v>
      </c>
      <c r="AM1442" s="57"/>
      <c r="AN1442" s="57"/>
      <c r="AO1442" s="57" t="n">
        <v>0</v>
      </c>
      <c r="AP1442" s="59" t="b">
        <f aca="false">FALSE()</f>
        <v>0</v>
      </c>
    </row>
    <row r="1443" customFormat="false" ht="15" hidden="false" customHeight="true" outlineLevel="0" collapsed="false">
      <c r="B1443" s="57" t="s">
        <v>4711</v>
      </c>
      <c r="C1443" s="57" t="s">
        <v>255</v>
      </c>
      <c r="D1443" s="57" t="s">
        <v>337</v>
      </c>
      <c r="E1443" s="59" t="b">
        <f aca="false">FALSE()</f>
        <v>0</v>
      </c>
      <c r="F1443" s="57" t="n">
        <v>1</v>
      </c>
      <c r="G1443" s="57" t="s">
        <v>4855</v>
      </c>
      <c r="H1443" s="57" t="s">
        <v>5175</v>
      </c>
      <c r="I1443" s="57" t="n">
        <v>5</v>
      </c>
      <c r="J1443" s="57" t="s">
        <v>312</v>
      </c>
      <c r="K1443" s="57" t="n">
        <v>2</v>
      </c>
      <c r="L1443" s="59" t="b">
        <f aca="false">FALSE()</f>
        <v>0</v>
      </c>
      <c r="M1443" s="59" t="b">
        <f aca="false">TRUE()</f>
        <v>1</v>
      </c>
      <c r="N1443" s="59" t="b">
        <f aca="false">TRUE()</f>
        <v>1</v>
      </c>
      <c r="O1443" s="59" t="b">
        <f aca="false">TRUE()</f>
        <v>1</v>
      </c>
      <c r="P1443" s="59" t="b">
        <f aca="false">TRUE()</f>
        <v>1</v>
      </c>
      <c r="Q1443" s="57" t="s">
        <v>5418</v>
      </c>
      <c r="R1443" s="58" t="n">
        <v>1</v>
      </c>
      <c r="S1443" s="58" t="n">
        <v>0</v>
      </c>
      <c r="T1443" s="57"/>
      <c r="U1443" s="58" t="n">
        <v>0</v>
      </c>
      <c r="V1443" s="58" t="n">
        <v>0</v>
      </c>
      <c r="W1443" s="58" t="n">
        <v>0</v>
      </c>
      <c r="X1443" s="57"/>
      <c r="Y1443" s="57"/>
      <c r="Z1443" s="58" t="n">
        <v>6.44126959535152</v>
      </c>
      <c r="AA1443" s="57" t="s">
        <v>5412</v>
      </c>
      <c r="AB1443" s="57" t="s">
        <v>5413</v>
      </c>
      <c r="AC1443" s="57" t="s">
        <v>5422</v>
      </c>
      <c r="AD1443" s="57" t="s">
        <v>4838</v>
      </c>
      <c r="AE1443" s="57" t="n">
        <v>1416</v>
      </c>
      <c r="AF1443" s="58" t="n">
        <v>6.44126959535152</v>
      </c>
      <c r="AG1443" s="57" t="s">
        <v>5412</v>
      </c>
      <c r="AH1443" s="57" t="s">
        <v>5422</v>
      </c>
      <c r="AI1443" s="57" t="s">
        <v>4838</v>
      </c>
      <c r="AJ1443" s="58" t="n">
        <v>8.23528633381986</v>
      </c>
      <c r="AK1443" s="57" t="s">
        <v>5462</v>
      </c>
      <c r="AL1443" s="58" t="n">
        <v>3.5</v>
      </c>
      <c r="AM1443" s="57"/>
      <c r="AN1443" s="57"/>
      <c r="AO1443" s="57" t="n">
        <v>0</v>
      </c>
      <c r="AP1443" s="59" t="b">
        <f aca="false">FALSE()</f>
        <v>0</v>
      </c>
    </row>
    <row r="1444" customFormat="false" ht="15" hidden="false" customHeight="true" outlineLevel="0" collapsed="false">
      <c r="B1444" s="57" t="s">
        <v>4711</v>
      </c>
      <c r="C1444" s="57" t="s">
        <v>255</v>
      </c>
      <c r="D1444" s="57" t="s">
        <v>337</v>
      </c>
      <c r="E1444" s="59" t="b">
        <f aca="false">FALSE()</f>
        <v>0</v>
      </c>
      <c r="F1444" s="57" t="n">
        <v>1</v>
      </c>
      <c r="G1444" s="57" t="s">
        <v>4855</v>
      </c>
      <c r="H1444" s="57" t="s">
        <v>5175</v>
      </c>
      <c r="I1444" s="57" t="n">
        <v>5</v>
      </c>
      <c r="J1444" s="57" t="s">
        <v>312</v>
      </c>
      <c r="K1444" s="57" t="n">
        <v>2</v>
      </c>
      <c r="L1444" s="59" t="b">
        <f aca="false">FALSE()</f>
        <v>0</v>
      </c>
      <c r="M1444" s="59" t="b">
        <f aca="false">TRUE()</f>
        <v>1</v>
      </c>
      <c r="N1444" s="59" t="b">
        <f aca="false">TRUE()</f>
        <v>1</v>
      </c>
      <c r="O1444" s="59" t="b">
        <f aca="false">TRUE()</f>
        <v>1</v>
      </c>
      <c r="P1444" s="59" t="b">
        <f aca="false">TRUE()</f>
        <v>1</v>
      </c>
      <c r="Q1444" s="57" t="s">
        <v>5418</v>
      </c>
      <c r="R1444" s="58" t="n">
        <v>1</v>
      </c>
      <c r="S1444" s="58" t="n">
        <v>0</v>
      </c>
      <c r="T1444" s="57"/>
      <c r="U1444" s="58" t="n">
        <v>0</v>
      </c>
      <c r="V1444" s="58" t="n">
        <v>0</v>
      </c>
      <c r="W1444" s="58" t="n">
        <v>0</v>
      </c>
      <c r="X1444" s="57"/>
      <c r="Y1444" s="57"/>
      <c r="Z1444" s="58" t="n">
        <v>6.44126959535152</v>
      </c>
      <c r="AA1444" s="57" t="s">
        <v>5412</v>
      </c>
      <c r="AB1444" s="57" t="s">
        <v>5413</v>
      </c>
      <c r="AC1444" s="57" t="s">
        <v>5422</v>
      </c>
      <c r="AD1444" s="57" t="s">
        <v>4838</v>
      </c>
      <c r="AE1444" s="57" t="n">
        <v>1416</v>
      </c>
      <c r="AF1444" s="58" t="n">
        <v>6.44126959535152</v>
      </c>
      <c r="AG1444" s="57" t="s">
        <v>5412</v>
      </c>
      <c r="AH1444" s="57" t="s">
        <v>5422</v>
      </c>
      <c r="AI1444" s="57" t="s">
        <v>4838</v>
      </c>
      <c r="AJ1444" s="58" t="n">
        <v>8.23528633381986</v>
      </c>
      <c r="AK1444" s="57" t="s">
        <v>5462</v>
      </c>
      <c r="AL1444" s="58" t="n">
        <v>4</v>
      </c>
      <c r="AM1444" s="57"/>
      <c r="AN1444" s="57"/>
      <c r="AO1444" s="57" t="n">
        <v>0</v>
      </c>
      <c r="AP1444" s="59" t="b">
        <f aca="false">FALSE()</f>
        <v>0</v>
      </c>
    </row>
    <row r="1445" customFormat="false" ht="15" hidden="false" customHeight="true" outlineLevel="0" collapsed="false">
      <c r="B1445" s="57" t="s">
        <v>4711</v>
      </c>
      <c r="C1445" s="57" t="s">
        <v>255</v>
      </c>
      <c r="D1445" s="57" t="s">
        <v>337</v>
      </c>
      <c r="E1445" s="59" t="b">
        <f aca="false">FALSE()</f>
        <v>0</v>
      </c>
      <c r="F1445" s="57" t="n">
        <v>1</v>
      </c>
      <c r="G1445" s="57" t="s">
        <v>4855</v>
      </c>
      <c r="H1445" s="57" t="s">
        <v>5175</v>
      </c>
      <c r="I1445" s="57" t="n">
        <v>5</v>
      </c>
      <c r="J1445" s="57" t="s">
        <v>312</v>
      </c>
      <c r="K1445" s="57" t="n">
        <v>2</v>
      </c>
      <c r="L1445" s="59" t="b">
        <f aca="false">FALSE()</f>
        <v>0</v>
      </c>
      <c r="M1445" s="59" t="b">
        <f aca="false">TRUE()</f>
        <v>1</v>
      </c>
      <c r="N1445" s="59" t="b">
        <f aca="false">TRUE()</f>
        <v>1</v>
      </c>
      <c r="O1445" s="59" t="b">
        <f aca="false">TRUE()</f>
        <v>1</v>
      </c>
      <c r="P1445" s="59" t="b">
        <f aca="false">TRUE()</f>
        <v>1</v>
      </c>
      <c r="Q1445" s="57" t="s">
        <v>5418</v>
      </c>
      <c r="R1445" s="58" t="n">
        <v>1</v>
      </c>
      <c r="S1445" s="58" t="n">
        <v>0</v>
      </c>
      <c r="T1445" s="57"/>
      <c r="U1445" s="58" t="n">
        <v>0</v>
      </c>
      <c r="V1445" s="58" t="n">
        <v>0</v>
      </c>
      <c r="W1445" s="58" t="n">
        <v>0</v>
      </c>
      <c r="X1445" s="57"/>
      <c r="Y1445" s="57"/>
      <c r="Z1445" s="58" t="n">
        <v>6.44126959535152</v>
      </c>
      <c r="AA1445" s="57" t="s">
        <v>5412</v>
      </c>
      <c r="AB1445" s="57" t="s">
        <v>5413</v>
      </c>
      <c r="AC1445" s="57" t="s">
        <v>5422</v>
      </c>
      <c r="AD1445" s="57" t="s">
        <v>4838</v>
      </c>
      <c r="AE1445" s="57" t="n">
        <v>1416</v>
      </c>
      <c r="AF1445" s="58" t="n">
        <v>6.44126959535152</v>
      </c>
      <c r="AG1445" s="57" t="s">
        <v>5412</v>
      </c>
      <c r="AH1445" s="57" t="s">
        <v>5422</v>
      </c>
      <c r="AI1445" s="57" t="s">
        <v>4838</v>
      </c>
      <c r="AJ1445" s="58" t="n">
        <v>8.23528633381986</v>
      </c>
      <c r="AK1445" s="57" t="s">
        <v>5462</v>
      </c>
      <c r="AL1445" s="58" t="n">
        <v>4.5</v>
      </c>
      <c r="AM1445" s="57"/>
      <c r="AN1445" s="57"/>
      <c r="AO1445" s="57" t="n">
        <v>0</v>
      </c>
      <c r="AP1445" s="59" t="b">
        <f aca="false">FALSE()</f>
        <v>0</v>
      </c>
    </row>
    <row r="1446" customFormat="false" ht="15" hidden="false" customHeight="true" outlineLevel="0" collapsed="false">
      <c r="B1446" s="57" t="s">
        <v>4711</v>
      </c>
      <c r="C1446" s="57" t="s">
        <v>255</v>
      </c>
      <c r="D1446" s="57" t="s">
        <v>337</v>
      </c>
      <c r="E1446" s="59" t="b">
        <f aca="false">FALSE()</f>
        <v>0</v>
      </c>
      <c r="F1446" s="57" t="n">
        <v>1</v>
      </c>
      <c r="G1446" s="57" t="s">
        <v>4855</v>
      </c>
      <c r="H1446" s="57" t="s">
        <v>5175</v>
      </c>
      <c r="I1446" s="57" t="n">
        <v>6</v>
      </c>
      <c r="J1446" s="57" t="s">
        <v>360</v>
      </c>
      <c r="K1446" s="57" t="n">
        <v>2</v>
      </c>
      <c r="L1446" s="59" t="b">
        <f aca="false">FALSE()</f>
        <v>0</v>
      </c>
      <c r="M1446" s="59" t="b">
        <f aca="false">TRUE()</f>
        <v>1</v>
      </c>
      <c r="N1446" s="59" t="b">
        <f aca="false">TRUE()</f>
        <v>1</v>
      </c>
      <c r="O1446" s="59" t="b">
        <f aca="false">TRUE()</f>
        <v>1</v>
      </c>
      <c r="P1446" s="59" t="b">
        <f aca="false">TRUE()</f>
        <v>1</v>
      </c>
      <c r="Q1446" s="57" t="s">
        <v>5417</v>
      </c>
      <c r="R1446" s="58" t="n">
        <v>1</v>
      </c>
      <c r="S1446" s="58" t="n">
        <v>0</v>
      </c>
      <c r="T1446" s="57"/>
      <c r="U1446" s="58" t="n">
        <v>0</v>
      </c>
      <c r="V1446" s="58" t="n">
        <v>0</v>
      </c>
      <c r="W1446" s="58" t="n">
        <v>0</v>
      </c>
      <c r="X1446" s="57"/>
      <c r="Y1446" s="57"/>
      <c r="Z1446" s="58" t="n">
        <v>7.64478240370517</v>
      </c>
      <c r="AA1446" s="57" t="s">
        <v>5412</v>
      </c>
      <c r="AB1446" s="57" t="s">
        <v>5413</v>
      </c>
      <c r="AC1446" s="57" t="s">
        <v>5422</v>
      </c>
      <c r="AD1446" s="57" t="s">
        <v>4885</v>
      </c>
      <c r="AE1446" s="57" t="n">
        <v>1426</v>
      </c>
      <c r="AF1446" s="58" t="n">
        <v>7.64478240370517</v>
      </c>
      <c r="AG1446" s="57" t="s">
        <v>5412</v>
      </c>
      <c r="AH1446" s="57" t="s">
        <v>5422</v>
      </c>
      <c r="AI1446" s="57" t="s">
        <v>4885</v>
      </c>
      <c r="AJ1446" s="58" t="n">
        <v>8.20300371815108</v>
      </c>
      <c r="AK1446" s="57" t="s">
        <v>5462</v>
      </c>
      <c r="AL1446" s="58" t="n">
        <v>3.5</v>
      </c>
      <c r="AM1446" s="57"/>
      <c r="AN1446" s="57"/>
      <c r="AO1446" s="57" t="n">
        <v>0</v>
      </c>
      <c r="AP1446" s="59" t="b">
        <f aca="false">FALSE()</f>
        <v>0</v>
      </c>
    </row>
    <row r="1447" customFormat="false" ht="15" hidden="false" customHeight="true" outlineLevel="0" collapsed="false">
      <c r="B1447" s="57" t="s">
        <v>4711</v>
      </c>
      <c r="C1447" s="57" t="s">
        <v>255</v>
      </c>
      <c r="D1447" s="57" t="s">
        <v>337</v>
      </c>
      <c r="E1447" s="59" t="b">
        <f aca="false">FALSE()</f>
        <v>0</v>
      </c>
      <c r="F1447" s="57" t="n">
        <v>1</v>
      </c>
      <c r="G1447" s="57" t="s">
        <v>4855</v>
      </c>
      <c r="H1447" s="57" t="s">
        <v>5175</v>
      </c>
      <c r="I1447" s="57" t="n">
        <v>6</v>
      </c>
      <c r="J1447" s="57" t="s">
        <v>360</v>
      </c>
      <c r="K1447" s="57" t="n">
        <v>2</v>
      </c>
      <c r="L1447" s="59" t="b">
        <f aca="false">FALSE()</f>
        <v>0</v>
      </c>
      <c r="M1447" s="59" t="b">
        <f aca="false">TRUE()</f>
        <v>1</v>
      </c>
      <c r="N1447" s="59" t="b">
        <f aca="false">TRUE()</f>
        <v>1</v>
      </c>
      <c r="O1447" s="59" t="b">
        <f aca="false">TRUE()</f>
        <v>1</v>
      </c>
      <c r="P1447" s="59" t="b">
        <f aca="false">TRUE()</f>
        <v>1</v>
      </c>
      <c r="Q1447" s="57" t="s">
        <v>5417</v>
      </c>
      <c r="R1447" s="58" t="n">
        <v>1</v>
      </c>
      <c r="S1447" s="58" t="n">
        <v>0</v>
      </c>
      <c r="T1447" s="57"/>
      <c r="U1447" s="58" t="n">
        <v>0</v>
      </c>
      <c r="V1447" s="58" t="n">
        <v>0</v>
      </c>
      <c r="W1447" s="58" t="n">
        <v>0</v>
      </c>
      <c r="X1447" s="57"/>
      <c r="Y1447" s="57"/>
      <c r="Z1447" s="58" t="n">
        <v>7.64478240370517</v>
      </c>
      <c r="AA1447" s="57" t="s">
        <v>5412</v>
      </c>
      <c r="AB1447" s="57" t="s">
        <v>5413</v>
      </c>
      <c r="AC1447" s="57" t="s">
        <v>5422</v>
      </c>
      <c r="AD1447" s="57" t="s">
        <v>4885</v>
      </c>
      <c r="AE1447" s="57" t="n">
        <v>1426</v>
      </c>
      <c r="AF1447" s="58" t="n">
        <v>7.64478240370517</v>
      </c>
      <c r="AG1447" s="57" t="s">
        <v>5412</v>
      </c>
      <c r="AH1447" s="57" t="s">
        <v>5422</v>
      </c>
      <c r="AI1447" s="57" t="s">
        <v>4885</v>
      </c>
      <c r="AJ1447" s="58" t="n">
        <v>8.20300371815108</v>
      </c>
      <c r="AK1447" s="57" t="s">
        <v>5462</v>
      </c>
      <c r="AL1447" s="58" t="n">
        <v>4</v>
      </c>
      <c r="AM1447" s="57"/>
      <c r="AN1447" s="57"/>
      <c r="AO1447" s="57" t="n">
        <v>0</v>
      </c>
      <c r="AP1447" s="59" t="b">
        <f aca="false">FALSE()</f>
        <v>0</v>
      </c>
    </row>
    <row r="1448" customFormat="false" ht="15" hidden="false" customHeight="true" outlineLevel="0" collapsed="false">
      <c r="B1448" s="57" t="s">
        <v>4711</v>
      </c>
      <c r="C1448" s="57" t="s">
        <v>255</v>
      </c>
      <c r="D1448" s="57" t="s">
        <v>337</v>
      </c>
      <c r="E1448" s="59" t="b">
        <f aca="false">FALSE()</f>
        <v>0</v>
      </c>
      <c r="F1448" s="57" t="n">
        <v>1</v>
      </c>
      <c r="G1448" s="57" t="s">
        <v>4855</v>
      </c>
      <c r="H1448" s="57" t="s">
        <v>5175</v>
      </c>
      <c r="I1448" s="57" t="n">
        <v>6</v>
      </c>
      <c r="J1448" s="57" t="s">
        <v>360</v>
      </c>
      <c r="K1448" s="57" t="n">
        <v>2</v>
      </c>
      <c r="L1448" s="59" t="b">
        <f aca="false">FALSE()</f>
        <v>0</v>
      </c>
      <c r="M1448" s="59" t="b">
        <f aca="false">TRUE()</f>
        <v>1</v>
      </c>
      <c r="N1448" s="59" t="b">
        <f aca="false">TRUE()</f>
        <v>1</v>
      </c>
      <c r="O1448" s="59" t="b">
        <f aca="false">TRUE()</f>
        <v>1</v>
      </c>
      <c r="P1448" s="59" t="b">
        <f aca="false">TRUE()</f>
        <v>1</v>
      </c>
      <c r="Q1448" s="57" t="s">
        <v>5417</v>
      </c>
      <c r="R1448" s="58" t="n">
        <v>1</v>
      </c>
      <c r="S1448" s="58" t="n">
        <v>0</v>
      </c>
      <c r="T1448" s="57"/>
      <c r="U1448" s="58" t="n">
        <v>0</v>
      </c>
      <c r="V1448" s="58" t="n">
        <v>0</v>
      </c>
      <c r="W1448" s="58" t="n">
        <v>0</v>
      </c>
      <c r="X1448" s="57"/>
      <c r="Y1448" s="57"/>
      <c r="Z1448" s="58" t="n">
        <v>7.64478240370517</v>
      </c>
      <c r="AA1448" s="57" t="s">
        <v>5412</v>
      </c>
      <c r="AB1448" s="57" t="s">
        <v>5413</v>
      </c>
      <c r="AC1448" s="57" t="s">
        <v>5422</v>
      </c>
      <c r="AD1448" s="57" t="s">
        <v>4885</v>
      </c>
      <c r="AE1448" s="57" t="n">
        <v>1426</v>
      </c>
      <c r="AF1448" s="58" t="n">
        <v>7.64478240370517</v>
      </c>
      <c r="AG1448" s="57" t="s">
        <v>5412</v>
      </c>
      <c r="AH1448" s="57" t="s">
        <v>5422</v>
      </c>
      <c r="AI1448" s="57" t="s">
        <v>4885</v>
      </c>
      <c r="AJ1448" s="58" t="n">
        <v>8.20300371815108</v>
      </c>
      <c r="AK1448" s="57" t="s">
        <v>5462</v>
      </c>
      <c r="AL1448" s="58" t="n">
        <v>4.5</v>
      </c>
      <c r="AM1448" s="57"/>
      <c r="AN1448" s="57"/>
      <c r="AO1448" s="57" t="n">
        <v>0</v>
      </c>
      <c r="AP1448" s="59" t="b">
        <f aca="false">FALSE()</f>
        <v>0</v>
      </c>
    </row>
    <row r="1449" customFormat="false" ht="15" hidden="false" customHeight="true" outlineLevel="0" collapsed="false">
      <c r="B1449" s="57" t="s">
        <v>4711</v>
      </c>
      <c r="C1449" s="57" t="s">
        <v>255</v>
      </c>
      <c r="D1449" s="57" t="s">
        <v>337</v>
      </c>
      <c r="E1449" s="59" t="b">
        <f aca="false">FALSE()</f>
        <v>0</v>
      </c>
      <c r="F1449" s="57" t="n">
        <v>1</v>
      </c>
      <c r="G1449" s="57" t="s">
        <v>4855</v>
      </c>
      <c r="H1449" s="57" t="s">
        <v>5175</v>
      </c>
      <c r="I1449" s="57" t="n">
        <v>7</v>
      </c>
      <c r="J1449" s="57" t="s">
        <v>327</v>
      </c>
      <c r="K1449" s="57" t="n">
        <v>2</v>
      </c>
      <c r="L1449" s="59" t="b">
        <f aca="false">FALSE()</f>
        <v>0</v>
      </c>
      <c r="M1449" s="59" t="b">
        <f aca="false">TRUE()</f>
        <v>1</v>
      </c>
      <c r="N1449" s="59" t="b">
        <f aca="false">TRUE()</f>
        <v>1</v>
      </c>
      <c r="O1449" s="59" t="b">
        <f aca="false">TRUE()</f>
        <v>1</v>
      </c>
      <c r="P1449" s="59" t="b">
        <f aca="false">TRUE()</f>
        <v>1</v>
      </c>
      <c r="Q1449" s="57" t="s">
        <v>5421</v>
      </c>
      <c r="R1449" s="58" t="n">
        <v>1</v>
      </c>
      <c r="S1449" s="58" t="n">
        <v>0</v>
      </c>
      <c r="T1449" s="57"/>
      <c r="U1449" s="58" t="n">
        <v>0</v>
      </c>
      <c r="V1449" s="58" t="n">
        <v>0</v>
      </c>
      <c r="W1449" s="58" t="n">
        <v>0</v>
      </c>
      <c r="X1449" s="57"/>
      <c r="Y1449" s="57"/>
      <c r="Z1449" s="58" t="n">
        <v>5.49374926621159</v>
      </c>
      <c r="AA1449" s="57" t="s">
        <v>5462</v>
      </c>
      <c r="AB1449" s="57" t="s">
        <v>282</v>
      </c>
      <c r="AC1449" s="57" t="s">
        <v>5030</v>
      </c>
      <c r="AD1449" s="57" t="s">
        <v>5416</v>
      </c>
      <c r="AE1449" s="57" t="n">
        <v>37</v>
      </c>
      <c r="AF1449" s="58" t="n">
        <v>6.0976228154913</v>
      </c>
      <c r="AG1449" s="57" t="s">
        <v>5462</v>
      </c>
      <c r="AH1449" s="57" t="s">
        <v>4866</v>
      </c>
      <c r="AI1449" s="57" t="s">
        <v>5411</v>
      </c>
      <c r="AJ1449" s="58" t="n">
        <v>5.49374926621159</v>
      </c>
      <c r="AK1449" s="57" t="s">
        <v>5462</v>
      </c>
      <c r="AL1449" s="58" t="n">
        <v>3.5</v>
      </c>
      <c r="AM1449" s="57"/>
      <c r="AN1449" s="57"/>
      <c r="AO1449" s="57" t="n">
        <v>0</v>
      </c>
      <c r="AP1449" s="59" t="b">
        <f aca="false">FALSE()</f>
        <v>0</v>
      </c>
    </row>
    <row r="1450" customFormat="false" ht="15" hidden="false" customHeight="true" outlineLevel="0" collapsed="false">
      <c r="B1450" s="57" t="s">
        <v>4711</v>
      </c>
      <c r="C1450" s="57" t="s">
        <v>255</v>
      </c>
      <c r="D1450" s="57" t="s">
        <v>337</v>
      </c>
      <c r="E1450" s="59" t="b">
        <f aca="false">FALSE()</f>
        <v>0</v>
      </c>
      <c r="F1450" s="57" t="n">
        <v>1</v>
      </c>
      <c r="G1450" s="57" t="s">
        <v>4855</v>
      </c>
      <c r="H1450" s="57" t="s">
        <v>5175</v>
      </c>
      <c r="I1450" s="57" t="n">
        <v>7</v>
      </c>
      <c r="J1450" s="57" t="s">
        <v>327</v>
      </c>
      <c r="K1450" s="57" t="n">
        <v>2</v>
      </c>
      <c r="L1450" s="59" t="b">
        <f aca="false">FALSE()</f>
        <v>0</v>
      </c>
      <c r="M1450" s="59" t="b">
        <f aca="false">TRUE()</f>
        <v>1</v>
      </c>
      <c r="N1450" s="59" t="b">
        <f aca="false">TRUE()</f>
        <v>1</v>
      </c>
      <c r="O1450" s="59" t="b">
        <f aca="false">TRUE()</f>
        <v>1</v>
      </c>
      <c r="P1450" s="59" t="b">
        <f aca="false">TRUE()</f>
        <v>1</v>
      </c>
      <c r="Q1450" s="57" t="s">
        <v>5421</v>
      </c>
      <c r="R1450" s="58" t="n">
        <v>1</v>
      </c>
      <c r="S1450" s="58" t="n">
        <v>0</v>
      </c>
      <c r="T1450" s="57"/>
      <c r="U1450" s="58" t="n">
        <v>0</v>
      </c>
      <c r="V1450" s="58" t="n">
        <v>0</v>
      </c>
      <c r="W1450" s="58" t="n">
        <v>0</v>
      </c>
      <c r="X1450" s="57"/>
      <c r="Y1450" s="57"/>
      <c r="Z1450" s="58" t="n">
        <v>5.49374926621159</v>
      </c>
      <c r="AA1450" s="57" t="s">
        <v>5462</v>
      </c>
      <c r="AB1450" s="57" t="s">
        <v>282</v>
      </c>
      <c r="AC1450" s="57" t="s">
        <v>5030</v>
      </c>
      <c r="AD1450" s="57" t="s">
        <v>5416</v>
      </c>
      <c r="AE1450" s="57" t="n">
        <v>37</v>
      </c>
      <c r="AF1450" s="58" t="n">
        <v>6.0976228154913</v>
      </c>
      <c r="AG1450" s="57" t="s">
        <v>5462</v>
      </c>
      <c r="AH1450" s="57" t="s">
        <v>4866</v>
      </c>
      <c r="AI1450" s="57" t="s">
        <v>5411</v>
      </c>
      <c r="AJ1450" s="58" t="n">
        <v>5.49374926621159</v>
      </c>
      <c r="AK1450" s="57" t="s">
        <v>5462</v>
      </c>
      <c r="AL1450" s="58" t="n">
        <v>4</v>
      </c>
      <c r="AM1450" s="57"/>
      <c r="AN1450" s="57"/>
      <c r="AO1450" s="57" t="n">
        <v>0</v>
      </c>
      <c r="AP1450" s="59" t="b">
        <f aca="false">FALSE()</f>
        <v>0</v>
      </c>
    </row>
    <row r="1451" customFormat="false" ht="15" hidden="false" customHeight="true" outlineLevel="0" collapsed="false">
      <c r="B1451" s="57" t="s">
        <v>4711</v>
      </c>
      <c r="C1451" s="57" t="s">
        <v>255</v>
      </c>
      <c r="D1451" s="57" t="s">
        <v>337</v>
      </c>
      <c r="E1451" s="59" t="b">
        <f aca="false">FALSE()</f>
        <v>0</v>
      </c>
      <c r="F1451" s="57" t="n">
        <v>1</v>
      </c>
      <c r="G1451" s="57" t="s">
        <v>4855</v>
      </c>
      <c r="H1451" s="57" t="s">
        <v>5175</v>
      </c>
      <c r="I1451" s="57" t="n">
        <v>7</v>
      </c>
      <c r="J1451" s="57" t="s">
        <v>327</v>
      </c>
      <c r="K1451" s="57" t="n">
        <v>2</v>
      </c>
      <c r="L1451" s="59" t="b">
        <f aca="false">FALSE()</f>
        <v>0</v>
      </c>
      <c r="M1451" s="59" t="b">
        <f aca="false">TRUE()</f>
        <v>1</v>
      </c>
      <c r="N1451" s="59" t="b">
        <f aca="false">TRUE()</f>
        <v>1</v>
      </c>
      <c r="O1451" s="59" t="b">
        <f aca="false">TRUE()</f>
        <v>1</v>
      </c>
      <c r="P1451" s="59" t="b">
        <f aca="false">TRUE()</f>
        <v>1</v>
      </c>
      <c r="Q1451" s="57" t="s">
        <v>5421</v>
      </c>
      <c r="R1451" s="58" t="n">
        <v>1</v>
      </c>
      <c r="S1451" s="58" t="n">
        <v>0</v>
      </c>
      <c r="T1451" s="57"/>
      <c r="U1451" s="58" t="n">
        <v>0</v>
      </c>
      <c r="V1451" s="58" t="n">
        <v>0</v>
      </c>
      <c r="W1451" s="58" t="n">
        <v>0</v>
      </c>
      <c r="X1451" s="57"/>
      <c r="Y1451" s="57"/>
      <c r="Z1451" s="58" t="n">
        <v>5.49374926621159</v>
      </c>
      <c r="AA1451" s="57" t="s">
        <v>5462</v>
      </c>
      <c r="AB1451" s="57" t="s">
        <v>282</v>
      </c>
      <c r="AC1451" s="57" t="s">
        <v>5030</v>
      </c>
      <c r="AD1451" s="57" t="s">
        <v>5416</v>
      </c>
      <c r="AE1451" s="57" t="n">
        <v>37</v>
      </c>
      <c r="AF1451" s="58" t="n">
        <v>6.0976228154913</v>
      </c>
      <c r="AG1451" s="57" t="s">
        <v>5462</v>
      </c>
      <c r="AH1451" s="57" t="s">
        <v>4866</v>
      </c>
      <c r="AI1451" s="57" t="s">
        <v>5411</v>
      </c>
      <c r="AJ1451" s="58" t="n">
        <v>5.49374926621159</v>
      </c>
      <c r="AK1451" s="57" t="s">
        <v>5462</v>
      </c>
      <c r="AL1451" s="58" t="n">
        <v>4.5</v>
      </c>
      <c r="AM1451" s="57"/>
      <c r="AN1451" s="57"/>
      <c r="AO1451" s="57" t="n">
        <v>0</v>
      </c>
      <c r="AP1451" s="59" t="b">
        <f aca="false">FALSE()</f>
        <v>0</v>
      </c>
    </row>
    <row r="1452" customFormat="false" ht="15" hidden="false" customHeight="true" outlineLevel="0" collapsed="false">
      <c r="B1452" s="57" t="s">
        <v>4711</v>
      </c>
      <c r="C1452" s="57" t="s">
        <v>255</v>
      </c>
      <c r="D1452" s="57" t="s">
        <v>337</v>
      </c>
      <c r="E1452" s="59" t="b">
        <f aca="false">FALSE()</f>
        <v>0</v>
      </c>
      <c r="F1452" s="57" t="n">
        <v>1</v>
      </c>
      <c r="G1452" s="57" t="s">
        <v>4855</v>
      </c>
      <c r="H1452" s="57" t="s">
        <v>5175</v>
      </c>
      <c r="I1452" s="57" t="n">
        <v>8</v>
      </c>
      <c r="J1452" s="57" t="s">
        <v>4588</v>
      </c>
      <c r="K1452" s="57" t="n">
        <v>2</v>
      </c>
      <c r="L1452" s="59" t="b">
        <f aca="false">FALSE()</f>
        <v>0</v>
      </c>
      <c r="M1452" s="59" t="b">
        <f aca="false">TRUE()</f>
        <v>1</v>
      </c>
      <c r="N1452" s="59" t="b">
        <f aca="false">TRUE()</f>
        <v>1</v>
      </c>
      <c r="O1452" s="59" t="b">
        <f aca="false">TRUE()</f>
        <v>1</v>
      </c>
      <c r="P1452" s="59" t="b">
        <f aca="false">TRUE()</f>
        <v>1</v>
      </c>
      <c r="Q1452" s="57" t="s">
        <v>5428</v>
      </c>
      <c r="R1452" s="58" t="n">
        <v>1</v>
      </c>
      <c r="S1452" s="58" t="n">
        <v>0</v>
      </c>
      <c r="T1452" s="57"/>
      <c r="U1452" s="58" t="n">
        <v>0</v>
      </c>
      <c r="V1452" s="58" t="n">
        <v>0</v>
      </c>
      <c r="W1452" s="58" t="n">
        <v>0</v>
      </c>
      <c r="X1452" s="57"/>
      <c r="Y1452" s="57"/>
      <c r="Z1452" s="58" t="n">
        <v>4.42689473559067</v>
      </c>
      <c r="AA1452" s="57" t="s">
        <v>5462</v>
      </c>
      <c r="AB1452" s="57" t="s">
        <v>282</v>
      </c>
      <c r="AC1452" s="57" t="s">
        <v>5016</v>
      </c>
      <c r="AD1452" s="57" t="s">
        <v>5432</v>
      </c>
      <c r="AE1452" s="57" t="n">
        <v>38</v>
      </c>
      <c r="AF1452" s="58" t="n">
        <v>5.34012930555058</v>
      </c>
      <c r="AG1452" s="57" t="s">
        <v>5462</v>
      </c>
      <c r="AH1452" s="57" t="s">
        <v>4866</v>
      </c>
      <c r="AI1452" s="57" t="s">
        <v>5411</v>
      </c>
      <c r="AJ1452" s="58" t="n">
        <v>4.42689473559067</v>
      </c>
      <c r="AK1452" s="57" t="s">
        <v>5462</v>
      </c>
      <c r="AL1452" s="58" t="n">
        <v>3.5</v>
      </c>
      <c r="AM1452" s="57"/>
      <c r="AN1452" s="57"/>
      <c r="AO1452" s="57" t="n">
        <v>0</v>
      </c>
      <c r="AP1452" s="59" t="b">
        <f aca="false">FALSE()</f>
        <v>0</v>
      </c>
    </row>
    <row r="1453" customFormat="false" ht="15" hidden="false" customHeight="true" outlineLevel="0" collapsed="false">
      <c r="B1453" s="57" t="s">
        <v>4711</v>
      </c>
      <c r="C1453" s="57" t="s">
        <v>255</v>
      </c>
      <c r="D1453" s="57" t="s">
        <v>337</v>
      </c>
      <c r="E1453" s="59" t="b">
        <f aca="false">FALSE()</f>
        <v>0</v>
      </c>
      <c r="F1453" s="57" t="n">
        <v>1</v>
      </c>
      <c r="G1453" s="57" t="s">
        <v>4855</v>
      </c>
      <c r="H1453" s="57" t="s">
        <v>5175</v>
      </c>
      <c r="I1453" s="57" t="n">
        <v>8</v>
      </c>
      <c r="J1453" s="57" t="s">
        <v>4588</v>
      </c>
      <c r="K1453" s="57" t="n">
        <v>2</v>
      </c>
      <c r="L1453" s="59" t="b">
        <f aca="false">FALSE()</f>
        <v>0</v>
      </c>
      <c r="M1453" s="59" t="b">
        <f aca="false">TRUE()</f>
        <v>1</v>
      </c>
      <c r="N1453" s="59" t="b">
        <f aca="false">TRUE()</f>
        <v>1</v>
      </c>
      <c r="O1453" s="59" t="b">
        <f aca="false">TRUE()</f>
        <v>1</v>
      </c>
      <c r="P1453" s="59" t="b">
        <f aca="false">TRUE()</f>
        <v>1</v>
      </c>
      <c r="Q1453" s="57" t="s">
        <v>5428</v>
      </c>
      <c r="R1453" s="58" t="n">
        <v>1</v>
      </c>
      <c r="S1453" s="58" t="n">
        <v>0</v>
      </c>
      <c r="T1453" s="57"/>
      <c r="U1453" s="58" t="n">
        <v>0</v>
      </c>
      <c r="V1453" s="58" t="n">
        <v>0</v>
      </c>
      <c r="W1453" s="58" t="n">
        <v>0</v>
      </c>
      <c r="X1453" s="57"/>
      <c r="Y1453" s="57"/>
      <c r="Z1453" s="58" t="n">
        <v>4.42689473559067</v>
      </c>
      <c r="AA1453" s="57" t="s">
        <v>5462</v>
      </c>
      <c r="AB1453" s="57" t="s">
        <v>282</v>
      </c>
      <c r="AC1453" s="57" t="s">
        <v>5016</v>
      </c>
      <c r="AD1453" s="57" t="s">
        <v>5432</v>
      </c>
      <c r="AE1453" s="57" t="n">
        <v>38</v>
      </c>
      <c r="AF1453" s="58" t="n">
        <v>5.34012930555058</v>
      </c>
      <c r="AG1453" s="57" t="s">
        <v>5462</v>
      </c>
      <c r="AH1453" s="57" t="s">
        <v>4866</v>
      </c>
      <c r="AI1453" s="57" t="s">
        <v>5411</v>
      </c>
      <c r="AJ1453" s="58" t="n">
        <v>4.42689473559067</v>
      </c>
      <c r="AK1453" s="57" t="s">
        <v>5462</v>
      </c>
      <c r="AL1453" s="58" t="n">
        <v>4</v>
      </c>
      <c r="AM1453" s="57"/>
      <c r="AN1453" s="57"/>
      <c r="AO1453" s="57" t="n">
        <v>0</v>
      </c>
      <c r="AP1453" s="59" t="b">
        <f aca="false">FALSE()</f>
        <v>0</v>
      </c>
    </row>
    <row r="1454" customFormat="false" ht="15" hidden="false" customHeight="true" outlineLevel="0" collapsed="false">
      <c r="B1454" s="57" t="s">
        <v>4711</v>
      </c>
      <c r="C1454" s="57" t="s">
        <v>255</v>
      </c>
      <c r="D1454" s="57" t="s">
        <v>337</v>
      </c>
      <c r="E1454" s="59" t="b">
        <f aca="false">FALSE()</f>
        <v>0</v>
      </c>
      <c r="F1454" s="57" t="n">
        <v>1</v>
      </c>
      <c r="G1454" s="57" t="s">
        <v>4855</v>
      </c>
      <c r="H1454" s="57" t="s">
        <v>5175</v>
      </c>
      <c r="I1454" s="57" t="n">
        <v>8</v>
      </c>
      <c r="J1454" s="57" t="s">
        <v>4588</v>
      </c>
      <c r="K1454" s="57" t="n">
        <v>2</v>
      </c>
      <c r="L1454" s="59" t="b">
        <f aca="false">FALSE()</f>
        <v>0</v>
      </c>
      <c r="M1454" s="59" t="b">
        <f aca="false">TRUE()</f>
        <v>1</v>
      </c>
      <c r="N1454" s="59" t="b">
        <f aca="false">TRUE()</f>
        <v>1</v>
      </c>
      <c r="O1454" s="59" t="b">
        <f aca="false">TRUE()</f>
        <v>1</v>
      </c>
      <c r="P1454" s="59" t="b">
        <f aca="false">TRUE()</f>
        <v>1</v>
      </c>
      <c r="Q1454" s="57" t="s">
        <v>5428</v>
      </c>
      <c r="R1454" s="58" t="n">
        <v>1</v>
      </c>
      <c r="S1454" s="58" t="n">
        <v>0</v>
      </c>
      <c r="T1454" s="57"/>
      <c r="U1454" s="58" t="n">
        <v>0</v>
      </c>
      <c r="V1454" s="58" t="n">
        <v>0</v>
      </c>
      <c r="W1454" s="58" t="n">
        <v>0</v>
      </c>
      <c r="X1454" s="57"/>
      <c r="Y1454" s="57"/>
      <c r="Z1454" s="58" t="n">
        <v>4.42689473559067</v>
      </c>
      <c r="AA1454" s="57" t="s">
        <v>5462</v>
      </c>
      <c r="AB1454" s="57" t="s">
        <v>282</v>
      </c>
      <c r="AC1454" s="57" t="s">
        <v>5016</v>
      </c>
      <c r="AD1454" s="57" t="s">
        <v>5432</v>
      </c>
      <c r="AE1454" s="57" t="n">
        <v>38</v>
      </c>
      <c r="AF1454" s="58" t="n">
        <v>5.34012930555058</v>
      </c>
      <c r="AG1454" s="57" t="s">
        <v>5462</v>
      </c>
      <c r="AH1454" s="57" t="s">
        <v>4866</v>
      </c>
      <c r="AI1454" s="57" t="s">
        <v>5411</v>
      </c>
      <c r="AJ1454" s="58" t="n">
        <v>4.42689473559067</v>
      </c>
      <c r="AK1454" s="57" t="s">
        <v>5462</v>
      </c>
      <c r="AL1454" s="58" t="n">
        <v>4.5</v>
      </c>
      <c r="AM1454" s="57" t="s">
        <v>5462</v>
      </c>
      <c r="AN1454" s="57" t="s">
        <v>5462</v>
      </c>
      <c r="AO1454" s="57" t="n">
        <v>1</v>
      </c>
      <c r="AP1454" s="59" t="b">
        <f aca="false">FALSE()</f>
        <v>0</v>
      </c>
    </row>
    <row r="1455" customFormat="false" ht="15" hidden="false" customHeight="true" outlineLevel="0" collapsed="false">
      <c r="B1455" s="57" t="s">
        <v>4711</v>
      </c>
      <c r="C1455" s="57" t="s">
        <v>255</v>
      </c>
      <c r="D1455" s="57" t="s">
        <v>410</v>
      </c>
      <c r="E1455" s="59" t="b">
        <f aca="false">TRUE()</f>
        <v>1</v>
      </c>
      <c r="F1455" s="57" t="n">
        <v>1</v>
      </c>
      <c r="G1455" s="57" t="s">
        <v>5172</v>
      </c>
      <c r="H1455" s="57" t="s">
        <v>5113</v>
      </c>
      <c r="I1455" s="57" t="n">
        <v>2</v>
      </c>
      <c r="J1455" s="57" t="s">
        <v>252</v>
      </c>
      <c r="K1455" s="57" t="n">
        <v>2</v>
      </c>
      <c r="L1455" s="59" t="b">
        <f aca="false">FALSE()</f>
        <v>0</v>
      </c>
      <c r="M1455" s="59" t="b">
        <f aca="false">TRUE()</f>
        <v>1</v>
      </c>
      <c r="N1455" s="59" t="b">
        <f aca="false">TRUE()</f>
        <v>1</v>
      </c>
      <c r="O1455" s="59" t="b">
        <f aca="false">TRUE()</f>
        <v>1</v>
      </c>
      <c r="P1455" s="59" t="b">
        <f aca="false">TRUE()</f>
        <v>1</v>
      </c>
      <c r="Q1455" s="57" t="s">
        <v>5440</v>
      </c>
      <c r="R1455" s="58" t="n">
        <v>1</v>
      </c>
      <c r="S1455" s="58" t="n">
        <v>0</v>
      </c>
      <c r="T1455" s="57"/>
      <c r="U1455" s="58" t="n">
        <v>31.8251312508743</v>
      </c>
      <c r="V1455" s="58" t="n">
        <v>31.8251312508743</v>
      </c>
      <c r="W1455" s="58" t="n">
        <v>31.8251312508743</v>
      </c>
      <c r="X1455" s="58" t="n">
        <v>100</v>
      </c>
      <c r="Y1455" s="58" t="n">
        <v>100</v>
      </c>
      <c r="Z1455" s="58" t="n">
        <v>3.26680424880342</v>
      </c>
      <c r="AA1455" s="57" t="s">
        <v>341</v>
      </c>
      <c r="AB1455" s="57" t="s">
        <v>282</v>
      </c>
      <c r="AC1455" s="57" t="s">
        <v>4840</v>
      </c>
      <c r="AD1455" s="57" t="s">
        <v>5430</v>
      </c>
      <c r="AE1455" s="57" t="n">
        <v>173</v>
      </c>
      <c r="AF1455" s="58" t="n">
        <v>3.63243320654355</v>
      </c>
      <c r="AG1455" s="57" t="s">
        <v>341</v>
      </c>
      <c r="AH1455" s="57" t="s">
        <v>4866</v>
      </c>
      <c r="AI1455" s="57" t="s">
        <v>5430</v>
      </c>
      <c r="AJ1455" s="58" t="n">
        <v>3.26680424880342</v>
      </c>
      <c r="AK1455" s="57" t="s">
        <v>341</v>
      </c>
      <c r="AL1455" s="58" t="n">
        <v>3.5</v>
      </c>
      <c r="AM1455" s="57" t="s">
        <v>341</v>
      </c>
      <c r="AN1455" s="57" t="s">
        <v>341</v>
      </c>
      <c r="AO1455" s="57" t="n">
        <v>3</v>
      </c>
      <c r="AP1455" s="59" t="b">
        <f aca="false">FALSE()</f>
        <v>0</v>
      </c>
    </row>
    <row r="1456" customFormat="false" ht="15" hidden="false" customHeight="true" outlineLevel="0" collapsed="false">
      <c r="B1456" s="57" t="s">
        <v>4711</v>
      </c>
      <c r="C1456" s="57" t="s">
        <v>255</v>
      </c>
      <c r="D1456" s="57" t="s">
        <v>410</v>
      </c>
      <c r="E1456" s="59" t="b">
        <f aca="false">TRUE()</f>
        <v>1</v>
      </c>
      <c r="F1456" s="57" t="n">
        <v>1</v>
      </c>
      <c r="G1456" s="57" t="s">
        <v>5172</v>
      </c>
      <c r="H1456" s="57" t="s">
        <v>5113</v>
      </c>
      <c r="I1456" s="57" t="n">
        <v>2</v>
      </c>
      <c r="J1456" s="57" t="s">
        <v>252</v>
      </c>
      <c r="K1456" s="57" t="n">
        <v>2</v>
      </c>
      <c r="L1456" s="59" t="b">
        <f aca="false">FALSE()</f>
        <v>0</v>
      </c>
      <c r="M1456" s="59" t="b">
        <f aca="false">TRUE()</f>
        <v>1</v>
      </c>
      <c r="N1456" s="59" t="b">
        <f aca="false">TRUE()</f>
        <v>1</v>
      </c>
      <c r="O1456" s="59" t="b">
        <f aca="false">TRUE()</f>
        <v>1</v>
      </c>
      <c r="P1456" s="59" t="b">
        <f aca="false">TRUE()</f>
        <v>1</v>
      </c>
      <c r="Q1456" s="57" t="s">
        <v>5440</v>
      </c>
      <c r="R1456" s="58" t="n">
        <v>1</v>
      </c>
      <c r="S1456" s="58" t="n">
        <v>0</v>
      </c>
      <c r="T1456" s="57"/>
      <c r="U1456" s="58" t="n">
        <v>31.8251312508743</v>
      </c>
      <c r="V1456" s="58" t="n">
        <v>31.8251312508743</v>
      </c>
      <c r="W1456" s="58" t="n">
        <v>31.8251312508743</v>
      </c>
      <c r="X1456" s="58" t="n">
        <v>100</v>
      </c>
      <c r="Y1456" s="58" t="n">
        <v>100</v>
      </c>
      <c r="Z1456" s="58" t="n">
        <v>3.26680424880342</v>
      </c>
      <c r="AA1456" s="57" t="s">
        <v>341</v>
      </c>
      <c r="AB1456" s="57" t="s">
        <v>282</v>
      </c>
      <c r="AC1456" s="57" t="s">
        <v>4840</v>
      </c>
      <c r="AD1456" s="57" t="s">
        <v>5430</v>
      </c>
      <c r="AE1456" s="57" t="n">
        <v>173</v>
      </c>
      <c r="AF1456" s="58" t="n">
        <v>3.63243320654355</v>
      </c>
      <c r="AG1456" s="57" t="s">
        <v>341</v>
      </c>
      <c r="AH1456" s="57" t="s">
        <v>4866</v>
      </c>
      <c r="AI1456" s="57" t="s">
        <v>5430</v>
      </c>
      <c r="AJ1456" s="58" t="n">
        <v>3.26680424880342</v>
      </c>
      <c r="AK1456" s="57" t="s">
        <v>341</v>
      </c>
      <c r="AL1456" s="58" t="n">
        <v>4</v>
      </c>
      <c r="AM1456" s="57" t="s">
        <v>341</v>
      </c>
      <c r="AN1456" s="57" t="s">
        <v>341</v>
      </c>
      <c r="AO1456" s="57" t="n">
        <v>7</v>
      </c>
      <c r="AP1456" s="59" t="b">
        <f aca="false">FALSE()</f>
        <v>0</v>
      </c>
    </row>
    <row r="1457" customFormat="false" ht="15" hidden="false" customHeight="true" outlineLevel="0" collapsed="false">
      <c r="B1457" s="57" t="s">
        <v>4711</v>
      </c>
      <c r="C1457" s="57" t="s">
        <v>255</v>
      </c>
      <c r="D1457" s="57" t="s">
        <v>410</v>
      </c>
      <c r="E1457" s="59" t="b">
        <f aca="false">TRUE()</f>
        <v>1</v>
      </c>
      <c r="F1457" s="57" t="n">
        <v>1</v>
      </c>
      <c r="G1457" s="57" t="s">
        <v>5172</v>
      </c>
      <c r="H1457" s="57" t="s">
        <v>5113</v>
      </c>
      <c r="I1457" s="57" t="n">
        <v>2</v>
      </c>
      <c r="J1457" s="57" t="s">
        <v>252</v>
      </c>
      <c r="K1457" s="57" t="n">
        <v>2</v>
      </c>
      <c r="L1457" s="59" t="b">
        <f aca="false">FALSE()</f>
        <v>0</v>
      </c>
      <c r="M1457" s="59" t="b">
        <f aca="false">TRUE()</f>
        <v>1</v>
      </c>
      <c r="N1457" s="59" t="b">
        <f aca="false">TRUE()</f>
        <v>1</v>
      </c>
      <c r="O1457" s="59" t="b">
        <f aca="false">TRUE()</f>
        <v>1</v>
      </c>
      <c r="P1457" s="59" t="b">
        <f aca="false">TRUE()</f>
        <v>1</v>
      </c>
      <c r="Q1457" s="57" t="s">
        <v>5440</v>
      </c>
      <c r="R1457" s="58" t="n">
        <v>1</v>
      </c>
      <c r="S1457" s="58" t="n">
        <v>0</v>
      </c>
      <c r="T1457" s="57"/>
      <c r="U1457" s="58" t="n">
        <v>31.8251312508743</v>
      </c>
      <c r="V1457" s="58" t="n">
        <v>31.8251312508743</v>
      </c>
      <c r="W1457" s="58" t="n">
        <v>31.8251312508743</v>
      </c>
      <c r="X1457" s="58" t="n">
        <v>100</v>
      </c>
      <c r="Y1457" s="58" t="n">
        <v>100</v>
      </c>
      <c r="Z1457" s="58" t="n">
        <v>3.26680424880342</v>
      </c>
      <c r="AA1457" s="57" t="s">
        <v>341</v>
      </c>
      <c r="AB1457" s="57" t="s">
        <v>282</v>
      </c>
      <c r="AC1457" s="57" t="s">
        <v>4840</v>
      </c>
      <c r="AD1457" s="57" t="s">
        <v>5430</v>
      </c>
      <c r="AE1457" s="57" t="n">
        <v>173</v>
      </c>
      <c r="AF1457" s="58" t="n">
        <v>3.63243320654355</v>
      </c>
      <c r="AG1457" s="57" t="s">
        <v>341</v>
      </c>
      <c r="AH1457" s="57" t="s">
        <v>4866</v>
      </c>
      <c r="AI1457" s="57" t="s">
        <v>5430</v>
      </c>
      <c r="AJ1457" s="58" t="n">
        <v>3.26680424880342</v>
      </c>
      <c r="AK1457" s="57" t="s">
        <v>341</v>
      </c>
      <c r="AL1457" s="58" t="n">
        <v>4.5</v>
      </c>
      <c r="AM1457" s="57" t="s">
        <v>341</v>
      </c>
      <c r="AN1457" s="57" t="s">
        <v>341</v>
      </c>
      <c r="AO1457" s="57" t="n">
        <v>12</v>
      </c>
      <c r="AP1457" s="59" t="b">
        <f aca="false">FALSE()</f>
        <v>0</v>
      </c>
    </row>
    <row r="1458" customFormat="false" ht="15" hidden="false" customHeight="true" outlineLevel="0" collapsed="false">
      <c r="B1458" s="57" t="s">
        <v>4711</v>
      </c>
      <c r="C1458" s="57" t="s">
        <v>255</v>
      </c>
      <c r="D1458" s="57" t="s">
        <v>410</v>
      </c>
      <c r="E1458" s="59" t="b">
        <f aca="false">TRUE()</f>
        <v>1</v>
      </c>
      <c r="F1458" s="57" t="n">
        <v>1</v>
      </c>
      <c r="G1458" s="57" t="s">
        <v>5172</v>
      </c>
      <c r="H1458" s="57" t="s">
        <v>5113</v>
      </c>
      <c r="I1458" s="57" t="n">
        <v>3</v>
      </c>
      <c r="J1458" s="57" t="s">
        <v>428</v>
      </c>
      <c r="K1458" s="57" t="n">
        <v>2</v>
      </c>
      <c r="L1458" s="59" t="b">
        <f aca="false">FALSE()</f>
        <v>0</v>
      </c>
      <c r="M1458" s="59" t="b">
        <f aca="false">TRUE()</f>
        <v>1</v>
      </c>
      <c r="N1458" s="59" t="b">
        <f aca="false">TRUE()</f>
        <v>1</v>
      </c>
      <c r="O1458" s="59" t="b">
        <f aca="false">TRUE()</f>
        <v>1</v>
      </c>
      <c r="P1458" s="59" t="b">
        <f aca="false">TRUE()</f>
        <v>1</v>
      </c>
      <c r="Q1458" s="57" t="s">
        <v>5425</v>
      </c>
      <c r="R1458" s="58" t="n">
        <v>1</v>
      </c>
      <c r="S1458" s="58" t="n">
        <v>0</v>
      </c>
      <c r="T1458" s="57"/>
      <c r="U1458" s="58" t="n">
        <v>3.4975605653226</v>
      </c>
      <c r="V1458" s="58" t="n">
        <v>2.02911910659937</v>
      </c>
      <c r="W1458" s="58" t="n">
        <v>2.02911910659937</v>
      </c>
      <c r="X1458" s="58" t="n">
        <v>58.0152671755725</v>
      </c>
      <c r="Y1458" s="58" t="n">
        <v>58.0152671755725</v>
      </c>
      <c r="Z1458" s="58" t="n">
        <v>4.25142752496148</v>
      </c>
      <c r="AA1458" s="57" t="s">
        <v>341</v>
      </c>
      <c r="AB1458" s="57" t="s">
        <v>282</v>
      </c>
      <c r="AC1458" s="57" t="s">
        <v>5458</v>
      </c>
      <c r="AD1458" s="57" t="s">
        <v>5430</v>
      </c>
      <c r="AE1458" s="57" t="n">
        <v>172</v>
      </c>
      <c r="AF1458" s="58" t="n">
        <v>4.25142752496148</v>
      </c>
      <c r="AG1458" s="57" t="s">
        <v>341</v>
      </c>
      <c r="AH1458" s="57" t="s">
        <v>5458</v>
      </c>
      <c r="AI1458" s="57" t="s">
        <v>5430</v>
      </c>
      <c r="AJ1458" s="58" t="n">
        <v>4.25142752496148</v>
      </c>
      <c r="AK1458" s="57" t="s">
        <v>341</v>
      </c>
      <c r="AL1458" s="58" t="n">
        <v>3.5</v>
      </c>
      <c r="AM1458" s="57"/>
      <c r="AN1458" s="57"/>
      <c r="AO1458" s="57" t="n">
        <v>0</v>
      </c>
      <c r="AP1458" s="59" t="b">
        <f aca="false">FALSE()</f>
        <v>0</v>
      </c>
    </row>
    <row r="1459" customFormat="false" ht="15" hidden="false" customHeight="true" outlineLevel="0" collapsed="false">
      <c r="B1459" s="57" t="s">
        <v>4711</v>
      </c>
      <c r="C1459" s="57" t="s">
        <v>255</v>
      </c>
      <c r="D1459" s="57" t="s">
        <v>410</v>
      </c>
      <c r="E1459" s="59" t="b">
        <f aca="false">TRUE()</f>
        <v>1</v>
      </c>
      <c r="F1459" s="57" t="n">
        <v>1</v>
      </c>
      <c r="G1459" s="57" t="s">
        <v>5172</v>
      </c>
      <c r="H1459" s="57" t="s">
        <v>5113</v>
      </c>
      <c r="I1459" s="57" t="n">
        <v>3</v>
      </c>
      <c r="J1459" s="57" t="s">
        <v>428</v>
      </c>
      <c r="K1459" s="57" t="n">
        <v>2</v>
      </c>
      <c r="L1459" s="59" t="b">
        <f aca="false">FALSE()</f>
        <v>0</v>
      </c>
      <c r="M1459" s="59" t="b">
        <f aca="false">TRUE()</f>
        <v>1</v>
      </c>
      <c r="N1459" s="59" t="b">
        <f aca="false">TRUE()</f>
        <v>1</v>
      </c>
      <c r="O1459" s="59" t="b">
        <f aca="false">TRUE()</f>
        <v>1</v>
      </c>
      <c r="P1459" s="59" t="b">
        <f aca="false">TRUE()</f>
        <v>1</v>
      </c>
      <c r="Q1459" s="57" t="s">
        <v>5425</v>
      </c>
      <c r="R1459" s="58" t="n">
        <v>1</v>
      </c>
      <c r="S1459" s="58" t="n">
        <v>0</v>
      </c>
      <c r="T1459" s="57"/>
      <c r="U1459" s="58" t="n">
        <v>3.4975605653226</v>
      </c>
      <c r="V1459" s="58" t="n">
        <v>2.02911910659937</v>
      </c>
      <c r="W1459" s="58" t="n">
        <v>2.02911910659937</v>
      </c>
      <c r="X1459" s="58" t="n">
        <v>58.0152671755725</v>
      </c>
      <c r="Y1459" s="58" t="n">
        <v>58.0152671755725</v>
      </c>
      <c r="Z1459" s="58" t="n">
        <v>4.25142752496148</v>
      </c>
      <c r="AA1459" s="57" t="s">
        <v>341</v>
      </c>
      <c r="AB1459" s="57" t="s">
        <v>282</v>
      </c>
      <c r="AC1459" s="57" t="s">
        <v>5458</v>
      </c>
      <c r="AD1459" s="57" t="s">
        <v>5430</v>
      </c>
      <c r="AE1459" s="57" t="n">
        <v>172</v>
      </c>
      <c r="AF1459" s="58" t="n">
        <v>4.25142752496148</v>
      </c>
      <c r="AG1459" s="57" t="s">
        <v>341</v>
      </c>
      <c r="AH1459" s="57" t="s">
        <v>5458</v>
      </c>
      <c r="AI1459" s="57" t="s">
        <v>5430</v>
      </c>
      <c r="AJ1459" s="58" t="n">
        <v>4.25142752496148</v>
      </c>
      <c r="AK1459" s="57" t="s">
        <v>341</v>
      </c>
      <c r="AL1459" s="58" t="n">
        <v>4</v>
      </c>
      <c r="AM1459" s="57"/>
      <c r="AN1459" s="57"/>
      <c r="AO1459" s="57" t="n">
        <v>0</v>
      </c>
      <c r="AP1459" s="59" t="b">
        <f aca="false">FALSE()</f>
        <v>0</v>
      </c>
    </row>
    <row r="1460" customFormat="false" ht="15" hidden="false" customHeight="true" outlineLevel="0" collapsed="false">
      <c r="B1460" s="57" t="s">
        <v>4711</v>
      </c>
      <c r="C1460" s="57" t="s">
        <v>255</v>
      </c>
      <c r="D1460" s="57" t="s">
        <v>410</v>
      </c>
      <c r="E1460" s="59" t="b">
        <f aca="false">TRUE()</f>
        <v>1</v>
      </c>
      <c r="F1460" s="57" t="n">
        <v>1</v>
      </c>
      <c r="G1460" s="57" t="s">
        <v>5172</v>
      </c>
      <c r="H1460" s="57" t="s">
        <v>5113</v>
      </c>
      <c r="I1460" s="57" t="n">
        <v>3</v>
      </c>
      <c r="J1460" s="57" t="s">
        <v>428</v>
      </c>
      <c r="K1460" s="57" t="n">
        <v>2</v>
      </c>
      <c r="L1460" s="59" t="b">
        <f aca="false">FALSE()</f>
        <v>0</v>
      </c>
      <c r="M1460" s="59" t="b">
        <f aca="false">TRUE()</f>
        <v>1</v>
      </c>
      <c r="N1460" s="59" t="b">
        <f aca="false">TRUE()</f>
        <v>1</v>
      </c>
      <c r="O1460" s="59" t="b">
        <f aca="false">TRUE()</f>
        <v>1</v>
      </c>
      <c r="P1460" s="59" t="b">
        <f aca="false">TRUE()</f>
        <v>1</v>
      </c>
      <c r="Q1460" s="57" t="s">
        <v>5425</v>
      </c>
      <c r="R1460" s="58" t="n">
        <v>1</v>
      </c>
      <c r="S1460" s="58" t="n">
        <v>0</v>
      </c>
      <c r="T1460" s="57"/>
      <c r="U1460" s="58" t="n">
        <v>3.4975605653226</v>
      </c>
      <c r="V1460" s="58" t="n">
        <v>2.02911910659937</v>
      </c>
      <c r="W1460" s="58" t="n">
        <v>2.02911910659937</v>
      </c>
      <c r="X1460" s="58" t="n">
        <v>58.0152671755725</v>
      </c>
      <c r="Y1460" s="58" t="n">
        <v>58.0152671755725</v>
      </c>
      <c r="Z1460" s="58" t="n">
        <v>4.25142752496148</v>
      </c>
      <c r="AA1460" s="57" t="s">
        <v>341</v>
      </c>
      <c r="AB1460" s="57" t="s">
        <v>282</v>
      </c>
      <c r="AC1460" s="57" t="s">
        <v>5458</v>
      </c>
      <c r="AD1460" s="57" t="s">
        <v>5430</v>
      </c>
      <c r="AE1460" s="57" t="n">
        <v>172</v>
      </c>
      <c r="AF1460" s="58" t="n">
        <v>4.25142752496148</v>
      </c>
      <c r="AG1460" s="57" t="s">
        <v>341</v>
      </c>
      <c r="AH1460" s="57" t="s">
        <v>5458</v>
      </c>
      <c r="AI1460" s="57" t="s">
        <v>5430</v>
      </c>
      <c r="AJ1460" s="58" t="n">
        <v>4.25142752496148</v>
      </c>
      <c r="AK1460" s="57" t="s">
        <v>341</v>
      </c>
      <c r="AL1460" s="58" t="n">
        <v>4.5</v>
      </c>
      <c r="AM1460" s="57" t="s">
        <v>341</v>
      </c>
      <c r="AN1460" s="57" t="s">
        <v>341</v>
      </c>
      <c r="AO1460" s="57" t="n">
        <v>2</v>
      </c>
      <c r="AP1460" s="59" t="b">
        <f aca="false">FALSE()</f>
        <v>0</v>
      </c>
    </row>
    <row r="1461" customFormat="false" ht="15" hidden="false" customHeight="true" outlineLevel="0" collapsed="false">
      <c r="B1461" s="57" t="s">
        <v>4711</v>
      </c>
      <c r="C1461" s="57" t="s">
        <v>255</v>
      </c>
      <c r="D1461" s="57" t="s">
        <v>410</v>
      </c>
      <c r="E1461" s="59" t="b">
        <f aca="false">TRUE()</f>
        <v>1</v>
      </c>
      <c r="F1461" s="57" t="n">
        <v>1</v>
      </c>
      <c r="G1461" s="57" t="s">
        <v>5172</v>
      </c>
      <c r="H1461" s="57" t="s">
        <v>5113</v>
      </c>
      <c r="I1461" s="57" t="n">
        <v>4</v>
      </c>
      <c r="J1461" s="57" t="s">
        <v>425</v>
      </c>
      <c r="K1461" s="57" t="n">
        <v>2</v>
      </c>
      <c r="L1461" s="59" t="b">
        <f aca="false">FALSE()</f>
        <v>0</v>
      </c>
      <c r="M1461" s="59" t="b">
        <f aca="false">TRUE()</f>
        <v>1</v>
      </c>
      <c r="N1461" s="59" t="b">
        <f aca="false">TRUE()</f>
        <v>1</v>
      </c>
      <c r="O1461" s="59" t="b">
        <f aca="false">TRUE()</f>
        <v>1</v>
      </c>
      <c r="P1461" s="59" t="b">
        <f aca="false">TRUE()</f>
        <v>1</v>
      </c>
      <c r="Q1461" s="57" t="s">
        <v>5416</v>
      </c>
      <c r="R1461" s="58" t="n">
        <v>1</v>
      </c>
      <c r="S1461" s="58" t="n">
        <v>0</v>
      </c>
      <c r="T1461" s="57"/>
      <c r="U1461" s="58" t="n">
        <v>10.9732625370045</v>
      </c>
      <c r="V1461" s="58" t="n">
        <v>5.76697009244031</v>
      </c>
      <c r="W1461" s="58" t="n">
        <v>5.76697009244031</v>
      </c>
      <c r="X1461" s="58" t="n">
        <v>52.5547445255474</v>
      </c>
      <c r="Y1461" s="58" t="n">
        <v>52.5547445255474</v>
      </c>
      <c r="Z1461" s="58" t="n">
        <v>4.4462367233426</v>
      </c>
      <c r="AA1461" s="57" t="s">
        <v>341</v>
      </c>
      <c r="AB1461" s="57" t="s">
        <v>282</v>
      </c>
      <c r="AC1461" s="57" t="s">
        <v>5450</v>
      </c>
      <c r="AD1461" s="57" t="s">
        <v>5459</v>
      </c>
      <c r="AE1461" s="57" t="n">
        <v>176</v>
      </c>
      <c r="AF1461" s="58" t="n">
        <v>6.81449579939703</v>
      </c>
      <c r="AG1461" s="57" t="s">
        <v>5455</v>
      </c>
      <c r="AH1461" s="57" t="s">
        <v>5414</v>
      </c>
      <c r="AI1461" s="57" t="s">
        <v>4838</v>
      </c>
      <c r="AJ1461" s="58" t="n">
        <v>4.4462367233426</v>
      </c>
      <c r="AK1461" s="57" t="s">
        <v>341</v>
      </c>
      <c r="AL1461" s="58" t="n">
        <v>3.5</v>
      </c>
      <c r="AM1461" s="57"/>
      <c r="AN1461" s="57"/>
      <c r="AO1461" s="57" t="n">
        <v>0</v>
      </c>
      <c r="AP1461" s="59" t="b">
        <f aca="false">FALSE()</f>
        <v>0</v>
      </c>
    </row>
    <row r="1462" customFormat="false" ht="15" hidden="false" customHeight="true" outlineLevel="0" collapsed="false">
      <c r="B1462" s="57" t="s">
        <v>4711</v>
      </c>
      <c r="C1462" s="57" t="s">
        <v>255</v>
      </c>
      <c r="D1462" s="57" t="s">
        <v>410</v>
      </c>
      <c r="E1462" s="59" t="b">
        <f aca="false">TRUE()</f>
        <v>1</v>
      </c>
      <c r="F1462" s="57" t="n">
        <v>1</v>
      </c>
      <c r="G1462" s="57" t="s">
        <v>5172</v>
      </c>
      <c r="H1462" s="57" t="s">
        <v>5113</v>
      </c>
      <c r="I1462" s="57" t="n">
        <v>4</v>
      </c>
      <c r="J1462" s="57" t="s">
        <v>425</v>
      </c>
      <c r="K1462" s="57" t="n">
        <v>2</v>
      </c>
      <c r="L1462" s="59" t="b">
        <f aca="false">FALSE()</f>
        <v>0</v>
      </c>
      <c r="M1462" s="59" t="b">
        <f aca="false">TRUE()</f>
        <v>1</v>
      </c>
      <c r="N1462" s="59" t="b">
        <f aca="false">TRUE()</f>
        <v>1</v>
      </c>
      <c r="O1462" s="59" t="b">
        <f aca="false">TRUE()</f>
        <v>1</v>
      </c>
      <c r="P1462" s="59" t="b">
        <f aca="false">TRUE()</f>
        <v>1</v>
      </c>
      <c r="Q1462" s="57" t="s">
        <v>5416</v>
      </c>
      <c r="R1462" s="58" t="n">
        <v>1</v>
      </c>
      <c r="S1462" s="58" t="n">
        <v>0</v>
      </c>
      <c r="T1462" s="57"/>
      <c r="U1462" s="58" t="n">
        <v>10.9732625370045</v>
      </c>
      <c r="V1462" s="58" t="n">
        <v>5.76697009244031</v>
      </c>
      <c r="W1462" s="58" t="n">
        <v>5.76697009244031</v>
      </c>
      <c r="X1462" s="58" t="n">
        <v>52.5547445255474</v>
      </c>
      <c r="Y1462" s="58" t="n">
        <v>52.5547445255474</v>
      </c>
      <c r="Z1462" s="58" t="n">
        <v>4.4462367233426</v>
      </c>
      <c r="AA1462" s="57" t="s">
        <v>341</v>
      </c>
      <c r="AB1462" s="57" t="s">
        <v>282</v>
      </c>
      <c r="AC1462" s="57" t="s">
        <v>5450</v>
      </c>
      <c r="AD1462" s="57" t="s">
        <v>5459</v>
      </c>
      <c r="AE1462" s="57" t="n">
        <v>176</v>
      </c>
      <c r="AF1462" s="58" t="n">
        <v>6.81449579939703</v>
      </c>
      <c r="AG1462" s="57" t="s">
        <v>5455</v>
      </c>
      <c r="AH1462" s="57" t="s">
        <v>5414</v>
      </c>
      <c r="AI1462" s="57" t="s">
        <v>4838</v>
      </c>
      <c r="AJ1462" s="58" t="n">
        <v>4.4462367233426</v>
      </c>
      <c r="AK1462" s="57" t="s">
        <v>341</v>
      </c>
      <c r="AL1462" s="58" t="n">
        <v>4</v>
      </c>
      <c r="AM1462" s="57"/>
      <c r="AN1462" s="57"/>
      <c r="AO1462" s="57" t="n">
        <v>0</v>
      </c>
      <c r="AP1462" s="59" t="b">
        <f aca="false">FALSE()</f>
        <v>0</v>
      </c>
    </row>
    <row r="1463" customFormat="false" ht="15" hidden="false" customHeight="true" outlineLevel="0" collapsed="false">
      <c r="B1463" s="57" t="s">
        <v>4711</v>
      </c>
      <c r="C1463" s="57" t="s">
        <v>255</v>
      </c>
      <c r="D1463" s="57" t="s">
        <v>410</v>
      </c>
      <c r="E1463" s="59" t="b">
        <f aca="false">TRUE()</f>
        <v>1</v>
      </c>
      <c r="F1463" s="57" t="n">
        <v>1</v>
      </c>
      <c r="G1463" s="57" t="s">
        <v>5172</v>
      </c>
      <c r="H1463" s="57" t="s">
        <v>5113</v>
      </c>
      <c r="I1463" s="57" t="n">
        <v>4</v>
      </c>
      <c r="J1463" s="57" t="s">
        <v>425</v>
      </c>
      <c r="K1463" s="57" t="n">
        <v>2</v>
      </c>
      <c r="L1463" s="59" t="b">
        <f aca="false">FALSE()</f>
        <v>0</v>
      </c>
      <c r="M1463" s="59" t="b">
        <f aca="false">TRUE()</f>
        <v>1</v>
      </c>
      <c r="N1463" s="59" t="b">
        <f aca="false">TRUE()</f>
        <v>1</v>
      </c>
      <c r="O1463" s="59" t="b">
        <f aca="false">TRUE()</f>
        <v>1</v>
      </c>
      <c r="P1463" s="59" t="b">
        <f aca="false">TRUE()</f>
        <v>1</v>
      </c>
      <c r="Q1463" s="57" t="s">
        <v>5416</v>
      </c>
      <c r="R1463" s="58" t="n">
        <v>1</v>
      </c>
      <c r="S1463" s="58" t="n">
        <v>0</v>
      </c>
      <c r="T1463" s="57"/>
      <c r="U1463" s="58" t="n">
        <v>10.9732625370045</v>
      </c>
      <c r="V1463" s="58" t="n">
        <v>5.76697009244031</v>
      </c>
      <c r="W1463" s="58" t="n">
        <v>5.76697009244031</v>
      </c>
      <c r="X1463" s="58" t="n">
        <v>52.5547445255474</v>
      </c>
      <c r="Y1463" s="58" t="n">
        <v>52.5547445255474</v>
      </c>
      <c r="Z1463" s="58" t="n">
        <v>4.4462367233426</v>
      </c>
      <c r="AA1463" s="57" t="s">
        <v>341</v>
      </c>
      <c r="AB1463" s="57" t="s">
        <v>282</v>
      </c>
      <c r="AC1463" s="57" t="s">
        <v>5450</v>
      </c>
      <c r="AD1463" s="57" t="s">
        <v>5459</v>
      </c>
      <c r="AE1463" s="57" t="n">
        <v>176</v>
      </c>
      <c r="AF1463" s="58" t="n">
        <v>6.81449579939703</v>
      </c>
      <c r="AG1463" s="57" t="s">
        <v>5455</v>
      </c>
      <c r="AH1463" s="57" t="s">
        <v>5414</v>
      </c>
      <c r="AI1463" s="57" t="s">
        <v>4838</v>
      </c>
      <c r="AJ1463" s="58" t="n">
        <v>4.4462367233426</v>
      </c>
      <c r="AK1463" s="57" t="s">
        <v>341</v>
      </c>
      <c r="AL1463" s="58" t="n">
        <v>4.5</v>
      </c>
      <c r="AM1463" s="57" t="s">
        <v>341</v>
      </c>
      <c r="AN1463" s="57" t="s">
        <v>341</v>
      </c>
      <c r="AO1463" s="57" t="n">
        <v>1</v>
      </c>
      <c r="AP1463" s="59" t="b">
        <f aca="false">FALSE()</f>
        <v>0</v>
      </c>
    </row>
    <row r="1464" customFormat="false" ht="15" hidden="false" customHeight="true" outlineLevel="0" collapsed="false">
      <c r="B1464" s="57" t="s">
        <v>4711</v>
      </c>
      <c r="C1464" s="57" t="s">
        <v>255</v>
      </c>
      <c r="D1464" s="57" t="s">
        <v>410</v>
      </c>
      <c r="E1464" s="59" t="b">
        <f aca="false">TRUE()</f>
        <v>1</v>
      </c>
      <c r="F1464" s="57" t="n">
        <v>1</v>
      </c>
      <c r="G1464" s="57" t="s">
        <v>5172</v>
      </c>
      <c r="H1464" s="57" t="s">
        <v>5113</v>
      </c>
      <c r="I1464" s="57" t="n">
        <v>5</v>
      </c>
      <c r="J1464" s="57" t="s">
        <v>4570</v>
      </c>
      <c r="K1464" s="57" t="n">
        <v>2</v>
      </c>
      <c r="L1464" s="59" t="b">
        <f aca="false">FALSE()</f>
        <v>0</v>
      </c>
      <c r="M1464" s="59" t="b">
        <f aca="false">TRUE()</f>
        <v>1</v>
      </c>
      <c r="N1464" s="59" t="b">
        <f aca="false">TRUE()</f>
        <v>1</v>
      </c>
      <c r="O1464" s="59" t="b">
        <f aca="false">TRUE()</f>
        <v>1</v>
      </c>
      <c r="P1464" s="59" t="b">
        <f aca="false">TRUE()</f>
        <v>1</v>
      </c>
      <c r="Q1464" s="57" t="s">
        <v>5447</v>
      </c>
      <c r="R1464" s="58" t="n">
        <v>1</v>
      </c>
      <c r="S1464" s="58" t="n">
        <v>0</v>
      </c>
      <c r="T1464" s="57"/>
      <c r="U1464" s="58" t="n">
        <v>4.85920628159323</v>
      </c>
      <c r="V1464" s="58" t="n">
        <v>3.71115205022779</v>
      </c>
      <c r="W1464" s="58" t="n">
        <v>3.71115205022779</v>
      </c>
      <c r="X1464" s="58" t="n">
        <v>76.3736263736264</v>
      </c>
      <c r="Y1464" s="58" t="n">
        <v>76.3736263736264</v>
      </c>
      <c r="Z1464" s="58" t="n">
        <v>4.60481541432446</v>
      </c>
      <c r="AA1464" s="57" t="s">
        <v>341</v>
      </c>
      <c r="AB1464" s="57" t="s">
        <v>282</v>
      </c>
      <c r="AC1464" s="57" t="s">
        <v>5450</v>
      </c>
      <c r="AD1464" s="57" t="s">
        <v>5459</v>
      </c>
      <c r="AE1464" s="57" t="n">
        <v>176</v>
      </c>
      <c r="AF1464" s="58" t="n">
        <v>5.78432692713681</v>
      </c>
      <c r="AG1464" s="57" t="s">
        <v>551</v>
      </c>
      <c r="AH1464" s="57" t="s">
        <v>4866</v>
      </c>
      <c r="AI1464" s="57" t="s">
        <v>5425</v>
      </c>
      <c r="AJ1464" s="58" t="n">
        <v>4.60481541432446</v>
      </c>
      <c r="AK1464" s="57" t="s">
        <v>341</v>
      </c>
      <c r="AL1464" s="58" t="n">
        <v>3.5</v>
      </c>
      <c r="AM1464" s="57"/>
      <c r="AN1464" s="57"/>
      <c r="AO1464" s="57" t="n">
        <v>0</v>
      </c>
      <c r="AP1464" s="59" t="b">
        <f aca="false">FALSE()</f>
        <v>0</v>
      </c>
    </row>
    <row r="1465" customFormat="false" ht="15" hidden="false" customHeight="true" outlineLevel="0" collapsed="false">
      <c r="B1465" s="57" t="s">
        <v>4711</v>
      </c>
      <c r="C1465" s="57" t="s">
        <v>255</v>
      </c>
      <c r="D1465" s="57" t="s">
        <v>410</v>
      </c>
      <c r="E1465" s="59" t="b">
        <f aca="false">TRUE()</f>
        <v>1</v>
      </c>
      <c r="F1465" s="57" t="n">
        <v>1</v>
      </c>
      <c r="G1465" s="57" t="s">
        <v>5172</v>
      </c>
      <c r="H1465" s="57" t="s">
        <v>5113</v>
      </c>
      <c r="I1465" s="57" t="n">
        <v>5</v>
      </c>
      <c r="J1465" s="57" t="s">
        <v>4570</v>
      </c>
      <c r="K1465" s="57" t="n">
        <v>2</v>
      </c>
      <c r="L1465" s="59" t="b">
        <f aca="false">FALSE()</f>
        <v>0</v>
      </c>
      <c r="M1465" s="59" t="b">
        <f aca="false">TRUE()</f>
        <v>1</v>
      </c>
      <c r="N1465" s="59" t="b">
        <f aca="false">TRUE()</f>
        <v>1</v>
      </c>
      <c r="O1465" s="59" t="b">
        <f aca="false">TRUE()</f>
        <v>1</v>
      </c>
      <c r="P1465" s="59" t="b">
        <f aca="false">TRUE()</f>
        <v>1</v>
      </c>
      <c r="Q1465" s="57" t="s">
        <v>5447</v>
      </c>
      <c r="R1465" s="58" t="n">
        <v>1</v>
      </c>
      <c r="S1465" s="58" t="n">
        <v>0</v>
      </c>
      <c r="T1465" s="57"/>
      <c r="U1465" s="58" t="n">
        <v>4.85920628159323</v>
      </c>
      <c r="V1465" s="58" t="n">
        <v>3.71115205022779</v>
      </c>
      <c r="W1465" s="58" t="n">
        <v>3.71115205022779</v>
      </c>
      <c r="X1465" s="58" t="n">
        <v>76.3736263736264</v>
      </c>
      <c r="Y1465" s="58" t="n">
        <v>76.3736263736264</v>
      </c>
      <c r="Z1465" s="58" t="n">
        <v>4.60481541432446</v>
      </c>
      <c r="AA1465" s="57" t="s">
        <v>341</v>
      </c>
      <c r="AB1465" s="57" t="s">
        <v>282</v>
      </c>
      <c r="AC1465" s="57" t="s">
        <v>5450</v>
      </c>
      <c r="AD1465" s="57" t="s">
        <v>5459</v>
      </c>
      <c r="AE1465" s="57" t="n">
        <v>176</v>
      </c>
      <c r="AF1465" s="58" t="n">
        <v>5.78432692713681</v>
      </c>
      <c r="AG1465" s="57" t="s">
        <v>551</v>
      </c>
      <c r="AH1465" s="57" t="s">
        <v>4866</v>
      </c>
      <c r="AI1465" s="57" t="s">
        <v>5425</v>
      </c>
      <c r="AJ1465" s="58" t="n">
        <v>4.60481541432446</v>
      </c>
      <c r="AK1465" s="57" t="s">
        <v>341</v>
      </c>
      <c r="AL1465" s="58" t="n">
        <v>4</v>
      </c>
      <c r="AM1465" s="57"/>
      <c r="AN1465" s="57"/>
      <c r="AO1465" s="57" t="n">
        <v>0</v>
      </c>
      <c r="AP1465" s="59" t="b">
        <f aca="false">FALSE()</f>
        <v>0</v>
      </c>
    </row>
    <row r="1466" customFormat="false" ht="15" hidden="false" customHeight="true" outlineLevel="0" collapsed="false">
      <c r="B1466" s="57" t="s">
        <v>4711</v>
      </c>
      <c r="C1466" s="57" t="s">
        <v>255</v>
      </c>
      <c r="D1466" s="57" t="s">
        <v>410</v>
      </c>
      <c r="E1466" s="59" t="b">
        <f aca="false">TRUE()</f>
        <v>1</v>
      </c>
      <c r="F1466" s="57" t="n">
        <v>1</v>
      </c>
      <c r="G1466" s="57" t="s">
        <v>5172</v>
      </c>
      <c r="H1466" s="57" t="s">
        <v>5113</v>
      </c>
      <c r="I1466" s="57" t="n">
        <v>5</v>
      </c>
      <c r="J1466" s="57" t="s">
        <v>4570</v>
      </c>
      <c r="K1466" s="57" t="n">
        <v>2</v>
      </c>
      <c r="L1466" s="59" t="b">
        <f aca="false">FALSE()</f>
        <v>0</v>
      </c>
      <c r="M1466" s="59" t="b">
        <f aca="false">TRUE()</f>
        <v>1</v>
      </c>
      <c r="N1466" s="59" t="b">
        <f aca="false">TRUE()</f>
        <v>1</v>
      </c>
      <c r="O1466" s="59" t="b">
        <f aca="false">TRUE()</f>
        <v>1</v>
      </c>
      <c r="P1466" s="59" t="b">
        <f aca="false">TRUE()</f>
        <v>1</v>
      </c>
      <c r="Q1466" s="57" t="s">
        <v>5447</v>
      </c>
      <c r="R1466" s="58" t="n">
        <v>1</v>
      </c>
      <c r="S1466" s="58" t="n">
        <v>0</v>
      </c>
      <c r="T1466" s="57"/>
      <c r="U1466" s="58" t="n">
        <v>4.85920628159323</v>
      </c>
      <c r="V1466" s="58" t="n">
        <v>3.71115205022779</v>
      </c>
      <c r="W1466" s="58" t="n">
        <v>3.71115205022779</v>
      </c>
      <c r="X1466" s="58" t="n">
        <v>76.3736263736264</v>
      </c>
      <c r="Y1466" s="58" t="n">
        <v>76.3736263736264</v>
      </c>
      <c r="Z1466" s="58" t="n">
        <v>4.60481541432446</v>
      </c>
      <c r="AA1466" s="57" t="s">
        <v>341</v>
      </c>
      <c r="AB1466" s="57" t="s">
        <v>282</v>
      </c>
      <c r="AC1466" s="57" t="s">
        <v>5450</v>
      </c>
      <c r="AD1466" s="57" t="s">
        <v>5459</v>
      </c>
      <c r="AE1466" s="57" t="n">
        <v>176</v>
      </c>
      <c r="AF1466" s="58" t="n">
        <v>5.78432692713681</v>
      </c>
      <c r="AG1466" s="57" t="s">
        <v>551</v>
      </c>
      <c r="AH1466" s="57" t="s">
        <v>4866</v>
      </c>
      <c r="AI1466" s="57" t="s">
        <v>5425</v>
      </c>
      <c r="AJ1466" s="58" t="n">
        <v>4.60481541432446</v>
      </c>
      <c r="AK1466" s="57" t="s">
        <v>341</v>
      </c>
      <c r="AL1466" s="58" t="n">
        <v>4.5</v>
      </c>
      <c r="AM1466" s="57"/>
      <c r="AN1466" s="57"/>
      <c r="AO1466" s="57" t="n">
        <v>0</v>
      </c>
      <c r="AP1466" s="59" t="b">
        <f aca="false">FALSE()</f>
        <v>0</v>
      </c>
    </row>
    <row r="1467" customFormat="false" ht="15" hidden="false" customHeight="true" outlineLevel="0" collapsed="false">
      <c r="B1467" s="57" t="s">
        <v>4711</v>
      </c>
      <c r="C1467" s="57" t="s">
        <v>255</v>
      </c>
      <c r="D1467" s="57" t="s">
        <v>410</v>
      </c>
      <c r="E1467" s="59" t="b">
        <f aca="false">TRUE()</f>
        <v>1</v>
      </c>
      <c r="F1467" s="57" t="n">
        <v>1</v>
      </c>
      <c r="G1467" s="57" t="s">
        <v>5172</v>
      </c>
      <c r="H1467" s="57" t="s">
        <v>5113</v>
      </c>
      <c r="I1467" s="57" t="n">
        <v>6</v>
      </c>
      <c r="J1467" s="57" t="s">
        <v>281</v>
      </c>
      <c r="K1467" s="57" t="n">
        <v>2</v>
      </c>
      <c r="L1467" s="59" t="b">
        <f aca="false">FALSE()</f>
        <v>0</v>
      </c>
      <c r="M1467" s="59" t="b">
        <f aca="false">TRUE()</f>
        <v>1</v>
      </c>
      <c r="N1467" s="59" t="b">
        <f aca="false">TRUE()</f>
        <v>1</v>
      </c>
      <c r="O1467" s="59" t="b">
        <f aca="false">TRUE()</f>
        <v>1</v>
      </c>
      <c r="P1467" s="59" t="b">
        <f aca="false">TRUE()</f>
        <v>1</v>
      </c>
      <c r="Q1467" s="57" t="s">
        <v>5432</v>
      </c>
      <c r="R1467" s="58" t="n">
        <v>1</v>
      </c>
      <c r="S1467" s="58" t="n">
        <v>0</v>
      </c>
      <c r="T1467" s="57"/>
      <c r="U1467" s="58" t="n">
        <v>0.587376583489291</v>
      </c>
      <c r="V1467" s="58" t="n">
        <v>0</v>
      </c>
      <c r="W1467" s="58" t="n">
        <v>0</v>
      </c>
      <c r="X1467" s="58" t="n">
        <v>0</v>
      </c>
      <c r="Y1467" s="58" t="n">
        <v>0</v>
      </c>
      <c r="Z1467" s="58" t="n">
        <v>4.11646668879999</v>
      </c>
      <c r="AA1467" s="57" t="s">
        <v>551</v>
      </c>
      <c r="AB1467" s="57" t="s">
        <v>282</v>
      </c>
      <c r="AC1467" s="57" t="s">
        <v>4866</v>
      </c>
      <c r="AD1467" s="57" t="s">
        <v>5425</v>
      </c>
      <c r="AE1467" s="57" t="n">
        <v>146</v>
      </c>
      <c r="AF1467" s="58" t="n">
        <v>4.11646668879999</v>
      </c>
      <c r="AG1467" s="57" t="s">
        <v>551</v>
      </c>
      <c r="AH1467" s="57" t="s">
        <v>4866</v>
      </c>
      <c r="AI1467" s="57" t="s">
        <v>5425</v>
      </c>
      <c r="AJ1467" s="58" t="n">
        <v>4.11646668879999</v>
      </c>
      <c r="AK1467" s="57" t="s">
        <v>551</v>
      </c>
      <c r="AL1467" s="58" t="n">
        <v>3.5</v>
      </c>
      <c r="AM1467" s="57"/>
      <c r="AN1467" s="57"/>
      <c r="AO1467" s="57" t="n">
        <v>0</v>
      </c>
      <c r="AP1467" s="59" t="b">
        <f aca="false">FALSE()</f>
        <v>0</v>
      </c>
    </row>
    <row r="1468" customFormat="false" ht="15" hidden="false" customHeight="true" outlineLevel="0" collapsed="false">
      <c r="B1468" s="57" t="s">
        <v>4711</v>
      </c>
      <c r="C1468" s="57" t="s">
        <v>255</v>
      </c>
      <c r="D1468" s="57" t="s">
        <v>410</v>
      </c>
      <c r="E1468" s="59" t="b">
        <f aca="false">TRUE()</f>
        <v>1</v>
      </c>
      <c r="F1468" s="57" t="n">
        <v>1</v>
      </c>
      <c r="G1468" s="57" t="s">
        <v>5172</v>
      </c>
      <c r="H1468" s="57" t="s">
        <v>5113</v>
      </c>
      <c r="I1468" s="57" t="n">
        <v>6</v>
      </c>
      <c r="J1468" s="57" t="s">
        <v>281</v>
      </c>
      <c r="K1468" s="57" t="n">
        <v>2</v>
      </c>
      <c r="L1468" s="59" t="b">
        <f aca="false">FALSE()</f>
        <v>0</v>
      </c>
      <c r="M1468" s="59" t="b">
        <f aca="false">TRUE()</f>
        <v>1</v>
      </c>
      <c r="N1468" s="59" t="b">
        <f aca="false">TRUE()</f>
        <v>1</v>
      </c>
      <c r="O1468" s="59" t="b">
        <f aca="false">TRUE()</f>
        <v>1</v>
      </c>
      <c r="P1468" s="59" t="b">
        <f aca="false">TRUE()</f>
        <v>1</v>
      </c>
      <c r="Q1468" s="57" t="s">
        <v>5432</v>
      </c>
      <c r="R1468" s="58" t="n">
        <v>1</v>
      </c>
      <c r="S1468" s="58" t="n">
        <v>0</v>
      </c>
      <c r="T1468" s="57"/>
      <c r="U1468" s="58" t="n">
        <v>0.587376583489291</v>
      </c>
      <c r="V1468" s="58" t="n">
        <v>0</v>
      </c>
      <c r="W1468" s="58" t="n">
        <v>0</v>
      </c>
      <c r="X1468" s="58" t="n">
        <v>0</v>
      </c>
      <c r="Y1468" s="58" t="n">
        <v>0</v>
      </c>
      <c r="Z1468" s="58" t="n">
        <v>4.11646668879999</v>
      </c>
      <c r="AA1468" s="57" t="s">
        <v>551</v>
      </c>
      <c r="AB1468" s="57" t="s">
        <v>282</v>
      </c>
      <c r="AC1468" s="57" t="s">
        <v>4866</v>
      </c>
      <c r="AD1468" s="57" t="s">
        <v>5425</v>
      </c>
      <c r="AE1468" s="57" t="n">
        <v>146</v>
      </c>
      <c r="AF1468" s="58" t="n">
        <v>4.11646668879999</v>
      </c>
      <c r="AG1468" s="57" t="s">
        <v>551</v>
      </c>
      <c r="AH1468" s="57" t="s">
        <v>4866</v>
      </c>
      <c r="AI1468" s="57" t="s">
        <v>5425</v>
      </c>
      <c r="AJ1468" s="58" t="n">
        <v>4.11646668879999</v>
      </c>
      <c r="AK1468" s="57" t="s">
        <v>551</v>
      </c>
      <c r="AL1468" s="58" t="n">
        <v>4</v>
      </c>
      <c r="AM1468" s="57"/>
      <c r="AN1468" s="57"/>
      <c r="AO1468" s="57" t="n">
        <v>0</v>
      </c>
      <c r="AP1468" s="59" t="b">
        <f aca="false">FALSE()</f>
        <v>0</v>
      </c>
    </row>
    <row r="1469" customFormat="false" ht="15" hidden="false" customHeight="true" outlineLevel="0" collapsed="false">
      <c r="B1469" s="57" t="s">
        <v>4711</v>
      </c>
      <c r="C1469" s="57" t="s">
        <v>255</v>
      </c>
      <c r="D1469" s="57" t="s">
        <v>410</v>
      </c>
      <c r="E1469" s="59" t="b">
        <f aca="false">TRUE()</f>
        <v>1</v>
      </c>
      <c r="F1469" s="57" t="n">
        <v>1</v>
      </c>
      <c r="G1469" s="57" t="s">
        <v>5172</v>
      </c>
      <c r="H1469" s="57" t="s">
        <v>5113</v>
      </c>
      <c r="I1469" s="57" t="n">
        <v>6</v>
      </c>
      <c r="J1469" s="57" t="s">
        <v>281</v>
      </c>
      <c r="K1469" s="57" t="n">
        <v>2</v>
      </c>
      <c r="L1469" s="59" t="b">
        <f aca="false">FALSE()</f>
        <v>0</v>
      </c>
      <c r="M1469" s="59" t="b">
        <f aca="false">TRUE()</f>
        <v>1</v>
      </c>
      <c r="N1469" s="59" t="b">
        <f aca="false">TRUE()</f>
        <v>1</v>
      </c>
      <c r="O1469" s="59" t="b">
        <f aca="false">TRUE()</f>
        <v>1</v>
      </c>
      <c r="P1469" s="59" t="b">
        <f aca="false">TRUE()</f>
        <v>1</v>
      </c>
      <c r="Q1469" s="57" t="s">
        <v>5432</v>
      </c>
      <c r="R1469" s="58" t="n">
        <v>1</v>
      </c>
      <c r="S1469" s="58" t="n">
        <v>0</v>
      </c>
      <c r="T1469" s="57"/>
      <c r="U1469" s="58" t="n">
        <v>0.587376583489291</v>
      </c>
      <c r="V1469" s="58" t="n">
        <v>0</v>
      </c>
      <c r="W1469" s="58" t="n">
        <v>0</v>
      </c>
      <c r="X1469" s="58" t="n">
        <v>0</v>
      </c>
      <c r="Y1469" s="58" t="n">
        <v>0</v>
      </c>
      <c r="Z1469" s="58" t="n">
        <v>4.11646668879999</v>
      </c>
      <c r="AA1469" s="57" t="s">
        <v>551</v>
      </c>
      <c r="AB1469" s="57" t="s">
        <v>282</v>
      </c>
      <c r="AC1469" s="57" t="s">
        <v>4866</v>
      </c>
      <c r="AD1469" s="57" t="s">
        <v>5425</v>
      </c>
      <c r="AE1469" s="57" t="n">
        <v>146</v>
      </c>
      <c r="AF1469" s="58" t="n">
        <v>4.11646668879999</v>
      </c>
      <c r="AG1469" s="57" t="s">
        <v>551</v>
      </c>
      <c r="AH1469" s="57" t="s">
        <v>4866</v>
      </c>
      <c r="AI1469" s="57" t="s">
        <v>5425</v>
      </c>
      <c r="AJ1469" s="58" t="n">
        <v>4.11646668879999</v>
      </c>
      <c r="AK1469" s="57" t="s">
        <v>551</v>
      </c>
      <c r="AL1469" s="58" t="n">
        <v>4.5</v>
      </c>
      <c r="AM1469" s="57" t="s">
        <v>551</v>
      </c>
      <c r="AN1469" s="57" t="s">
        <v>551</v>
      </c>
      <c r="AO1469" s="57" t="n">
        <v>1</v>
      </c>
      <c r="AP1469" s="59" t="b">
        <f aca="false">FALSE()</f>
        <v>0</v>
      </c>
    </row>
    <row r="1470" customFormat="false" ht="15" hidden="false" customHeight="true" outlineLevel="0" collapsed="false">
      <c r="B1470" s="57" t="s">
        <v>4711</v>
      </c>
      <c r="C1470" s="57" t="s">
        <v>255</v>
      </c>
      <c r="D1470" s="57" t="s">
        <v>410</v>
      </c>
      <c r="E1470" s="59" t="b">
        <f aca="false">TRUE()</f>
        <v>1</v>
      </c>
      <c r="F1470" s="57" t="n">
        <v>1</v>
      </c>
      <c r="G1470" s="57" t="s">
        <v>5172</v>
      </c>
      <c r="H1470" s="57" t="s">
        <v>5113</v>
      </c>
      <c r="I1470" s="57" t="n">
        <v>7</v>
      </c>
      <c r="J1470" s="57" t="s">
        <v>4888</v>
      </c>
      <c r="K1470" s="57" t="n">
        <v>2</v>
      </c>
      <c r="L1470" s="59" t="b">
        <f aca="false">FALSE()</f>
        <v>0</v>
      </c>
      <c r="M1470" s="59" t="b">
        <f aca="false">TRUE()</f>
        <v>1</v>
      </c>
      <c r="N1470" s="59" t="b">
        <f aca="false">TRUE()</f>
        <v>1</v>
      </c>
      <c r="O1470" s="59" t="b">
        <f aca="false">TRUE()</f>
        <v>1</v>
      </c>
      <c r="P1470" s="59" t="b">
        <f aca="false">TRUE()</f>
        <v>1</v>
      </c>
      <c r="Q1470" s="57" t="s">
        <v>5461</v>
      </c>
      <c r="R1470" s="58" t="n">
        <v>1</v>
      </c>
      <c r="S1470" s="58" t="n">
        <v>0</v>
      </c>
      <c r="T1470" s="57"/>
      <c r="U1470" s="58" t="n">
        <v>2.13591484905197</v>
      </c>
      <c r="V1470" s="58" t="n">
        <v>0.0533978712262995</v>
      </c>
      <c r="W1470" s="58" t="n">
        <v>0.0533978712262995</v>
      </c>
      <c r="X1470" s="58" t="n">
        <v>2.50000000000001</v>
      </c>
      <c r="Y1470" s="58" t="n">
        <v>2.50000000000001</v>
      </c>
      <c r="Z1470" s="58" t="n">
        <v>3.44559341768585</v>
      </c>
      <c r="AA1470" s="57" t="s">
        <v>551</v>
      </c>
      <c r="AB1470" s="57" t="s">
        <v>282</v>
      </c>
      <c r="AC1470" s="57" t="s">
        <v>5028</v>
      </c>
      <c r="AD1470" s="57" t="s">
        <v>5440</v>
      </c>
      <c r="AE1470" s="57" t="n">
        <v>148</v>
      </c>
      <c r="AF1470" s="58" t="n">
        <v>4.81323539835734</v>
      </c>
      <c r="AG1470" s="57" t="s">
        <v>551</v>
      </c>
      <c r="AH1470" s="57" t="s">
        <v>4866</v>
      </c>
      <c r="AI1470" s="57" t="s">
        <v>5417</v>
      </c>
      <c r="AJ1470" s="58" t="n">
        <v>3.44559341768585</v>
      </c>
      <c r="AK1470" s="57" t="s">
        <v>551</v>
      </c>
      <c r="AL1470" s="58" t="n">
        <v>3.5</v>
      </c>
      <c r="AM1470" s="57" t="s">
        <v>551</v>
      </c>
      <c r="AN1470" s="57" t="s">
        <v>551</v>
      </c>
      <c r="AO1470" s="57" t="n">
        <v>1</v>
      </c>
      <c r="AP1470" s="59" t="b">
        <f aca="false">FALSE()</f>
        <v>0</v>
      </c>
    </row>
    <row r="1471" customFormat="false" ht="15" hidden="false" customHeight="true" outlineLevel="0" collapsed="false">
      <c r="B1471" s="57" t="s">
        <v>4711</v>
      </c>
      <c r="C1471" s="57" t="s">
        <v>255</v>
      </c>
      <c r="D1471" s="57" t="s">
        <v>410</v>
      </c>
      <c r="E1471" s="59" t="b">
        <f aca="false">TRUE()</f>
        <v>1</v>
      </c>
      <c r="F1471" s="57" t="n">
        <v>1</v>
      </c>
      <c r="G1471" s="57" t="s">
        <v>5172</v>
      </c>
      <c r="H1471" s="57" t="s">
        <v>5113</v>
      </c>
      <c r="I1471" s="57" t="n">
        <v>7</v>
      </c>
      <c r="J1471" s="57" t="s">
        <v>4888</v>
      </c>
      <c r="K1471" s="57" t="n">
        <v>2</v>
      </c>
      <c r="L1471" s="59" t="b">
        <f aca="false">FALSE()</f>
        <v>0</v>
      </c>
      <c r="M1471" s="59" t="b">
        <f aca="false">TRUE()</f>
        <v>1</v>
      </c>
      <c r="N1471" s="59" t="b">
        <f aca="false">TRUE()</f>
        <v>1</v>
      </c>
      <c r="O1471" s="59" t="b">
        <f aca="false">TRUE()</f>
        <v>1</v>
      </c>
      <c r="P1471" s="59" t="b">
        <f aca="false">TRUE()</f>
        <v>1</v>
      </c>
      <c r="Q1471" s="57" t="s">
        <v>5461</v>
      </c>
      <c r="R1471" s="58" t="n">
        <v>1</v>
      </c>
      <c r="S1471" s="58" t="n">
        <v>0</v>
      </c>
      <c r="T1471" s="57"/>
      <c r="U1471" s="58" t="n">
        <v>2.13591484905197</v>
      </c>
      <c r="V1471" s="58" t="n">
        <v>0.0533978712262995</v>
      </c>
      <c r="W1471" s="58" t="n">
        <v>0.0533978712262995</v>
      </c>
      <c r="X1471" s="58" t="n">
        <v>2.50000000000001</v>
      </c>
      <c r="Y1471" s="58" t="n">
        <v>2.50000000000001</v>
      </c>
      <c r="Z1471" s="58" t="n">
        <v>3.44559341768585</v>
      </c>
      <c r="AA1471" s="57" t="s">
        <v>551</v>
      </c>
      <c r="AB1471" s="57" t="s">
        <v>282</v>
      </c>
      <c r="AC1471" s="57" t="s">
        <v>5028</v>
      </c>
      <c r="AD1471" s="57" t="s">
        <v>5440</v>
      </c>
      <c r="AE1471" s="57" t="n">
        <v>148</v>
      </c>
      <c r="AF1471" s="58" t="n">
        <v>4.81323539835734</v>
      </c>
      <c r="AG1471" s="57" t="s">
        <v>551</v>
      </c>
      <c r="AH1471" s="57" t="s">
        <v>4866</v>
      </c>
      <c r="AI1471" s="57" t="s">
        <v>5417</v>
      </c>
      <c r="AJ1471" s="58" t="n">
        <v>3.44559341768585</v>
      </c>
      <c r="AK1471" s="57" t="s">
        <v>551</v>
      </c>
      <c r="AL1471" s="58" t="n">
        <v>4</v>
      </c>
      <c r="AM1471" s="57" t="s">
        <v>551</v>
      </c>
      <c r="AN1471" s="57" t="s">
        <v>551</v>
      </c>
      <c r="AO1471" s="57" t="n">
        <v>2</v>
      </c>
      <c r="AP1471" s="59" t="b">
        <f aca="false">FALSE()</f>
        <v>0</v>
      </c>
    </row>
    <row r="1472" customFormat="false" ht="15" hidden="false" customHeight="true" outlineLevel="0" collapsed="false">
      <c r="B1472" s="57" t="s">
        <v>4711</v>
      </c>
      <c r="C1472" s="57" t="s">
        <v>255</v>
      </c>
      <c r="D1472" s="57" t="s">
        <v>410</v>
      </c>
      <c r="E1472" s="59" t="b">
        <f aca="false">TRUE()</f>
        <v>1</v>
      </c>
      <c r="F1472" s="57" t="n">
        <v>1</v>
      </c>
      <c r="G1472" s="57" t="s">
        <v>5172</v>
      </c>
      <c r="H1472" s="57" t="s">
        <v>5113</v>
      </c>
      <c r="I1472" s="57" t="n">
        <v>7</v>
      </c>
      <c r="J1472" s="57" t="s">
        <v>4888</v>
      </c>
      <c r="K1472" s="57" t="n">
        <v>2</v>
      </c>
      <c r="L1472" s="59" t="b">
        <f aca="false">FALSE()</f>
        <v>0</v>
      </c>
      <c r="M1472" s="59" t="b">
        <f aca="false">TRUE()</f>
        <v>1</v>
      </c>
      <c r="N1472" s="59" t="b">
        <f aca="false">TRUE()</f>
        <v>1</v>
      </c>
      <c r="O1472" s="59" t="b">
        <f aca="false">TRUE()</f>
        <v>1</v>
      </c>
      <c r="P1472" s="59" t="b">
        <f aca="false">TRUE()</f>
        <v>1</v>
      </c>
      <c r="Q1472" s="57" t="s">
        <v>5461</v>
      </c>
      <c r="R1472" s="58" t="n">
        <v>1</v>
      </c>
      <c r="S1472" s="58" t="n">
        <v>0</v>
      </c>
      <c r="T1472" s="57"/>
      <c r="U1472" s="58" t="n">
        <v>2.13591484905197</v>
      </c>
      <c r="V1472" s="58" t="n">
        <v>0.0533978712262995</v>
      </c>
      <c r="W1472" s="58" t="n">
        <v>0.0533978712262995</v>
      </c>
      <c r="X1472" s="58" t="n">
        <v>2.50000000000001</v>
      </c>
      <c r="Y1472" s="58" t="n">
        <v>2.50000000000001</v>
      </c>
      <c r="Z1472" s="58" t="n">
        <v>3.44559341768585</v>
      </c>
      <c r="AA1472" s="57" t="s">
        <v>551</v>
      </c>
      <c r="AB1472" s="57" t="s">
        <v>282</v>
      </c>
      <c r="AC1472" s="57" t="s">
        <v>5028</v>
      </c>
      <c r="AD1472" s="57" t="s">
        <v>5440</v>
      </c>
      <c r="AE1472" s="57" t="n">
        <v>148</v>
      </c>
      <c r="AF1472" s="58" t="n">
        <v>4.81323539835734</v>
      </c>
      <c r="AG1472" s="57" t="s">
        <v>551</v>
      </c>
      <c r="AH1472" s="57" t="s">
        <v>4866</v>
      </c>
      <c r="AI1472" s="57" t="s">
        <v>5417</v>
      </c>
      <c r="AJ1472" s="58" t="n">
        <v>3.44559341768585</v>
      </c>
      <c r="AK1472" s="57" t="s">
        <v>551</v>
      </c>
      <c r="AL1472" s="58" t="n">
        <v>4.5</v>
      </c>
      <c r="AM1472" s="57" t="s">
        <v>551</v>
      </c>
      <c r="AN1472" s="57" t="s">
        <v>551</v>
      </c>
      <c r="AO1472" s="57" t="n">
        <v>3</v>
      </c>
      <c r="AP1472" s="59" t="b">
        <f aca="false">FALSE()</f>
        <v>0</v>
      </c>
    </row>
    <row r="1473" customFormat="false" ht="15" hidden="false" customHeight="true" outlineLevel="0" collapsed="false">
      <c r="B1473" s="57" t="s">
        <v>4711</v>
      </c>
      <c r="C1473" s="57" t="s">
        <v>255</v>
      </c>
      <c r="D1473" s="57" t="s">
        <v>410</v>
      </c>
      <c r="E1473" s="59" t="b">
        <f aca="false">TRUE()</f>
        <v>1</v>
      </c>
      <c r="F1473" s="57" t="n">
        <v>1</v>
      </c>
      <c r="G1473" s="57" t="s">
        <v>5172</v>
      </c>
      <c r="H1473" s="57" t="s">
        <v>5113</v>
      </c>
      <c r="I1473" s="57" t="n">
        <v>8</v>
      </c>
      <c r="J1473" s="57" t="s">
        <v>252</v>
      </c>
      <c r="K1473" s="57" t="n">
        <v>2</v>
      </c>
      <c r="L1473" s="59" t="b">
        <f aca="false">FALSE()</f>
        <v>0</v>
      </c>
      <c r="M1473" s="59" t="b">
        <f aca="false">TRUE()</f>
        <v>1</v>
      </c>
      <c r="N1473" s="59" t="b">
        <f aca="false">TRUE()</f>
        <v>1</v>
      </c>
      <c r="O1473" s="59" t="b">
        <f aca="false">TRUE()</f>
        <v>1</v>
      </c>
      <c r="P1473" s="59" t="b">
        <f aca="false">TRUE()</f>
        <v>1</v>
      </c>
      <c r="Q1473" s="57" t="s">
        <v>5440</v>
      </c>
      <c r="R1473" s="58" t="n">
        <v>1</v>
      </c>
      <c r="S1473" s="58" t="n">
        <v>0</v>
      </c>
      <c r="T1473" s="57"/>
      <c r="U1473" s="58" t="n">
        <v>8.03637961955803</v>
      </c>
      <c r="V1473" s="58" t="n">
        <v>7.90288494149228</v>
      </c>
      <c r="W1473" s="58" t="n">
        <v>7.90288494149228</v>
      </c>
      <c r="X1473" s="58" t="n">
        <v>98.3388704318937</v>
      </c>
      <c r="Y1473" s="58" t="n">
        <v>98.3388704318937</v>
      </c>
      <c r="Z1473" s="58" t="n">
        <v>3.7690742895305</v>
      </c>
      <c r="AA1473" s="57" t="s">
        <v>551</v>
      </c>
      <c r="AB1473" s="57" t="s">
        <v>282</v>
      </c>
      <c r="AC1473" s="57" t="s">
        <v>4840</v>
      </c>
      <c r="AD1473" s="57" t="s">
        <v>5440</v>
      </c>
      <c r="AE1473" s="57" t="n">
        <v>148</v>
      </c>
      <c r="AF1473" s="58" t="n">
        <v>4.12892746363992</v>
      </c>
      <c r="AG1473" s="57" t="s">
        <v>551</v>
      </c>
      <c r="AH1473" s="57" t="s">
        <v>5473</v>
      </c>
      <c r="AI1473" s="57" t="s">
        <v>5440</v>
      </c>
      <c r="AJ1473" s="58" t="n">
        <v>3.7690742895305</v>
      </c>
      <c r="AK1473" s="57" t="s">
        <v>551</v>
      </c>
      <c r="AL1473" s="58" t="n">
        <v>3.5</v>
      </c>
      <c r="AM1473" s="57"/>
      <c r="AN1473" s="57"/>
      <c r="AO1473" s="57" t="n">
        <v>0</v>
      </c>
      <c r="AP1473" s="59" t="b">
        <f aca="false">FALSE()</f>
        <v>0</v>
      </c>
    </row>
    <row r="1474" customFormat="false" ht="15" hidden="false" customHeight="true" outlineLevel="0" collapsed="false">
      <c r="B1474" s="57" t="s">
        <v>4711</v>
      </c>
      <c r="C1474" s="57" t="s">
        <v>255</v>
      </c>
      <c r="D1474" s="57" t="s">
        <v>410</v>
      </c>
      <c r="E1474" s="59" t="b">
        <f aca="false">TRUE()</f>
        <v>1</v>
      </c>
      <c r="F1474" s="57" t="n">
        <v>1</v>
      </c>
      <c r="G1474" s="57" t="s">
        <v>5172</v>
      </c>
      <c r="H1474" s="57" t="s">
        <v>5113</v>
      </c>
      <c r="I1474" s="57" t="n">
        <v>8</v>
      </c>
      <c r="J1474" s="57" t="s">
        <v>252</v>
      </c>
      <c r="K1474" s="57" t="n">
        <v>2</v>
      </c>
      <c r="L1474" s="59" t="b">
        <f aca="false">FALSE()</f>
        <v>0</v>
      </c>
      <c r="M1474" s="59" t="b">
        <f aca="false">TRUE()</f>
        <v>1</v>
      </c>
      <c r="N1474" s="59" t="b">
        <f aca="false">TRUE()</f>
        <v>1</v>
      </c>
      <c r="O1474" s="59" t="b">
        <f aca="false">TRUE()</f>
        <v>1</v>
      </c>
      <c r="P1474" s="59" t="b">
        <f aca="false">TRUE()</f>
        <v>1</v>
      </c>
      <c r="Q1474" s="57" t="s">
        <v>5440</v>
      </c>
      <c r="R1474" s="58" t="n">
        <v>1</v>
      </c>
      <c r="S1474" s="58" t="n">
        <v>0</v>
      </c>
      <c r="T1474" s="57"/>
      <c r="U1474" s="58" t="n">
        <v>8.03637961955803</v>
      </c>
      <c r="V1474" s="58" t="n">
        <v>7.90288494149228</v>
      </c>
      <c r="W1474" s="58" t="n">
        <v>7.90288494149228</v>
      </c>
      <c r="X1474" s="58" t="n">
        <v>98.3388704318937</v>
      </c>
      <c r="Y1474" s="58" t="n">
        <v>98.3388704318937</v>
      </c>
      <c r="Z1474" s="58" t="n">
        <v>3.7690742895305</v>
      </c>
      <c r="AA1474" s="57" t="s">
        <v>551</v>
      </c>
      <c r="AB1474" s="57" t="s">
        <v>282</v>
      </c>
      <c r="AC1474" s="57" t="s">
        <v>4840</v>
      </c>
      <c r="AD1474" s="57" t="s">
        <v>5440</v>
      </c>
      <c r="AE1474" s="57" t="n">
        <v>148</v>
      </c>
      <c r="AF1474" s="58" t="n">
        <v>4.12892746363992</v>
      </c>
      <c r="AG1474" s="57" t="s">
        <v>551</v>
      </c>
      <c r="AH1474" s="57" t="s">
        <v>5473</v>
      </c>
      <c r="AI1474" s="57" t="s">
        <v>5440</v>
      </c>
      <c r="AJ1474" s="58" t="n">
        <v>3.7690742895305</v>
      </c>
      <c r="AK1474" s="57" t="s">
        <v>551</v>
      </c>
      <c r="AL1474" s="58" t="n">
        <v>4</v>
      </c>
      <c r="AM1474" s="57" t="s">
        <v>551</v>
      </c>
      <c r="AN1474" s="57" t="s">
        <v>551</v>
      </c>
      <c r="AO1474" s="57" t="n">
        <v>1</v>
      </c>
      <c r="AP1474" s="59" t="b">
        <f aca="false">FALSE()</f>
        <v>0</v>
      </c>
    </row>
    <row r="1475" customFormat="false" ht="15" hidden="false" customHeight="true" outlineLevel="0" collapsed="false">
      <c r="B1475" s="57" t="s">
        <v>4711</v>
      </c>
      <c r="C1475" s="57" t="s">
        <v>255</v>
      </c>
      <c r="D1475" s="57" t="s">
        <v>410</v>
      </c>
      <c r="E1475" s="59" t="b">
        <f aca="false">TRUE()</f>
        <v>1</v>
      </c>
      <c r="F1475" s="57" t="n">
        <v>1</v>
      </c>
      <c r="G1475" s="57" t="s">
        <v>5172</v>
      </c>
      <c r="H1475" s="57" t="s">
        <v>5113</v>
      </c>
      <c r="I1475" s="57" t="n">
        <v>8</v>
      </c>
      <c r="J1475" s="57" t="s">
        <v>252</v>
      </c>
      <c r="K1475" s="57" t="n">
        <v>2</v>
      </c>
      <c r="L1475" s="59" t="b">
        <f aca="false">FALSE()</f>
        <v>0</v>
      </c>
      <c r="M1475" s="59" t="b">
        <f aca="false">TRUE()</f>
        <v>1</v>
      </c>
      <c r="N1475" s="59" t="b">
        <f aca="false">TRUE()</f>
        <v>1</v>
      </c>
      <c r="O1475" s="59" t="b">
        <f aca="false">TRUE()</f>
        <v>1</v>
      </c>
      <c r="P1475" s="59" t="b">
        <f aca="false">TRUE()</f>
        <v>1</v>
      </c>
      <c r="Q1475" s="57" t="s">
        <v>5440</v>
      </c>
      <c r="R1475" s="58" t="n">
        <v>1</v>
      </c>
      <c r="S1475" s="58" t="n">
        <v>0</v>
      </c>
      <c r="T1475" s="57"/>
      <c r="U1475" s="58" t="n">
        <v>8.03637961955803</v>
      </c>
      <c r="V1475" s="58" t="n">
        <v>7.90288494149228</v>
      </c>
      <c r="W1475" s="58" t="n">
        <v>7.90288494149228</v>
      </c>
      <c r="X1475" s="58" t="n">
        <v>98.3388704318937</v>
      </c>
      <c r="Y1475" s="58" t="n">
        <v>98.3388704318937</v>
      </c>
      <c r="Z1475" s="58" t="n">
        <v>3.7690742895305</v>
      </c>
      <c r="AA1475" s="57" t="s">
        <v>551</v>
      </c>
      <c r="AB1475" s="57" t="s">
        <v>282</v>
      </c>
      <c r="AC1475" s="57" t="s">
        <v>4840</v>
      </c>
      <c r="AD1475" s="57" t="s">
        <v>5440</v>
      </c>
      <c r="AE1475" s="57" t="n">
        <v>148</v>
      </c>
      <c r="AF1475" s="58" t="n">
        <v>4.12892746363992</v>
      </c>
      <c r="AG1475" s="57" t="s">
        <v>551</v>
      </c>
      <c r="AH1475" s="57" t="s">
        <v>5473</v>
      </c>
      <c r="AI1475" s="57" t="s">
        <v>5440</v>
      </c>
      <c r="AJ1475" s="58" t="n">
        <v>3.7690742895305</v>
      </c>
      <c r="AK1475" s="57" t="s">
        <v>551</v>
      </c>
      <c r="AL1475" s="58" t="n">
        <v>4.5</v>
      </c>
      <c r="AM1475" s="57" t="s">
        <v>551</v>
      </c>
      <c r="AN1475" s="57" t="s">
        <v>551</v>
      </c>
      <c r="AO1475" s="57" t="n">
        <v>5</v>
      </c>
      <c r="AP1475" s="59" t="b">
        <f aca="false">FALSE()</f>
        <v>0</v>
      </c>
    </row>
    <row r="1476" customFormat="false" ht="15" hidden="false" customHeight="true" outlineLevel="0" collapsed="false">
      <c r="B1476" s="57" t="s">
        <v>4711</v>
      </c>
      <c r="C1476" s="57" t="s">
        <v>255</v>
      </c>
      <c r="D1476" s="57" t="s">
        <v>363</v>
      </c>
      <c r="E1476" s="59" t="b">
        <f aca="false">FALSE()</f>
        <v>0</v>
      </c>
      <c r="F1476" s="57" t="n">
        <v>1</v>
      </c>
      <c r="G1476" s="57" t="s">
        <v>5178</v>
      </c>
      <c r="H1476" s="57" t="s">
        <v>4968</v>
      </c>
      <c r="I1476" s="57" t="n">
        <v>2</v>
      </c>
      <c r="J1476" s="57" t="s">
        <v>312</v>
      </c>
      <c r="K1476" s="57" t="n">
        <v>2</v>
      </c>
      <c r="L1476" s="59" t="b">
        <f aca="false">FALSE()</f>
        <v>0</v>
      </c>
      <c r="M1476" s="59" t="b">
        <f aca="false">TRUE()</f>
        <v>1</v>
      </c>
      <c r="N1476" s="59" t="b">
        <f aca="false">TRUE()</f>
        <v>1</v>
      </c>
      <c r="O1476" s="59" t="b">
        <f aca="false">TRUE()</f>
        <v>1</v>
      </c>
      <c r="P1476" s="59" t="b">
        <f aca="false">TRUE()</f>
        <v>1</v>
      </c>
      <c r="Q1476" s="57" t="s">
        <v>5418</v>
      </c>
      <c r="R1476" s="58" t="n">
        <v>1</v>
      </c>
      <c r="S1476" s="58" t="n">
        <v>0</v>
      </c>
      <c r="T1476" s="57"/>
      <c r="U1476" s="58" t="n">
        <v>40.0217044841112</v>
      </c>
      <c r="V1476" s="58" t="n">
        <v>11.7208327341727</v>
      </c>
      <c r="W1476" s="58" t="n">
        <v>0</v>
      </c>
      <c r="X1476" s="58" t="n">
        <v>29.2861907938626</v>
      </c>
      <c r="Y1476" s="58" t="n">
        <v>0</v>
      </c>
      <c r="Z1476" s="58" t="n">
        <v>4.30774569815813</v>
      </c>
      <c r="AA1476" s="57" t="s">
        <v>5455</v>
      </c>
      <c r="AB1476" s="57" t="s">
        <v>5413</v>
      </c>
      <c r="AC1476" s="57" t="s">
        <v>5433</v>
      </c>
      <c r="AD1476" s="57" t="s">
        <v>252</v>
      </c>
      <c r="AE1476" s="57" t="n">
        <v>3642</v>
      </c>
      <c r="AF1476" s="58" t="n">
        <v>4.54451691602087</v>
      </c>
      <c r="AG1476" s="57" t="s">
        <v>5455</v>
      </c>
      <c r="AH1476" s="57" t="s">
        <v>5422</v>
      </c>
      <c r="AI1476" s="57" t="s">
        <v>252</v>
      </c>
      <c r="AJ1476" s="58" t="n">
        <v>15.2351791915947</v>
      </c>
      <c r="AK1476" s="57" t="s">
        <v>524</v>
      </c>
      <c r="AL1476" s="58" t="n">
        <v>3.5</v>
      </c>
      <c r="AM1476" s="57"/>
      <c r="AN1476" s="57"/>
      <c r="AO1476" s="57" t="n">
        <v>0</v>
      </c>
      <c r="AP1476" s="59" t="b">
        <f aca="false">FALSE()</f>
        <v>0</v>
      </c>
    </row>
    <row r="1477" customFormat="false" ht="15" hidden="false" customHeight="true" outlineLevel="0" collapsed="false">
      <c r="B1477" s="57" t="s">
        <v>4711</v>
      </c>
      <c r="C1477" s="57" t="s">
        <v>255</v>
      </c>
      <c r="D1477" s="57" t="s">
        <v>363</v>
      </c>
      <c r="E1477" s="59" t="b">
        <f aca="false">FALSE()</f>
        <v>0</v>
      </c>
      <c r="F1477" s="57" t="n">
        <v>1</v>
      </c>
      <c r="G1477" s="57" t="s">
        <v>5178</v>
      </c>
      <c r="H1477" s="57" t="s">
        <v>4968</v>
      </c>
      <c r="I1477" s="57" t="n">
        <v>2</v>
      </c>
      <c r="J1477" s="57" t="s">
        <v>312</v>
      </c>
      <c r="K1477" s="57" t="n">
        <v>2</v>
      </c>
      <c r="L1477" s="59" t="b">
        <f aca="false">FALSE()</f>
        <v>0</v>
      </c>
      <c r="M1477" s="59" t="b">
        <f aca="false">TRUE()</f>
        <v>1</v>
      </c>
      <c r="N1477" s="59" t="b">
        <f aca="false">TRUE()</f>
        <v>1</v>
      </c>
      <c r="O1477" s="59" t="b">
        <f aca="false">TRUE()</f>
        <v>1</v>
      </c>
      <c r="P1477" s="59" t="b">
        <f aca="false">TRUE()</f>
        <v>1</v>
      </c>
      <c r="Q1477" s="57" t="s">
        <v>5418</v>
      </c>
      <c r="R1477" s="58" t="n">
        <v>1</v>
      </c>
      <c r="S1477" s="58" t="n">
        <v>0</v>
      </c>
      <c r="T1477" s="57"/>
      <c r="U1477" s="58" t="n">
        <v>40.0217044841112</v>
      </c>
      <c r="V1477" s="58" t="n">
        <v>11.7208327341727</v>
      </c>
      <c r="W1477" s="58" t="n">
        <v>0</v>
      </c>
      <c r="X1477" s="58" t="n">
        <v>29.2861907938626</v>
      </c>
      <c r="Y1477" s="58" t="n">
        <v>0</v>
      </c>
      <c r="Z1477" s="58" t="n">
        <v>4.30774569815813</v>
      </c>
      <c r="AA1477" s="57" t="s">
        <v>5455</v>
      </c>
      <c r="AB1477" s="57" t="s">
        <v>5413</v>
      </c>
      <c r="AC1477" s="57" t="s">
        <v>5433</v>
      </c>
      <c r="AD1477" s="57" t="s">
        <v>252</v>
      </c>
      <c r="AE1477" s="57" t="n">
        <v>3642</v>
      </c>
      <c r="AF1477" s="58" t="n">
        <v>4.54451691602087</v>
      </c>
      <c r="AG1477" s="57" t="s">
        <v>5455</v>
      </c>
      <c r="AH1477" s="57" t="s">
        <v>5422</v>
      </c>
      <c r="AI1477" s="57" t="s">
        <v>252</v>
      </c>
      <c r="AJ1477" s="58" t="n">
        <v>15.2351791915947</v>
      </c>
      <c r="AK1477" s="57" t="s">
        <v>524</v>
      </c>
      <c r="AL1477" s="58" t="n">
        <v>4</v>
      </c>
      <c r="AM1477" s="57"/>
      <c r="AN1477" s="57"/>
      <c r="AO1477" s="57" t="n">
        <v>0</v>
      </c>
      <c r="AP1477" s="59" t="b">
        <f aca="false">FALSE()</f>
        <v>0</v>
      </c>
    </row>
    <row r="1478" customFormat="false" ht="15" hidden="false" customHeight="true" outlineLevel="0" collapsed="false">
      <c r="B1478" s="57" t="s">
        <v>4711</v>
      </c>
      <c r="C1478" s="57" t="s">
        <v>255</v>
      </c>
      <c r="D1478" s="57" t="s">
        <v>363</v>
      </c>
      <c r="E1478" s="59" t="b">
        <f aca="false">FALSE()</f>
        <v>0</v>
      </c>
      <c r="F1478" s="57" t="n">
        <v>1</v>
      </c>
      <c r="G1478" s="57" t="s">
        <v>5178</v>
      </c>
      <c r="H1478" s="57" t="s">
        <v>4968</v>
      </c>
      <c r="I1478" s="57" t="n">
        <v>2</v>
      </c>
      <c r="J1478" s="57" t="s">
        <v>312</v>
      </c>
      <c r="K1478" s="57" t="n">
        <v>2</v>
      </c>
      <c r="L1478" s="59" t="b">
        <f aca="false">FALSE()</f>
        <v>0</v>
      </c>
      <c r="M1478" s="59" t="b">
        <f aca="false">TRUE()</f>
        <v>1</v>
      </c>
      <c r="N1478" s="59" t="b">
        <f aca="false">TRUE()</f>
        <v>1</v>
      </c>
      <c r="O1478" s="59" t="b">
        <f aca="false">TRUE()</f>
        <v>1</v>
      </c>
      <c r="P1478" s="59" t="b">
        <f aca="false">TRUE()</f>
        <v>1</v>
      </c>
      <c r="Q1478" s="57" t="s">
        <v>5418</v>
      </c>
      <c r="R1478" s="58" t="n">
        <v>1</v>
      </c>
      <c r="S1478" s="58" t="n">
        <v>0</v>
      </c>
      <c r="T1478" s="57"/>
      <c r="U1478" s="58" t="n">
        <v>40.0217044841112</v>
      </c>
      <c r="V1478" s="58" t="n">
        <v>11.7208327341727</v>
      </c>
      <c r="W1478" s="58" t="n">
        <v>0</v>
      </c>
      <c r="X1478" s="58" t="n">
        <v>29.2861907938626</v>
      </c>
      <c r="Y1478" s="58" t="n">
        <v>0</v>
      </c>
      <c r="Z1478" s="58" t="n">
        <v>4.30774569815813</v>
      </c>
      <c r="AA1478" s="57" t="s">
        <v>5455</v>
      </c>
      <c r="AB1478" s="57" t="s">
        <v>5413</v>
      </c>
      <c r="AC1478" s="57" t="s">
        <v>5433</v>
      </c>
      <c r="AD1478" s="57" t="s">
        <v>252</v>
      </c>
      <c r="AE1478" s="57" t="n">
        <v>3642</v>
      </c>
      <c r="AF1478" s="58" t="n">
        <v>4.54451691602087</v>
      </c>
      <c r="AG1478" s="57" t="s">
        <v>5455</v>
      </c>
      <c r="AH1478" s="57" t="s">
        <v>5422</v>
      </c>
      <c r="AI1478" s="57" t="s">
        <v>252</v>
      </c>
      <c r="AJ1478" s="58" t="n">
        <v>15.2351791915947</v>
      </c>
      <c r="AK1478" s="57" t="s">
        <v>524</v>
      </c>
      <c r="AL1478" s="58" t="n">
        <v>4.5</v>
      </c>
      <c r="AM1478" s="57"/>
      <c r="AN1478" s="57" t="s">
        <v>5455</v>
      </c>
      <c r="AO1478" s="57" t="n">
        <v>1</v>
      </c>
      <c r="AP1478" s="59" t="b">
        <f aca="false">FALSE()</f>
        <v>0</v>
      </c>
    </row>
    <row r="1479" customFormat="false" ht="15" hidden="false" customHeight="true" outlineLevel="0" collapsed="false">
      <c r="B1479" s="57" t="s">
        <v>4711</v>
      </c>
      <c r="C1479" s="57" t="s">
        <v>255</v>
      </c>
      <c r="D1479" s="57" t="s">
        <v>363</v>
      </c>
      <c r="E1479" s="59" t="b">
        <f aca="false">FALSE()</f>
        <v>0</v>
      </c>
      <c r="F1479" s="57" t="n">
        <v>1</v>
      </c>
      <c r="G1479" s="57" t="s">
        <v>5178</v>
      </c>
      <c r="H1479" s="57" t="s">
        <v>4968</v>
      </c>
      <c r="I1479" s="57" t="n">
        <v>3</v>
      </c>
      <c r="J1479" s="57" t="s">
        <v>327</v>
      </c>
      <c r="K1479" s="57" t="n">
        <v>2</v>
      </c>
      <c r="L1479" s="59" t="b">
        <f aca="false">FALSE()</f>
        <v>0</v>
      </c>
      <c r="M1479" s="59" t="b">
        <f aca="false">TRUE()</f>
        <v>1</v>
      </c>
      <c r="N1479" s="59" t="b">
        <f aca="false">TRUE()</f>
        <v>1</v>
      </c>
      <c r="O1479" s="59" t="b">
        <f aca="false">TRUE()</f>
        <v>1</v>
      </c>
      <c r="P1479" s="59" t="b">
        <f aca="false">TRUE()</f>
        <v>1</v>
      </c>
      <c r="Q1479" s="57" t="s">
        <v>5421</v>
      </c>
      <c r="R1479" s="58" t="n">
        <v>1</v>
      </c>
      <c r="S1479" s="58" t="n">
        <v>0</v>
      </c>
      <c r="T1479" s="57"/>
      <c r="U1479" s="58" t="n">
        <v>6.75483071012685</v>
      </c>
      <c r="V1479" s="58" t="n">
        <v>6.75483071012685</v>
      </c>
      <c r="W1479" s="58" t="n">
        <v>0</v>
      </c>
      <c r="X1479" s="58" t="n">
        <v>100</v>
      </c>
      <c r="Y1479" s="58" t="n">
        <v>0</v>
      </c>
      <c r="Z1479" s="58" t="n">
        <v>3.15094033583627</v>
      </c>
      <c r="AA1479" s="57" t="s">
        <v>5455</v>
      </c>
      <c r="AB1479" s="57" t="s">
        <v>5413</v>
      </c>
      <c r="AC1479" s="57" t="s">
        <v>5422</v>
      </c>
      <c r="AD1479" s="57" t="s">
        <v>252</v>
      </c>
      <c r="AE1479" s="57" t="n">
        <v>3642</v>
      </c>
      <c r="AF1479" s="58" t="n">
        <v>3.15094033583627</v>
      </c>
      <c r="AG1479" s="57" t="s">
        <v>5455</v>
      </c>
      <c r="AH1479" s="57" t="s">
        <v>5422</v>
      </c>
      <c r="AI1479" s="57" t="s">
        <v>252</v>
      </c>
      <c r="AJ1479" s="58" t="n">
        <v>13.7828112517004</v>
      </c>
      <c r="AK1479" s="57" t="s">
        <v>524</v>
      </c>
      <c r="AL1479" s="58" t="n">
        <v>3.5</v>
      </c>
      <c r="AM1479" s="57"/>
      <c r="AN1479" s="57" t="s">
        <v>5455</v>
      </c>
      <c r="AO1479" s="57" t="n">
        <v>1</v>
      </c>
      <c r="AP1479" s="59" t="b">
        <f aca="false">TRUE()</f>
        <v>1</v>
      </c>
    </row>
    <row r="1480" customFormat="false" ht="15" hidden="false" customHeight="true" outlineLevel="0" collapsed="false">
      <c r="B1480" s="57" t="s">
        <v>4711</v>
      </c>
      <c r="C1480" s="57" t="s">
        <v>255</v>
      </c>
      <c r="D1480" s="57" t="s">
        <v>363</v>
      </c>
      <c r="E1480" s="59" t="b">
        <f aca="false">FALSE()</f>
        <v>0</v>
      </c>
      <c r="F1480" s="57" t="n">
        <v>1</v>
      </c>
      <c r="G1480" s="57" t="s">
        <v>5178</v>
      </c>
      <c r="H1480" s="57" t="s">
        <v>4968</v>
      </c>
      <c r="I1480" s="57" t="n">
        <v>3</v>
      </c>
      <c r="J1480" s="57" t="s">
        <v>327</v>
      </c>
      <c r="K1480" s="57" t="n">
        <v>2</v>
      </c>
      <c r="L1480" s="59" t="b">
        <f aca="false">FALSE()</f>
        <v>0</v>
      </c>
      <c r="M1480" s="59" t="b">
        <f aca="false">TRUE()</f>
        <v>1</v>
      </c>
      <c r="N1480" s="59" t="b">
        <f aca="false">TRUE()</f>
        <v>1</v>
      </c>
      <c r="O1480" s="59" t="b">
        <f aca="false">TRUE()</f>
        <v>1</v>
      </c>
      <c r="P1480" s="59" t="b">
        <f aca="false">TRUE()</f>
        <v>1</v>
      </c>
      <c r="Q1480" s="57" t="s">
        <v>5421</v>
      </c>
      <c r="R1480" s="58" t="n">
        <v>1</v>
      </c>
      <c r="S1480" s="58" t="n">
        <v>0</v>
      </c>
      <c r="T1480" s="57"/>
      <c r="U1480" s="58" t="n">
        <v>6.75483071012685</v>
      </c>
      <c r="V1480" s="58" t="n">
        <v>6.75483071012685</v>
      </c>
      <c r="W1480" s="58" t="n">
        <v>0</v>
      </c>
      <c r="X1480" s="58" t="n">
        <v>100</v>
      </c>
      <c r="Y1480" s="58" t="n">
        <v>0</v>
      </c>
      <c r="Z1480" s="58" t="n">
        <v>3.15094033583627</v>
      </c>
      <c r="AA1480" s="57" t="s">
        <v>5455</v>
      </c>
      <c r="AB1480" s="57" t="s">
        <v>5413</v>
      </c>
      <c r="AC1480" s="57" t="s">
        <v>5422</v>
      </c>
      <c r="AD1480" s="57" t="s">
        <v>252</v>
      </c>
      <c r="AE1480" s="57" t="n">
        <v>3642</v>
      </c>
      <c r="AF1480" s="58" t="n">
        <v>3.15094033583627</v>
      </c>
      <c r="AG1480" s="57" t="s">
        <v>5455</v>
      </c>
      <c r="AH1480" s="57" t="s">
        <v>5422</v>
      </c>
      <c r="AI1480" s="57" t="s">
        <v>252</v>
      </c>
      <c r="AJ1480" s="58" t="n">
        <v>13.7828112517004</v>
      </c>
      <c r="AK1480" s="57" t="s">
        <v>524</v>
      </c>
      <c r="AL1480" s="58" t="n">
        <v>4</v>
      </c>
      <c r="AM1480" s="57"/>
      <c r="AN1480" s="57" t="s">
        <v>5455</v>
      </c>
      <c r="AO1480" s="57" t="n">
        <v>3</v>
      </c>
      <c r="AP1480" s="59" t="b">
        <f aca="false">TRUE()</f>
        <v>1</v>
      </c>
    </row>
    <row r="1481" customFormat="false" ht="15" hidden="false" customHeight="true" outlineLevel="0" collapsed="false">
      <c r="B1481" s="57" t="s">
        <v>4711</v>
      </c>
      <c r="C1481" s="57" t="s">
        <v>255</v>
      </c>
      <c r="D1481" s="57" t="s">
        <v>363</v>
      </c>
      <c r="E1481" s="59" t="b">
        <f aca="false">FALSE()</f>
        <v>0</v>
      </c>
      <c r="F1481" s="57" t="n">
        <v>1</v>
      </c>
      <c r="G1481" s="57" t="s">
        <v>5178</v>
      </c>
      <c r="H1481" s="57" t="s">
        <v>4968</v>
      </c>
      <c r="I1481" s="57" t="n">
        <v>3</v>
      </c>
      <c r="J1481" s="57" t="s">
        <v>327</v>
      </c>
      <c r="K1481" s="57" t="n">
        <v>2</v>
      </c>
      <c r="L1481" s="59" t="b">
        <f aca="false">FALSE()</f>
        <v>0</v>
      </c>
      <c r="M1481" s="59" t="b">
        <f aca="false">TRUE()</f>
        <v>1</v>
      </c>
      <c r="N1481" s="59" t="b">
        <f aca="false">TRUE()</f>
        <v>1</v>
      </c>
      <c r="O1481" s="59" t="b">
        <f aca="false">TRUE()</f>
        <v>1</v>
      </c>
      <c r="P1481" s="59" t="b">
        <f aca="false">TRUE()</f>
        <v>1</v>
      </c>
      <c r="Q1481" s="57" t="s">
        <v>5421</v>
      </c>
      <c r="R1481" s="58" t="n">
        <v>1</v>
      </c>
      <c r="S1481" s="58" t="n">
        <v>0</v>
      </c>
      <c r="T1481" s="57"/>
      <c r="U1481" s="58" t="n">
        <v>6.75483071012685</v>
      </c>
      <c r="V1481" s="58" t="n">
        <v>6.75483071012685</v>
      </c>
      <c r="W1481" s="58" t="n">
        <v>0</v>
      </c>
      <c r="X1481" s="58" t="n">
        <v>100</v>
      </c>
      <c r="Y1481" s="58" t="n">
        <v>0</v>
      </c>
      <c r="Z1481" s="58" t="n">
        <v>3.15094033583627</v>
      </c>
      <c r="AA1481" s="57" t="s">
        <v>5455</v>
      </c>
      <c r="AB1481" s="57" t="s">
        <v>5413</v>
      </c>
      <c r="AC1481" s="57" t="s">
        <v>5422</v>
      </c>
      <c r="AD1481" s="57" t="s">
        <v>252</v>
      </c>
      <c r="AE1481" s="57" t="n">
        <v>3642</v>
      </c>
      <c r="AF1481" s="58" t="n">
        <v>3.15094033583627</v>
      </c>
      <c r="AG1481" s="57" t="s">
        <v>5455</v>
      </c>
      <c r="AH1481" s="57" t="s">
        <v>5422</v>
      </c>
      <c r="AI1481" s="57" t="s">
        <v>252</v>
      </c>
      <c r="AJ1481" s="58" t="n">
        <v>13.7828112517004</v>
      </c>
      <c r="AK1481" s="57" t="s">
        <v>524</v>
      </c>
      <c r="AL1481" s="58" t="n">
        <v>4.5</v>
      </c>
      <c r="AM1481" s="57"/>
      <c r="AN1481" s="57" t="s">
        <v>5455</v>
      </c>
      <c r="AO1481" s="57" t="n">
        <v>8</v>
      </c>
      <c r="AP1481" s="59" t="b">
        <f aca="false">TRUE()</f>
        <v>1</v>
      </c>
    </row>
    <row r="1482" customFormat="false" ht="15" hidden="false" customHeight="true" outlineLevel="0" collapsed="false">
      <c r="B1482" s="57" t="s">
        <v>4711</v>
      </c>
      <c r="C1482" s="57" t="s">
        <v>255</v>
      </c>
      <c r="D1482" s="57" t="s">
        <v>363</v>
      </c>
      <c r="E1482" s="59" t="b">
        <f aca="false">FALSE()</f>
        <v>0</v>
      </c>
      <c r="F1482" s="57" t="n">
        <v>1</v>
      </c>
      <c r="G1482" s="57" t="s">
        <v>5178</v>
      </c>
      <c r="H1482" s="57" t="s">
        <v>4968</v>
      </c>
      <c r="I1482" s="57" t="n">
        <v>4</v>
      </c>
      <c r="J1482" s="57" t="s">
        <v>261</v>
      </c>
      <c r="K1482" s="57" t="n">
        <v>2</v>
      </c>
      <c r="L1482" s="59" t="b">
        <f aca="false">FALSE()</f>
        <v>0</v>
      </c>
      <c r="M1482" s="59" t="b">
        <f aca="false">TRUE()</f>
        <v>1</v>
      </c>
      <c r="N1482" s="59" t="b">
        <f aca="false">TRUE()</f>
        <v>1</v>
      </c>
      <c r="O1482" s="59" t="b">
        <f aca="false">TRUE()</f>
        <v>1</v>
      </c>
      <c r="P1482" s="59" t="b">
        <f aca="false">TRUE()</f>
        <v>1</v>
      </c>
      <c r="Q1482" s="57" t="s">
        <v>5411</v>
      </c>
      <c r="R1482" s="58" t="n">
        <v>1</v>
      </c>
      <c r="S1482" s="58" t="n">
        <v>0</v>
      </c>
      <c r="T1482" s="57"/>
      <c r="U1482" s="58" t="n">
        <v>0.587376583489291</v>
      </c>
      <c r="V1482" s="58" t="n">
        <v>0.587376583489291</v>
      </c>
      <c r="W1482" s="58" t="n">
        <v>0</v>
      </c>
      <c r="X1482" s="58" t="n">
        <v>100</v>
      </c>
      <c r="Y1482" s="58" t="n">
        <v>0</v>
      </c>
      <c r="Z1482" s="58" t="n">
        <v>3.99536456409175</v>
      </c>
      <c r="AA1482" s="57" t="s">
        <v>5455</v>
      </c>
      <c r="AB1482" s="57" t="s">
        <v>5413</v>
      </c>
      <c r="AC1482" s="57" t="s">
        <v>5463</v>
      </c>
      <c r="AD1482" s="57" t="s">
        <v>252</v>
      </c>
      <c r="AE1482" s="57" t="n">
        <v>3643</v>
      </c>
      <c r="AF1482" s="58" t="n">
        <v>4.05801158204361</v>
      </c>
      <c r="AG1482" s="57" t="s">
        <v>5455</v>
      </c>
      <c r="AH1482" s="57" t="s">
        <v>5438</v>
      </c>
      <c r="AI1482" s="57" t="s">
        <v>252</v>
      </c>
      <c r="AJ1482" s="58" t="n">
        <v>12.3095661174552</v>
      </c>
      <c r="AK1482" s="57" t="s">
        <v>524</v>
      </c>
      <c r="AL1482" s="58" t="n">
        <v>3.5</v>
      </c>
      <c r="AM1482" s="57"/>
      <c r="AN1482" s="57"/>
      <c r="AO1482" s="57" t="n">
        <v>0</v>
      </c>
      <c r="AP1482" s="59" t="b">
        <f aca="false">FALSE()</f>
        <v>0</v>
      </c>
    </row>
    <row r="1483" customFormat="false" ht="15" hidden="false" customHeight="true" outlineLevel="0" collapsed="false">
      <c r="B1483" s="57" t="s">
        <v>4711</v>
      </c>
      <c r="C1483" s="57" t="s">
        <v>255</v>
      </c>
      <c r="D1483" s="57" t="s">
        <v>363</v>
      </c>
      <c r="E1483" s="59" t="b">
        <f aca="false">FALSE()</f>
        <v>0</v>
      </c>
      <c r="F1483" s="57" t="n">
        <v>1</v>
      </c>
      <c r="G1483" s="57" t="s">
        <v>5178</v>
      </c>
      <c r="H1483" s="57" t="s">
        <v>4968</v>
      </c>
      <c r="I1483" s="57" t="n">
        <v>4</v>
      </c>
      <c r="J1483" s="57" t="s">
        <v>261</v>
      </c>
      <c r="K1483" s="57" t="n">
        <v>2</v>
      </c>
      <c r="L1483" s="59" t="b">
        <f aca="false">FALSE()</f>
        <v>0</v>
      </c>
      <c r="M1483" s="59" t="b">
        <f aca="false">TRUE()</f>
        <v>1</v>
      </c>
      <c r="N1483" s="59" t="b">
        <f aca="false">TRUE()</f>
        <v>1</v>
      </c>
      <c r="O1483" s="59" t="b">
        <f aca="false">TRUE()</f>
        <v>1</v>
      </c>
      <c r="P1483" s="59" t="b">
        <f aca="false">TRUE()</f>
        <v>1</v>
      </c>
      <c r="Q1483" s="57" t="s">
        <v>5411</v>
      </c>
      <c r="R1483" s="58" t="n">
        <v>1</v>
      </c>
      <c r="S1483" s="58" t="n">
        <v>0</v>
      </c>
      <c r="T1483" s="57"/>
      <c r="U1483" s="58" t="n">
        <v>0.587376583489291</v>
      </c>
      <c r="V1483" s="58" t="n">
        <v>0.587376583489291</v>
      </c>
      <c r="W1483" s="58" t="n">
        <v>0</v>
      </c>
      <c r="X1483" s="58" t="n">
        <v>100</v>
      </c>
      <c r="Y1483" s="58" t="n">
        <v>0</v>
      </c>
      <c r="Z1483" s="58" t="n">
        <v>3.99536456409175</v>
      </c>
      <c r="AA1483" s="57" t="s">
        <v>5455</v>
      </c>
      <c r="AB1483" s="57" t="s">
        <v>5413</v>
      </c>
      <c r="AC1483" s="57" t="s">
        <v>5463</v>
      </c>
      <c r="AD1483" s="57" t="s">
        <v>252</v>
      </c>
      <c r="AE1483" s="57" t="n">
        <v>3643</v>
      </c>
      <c r="AF1483" s="58" t="n">
        <v>4.05801158204361</v>
      </c>
      <c r="AG1483" s="57" t="s">
        <v>5455</v>
      </c>
      <c r="AH1483" s="57" t="s">
        <v>5438</v>
      </c>
      <c r="AI1483" s="57" t="s">
        <v>252</v>
      </c>
      <c r="AJ1483" s="58" t="n">
        <v>12.3095661174552</v>
      </c>
      <c r="AK1483" s="57" t="s">
        <v>524</v>
      </c>
      <c r="AL1483" s="58" t="n">
        <v>4</v>
      </c>
      <c r="AM1483" s="57"/>
      <c r="AN1483" s="57" t="s">
        <v>5455</v>
      </c>
      <c r="AO1483" s="57" t="n">
        <v>1</v>
      </c>
      <c r="AP1483" s="59" t="b">
        <f aca="false">FALSE()</f>
        <v>0</v>
      </c>
    </row>
    <row r="1484" customFormat="false" ht="15" hidden="false" customHeight="true" outlineLevel="0" collapsed="false">
      <c r="B1484" s="57" t="s">
        <v>4711</v>
      </c>
      <c r="C1484" s="57" t="s">
        <v>255</v>
      </c>
      <c r="D1484" s="57" t="s">
        <v>363</v>
      </c>
      <c r="E1484" s="59" t="b">
        <f aca="false">FALSE()</f>
        <v>0</v>
      </c>
      <c r="F1484" s="57" t="n">
        <v>1</v>
      </c>
      <c r="G1484" s="57" t="s">
        <v>5178</v>
      </c>
      <c r="H1484" s="57" t="s">
        <v>4968</v>
      </c>
      <c r="I1484" s="57" t="n">
        <v>4</v>
      </c>
      <c r="J1484" s="57" t="s">
        <v>261</v>
      </c>
      <c r="K1484" s="57" t="n">
        <v>2</v>
      </c>
      <c r="L1484" s="59" t="b">
        <f aca="false">FALSE()</f>
        <v>0</v>
      </c>
      <c r="M1484" s="59" t="b">
        <f aca="false">TRUE()</f>
        <v>1</v>
      </c>
      <c r="N1484" s="59" t="b">
        <f aca="false">TRUE()</f>
        <v>1</v>
      </c>
      <c r="O1484" s="59" t="b">
        <f aca="false">TRUE()</f>
        <v>1</v>
      </c>
      <c r="P1484" s="59" t="b">
        <f aca="false">TRUE()</f>
        <v>1</v>
      </c>
      <c r="Q1484" s="57" t="s">
        <v>5411</v>
      </c>
      <c r="R1484" s="58" t="n">
        <v>1</v>
      </c>
      <c r="S1484" s="58" t="n">
        <v>0</v>
      </c>
      <c r="T1484" s="57"/>
      <c r="U1484" s="58" t="n">
        <v>0.587376583489291</v>
      </c>
      <c r="V1484" s="58" t="n">
        <v>0.587376583489291</v>
      </c>
      <c r="W1484" s="58" t="n">
        <v>0</v>
      </c>
      <c r="X1484" s="58" t="n">
        <v>100</v>
      </c>
      <c r="Y1484" s="58" t="n">
        <v>0</v>
      </c>
      <c r="Z1484" s="58" t="n">
        <v>3.99536456409175</v>
      </c>
      <c r="AA1484" s="57" t="s">
        <v>5455</v>
      </c>
      <c r="AB1484" s="57" t="s">
        <v>5413</v>
      </c>
      <c r="AC1484" s="57" t="s">
        <v>5463</v>
      </c>
      <c r="AD1484" s="57" t="s">
        <v>252</v>
      </c>
      <c r="AE1484" s="57" t="n">
        <v>3643</v>
      </c>
      <c r="AF1484" s="58" t="n">
        <v>4.05801158204361</v>
      </c>
      <c r="AG1484" s="57" t="s">
        <v>5455</v>
      </c>
      <c r="AH1484" s="57" t="s">
        <v>5438</v>
      </c>
      <c r="AI1484" s="57" t="s">
        <v>252</v>
      </c>
      <c r="AJ1484" s="58" t="n">
        <v>12.3095661174552</v>
      </c>
      <c r="AK1484" s="57" t="s">
        <v>524</v>
      </c>
      <c r="AL1484" s="58" t="n">
        <v>4.5</v>
      </c>
      <c r="AM1484" s="57"/>
      <c r="AN1484" s="57" t="s">
        <v>5455</v>
      </c>
      <c r="AO1484" s="57" t="n">
        <v>4</v>
      </c>
      <c r="AP1484" s="59" t="b">
        <f aca="false">FALSE()</f>
        <v>0</v>
      </c>
    </row>
    <row r="1485" customFormat="false" ht="15" hidden="false" customHeight="true" outlineLevel="0" collapsed="false">
      <c r="B1485" s="57" t="s">
        <v>4711</v>
      </c>
      <c r="C1485" s="57" t="s">
        <v>255</v>
      </c>
      <c r="D1485" s="57" t="s">
        <v>363</v>
      </c>
      <c r="E1485" s="59" t="b">
        <f aca="false">FALSE()</f>
        <v>0</v>
      </c>
      <c r="F1485" s="57" t="n">
        <v>1</v>
      </c>
      <c r="G1485" s="57" t="s">
        <v>5178</v>
      </c>
      <c r="H1485" s="57" t="s">
        <v>4968</v>
      </c>
      <c r="I1485" s="57" t="n">
        <v>5</v>
      </c>
      <c r="J1485" s="57" t="s">
        <v>312</v>
      </c>
      <c r="K1485" s="57" t="n">
        <v>2</v>
      </c>
      <c r="L1485" s="59" t="b">
        <f aca="false">FALSE()</f>
        <v>0</v>
      </c>
      <c r="M1485" s="59" t="b">
        <f aca="false">TRUE()</f>
        <v>1</v>
      </c>
      <c r="N1485" s="59" t="b">
        <f aca="false">TRUE()</f>
        <v>1</v>
      </c>
      <c r="O1485" s="59" t="b">
        <f aca="false">TRUE()</f>
        <v>1</v>
      </c>
      <c r="P1485" s="59" t="b">
        <f aca="false">TRUE()</f>
        <v>1</v>
      </c>
      <c r="Q1485" s="57" t="s">
        <v>5418</v>
      </c>
      <c r="R1485" s="58" t="n">
        <v>1</v>
      </c>
      <c r="S1485" s="58" t="n">
        <v>0</v>
      </c>
      <c r="T1485" s="57"/>
      <c r="U1485" s="58" t="n">
        <v>1.73543081485472</v>
      </c>
      <c r="V1485" s="58" t="n">
        <v>1.73543081485472</v>
      </c>
      <c r="W1485" s="58" t="n">
        <v>0</v>
      </c>
      <c r="X1485" s="58" t="n">
        <v>100</v>
      </c>
      <c r="Y1485" s="58" t="n">
        <v>0</v>
      </c>
      <c r="Z1485" s="58" t="n">
        <v>3.20366321575787</v>
      </c>
      <c r="AA1485" s="57" t="s">
        <v>5455</v>
      </c>
      <c r="AB1485" s="57" t="s">
        <v>5413</v>
      </c>
      <c r="AC1485" s="57" t="s">
        <v>5438</v>
      </c>
      <c r="AD1485" s="57" t="s">
        <v>252</v>
      </c>
      <c r="AE1485" s="57" t="n">
        <v>1601</v>
      </c>
      <c r="AF1485" s="58" t="n">
        <v>3.20366321575787</v>
      </c>
      <c r="AG1485" s="57" t="s">
        <v>5455</v>
      </c>
      <c r="AH1485" s="57" t="s">
        <v>5438</v>
      </c>
      <c r="AI1485" s="57" t="s">
        <v>252</v>
      </c>
      <c r="AJ1485" s="58" t="n">
        <v>10.4692296278189</v>
      </c>
      <c r="AK1485" s="57" t="s">
        <v>524</v>
      </c>
      <c r="AL1485" s="58" t="n">
        <v>3.5</v>
      </c>
      <c r="AM1485" s="57"/>
      <c r="AN1485" s="57" t="s">
        <v>5455</v>
      </c>
      <c r="AO1485" s="57" t="n">
        <v>1</v>
      </c>
      <c r="AP1485" s="59" t="b">
        <f aca="false">TRUE()</f>
        <v>1</v>
      </c>
    </row>
    <row r="1486" customFormat="false" ht="15" hidden="false" customHeight="true" outlineLevel="0" collapsed="false">
      <c r="B1486" s="57" t="s">
        <v>4711</v>
      </c>
      <c r="C1486" s="57" t="s">
        <v>255</v>
      </c>
      <c r="D1486" s="57" t="s">
        <v>363</v>
      </c>
      <c r="E1486" s="59" t="b">
        <f aca="false">FALSE()</f>
        <v>0</v>
      </c>
      <c r="F1486" s="57" t="n">
        <v>1</v>
      </c>
      <c r="G1486" s="57" t="s">
        <v>5178</v>
      </c>
      <c r="H1486" s="57" t="s">
        <v>4968</v>
      </c>
      <c r="I1486" s="57" t="n">
        <v>5</v>
      </c>
      <c r="J1486" s="57" t="s">
        <v>312</v>
      </c>
      <c r="K1486" s="57" t="n">
        <v>2</v>
      </c>
      <c r="L1486" s="59" t="b">
        <f aca="false">FALSE()</f>
        <v>0</v>
      </c>
      <c r="M1486" s="59" t="b">
        <f aca="false">TRUE()</f>
        <v>1</v>
      </c>
      <c r="N1486" s="59" t="b">
        <f aca="false">TRUE()</f>
        <v>1</v>
      </c>
      <c r="O1486" s="59" t="b">
        <f aca="false">TRUE()</f>
        <v>1</v>
      </c>
      <c r="P1486" s="59" t="b">
        <f aca="false">TRUE()</f>
        <v>1</v>
      </c>
      <c r="Q1486" s="57" t="s">
        <v>5418</v>
      </c>
      <c r="R1486" s="58" t="n">
        <v>1</v>
      </c>
      <c r="S1486" s="58" t="n">
        <v>0</v>
      </c>
      <c r="T1486" s="57"/>
      <c r="U1486" s="58" t="n">
        <v>1.73543081485472</v>
      </c>
      <c r="V1486" s="58" t="n">
        <v>1.73543081485472</v>
      </c>
      <c r="W1486" s="58" t="n">
        <v>0</v>
      </c>
      <c r="X1486" s="58" t="n">
        <v>100</v>
      </c>
      <c r="Y1486" s="58" t="n">
        <v>0</v>
      </c>
      <c r="Z1486" s="58" t="n">
        <v>3.20366321575787</v>
      </c>
      <c r="AA1486" s="57" t="s">
        <v>5455</v>
      </c>
      <c r="AB1486" s="57" t="s">
        <v>5413</v>
      </c>
      <c r="AC1486" s="57" t="s">
        <v>5438</v>
      </c>
      <c r="AD1486" s="57" t="s">
        <v>252</v>
      </c>
      <c r="AE1486" s="57" t="n">
        <v>1601</v>
      </c>
      <c r="AF1486" s="58" t="n">
        <v>3.20366321575787</v>
      </c>
      <c r="AG1486" s="57" t="s">
        <v>5455</v>
      </c>
      <c r="AH1486" s="57" t="s">
        <v>5438</v>
      </c>
      <c r="AI1486" s="57" t="s">
        <v>252</v>
      </c>
      <c r="AJ1486" s="58" t="n">
        <v>10.4692296278189</v>
      </c>
      <c r="AK1486" s="57" t="s">
        <v>524</v>
      </c>
      <c r="AL1486" s="58" t="n">
        <v>4</v>
      </c>
      <c r="AM1486" s="57"/>
      <c r="AN1486" s="57" t="s">
        <v>5455</v>
      </c>
      <c r="AO1486" s="57" t="n">
        <v>1</v>
      </c>
      <c r="AP1486" s="59" t="b">
        <f aca="false">TRUE()</f>
        <v>1</v>
      </c>
    </row>
    <row r="1487" customFormat="false" ht="15" hidden="false" customHeight="true" outlineLevel="0" collapsed="false">
      <c r="B1487" s="57" t="s">
        <v>4711</v>
      </c>
      <c r="C1487" s="57" t="s">
        <v>255</v>
      </c>
      <c r="D1487" s="57" t="s">
        <v>363</v>
      </c>
      <c r="E1487" s="59" t="b">
        <f aca="false">FALSE()</f>
        <v>0</v>
      </c>
      <c r="F1487" s="57" t="n">
        <v>1</v>
      </c>
      <c r="G1487" s="57" t="s">
        <v>5178</v>
      </c>
      <c r="H1487" s="57" t="s">
        <v>4968</v>
      </c>
      <c r="I1487" s="57" t="n">
        <v>5</v>
      </c>
      <c r="J1487" s="57" t="s">
        <v>312</v>
      </c>
      <c r="K1487" s="57" t="n">
        <v>2</v>
      </c>
      <c r="L1487" s="59" t="b">
        <f aca="false">FALSE()</f>
        <v>0</v>
      </c>
      <c r="M1487" s="59" t="b">
        <f aca="false">TRUE()</f>
        <v>1</v>
      </c>
      <c r="N1487" s="59" t="b">
        <f aca="false">TRUE()</f>
        <v>1</v>
      </c>
      <c r="O1487" s="59" t="b">
        <f aca="false">TRUE()</f>
        <v>1</v>
      </c>
      <c r="P1487" s="59" t="b">
        <f aca="false">TRUE()</f>
        <v>1</v>
      </c>
      <c r="Q1487" s="57" t="s">
        <v>5418</v>
      </c>
      <c r="R1487" s="58" t="n">
        <v>1</v>
      </c>
      <c r="S1487" s="58" t="n">
        <v>0</v>
      </c>
      <c r="T1487" s="57"/>
      <c r="U1487" s="58" t="n">
        <v>1.73543081485472</v>
      </c>
      <c r="V1487" s="58" t="n">
        <v>1.73543081485472</v>
      </c>
      <c r="W1487" s="58" t="n">
        <v>0</v>
      </c>
      <c r="X1487" s="58" t="n">
        <v>100</v>
      </c>
      <c r="Y1487" s="58" t="n">
        <v>0</v>
      </c>
      <c r="Z1487" s="58" t="n">
        <v>3.20366321575787</v>
      </c>
      <c r="AA1487" s="57" t="s">
        <v>5455</v>
      </c>
      <c r="AB1487" s="57" t="s">
        <v>5413</v>
      </c>
      <c r="AC1487" s="57" t="s">
        <v>5438</v>
      </c>
      <c r="AD1487" s="57" t="s">
        <v>252</v>
      </c>
      <c r="AE1487" s="57" t="n">
        <v>1601</v>
      </c>
      <c r="AF1487" s="58" t="n">
        <v>3.20366321575787</v>
      </c>
      <c r="AG1487" s="57" t="s">
        <v>5455</v>
      </c>
      <c r="AH1487" s="57" t="s">
        <v>5438</v>
      </c>
      <c r="AI1487" s="57" t="s">
        <v>252</v>
      </c>
      <c r="AJ1487" s="58" t="n">
        <v>10.4692296278189</v>
      </c>
      <c r="AK1487" s="57" t="s">
        <v>524</v>
      </c>
      <c r="AL1487" s="58" t="n">
        <v>4.5</v>
      </c>
      <c r="AM1487" s="57"/>
      <c r="AN1487" s="57" t="s">
        <v>5455</v>
      </c>
      <c r="AO1487" s="57" t="n">
        <v>4</v>
      </c>
      <c r="AP1487" s="59" t="b">
        <f aca="false">TRUE()</f>
        <v>1</v>
      </c>
    </row>
    <row r="1488" customFormat="false" ht="15" hidden="false" customHeight="true" outlineLevel="0" collapsed="false">
      <c r="B1488" s="57" t="s">
        <v>4711</v>
      </c>
      <c r="C1488" s="57" t="s">
        <v>255</v>
      </c>
      <c r="D1488" s="57" t="s">
        <v>363</v>
      </c>
      <c r="E1488" s="59" t="b">
        <f aca="false">FALSE()</f>
        <v>0</v>
      </c>
      <c r="F1488" s="57" t="n">
        <v>1</v>
      </c>
      <c r="G1488" s="57" t="s">
        <v>5178</v>
      </c>
      <c r="H1488" s="57" t="s">
        <v>4968</v>
      </c>
      <c r="I1488" s="57" t="n">
        <v>6</v>
      </c>
      <c r="J1488" s="57" t="s">
        <v>334</v>
      </c>
      <c r="K1488" s="57" t="n">
        <v>2</v>
      </c>
      <c r="L1488" s="59" t="b">
        <f aca="false">FALSE()</f>
        <v>0</v>
      </c>
      <c r="M1488" s="59" t="b">
        <f aca="false">TRUE()</f>
        <v>1</v>
      </c>
      <c r="N1488" s="59" t="b">
        <f aca="false">TRUE()</f>
        <v>1</v>
      </c>
      <c r="O1488" s="59" t="b">
        <f aca="false">TRUE()</f>
        <v>1</v>
      </c>
      <c r="P1488" s="59" t="b">
        <f aca="false">TRUE()</f>
        <v>1</v>
      </c>
      <c r="Q1488" s="57" t="s">
        <v>5423</v>
      </c>
      <c r="R1488" s="58" t="n">
        <v>1</v>
      </c>
      <c r="S1488" s="58" t="n">
        <v>0</v>
      </c>
      <c r="T1488" s="57"/>
      <c r="U1488" s="58" t="n">
        <v>2.37620526957031</v>
      </c>
      <c r="V1488" s="58" t="n">
        <v>1.57523720117583</v>
      </c>
      <c r="W1488" s="58" t="n">
        <v>0</v>
      </c>
      <c r="X1488" s="58" t="n">
        <v>66.2921348314607</v>
      </c>
      <c r="Y1488" s="58" t="n">
        <v>0</v>
      </c>
      <c r="Z1488" s="58" t="n">
        <v>4.42103494670647</v>
      </c>
      <c r="AA1488" s="57" t="s">
        <v>5455</v>
      </c>
      <c r="AB1488" s="57" t="s">
        <v>5413</v>
      </c>
      <c r="AC1488" s="57" t="s">
        <v>5457</v>
      </c>
      <c r="AD1488" s="57" t="s">
        <v>261</v>
      </c>
      <c r="AE1488" s="57" t="n">
        <v>2799</v>
      </c>
      <c r="AF1488" s="58" t="n">
        <v>4.43836749267116</v>
      </c>
      <c r="AG1488" s="57" t="s">
        <v>5455</v>
      </c>
      <c r="AH1488" s="57" t="s">
        <v>5422</v>
      </c>
      <c r="AI1488" s="57" t="s">
        <v>261</v>
      </c>
      <c r="AJ1488" s="58" t="n">
        <v>12.4321886649134</v>
      </c>
      <c r="AK1488" s="57" t="s">
        <v>524</v>
      </c>
      <c r="AL1488" s="58" t="n">
        <v>3.5</v>
      </c>
      <c r="AM1488" s="57"/>
      <c r="AN1488" s="57"/>
      <c r="AO1488" s="57" t="n">
        <v>0</v>
      </c>
      <c r="AP1488" s="59" t="b">
        <f aca="false">FALSE()</f>
        <v>0</v>
      </c>
    </row>
    <row r="1489" customFormat="false" ht="15" hidden="false" customHeight="true" outlineLevel="0" collapsed="false">
      <c r="B1489" s="57" t="s">
        <v>4711</v>
      </c>
      <c r="C1489" s="57" t="s">
        <v>255</v>
      </c>
      <c r="D1489" s="57" t="s">
        <v>363</v>
      </c>
      <c r="E1489" s="59" t="b">
        <f aca="false">FALSE()</f>
        <v>0</v>
      </c>
      <c r="F1489" s="57" t="n">
        <v>1</v>
      </c>
      <c r="G1489" s="57" t="s">
        <v>5178</v>
      </c>
      <c r="H1489" s="57" t="s">
        <v>4968</v>
      </c>
      <c r="I1489" s="57" t="n">
        <v>6</v>
      </c>
      <c r="J1489" s="57" t="s">
        <v>334</v>
      </c>
      <c r="K1489" s="57" t="n">
        <v>2</v>
      </c>
      <c r="L1489" s="59" t="b">
        <f aca="false">FALSE()</f>
        <v>0</v>
      </c>
      <c r="M1489" s="59" t="b">
        <f aca="false">TRUE()</f>
        <v>1</v>
      </c>
      <c r="N1489" s="59" t="b">
        <f aca="false">TRUE()</f>
        <v>1</v>
      </c>
      <c r="O1489" s="59" t="b">
        <f aca="false">TRUE()</f>
        <v>1</v>
      </c>
      <c r="P1489" s="59" t="b">
        <f aca="false">TRUE()</f>
        <v>1</v>
      </c>
      <c r="Q1489" s="57" t="s">
        <v>5423</v>
      </c>
      <c r="R1489" s="58" t="n">
        <v>1</v>
      </c>
      <c r="S1489" s="58" t="n">
        <v>0</v>
      </c>
      <c r="T1489" s="57"/>
      <c r="U1489" s="58" t="n">
        <v>2.37620526957031</v>
      </c>
      <c r="V1489" s="58" t="n">
        <v>1.57523720117583</v>
      </c>
      <c r="W1489" s="58" t="n">
        <v>0</v>
      </c>
      <c r="X1489" s="58" t="n">
        <v>66.2921348314607</v>
      </c>
      <c r="Y1489" s="58" t="n">
        <v>0</v>
      </c>
      <c r="Z1489" s="58" t="n">
        <v>4.42103494670647</v>
      </c>
      <c r="AA1489" s="57" t="s">
        <v>5455</v>
      </c>
      <c r="AB1489" s="57" t="s">
        <v>5413</v>
      </c>
      <c r="AC1489" s="57" t="s">
        <v>5457</v>
      </c>
      <c r="AD1489" s="57" t="s">
        <v>261</v>
      </c>
      <c r="AE1489" s="57" t="n">
        <v>2799</v>
      </c>
      <c r="AF1489" s="58" t="n">
        <v>4.43836749267116</v>
      </c>
      <c r="AG1489" s="57" t="s">
        <v>5455</v>
      </c>
      <c r="AH1489" s="57" t="s">
        <v>5422</v>
      </c>
      <c r="AI1489" s="57" t="s">
        <v>261</v>
      </c>
      <c r="AJ1489" s="58" t="n">
        <v>12.4321886649134</v>
      </c>
      <c r="AK1489" s="57" t="s">
        <v>524</v>
      </c>
      <c r="AL1489" s="58" t="n">
        <v>4</v>
      </c>
      <c r="AM1489" s="57"/>
      <c r="AN1489" s="57"/>
      <c r="AO1489" s="57" t="n">
        <v>0</v>
      </c>
      <c r="AP1489" s="59" t="b">
        <f aca="false">FALSE()</f>
        <v>0</v>
      </c>
    </row>
    <row r="1490" customFormat="false" ht="15" hidden="false" customHeight="true" outlineLevel="0" collapsed="false">
      <c r="B1490" s="57" t="s">
        <v>4711</v>
      </c>
      <c r="C1490" s="57" t="s">
        <v>255</v>
      </c>
      <c r="D1490" s="57" t="s">
        <v>363</v>
      </c>
      <c r="E1490" s="59" t="b">
        <f aca="false">FALSE()</f>
        <v>0</v>
      </c>
      <c r="F1490" s="57" t="n">
        <v>1</v>
      </c>
      <c r="G1490" s="57" t="s">
        <v>5178</v>
      </c>
      <c r="H1490" s="57" t="s">
        <v>4968</v>
      </c>
      <c r="I1490" s="57" t="n">
        <v>6</v>
      </c>
      <c r="J1490" s="57" t="s">
        <v>334</v>
      </c>
      <c r="K1490" s="57" t="n">
        <v>2</v>
      </c>
      <c r="L1490" s="59" t="b">
        <f aca="false">FALSE()</f>
        <v>0</v>
      </c>
      <c r="M1490" s="59" t="b">
        <f aca="false">TRUE()</f>
        <v>1</v>
      </c>
      <c r="N1490" s="59" t="b">
        <f aca="false">TRUE()</f>
        <v>1</v>
      </c>
      <c r="O1490" s="59" t="b">
        <f aca="false">TRUE()</f>
        <v>1</v>
      </c>
      <c r="P1490" s="59" t="b">
        <f aca="false">TRUE()</f>
        <v>1</v>
      </c>
      <c r="Q1490" s="57" t="s">
        <v>5423</v>
      </c>
      <c r="R1490" s="58" t="n">
        <v>1</v>
      </c>
      <c r="S1490" s="58" t="n">
        <v>0</v>
      </c>
      <c r="T1490" s="57"/>
      <c r="U1490" s="58" t="n">
        <v>2.37620526957031</v>
      </c>
      <c r="V1490" s="58" t="n">
        <v>1.57523720117583</v>
      </c>
      <c r="W1490" s="58" t="n">
        <v>0</v>
      </c>
      <c r="X1490" s="58" t="n">
        <v>66.2921348314607</v>
      </c>
      <c r="Y1490" s="58" t="n">
        <v>0</v>
      </c>
      <c r="Z1490" s="58" t="n">
        <v>4.42103494670647</v>
      </c>
      <c r="AA1490" s="57" t="s">
        <v>5455</v>
      </c>
      <c r="AB1490" s="57" t="s">
        <v>5413</v>
      </c>
      <c r="AC1490" s="57" t="s">
        <v>5457</v>
      </c>
      <c r="AD1490" s="57" t="s">
        <v>261</v>
      </c>
      <c r="AE1490" s="57" t="n">
        <v>2799</v>
      </c>
      <c r="AF1490" s="58" t="n">
        <v>4.43836749267116</v>
      </c>
      <c r="AG1490" s="57" t="s">
        <v>5455</v>
      </c>
      <c r="AH1490" s="57" t="s">
        <v>5422</v>
      </c>
      <c r="AI1490" s="57" t="s">
        <v>261</v>
      </c>
      <c r="AJ1490" s="58" t="n">
        <v>12.4321886649134</v>
      </c>
      <c r="AK1490" s="57" t="s">
        <v>524</v>
      </c>
      <c r="AL1490" s="58" t="n">
        <v>4.5</v>
      </c>
      <c r="AM1490" s="57"/>
      <c r="AN1490" s="57" t="s">
        <v>5455</v>
      </c>
      <c r="AO1490" s="57" t="n">
        <v>3</v>
      </c>
      <c r="AP1490" s="59" t="b">
        <f aca="false">FALSE()</f>
        <v>0</v>
      </c>
    </row>
    <row r="1491" customFormat="false" ht="15" hidden="false" customHeight="true" outlineLevel="0" collapsed="false">
      <c r="B1491" s="57" t="s">
        <v>4711</v>
      </c>
      <c r="C1491" s="57" t="s">
        <v>255</v>
      </c>
      <c r="D1491" s="57" t="s">
        <v>363</v>
      </c>
      <c r="E1491" s="59" t="b">
        <f aca="false">FALSE()</f>
        <v>0</v>
      </c>
      <c r="F1491" s="57" t="n">
        <v>1</v>
      </c>
      <c r="G1491" s="57" t="s">
        <v>5178</v>
      </c>
      <c r="H1491" s="57" t="s">
        <v>4968</v>
      </c>
      <c r="I1491" s="57" t="n">
        <v>7</v>
      </c>
      <c r="J1491" s="57" t="s">
        <v>334</v>
      </c>
      <c r="K1491" s="57" t="n">
        <v>2</v>
      </c>
      <c r="L1491" s="59" t="b">
        <f aca="false">FALSE()</f>
        <v>0</v>
      </c>
      <c r="M1491" s="59" t="b">
        <f aca="false">TRUE()</f>
        <v>1</v>
      </c>
      <c r="N1491" s="59" t="b">
        <f aca="false">TRUE()</f>
        <v>1</v>
      </c>
      <c r="O1491" s="59" t="b">
        <f aca="false">TRUE()</f>
        <v>1</v>
      </c>
      <c r="P1491" s="59" t="b">
        <f aca="false">TRUE()</f>
        <v>1</v>
      </c>
      <c r="Q1491" s="57" t="s">
        <v>5423</v>
      </c>
      <c r="R1491" s="58" t="n">
        <v>1</v>
      </c>
      <c r="S1491" s="58" t="n">
        <v>0</v>
      </c>
      <c r="T1491" s="57"/>
      <c r="U1491" s="58" t="n">
        <v>0.480580841036693</v>
      </c>
      <c r="V1491" s="58" t="n">
        <v>0</v>
      </c>
      <c r="W1491" s="58" t="n">
        <v>0</v>
      </c>
      <c r="X1491" s="58" t="n">
        <v>0</v>
      </c>
      <c r="Y1491" s="58" t="n">
        <v>0</v>
      </c>
      <c r="Z1491" s="58" t="n">
        <v>5.03240558778804</v>
      </c>
      <c r="AA1491" s="57" t="s">
        <v>5455</v>
      </c>
      <c r="AB1491" s="57" t="s">
        <v>5413</v>
      </c>
      <c r="AC1491" s="57" t="s">
        <v>5422</v>
      </c>
      <c r="AD1491" s="57" t="s">
        <v>261</v>
      </c>
      <c r="AE1491" s="57" t="n">
        <v>2800</v>
      </c>
      <c r="AF1491" s="58" t="n">
        <v>5.03240558778804</v>
      </c>
      <c r="AG1491" s="57" t="s">
        <v>5455</v>
      </c>
      <c r="AH1491" s="57" t="s">
        <v>5422</v>
      </c>
      <c r="AI1491" s="57" t="s">
        <v>261</v>
      </c>
      <c r="AJ1491" s="58" t="n">
        <v>14.6846525665404</v>
      </c>
      <c r="AK1491" s="57" t="s">
        <v>524</v>
      </c>
      <c r="AL1491" s="58" t="n">
        <v>3.5</v>
      </c>
      <c r="AM1491" s="57"/>
      <c r="AN1491" s="57"/>
      <c r="AO1491" s="57" t="n">
        <v>0</v>
      </c>
      <c r="AP1491" s="59" t="b">
        <f aca="false">FALSE()</f>
        <v>0</v>
      </c>
    </row>
    <row r="1492" customFormat="false" ht="15" hidden="false" customHeight="true" outlineLevel="0" collapsed="false">
      <c r="B1492" s="57" t="s">
        <v>4711</v>
      </c>
      <c r="C1492" s="57" t="s">
        <v>255</v>
      </c>
      <c r="D1492" s="57" t="s">
        <v>363</v>
      </c>
      <c r="E1492" s="59" t="b">
        <f aca="false">FALSE()</f>
        <v>0</v>
      </c>
      <c r="F1492" s="57" t="n">
        <v>1</v>
      </c>
      <c r="G1492" s="57" t="s">
        <v>5178</v>
      </c>
      <c r="H1492" s="57" t="s">
        <v>4968</v>
      </c>
      <c r="I1492" s="57" t="n">
        <v>7</v>
      </c>
      <c r="J1492" s="57" t="s">
        <v>334</v>
      </c>
      <c r="K1492" s="57" t="n">
        <v>2</v>
      </c>
      <c r="L1492" s="59" t="b">
        <f aca="false">FALSE()</f>
        <v>0</v>
      </c>
      <c r="M1492" s="59" t="b">
        <f aca="false">TRUE()</f>
        <v>1</v>
      </c>
      <c r="N1492" s="59" t="b">
        <f aca="false">TRUE()</f>
        <v>1</v>
      </c>
      <c r="O1492" s="59" t="b">
        <f aca="false">TRUE()</f>
        <v>1</v>
      </c>
      <c r="P1492" s="59" t="b">
        <f aca="false">TRUE()</f>
        <v>1</v>
      </c>
      <c r="Q1492" s="57" t="s">
        <v>5423</v>
      </c>
      <c r="R1492" s="58" t="n">
        <v>1</v>
      </c>
      <c r="S1492" s="58" t="n">
        <v>0</v>
      </c>
      <c r="T1492" s="57"/>
      <c r="U1492" s="58" t="n">
        <v>0.480580841036693</v>
      </c>
      <c r="V1492" s="58" t="n">
        <v>0</v>
      </c>
      <c r="W1492" s="58" t="n">
        <v>0</v>
      </c>
      <c r="X1492" s="58" t="n">
        <v>0</v>
      </c>
      <c r="Y1492" s="58" t="n">
        <v>0</v>
      </c>
      <c r="Z1492" s="58" t="n">
        <v>5.03240558778804</v>
      </c>
      <c r="AA1492" s="57" t="s">
        <v>5455</v>
      </c>
      <c r="AB1492" s="57" t="s">
        <v>5413</v>
      </c>
      <c r="AC1492" s="57" t="s">
        <v>5422</v>
      </c>
      <c r="AD1492" s="57" t="s">
        <v>261</v>
      </c>
      <c r="AE1492" s="57" t="n">
        <v>2800</v>
      </c>
      <c r="AF1492" s="58" t="n">
        <v>5.03240558778804</v>
      </c>
      <c r="AG1492" s="57" t="s">
        <v>5455</v>
      </c>
      <c r="AH1492" s="57" t="s">
        <v>5422</v>
      </c>
      <c r="AI1492" s="57" t="s">
        <v>261</v>
      </c>
      <c r="AJ1492" s="58" t="n">
        <v>14.6846525665404</v>
      </c>
      <c r="AK1492" s="57" t="s">
        <v>524</v>
      </c>
      <c r="AL1492" s="58" t="n">
        <v>4</v>
      </c>
      <c r="AM1492" s="57"/>
      <c r="AN1492" s="57"/>
      <c r="AO1492" s="57" t="n">
        <v>0</v>
      </c>
      <c r="AP1492" s="59" t="b">
        <f aca="false">FALSE()</f>
        <v>0</v>
      </c>
    </row>
    <row r="1493" customFormat="false" ht="15" hidden="false" customHeight="true" outlineLevel="0" collapsed="false">
      <c r="B1493" s="57" t="s">
        <v>4711</v>
      </c>
      <c r="C1493" s="57" t="s">
        <v>255</v>
      </c>
      <c r="D1493" s="57" t="s">
        <v>363</v>
      </c>
      <c r="E1493" s="59" t="b">
        <f aca="false">FALSE()</f>
        <v>0</v>
      </c>
      <c r="F1493" s="57" t="n">
        <v>1</v>
      </c>
      <c r="G1493" s="57" t="s">
        <v>5178</v>
      </c>
      <c r="H1493" s="57" t="s">
        <v>4968</v>
      </c>
      <c r="I1493" s="57" t="n">
        <v>7</v>
      </c>
      <c r="J1493" s="57" t="s">
        <v>334</v>
      </c>
      <c r="K1493" s="57" t="n">
        <v>2</v>
      </c>
      <c r="L1493" s="59" t="b">
        <f aca="false">FALSE()</f>
        <v>0</v>
      </c>
      <c r="M1493" s="59" t="b">
        <f aca="false">TRUE()</f>
        <v>1</v>
      </c>
      <c r="N1493" s="59" t="b">
        <f aca="false">TRUE()</f>
        <v>1</v>
      </c>
      <c r="O1493" s="59" t="b">
        <f aca="false">TRUE()</f>
        <v>1</v>
      </c>
      <c r="P1493" s="59" t="b">
        <f aca="false">TRUE()</f>
        <v>1</v>
      </c>
      <c r="Q1493" s="57" t="s">
        <v>5423</v>
      </c>
      <c r="R1493" s="58" t="n">
        <v>1</v>
      </c>
      <c r="S1493" s="58" t="n">
        <v>0</v>
      </c>
      <c r="T1493" s="57"/>
      <c r="U1493" s="58" t="n">
        <v>0.480580841036693</v>
      </c>
      <c r="V1493" s="58" t="n">
        <v>0</v>
      </c>
      <c r="W1493" s="58" t="n">
        <v>0</v>
      </c>
      <c r="X1493" s="58" t="n">
        <v>0</v>
      </c>
      <c r="Y1493" s="58" t="n">
        <v>0</v>
      </c>
      <c r="Z1493" s="58" t="n">
        <v>5.03240558778804</v>
      </c>
      <c r="AA1493" s="57" t="s">
        <v>5455</v>
      </c>
      <c r="AB1493" s="57" t="s">
        <v>5413</v>
      </c>
      <c r="AC1493" s="57" t="s">
        <v>5422</v>
      </c>
      <c r="AD1493" s="57" t="s">
        <v>261</v>
      </c>
      <c r="AE1493" s="57" t="n">
        <v>2800</v>
      </c>
      <c r="AF1493" s="58" t="n">
        <v>5.03240558778804</v>
      </c>
      <c r="AG1493" s="57" t="s">
        <v>5455</v>
      </c>
      <c r="AH1493" s="57" t="s">
        <v>5422</v>
      </c>
      <c r="AI1493" s="57" t="s">
        <v>261</v>
      </c>
      <c r="AJ1493" s="58" t="n">
        <v>14.6846525665404</v>
      </c>
      <c r="AK1493" s="57" t="s">
        <v>524</v>
      </c>
      <c r="AL1493" s="58" t="n">
        <v>4.5</v>
      </c>
      <c r="AM1493" s="57"/>
      <c r="AN1493" s="57"/>
      <c r="AO1493" s="57" t="n">
        <v>0</v>
      </c>
      <c r="AP1493" s="59" t="b">
        <f aca="false">FALSE()</f>
        <v>0</v>
      </c>
    </row>
    <row r="1494" customFormat="false" ht="15" hidden="false" customHeight="true" outlineLevel="0" collapsed="false">
      <c r="B1494" s="57" t="s">
        <v>4711</v>
      </c>
      <c r="C1494" s="57" t="s">
        <v>255</v>
      </c>
      <c r="D1494" s="57" t="s">
        <v>363</v>
      </c>
      <c r="E1494" s="59" t="b">
        <f aca="false">FALSE()</f>
        <v>0</v>
      </c>
      <c r="F1494" s="57" t="n">
        <v>1</v>
      </c>
      <c r="G1494" s="57" t="s">
        <v>5178</v>
      </c>
      <c r="H1494" s="57" t="s">
        <v>4968</v>
      </c>
      <c r="I1494" s="57" t="n">
        <v>8</v>
      </c>
      <c r="J1494" s="57" t="s">
        <v>4572</v>
      </c>
      <c r="K1494" s="57" t="n">
        <v>2</v>
      </c>
      <c r="L1494" s="59" t="b">
        <f aca="false">FALSE()</f>
        <v>0</v>
      </c>
      <c r="M1494" s="59" t="b">
        <f aca="false">TRUE()</f>
        <v>1</v>
      </c>
      <c r="N1494" s="59" t="b">
        <f aca="false">TRUE()</f>
        <v>1</v>
      </c>
      <c r="O1494" s="59" t="b">
        <f aca="false">TRUE()</f>
        <v>1</v>
      </c>
      <c r="P1494" s="59" t="b">
        <f aca="false">TRUE()</f>
        <v>1</v>
      </c>
      <c r="Q1494" s="57" t="s">
        <v>5459</v>
      </c>
      <c r="R1494" s="58" t="n">
        <v>1</v>
      </c>
      <c r="S1494" s="58" t="n">
        <v>0</v>
      </c>
      <c r="T1494" s="57"/>
      <c r="U1494" s="58" t="n">
        <v>0</v>
      </c>
      <c r="V1494" s="58" t="n">
        <v>0</v>
      </c>
      <c r="W1494" s="58" t="n">
        <v>0</v>
      </c>
      <c r="X1494" s="57"/>
      <c r="Y1494" s="57"/>
      <c r="Z1494" s="58" t="n">
        <v>5.35336921947292</v>
      </c>
      <c r="AA1494" s="57" t="s">
        <v>5455</v>
      </c>
      <c r="AB1494" s="57" t="s">
        <v>5413</v>
      </c>
      <c r="AC1494" s="57" t="s">
        <v>5457</v>
      </c>
      <c r="AD1494" s="57" t="s">
        <v>261</v>
      </c>
      <c r="AE1494" s="57" t="n">
        <v>2799</v>
      </c>
      <c r="AF1494" s="58" t="n">
        <v>5.38953587983233</v>
      </c>
      <c r="AG1494" s="57" t="s">
        <v>5455</v>
      </c>
      <c r="AH1494" s="57" t="s">
        <v>5422</v>
      </c>
      <c r="AI1494" s="57" t="s">
        <v>4838</v>
      </c>
      <c r="AJ1494" s="58" t="n">
        <v>13.9044397945405</v>
      </c>
      <c r="AK1494" s="57" t="s">
        <v>524</v>
      </c>
      <c r="AL1494" s="58" t="n">
        <v>3.5</v>
      </c>
      <c r="AM1494" s="57"/>
      <c r="AN1494" s="57"/>
      <c r="AO1494" s="57" t="n">
        <v>0</v>
      </c>
      <c r="AP1494" s="59" t="b">
        <f aca="false">FALSE()</f>
        <v>0</v>
      </c>
    </row>
    <row r="1495" customFormat="false" ht="15" hidden="false" customHeight="true" outlineLevel="0" collapsed="false">
      <c r="B1495" s="57" t="s">
        <v>4711</v>
      </c>
      <c r="C1495" s="57" t="s">
        <v>255</v>
      </c>
      <c r="D1495" s="57" t="s">
        <v>363</v>
      </c>
      <c r="E1495" s="59" t="b">
        <f aca="false">FALSE()</f>
        <v>0</v>
      </c>
      <c r="F1495" s="57" t="n">
        <v>1</v>
      </c>
      <c r="G1495" s="57" t="s">
        <v>5178</v>
      </c>
      <c r="H1495" s="57" t="s">
        <v>4968</v>
      </c>
      <c r="I1495" s="57" t="n">
        <v>8</v>
      </c>
      <c r="J1495" s="57" t="s">
        <v>4572</v>
      </c>
      <c r="K1495" s="57" t="n">
        <v>2</v>
      </c>
      <c r="L1495" s="59" t="b">
        <f aca="false">FALSE()</f>
        <v>0</v>
      </c>
      <c r="M1495" s="59" t="b">
        <f aca="false">TRUE()</f>
        <v>1</v>
      </c>
      <c r="N1495" s="59" t="b">
        <f aca="false">TRUE()</f>
        <v>1</v>
      </c>
      <c r="O1495" s="59" t="b">
        <f aca="false">TRUE()</f>
        <v>1</v>
      </c>
      <c r="P1495" s="59" t="b">
        <f aca="false">TRUE()</f>
        <v>1</v>
      </c>
      <c r="Q1495" s="57" t="s">
        <v>5459</v>
      </c>
      <c r="R1495" s="58" t="n">
        <v>1</v>
      </c>
      <c r="S1495" s="58" t="n">
        <v>0</v>
      </c>
      <c r="T1495" s="57"/>
      <c r="U1495" s="58" t="n">
        <v>0</v>
      </c>
      <c r="V1495" s="58" t="n">
        <v>0</v>
      </c>
      <c r="W1495" s="58" t="n">
        <v>0</v>
      </c>
      <c r="X1495" s="57"/>
      <c r="Y1495" s="57"/>
      <c r="Z1495" s="58" t="n">
        <v>5.35336921947292</v>
      </c>
      <c r="AA1495" s="57" t="s">
        <v>5455</v>
      </c>
      <c r="AB1495" s="57" t="s">
        <v>5413</v>
      </c>
      <c r="AC1495" s="57" t="s">
        <v>5457</v>
      </c>
      <c r="AD1495" s="57" t="s">
        <v>261</v>
      </c>
      <c r="AE1495" s="57" t="n">
        <v>2799</v>
      </c>
      <c r="AF1495" s="58" t="n">
        <v>5.38953587983233</v>
      </c>
      <c r="AG1495" s="57" t="s">
        <v>5455</v>
      </c>
      <c r="AH1495" s="57" t="s">
        <v>5422</v>
      </c>
      <c r="AI1495" s="57" t="s">
        <v>4838</v>
      </c>
      <c r="AJ1495" s="58" t="n">
        <v>13.9044397945405</v>
      </c>
      <c r="AK1495" s="57" t="s">
        <v>524</v>
      </c>
      <c r="AL1495" s="58" t="n">
        <v>4</v>
      </c>
      <c r="AM1495" s="57"/>
      <c r="AN1495" s="57"/>
      <c r="AO1495" s="57" t="n">
        <v>0</v>
      </c>
      <c r="AP1495" s="59" t="b">
        <f aca="false">FALSE()</f>
        <v>0</v>
      </c>
    </row>
    <row r="1496" customFormat="false" ht="15" hidden="false" customHeight="true" outlineLevel="0" collapsed="false">
      <c r="B1496" s="57" t="s">
        <v>4711</v>
      </c>
      <c r="C1496" s="57" t="s">
        <v>255</v>
      </c>
      <c r="D1496" s="57" t="s">
        <v>363</v>
      </c>
      <c r="E1496" s="59" t="b">
        <f aca="false">FALSE()</f>
        <v>0</v>
      </c>
      <c r="F1496" s="57" t="n">
        <v>1</v>
      </c>
      <c r="G1496" s="57" t="s">
        <v>5178</v>
      </c>
      <c r="H1496" s="57" t="s">
        <v>4968</v>
      </c>
      <c r="I1496" s="57" t="n">
        <v>8</v>
      </c>
      <c r="J1496" s="57" t="s">
        <v>4572</v>
      </c>
      <c r="K1496" s="57" t="n">
        <v>2</v>
      </c>
      <c r="L1496" s="59" t="b">
        <f aca="false">FALSE()</f>
        <v>0</v>
      </c>
      <c r="M1496" s="59" t="b">
        <f aca="false">TRUE()</f>
        <v>1</v>
      </c>
      <c r="N1496" s="59" t="b">
        <f aca="false">TRUE()</f>
        <v>1</v>
      </c>
      <c r="O1496" s="59" t="b">
        <f aca="false">TRUE()</f>
        <v>1</v>
      </c>
      <c r="P1496" s="59" t="b">
        <f aca="false">TRUE()</f>
        <v>1</v>
      </c>
      <c r="Q1496" s="57" t="s">
        <v>5459</v>
      </c>
      <c r="R1496" s="58" t="n">
        <v>1</v>
      </c>
      <c r="S1496" s="58" t="n">
        <v>0</v>
      </c>
      <c r="T1496" s="57"/>
      <c r="U1496" s="58" t="n">
        <v>0</v>
      </c>
      <c r="V1496" s="58" t="n">
        <v>0</v>
      </c>
      <c r="W1496" s="58" t="n">
        <v>0</v>
      </c>
      <c r="X1496" s="57"/>
      <c r="Y1496" s="57"/>
      <c r="Z1496" s="58" t="n">
        <v>5.35336921947292</v>
      </c>
      <c r="AA1496" s="57" t="s">
        <v>5455</v>
      </c>
      <c r="AB1496" s="57" t="s">
        <v>5413</v>
      </c>
      <c r="AC1496" s="57" t="s">
        <v>5457</v>
      </c>
      <c r="AD1496" s="57" t="s">
        <v>261</v>
      </c>
      <c r="AE1496" s="57" t="n">
        <v>2799</v>
      </c>
      <c r="AF1496" s="58" t="n">
        <v>5.38953587983233</v>
      </c>
      <c r="AG1496" s="57" t="s">
        <v>5455</v>
      </c>
      <c r="AH1496" s="57" t="s">
        <v>5422</v>
      </c>
      <c r="AI1496" s="57" t="s">
        <v>4838</v>
      </c>
      <c r="AJ1496" s="58" t="n">
        <v>13.9044397945405</v>
      </c>
      <c r="AK1496" s="57" t="s">
        <v>524</v>
      </c>
      <c r="AL1496" s="58" t="n">
        <v>4.5</v>
      </c>
      <c r="AM1496" s="57"/>
      <c r="AN1496" s="57"/>
      <c r="AO1496" s="57" t="n">
        <v>0</v>
      </c>
      <c r="AP1496" s="59" t="b">
        <f aca="false">FALSE()</f>
        <v>0</v>
      </c>
    </row>
    <row r="1497" customFormat="false" ht="15" hidden="false" customHeight="true" outlineLevel="0" collapsed="false">
      <c r="B1497" s="57" t="s">
        <v>4711</v>
      </c>
      <c r="C1497" s="57" t="s">
        <v>255</v>
      </c>
      <c r="D1497" s="57" t="s">
        <v>265</v>
      </c>
      <c r="E1497" s="59" t="b">
        <f aca="false">FALSE()</f>
        <v>0</v>
      </c>
      <c r="F1497" s="57" t="n">
        <v>1</v>
      </c>
      <c r="G1497" s="57" t="s">
        <v>4860</v>
      </c>
      <c r="H1497" s="57" t="s">
        <v>5031</v>
      </c>
      <c r="I1497" s="57" t="n">
        <v>2</v>
      </c>
      <c r="J1497" s="57" t="s">
        <v>261</v>
      </c>
      <c r="K1497" s="57" t="n">
        <v>2</v>
      </c>
      <c r="L1497" s="59" t="b">
        <f aca="false">FALSE()</f>
        <v>0</v>
      </c>
      <c r="M1497" s="59" t="b">
        <f aca="false">TRUE()</f>
        <v>1</v>
      </c>
      <c r="N1497" s="59" t="b">
        <f aca="false">TRUE()</f>
        <v>1</v>
      </c>
      <c r="O1497" s="59" t="b">
        <f aca="false">TRUE()</f>
        <v>1</v>
      </c>
      <c r="P1497" s="59" t="b">
        <f aca="false">TRUE()</f>
        <v>1</v>
      </c>
      <c r="Q1497" s="57" t="s">
        <v>5411</v>
      </c>
      <c r="R1497" s="58" t="n">
        <v>1</v>
      </c>
      <c r="S1497" s="58" t="n">
        <v>0</v>
      </c>
      <c r="T1497" s="57"/>
      <c r="U1497" s="58" t="n">
        <v>53.0240861277151</v>
      </c>
      <c r="V1497" s="58" t="n">
        <v>44.5338246027335</v>
      </c>
      <c r="W1497" s="58" t="n">
        <v>0</v>
      </c>
      <c r="X1497" s="58" t="n">
        <v>83.987915407855</v>
      </c>
      <c r="Y1497" s="58" t="n">
        <v>0</v>
      </c>
      <c r="Z1497" s="58" t="n">
        <v>2.5616098453902</v>
      </c>
      <c r="AA1497" s="57" t="s">
        <v>5412</v>
      </c>
      <c r="AB1497" s="57" t="s">
        <v>5413</v>
      </c>
      <c r="AC1497" s="57" t="s">
        <v>5435</v>
      </c>
      <c r="AD1497" s="57" t="s">
        <v>4885</v>
      </c>
      <c r="AE1497" s="57" t="n">
        <v>1161</v>
      </c>
      <c r="AF1497" s="58" t="n">
        <v>2.5616098453902</v>
      </c>
      <c r="AG1497" s="57" t="s">
        <v>5412</v>
      </c>
      <c r="AH1497" s="57" t="s">
        <v>5435</v>
      </c>
      <c r="AI1497" s="57" t="s">
        <v>4885</v>
      </c>
      <c r="AJ1497" s="58" t="n">
        <v>12.6957823311523</v>
      </c>
      <c r="AK1497" s="57" t="s">
        <v>478</v>
      </c>
      <c r="AL1497" s="58" t="n">
        <v>3.5</v>
      </c>
      <c r="AM1497" s="57"/>
      <c r="AN1497" s="57" t="s">
        <v>5412</v>
      </c>
      <c r="AO1497" s="57" t="n">
        <v>3</v>
      </c>
      <c r="AP1497" s="59" t="b">
        <f aca="false">TRUE()</f>
        <v>1</v>
      </c>
    </row>
    <row r="1498" customFormat="false" ht="15" hidden="false" customHeight="true" outlineLevel="0" collapsed="false">
      <c r="B1498" s="57" t="s">
        <v>4711</v>
      </c>
      <c r="C1498" s="57" t="s">
        <v>255</v>
      </c>
      <c r="D1498" s="57" t="s">
        <v>265</v>
      </c>
      <c r="E1498" s="59" t="b">
        <f aca="false">FALSE()</f>
        <v>0</v>
      </c>
      <c r="F1498" s="57" t="n">
        <v>1</v>
      </c>
      <c r="G1498" s="57" t="s">
        <v>4860</v>
      </c>
      <c r="H1498" s="57" t="s">
        <v>5031</v>
      </c>
      <c r="I1498" s="57" t="n">
        <v>2</v>
      </c>
      <c r="J1498" s="57" t="s">
        <v>261</v>
      </c>
      <c r="K1498" s="57" t="n">
        <v>2</v>
      </c>
      <c r="L1498" s="59" t="b">
        <f aca="false">FALSE()</f>
        <v>0</v>
      </c>
      <c r="M1498" s="59" t="b">
        <f aca="false">TRUE()</f>
        <v>1</v>
      </c>
      <c r="N1498" s="59" t="b">
        <f aca="false">TRUE()</f>
        <v>1</v>
      </c>
      <c r="O1498" s="59" t="b">
        <f aca="false">TRUE()</f>
        <v>1</v>
      </c>
      <c r="P1498" s="59" t="b">
        <f aca="false">TRUE()</f>
        <v>1</v>
      </c>
      <c r="Q1498" s="57" t="s">
        <v>5411</v>
      </c>
      <c r="R1498" s="58" t="n">
        <v>1</v>
      </c>
      <c r="S1498" s="58" t="n">
        <v>0</v>
      </c>
      <c r="T1498" s="57"/>
      <c r="U1498" s="58" t="n">
        <v>53.0240861277151</v>
      </c>
      <c r="V1498" s="58" t="n">
        <v>44.5338246027335</v>
      </c>
      <c r="W1498" s="58" t="n">
        <v>0</v>
      </c>
      <c r="X1498" s="58" t="n">
        <v>83.987915407855</v>
      </c>
      <c r="Y1498" s="58" t="n">
        <v>0</v>
      </c>
      <c r="Z1498" s="58" t="n">
        <v>2.5616098453902</v>
      </c>
      <c r="AA1498" s="57" t="s">
        <v>5412</v>
      </c>
      <c r="AB1498" s="57" t="s">
        <v>5413</v>
      </c>
      <c r="AC1498" s="57" t="s">
        <v>5435</v>
      </c>
      <c r="AD1498" s="57" t="s">
        <v>4885</v>
      </c>
      <c r="AE1498" s="57" t="n">
        <v>1161</v>
      </c>
      <c r="AF1498" s="58" t="n">
        <v>2.5616098453902</v>
      </c>
      <c r="AG1498" s="57" t="s">
        <v>5412</v>
      </c>
      <c r="AH1498" s="57" t="s">
        <v>5435</v>
      </c>
      <c r="AI1498" s="57" t="s">
        <v>4885</v>
      </c>
      <c r="AJ1498" s="58" t="n">
        <v>12.6957823311523</v>
      </c>
      <c r="AK1498" s="57" t="s">
        <v>478</v>
      </c>
      <c r="AL1498" s="58" t="n">
        <v>4</v>
      </c>
      <c r="AM1498" s="57"/>
      <c r="AN1498" s="57" t="s">
        <v>5412</v>
      </c>
      <c r="AO1498" s="57" t="n">
        <v>6</v>
      </c>
      <c r="AP1498" s="59" t="b">
        <f aca="false">TRUE()</f>
        <v>1</v>
      </c>
    </row>
    <row r="1499" customFormat="false" ht="15" hidden="false" customHeight="true" outlineLevel="0" collapsed="false">
      <c r="B1499" s="57" t="s">
        <v>4711</v>
      </c>
      <c r="C1499" s="57" t="s">
        <v>255</v>
      </c>
      <c r="D1499" s="57" t="s">
        <v>265</v>
      </c>
      <c r="E1499" s="59" t="b">
        <f aca="false">FALSE()</f>
        <v>0</v>
      </c>
      <c r="F1499" s="57" t="n">
        <v>1</v>
      </c>
      <c r="G1499" s="57" t="s">
        <v>4860</v>
      </c>
      <c r="H1499" s="57" t="s">
        <v>5031</v>
      </c>
      <c r="I1499" s="57" t="n">
        <v>2</v>
      </c>
      <c r="J1499" s="57" t="s">
        <v>261</v>
      </c>
      <c r="K1499" s="57" t="n">
        <v>2</v>
      </c>
      <c r="L1499" s="59" t="b">
        <f aca="false">FALSE()</f>
        <v>0</v>
      </c>
      <c r="M1499" s="59" t="b">
        <f aca="false">TRUE()</f>
        <v>1</v>
      </c>
      <c r="N1499" s="59" t="b">
        <f aca="false">TRUE()</f>
        <v>1</v>
      </c>
      <c r="O1499" s="59" t="b">
        <f aca="false">TRUE()</f>
        <v>1</v>
      </c>
      <c r="P1499" s="59" t="b">
        <f aca="false">TRUE()</f>
        <v>1</v>
      </c>
      <c r="Q1499" s="57" t="s">
        <v>5411</v>
      </c>
      <c r="R1499" s="58" t="n">
        <v>1</v>
      </c>
      <c r="S1499" s="58" t="n">
        <v>0</v>
      </c>
      <c r="T1499" s="57"/>
      <c r="U1499" s="58" t="n">
        <v>53.0240861277151</v>
      </c>
      <c r="V1499" s="58" t="n">
        <v>44.5338246027335</v>
      </c>
      <c r="W1499" s="58" t="n">
        <v>0</v>
      </c>
      <c r="X1499" s="58" t="n">
        <v>83.987915407855</v>
      </c>
      <c r="Y1499" s="58" t="n">
        <v>0</v>
      </c>
      <c r="Z1499" s="58" t="n">
        <v>2.5616098453902</v>
      </c>
      <c r="AA1499" s="57" t="s">
        <v>5412</v>
      </c>
      <c r="AB1499" s="57" t="s">
        <v>5413</v>
      </c>
      <c r="AC1499" s="57" t="s">
        <v>5435</v>
      </c>
      <c r="AD1499" s="57" t="s">
        <v>4885</v>
      </c>
      <c r="AE1499" s="57" t="n">
        <v>1161</v>
      </c>
      <c r="AF1499" s="58" t="n">
        <v>2.5616098453902</v>
      </c>
      <c r="AG1499" s="57" t="s">
        <v>5412</v>
      </c>
      <c r="AH1499" s="57" t="s">
        <v>5435</v>
      </c>
      <c r="AI1499" s="57" t="s">
        <v>4885</v>
      </c>
      <c r="AJ1499" s="58" t="n">
        <v>12.6957823311523</v>
      </c>
      <c r="AK1499" s="57" t="s">
        <v>478</v>
      </c>
      <c r="AL1499" s="58" t="n">
        <v>4.5</v>
      </c>
      <c r="AM1499" s="57"/>
      <c r="AN1499" s="57" t="s">
        <v>5412</v>
      </c>
      <c r="AO1499" s="57" t="n">
        <v>9</v>
      </c>
      <c r="AP1499" s="59" t="b">
        <f aca="false">TRUE()</f>
        <v>1</v>
      </c>
    </row>
    <row r="1500" customFormat="false" ht="15" hidden="false" customHeight="true" outlineLevel="0" collapsed="false">
      <c r="B1500" s="57" t="s">
        <v>4711</v>
      </c>
      <c r="C1500" s="57" t="s">
        <v>255</v>
      </c>
      <c r="D1500" s="57" t="s">
        <v>265</v>
      </c>
      <c r="E1500" s="59" t="b">
        <f aca="false">FALSE()</f>
        <v>0</v>
      </c>
      <c r="F1500" s="57" t="n">
        <v>1</v>
      </c>
      <c r="G1500" s="57" t="s">
        <v>4860</v>
      </c>
      <c r="H1500" s="57" t="s">
        <v>5031</v>
      </c>
      <c r="I1500" s="57" t="n">
        <v>3</v>
      </c>
      <c r="J1500" s="57" t="s">
        <v>327</v>
      </c>
      <c r="K1500" s="57" t="n">
        <v>2</v>
      </c>
      <c r="L1500" s="59" t="b">
        <f aca="false">FALSE()</f>
        <v>0</v>
      </c>
      <c r="M1500" s="59" t="b">
        <f aca="false">TRUE()</f>
        <v>1</v>
      </c>
      <c r="N1500" s="59" t="b">
        <f aca="false">TRUE()</f>
        <v>1</v>
      </c>
      <c r="O1500" s="59" t="b">
        <f aca="false">TRUE()</f>
        <v>1</v>
      </c>
      <c r="P1500" s="59" t="b">
        <f aca="false">TRUE()</f>
        <v>1</v>
      </c>
      <c r="Q1500" s="57" t="s">
        <v>5421</v>
      </c>
      <c r="R1500" s="58" t="n">
        <v>1</v>
      </c>
      <c r="S1500" s="58" t="n">
        <v>0</v>
      </c>
      <c r="T1500" s="57"/>
      <c r="U1500" s="58" t="n">
        <v>7.55579877852133</v>
      </c>
      <c r="V1500" s="58" t="n">
        <v>0</v>
      </c>
      <c r="W1500" s="58" t="n">
        <v>0</v>
      </c>
      <c r="X1500" s="58" t="n">
        <v>0</v>
      </c>
      <c r="Y1500" s="58" t="n">
        <v>0</v>
      </c>
      <c r="Z1500" s="58" t="n">
        <v>4.50059940452382</v>
      </c>
      <c r="AA1500" s="57" t="s">
        <v>5412</v>
      </c>
      <c r="AB1500" s="57" t="s">
        <v>5413</v>
      </c>
      <c r="AC1500" s="57" t="s">
        <v>5435</v>
      </c>
      <c r="AD1500" s="57" t="s">
        <v>4885</v>
      </c>
      <c r="AE1500" s="57" t="n">
        <v>1160</v>
      </c>
      <c r="AF1500" s="58" t="n">
        <v>4.50059940452382</v>
      </c>
      <c r="AG1500" s="57" t="s">
        <v>5412</v>
      </c>
      <c r="AH1500" s="57" t="s">
        <v>5435</v>
      </c>
      <c r="AI1500" s="57" t="s">
        <v>4885</v>
      </c>
      <c r="AJ1500" s="58" t="n">
        <v>9.48593195210676</v>
      </c>
      <c r="AK1500" s="57" t="s">
        <v>478</v>
      </c>
      <c r="AL1500" s="58" t="n">
        <v>3.5</v>
      </c>
      <c r="AM1500" s="57"/>
      <c r="AN1500" s="57"/>
      <c r="AO1500" s="57" t="n">
        <v>0</v>
      </c>
      <c r="AP1500" s="59" t="b">
        <f aca="false">FALSE()</f>
        <v>0</v>
      </c>
    </row>
    <row r="1501" customFormat="false" ht="15" hidden="false" customHeight="true" outlineLevel="0" collapsed="false">
      <c r="B1501" s="57" t="s">
        <v>4711</v>
      </c>
      <c r="C1501" s="57" t="s">
        <v>255</v>
      </c>
      <c r="D1501" s="57" t="s">
        <v>265</v>
      </c>
      <c r="E1501" s="59" t="b">
        <f aca="false">FALSE()</f>
        <v>0</v>
      </c>
      <c r="F1501" s="57" t="n">
        <v>1</v>
      </c>
      <c r="G1501" s="57" t="s">
        <v>4860</v>
      </c>
      <c r="H1501" s="57" t="s">
        <v>5031</v>
      </c>
      <c r="I1501" s="57" t="n">
        <v>3</v>
      </c>
      <c r="J1501" s="57" t="s">
        <v>327</v>
      </c>
      <c r="K1501" s="57" t="n">
        <v>2</v>
      </c>
      <c r="L1501" s="59" t="b">
        <f aca="false">FALSE()</f>
        <v>0</v>
      </c>
      <c r="M1501" s="59" t="b">
        <f aca="false">TRUE()</f>
        <v>1</v>
      </c>
      <c r="N1501" s="59" t="b">
        <f aca="false">TRUE()</f>
        <v>1</v>
      </c>
      <c r="O1501" s="59" t="b">
        <f aca="false">TRUE()</f>
        <v>1</v>
      </c>
      <c r="P1501" s="59" t="b">
        <f aca="false">TRUE()</f>
        <v>1</v>
      </c>
      <c r="Q1501" s="57" t="s">
        <v>5421</v>
      </c>
      <c r="R1501" s="58" t="n">
        <v>1</v>
      </c>
      <c r="S1501" s="58" t="n">
        <v>0</v>
      </c>
      <c r="T1501" s="57"/>
      <c r="U1501" s="58" t="n">
        <v>7.55579877852133</v>
      </c>
      <c r="V1501" s="58" t="n">
        <v>0</v>
      </c>
      <c r="W1501" s="58" t="n">
        <v>0</v>
      </c>
      <c r="X1501" s="58" t="n">
        <v>0</v>
      </c>
      <c r="Y1501" s="58" t="n">
        <v>0</v>
      </c>
      <c r="Z1501" s="58" t="n">
        <v>4.50059940452382</v>
      </c>
      <c r="AA1501" s="57" t="s">
        <v>5412</v>
      </c>
      <c r="AB1501" s="57" t="s">
        <v>5413</v>
      </c>
      <c r="AC1501" s="57" t="s">
        <v>5435</v>
      </c>
      <c r="AD1501" s="57" t="s">
        <v>4885</v>
      </c>
      <c r="AE1501" s="57" t="n">
        <v>1160</v>
      </c>
      <c r="AF1501" s="58" t="n">
        <v>4.50059940452382</v>
      </c>
      <c r="AG1501" s="57" t="s">
        <v>5412</v>
      </c>
      <c r="AH1501" s="57" t="s">
        <v>5435</v>
      </c>
      <c r="AI1501" s="57" t="s">
        <v>4885</v>
      </c>
      <c r="AJ1501" s="58" t="n">
        <v>9.48593195210676</v>
      </c>
      <c r="AK1501" s="57" t="s">
        <v>478</v>
      </c>
      <c r="AL1501" s="58" t="n">
        <v>4</v>
      </c>
      <c r="AM1501" s="57"/>
      <c r="AN1501" s="57"/>
      <c r="AO1501" s="57" t="n">
        <v>0</v>
      </c>
      <c r="AP1501" s="59" t="b">
        <f aca="false">FALSE()</f>
        <v>0</v>
      </c>
    </row>
    <row r="1502" customFormat="false" ht="15" hidden="false" customHeight="true" outlineLevel="0" collapsed="false">
      <c r="B1502" s="57" t="s">
        <v>4711</v>
      </c>
      <c r="C1502" s="57" t="s">
        <v>255</v>
      </c>
      <c r="D1502" s="57" t="s">
        <v>265</v>
      </c>
      <c r="E1502" s="59" t="b">
        <f aca="false">FALSE()</f>
        <v>0</v>
      </c>
      <c r="F1502" s="57" t="n">
        <v>1</v>
      </c>
      <c r="G1502" s="57" t="s">
        <v>4860</v>
      </c>
      <c r="H1502" s="57" t="s">
        <v>5031</v>
      </c>
      <c r="I1502" s="57" t="n">
        <v>3</v>
      </c>
      <c r="J1502" s="57" t="s">
        <v>327</v>
      </c>
      <c r="K1502" s="57" t="n">
        <v>2</v>
      </c>
      <c r="L1502" s="59" t="b">
        <f aca="false">FALSE()</f>
        <v>0</v>
      </c>
      <c r="M1502" s="59" t="b">
        <f aca="false">TRUE()</f>
        <v>1</v>
      </c>
      <c r="N1502" s="59" t="b">
        <f aca="false">TRUE()</f>
        <v>1</v>
      </c>
      <c r="O1502" s="59" t="b">
        <f aca="false">TRUE()</f>
        <v>1</v>
      </c>
      <c r="P1502" s="59" t="b">
        <f aca="false">TRUE()</f>
        <v>1</v>
      </c>
      <c r="Q1502" s="57" t="s">
        <v>5421</v>
      </c>
      <c r="R1502" s="58" t="n">
        <v>1</v>
      </c>
      <c r="S1502" s="58" t="n">
        <v>0</v>
      </c>
      <c r="T1502" s="57"/>
      <c r="U1502" s="58" t="n">
        <v>7.55579877852133</v>
      </c>
      <c r="V1502" s="58" t="n">
        <v>0</v>
      </c>
      <c r="W1502" s="58" t="n">
        <v>0</v>
      </c>
      <c r="X1502" s="58" t="n">
        <v>0</v>
      </c>
      <c r="Y1502" s="58" t="n">
        <v>0</v>
      </c>
      <c r="Z1502" s="58" t="n">
        <v>4.50059940452382</v>
      </c>
      <c r="AA1502" s="57" t="s">
        <v>5412</v>
      </c>
      <c r="AB1502" s="57" t="s">
        <v>5413</v>
      </c>
      <c r="AC1502" s="57" t="s">
        <v>5435</v>
      </c>
      <c r="AD1502" s="57" t="s">
        <v>4885</v>
      </c>
      <c r="AE1502" s="57" t="n">
        <v>1160</v>
      </c>
      <c r="AF1502" s="58" t="n">
        <v>4.50059940452382</v>
      </c>
      <c r="AG1502" s="57" t="s">
        <v>5412</v>
      </c>
      <c r="AH1502" s="57" t="s">
        <v>5435</v>
      </c>
      <c r="AI1502" s="57" t="s">
        <v>4885</v>
      </c>
      <c r="AJ1502" s="58" t="n">
        <v>9.48593195210676</v>
      </c>
      <c r="AK1502" s="57" t="s">
        <v>478</v>
      </c>
      <c r="AL1502" s="58" t="n">
        <v>4.5</v>
      </c>
      <c r="AM1502" s="57"/>
      <c r="AN1502" s="57"/>
      <c r="AO1502" s="57" t="n">
        <v>0</v>
      </c>
      <c r="AP1502" s="59" t="b">
        <f aca="false">FALSE()</f>
        <v>0</v>
      </c>
    </row>
    <row r="1503" customFormat="false" ht="15" hidden="false" customHeight="true" outlineLevel="0" collapsed="false">
      <c r="B1503" s="57" t="s">
        <v>4711</v>
      </c>
      <c r="C1503" s="57" t="s">
        <v>255</v>
      </c>
      <c r="D1503" s="57" t="s">
        <v>265</v>
      </c>
      <c r="E1503" s="59" t="b">
        <f aca="false">FALSE()</f>
        <v>0</v>
      </c>
      <c r="F1503" s="57" t="n">
        <v>1</v>
      </c>
      <c r="G1503" s="57" t="s">
        <v>4860</v>
      </c>
      <c r="H1503" s="57" t="s">
        <v>5031</v>
      </c>
      <c r="I1503" s="57" t="n">
        <v>4</v>
      </c>
      <c r="J1503" s="57" t="s">
        <v>4838</v>
      </c>
      <c r="K1503" s="57" t="n">
        <v>2</v>
      </c>
      <c r="L1503" s="59" t="b">
        <f aca="false">FALSE()</f>
        <v>0</v>
      </c>
      <c r="M1503" s="59" t="b">
        <f aca="false">TRUE()</f>
        <v>1</v>
      </c>
      <c r="N1503" s="59" t="b">
        <f aca="false">TRUE()</f>
        <v>1</v>
      </c>
      <c r="O1503" s="59" t="b">
        <f aca="false">TRUE()</f>
        <v>1</v>
      </c>
      <c r="P1503" s="59" t="b">
        <f aca="false">TRUE()</f>
        <v>1</v>
      </c>
      <c r="Q1503" s="57" t="s">
        <v>5469</v>
      </c>
      <c r="R1503" s="58" t="n">
        <v>1</v>
      </c>
      <c r="S1503" s="58" t="n">
        <v>0</v>
      </c>
      <c r="T1503" s="57"/>
      <c r="U1503" s="58" t="n">
        <v>3.4441626940963</v>
      </c>
      <c r="V1503" s="58" t="n">
        <v>1.68203294362842</v>
      </c>
      <c r="W1503" s="58" t="n">
        <v>0</v>
      </c>
      <c r="X1503" s="58" t="n">
        <v>48.8372093023256</v>
      </c>
      <c r="Y1503" s="58" t="n">
        <v>0</v>
      </c>
      <c r="Z1503" s="58" t="n">
        <v>4.25709912968914</v>
      </c>
      <c r="AA1503" s="57" t="s">
        <v>5412</v>
      </c>
      <c r="AB1503" s="57" t="s">
        <v>5413</v>
      </c>
      <c r="AC1503" s="57" t="s">
        <v>5438</v>
      </c>
      <c r="AD1503" s="57" t="s">
        <v>4885</v>
      </c>
      <c r="AE1503" s="57" t="n">
        <v>1161</v>
      </c>
      <c r="AF1503" s="58" t="n">
        <v>4.25709912968914</v>
      </c>
      <c r="AG1503" s="57" t="s">
        <v>5412</v>
      </c>
      <c r="AH1503" s="57" t="s">
        <v>5438</v>
      </c>
      <c r="AI1503" s="57" t="s">
        <v>4885</v>
      </c>
      <c r="AJ1503" s="58" t="n">
        <v>7.46872398740239</v>
      </c>
      <c r="AK1503" s="57" t="s">
        <v>478</v>
      </c>
      <c r="AL1503" s="58" t="n">
        <v>3.5</v>
      </c>
      <c r="AM1503" s="57"/>
      <c r="AN1503" s="57"/>
      <c r="AO1503" s="57" t="n">
        <v>0</v>
      </c>
      <c r="AP1503" s="59" t="b">
        <f aca="false">FALSE()</f>
        <v>0</v>
      </c>
    </row>
    <row r="1504" customFormat="false" ht="15" hidden="false" customHeight="true" outlineLevel="0" collapsed="false">
      <c r="B1504" s="57" t="s">
        <v>4711</v>
      </c>
      <c r="C1504" s="57" t="s">
        <v>255</v>
      </c>
      <c r="D1504" s="57" t="s">
        <v>265</v>
      </c>
      <c r="E1504" s="59" t="b">
        <f aca="false">FALSE()</f>
        <v>0</v>
      </c>
      <c r="F1504" s="57" t="n">
        <v>1</v>
      </c>
      <c r="G1504" s="57" t="s">
        <v>4860</v>
      </c>
      <c r="H1504" s="57" t="s">
        <v>5031</v>
      </c>
      <c r="I1504" s="57" t="n">
        <v>4</v>
      </c>
      <c r="J1504" s="57" t="s">
        <v>4838</v>
      </c>
      <c r="K1504" s="57" t="n">
        <v>2</v>
      </c>
      <c r="L1504" s="59" t="b">
        <f aca="false">FALSE()</f>
        <v>0</v>
      </c>
      <c r="M1504" s="59" t="b">
        <f aca="false">TRUE()</f>
        <v>1</v>
      </c>
      <c r="N1504" s="59" t="b">
        <f aca="false">TRUE()</f>
        <v>1</v>
      </c>
      <c r="O1504" s="59" t="b">
        <f aca="false">TRUE()</f>
        <v>1</v>
      </c>
      <c r="P1504" s="59" t="b">
        <f aca="false">TRUE()</f>
        <v>1</v>
      </c>
      <c r="Q1504" s="57" t="s">
        <v>5469</v>
      </c>
      <c r="R1504" s="58" t="n">
        <v>1</v>
      </c>
      <c r="S1504" s="58" t="n">
        <v>0</v>
      </c>
      <c r="T1504" s="57"/>
      <c r="U1504" s="58" t="n">
        <v>3.4441626940963</v>
      </c>
      <c r="V1504" s="58" t="n">
        <v>1.68203294362842</v>
      </c>
      <c r="W1504" s="58" t="n">
        <v>0</v>
      </c>
      <c r="X1504" s="58" t="n">
        <v>48.8372093023256</v>
      </c>
      <c r="Y1504" s="58" t="n">
        <v>0</v>
      </c>
      <c r="Z1504" s="58" t="n">
        <v>4.25709912968914</v>
      </c>
      <c r="AA1504" s="57" t="s">
        <v>5412</v>
      </c>
      <c r="AB1504" s="57" t="s">
        <v>5413</v>
      </c>
      <c r="AC1504" s="57" t="s">
        <v>5438</v>
      </c>
      <c r="AD1504" s="57" t="s">
        <v>4885</v>
      </c>
      <c r="AE1504" s="57" t="n">
        <v>1161</v>
      </c>
      <c r="AF1504" s="58" t="n">
        <v>4.25709912968914</v>
      </c>
      <c r="AG1504" s="57" t="s">
        <v>5412</v>
      </c>
      <c r="AH1504" s="57" t="s">
        <v>5438</v>
      </c>
      <c r="AI1504" s="57" t="s">
        <v>4885</v>
      </c>
      <c r="AJ1504" s="58" t="n">
        <v>7.46872398740239</v>
      </c>
      <c r="AK1504" s="57" t="s">
        <v>478</v>
      </c>
      <c r="AL1504" s="58" t="n">
        <v>4</v>
      </c>
      <c r="AM1504" s="57"/>
      <c r="AN1504" s="57"/>
      <c r="AO1504" s="57" t="n">
        <v>0</v>
      </c>
      <c r="AP1504" s="59" t="b">
        <f aca="false">FALSE()</f>
        <v>0</v>
      </c>
    </row>
    <row r="1505" customFormat="false" ht="15" hidden="false" customHeight="true" outlineLevel="0" collapsed="false">
      <c r="B1505" s="57" t="s">
        <v>4711</v>
      </c>
      <c r="C1505" s="57" t="s">
        <v>255</v>
      </c>
      <c r="D1505" s="57" t="s">
        <v>265</v>
      </c>
      <c r="E1505" s="59" t="b">
        <f aca="false">FALSE()</f>
        <v>0</v>
      </c>
      <c r="F1505" s="57" t="n">
        <v>1</v>
      </c>
      <c r="G1505" s="57" t="s">
        <v>4860</v>
      </c>
      <c r="H1505" s="57" t="s">
        <v>5031</v>
      </c>
      <c r="I1505" s="57" t="n">
        <v>4</v>
      </c>
      <c r="J1505" s="57" t="s">
        <v>4838</v>
      </c>
      <c r="K1505" s="57" t="n">
        <v>2</v>
      </c>
      <c r="L1505" s="59" t="b">
        <f aca="false">FALSE()</f>
        <v>0</v>
      </c>
      <c r="M1505" s="59" t="b">
        <f aca="false">TRUE()</f>
        <v>1</v>
      </c>
      <c r="N1505" s="59" t="b">
        <f aca="false">TRUE()</f>
        <v>1</v>
      </c>
      <c r="O1505" s="59" t="b">
        <f aca="false">TRUE()</f>
        <v>1</v>
      </c>
      <c r="P1505" s="59" t="b">
        <f aca="false">TRUE()</f>
        <v>1</v>
      </c>
      <c r="Q1505" s="57" t="s">
        <v>5469</v>
      </c>
      <c r="R1505" s="58" t="n">
        <v>1</v>
      </c>
      <c r="S1505" s="58" t="n">
        <v>0</v>
      </c>
      <c r="T1505" s="57"/>
      <c r="U1505" s="58" t="n">
        <v>3.4441626940963</v>
      </c>
      <c r="V1505" s="58" t="n">
        <v>1.68203294362842</v>
      </c>
      <c r="W1505" s="58" t="n">
        <v>0</v>
      </c>
      <c r="X1505" s="58" t="n">
        <v>48.8372093023256</v>
      </c>
      <c r="Y1505" s="58" t="n">
        <v>0</v>
      </c>
      <c r="Z1505" s="58" t="n">
        <v>4.25709912968914</v>
      </c>
      <c r="AA1505" s="57" t="s">
        <v>5412</v>
      </c>
      <c r="AB1505" s="57" t="s">
        <v>5413</v>
      </c>
      <c r="AC1505" s="57" t="s">
        <v>5438</v>
      </c>
      <c r="AD1505" s="57" t="s">
        <v>4885</v>
      </c>
      <c r="AE1505" s="57" t="n">
        <v>1161</v>
      </c>
      <c r="AF1505" s="58" t="n">
        <v>4.25709912968914</v>
      </c>
      <c r="AG1505" s="57" t="s">
        <v>5412</v>
      </c>
      <c r="AH1505" s="57" t="s">
        <v>5438</v>
      </c>
      <c r="AI1505" s="57" t="s">
        <v>4885</v>
      </c>
      <c r="AJ1505" s="58" t="n">
        <v>7.46872398740239</v>
      </c>
      <c r="AK1505" s="57" t="s">
        <v>478</v>
      </c>
      <c r="AL1505" s="58" t="n">
        <v>4.5</v>
      </c>
      <c r="AM1505" s="57"/>
      <c r="AN1505" s="57" t="s">
        <v>5412</v>
      </c>
      <c r="AO1505" s="57" t="n">
        <v>1</v>
      </c>
      <c r="AP1505" s="59" t="b">
        <f aca="false">FALSE()</f>
        <v>0</v>
      </c>
    </row>
    <row r="1506" customFormat="false" ht="15" hidden="false" customHeight="true" outlineLevel="0" collapsed="false">
      <c r="B1506" s="57" t="s">
        <v>4711</v>
      </c>
      <c r="C1506" s="57" t="s">
        <v>255</v>
      </c>
      <c r="D1506" s="57" t="s">
        <v>265</v>
      </c>
      <c r="E1506" s="59" t="b">
        <f aca="false">FALSE()</f>
        <v>0</v>
      </c>
      <c r="F1506" s="57" t="n">
        <v>1</v>
      </c>
      <c r="G1506" s="57" t="s">
        <v>4860</v>
      </c>
      <c r="H1506" s="57" t="s">
        <v>5031</v>
      </c>
      <c r="I1506" s="57" t="n">
        <v>5</v>
      </c>
      <c r="J1506" s="57" t="s">
        <v>425</v>
      </c>
      <c r="K1506" s="57" t="n">
        <v>2</v>
      </c>
      <c r="L1506" s="59" t="b">
        <f aca="false">FALSE()</f>
        <v>0</v>
      </c>
      <c r="M1506" s="59" t="b">
        <f aca="false">TRUE()</f>
        <v>1</v>
      </c>
      <c r="N1506" s="59" t="b">
        <f aca="false">TRUE()</f>
        <v>1</v>
      </c>
      <c r="O1506" s="59" t="b">
        <f aca="false">TRUE()</f>
        <v>1</v>
      </c>
      <c r="P1506" s="59" t="b">
        <f aca="false">TRUE()</f>
        <v>1</v>
      </c>
      <c r="Q1506" s="57" t="s">
        <v>5416</v>
      </c>
      <c r="R1506" s="58" t="n">
        <v>1</v>
      </c>
      <c r="S1506" s="58" t="n">
        <v>0</v>
      </c>
      <c r="T1506" s="57"/>
      <c r="U1506" s="58" t="n">
        <v>6.3543466759296</v>
      </c>
      <c r="V1506" s="58" t="n">
        <v>6.3543466759296</v>
      </c>
      <c r="W1506" s="58" t="n">
        <v>0</v>
      </c>
      <c r="X1506" s="58" t="n">
        <v>100</v>
      </c>
      <c r="Y1506" s="58" t="n">
        <v>0</v>
      </c>
      <c r="Z1506" s="58" t="n">
        <v>2.7326865901526</v>
      </c>
      <c r="AA1506" s="57" t="s">
        <v>5412</v>
      </c>
      <c r="AB1506" s="57" t="s">
        <v>5413</v>
      </c>
      <c r="AC1506" s="57" t="s">
        <v>5438</v>
      </c>
      <c r="AD1506" s="57" t="s">
        <v>4885</v>
      </c>
      <c r="AE1506" s="57" t="n">
        <v>1160</v>
      </c>
      <c r="AF1506" s="58" t="n">
        <v>2.7326865901526</v>
      </c>
      <c r="AG1506" s="57" t="s">
        <v>5412</v>
      </c>
      <c r="AH1506" s="57" t="s">
        <v>5438</v>
      </c>
      <c r="AI1506" s="57" t="s">
        <v>4885</v>
      </c>
      <c r="AJ1506" s="58" t="n">
        <v>4.89824315443815</v>
      </c>
      <c r="AK1506" s="57" t="s">
        <v>478</v>
      </c>
      <c r="AL1506" s="58" t="n">
        <v>3.5</v>
      </c>
      <c r="AM1506" s="57"/>
      <c r="AN1506" s="57" t="s">
        <v>5412</v>
      </c>
      <c r="AO1506" s="57" t="n">
        <v>1</v>
      </c>
      <c r="AP1506" s="59" t="b">
        <f aca="false">TRUE()</f>
        <v>1</v>
      </c>
    </row>
    <row r="1507" customFormat="false" ht="15" hidden="false" customHeight="true" outlineLevel="0" collapsed="false">
      <c r="B1507" s="57" t="s">
        <v>4711</v>
      </c>
      <c r="C1507" s="57" t="s">
        <v>255</v>
      </c>
      <c r="D1507" s="57" t="s">
        <v>265</v>
      </c>
      <c r="E1507" s="59" t="b">
        <f aca="false">FALSE()</f>
        <v>0</v>
      </c>
      <c r="F1507" s="57" t="n">
        <v>1</v>
      </c>
      <c r="G1507" s="57" t="s">
        <v>4860</v>
      </c>
      <c r="H1507" s="57" t="s">
        <v>5031</v>
      </c>
      <c r="I1507" s="57" t="n">
        <v>5</v>
      </c>
      <c r="J1507" s="57" t="s">
        <v>425</v>
      </c>
      <c r="K1507" s="57" t="n">
        <v>2</v>
      </c>
      <c r="L1507" s="59" t="b">
        <f aca="false">FALSE()</f>
        <v>0</v>
      </c>
      <c r="M1507" s="59" t="b">
        <f aca="false">TRUE()</f>
        <v>1</v>
      </c>
      <c r="N1507" s="59" t="b">
        <f aca="false">TRUE()</f>
        <v>1</v>
      </c>
      <c r="O1507" s="59" t="b">
        <f aca="false">TRUE()</f>
        <v>1</v>
      </c>
      <c r="P1507" s="59" t="b">
        <f aca="false">TRUE()</f>
        <v>1</v>
      </c>
      <c r="Q1507" s="57" t="s">
        <v>5416</v>
      </c>
      <c r="R1507" s="58" t="n">
        <v>1</v>
      </c>
      <c r="S1507" s="58" t="n">
        <v>0</v>
      </c>
      <c r="T1507" s="57"/>
      <c r="U1507" s="58" t="n">
        <v>6.3543466759296</v>
      </c>
      <c r="V1507" s="58" t="n">
        <v>6.3543466759296</v>
      </c>
      <c r="W1507" s="58" t="n">
        <v>0</v>
      </c>
      <c r="X1507" s="58" t="n">
        <v>100</v>
      </c>
      <c r="Y1507" s="58" t="n">
        <v>0</v>
      </c>
      <c r="Z1507" s="58" t="n">
        <v>2.7326865901526</v>
      </c>
      <c r="AA1507" s="57" t="s">
        <v>5412</v>
      </c>
      <c r="AB1507" s="57" t="s">
        <v>5413</v>
      </c>
      <c r="AC1507" s="57" t="s">
        <v>5438</v>
      </c>
      <c r="AD1507" s="57" t="s">
        <v>4885</v>
      </c>
      <c r="AE1507" s="57" t="n">
        <v>1160</v>
      </c>
      <c r="AF1507" s="58" t="n">
        <v>2.7326865901526</v>
      </c>
      <c r="AG1507" s="57" t="s">
        <v>5412</v>
      </c>
      <c r="AH1507" s="57" t="s">
        <v>5438</v>
      </c>
      <c r="AI1507" s="57" t="s">
        <v>4885</v>
      </c>
      <c r="AJ1507" s="58" t="n">
        <v>4.89824315443815</v>
      </c>
      <c r="AK1507" s="57" t="s">
        <v>478</v>
      </c>
      <c r="AL1507" s="58" t="n">
        <v>4</v>
      </c>
      <c r="AM1507" s="57"/>
      <c r="AN1507" s="57" t="s">
        <v>5412</v>
      </c>
      <c r="AO1507" s="57" t="n">
        <v>3</v>
      </c>
      <c r="AP1507" s="59" t="b">
        <f aca="false">TRUE()</f>
        <v>1</v>
      </c>
    </row>
    <row r="1508" customFormat="false" ht="15" hidden="false" customHeight="true" outlineLevel="0" collapsed="false">
      <c r="B1508" s="57" t="s">
        <v>4711</v>
      </c>
      <c r="C1508" s="57" t="s">
        <v>255</v>
      </c>
      <c r="D1508" s="57" t="s">
        <v>265</v>
      </c>
      <c r="E1508" s="59" t="b">
        <f aca="false">FALSE()</f>
        <v>0</v>
      </c>
      <c r="F1508" s="57" t="n">
        <v>1</v>
      </c>
      <c r="G1508" s="57" t="s">
        <v>4860</v>
      </c>
      <c r="H1508" s="57" t="s">
        <v>5031</v>
      </c>
      <c r="I1508" s="57" t="n">
        <v>5</v>
      </c>
      <c r="J1508" s="57" t="s">
        <v>425</v>
      </c>
      <c r="K1508" s="57" t="n">
        <v>2</v>
      </c>
      <c r="L1508" s="59" t="b">
        <f aca="false">FALSE()</f>
        <v>0</v>
      </c>
      <c r="M1508" s="59" t="b">
        <f aca="false">TRUE()</f>
        <v>1</v>
      </c>
      <c r="N1508" s="59" t="b">
        <f aca="false">TRUE()</f>
        <v>1</v>
      </c>
      <c r="O1508" s="59" t="b">
        <f aca="false">TRUE()</f>
        <v>1</v>
      </c>
      <c r="P1508" s="59" t="b">
        <f aca="false">TRUE()</f>
        <v>1</v>
      </c>
      <c r="Q1508" s="57" t="s">
        <v>5416</v>
      </c>
      <c r="R1508" s="58" t="n">
        <v>1</v>
      </c>
      <c r="S1508" s="58" t="n">
        <v>0</v>
      </c>
      <c r="T1508" s="57"/>
      <c r="U1508" s="58" t="n">
        <v>6.3543466759296</v>
      </c>
      <c r="V1508" s="58" t="n">
        <v>6.3543466759296</v>
      </c>
      <c r="W1508" s="58" t="n">
        <v>0</v>
      </c>
      <c r="X1508" s="58" t="n">
        <v>100</v>
      </c>
      <c r="Y1508" s="58" t="n">
        <v>0</v>
      </c>
      <c r="Z1508" s="58" t="n">
        <v>2.7326865901526</v>
      </c>
      <c r="AA1508" s="57" t="s">
        <v>5412</v>
      </c>
      <c r="AB1508" s="57" t="s">
        <v>5413</v>
      </c>
      <c r="AC1508" s="57" t="s">
        <v>5438</v>
      </c>
      <c r="AD1508" s="57" t="s">
        <v>4885</v>
      </c>
      <c r="AE1508" s="57" t="n">
        <v>1160</v>
      </c>
      <c r="AF1508" s="58" t="n">
        <v>2.7326865901526</v>
      </c>
      <c r="AG1508" s="57" t="s">
        <v>5412</v>
      </c>
      <c r="AH1508" s="57" t="s">
        <v>5438</v>
      </c>
      <c r="AI1508" s="57" t="s">
        <v>4885</v>
      </c>
      <c r="AJ1508" s="58" t="n">
        <v>4.89824315443815</v>
      </c>
      <c r="AK1508" s="57" t="s">
        <v>478</v>
      </c>
      <c r="AL1508" s="58" t="n">
        <v>4.5</v>
      </c>
      <c r="AM1508" s="57"/>
      <c r="AN1508" s="57" t="s">
        <v>5412</v>
      </c>
      <c r="AO1508" s="57" t="n">
        <v>3</v>
      </c>
      <c r="AP1508" s="59" t="b">
        <f aca="false">TRUE()</f>
        <v>1</v>
      </c>
    </row>
    <row r="1509" customFormat="false" ht="15" hidden="false" customHeight="true" outlineLevel="0" collapsed="false">
      <c r="B1509" s="57" t="s">
        <v>4711</v>
      </c>
      <c r="C1509" s="57" t="s">
        <v>255</v>
      </c>
      <c r="D1509" s="57" t="s">
        <v>265</v>
      </c>
      <c r="E1509" s="59" t="b">
        <f aca="false">FALSE()</f>
        <v>0</v>
      </c>
      <c r="F1509" s="57" t="n">
        <v>1</v>
      </c>
      <c r="G1509" s="57" t="s">
        <v>4860</v>
      </c>
      <c r="H1509" s="57" t="s">
        <v>5031</v>
      </c>
      <c r="I1509" s="57" t="n">
        <v>6</v>
      </c>
      <c r="J1509" s="57" t="s">
        <v>261</v>
      </c>
      <c r="K1509" s="57" t="n">
        <v>2</v>
      </c>
      <c r="L1509" s="59" t="b">
        <f aca="false">FALSE()</f>
        <v>0</v>
      </c>
      <c r="M1509" s="59" t="b">
        <f aca="false">TRUE()</f>
        <v>1</v>
      </c>
      <c r="N1509" s="59" t="b">
        <f aca="false">TRUE()</f>
        <v>1</v>
      </c>
      <c r="O1509" s="59" t="b">
        <f aca="false">TRUE()</f>
        <v>1</v>
      </c>
      <c r="P1509" s="59" t="b">
        <f aca="false">TRUE()</f>
        <v>1</v>
      </c>
      <c r="Q1509" s="57" t="s">
        <v>5411</v>
      </c>
      <c r="R1509" s="58" t="n">
        <v>1</v>
      </c>
      <c r="S1509" s="58" t="n">
        <v>0</v>
      </c>
      <c r="T1509" s="57"/>
      <c r="U1509" s="58" t="n">
        <v>5.36648605824307</v>
      </c>
      <c r="V1509" s="58" t="n">
        <v>5.36648605824307</v>
      </c>
      <c r="W1509" s="58" t="n">
        <v>0</v>
      </c>
      <c r="X1509" s="58" t="n">
        <v>100</v>
      </c>
      <c r="Y1509" s="58" t="n">
        <v>0</v>
      </c>
      <c r="Z1509" s="58" t="n">
        <v>3.06485448267942</v>
      </c>
      <c r="AA1509" s="57" t="s">
        <v>5412</v>
      </c>
      <c r="AB1509" s="57" t="s">
        <v>5413</v>
      </c>
      <c r="AC1509" s="57" t="s">
        <v>5414</v>
      </c>
      <c r="AD1509" s="57" t="s">
        <v>4885</v>
      </c>
      <c r="AE1509" s="57" t="n">
        <v>1160</v>
      </c>
      <c r="AF1509" s="58" t="n">
        <v>3.06485448267942</v>
      </c>
      <c r="AG1509" s="57" t="s">
        <v>5412</v>
      </c>
      <c r="AH1509" s="57" t="s">
        <v>5414</v>
      </c>
      <c r="AI1509" s="57" t="s">
        <v>4885</v>
      </c>
      <c r="AJ1509" s="58" t="n">
        <v>4.30228648511461</v>
      </c>
      <c r="AK1509" s="57" t="s">
        <v>478</v>
      </c>
      <c r="AL1509" s="58" t="n">
        <v>3.5</v>
      </c>
      <c r="AM1509" s="57"/>
      <c r="AN1509" s="57" t="s">
        <v>5412</v>
      </c>
      <c r="AO1509" s="57" t="n">
        <v>1</v>
      </c>
      <c r="AP1509" s="59" t="b">
        <f aca="false">TRUE()</f>
        <v>1</v>
      </c>
    </row>
    <row r="1510" customFormat="false" ht="15" hidden="false" customHeight="true" outlineLevel="0" collapsed="false">
      <c r="B1510" s="57" t="s">
        <v>4711</v>
      </c>
      <c r="C1510" s="57" t="s">
        <v>255</v>
      </c>
      <c r="D1510" s="57" t="s">
        <v>265</v>
      </c>
      <c r="E1510" s="59" t="b">
        <f aca="false">FALSE()</f>
        <v>0</v>
      </c>
      <c r="F1510" s="57" t="n">
        <v>1</v>
      </c>
      <c r="G1510" s="57" t="s">
        <v>4860</v>
      </c>
      <c r="H1510" s="57" t="s">
        <v>5031</v>
      </c>
      <c r="I1510" s="57" t="n">
        <v>6</v>
      </c>
      <c r="J1510" s="57" t="s">
        <v>261</v>
      </c>
      <c r="K1510" s="57" t="n">
        <v>2</v>
      </c>
      <c r="L1510" s="59" t="b">
        <f aca="false">FALSE()</f>
        <v>0</v>
      </c>
      <c r="M1510" s="59" t="b">
        <f aca="false">TRUE()</f>
        <v>1</v>
      </c>
      <c r="N1510" s="59" t="b">
        <f aca="false">TRUE()</f>
        <v>1</v>
      </c>
      <c r="O1510" s="59" t="b">
        <f aca="false">TRUE()</f>
        <v>1</v>
      </c>
      <c r="P1510" s="59" t="b">
        <f aca="false">TRUE()</f>
        <v>1</v>
      </c>
      <c r="Q1510" s="57" t="s">
        <v>5411</v>
      </c>
      <c r="R1510" s="58" t="n">
        <v>1</v>
      </c>
      <c r="S1510" s="58" t="n">
        <v>0</v>
      </c>
      <c r="T1510" s="57"/>
      <c r="U1510" s="58" t="n">
        <v>5.36648605824307</v>
      </c>
      <c r="V1510" s="58" t="n">
        <v>5.36648605824307</v>
      </c>
      <c r="W1510" s="58" t="n">
        <v>0</v>
      </c>
      <c r="X1510" s="58" t="n">
        <v>100</v>
      </c>
      <c r="Y1510" s="58" t="n">
        <v>0</v>
      </c>
      <c r="Z1510" s="58" t="n">
        <v>3.06485448267942</v>
      </c>
      <c r="AA1510" s="57" t="s">
        <v>5412</v>
      </c>
      <c r="AB1510" s="57" t="s">
        <v>5413</v>
      </c>
      <c r="AC1510" s="57" t="s">
        <v>5414</v>
      </c>
      <c r="AD1510" s="57" t="s">
        <v>4885</v>
      </c>
      <c r="AE1510" s="57" t="n">
        <v>1160</v>
      </c>
      <c r="AF1510" s="58" t="n">
        <v>3.06485448267942</v>
      </c>
      <c r="AG1510" s="57" t="s">
        <v>5412</v>
      </c>
      <c r="AH1510" s="57" t="s">
        <v>5414</v>
      </c>
      <c r="AI1510" s="57" t="s">
        <v>4885</v>
      </c>
      <c r="AJ1510" s="58" t="n">
        <v>4.30228648511461</v>
      </c>
      <c r="AK1510" s="57" t="s">
        <v>478</v>
      </c>
      <c r="AL1510" s="58" t="n">
        <v>4</v>
      </c>
      <c r="AM1510" s="57"/>
      <c r="AN1510" s="57" t="s">
        <v>5412</v>
      </c>
      <c r="AO1510" s="57" t="n">
        <v>3</v>
      </c>
      <c r="AP1510" s="59" t="b">
        <f aca="false">TRUE()</f>
        <v>1</v>
      </c>
    </row>
    <row r="1511" customFormat="false" ht="15" hidden="false" customHeight="true" outlineLevel="0" collapsed="false">
      <c r="B1511" s="57" t="s">
        <v>4711</v>
      </c>
      <c r="C1511" s="57" t="s">
        <v>255</v>
      </c>
      <c r="D1511" s="57" t="s">
        <v>265</v>
      </c>
      <c r="E1511" s="59" t="b">
        <f aca="false">FALSE()</f>
        <v>0</v>
      </c>
      <c r="F1511" s="57" t="n">
        <v>1</v>
      </c>
      <c r="G1511" s="57" t="s">
        <v>4860</v>
      </c>
      <c r="H1511" s="57" t="s">
        <v>5031</v>
      </c>
      <c r="I1511" s="57" t="n">
        <v>6</v>
      </c>
      <c r="J1511" s="57" t="s">
        <v>261</v>
      </c>
      <c r="K1511" s="57" t="n">
        <v>2</v>
      </c>
      <c r="L1511" s="59" t="b">
        <f aca="false">FALSE()</f>
        <v>0</v>
      </c>
      <c r="M1511" s="59" t="b">
        <f aca="false">TRUE()</f>
        <v>1</v>
      </c>
      <c r="N1511" s="59" t="b">
        <f aca="false">TRUE()</f>
        <v>1</v>
      </c>
      <c r="O1511" s="59" t="b">
        <f aca="false">TRUE()</f>
        <v>1</v>
      </c>
      <c r="P1511" s="59" t="b">
        <f aca="false">TRUE()</f>
        <v>1</v>
      </c>
      <c r="Q1511" s="57" t="s">
        <v>5411</v>
      </c>
      <c r="R1511" s="58" t="n">
        <v>1</v>
      </c>
      <c r="S1511" s="58" t="n">
        <v>0</v>
      </c>
      <c r="T1511" s="57"/>
      <c r="U1511" s="58" t="n">
        <v>5.36648605824307</v>
      </c>
      <c r="V1511" s="58" t="n">
        <v>5.36648605824307</v>
      </c>
      <c r="W1511" s="58" t="n">
        <v>0</v>
      </c>
      <c r="X1511" s="58" t="n">
        <v>100</v>
      </c>
      <c r="Y1511" s="58" t="n">
        <v>0</v>
      </c>
      <c r="Z1511" s="58" t="n">
        <v>3.06485448267942</v>
      </c>
      <c r="AA1511" s="57" t="s">
        <v>5412</v>
      </c>
      <c r="AB1511" s="57" t="s">
        <v>5413</v>
      </c>
      <c r="AC1511" s="57" t="s">
        <v>5414</v>
      </c>
      <c r="AD1511" s="57" t="s">
        <v>4885</v>
      </c>
      <c r="AE1511" s="57" t="n">
        <v>1160</v>
      </c>
      <c r="AF1511" s="58" t="n">
        <v>3.06485448267942</v>
      </c>
      <c r="AG1511" s="57" t="s">
        <v>5412</v>
      </c>
      <c r="AH1511" s="57" t="s">
        <v>5414</v>
      </c>
      <c r="AI1511" s="57" t="s">
        <v>4885</v>
      </c>
      <c r="AJ1511" s="58" t="n">
        <v>4.30228648511461</v>
      </c>
      <c r="AK1511" s="57" t="s">
        <v>478</v>
      </c>
      <c r="AL1511" s="58" t="n">
        <v>4.5</v>
      </c>
      <c r="AM1511" s="57" t="s">
        <v>478</v>
      </c>
      <c r="AN1511" s="57" t="s">
        <v>5470</v>
      </c>
      <c r="AO1511" s="57" t="n">
        <v>4</v>
      </c>
      <c r="AP1511" s="59" t="b">
        <f aca="false">TRUE()</f>
        <v>1</v>
      </c>
    </row>
    <row r="1512" customFormat="false" ht="15" hidden="false" customHeight="true" outlineLevel="0" collapsed="false">
      <c r="B1512" s="57" t="s">
        <v>4711</v>
      </c>
      <c r="C1512" s="57" t="s">
        <v>255</v>
      </c>
      <c r="D1512" s="57" t="s">
        <v>265</v>
      </c>
      <c r="E1512" s="59" t="b">
        <f aca="false">FALSE()</f>
        <v>0</v>
      </c>
      <c r="F1512" s="57" t="n">
        <v>1</v>
      </c>
      <c r="G1512" s="57" t="s">
        <v>4860</v>
      </c>
      <c r="H1512" s="57" t="s">
        <v>5031</v>
      </c>
      <c r="I1512" s="57" t="n">
        <v>7</v>
      </c>
      <c r="J1512" s="57" t="s">
        <v>428</v>
      </c>
      <c r="K1512" s="57" t="n">
        <v>2</v>
      </c>
      <c r="L1512" s="59" t="b">
        <f aca="false">FALSE()</f>
        <v>0</v>
      </c>
      <c r="M1512" s="59" t="b">
        <f aca="false">TRUE()</f>
        <v>1</v>
      </c>
      <c r="N1512" s="59" t="b">
        <f aca="false">TRUE()</f>
        <v>1</v>
      </c>
      <c r="O1512" s="59" t="b">
        <f aca="false">TRUE()</f>
        <v>1</v>
      </c>
      <c r="P1512" s="59" t="b">
        <f aca="false">TRUE()</f>
        <v>1</v>
      </c>
      <c r="Q1512" s="57" t="s">
        <v>5425</v>
      </c>
      <c r="R1512" s="58" t="n">
        <v>1</v>
      </c>
      <c r="S1512" s="58" t="n">
        <v>0</v>
      </c>
      <c r="T1512" s="57"/>
      <c r="U1512" s="58" t="n">
        <v>7.68929345658708</v>
      </c>
      <c r="V1512" s="58" t="n">
        <v>5.07279776649842</v>
      </c>
      <c r="W1512" s="58" t="n">
        <v>0.453881905423543</v>
      </c>
      <c r="X1512" s="58" t="n">
        <v>65.9722222222222</v>
      </c>
      <c r="Y1512" s="58" t="n">
        <v>5.90277777777778</v>
      </c>
      <c r="Z1512" s="58" t="n">
        <v>3.17354722668499</v>
      </c>
      <c r="AA1512" s="57" t="s">
        <v>5412</v>
      </c>
      <c r="AB1512" s="57" t="s">
        <v>5413</v>
      </c>
      <c r="AC1512" s="57" t="s">
        <v>5414</v>
      </c>
      <c r="AD1512" s="57" t="s">
        <v>4885</v>
      </c>
      <c r="AE1512" s="57" t="n">
        <v>682</v>
      </c>
      <c r="AF1512" s="58" t="n">
        <v>3.17354722668499</v>
      </c>
      <c r="AG1512" s="57" t="s">
        <v>5412</v>
      </c>
      <c r="AH1512" s="57" t="s">
        <v>5414</v>
      </c>
      <c r="AI1512" s="57" t="s">
        <v>4885</v>
      </c>
      <c r="AJ1512" s="58" t="n">
        <v>4.68342641663133</v>
      </c>
      <c r="AK1512" s="57" t="s">
        <v>478</v>
      </c>
      <c r="AL1512" s="58" t="n">
        <v>3.5</v>
      </c>
      <c r="AM1512" s="57"/>
      <c r="AN1512" s="57" t="s">
        <v>5412</v>
      </c>
      <c r="AO1512" s="57" t="n">
        <v>1</v>
      </c>
      <c r="AP1512" s="59" t="b">
        <f aca="false">TRUE()</f>
        <v>1</v>
      </c>
    </row>
    <row r="1513" customFormat="false" ht="15" hidden="false" customHeight="true" outlineLevel="0" collapsed="false">
      <c r="B1513" s="57" t="s">
        <v>4711</v>
      </c>
      <c r="C1513" s="57" t="s">
        <v>255</v>
      </c>
      <c r="D1513" s="57" t="s">
        <v>265</v>
      </c>
      <c r="E1513" s="59" t="b">
        <f aca="false">FALSE()</f>
        <v>0</v>
      </c>
      <c r="F1513" s="57" t="n">
        <v>1</v>
      </c>
      <c r="G1513" s="57" t="s">
        <v>4860</v>
      </c>
      <c r="H1513" s="57" t="s">
        <v>5031</v>
      </c>
      <c r="I1513" s="57" t="n">
        <v>7</v>
      </c>
      <c r="J1513" s="57" t="s">
        <v>428</v>
      </c>
      <c r="K1513" s="57" t="n">
        <v>2</v>
      </c>
      <c r="L1513" s="59" t="b">
        <f aca="false">FALSE()</f>
        <v>0</v>
      </c>
      <c r="M1513" s="59" t="b">
        <f aca="false">TRUE()</f>
        <v>1</v>
      </c>
      <c r="N1513" s="59" t="b">
        <f aca="false">TRUE()</f>
        <v>1</v>
      </c>
      <c r="O1513" s="59" t="b">
        <f aca="false">TRUE()</f>
        <v>1</v>
      </c>
      <c r="P1513" s="59" t="b">
        <f aca="false">TRUE()</f>
        <v>1</v>
      </c>
      <c r="Q1513" s="57" t="s">
        <v>5425</v>
      </c>
      <c r="R1513" s="58" t="n">
        <v>1</v>
      </c>
      <c r="S1513" s="58" t="n">
        <v>0</v>
      </c>
      <c r="T1513" s="57"/>
      <c r="U1513" s="58" t="n">
        <v>7.68929345658708</v>
      </c>
      <c r="V1513" s="58" t="n">
        <v>5.07279776649842</v>
      </c>
      <c r="W1513" s="58" t="n">
        <v>0.453881905423543</v>
      </c>
      <c r="X1513" s="58" t="n">
        <v>65.9722222222222</v>
      </c>
      <c r="Y1513" s="58" t="n">
        <v>5.90277777777778</v>
      </c>
      <c r="Z1513" s="58" t="n">
        <v>3.17354722668499</v>
      </c>
      <c r="AA1513" s="57" t="s">
        <v>5412</v>
      </c>
      <c r="AB1513" s="57" t="s">
        <v>5413</v>
      </c>
      <c r="AC1513" s="57" t="s">
        <v>5414</v>
      </c>
      <c r="AD1513" s="57" t="s">
        <v>4885</v>
      </c>
      <c r="AE1513" s="57" t="n">
        <v>682</v>
      </c>
      <c r="AF1513" s="58" t="n">
        <v>3.17354722668499</v>
      </c>
      <c r="AG1513" s="57" t="s">
        <v>5412</v>
      </c>
      <c r="AH1513" s="57" t="s">
        <v>5414</v>
      </c>
      <c r="AI1513" s="57" t="s">
        <v>4885</v>
      </c>
      <c r="AJ1513" s="58" t="n">
        <v>4.68342641663133</v>
      </c>
      <c r="AK1513" s="57" t="s">
        <v>478</v>
      </c>
      <c r="AL1513" s="58" t="n">
        <v>4</v>
      </c>
      <c r="AM1513" s="57"/>
      <c r="AN1513" s="57" t="s">
        <v>5412</v>
      </c>
      <c r="AO1513" s="57" t="n">
        <v>1</v>
      </c>
      <c r="AP1513" s="59" t="b">
        <f aca="false">TRUE()</f>
        <v>1</v>
      </c>
    </row>
    <row r="1514" customFormat="false" ht="15" hidden="false" customHeight="true" outlineLevel="0" collapsed="false">
      <c r="B1514" s="57" t="s">
        <v>4711</v>
      </c>
      <c r="C1514" s="57" t="s">
        <v>255</v>
      </c>
      <c r="D1514" s="57" t="s">
        <v>265</v>
      </c>
      <c r="E1514" s="59" t="b">
        <f aca="false">FALSE()</f>
        <v>0</v>
      </c>
      <c r="F1514" s="57" t="n">
        <v>1</v>
      </c>
      <c r="G1514" s="57" t="s">
        <v>4860</v>
      </c>
      <c r="H1514" s="57" t="s">
        <v>5031</v>
      </c>
      <c r="I1514" s="57" t="n">
        <v>7</v>
      </c>
      <c r="J1514" s="57" t="s">
        <v>428</v>
      </c>
      <c r="K1514" s="57" t="n">
        <v>2</v>
      </c>
      <c r="L1514" s="59" t="b">
        <f aca="false">FALSE()</f>
        <v>0</v>
      </c>
      <c r="M1514" s="59" t="b">
        <f aca="false">TRUE()</f>
        <v>1</v>
      </c>
      <c r="N1514" s="59" t="b">
        <f aca="false">TRUE()</f>
        <v>1</v>
      </c>
      <c r="O1514" s="59" t="b">
        <f aca="false">TRUE()</f>
        <v>1</v>
      </c>
      <c r="P1514" s="59" t="b">
        <f aca="false">TRUE()</f>
        <v>1</v>
      </c>
      <c r="Q1514" s="57" t="s">
        <v>5425</v>
      </c>
      <c r="R1514" s="58" t="n">
        <v>1</v>
      </c>
      <c r="S1514" s="58" t="n">
        <v>0</v>
      </c>
      <c r="T1514" s="57"/>
      <c r="U1514" s="58" t="n">
        <v>7.68929345658708</v>
      </c>
      <c r="V1514" s="58" t="n">
        <v>5.07279776649842</v>
      </c>
      <c r="W1514" s="58" t="n">
        <v>0.453881905423543</v>
      </c>
      <c r="X1514" s="58" t="n">
        <v>65.9722222222222</v>
      </c>
      <c r="Y1514" s="58" t="n">
        <v>5.90277777777778</v>
      </c>
      <c r="Z1514" s="58" t="n">
        <v>3.17354722668499</v>
      </c>
      <c r="AA1514" s="57" t="s">
        <v>5412</v>
      </c>
      <c r="AB1514" s="57" t="s">
        <v>5413</v>
      </c>
      <c r="AC1514" s="57" t="s">
        <v>5414</v>
      </c>
      <c r="AD1514" s="57" t="s">
        <v>4885</v>
      </c>
      <c r="AE1514" s="57" t="n">
        <v>682</v>
      </c>
      <c r="AF1514" s="58" t="n">
        <v>3.17354722668499</v>
      </c>
      <c r="AG1514" s="57" t="s">
        <v>5412</v>
      </c>
      <c r="AH1514" s="57" t="s">
        <v>5414</v>
      </c>
      <c r="AI1514" s="57" t="s">
        <v>4885</v>
      </c>
      <c r="AJ1514" s="58" t="n">
        <v>4.68342641663133</v>
      </c>
      <c r="AK1514" s="57" t="s">
        <v>478</v>
      </c>
      <c r="AL1514" s="58" t="n">
        <v>4.5</v>
      </c>
      <c r="AM1514" s="57"/>
      <c r="AN1514" s="57" t="s">
        <v>5412</v>
      </c>
      <c r="AO1514" s="57" t="n">
        <v>2</v>
      </c>
      <c r="AP1514" s="59" t="b">
        <f aca="false">TRUE()</f>
        <v>1</v>
      </c>
    </row>
    <row r="1515" customFormat="false" ht="15" hidden="false" customHeight="true" outlineLevel="0" collapsed="false">
      <c r="B1515" s="57" t="s">
        <v>4711</v>
      </c>
      <c r="C1515" s="57" t="s">
        <v>255</v>
      </c>
      <c r="D1515" s="57" t="s">
        <v>265</v>
      </c>
      <c r="E1515" s="59" t="b">
        <f aca="false">FALSE()</f>
        <v>0</v>
      </c>
      <c r="F1515" s="57" t="n">
        <v>1</v>
      </c>
      <c r="G1515" s="57" t="s">
        <v>4860</v>
      </c>
      <c r="H1515" s="57" t="s">
        <v>5031</v>
      </c>
      <c r="I1515" s="57" t="n">
        <v>8</v>
      </c>
      <c r="J1515" s="57" t="s">
        <v>425</v>
      </c>
      <c r="K1515" s="57" t="n">
        <v>2</v>
      </c>
      <c r="L1515" s="59" t="b">
        <f aca="false">FALSE()</f>
        <v>0</v>
      </c>
      <c r="M1515" s="59" t="b">
        <f aca="false">TRUE()</f>
        <v>1</v>
      </c>
      <c r="N1515" s="59" t="b">
        <f aca="false">TRUE()</f>
        <v>1</v>
      </c>
      <c r="O1515" s="59" t="b">
        <f aca="false">TRUE()</f>
        <v>1</v>
      </c>
      <c r="P1515" s="59" t="b">
        <f aca="false">TRUE()</f>
        <v>1</v>
      </c>
      <c r="Q1515" s="57" t="s">
        <v>5416</v>
      </c>
      <c r="R1515" s="58" t="n">
        <v>1</v>
      </c>
      <c r="S1515" s="58" t="n">
        <v>0</v>
      </c>
      <c r="T1515" s="57"/>
      <c r="U1515" s="58" t="n">
        <v>2.72329143254126</v>
      </c>
      <c r="V1515" s="58" t="n">
        <v>2.72329143254126</v>
      </c>
      <c r="W1515" s="58" t="n">
        <v>0</v>
      </c>
      <c r="X1515" s="58" t="n">
        <v>100</v>
      </c>
      <c r="Y1515" s="58" t="n">
        <v>0</v>
      </c>
      <c r="Z1515" s="58" t="n">
        <v>3.01100215875048</v>
      </c>
      <c r="AA1515" s="57" t="s">
        <v>5412</v>
      </c>
      <c r="AB1515" s="57" t="s">
        <v>5413</v>
      </c>
      <c r="AC1515" s="57" t="s">
        <v>5414</v>
      </c>
      <c r="AD1515" s="57" t="s">
        <v>4885</v>
      </c>
      <c r="AE1515" s="57" t="n">
        <v>682</v>
      </c>
      <c r="AF1515" s="58" t="n">
        <v>3.01100215875048</v>
      </c>
      <c r="AG1515" s="57" t="s">
        <v>5412</v>
      </c>
      <c r="AH1515" s="57" t="s">
        <v>5414</v>
      </c>
      <c r="AI1515" s="57" t="s">
        <v>4885</v>
      </c>
      <c r="AJ1515" s="58" t="n">
        <v>4.11226202958906</v>
      </c>
      <c r="AK1515" s="57" t="s">
        <v>478</v>
      </c>
      <c r="AL1515" s="58" t="n">
        <v>3.5</v>
      </c>
      <c r="AM1515" s="57"/>
      <c r="AN1515" s="57" t="s">
        <v>5412</v>
      </c>
      <c r="AO1515" s="57" t="n">
        <v>1</v>
      </c>
      <c r="AP1515" s="59" t="b">
        <f aca="false">TRUE()</f>
        <v>1</v>
      </c>
    </row>
    <row r="1516" customFormat="false" ht="15" hidden="false" customHeight="true" outlineLevel="0" collapsed="false">
      <c r="B1516" s="57" t="s">
        <v>4711</v>
      </c>
      <c r="C1516" s="57" t="s">
        <v>255</v>
      </c>
      <c r="D1516" s="57" t="s">
        <v>265</v>
      </c>
      <c r="E1516" s="59" t="b">
        <f aca="false">FALSE()</f>
        <v>0</v>
      </c>
      <c r="F1516" s="57" t="n">
        <v>1</v>
      </c>
      <c r="G1516" s="57" t="s">
        <v>4860</v>
      </c>
      <c r="H1516" s="57" t="s">
        <v>5031</v>
      </c>
      <c r="I1516" s="57" t="n">
        <v>8</v>
      </c>
      <c r="J1516" s="57" t="s">
        <v>425</v>
      </c>
      <c r="K1516" s="57" t="n">
        <v>2</v>
      </c>
      <c r="L1516" s="59" t="b">
        <f aca="false">FALSE()</f>
        <v>0</v>
      </c>
      <c r="M1516" s="59" t="b">
        <f aca="false">TRUE()</f>
        <v>1</v>
      </c>
      <c r="N1516" s="59" t="b">
        <f aca="false">TRUE()</f>
        <v>1</v>
      </c>
      <c r="O1516" s="59" t="b">
        <f aca="false">TRUE()</f>
        <v>1</v>
      </c>
      <c r="P1516" s="59" t="b">
        <f aca="false">TRUE()</f>
        <v>1</v>
      </c>
      <c r="Q1516" s="57" t="s">
        <v>5416</v>
      </c>
      <c r="R1516" s="58" t="n">
        <v>1</v>
      </c>
      <c r="S1516" s="58" t="n">
        <v>0</v>
      </c>
      <c r="T1516" s="57"/>
      <c r="U1516" s="58" t="n">
        <v>2.72329143254126</v>
      </c>
      <c r="V1516" s="58" t="n">
        <v>2.72329143254126</v>
      </c>
      <c r="W1516" s="58" t="n">
        <v>0</v>
      </c>
      <c r="X1516" s="58" t="n">
        <v>100</v>
      </c>
      <c r="Y1516" s="58" t="n">
        <v>0</v>
      </c>
      <c r="Z1516" s="58" t="n">
        <v>3.01100215875048</v>
      </c>
      <c r="AA1516" s="57" t="s">
        <v>5412</v>
      </c>
      <c r="AB1516" s="57" t="s">
        <v>5413</v>
      </c>
      <c r="AC1516" s="57" t="s">
        <v>5414</v>
      </c>
      <c r="AD1516" s="57" t="s">
        <v>4885</v>
      </c>
      <c r="AE1516" s="57" t="n">
        <v>682</v>
      </c>
      <c r="AF1516" s="58" t="n">
        <v>3.01100215875048</v>
      </c>
      <c r="AG1516" s="57" t="s">
        <v>5412</v>
      </c>
      <c r="AH1516" s="57" t="s">
        <v>5414</v>
      </c>
      <c r="AI1516" s="57" t="s">
        <v>4885</v>
      </c>
      <c r="AJ1516" s="58" t="n">
        <v>4.11226202958906</v>
      </c>
      <c r="AK1516" s="57" t="s">
        <v>478</v>
      </c>
      <c r="AL1516" s="58" t="n">
        <v>4</v>
      </c>
      <c r="AM1516" s="57"/>
      <c r="AN1516" s="57" t="s">
        <v>5412</v>
      </c>
      <c r="AO1516" s="57" t="n">
        <v>1</v>
      </c>
      <c r="AP1516" s="59" t="b">
        <f aca="false">TRUE()</f>
        <v>1</v>
      </c>
    </row>
    <row r="1517" customFormat="false" ht="15" hidden="false" customHeight="true" outlineLevel="0" collapsed="false">
      <c r="B1517" s="57" t="s">
        <v>4711</v>
      </c>
      <c r="C1517" s="57" t="s">
        <v>255</v>
      </c>
      <c r="D1517" s="57" t="s">
        <v>265</v>
      </c>
      <c r="E1517" s="59" t="b">
        <f aca="false">FALSE()</f>
        <v>0</v>
      </c>
      <c r="F1517" s="57" t="n">
        <v>1</v>
      </c>
      <c r="G1517" s="57" t="s">
        <v>4860</v>
      </c>
      <c r="H1517" s="57" t="s">
        <v>5031</v>
      </c>
      <c r="I1517" s="57" t="n">
        <v>8</v>
      </c>
      <c r="J1517" s="57" t="s">
        <v>425</v>
      </c>
      <c r="K1517" s="57" t="n">
        <v>2</v>
      </c>
      <c r="L1517" s="59" t="b">
        <f aca="false">FALSE()</f>
        <v>0</v>
      </c>
      <c r="M1517" s="59" t="b">
        <f aca="false">TRUE()</f>
        <v>1</v>
      </c>
      <c r="N1517" s="59" t="b">
        <f aca="false">TRUE()</f>
        <v>1</v>
      </c>
      <c r="O1517" s="59" t="b">
        <f aca="false">TRUE()</f>
        <v>1</v>
      </c>
      <c r="P1517" s="59" t="b">
        <f aca="false">TRUE()</f>
        <v>1</v>
      </c>
      <c r="Q1517" s="57" t="s">
        <v>5416</v>
      </c>
      <c r="R1517" s="58" t="n">
        <v>1</v>
      </c>
      <c r="S1517" s="58" t="n">
        <v>0</v>
      </c>
      <c r="T1517" s="57"/>
      <c r="U1517" s="58" t="n">
        <v>2.72329143254126</v>
      </c>
      <c r="V1517" s="58" t="n">
        <v>2.72329143254126</v>
      </c>
      <c r="W1517" s="58" t="n">
        <v>0</v>
      </c>
      <c r="X1517" s="58" t="n">
        <v>100</v>
      </c>
      <c r="Y1517" s="58" t="n">
        <v>0</v>
      </c>
      <c r="Z1517" s="58" t="n">
        <v>3.01100215875048</v>
      </c>
      <c r="AA1517" s="57" t="s">
        <v>5412</v>
      </c>
      <c r="AB1517" s="57" t="s">
        <v>5413</v>
      </c>
      <c r="AC1517" s="57" t="s">
        <v>5414</v>
      </c>
      <c r="AD1517" s="57" t="s">
        <v>4885</v>
      </c>
      <c r="AE1517" s="57" t="n">
        <v>682</v>
      </c>
      <c r="AF1517" s="58" t="n">
        <v>3.01100215875048</v>
      </c>
      <c r="AG1517" s="57" t="s">
        <v>5412</v>
      </c>
      <c r="AH1517" s="57" t="s">
        <v>5414</v>
      </c>
      <c r="AI1517" s="57" t="s">
        <v>4885</v>
      </c>
      <c r="AJ1517" s="58" t="n">
        <v>4.11226202958906</v>
      </c>
      <c r="AK1517" s="57" t="s">
        <v>478</v>
      </c>
      <c r="AL1517" s="58" t="n">
        <v>4.5</v>
      </c>
      <c r="AM1517" s="57" t="s">
        <v>478</v>
      </c>
      <c r="AN1517" s="57" t="s">
        <v>5470</v>
      </c>
      <c r="AO1517" s="57" t="n">
        <v>4</v>
      </c>
      <c r="AP1517" s="59" t="b">
        <f aca="false">TRUE()</f>
        <v>1</v>
      </c>
    </row>
    <row r="1518" customFormat="false" ht="15" hidden="false" customHeight="true" outlineLevel="0" collapsed="false">
      <c r="B1518" s="57" t="s">
        <v>4711</v>
      </c>
      <c r="C1518" s="57" t="s">
        <v>255</v>
      </c>
      <c r="D1518" s="57" t="s">
        <v>341</v>
      </c>
      <c r="E1518" s="59" t="b">
        <f aca="false">FALSE()</f>
        <v>0</v>
      </c>
      <c r="F1518" s="57" t="n">
        <v>1</v>
      </c>
      <c r="G1518" s="57" t="s">
        <v>5173</v>
      </c>
      <c r="H1518" s="57" t="s">
        <v>4866</v>
      </c>
      <c r="I1518" s="57" t="n">
        <v>2</v>
      </c>
      <c r="J1518" s="57" t="s">
        <v>252</v>
      </c>
      <c r="K1518" s="57" t="n">
        <v>2</v>
      </c>
      <c r="L1518" s="59" t="b">
        <f aca="false">FALSE()</f>
        <v>0</v>
      </c>
      <c r="M1518" s="59" t="b">
        <f aca="false">TRUE()</f>
        <v>1</v>
      </c>
      <c r="N1518" s="59" t="b">
        <f aca="false">TRUE()</f>
        <v>1</v>
      </c>
      <c r="O1518" s="59" t="b">
        <f aca="false">TRUE()</f>
        <v>1</v>
      </c>
      <c r="P1518" s="59" t="b">
        <f aca="false">TRUE()</f>
        <v>1</v>
      </c>
      <c r="Q1518" s="57" t="s">
        <v>5440</v>
      </c>
      <c r="R1518" s="58" t="n">
        <v>1</v>
      </c>
      <c r="S1518" s="58" t="n">
        <v>0</v>
      </c>
      <c r="T1518" s="57"/>
      <c r="U1518" s="58" t="n">
        <v>48.5119660090928</v>
      </c>
      <c r="V1518" s="58" t="n">
        <v>45.681878834099</v>
      </c>
      <c r="W1518" s="58" t="n">
        <v>22.1601165589142</v>
      </c>
      <c r="X1518" s="58" t="n">
        <v>94.1662080352229</v>
      </c>
      <c r="Y1518" s="58" t="n">
        <v>45.6796917996698</v>
      </c>
      <c r="Z1518" s="58" t="n">
        <v>3.07341520136803</v>
      </c>
      <c r="AA1518" s="57" t="s">
        <v>5455</v>
      </c>
      <c r="AB1518" s="57" t="s">
        <v>5413</v>
      </c>
      <c r="AC1518" s="57" t="s">
        <v>5414</v>
      </c>
      <c r="AD1518" s="57" t="s">
        <v>4885</v>
      </c>
      <c r="AE1518" s="57" t="n">
        <v>1514</v>
      </c>
      <c r="AF1518" s="58" t="n">
        <v>3.07341520136803</v>
      </c>
      <c r="AG1518" s="57" t="s">
        <v>5455</v>
      </c>
      <c r="AH1518" s="57" t="s">
        <v>5414</v>
      </c>
      <c r="AI1518" s="57" t="s">
        <v>4885</v>
      </c>
      <c r="AJ1518" s="58" t="n">
        <v>4.19147778235793</v>
      </c>
      <c r="AK1518" s="57" t="s">
        <v>551</v>
      </c>
      <c r="AL1518" s="58" t="n">
        <v>3.5</v>
      </c>
      <c r="AM1518" s="57"/>
      <c r="AN1518" s="57" t="s">
        <v>5455</v>
      </c>
      <c r="AO1518" s="57" t="n">
        <v>2</v>
      </c>
      <c r="AP1518" s="59" t="b">
        <f aca="false">TRUE()</f>
        <v>1</v>
      </c>
    </row>
    <row r="1519" customFormat="false" ht="15" hidden="false" customHeight="true" outlineLevel="0" collapsed="false">
      <c r="B1519" s="57" t="s">
        <v>4711</v>
      </c>
      <c r="C1519" s="57" t="s">
        <v>255</v>
      </c>
      <c r="D1519" s="57" t="s">
        <v>341</v>
      </c>
      <c r="E1519" s="59" t="b">
        <f aca="false">FALSE()</f>
        <v>0</v>
      </c>
      <c r="F1519" s="57" t="n">
        <v>1</v>
      </c>
      <c r="G1519" s="57" t="s">
        <v>5173</v>
      </c>
      <c r="H1519" s="57" t="s">
        <v>4866</v>
      </c>
      <c r="I1519" s="57" t="n">
        <v>2</v>
      </c>
      <c r="J1519" s="57" t="s">
        <v>252</v>
      </c>
      <c r="K1519" s="57" t="n">
        <v>2</v>
      </c>
      <c r="L1519" s="59" t="b">
        <f aca="false">FALSE()</f>
        <v>0</v>
      </c>
      <c r="M1519" s="59" t="b">
        <f aca="false">TRUE()</f>
        <v>1</v>
      </c>
      <c r="N1519" s="59" t="b">
        <f aca="false">TRUE()</f>
        <v>1</v>
      </c>
      <c r="O1519" s="59" t="b">
        <f aca="false">TRUE()</f>
        <v>1</v>
      </c>
      <c r="P1519" s="59" t="b">
        <f aca="false">TRUE()</f>
        <v>1</v>
      </c>
      <c r="Q1519" s="57" t="s">
        <v>5440</v>
      </c>
      <c r="R1519" s="58" t="n">
        <v>1</v>
      </c>
      <c r="S1519" s="58" t="n">
        <v>0</v>
      </c>
      <c r="T1519" s="57"/>
      <c r="U1519" s="58" t="n">
        <v>48.5119660090928</v>
      </c>
      <c r="V1519" s="58" t="n">
        <v>45.681878834099</v>
      </c>
      <c r="W1519" s="58" t="n">
        <v>22.1601165589142</v>
      </c>
      <c r="X1519" s="58" t="n">
        <v>94.1662080352229</v>
      </c>
      <c r="Y1519" s="58" t="n">
        <v>45.6796917996698</v>
      </c>
      <c r="Z1519" s="58" t="n">
        <v>3.07341520136803</v>
      </c>
      <c r="AA1519" s="57" t="s">
        <v>5455</v>
      </c>
      <c r="AB1519" s="57" t="s">
        <v>5413</v>
      </c>
      <c r="AC1519" s="57" t="s">
        <v>5414</v>
      </c>
      <c r="AD1519" s="57" t="s">
        <v>4885</v>
      </c>
      <c r="AE1519" s="57" t="n">
        <v>1514</v>
      </c>
      <c r="AF1519" s="58" t="n">
        <v>3.07341520136803</v>
      </c>
      <c r="AG1519" s="57" t="s">
        <v>5455</v>
      </c>
      <c r="AH1519" s="57" t="s">
        <v>5414</v>
      </c>
      <c r="AI1519" s="57" t="s">
        <v>4885</v>
      </c>
      <c r="AJ1519" s="58" t="n">
        <v>4.19147778235793</v>
      </c>
      <c r="AK1519" s="57" t="s">
        <v>551</v>
      </c>
      <c r="AL1519" s="58" t="n">
        <v>4</v>
      </c>
      <c r="AM1519" s="57"/>
      <c r="AN1519" s="57" t="s">
        <v>5455</v>
      </c>
      <c r="AO1519" s="57" t="n">
        <v>2</v>
      </c>
      <c r="AP1519" s="59" t="b">
        <f aca="false">TRUE()</f>
        <v>1</v>
      </c>
    </row>
    <row r="1520" customFormat="false" ht="15" hidden="false" customHeight="true" outlineLevel="0" collapsed="false">
      <c r="B1520" s="57" t="s">
        <v>4711</v>
      </c>
      <c r="C1520" s="57" t="s">
        <v>255</v>
      </c>
      <c r="D1520" s="57" t="s">
        <v>341</v>
      </c>
      <c r="E1520" s="59" t="b">
        <f aca="false">FALSE()</f>
        <v>0</v>
      </c>
      <c r="F1520" s="57" t="n">
        <v>1</v>
      </c>
      <c r="G1520" s="57" t="s">
        <v>5173</v>
      </c>
      <c r="H1520" s="57" t="s">
        <v>4866</v>
      </c>
      <c r="I1520" s="57" t="n">
        <v>2</v>
      </c>
      <c r="J1520" s="57" t="s">
        <v>252</v>
      </c>
      <c r="K1520" s="57" t="n">
        <v>2</v>
      </c>
      <c r="L1520" s="59" t="b">
        <f aca="false">FALSE()</f>
        <v>0</v>
      </c>
      <c r="M1520" s="59" t="b">
        <f aca="false">TRUE()</f>
        <v>1</v>
      </c>
      <c r="N1520" s="59" t="b">
        <f aca="false">TRUE()</f>
        <v>1</v>
      </c>
      <c r="O1520" s="59" t="b">
        <f aca="false">TRUE()</f>
        <v>1</v>
      </c>
      <c r="P1520" s="59" t="b">
        <f aca="false">TRUE()</f>
        <v>1</v>
      </c>
      <c r="Q1520" s="57" t="s">
        <v>5440</v>
      </c>
      <c r="R1520" s="58" t="n">
        <v>1</v>
      </c>
      <c r="S1520" s="58" t="n">
        <v>0</v>
      </c>
      <c r="T1520" s="57"/>
      <c r="U1520" s="58" t="n">
        <v>48.5119660090928</v>
      </c>
      <c r="V1520" s="58" t="n">
        <v>45.681878834099</v>
      </c>
      <c r="W1520" s="58" t="n">
        <v>22.1601165589142</v>
      </c>
      <c r="X1520" s="58" t="n">
        <v>94.1662080352229</v>
      </c>
      <c r="Y1520" s="58" t="n">
        <v>45.6796917996698</v>
      </c>
      <c r="Z1520" s="58" t="n">
        <v>3.07341520136803</v>
      </c>
      <c r="AA1520" s="57" t="s">
        <v>5455</v>
      </c>
      <c r="AB1520" s="57" t="s">
        <v>5413</v>
      </c>
      <c r="AC1520" s="57" t="s">
        <v>5414</v>
      </c>
      <c r="AD1520" s="57" t="s">
        <v>4885</v>
      </c>
      <c r="AE1520" s="57" t="n">
        <v>1514</v>
      </c>
      <c r="AF1520" s="58" t="n">
        <v>3.07341520136803</v>
      </c>
      <c r="AG1520" s="57" t="s">
        <v>5455</v>
      </c>
      <c r="AH1520" s="57" t="s">
        <v>5414</v>
      </c>
      <c r="AI1520" s="57" t="s">
        <v>4885</v>
      </c>
      <c r="AJ1520" s="58" t="n">
        <v>4.19147778235793</v>
      </c>
      <c r="AK1520" s="57" t="s">
        <v>551</v>
      </c>
      <c r="AL1520" s="58" t="n">
        <v>4.5</v>
      </c>
      <c r="AM1520" s="57" t="s">
        <v>551</v>
      </c>
      <c r="AN1520" s="57" t="s">
        <v>5464</v>
      </c>
      <c r="AO1520" s="57" t="n">
        <v>7</v>
      </c>
      <c r="AP1520" s="59" t="b">
        <f aca="false">TRUE()</f>
        <v>1</v>
      </c>
    </row>
    <row r="1521" customFormat="false" ht="15" hidden="false" customHeight="true" outlineLevel="0" collapsed="false">
      <c r="B1521" s="57" t="s">
        <v>4711</v>
      </c>
      <c r="C1521" s="57" t="s">
        <v>255</v>
      </c>
      <c r="D1521" s="57" t="s">
        <v>341</v>
      </c>
      <c r="E1521" s="59" t="b">
        <f aca="false">FALSE()</f>
        <v>0</v>
      </c>
      <c r="F1521" s="57" t="n">
        <v>1</v>
      </c>
      <c r="G1521" s="57" t="s">
        <v>5173</v>
      </c>
      <c r="H1521" s="57" t="s">
        <v>4866</v>
      </c>
      <c r="I1521" s="57" t="n">
        <v>3</v>
      </c>
      <c r="J1521" s="57" t="s">
        <v>281</v>
      </c>
      <c r="K1521" s="57" t="n">
        <v>2</v>
      </c>
      <c r="L1521" s="59" t="b">
        <f aca="false">FALSE()</f>
        <v>0</v>
      </c>
      <c r="M1521" s="59" t="b">
        <f aca="false">TRUE()</f>
        <v>1</v>
      </c>
      <c r="N1521" s="59" t="b">
        <f aca="false">TRUE()</f>
        <v>1</v>
      </c>
      <c r="O1521" s="59" t="b">
        <f aca="false">TRUE()</f>
        <v>1</v>
      </c>
      <c r="P1521" s="59" t="b">
        <f aca="false">TRUE()</f>
        <v>1</v>
      </c>
      <c r="Q1521" s="57" t="s">
        <v>5432</v>
      </c>
      <c r="R1521" s="58" t="n">
        <v>1</v>
      </c>
      <c r="S1521" s="58" t="n">
        <v>0</v>
      </c>
      <c r="T1521" s="57"/>
      <c r="U1521" s="58" t="n">
        <v>1.33494678065748</v>
      </c>
      <c r="V1521" s="58" t="n">
        <v>0</v>
      </c>
      <c r="W1521" s="58" t="n">
        <v>0</v>
      </c>
      <c r="X1521" s="58" t="n">
        <v>0</v>
      </c>
      <c r="Y1521" s="58" t="n">
        <v>0</v>
      </c>
      <c r="Z1521" s="58" t="n">
        <v>4.61211892734783</v>
      </c>
      <c r="AA1521" s="57" t="s">
        <v>5455</v>
      </c>
      <c r="AB1521" s="57" t="s">
        <v>5413</v>
      </c>
      <c r="AC1521" s="57" t="s">
        <v>5422</v>
      </c>
      <c r="AD1521" s="57" t="s">
        <v>4885</v>
      </c>
      <c r="AE1521" s="57" t="n">
        <v>1513</v>
      </c>
      <c r="AF1521" s="58" t="n">
        <v>4.61211892734783</v>
      </c>
      <c r="AG1521" s="57" t="s">
        <v>5455</v>
      </c>
      <c r="AH1521" s="57" t="s">
        <v>5422</v>
      </c>
      <c r="AI1521" s="57" t="s">
        <v>4885</v>
      </c>
      <c r="AJ1521" s="58" t="n">
        <v>4.81700332156832</v>
      </c>
      <c r="AK1521" s="57" t="s">
        <v>551</v>
      </c>
      <c r="AL1521" s="58" t="n">
        <v>3.5</v>
      </c>
      <c r="AM1521" s="57"/>
      <c r="AN1521" s="57"/>
      <c r="AO1521" s="57" t="n">
        <v>0</v>
      </c>
      <c r="AP1521" s="59" t="b">
        <f aca="false">FALSE()</f>
        <v>0</v>
      </c>
    </row>
    <row r="1522" customFormat="false" ht="15" hidden="false" customHeight="true" outlineLevel="0" collapsed="false">
      <c r="B1522" s="57" t="s">
        <v>4711</v>
      </c>
      <c r="C1522" s="57" t="s">
        <v>255</v>
      </c>
      <c r="D1522" s="57" t="s">
        <v>341</v>
      </c>
      <c r="E1522" s="59" t="b">
        <f aca="false">FALSE()</f>
        <v>0</v>
      </c>
      <c r="F1522" s="57" t="n">
        <v>1</v>
      </c>
      <c r="G1522" s="57" t="s">
        <v>5173</v>
      </c>
      <c r="H1522" s="57" t="s">
        <v>4866</v>
      </c>
      <c r="I1522" s="57" t="n">
        <v>3</v>
      </c>
      <c r="J1522" s="57" t="s">
        <v>281</v>
      </c>
      <c r="K1522" s="57" t="n">
        <v>2</v>
      </c>
      <c r="L1522" s="59" t="b">
        <f aca="false">FALSE()</f>
        <v>0</v>
      </c>
      <c r="M1522" s="59" t="b">
        <f aca="false">TRUE()</f>
        <v>1</v>
      </c>
      <c r="N1522" s="59" t="b">
        <f aca="false">TRUE()</f>
        <v>1</v>
      </c>
      <c r="O1522" s="59" t="b">
        <f aca="false">TRUE()</f>
        <v>1</v>
      </c>
      <c r="P1522" s="59" t="b">
        <f aca="false">TRUE()</f>
        <v>1</v>
      </c>
      <c r="Q1522" s="57" t="s">
        <v>5432</v>
      </c>
      <c r="R1522" s="58" t="n">
        <v>1</v>
      </c>
      <c r="S1522" s="58" t="n">
        <v>0</v>
      </c>
      <c r="T1522" s="57"/>
      <c r="U1522" s="58" t="n">
        <v>1.33494678065748</v>
      </c>
      <c r="V1522" s="58" t="n">
        <v>0</v>
      </c>
      <c r="W1522" s="58" t="n">
        <v>0</v>
      </c>
      <c r="X1522" s="58" t="n">
        <v>0</v>
      </c>
      <c r="Y1522" s="58" t="n">
        <v>0</v>
      </c>
      <c r="Z1522" s="58" t="n">
        <v>4.61211892734783</v>
      </c>
      <c r="AA1522" s="57" t="s">
        <v>5455</v>
      </c>
      <c r="AB1522" s="57" t="s">
        <v>5413</v>
      </c>
      <c r="AC1522" s="57" t="s">
        <v>5422</v>
      </c>
      <c r="AD1522" s="57" t="s">
        <v>4885</v>
      </c>
      <c r="AE1522" s="57" t="n">
        <v>1513</v>
      </c>
      <c r="AF1522" s="58" t="n">
        <v>4.61211892734783</v>
      </c>
      <c r="AG1522" s="57" t="s">
        <v>5455</v>
      </c>
      <c r="AH1522" s="57" t="s">
        <v>5422</v>
      </c>
      <c r="AI1522" s="57" t="s">
        <v>4885</v>
      </c>
      <c r="AJ1522" s="58" t="n">
        <v>4.81700332156832</v>
      </c>
      <c r="AK1522" s="57" t="s">
        <v>551</v>
      </c>
      <c r="AL1522" s="58" t="n">
        <v>4</v>
      </c>
      <c r="AM1522" s="57"/>
      <c r="AN1522" s="57"/>
      <c r="AO1522" s="57" t="n">
        <v>0</v>
      </c>
      <c r="AP1522" s="59" t="b">
        <f aca="false">FALSE()</f>
        <v>0</v>
      </c>
    </row>
    <row r="1523" customFormat="false" ht="15" hidden="false" customHeight="true" outlineLevel="0" collapsed="false">
      <c r="B1523" s="57" t="s">
        <v>4711</v>
      </c>
      <c r="C1523" s="57" t="s">
        <v>255</v>
      </c>
      <c r="D1523" s="57" t="s">
        <v>341</v>
      </c>
      <c r="E1523" s="59" t="b">
        <f aca="false">FALSE()</f>
        <v>0</v>
      </c>
      <c r="F1523" s="57" t="n">
        <v>1</v>
      </c>
      <c r="G1523" s="57" t="s">
        <v>5173</v>
      </c>
      <c r="H1523" s="57" t="s">
        <v>4866</v>
      </c>
      <c r="I1523" s="57" t="n">
        <v>3</v>
      </c>
      <c r="J1523" s="57" t="s">
        <v>281</v>
      </c>
      <c r="K1523" s="57" t="n">
        <v>2</v>
      </c>
      <c r="L1523" s="59" t="b">
        <f aca="false">FALSE()</f>
        <v>0</v>
      </c>
      <c r="M1523" s="59" t="b">
        <f aca="false">TRUE()</f>
        <v>1</v>
      </c>
      <c r="N1523" s="59" t="b">
        <f aca="false">TRUE()</f>
        <v>1</v>
      </c>
      <c r="O1523" s="59" t="b">
        <f aca="false">TRUE()</f>
        <v>1</v>
      </c>
      <c r="P1523" s="59" t="b">
        <f aca="false">TRUE()</f>
        <v>1</v>
      </c>
      <c r="Q1523" s="57" t="s">
        <v>5432</v>
      </c>
      <c r="R1523" s="58" t="n">
        <v>1</v>
      </c>
      <c r="S1523" s="58" t="n">
        <v>0</v>
      </c>
      <c r="T1523" s="57"/>
      <c r="U1523" s="58" t="n">
        <v>1.33494678065748</v>
      </c>
      <c r="V1523" s="58" t="n">
        <v>0</v>
      </c>
      <c r="W1523" s="58" t="n">
        <v>0</v>
      </c>
      <c r="X1523" s="58" t="n">
        <v>0</v>
      </c>
      <c r="Y1523" s="58" t="n">
        <v>0</v>
      </c>
      <c r="Z1523" s="58" t="n">
        <v>4.61211892734783</v>
      </c>
      <c r="AA1523" s="57" t="s">
        <v>5455</v>
      </c>
      <c r="AB1523" s="57" t="s">
        <v>5413</v>
      </c>
      <c r="AC1523" s="57" t="s">
        <v>5422</v>
      </c>
      <c r="AD1523" s="57" t="s">
        <v>4885</v>
      </c>
      <c r="AE1523" s="57" t="n">
        <v>1513</v>
      </c>
      <c r="AF1523" s="58" t="n">
        <v>4.61211892734783</v>
      </c>
      <c r="AG1523" s="57" t="s">
        <v>5455</v>
      </c>
      <c r="AH1523" s="57" t="s">
        <v>5422</v>
      </c>
      <c r="AI1523" s="57" t="s">
        <v>4885</v>
      </c>
      <c r="AJ1523" s="58" t="n">
        <v>4.81700332156832</v>
      </c>
      <c r="AK1523" s="57" t="s">
        <v>551</v>
      </c>
      <c r="AL1523" s="58" t="n">
        <v>4.5</v>
      </c>
      <c r="AM1523" s="57"/>
      <c r="AN1523" s="57"/>
      <c r="AO1523" s="57" t="n">
        <v>0</v>
      </c>
      <c r="AP1523" s="59" t="b">
        <f aca="false">FALSE()</f>
        <v>0</v>
      </c>
    </row>
    <row r="1524" customFormat="false" ht="15" hidden="false" customHeight="true" outlineLevel="0" collapsed="false">
      <c r="B1524" s="57" t="s">
        <v>4711</v>
      </c>
      <c r="C1524" s="57" t="s">
        <v>255</v>
      </c>
      <c r="D1524" s="57" t="s">
        <v>341</v>
      </c>
      <c r="E1524" s="59" t="b">
        <f aca="false">FALSE()</f>
        <v>0</v>
      </c>
      <c r="F1524" s="57" t="n">
        <v>1</v>
      </c>
      <c r="G1524" s="57" t="s">
        <v>5173</v>
      </c>
      <c r="H1524" s="57" t="s">
        <v>4866</v>
      </c>
      <c r="I1524" s="57" t="n">
        <v>4</v>
      </c>
      <c r="J1524" s="57" t="s">
        <v>334</v>
      </c>
      <c r="K1524" s="57" t="n">
        <v>2</v>
      </c>
      <c r="L1524" s="59" t="b">
        <f aca="false">FALSE()</f>
        <v>0</v>
      </c>
      <c r="M1524" s="59" t="b">
        <f aca="false">TRUE()</f>
        <v>1</v>
      </c>
      <c r="N1524" s="59" t="b">
        <f aca="false">TRUE()</f>
        <v>1</v>
      </c>
      <c r="O1524" s="59" t="b">
        <f aca="false">TRUE()</f>
        <v>1</v>
      </c>
      <c r="P1524" s="59" t="b">
        <f aca="false">TRUE()</f>
        <v>1</v>
      </c>
      <c r="Q1524" s="57" t="s">
        <v>5423</v>
      </c>
      <c r="R1524" s="58" t="n">
        <v>1</v>
      </c>
      <c r="S1524" s="58" t="n">
        <v>0</v>
      </c>
      <c r="T1524" s="57"/>
      <c r="U1524" s="58" t="n">
        <v>5.84706689927976</v>
      </c>
      <c r="V1524" s="58" t="n">
        <v>2.37620526957031</v>
      </c>
      <c r="W1524" s="58" t="n">
        <v>0</v>
      </c>
      <c r="X1524" s="58" t="n">
        <v>40.6392694063927</v>
      </c>
      <c r="Y1524" s="58" t="n">
        <v>0</v>
      </c>
      <c r="Z1524" s="58" t="n">
        <v>4.19131888550605</v>
      </c>
      <c r="AA1524" s="57" t="s">
        <v>551</v>
      </c>
      <c r="AB1524" s="57" t="s">
        <v>282</v>
      </c>
      <c r="AC1524" s="57" t="s">
        <v>5505</v>
      </c>
      <c r="AD1524" s="57" t="s">
        <v>5454</v>
      </c>
      <c r="AE1524" s="57" t="n">
        <v>44</v>
      </c>
      <c r="AF1524" s="58" t="n">
        <v>4.4218734717312</v>
      </c>
      <c r="AG1524" s="57" t="s">
        <v>5455</v>
      </c>
      <c r="AH1524" s="57" t="s">
        <v>5422</v>
      </c>
      <c r="AI1524" s="57" t="s">
        <v>4885</v>
      </c>
      <c r="AJ1524" s="58" t="n">
        <v>4.19131888550605</v>
      </c>
      <c r="AK1524" s="57" t="s">
        <v>551</v>
      </c>
      <c r="AL1524" s="58" t="n">
        <v>3.5</v>
      </c>
      <c r="AM1524" s="57"/>
      <c r="AN1524" s="57"/>
      <c r="AO1524" s="57" t="n">
        <v>0</v>
      </c>
      <c r="AP1524" s="59" t="b">
        <f aca="false">FALSE()</f>
        <v>0</v>
      </c>
    </row>
    <row r="1525" customFormat="false" ht="15" hidden="false" customHeight="true" outlineLevel="0" collapsed="false">
      <c r="B1525" s="57" t="s">
        <v>4711</v>
      </c>
      <c r="C1525" s="57" t="s">
        <v>255</v>
      </c>
      <c r="D1525" s="57" t="s">
        <v>341</v>
      </c>
      <c r="E1525" s="59" t="b">
        <f aca="false">FALSE()</f>
        <v>0</v>
      </c>
      <c r="F1525" s="57" t="n">
        <v>1</v>
      </c>
      <c r="G1525" s="57" t="s">
        <v>5173</v>
      </c>
      <c r="H1525" s="57" t="s">
        <v>4866</v>
      </c>
      <c r="I1525" s="57" t="n">
        <v>4</v>
      </c>
      <c r="J1525" s="57" t="s">
        <v>334</v>
      </c>
      <c r="K1525" s="57" t="n">
        <v>2</v>
      </c>
      <c r="L1525" s="59" t="b">
        <f aca="false">FALSE()</f>
        <v>0</v>
      </c>
      <c r="M1525" s="59" t="b">
        <f aca="false">TRUE()</f>
        <v>1</v>
      </c>
      <c r="N1525" s="59" t="b">
        <f aca="false">TRUE()</f>
        <v>1</v>
      </c>
      <c r="O1525" s="59" t="b">
        <f aca="false">TRUE()</f>
        <v>1</v>
      </c>
      <c r="P1525" s="59" t="b">
        <f aca="false">TRUE()</f>
        <v>1</v>
      </c>
      <c r="Q1525" s="57" t="s">
        <v>5423</v>
      </c>
      <c r="R1525" s="58" t="n">
        <v>1</v>
      </c>
      <c r="S1525" s="58" t="n">
        <v>0</v>
      </c>
      <c r="T1525" s="57"/>
      <c r="U1525" s="58" t="n">
        <v>5.84706689927976</v>
      </c>
      <c r="V1525" s="58" t="n">
        <v>2.37620526957031</v>
      </c>
      <c r="W1525" s="58" t="n">
        <v>0</v>
      </c>
      <c r="X1525" s="58" t="n">
        <v>40.6392694063927</v>
      </c>
      <c r="Y1525" s="58" t="n">
        <v>0</v>
      </c>
      <c r="Z1525" s="58" t="n">
        <v>4.19131888550605</v>
      </c>
      <c r="AA1525" s="57" t="s">
        <v>551</v>
      </c>
      <c r="AB1525" s="57" t="s">
        <v>282</v>
      </c>
      <c r="AC1525" s="57" t="s">
        <v>5505</v>
      </c>
      <c r="AD1525" s="57" t="s">
        <v>5454</v>
      </c>
      <c r="AE1525" s="57" t="n">
        <v>44</v>
      </c>
      <c r="AF1525" s="58" t="n">
        <v>4.4218734717312</v>
      </c>
      <c r="AG1525" s="57" t="s">
        <v>5455</v>
      </c>
      <c r="AH1525" s="57" t="s">
        <v>5422</v>
      </c>
      <c r="AI1525" s="57" t="s">
        <v>4885</v>
      </c>
      <c r="AJ1525" s="58" t="n">
        <v>4.19131888550605</v>
      </c>
      <c r="AK1525" s="57" t="s">
        <v>551</v>
      </c>
      <c r="AL1525" s="58" t="n">
        <v>4</v>
      </c>
      <c r="AM1525" s="57"/>
      <c r="AN1525" s="57"/>
      <c r="AO1525" s="57" t="n">
        <v>0</v>
      </c>
      <c r="AP1525" s="59" t="b">
        <f aca="false">FALSE()</f>
        <v>0</v>
      </c>
    </row>
    <row r="1526" customFormat="false" ht="15" hidden="false" customHeight="true" outlineLevel="0" collapsed="false">
      <c r="B1526" s="57" t="s">
        <v>4711</v>
      </c>
      <c r="C1526" s="57" t="s">
        <v>255</v>
      </c>
      <c r="D1526" s="57" t="s">
        <v>341</v>
      </c>
      <c r="E1526" s="59" t="b">
        <f aca="false">FALSE()</f>
        <v>0</v>
      </c>
      <c r="F1526" s="57" t="n">
        <v>1</v>
      </c>
      <c r="G1526" s="57" t="s">
        <v>5173</v>
      </c>
      <c r="H1526" s="57" t="s">
        <v>4866</v>
      </c>
      <c r="I1526" s="57" t="n">
        <v>4</v>
      </c>
      <c r="J1526" s="57" t="s">
        <v>334</v>
      </c>
      <c r="K1526" s="57" t="n">
        <v>2</v>
      </c>
      <c r="L1526" s="59" t="b">
        <f aca="false">FALSE()</f>
        <v>0</v>
      </c>
      <c r="M1526" s="59" t="b">
        <f aca="false">TRUE()</f>
        <v>1</v>
      </c>
      <c r="N1526" s="59" t="b">
        <f aca="false">TRUE()</f>
        <v>1</v>
      </c>
      <c r="O1526" s="59" t="b">
        <f aca="false">TRUE()</f>
        <v>1</v>
      </c>
      <c r="P1526" s="59" t="b">
        <f aca="false">TRUE()</f>
        <v>1</v>
      </c>
      <c r="Q1526" s="57" t="s">
        <v>5423</v>
      </c>
      <c r="R1526" s="58" t="n">
        <v>1</v>
      </c>
      <c r="S1526" s="58" t="n">
        <v>0</v>
      </c>
      <c r="T1526" s="57"/>
      <c r="U1526" s="58" t="n">
        <v>5.84706689927976</v>
      </c>
      <c r="V1526" s="58" t="n">
        <v>2.37620526957031</v>
      </c>
      <c r="W1526" s="58" t="n">
        <v>0</v>
      </c>
      <c r="X1526" s="58" t="n">
        <v>40.6392694063927</v>
      </c>
      <c r="Y1526" s="58" t="n">
        <v>0</v>
      </c>
      <c r="Z1526" s="58" t="n">
        <v>4.19131888550605</v>
      </c>
      <c r="AA1526" s="57" t="s">
        <v>551</v>
      </c>
      <c r="AB1526" s="57" t="s">
        <v>282</v>
      </c>
      <c r="AC1526" s="57" t="s">
        <v>5505</v>
      </c>
      <c r="AD1526" s="57" t="s">
        <v>5454</v>
      </c>
      <c r="AE1526" s="57" t="n">
        <v>44</v>
      </c>
      <c r="AF1526" s="58" t="n">
        <v>4.4218734717312</v>
      </c>
      <c r="AG1526" s="57" t="s">
        <v>5455</v>
      </c>
      <c r="AH1526" s="57" t="s">
        <v>5422</v>
      </c>
      <c r="AI1526" s="57" t="s">
        <v>4885</v>
      </c>
      <c r="AJ1526" s="58" t="n">
        <v>4.19131888550605</v>
      </c>
      <c r="AK1526" s="57" t="s">
        <v>551</v>
      </c>
      <c r="AL1526" s="58" t="n">
        <v>4.5</v>
      </c>
      <c r="AM1526" s="57" t="s">
        <v>551</v>
      </c>
      <c r="AN1526" s="57" t="s">
        <v>5464</v>
      </c>
      <c r="AO1526" s="57" t="n">
        <v>2</v>
      </c>
      <c r="AP1526" s="59" t="b">
        <f aca="false">FALSE()</f>
        <v>0</v>
      </c>
    </row>
    <row r="1527" customFormat="false" ht="15" hidden="false" customHeight="true" outlineLevel="0" collapsed="false">
      <c r="B1527" s="57" t="s">
        <v>4711</v>
      </c>
      <c r="C1527" s="57" t="s">
        <v>255</v>
      </c>
      <c r="D1527" s="57" t="s">
        <v>341</v>
      </c>
      <c r="E1527" s="59" t="b">
        <f aca="false">FALSE()</f>
        <v>0</v>
      </c>
      <c r="F1527" s="57" t="n">
        <v>1</v>
      </c>
      <c r="G1527" s="57" t="s">
        <v>5173</v>
      </c>
      <c r="H1527" s="57" t="s">
        <v>4866</v>
      </c>
      <c r="I1527" s="57" t="n">
        <v>5</v>
      </c>
      <c r="J1527" s="57" t="s">
        <v>425</v>
      </c>
      <c r="K1527" s="57" t="n">
        <v>2</v>
      </c>
      <c r="L1527" s="59" t="b">
        <f aca="false">FALSE()</f>
        <v>0</v>
      </c>
      <c r="M1527" s="59" t="b">
        <f aca="false">TRUE()</f>
        <v>1</v>
      </c>
      <c r="N1527" s="59" t="b">
        <f aca="false">TRUE()</f>
        <v>1</v>
      </c>
      <c r="O1527" s="59" t="b">
        <f aca="false">TRUE()</f>
        <v>1</v>
      </c>
      <c r="P1527" s="59" t="b">
        <f aca="false">TRUE()</f>
        <v>1</v>
      </c>
      <c r="Q1527" s="57" t="s">
        <v>5416</v>
      </c>
      <c r="R1527" s="58" t="n">
        <v>1</v>
      </c>
      <c r="S1527" s="58" t="n">
        <v>0</v>
      </c>
      <c r="T1527" s="57"/>
      <c r="U1527" s="58" t="n">
        <v>3.4975605653226</v>
      </c>
      <c r="V1527" s="58" t="n">
        <v>0</v>
      </c>
      <c r="W1527" s="58" t="n">
        <v>0</v>
      </c>
      <c r="X1527" s="58" t="n">
        <v>0</v>
      </c>
      <c r="Y1527" s="58" t="n">
        <v>0</v>
      </c>
      <c r="Z1527" s="58" t="n">
        <v>3.79441919139148</v>
      </c>
      <c r="AA1527" s="57" t="s">
        <v>5455</v>
      </c>
      <c r="AB1527" s="57" t="s">
        <v>5413</v>
      </c>
      <c r="AC1527" s="57" t="s">
        <v>5414</v>
      </c>
      <c r="AD1527" s="57" t="s">
        <v>4885</v>
      </c>
      <c r="AE1527" s="57" t="n">
        <v>1683</v>
      </c>
      <c r="AF1527" s="58" t="n">
        <v>3.79441919139148</v>
      </c>
      <c r="AG1527" s="57" t="s">
        <v>5455</v>
      </c>
      <c r="AH1527" s="57" t="s">
        <v>5414</v>
      </c>
      <c r="AI1527" s="57" t="s">
        <v>4885</v>
      </c>
      <c r="AJ1527" s="58" t="n">
        <v>3.8876158503638</v>
      </c>
      <c r="AK1527" s="57" t="s">
        <v>551</v>
      </c>
      <c r="AL1527" s="58" t="n">
        <v>3.5</v>
      </c>
      <c r="AM1527" s="57"/>
      <c r="AN1527" s="57"/>
      <c r="AO1527" s="57" t="n">
        <v>0</v>
      </c>
      <c r="AP1527" s="59" t="b">
        <f aca="false">FALSE()</f>
        <v>0</v>
      </c>
    </row>
    <row r="1528" customFormat="false" ht="15" hidden="false" customHeight="true" outlineLevel="0" collapsed="false">
      <c r="B1528" s="57" t="s">
        <v>4711</v>
      </c>
      <c r="C1528" s="57" t="s">
        <v>255</v>
      </c>
      <c r="D1528" s="57" t="s">
        <v>341</v>
      </c>
      <c r="E1528" s="59" t="b">
        <f aca="false">FALSE()</f>
        <v>0</v>
      </c>
      <c r="F1528" s="57" t="n">
        <v>1</v>
      </c>
      <c r="G1528" s="57" t="s">
        <v>5173</v>
      </c>
      <c r="H1528" s="57" t="s">
        <v>4866</v>
      </c>
      <c r="I1528" s="57" t="n">
        <v>5</v>
      </c>
      <c r="J1528" s="57" t="s">
        <v>425</v>
      </c>
      <c r="K1528" s="57" t="n">
        <v>2</v>
      </c>
      <c r="L1528" s="59" t="b">
        <f aca="false">FALSE()</f>
        <v>0</v>
      </c>
      <c r="M1528" s="59" t="b">
        <f aca="false">TRUE()</f>
        <v>1</v>
      </c>
      <c r="N1528" s="59" t="b">
        <f aca="false">TRUE()</f>
        <v>1</v>
      </c>
      <c r="O1528" s="59" t="b">
        <f aca="false">TRUE()</f>
        <v>1</v>
      </c>
      <c r="P1528" s="59" t="b">
        <f aca="false">TRUE()</f>
        <v>1</v>
      </c>
      <c r="Q1528" s="57" t="s">
        <v>5416</v>
      </c>
      <c r="R1528" s="58" t="n">
        <v>1</v>
      </c>
      <c r="S1528" s="58" t="n">
        <v>0</v>
      </c>
      <c r="T1528" s="57"/>
      <c r="U1528" s="58" t="n">
        <v>3.4975605653226</v>
      </c>
      <c r="V1528" s="58" t="n">
        <v>0</v>
      </c>
      <c r="W1528" s="58" t="n">
        <v>0</v>
      </c>
      <c r="X1528" s="58" t="n">
        <v>0</v>
      </c>
      <c r="Y1528" s="58" t="n">
        <v>0</v>
      </c>
      <c r="Z1528" s="58" t="n">
        <v>3.79441919139148</v>
      </c>
      <c r="AA1528" s="57" t="s">
        <v>5455</v>
      </c>
      <c r="AB1528" s="57" t="s">
        <v>5413</v>
      </c>
      <c r="AC1528" s="57" t="s">
        <v>5414</v>
      </c>
      <c r="AD1528" s="57" t="s">
        <v>4885</v>
      </c>
      <c r="AE1528" s="57" t="n">
        <v>1683</v>
      </c>
      <c r="AF1528" s="58" t="n">
        <v>3.79441919139148</v>
      </c>
      <c r="AG1528" s="57" t="s">
        <v>5455</v>
      </c>
      <c r="AH1528" s="57" t="s">
        <v>5414</v>
      </c>
      <c r="AI1528" s="57" t="s">
        <v>4885</v>
      </c>
      <c r="AJ1528" s="58" t="n">
        <v>3.8876158503638</v>
      </c>
      <c r="AK1528" s="57" t="s">
        <v>551</v>
      </c>
      <c r="AL1528" s="58" t="n">
        <v>4</v>
      </c>
      <c r="AM1528" s="57" t="s">
        <v>551</v>
      </c>
      <c r="AN1528" s="57" t="s">
        <v>5464</v>
      </c>
      <c r="AO1528" s="57" t="n">
        <v>2</v>
      </c>
      <c r="AP1528" s="59" t="b">
        <f aca="false">FALSE()</f>
        <v>0</v>
      </c>
    </row>
    <row r="1529" customFormat="false" ht="15" hidden="false" customHeight="true" outlineLevel="0" collapsed="false">
      <c r="B1529" s="57" t="s">
        <v>4711</v>
      </c>
      <c r="C1529" s="57" t="s">
        <v>255</v>
      </c>
      <c r="D1529" s="57" t="s">
        <v>341</v>
      </c>
      <c r="E1529" s="59" t="b">
        <f aca="false">FALSE()</f>
        <v>0</v>
      </c>
      <c r="F1529" s="57" t="n">
        <v>1</v>
      </c>
      <c r="G1529" s="57" t="s">
        <v>5173</v>
      </c>
      <c r="H1529" s="57" t="s">
        <v>4866</v>
      </c>
      <c r="I1529" s="57" t="n">
        <v>5</v>
      </c>
      <c r="J1529" s="57" t="s">
        <v>425</v>
      </c>
      <c r="K1529" s="57" t="n">
        <v>2</v>
      </c>
      <c r="L1529" s="59" t="b">
        <f aca="false">FALSE()</f>
        <v>0</v>
      </c>
      <c r="M1529" s="59" t="b">
        <f aca="false">TRUE()</f>
        <v>1</v>
      </c>
      <c r="N1529" s="59" t="b">
        <f aca="false">TRUE()</f>
        <v>1</v>
      </c>
      <c r="O1529" s="59" t="b">
        <f aca="false">TRUE()</f>
        <v>1</v>
      </c>
      <c r="P1529" s="59" t="b">
        <f aca="false">TRUE()</f>
        <v>1</v>
      </c>
      <c r="Q1529" s="57" t="s">
        <v>5416</v>
      </c>
      <c r="R1529" s="58" t="n">
        <v>1</v>
      </c>
      <c r="S1529" s="58" t="n">
        <v>0</v>
      </c>
      <c r="T1529" s="57"/>
      <c r="U1529" s="58" t="n">
        <v>3.4975605653226</v>
      </c>
      <c r="V1529" s="58" t="n">
        <v>0</v>
      </c>
      <c r="W1529" s="58" t="n">
        <v>0</v>
      </c>
      <c r="X1529" s="58" t="n">
        <v>0</v>
      </c>
      <c r="Y1529" s="58" t="n">
        <v>0</v>
      </c>
      <c r="Z1529" s="58" t="n">
        <v>3.79441919139148</v>
      </c>
      <c r="AA1529" s="57" t="s">
        <v>5455</v>
      </c>
      <c r="AB1529" s="57" t="s">
        <v>5413</v>
      </c>
      <c r="AC1529" s="57" t="s">
        <v>5414</v>
      </c>
      <c r="AD1529" s="57" t="s">
        <v>4885</v>
      </c>
      <c r="AE1529" s="57" t="n">
        <v>1683</v>
      </c>
      <c r="AF1529" s="58" t="n">
        <v>3.79441919139148</v>
      </c>
      <c r="AG1529" s="57" t="s">
        <v>5455</v>
      </c>
      <c r="AH1529" s="57" t="s">
        <v>5414</v>
      </c>
      <c r="AI1529" s="57" t="s">
        <v>4885</v>
      </c>
      <c r="AJ1529" s="58" t="n">
        <v>3.8876158503638</v>
      </c>
      <c r="AK1529" s="57" t="s">
        <v>551</v>
      </c>
      <c r="AL1529" s="58" t="n">
        <v>4.5</v>
      </c>
      <c r="AM1529" s="57" t="s">
        <v>551</v>
      </c>
      <c r="AN1529" s="57" t="s">
        <v>5464</v>
      </c>
      <c r="AO1529" s="57" t="n">
        <v>2</v>
      </c>
      <c r="AP1529" s="59" t="b">
        <f aca="false">FALSE()</f>
        <v>0</v>
      </c>
    </row>
    <row r="1530" customFormat="false" ht="15" hidden="false" customHeight="true" outlineLevel="0" collapsed="false">
      <c r="B1530" s="57" t="s">
        <v>4711</v>
      </c>
      <c r="C1530" s="57" t="s">
        <v>255</v>
      </c>
      <c r="D1530" s="57" t="s">
        <v>341</v>
      </c>
      <c r="E1530" s="59" t="b">
        <f aca="false">FALSE()</f>
        <v>0</v>
      </c>
      <c r="F1530" s="57" t="n">
        <v>1</v>
      </c>
      <c r="G1530" s="57" t="s">
        <v>5173</v>
      </c>
      <c r="H1530" s="57" t="s">
        <v>4866</v>
      </c>
      <c r="I1530" s="57" t="n">
        <v>6</v>
      </c>
      <c r="J1530" s="57" t="s">
        <v>4795</v>
      </c>
      <c r="K1530" s="57" t="n">
        <v>2</v>
      </c>
      <c r="L1530" s="59" t="b">
        <f aca="false">FALSE()</f>
        <v>0</v>
      </c>
      <c r="M1530" s="59" t="b">
        <f aca="false">TRUE()</f>
        <v>1</v>
      </c>
      <c r="N1530" s="59" t="b">
        <f aca="false">TRUE()</f>
        <v>1</v>
      </c>
      <c r="O1530" s="59" t="b">
        <f aca="false">TRUE()</f>
        <v>1</v>
      </c>
      <c r="P1530" s="59" t="b">
        <f aca="false">TRUE()</f>
        <v>1</v>
      </c>
      <c r="Q1530" s="57" t="s">
        <v>5454</v>
      </c>
      <c r="R1530" s="58" t="n">
        <v>1</v>
      </c>
      <c r="S1530" s="58" t="n">
        <v>0</v>
      </c>
      <c r="T1530" s="57"/>
      <c r="U1530" s="58" t="n">
        <v>7.63589558536078</v>
      </c>
      <c r="V1530" s="58" t="n">
        <v>6.91502432380574</v>
      </c>
      <c r="W1530" s="58" t="n">
        <v>6.91502432380574</v>
      </c>
      <c r="X1530" s="58" t="n">
        <v>90.5594405594406</v>
      </c>
      <c r="Y1530" s="58" t="n">
        <v>90.5594405594406</v>
      </c>
      <c r="Z1530" s="58" t="n">
        <v>3.64902576039139</v>
      </c>
      <c r="AA1530" s="57" t="s">
        <v>551</v>
      </c>
      <c r="AB1530" s="57" t="s">
        <v>282</v>
      </c>
      <c r="AC1530" s="57" t="s">
        <v>5460</v>
      </c>
      <c r="AD1530" s="57" t="s">
        <v>5447</v>
      </c>
      <c r="AE1530" s="57" t="n">
        <v>48</v>
      </c>
      <c r="AF1530" s="58" t="n">
        <v>4.1925791584656</v>
      </c>
      <c r="AG1530" s="57" t="s">
        <v>551</v>
      </c>
      <c r="AH1530" s="57" t="s">
        <v>5451</v>
      </c>
      <c r="AI1530" s="57" t="s">
        <v>5447</v>
      </c>
      <c r="AJ1530" s="58" t="n">
        <v>3.64902576039139</v>
      </c>
      <c r="AK1530" s="57" t="s">
        <v>551</v>
      </c>
      <c r="AL1530" s="58" t="n">
        <v>3.5</v>
      </c>
      <c r="AM1530" s="57"/>
      <c r="AN1530" s="57"/>
      <c r="AO1530" s="57" t="n">
        <v>0</v>
      </c>
      <c r="AP1530" s="59" t="b">
        <f aca="false">FALSE()</f>
        <v>0</v>
      </c>
    </row>
    <row r="1531" customFormat="false" ht="15" hidden="false" customHeight="true" outlineLevel="0" collapsed="false">
      <c r="B1531" s="57" t="s">
        <v>4711</v>
      </c>
      <c r="C1531" s="57" t="s">
        <v>255</v>
      </c>
      <c r="D1531" s="57" t="s">
        <v>341</v>
      </c>
      <c r="E1531" s="59" t="b">
        <f aca="false">FALSE()</f>
        <v>0</v>
      </c>
      <c r="F1531" s="57" t="n">
        <v>1</v>
      </c>
      <c r="G1531" s="57" t="s">
        <v>5173</v>
      </c>
      <c r="H1531" s="57" t="s">
        <v>4866</v>
      </c>
      <c r="I1531" s="57" t="n">
        <v>6</v>
      </c>
      <c r="J1531" s="57" t="s">
        <v>4795</v>
      </c>
      <c r="K1531" s="57" t="n">
        <v>2</v>
      </c>
      <c r="L1531" s="59" t="b">
        <f aca="false">FALSE()</f>
        <v>0</v>
      </c>
      <c r="M1531" s="59" t="b">
        <f aca="false">TRUE()</f>
        <v>1</v>
      </c>
      <c r="N1531" s="59" t="b">
        <f aca="false">TRUE()</f>
        <v>1</v>
      </c>
      <c r="O1531" s="59" t="b">
        <f aca="false">TRUE()</f>
        <v>1</v>
      </c>
      <c r="P1531" s="59" t="b">
        <f aca="false">TRUE()</f>
        <v>1</v>
      </c>
      <c r="Q1531" s="57" t="s">
        <v>5454</v>
      </c>
      <c r="R1531" s="58" t="n">
        <v>1</v>
      </c>
      <c r="S1531" s="58" t="n">
        <v>0</v>
      </c>
      <c r="T1531" s="57"/>
      <c r="U1531" s="58" t="n">
        <v>7.63589558536078</v>
      </c>
      <c r="V1531" s="58" t="n">
        <v>6.91502432380574</v>
      </c>
      <c r="W1531" s="58" t="n">
        <v>6.91502432380574</v>
      </c>
      <c r="X1531" s="58" t="n">
        <v>90.5594405594406</v>
      </c>
      <c r="Y1531" s="58" t="n">
        <v>90.5594405594406</v>
      </c>
      <c r="Z1531" s="58" t="n">
        <v>3.64902576039139</v>
      </c>
      <c r="AA1531" s="57" t="s">
        <v>551</v>
      </c>
      <c r="AB1531" s="57" t="s">
        <v>282</v>
      </c>
      <c r="AC1531" s="57" t="s">
        <v>5460</v>
      </c>
      <c r="AD1531" s="57" t="s">
        <v>5447</v>
      </c>
      <c r="AE1531" s="57" t="n">
        <v>48</v>
      </c>
      <c r="AF1531" s="58" t="n">
        <v>4.1925791584656</v>
      </c>
      <c r="AG1531" s="57" t="s">
        <v>551</v>
      </c>
      <c r="AH1531" s="57" t="s">
        <v>5451</v>
      </c>
      <c r="AI1531" s="57" t="s">
        <v>5447</v>
      </c>
      <c r="AJ1531" s="58" t="n">
        <v>3.64902576039139</v>
      </c>
      <c r="AK1531" s="57" t="s">
        <v>551</v>
      </c>
      <c r="AL1531" s="58" t="n">
        <v>4</v>
      </c>
      <c r="AM1531" s="57" t="s">
        <v>551</v>
      </c>
      <c r="AN1531" s="57" t="s">
        <v>551</v>
      </c>
      <c r="AO1531" s="57" t="n">
        <v>5</v>
      </c>
      <c r="AP1531" s="59" t="b">
        <f aca="false">FALSE()</f>
        <v>0</v>
      </c>
    </row>
    <row r="1532" customFormat="false" ht="15" hidden="false" customHeight="true" outlineLevel="0" collapsed="false">
      <c r="B1532" s="57" t="s">
        <v>4711</v>
      </c>
      <c r="C1532" s="57" t="s">
        <v>255</v>
      </c>
      <c r="D1532" s="57" t="s">
        <v>341</v>
      </c>
      <c r="E1532" s="59" t="b">
        <f aca="false">FALSE()</f>
        <v>0</v>
      </c>
      <c r="F1532" s="57" t="n">
        <v>1</v>
      </c>
      <c r="G1532" s="57" t="s">
        <v>5173</v>
      </c>
      <c r="H1532" s="57" t="s">
        <v>4866</v>
      </c>
      <c r="I1532" s="57" t="n">
        <v>6</v>
      </c>
      <c r="J1532" s="57" t="s">
        <v>4795</v>
      </c>
      <c r="K1532" s="57" t="n">
        <v>2</v>
      </c>
      <c r="L1532" s="59" t="b">
        <f aca="false">FALSE()</f>
        <v>0</v>
      </c>
      <c r="M1532" s="59" t="b">
        <f aca="false">TRUE()</f>
        <v>1</v>
      </c>
      <c r="N1532" s="59" t="b">
        <f aca="false">TRUE()</f>
        <v>1</v>
      </c>
      <c r="O1532" s="59" t="b">
        <f aca="false">TRUE()</f>
        <v>1</v>
      </c>
      <c r="P1532" s="59" t="b">
        <f aca="false">TRUE()</f>
        <v>1</v>
      </c>
      <c r="Q1532" s="57" t="s">
        <v>5454</v>
      </c>
      <c r="R1532" s="58" t="n">
        <v>1</v>
      </c>
      <c r="S1532" s="58" t="n">
        <v>0</v>
      </c>
      <c r="T1532" s="57"/>
      <c r="U1532" s="58" t="n">
        <v>7.63589558536078</v>
      </c>
      <c r="V1532" s="58" t="n">
        <v>6.91502432380574</v>
      </c>
      <c r="W1532" s="58" t="n">
        <v>6.91502432380574</v>
      </c>
      <c r="X1532" s="58" t="n">
        <v>90.5594405594406</v>
      </c>
      <c r="Y1532" s="58" t="n">
        <v>90.5594405594406</v>
      </c>
      <c r="Z1532" s="58" t="n">
        <v>3.64902576039139</v>
      </c>
      <c r="AA1532" s="57" t="s">
        <v>551</v>
      </c>
      <c r="AB1532" s="57" t="s">
        <v>282</v>
      </c>
      <c r="AC1532" s="57" t="s">
        <v>5460</v>
      </c>
      <c r="AD1532" s="57" t="s">
        <v>5447</v>
      </c>
      <c r="AE1532" s="57" t="n">
        <v>48</v>
      </c>
      <c r="AF1532" s="58" t="n">
        <v>4.1925791584656</v>
      </c>
      <c r="AG1532" s="57" t="s">
        <v>551</v>
      </c>
      <c r="AH1532" s="57" t="s">
        <v>5451</v>
      </c>
      <c r="AI1532" s="57" t="s">
        <v>5447</v>
      </c>
      <c r="AJ1532" s="58" t="n">
        <v>3.64902576039139</v>
      </c>
      <c r="AK1532" s="57" t="s">
        <v>551</v>
      </c>
      <c r="AL1532" s="58" t="n">
        <v>4.5</v>
      </c>
      <c r="AM1532" s="57" t="s">
        <v>551</v>
      </c>
      <c r="AN1532" s="57" t="s">
        <v>551</v>
      </c>
      <c r="AO1532" s="57" t="n">
        <v>7</v>
      </c>
      <c r="AP1532" s="59" t="b">
        <f aca="false">FALSE()</f>
        <v>0</v>
      </c>
    </row>
    <row r="1533" customFormat="false" ht="15" hidden="false" customHeight="true" outlineLevel="0" collapsed="false">
      <c r="B1533" s="57" t="s">
        <v>4711</v>
      </c>
      <c r="C1533" s="57" t="s">
        <v>255</v>
      </c>
      <c r="D1533" s="57" t="s">
        <v>341</v>
      </c>
      <c r="E1533" s="59" t="b">
        <f aca="false">FALSE()</f>
        <v>0</v>
      </c>
      <c r="F1533" s="57" t="n">
        <v>1</v>
      </c>
      <c r="G1533" s="57" t="s">
        <v>5173</v>
      </c>
      <c r="H1533" s="57" t="s">
        <v>4866</v>
      </c>
      <c r="I1533" s="57" t="n">
        <v>7</v>
      </c>
      <c r="J1533" s="57" t="s">
        <v>261</v>
      </c>
      <c r="K1533" s="57" t="n">
        <v>2</v>
      </c>
      <c r="L1533" s="59" t="b">
        <f aca="false">FALSE()</f>
        <v>0</v>
      </c>
      <c r="M1533" s="59" t="b">
        <f aca="false">TRUE()</f>
        <v>1</v>
      </c>
      <c r="N1533" s="59" t="b">
        <f aca="false">TRUE()</f>
        <v>1</v>
      </c>
      <c r="O1533" s="59" t="b">
        <f aca="false">TRUE()</f>
        <v>1</v>
      </c>
      <c r="P1533" s="59" t="b">
        <f aca="false">TRUE()</f>
        <v>1</v>
      </c>
      <c r="Q1533" s="57" t="s">
        <v>5411</v>
      </c>
      <c r="R1533" s="58" t="n">
        <v>1</v>
      </c>
      <c r="S1533" s="58" t="n">
        <v>0</v>
      </c>
      <c r="T1533" s="57"/>
      <c r="U1533" s="58" t="n">
        <v>2.88348504622016</v>
      </c>
      <c r="V1533" s="58" t="n">
        <v>2.72329143254126</v>
      </c>
      <c r="W1533" s="58" t="n">
        <v>2.72329143254126</v>
      </c>
      <c r="X1533" s="58" t="n">
        <v>94.4444444444445</v>
      </c>
      <c r="Y1533" s="58" t="n">
        <v>94.4444444444445</v>
      </c>
      <c r="Z1533" s="58" t="n">
        <v>4.44748175937801</v>
      </c>
      <c r="AA1533" s="57" t="s">
        <v>551</v>
      </c>
      <c r="AB1533" s="57" t="s">
        <v>282</v>
      </c>
      <c r="AC1533" s="57" t="s">
        <v>5450</v>
      </c>
      <c r="AD1533" s="57" t="s">
        <v>5443</v>
      </c>
      <c r="AE1533" s="57" t="n">
        <v>49</v>
      </c>
      <c r="AF1533" s="58" t="n">
        <v>6.12400889940567</v>
      </c>
      <c r="AG1533" s="57" t="s">
        <v>551</v>
      </c>
      <c r="AH1533" s="57" t="s">
        <v>5431</v>
      </c>
      <c r="AI1533" s="57" t="s">
        <v>5454</v>
      </c>
      <c r="AJ1533" s="58" t="n">
        <v>4.44748175937801</v>
      </c>
      <c r="AK1533" s="57" t="s">
        <v>551</v>
      </c>
      <c r="AL1533" s="58" t="n">
        <v>3.5</v>
      </c>
      <c r="AM1533" s="57"/>
      <c r="AN1533" s="57"/>
      <c r="AO1533" s="57" t="n">
        <v>0</v>
      </c>
      <c r="AP1533" s="59" t="b">
        <f aca="false">FALSE()</f>
        <v>0</v>
      </c>
    </row>
    <row r="1534" customFormat="false" ht="15" hidden="false" customHeight="true" outlineLevel="0" collapsed="false">
      <c r="B1534" s="57" t="s">
        <v>4711</v>
      </c>
      <c r="C1534" s="57" t="s">
        <v>255</v>
      </c>
      <c r="D1534" s="57" t="s">
        <v>341</v>
      </c>
      <c r="E1534" s="59" t="b">
        <f aca="false">FALSE()</f>
        <v>0</v>
      </c>
      <c r="F1534" s="57" t="n">
        <v>1</v>
      </c>
      <c r="G1534" s="57" t="s">
        <v>5173</v>
      </c>
      <c r="H1534" s="57" t="s">
        <v>4866</v>
      </c>
      <c r="I1534" s="57" t="n">
        <v>7</v>
      </c>
      <c r="J1534" s="57" t="s">
        <v>261</v>
      </c>
      <c r="K1534" s="57" t="n">
        <v>2</v>
      </c>
      <c r="L1534" s="59" t="b">
        <f aca="false">FALSE()</f>
        <v>0</v>
      </c>
      <c r="M1534" s="59" t="b">
        <f aca="false">TRUE()</f>
        <v>1</v>
      </c>
      <c r="N1534" s="59" t="b">
        <f aca="false">TRUE()</f>
        <v>1</v>
      </c>
      <c r="O1534" s="59" t="b">
        <f aca="false">TRUE()</f>
        <v>1</v>
      </c>
      <c r="P1534" s="59" t="b">
        <f aca="false">TRUE()</f>
        <v>1</v>
      </c>
      <c r="Q1534" s="57" t="s">
        <v>5411</v>
      </c>
      <c r="R1534" s="58" t="n">
        <v>1</v>
      </c>
      <c r="S1534" s="58" t="n">
        <v>0</v>
      </c>
      <c r="T1534" s="57"/>
      <c r="U1534" s="58" t="n">
        <v>2.88348504622016</v>
      </c>
      <c r="V1534" s="58" t="n">
        <v>2.72329143254126</v>
      </c>
      <c r="W1534" s="58" t="n">
        <v>2.72329143254126</v>
      </c>
      <c r="X1534" s="58" t="n">
        <v>94.4444444444445</v>
      </c>
      <c r="Y1534" s="58" t="n">
        <v>94.4444444444445</v>
      </c>
      <c r="Z1534" s="58" t="n">
        <v>4.44748175937801</v>
      </c>
      <c r="AA1534" s="57" t="s">
        <v>551</v>
      </c>
      <c r="AB1534" s="57" t="s">
        <v>282</v>
      </c>
      <c r="AC1534" s="57" t="s">
        <v>5450</v>
      </c>
      <c r="AD1534" s="57" t="s">
        <v>5443</v>
      </c>
      <c r="AE1534" s="57" t="n">
        <v>49</v>
      </c>
      <c r="AF1534" s="58" t="n">
        <v>6.12400889940567</v>
      </c>
      <c r="AG1534" s="57" t="s">
        <v>551</v>
      </c>
      <c r="AH1534" s="57" t="s">
        <v>5431</v>
      </c>
      <c r="AI1534" s="57" t="s">
        <v>5454</v>
      </c>
      <c r="AJ1534" s="58" t="n">
        <v>4.44748175937801</v>
      </c>
      <c r="AK1534" s="57" t="s">
        <v>551</v>
      </c>
      <c r="AL1534" s="58" t="n">
        <v>4</v>
      </c>
      <c r="AM1534" s="57"/>
      <c r="AN1534" s="57"/>
      <c r="AO1534" s="57" t="n">
        <v>0</v>
      </c>
      <c r="AP1534" s="59" t="b">
        <f aca="false">FALSE()</f>
        <v>0</v>
      </c>
    </row>
    <row r="1535" customFormat="false" ht="15" hidden="false" customHeight="true" outlineLevel="0" collapsed="false">
      <c r="B1535" s="57" t="s">
        <v>4711</v>
      </c>
      <c r="C1535" s="57" t="s">
        <v>255</v>
      </c>
      <c r="D1535" s="57" t="s">
        <v>341</v>
      </c>
      <c r="E1535" s="59" t="b">
        <f aca="false">FALSE()</f>
        <v>0</v>
      </c>
      <c r="F1535" s="57" t="n">
        <v>1</v>
      </c>
      <c r="G1535" s="57" t="s">
        <v>5173</v>
      </c>
      <c r="H1535" s="57" t="s">
        <v>4866</v>
      </c>
      <c r="I1535" s="57" t="n">
        <v>7</v>
      </c>
      <c r="J1535" s="57" t="s">
        <v>261</v>
      </c>
      <c r="K1535" s="57" t="n">
        <v>2</v>
      </c>
      <c r="L1535" s="59" t="b">
        <f aca="false">FALSE()</f>
        <v>0</v>
      </c>
      <c r="M1535" s="59" t="b">
        <f aca="false">TRUE()</f>
        <v>1</v>
      </c>
      <c r="N1535" s="59" t="b">
        <f aca="false">TRUE()</f>
        <v>1</v>
      </c>
      <c r="O1535" s="59" t="b">
        <f aca="false">TRUE()</f>
        <v>1</v>
      </c>
      <c r="P1535" s="59" t="b">
        <f aca="false">TRUE()</f>
        <v>1</v>
      </c>
      <c r="Q1535" s="57" t="s">
        <v>5411</v>
      </c>
      <c r="R1535" s="58" t="n">
        <v>1</v>
      </c>
      <c r="S1535" s="58" t="n">
        <v>0</v>
      </c>
      <c r="T1535" s="57"/>
      <c r="U1535" s="58" t="n">
        <v>2.88348504622016</v>
      </c>
      <c r="V1535" s="58" t="n">
        <v>2.72329143254126</v>
      </c>
      <c r="W1535" s="58" t="n">
        <v>2.72329143254126</v>
      </c>
      <c r="X1535" s="58" t="n">
        <v>94.4444444444445</v>
      </c>
      <c r="Y1535" s="58" t="n">
        <v>94.4444444444445</v>
      </c>
      <c r="Z1535" s="58" t="n">
        <v>4.44748175937801</v>
      </c>
      <c r="AA1535" s="57" t="s">
        <v>551</v>
      </c>
      <c r="AB1535" s="57" t="s">
        <v>282</v>
      </c>
      <c r="AC1535" s="57" t="s">
        <v>5450</v>
      </c>
      <c r="AD1535" s="57" t="s">
        <v>5443</v>
      </c>
      <c r="AE1535" s="57" t="n">
        <v>49</v>
      </c>
      <c r="AF1535" s="58" t="n">
        <v>6.12400889940567</v>
      </c>
      <c r="AG1535" s="57" t="s">
        <v>551</v>
      </c>
      <c r="AH1535" s="57" t="s">
        <v>5431</v>
      </c>
      <c r="AI1535" s="57" t="s">
        <v>5454</v>
      </c>
      <c r="AJ1535" s="58" t="n">
        <v>4.44748175937801</v>
      </c>
      <c r="AK1535" s="57" t="s">
        <v>551</v>
      </c>
      <c r="AL1535" s="58" t="n">
        <v>4.5</v>
      </c>
      <c r="AM1535" s="57" t="s">
        <v>551</v>
      </c>
      <c r="AN1535" s="57" t="s">
        <v>551</v>
      </c>
      <c r="AO1535" s="57" t="n">
        <v>1</v>
      </c>
      <c r="AP1535" s="59" t="b">
        <f aca="false">FALSE()</f>
        <v>0</v>
      </c>
    </row>
    <row r="1536" customFormat="false" ht="15" hidden="false" customHeight="true" outlineLevel="0" collapsed="false">
      <c r="B1536" s="57" t="s">
        <v>4711</v>
      </c>
      <c r="C1536" s="57" t="s">
        <v>255</v>
      </c>
      <c r="D1536" s="57" t="s">
        <v>341</v>
      </c>
      <c r="E1536" s="59" t="b">
        <f aca="false">FALSE()</f>
        <v>0</v>
      </c>
      <c r="F1536" s="57" t="n">
        <v>1</v>
      </c>
      <c r="G1536" s="57" t="s">
        <v>5173</v>
      </c>
      <c r="H1536" s="57" t="s">
        <v>4866</v>
      </c>
      <c r="I1536" s="57" t="n">
        <v>8</v>
      </c>
      <c r="J1536" s="57" t="s">
        <v>4888</v>
      </c>
      <c r="K1536" s="57" t="n">
        <v>2</v>
      </c>
      <c r="L1536" s="59" t="b">
        <f aca="false">FALSE()</f>
        <v>0</v>
      </c>
      <c r="M1536" s="59" t="b">
        <f aca="false">TRUE()</f>
        <v>1</v>
      </c>
      <c r="N1536" s="59" t="b">
        <f aca="false">TRUE()</f>
        <v>1</v>
      </c>
      <c r="O1536" s="59" t="b">
        <f aca="false">TRUE()</f>
        <v>1</v>
      </c>
      <c r="P1536" s="59" t="b">
        <f aca="false">TRUE()</f>
        <v>1</v>
      </c>
      <c r="Q1536" s="57" t="s">
        <v>5461</v>
      </c>
      <c r="R1536" s="58" t="n">
        <v>1</v>
      </c>
      <c r="S1536" s="58" t="n">
        <v>0</v>
      </c>
      <c r="T1536" s="57"/>
      <c r="U1536" s="58" t="n">
        <v>8.43686365375527</v>
      </c>
      <c r="V1536" s="58" t="n">
        <v>5.79366902805346</v>
      </c>
      <c r="W1536" s="58" t="n">
        <v>0.400484034197243</v>
      </c>
      <c r="X1536" s="58" t="n">
        <v>68.6708860759494</v>
      </c>
      <c r="Y1536" s="58" t="n">
        <v>4.74683544303796</v>
      </c>
      <c r="Z1536" s="58" t="n">
        <v>4.10133795242478</v>
      </c>
      <c r="AA1536" s="57" t="s">
        <v>462</v>
      </c>
      <c r="AB1536" s="57" t="s">
        <v>282</v>
      </c>
      <c r="AC1536" s="57" t="s">
        <v>5028</v>
      </c>
      <c r="AD1536" s="57" t="s">
        <v>5447</v>
      </c>
      <c r="AE1536" s="57" t="n">
        <v>166</v>
      </c>
      <c r="AF1536" s="58" t="n">
        <v>4.20851113815801</v>
      </c>
      <c r="AG1536" s="57" t="s">
        <v>5455</v>
      </c>
      <c r="AH1536" s="57" t="s">
        <v>5422</v>
      </c>
      <c r="AI1536" s="57" t="s">
        <v>4838</v>
      </c>
      <c r="AJ1536" s="58" t="n">
        <v>4.10133795242478</v>
      </c>
      <c r="AK1536" s="57" t="s">
        <v>462</v>
      </c>
      <c r="AL1536" s="58" t="n">
        <v>3.5</v>
      </c>
      <c r="AM1536" s="57"/>
      <c r="AN1536" s="57"/>
      <c r="AO1536" s="57" t="n">
        <v>0</v>
      </c>
      <c r="AP1536" s="59" t="b">
        <f aca="false">FALSE()</f>
        <v>0</v>
      </c>
    </row>
    <row r="1537" customFormat="false" ht="15" hidden="false" customHeight="true" outlineLevel="0" collapsed="false">
      <c r="B1537" s="57" t="s">
        <v>4711</v>
      </c>
      <c r="C1537" s="57" t="s">
        <v>255</v>
      </c>
      <c r="D1537" s="57" t="s">
        <v>341</v>
      </c>
      <c r="E1537" s="59" t="b">
        <f aca="false">FALSE()</f>
        <v>0</v>
      </c>
      <c r="F1537" s="57" t="n">
        <v>1</v>
      </c>
      <c r="G1537" s="57" t="s">
        <v>5173</v>
      </c>
      <c r="H1537" s="57" t="s">
        <v>4866</v>
      </c>
      <c r="I1537" s="57" t="n">
        <v>8</v>
      </c>
      <c r="J1537" s="57" t="s">
        <v>4888</v>
      </c>
      <c r="K1537" s="57" t="n">
        <v>2</v>
      </c>
      <c r="L1537" s="59" t="b">
        <f aca="false">FALSE()</f>
        <v>0</v>
      </c>
      <c r="M1537" s="59" t="b">
        <f aca="false">TRUE()</f>
        <v>1</v>
      </c>
      <c r="N1537" s="59" t="b">
        <f aca="false">TRUE()</f>
        <v>1</v>
      </c>
      <c r="O1537" s="59" t="b">
        <f aca="false">TRUE()</f>
        <v>1</v>
      </c>
      <c r="P1537" s="59" t="b">
        <f aca="false">TRUE()</f>
        <v>1</v>
      </c>
      <c r="Q1537" s="57" t="s">
        <v>5461</v>
      </c>
      <c r="R1537" s="58" t="n">
        <v>1</v>
      </c>
      <c r="S1537" s="58" t="n">
        <v>0</v>
      </c>
      <c r="T1537" s="57"/>
      <c r="U1537" s="58" t="n">
        <v>8.43686365375527</v>
      </c>
      <c r="V1537" s="58" t="n">
        <v>5.79366902805346</v>
      </c>
      <c r="W1537" s="58" t="n">
        <v>0.400484034197243</v>
      </c>
      <c r="X1537" s="58" t="n">
        <v>68.6708860759494</v>
      </c>
      <c r="Y1537" s="58" t="n">
        <v>4.74683544303796</v>
      </c>
      <c r="Z1537" s="58" t="n">
        <v>4.10133795242478</v>
      </c>
      <c r="AA1537" s="57" t="s">
        <v>462</v>
      </c>
      <c r="AB1537" s="57" t="s">
        <v>282</v>
      </c>
      <c r="AC1537" s="57" t="s">
        <v>5028</v>
      </c>
      <c r="AD1537" s="57" t="s">
        <v>5447</v>
      </c>
      <c r="AE1537" s="57" t="n">
        <v>166</v>
      </c>
      <c r="AF1537" s="58" t="n">
        <v>4.20851113815801</v>
      </c>
      <c r="AG1537" s="57" t="s">
        <v>5455</v>
      </c>
      <c r="AH1537" s="57" t="s">
        <v>5422</v>
      </c>
      <c r="AI1537" s="57" t="s">
        <v>4838</v>
      </c>
      <c r="AJ1537" s="58" t="n">
        <v>4.10133795242478</v>
      </c>
      <c r="AK1537" s="57" t="s">
        <v>462</v>
      </c>
      <c r="AL1537" s="58" t="n">
        <v>4</v>
      </c>
      <c r="AM1537" s="57"/>
      <c r="AN1537" s="57"/>
      <c r="AO1537" s="57" t="n">
        <v>0</v>
      </c>
      <c r="AP1537" s="59" t="b">
        <f aca="false">FALSE()</f>
        <v>0</v>
      </c>
    </row>
    <row r="1538" customFormat="false" ht="15" hidden="false" customHeight="true" outlineLevel="0" collapsed="false">
      <c r="B1538" s="57" t="s">
        <v>4711</v>
      </c>
      <c r="C1538" s="57" t="s">
        <v>255</v>
      </c>
      <c r="D1538" s="57" t="s">
        <v>341</v>
      </c>
      <c r="E1538" s="59" t="b">
        <f aca="false">FALSE()</f>
        <v>0</v>
      </c>
      <c r="F1538" s="57" t="n">
        <v>1</v>
      </c>
      <c r="G1538" s="57" t="s">
        <v>5173</v>
      </c>
      <c r="H1538" s="57" t="s">
        <v>4866</v>
      </c>
      <c r="I1538" s="57" t="n">
        <v>8</v>
      </c>
      <c r="J1538" s="57" t="s">
        <v>4888</v>
      </c>
      <c r="K1538" s="57" t="n">
        <v>2</v>
      </c>
      <c r="L1538" s="59" t="b">
        <f aca="false">FALSE()</f>
        <v>0</v>
      </c>
      <c r="M1538" s="59" t="b">
        <f aca="false">TRUE()</f>
        <v>1</v>
      </c>
      <c r="N1538" s="59" t="b">
        <f aca="false">TRUE()</f>
        <v>1</v>
      </c>
      <c r="O1538" s="59" t="b">
        <f aca="false">TRUE()</f>
        <v>1</v>
      </c>
      <c r="P1538" s="59" t="b">
        <f aca="false">TRUE()</f>
        <v>1</v>
      </c>
      <c r="Q1538" s="57" t="s">
        <v>5461</v>
      </c>
      <c r="R1538" s="58" t="n">
        <v>1</v>
      </c>
      <c r="S1538" s="58" t="n">
        <v>0</v>
      </c>
      <c r="T1538" s="57"/>
      <c r="U1538" s="58" t="n">
        <v>8.43686365375527</v>
      </c>
      <c r="V1538" s="58" t="n">
        <v>5.79366902805346</v>
      </c>
      <c r="W1538" s="58" t="n">
        <v>0.400484034197243</v>
      </c>
      <c r="X1538" s="58" t="n">
        <v>68.6708860759494</v>
      </c>
      <c r="Y1538" s="58" t="n">
        <v>4.74683544303796</v>
      </c>
      <c r="Z1538" s="58" t="n">
        <v>4.10133795242478</v>
      </c>
      <c r="AA1538" s="57" t="s">
        <v>462</v>
      </c>
      <c r="AB1538" s="57" t="s">
        <v>282</v>
      </c>
      <c r="AC1538" s="57" t="s">
        <v>5028</v>
      </c>
      <c r="AD1538" s="57" t="s">
        <v>5447</v>
      </c>
      <c r="AE1538" s="57" t="n">
        <v>166</v>
      </c>
      <c r="AF1538" s="58" t="n">
        <v>4.20851113815801</v>
      </c>
      <c r="AG1538" s="57" t="s">
        <v>5455</v>
      </c>
      <c r="AH1538" s="57" t="s">
        <v>5422</v>
      </c>
      <c r="AI1538" s="57" t="s">
        <v>4838</v>
      </c>
      <c r="AJ1538" s="58" t="n">
        <v>4.10133795242478</v>
      </c>
      <c r="AK1538" s="57" t="s">
        <v>462</v>
      </c>
      <c r="AL1538" s="58" t="n">
        <v>4.5</v>
      </c>
      <c r="AM1538" s="57" t="s">
        <v>5467</v>
      </c>
      <c r="AN1538" s="57" t="s">
        <v>5468</v>
      </c>
      <c r="AO1538" s="57" t="n">
        <v>3</v>
      </c>
      <c r="AP1538" s="59" t="b">
        <f aca="false">FALSE()</f>
        <v>0</v>
      </c>
    </row>
    <row r="1539" customFormat="false" ht="15" hidden="false" customHeight="true" outlineLevel="0" collapsed="false">
      <c r="B1539" s="57" t="s">
        <v>4711</v>
      </c>
      <c r="C1539" s="57" t="s">
        <v>255</v>
      </c>
      <c r="D1539" s="57" t="s">
        <v>331</v>
      </c>
      <c r="E1539" s="59" t="b">
        <f aca="false">FALSE()</f>
        <v>0</v>
      </c>
      <c r="F1539" s="57" t="n">
        <v>1</v>
      </c>
      <c r="G1539" s="57" t="s">
        <v>5181</v>
      </c>
      <c r="H1539" s="57" t="s">
        <v>5146</v>
      </c>
      <c r="I1539" s="57" t="n">
        <v>2</v>
      </c>
      <c r="J1539" s="57" t="s">
        <v>334</v>
      </c>
      <c r="K1539" s="57" t="n">
        <v>2</v>
      </c>
      <c r="L1539" s="59" t="b">
        <f aca="false">FALSE()</f>
        <v>0</v>
      </c>
      <c r="M1539" s="59" t="b">
        <f aca="false">TRUE()</f>
        <v>1</v>
      </c>
      <c r="N1539" s="59" t="b">
        <f aca="false">TRUE()</f>
        <v>1</v>
      </c>
      <c r="O1539" s="59" t="b">
        <f aca="false">TRUE()</f>
        <v>1</v>
      </c>
      <c r="P1539" s="59" t="b">
        <f aca="false">TRUE()</f>
        <v>1</v>
      </c>
      <c r="Q1539" s="57" t="s">
        <v>5423</v>
      </c>
      <c r="R1539" s="58" t="n">
        <v>1</v>
      </c>
      <c r="S1539" s="58" t="n">
        <v>0</v>
      </c>
      <c r="T1539" s="57"/>
      <c r="U1539" s="58" t="n">
        <v>43.1454799508497</v>
      </c>
      <c r="V1539" s="58" t="n">
        <v>42.5314044317473</v>
      </c>
      <c r="W1539" s="58" t="n">
        <v>0</v>
      </c>
      <c r="X1539" s="58" t="n">
        <v>98.5767326732673</v>
      </c>
      <c r="Y1539" s="58" t="n">
        <v>0</v>
      </c>
      <c r="Z1539" s="58" t="n">
        <v>2.45511588321202</v>
      </c>
      <c r="AA1539" s="57" t="s">
        <v>5455</v>
      </c>
      <c r="AB1539" s="57" t="s">
        <v>5413</v>
      </c>
      <c r="AC1539" s="57" t="s">
        <v>5484</v>
      </c>
      <c r="AD1539" s="57" t="s">
        <v>261</v>
      </c>
      <c r="AE1539" s="57" t="n">
        <v>2407</v>
      </c>
      <c r="AF1539" s="58" t="n">
        <v>2.45511588321202</v>
      </c>
      <c r="AG1539" s="57" t="s">
        <v>5455</v>
      </c>
      <c r="AH1539" s="57" t="s">
        <v>5484</v>
      </c>
      <c r="AI1539" s="57" t="s">
        <v>261</v>
      </c>
      <c r="AJ1539" s="58" t="n">
        <v>8.19380119358528</v>
      </c>
      <c r="AK1539" s="57" t="s">
        <v>363</v>
      </c>
      <c r="AL1539" s="58" t="n">
        <v>3.5</v>
      </c>
      <c r="AM1539" s="57"/>
      <c r="AN1539" s="57" t="s">
        <v>5455</v>
      </c>
      <c r="AO1539" s="57" t="n">
        <v>4</v>
      </c>
      <c r="AP1539" s="59" t="b">
        <f aca="false">TRUE()</f>
        <v>1</v>
      </c>
    </row>
    <row r="1540" customFormat="false" ht="15" hidden="false" customHeight="true" outlineLevel="0" collapsed="false">
      <c r="B1540" s="57" t="s">
        <v>4711</v>
      </c>
      <c r="C1540" s="57" t="s">
        <v>255</v>
      </c>
      <c r="D1540" s="57" t="s">
        <v>331</v>
      </c>
      <c r="E1540" s="59" t="b">
        <f aca="false">FALSE()</f>
        <v>0</v>
      </c>
      <c r="F1540" s="57" t="n">
        <v>1</v>
      </c>
      <c r="G1540" s="57" t="s">
        <v>5181</v>
      </c>
      <c r="H1540" s="57" t="s">
        <v>5146</v>
      </c>
      <c r="I1540" s="57" t="n">
        <v>2</v>
      </c>
      <c r="J1540" s="57" t="s">
        <v>334</v>
      </c>
      <c r="K1540" s="57" t="n">
        <v>2</v>
      </c>
      <c r="L1540" s="59" t="b">
        <f aca="false">FALSE()</f>
        <v>0</v>
      </c>
      <c r="M1540" s="59" t="b">
        <f aca="false">TRUE()</f>
        <v>1</v>
      </c>
      <c r="N1540" s="59" t="b">
        <f aca="false">TRUE()</f>
        <v>1</v>
      </c>
      <c r="O1540" s="59" t="b">
        <f aca="false">TRUE()</f>
        <v>1</v>
      </c>
      <c r="P1540" s="59" t="b">
        <f aca="false">TRUE()</f>
        <v>1</v>
      </c>
      <c r="Q1540" s="57" t="s">
        <v>5423</v>
      </c>
      <c r="R1540" s="58" t="n">
        <v>1</v>
      </c>
      <c r="S1540" s="58" t="n">
        <v>0</v>
      </c>
      <c r="T1540" s="57"/>
      <c r="U1540" s="58" t="n">
        <v>43.1454799508497</v>
      </c>
      <c r="V1540" s="58" t="n">
        <v>42.5314044317473</v>
      </c>
      <c r="W1540" s="58" t="n">
        <v>0</v>
      </c>
      <c r="X1540" s="58" t="n">
        <v>98.5767326732673</v>
      </c>
      <c r="Y1540" s="58" t="n">
        <v>0</v>
      </c>
      <c r="Z1540" s="58" t="n">
        <v>2.45511588321202</v>
      </c>
      <c r="AA1540" s="57" t="s">
        <v>5455</v>
      </c>
      <c r="AB1540" s="57" t="s">
        <v>5413</v>
      </c>
      <c r="AC1540" s="57" t="s">
        <v>5484</v>
      </c>
      <c r="AD1540" s="57" t="s">
        <v>261</v>
      </c>
      <c r="AE1540" s="57" t="n">
        <v>2407</v>
      </c>
      <c r="AF1540" s="58" t="n">
        <v>2.45511588321202</v>
      </c>
      <c r="AG1540" s="57" t="s">
        <v>5455</v>
      </c>
      <c r="AH1540" s="57" t="s">
        <v>5484</v>
      </c>
      <c r="AI1540" s="57" t="s">
        <v>261</v>
      </c>
      <c r="AJ1540" s="58" t="n">
        <v>8.19380119358528</v>
      </c>
      <c r="AK1540" s="57" t="s">
        <v>363</v>
      </c>
      <c r="AL1540" s="58" t="n">
        <v>4</v>
      </c>
      <c r="AM1540" s="57"/>
      <c r="AN1540" s="57" t="s">
        <v>5455</v>
      </c>
      <c r="AO1540" s="57" t="n">
        <v>9</v>
      </c>
      <c r="AP1540" s="59" t="b">
        <f aca="false">TRUE()</f>
        <v>1</v>
      </c>
    </row>
    <row r="1541" customFormat="false" ht="15" hidden="false" customHeight="true" outlineLevel="0" collapsed="false">
      <c r="B1541" s="57" t="s">
        <v>4711</v>
      </c>
      <c r="C1541" s="57" t="s">
        <v>255</v>
      </c>
      <c r="D1541" s="57" t="s">
        <v>331</v>
      </c>
      <c r="E1541" s="59" t="b">
        <f aca="false">FALSE()</f>
        <v>0</v>
      </c>
      <c r="F1541" s="57" t="n">
        <v>1</v>
      </c>
      <c r="G1541" s="57" t="s">
        <v>5181</v>
      </c>
      <c r="H1541" s="57" t="s">
        <v>5146</v>
      </c>
      <c r="I1541" s="57" t="n">
        <v>2</v>
      </c>
      <c r="J1541" s="57" t="s">
        <v>334</v>
      </c>
      <c r="K1541" s="57" t="n">
        <v>2</v>
      </c>
      <c r="L1541" s="59" t="b">
        <f aca="false">FALSE()</f>
        <v>0</v>
      </c>
      <c r="M1541" s="59" t="b">
        <f aca="false">TRUE()</f>
        <v>1</v>
      </c>
      <c r="N1541" s="59" t="b">
        <f aca="false">TRUE()</f>
        <v>1</v>
      </c>
      <c r="O1541" s="59" t="b">
        <f aca="false">TRUE()</f>
        <v>1</v>
      </c>
      <c r="P1541" s="59" t="b">
        <f aca="false">TRUE()</f>
        <v>1</v>
      </c>
      <c r="Q1541" s="57" t="s">
        <v>5423</v>
      </c>
      <c r="R1541" s="58" t="n">
        <v>1</v>
      </c>
      <c r="S1541" s="58" t="n">
        <v>0</v>
      </c>
      <c r="T1541" s="57"/>
      <c r="U1541" s="58" t="n">
        <v>43.1454799508497</v>
      </c>
      <c r="V1541" s="58" t="n">
        <v>42.5314044317473</v>
      </c>
      <c r="W1541" s="58" t="n">
        <v>0</v>
      </c>
      <c r="X1541" s="58" t="n">
        <v>98.5767326732673</v>
      </c>
      <c r="Y1541" s="58" t="n">
        <v>0</v>
      </c>
      <c r="Z1541" s="58" t="n">
        <v>2.45511588321202</v>
      </c>
      <c r="AA1541" s="57" t="s">
        <v>5455</v>
      </c>
      <c r="AB1541" s="57" t="s">
        <v>5413</v>
      </c>
      <c r="AC1541" s="57" t="s">
        <v>5484</v>
      </c>
      <c r="AD1541" s="57" t="s">
        <v>261</v>
      </c>
      <c r="AE1541" s="57" t="n">
        <v>2407</v>
      </c>
      <c r="AF1541" s="58" t="n">
        <v>2.45511588321202</v>
      </c>
      <c r="AG1541" s="57" t="s">
        <v>5455</v>
      </c>
      <c r="AH1541" s="57" t="s">
        <v>5484</v>
      </c>
      <c r="AI1541" s="57" t="s">
        <v>261</v>
      </c>
      <c r="AJ1541" s="58" t="n">
        <v>8.19380119358528</v>
      </c>
      <c r="AK1541" s="57" t="s">
        <v>363</v>
      </c>
      <c r="AL1541" s="58" t="n">
        <v>4.5</v>
      </c>
      <c r="AM1541" s="57"/>
      <c r="AN1541" s="57" t="s">
        <v>5455</v>
      </c>
      <c r="AO1541" s="57" t="n">
        <v>14</v>
      </c>
      <c r="AP1541" s="59" t="b">
        <f aca="false">TRUE()</f>
        <v>1</v>
      </c>
    </row>
    <row r="1542" customFormat="false" ht="15" hidden="false" customHeight="true" outlineLevel="0" collapsed="false">
      <c r="B1542" s="57" t="s">
        <v>4711</v>
      </c>
      <c r="C1542" s="57" t="s">
        <v>255</v>
      </c>
      <c r="D1542" s="57" t="s">
        <v>331</v>
      </c>
      <c r="E1542" s="59" t="b">
        <f aca="false">FALSE()</f>
        <v>0</v>
      </c>
      <c r="F1542" s="57" t="n">
        <v>1</v>
      </c>
      <c r="G1542" s="57" t="s">
        <v>5181</v>
      </c>
      <c r="H1542" s="57" t="s">
        <v>5146</v>
      </c>
      <c r="I1542" s="57" t="n">
        <v>3</v>
      </c>
      <c r="J1542" s="57" t="s">
        <v>334</v>
      </c>
      <c r="K1542" s="57" t="n">
        <v>2</v>
      </c>
      <c r="L1542" s="59" t="b">
        <f aca="false">FALSE()</f>
        <v>0</v>
      </c>
      <c r="M1542" s="59" t="b">
        <f aca="false">TRUE()</f>
        <v>1</v>
      </c>
      <c r="N1542" s="59" t="b">
        <f aca="false">TRUE()</f>
        <v>1</v>
      </c>
      <c r="O1542" s="59" t="b">
        <f aca="false">TRUE()</f>
        <v>1</v>
      </c>
      <c r="P1542" s="59" t="b">
        <f aca="false">TRUE()</f>
        <v>1</v>
      </c>
      <c r="Q1542" s="57" t="s">
        <v>5423</v>
      </c>
      <c r="R1542" s="58" t="n">
        <v>1</v>
      </c>
      <c r="S1542" s="58" t="n">
        <v>0</v>
      </c>
      <c r="T1542" s="57"/>
      <c r="U1542" s="58" t="n">
        <v>8.24997110446322</v>
      </c>
      <c r="V1542" s="58" t="n">
        <v>7.90288494149228</v>
      </c>
      <c r="W1542" s="58" t="n">
        <v>0</v>
      </c>
      <c r="X1542" s="58" t="n">
        <v>95.7928802588997</v>
      </c>
      <c r="Y1542" s="58" t="n">
        <v>0</v>
      </c>
      <c r="Z1542" s="58" t="n">
        <v>3.72861059913744</v>
      </c>
      <c r="AA1542" s="57" t="s">
        <v>5455</v>
      </c>
      <c r="AB1542" s="57" t="s">
        <v>5413</v>
      </c>
      <c r="AC1542" s="57" t="s">
        <v>5484</v>
      </c>
      <c r="AD1542" s="57" t="s">
        <v>261</v>
      </c>
      <c r="AE1542" s="57" t="n">
        <v>2406</v>
      </c>
      <c r="AF1542" s="58" t="n">
        <v>3.72861059913744</v>
      </c>
      <c r="AG1542" s="57" t="s">
        <v>5455</v>
      </c>
      <c r="AH1542" s="57" t="s">
        <v>5484</v>
      </c>
      <c r="AI1542" s="57" t="s">
        <v>261</v>
      </c>
      <c r="AJ1542" s="58" t="n">
        <v>5.70936511356561</v>
      </c>
      <c r="AK1542" s="57" t="s">
        <v>357</v>
      </c>
      <c r="AL1542" s="58" t="n">
        <v>3.5</v>
      </c>
      <c r="AM1542" s="57"/>
      <c r="AN1542" s="57"/>
      <c r="AO1542" s="57" t="n">
        <v>0</v>
      </c>
      <c r="AP1542" s="59" t="b">
        <f aca="false">FALSE()</f>
        <v>0</v>
      </c>
    </row>
    <row r="1543" customFormat="false" ht="15" hidden="false" customHeight="true" outlineLevel="0" collapsed="false">
      <c r="B1543" s="57" t="s">
        <v>4711</v>
      </c>
      <c r="C1543" s="57" t="s">
        <v>255</v>
      </c>
      <c r="D1543" s="57" t="s">
        <v>331</v>
      </c>
      <c r="E1543" s="59" t="b">
        <f aca="false">FALSE()</f>
        <v>0</v>
      </c>
      <c r="F1543" s="57" t="n">
        <v>1</v>
      </c>
      <c r="G1543" s="57" t="s">
        <v>5181</v>
      </c>
      <c r="H1543" s="57" t="s">
        <v>5146</v>
      </c>
      <c r="I1543" s="57" t="n">
        <v>3</v>
      </c>
      <c r="J1543" s="57" t="s">
        <v>334</v>
      </c>
      <c r="K1543" s="57" t="n">
        <v>2</v>
      </c>
      <c r="L1543" s="59" t="b">
        <f aca="false">FALSE()</f>
        <v>0</v>
      </c>
      <c r="M1543" s="59" t="b">
        <f aca="false">TRUE()</f>
        <v>1</v>
      </c>
      <c r="N1543" s="59" t="b">
        <f aca="false">TRUE()</f>
        <v>1</v>
      </c>
      <c r="O1543" s="59" t="b">
        <f aca="false">TRUE()</f>
        <v>1</v>
      </c>
      <c r="P1543" s="59" t="b">
        <f aca="false">TRUE()</f>
        <v>1</v>
      </c>
      <c r="Q1543" s="57" t="s">
        <v>5423</v>
      </c>
      <c r="R1543" s="58" t="n">
        <v>1</v>
      </c>
      <c r="S1543" s="58" t="n">
        <v>0</v>
      </c>
      <c r="T1543" s="57"/>
      <c r="U1543" s="58" t="n">
        <v>8.24997110446322</v>
      </c>
      <c r="V1543" s="58" t="n">
        <v>7.90288494149228</v>
      </c>
      <c r="W1543" s="58" t="n">
        <v>0</v>
      </c>
      <c r="X1543" s="58" t="n">
        <v>95.7928802588997</v>
      </c>
      <c r="Y1543" s="58" t="n">
        <v>0</v>
      </c>
      <c r="Z1543" s="58" t="n">
        <v>3.72861059913744</v>
      </c>
      <c r="AA1543" s="57" t="s">
        <v>5455</v>
      </c>
      <c r="AB1543" s="57" t="s">
        <v>5413</v>
      </c>
      <c r="AC1543" s="57" t="s">
        <v>5484</v>
      </c>
      <c r="AD1543" s="57" t="s">
        <v>261</v>
      </c>
      <c r="AE1543" s="57" t="n">
        <v>2406</v>
      </c>
      <c r="AF1543" s="58" t="n">
        <v>3.72861059913744</v>
      </c>
      <c r="AG1543" s="57" t="s">
        <v>5455</v>
      </c>
      <c r="AH1543" s="57" t="s">
        <v>5484</v>
      </c>
      <c r="AI1543" s="57" t="s">
        <v>261</v>
      </c>
      <c r="AJ1543" s="58" t="n">
        <v>5.70936511356561</v>
      </c>
      <c r="AK1543" s="57" t="s">
        <v>357</v>
      </c>
      <c r="AL1543" s="58" t="n">
        <v>4</v>
      </c>
      <c r="AM1543" s="57"/>
      <c r="AN1543" s="57" t="s">
        <v>5455</v>
      </c>
      <c r="AO1543" s="57" t="n">
        <v>2</v>
      </c>
      <c r="AP1543" s="59" t="b">
        <f aca="false">FALSE()</f>
        <v>0</v>
      </c>
    </row>
    <row r="1544" customFormat="false" ht="15" hidden="false" customHeight="true" outlineLevel="0" collapsed="false">
      <c r="B1544" s="57" t="s">
        <v>4711</v>
      </c>
      <c r="C1544" s="57" t="s">
        <v>255</v>
      </c>
      <c r="D1544" s="57" t="s">
        <v>331</v>
      </c>
      <c r="E1544" s="59" t="b">
        <f aca="false">FALSE()</f>
        <v>0</v>
      </c>
      <c r="F1544" s="57" t="n">
        <v>1</v>
      </c>
      <c r="G1544" s="57" t="s">
        <v>5181</v>
      </c>
      <c r="H1544" s="57" t="s">
        <v>5146</v>
      </c>
      <c r="I1544" s="57" t="n">
        <v>3</v>
      </c>
      <c r="J1544" s="57" t="s">
        <v>334</v>
      </c>
      <c r="K1544" s="57" t="n">
        <v>2</v>
      </c>
      <c r="L1544" s="59" t="b">
        <f aca="false">FALSE()</f>
        <v>0</v>
      </c>
      <c r="M1544" s="59" t="b">
        <f aca="false">TRUE()</f>
        <v>1</v>
      </c>
      <c r="N1544" s="59" t="b">
        <f aca="false">TRUE()</f>
        <v>1</v>
      </c>
      <c r="O1544" s="59" t="b">
        <f aca="false">TRUE()</f>
        <v>1</v>
      </c>
      <c r="P1544" s="59" t="b">
        <f aca="false">TRUE()</f>
        <v>1</v>
      </c>
      <c r="Q1544" s="57" t="s">
        <v>5423</v>
      </c>
      <c r="R1544" s="58" t="n">
        <v>1</v>
      </c>
      <c r="S1544" s="58" t="n">
        <v>0</v>
      </c>
      <c r="T1544" s="57"/>
      <c r="U1544" s="58" t="n">
        <v>8.24997110446322</v>
      </c>
      <c r="V1544" s="58" t="n">
        <v>7.90288494149228</v>
      </c>
      <c r="W1544" s="58" t="n">
        <v>0</v>
      </c>
      <c r="X1544" s="58" t="n">
        <v>95.7928802588997</v>
      </c>
      <c r="Y1544" s="58" t="n">
        <v>0</v>
      </c>
      <c r="Z1544" s="58" t="n">
        <v>3.72861059913744</v>
      </c>
      <c r="AA1544" s="57" t="s">
        <v>5455</v>
      </c>
      <c r="AB1544" s="57" t="s">
        <v>5413</v>
      </c>
      <c r="AC1544" s="57" t="s">
        <v>5484</v>
      </c>
      <c r="AD1544" s="57" t="s">
        <v>261</v>
      </c>
      <c r="AE1544" s="57" t="n">
        <v>2406</v>
      </c>
      <c r="AF1544" s="58" t="n">
        <v>3.72861059913744</v>
      </c>
      <c r="AG1544" s="57" t="s">
        <v>5455</v>
      </c>
      <c r="AH1544" s="57" t="s">
        <v>5484</v>
      </c>
      <c r="AI1544" s="57" t="s">
        <v>261</v>
      </c>
      <c r="AJ1544" s="58" t="n">
        <v>5.70936511356561</v>
      </c>
      <c r="AK1544" s="57" t="s">
        <v>357</v>
      </c>
      <c r="AL1544" s="58" t="n">
        <v>4.5</v>
      </c>
      <c r="AM1544" s="57"/>
      <c r="AN1544" s="57" t="s">
        <v>5455</v>
      </c>
      <c r="AO1544" s="57" t="n">
        <v>2</v>
      </c>
      <c r="AP1544" s="59" t="b">
        <f aca="false">FALSE()</f>
        <v>0</v>
      </c>
    </row>
    <row r="1545" customFormat="false" ht="15" hidden="false" customHeight="true" outlineLevel="0" collapsed="false">
      <c r="B1545" s="57" t="s">
        <v>4711</v>
      </c>
      <c r="C1545" s="57" t="s">
        <v>255</v>
      </c>
      <c r="D1545" s="57" t="s">
        <v>331</v>
      </c>
      <c r="E1545" s="59" t="b">
        <f aca="false">FALSE()</f>
        <v>0</v>
      </c>
      <c r="F1545" s="57" t="n">
        <v>1</v>
      </c>
      <c r="G1545" s="57" t="s">
        <v>5181</v>
      </c>
      <c r="H1545" s="57" t="s">
        <v>5146</v>
      </c>
      <c r="I1545" s="57" t="n">
        <v>4</v>
      </c>
      <c r="J1545" s="57" t="s">
        <v>4853</v>
      </c>
      <c r="K1545" s="57" t="n">
        <v>2</v>
      </c>
      <c r="L1545" s="59" t="b">
        <f aca="false">FALSE()</f>
        <v>0</v>
      </c>
      <c r="M1545" s="59" t="b">
        <f aca="false">TRUE()</f>
        <v>1</v>
      </c>
      <c r="N1545" s="59" t="b">
        <f aca="false">TRUE()</f>
        <v>1</v>
      </c>
      <c r="O1545" s="59" t="b">
        <f aca="false">TRUE()</f>
        <v>1</v>
      </c>
      <c r="P1545" s="59" t="b">
        <f aca="false">TRUE()</f>
        <v>1</v>
      </c>
      <c r="Q1545" s="57" t="s">
        <v>5443</v>
      </c>
      <c r="R1545" s="58" t="n">
        <v>1</v>
      </c>
      <c r="S1545" s="58" t="n">
        <v>0</v>
      </c>
      <c r="T1545" s="57"/>
      <c r="U1545" s="58" t="n">
        <v>1.17475316697858</v>
      </c>
      <c r="V1545" s="58" t="n">
        <v>1.17475316697858</v>
      </c>
      <c r="W1545" s="58" t="n">
        <v>0</v>
      </c>
      <c r="X1545" s="58" t="n">
        <v>100</v>
      </c>
      <c r="Y1545" s="58" t="n">
        <v>0</v>
      </c>
      <c r="Z1545" s="58" t="n">
        <v>3.92296495013656</v>
      </c>
      <c r="AA1545" s="57" t="s">
        <v>5455</v>
      </c>
      <c r="AB1545" s="57" t="s">
        <v>5413</v>
      </c>
      <c r="AC1545" s="57" t="s">
        <v>5422</v>
      </c>
      <c r="AD1545" s="57" t="s">
        <v>261</v>
      </c>
      <c r="AE1545" s="57" t="n">
        <v>2781</v>
      </c>
      <c r="AF1545" s="58" t="n">
        <v>3.92296495013656</v>
      </c>
      <c r="AG1545" s="57" t="s">
        <v>5455</v>
      </c>
      <c r="AH1545" s="57" t="s">
        <v>5422</v>
      </c>
      <c r="AI1545" s="57" t="s">
        <v>261</v>
      </c>
      <c r="AJ1545" s="58" t="n">
        <v>5.79680739717991</v>
      </c>
      <c r="AK1545" s="57" t="s">
        <v>357</v>
      </c>
      <c r="AL1545" s="58" t="n">
        <v>3.5</v>
      </c>
      <c r="AM1545" s="57"/>
      <c r="AN1545" s="57"/>
      <c r="AO1545" s="57" t="n">
        <v>0</v>
      </c>
      <c r="AP1545" s="59" t="b">
        <f aca="false">FALSE()</f>
        <v>0</v>
      </c>
    </row>
    <row r="1546" customFormat="false" ht="15" hidden="false" customHeight="true" outlineLevel="0" collapsed="false">
      <c r="B1546" s="57" t="s">
        <v>4711</v>
      </c>
      <c r="C1546" s="57" t="s">
        <v>255</v>
      </c>
      <c r="D1546" s="57" t="s">
        <v>331</v>
      </c>
      <c r="E1546" s="59" t="b">
        <f aca="false">FALSE()</f>
        <v>0</v>
      </c>
      <c r="F1546" s="57" t="n">
        <v>1</v>
      </c>
      <c r="G1546" s="57" t="s">
        <v>5181</v>
      </c>
      <c r="H1546" s="57" t="s">
        <v>5146</v>
      </c>
      <c r="I1546" s="57" t="n">
        <v>4</v>
      </c>
      <c r="J1546" s="57" t="s">
        <v>4853</v>
      </c>
      <c r="K1546" s="57" t="n">
        <v>2</v>
      </c>
      <c r="L1546" s="59" t="b">
        <f aca="false">FALSE()</f>
        <v>0</v>
      </c>
      <c r="M1546" s="59" t="b">
        <f aca="false">TRUE()</f>
        <v>1</v>
      </c>
      <c r="N1546" s="59" t="b">
        <f aca="false">TRUE()</f>
        <v>1</v>
      </c>
      <c r="O1546" s="59" t="b">
        <f aca="false">TRUE()</f>
        <v>1</v>
      </c>
      <c r="P1546" s="59" t="b">
        <f aca="false">TRUE()</f>
        <v>1</v>
      </c>
      <c r="Q1546" s="57" t="s">
        <v>5443</v>
      </c>
      <c r="R1546" s="58" t="n">
        <v>1</v>
      </c>
      <c r="S1546" s="58" t="n">
        <v>0</v>
      </c>
      <c r="T1546" s="57"/>
      <c r="U1546" s="58" t="n">
        <v>1.17475316697858</v>
      </c>
      <c r="V1546" s="58" t="n">
        <v>1.17475316697858</v>
      </c>
      <c r="W1546" s="58" t="n">
        <v>0</v>
      </c>
      <c r="X1546" s="58" t="n">
        <v>100</v>
      </c>
      <c r="Y1546" s="58" t="n">
        <v>0</v>
      </c>
      <c r="Z1546" s="58" t="n">
        <v>3.92296495013656</v>
      </c>
      <c r="AA1546" s="57" t="s">
        <v>5455</v>
      </c>
      <c r="AB1546" s="57" t="s">
        <v>5413</v>
      </c>
      <c r="AC1546" s="57" t="s">
        <v>5422</v>
      </c>
      <c r="AD1546" s="57" t="s">
        <v>261</v>
      </c>
      <c r="AE1546" s="57" t="n">
        <v>2781</v>
      </c>
      <c r="AF1546" s="58" t="n">
        <v>3.92296495013656</v>
      </c>
      <c r="AG1546" s="57" t="s">
        <v>5455</v>
      </c>
      <c r="AH1546" s="57" t="s">
        <v>5422</v>
      </c>
      <c r="AI1546" s="57" t="s">
        <v>261</v>
      </c>
      <c r="AJ1546" s="58" t="n">
        <v>5.79680739717991</v>
      </c>
      <c r="AK1546" s="57" t="s">
        <v>357</v>
      </c>
      <c r="AL1546" s="58" t="n">
        <v>4</v>
      </c>
      <c r="AM1546" s="57"/>
      <c r="AN1546" s="57" t="s">
        <v>5455</v>
      </c>
      <c r="AO1546" s="57" t="n">
        <v>1</v>
      </c>
      <c r="AP1546" s="59" t="b">
        <f aca="false">FALSE()</f>
        <v>0</v>
      </c>
    </row>
    <row r="1547" customFormat="false" ht="15" hidden="false" customHeight="true" outlineLevel="0" collapsed="false">
      <c r="B1547" s="57" t="s">
        <v>4711</v>
      </c>
      <c r="C1547" s="57" t="s">
        <v>255</v>
      </c>
      <c r="D1547" s="57" t="s">
        <v>331</v>
      </c>
      <c r="E1547" s="59" t="b">
        <f aca="false">FALSE()</f>
        <v>0</v>
      </c>
      <c r="F1547" s="57" t="n">
        <v>1</v>
      </c>
      <c r="G1547" s="57" t="s">
        <v>5181</v>
      </c>
      <c r="H1547" s="57" t="s">
        <v>5146</v>
      </c>
      <c r="I1547" s="57" t="n">
        <v>4</v>
      </c>
      <c r="J1547" s="57" t="s">
        <v>4853</v>
      </c>
      <c r="K1547" s="57" t="n">
        <v>2</v>
      </c>
      <c r="L1547" s="59" t="b">
        <f aca="false">FALSE()</f>
        <v>0</v>
      </c>
      <c r="M1547" s="59" t="b">
        <f aca="false">TRUE()</f>
        <v>1</v>
      </c>
      <c r="N1547" s="59" t="b">
        <f aca="false">TRUE()</f>
        <v>1</v>
      </c>
      <c r="O1547" s="59" t="b">
        <f aca="false">TRUE()</f>
        <v>1</v>
      </c>
      <c r="P1547" s="59" t="b">
        <f aca="false">TRUE()</f>
        <v>1</v>
      </c>
      <c r="Q1547" s="57" t="s">
        <v>5443</v>
      </c>
      <c r="R1547" s="58" t="n">
        <v>1</v>
      </c>
      <c r="S1547" s="58" t="n">
        <v>0</v>
      </c>
      <c r="T1547" s="57"/>
      <c r="U1547" s="58" t="n">
        <v>1.17475316697858</v>
      </c>
      <c r="V1547" s="58" t="n">
        <v>1.17475316697858</v>
      </c>
      <c r="W1547" s="58" t="n">
        <v>0</v>
      </c>
      <c r="X1547" s="58" t="n">
        <v>100</v>
      </c>
      <c r="Y1547" s="58" t="n">
        <v>0</v>
      </c>
      <c r="Z1547" s="58" t="n">
        <v>3.92296495013656</v>
      </c>
      <c r="AA1547" s="57" t="s">
        <v>5455</v>
      </c>
      <c r="AB1547" s="57" t="s">
        <v>5413</v>
      </c>
      <c r="AC1547" s="57" t="s">
        <v>5422</v>
      </c>
      <c r="AD1547" s="57" t="s">
        <v>261</v>
      </c>
      <c r="AE1547" s="57" t="n">
        <v>2781</v>
      </c>
      <c r="AF1547" s="58" t="n">
        <v>3.92296495013656</v>
      </c>
      <c r="AG1547" s="57" t="s">
        <v>5455</v>
      </c>
      <c r="AH1547" s="57" t="s">
        <v>5422</v>
      </c>
      <c r="AI1547" s="57" t="s">
        <v>261</v>
      </c>
      <c r="AJ1547" s="58" t="n">
        <v>5.79680739717991</v>
      </c>
      <c r="AK1547" s="57" t="s">
        <v>357</v>
      </c>
      <c r="AL1547" s="58" t="n">
        <v>4.5</v>
      </c>
      <c r="AM1547" s="57"/>
      <c r="AN1547" s="57" t="s">
        <v>5455</v>
      </c>
      <c r="AO1547" s="57" t="n">
        <v>2</v>
      </c>
      <c r="AP1547" s="59" t="b">
        <f aca="false">FALSE()</f>
        <v>0</v>
      </c>
    </row>
    <row r="1548" customFormat="false" ht="15" hidden="false" customHeight="true" outlineLevel="0" collapsed="false">
      <c r="B1548" s="57" t="s">
        <v>4711</v>
      </c>
      <c r="C1548" s="57" t="s">
        <v>255</v>
      </c>
      <c r="D1548" s="57" t="s">
        <v>331</v>
      </c>
      <c r="E1548" s="59" t="b">
        <f aca="false">FALSE()</f>
        <v>0</v>
      </c>
      <c r="F1548" s="57" t="n">
        <v>1</v>
      </c>
      <c r="G1548" s="57" t="s">
        <v>5181</v>
      </c>
      <c r="H1548" s="57" t="s">
        <v>5146</v>
      </c>
      <c r="I1548" s="57" t="n">
        <v>5</v>
      </c>
      <c r="J1548" s="57" t="s">
        <v>327</v>
      </c>
      <c r="K1548" s="57" t="n">
        <v>2</v>
      </c>
      <c r="L1548" s="59" t="b">
        <f aca="false">FALSE()</f>
        <v>0</v>
      </c>
      <c r="M1548" s="59" t="b">
        <f aca="false">TRUE()</f>
        <v>1</v>
      </c>
      <c r="N1548" s="59" t="b">
        <f aca="false">TRUE()</f>
        <v>1</v>
      </c>
      <c r="O1548" s="59" t="b">
        <f aca="false">TRUE()</f>
        <v>1</v>
      </c>
      <c r="P1548" s="59" t="b">
        <f aca="false">TRUE()</f>
        <v>1</v>
      </c>
      <c r="Q1548" s="57" t="s">
        <v>5421</v>
      </c>
      <c r="R1548" s="58" t="n">
        <v>1</v>
      </c>
      <c r="S1548" s="58" t="n">
        <v>0</v>
      </c>
      <c r="T1548" s="57"/>
      <c r="U1548" s="58" t="n">
        <v>3.2839690804174</v>
      </c>
      <c r="V1548" s="58" t="n">
        <v>3.2839690804174</v>
      </c>
      <c r="W1548" s="58" t="n">
        <v>0</v>
      </c>
      <c r="X1548" s="58" t="n">
        <v>100</v>
      </c>
      <c r="Y1548" s="58" t="n">
        <v>0</v>
      </c>
      <c r="Z1548" s="58" t="n">
        <v>3.48842084617096</v>
      </c>
      <c r="AA1548" s="57" t="s">
        <v>5455</v>
      </c>
      <c r="AB1548" s="57" t="s">
        <v>5413</v>
      </c>
      <c r="AC1548" s="57" t="s">
        <v>5422</v>
      </c>
      <c r="AD1548" s="57" t="s">
        <v>261</v>
      </c>
      <c r="AE1548" s="57" t="n">
        <v>2781</v>
      </c>
      <c r="AF1548" s="58" t="n">
        <v>3.48842084617096</v>
      </c>
      <c r="AG1548" s="57" t="s">
        <v>5455</v>
      </c>
      <c r="AH1548" s="57" t="s">
        <v>5422</v>
      </c>
      <c r="AI1548" s="57" t="s">
        <v>261</v>
      </c>
      <c r="AJ1548" s="58" t="n">
        <v>8.46098847653157</v>
      </c>
      <c r="AK1548" s="57" t="s">
        <v>357</v>
      </c>
      <c r="AL1548" s="58" t="n">
        <v>3.5</v>
      </c>
      <c r="AM1548" s="57"/>
      <c r="AN1548" s="57" t="s">
        <v>5455</v>
      </c>
      <c r="AO1548" s="57" t="n">
        <v>1</v>
      </c>
      <c r="AP1548" s="59" t="b">
        <f aca="false">TRUE()</f>
        <v>1</v>
      </c>
    </row>
    <row r="1549" customFormat="false" ht="15" hidden="false" customHeight="true" outlineLevel="0" collapsed="false">
      <c r="B1549" s="57" t="s">
        <v>4711</v>
      </c>
      <c r="C1549" s="57" t="s">
        <v>255</v>
      </c>
      <c r="D1549" s="57" t="s">
        <v>331</v>
      </c>
      <c r="E1549" s="59" t="b">
        <f aca="false">FALSE()</f>
        <v>0</v>
      </c>
      <c r="F1549" s="57" t="n">
        <v>1</v>
      </c>
      <c r="G1549" s="57" t="s">
        <v>5181</v>
      </c>
      <c r="H1549" s="57" t="s">
        <v>5146</v>
      </c>
      <c r="I1549" s="57" t="n">
        <v>5</v>
      </c>
      <c r="J1549" s="57" t="s">
        <v>327</v>
      </c>
      <c r="K1549" s="57" t="n">
        <v>2</v>
      </c>
      <c r="L1549" s="59" t="b">
        <f aca="false">FALSE()</f>
        <v>0</v>
      </c>
      <c r="M1549" s="59" t="b">
        <f aca="false">TRUE()</f>
        <v>1</v>
      </c>
      <c r="N1549" s="59" t="b">
        <f aca="false">TRUE()</f>
        <v>1</v>
      </c>
      <c r="O1549" s="59" t="b">
        <f aca="false">TRUE()</f>
        <v>1</v>
      </c>
      <c r="P1549" s="59" t="b">
        <f aca="false">TRUE()</f>
        <v>1</v>
      </c>
      <c r="Q1549" s="57" t="s">
        <v>5421</v>
      </c>
      <c r="R1549" s="58" t="n">
        <v>1</v>
      </c>
      <c r="S1549" s="58" t="n">
        <v>0</v>
      </c>
      <c r="T1549" s="57"/>
      <c r="U1549" s="58" t="n">
        <v>3.2839690804174</v>
      </c>
      <c r="V1549" s="58" t="n">
        <v>3.2839690804174</v>
      </c>
      <c r="W1549" s="58" t="n">
        <v>0</v>
      </c>
      <c r="X1549" s="58" t="n">
        <v>100</v>
      </c>
      <c r="Y1549" s="58" t="n">
        <v>0</v>
      </c>
      <c r="Z1549" s="58" t="n">
        <v>3.48842084617096</v>
      </c>
      <c r="AA1549" s="57" t="s">
        <v>5455</v>
      </c>
      <c r="AB1549" s="57" t="s">
        <v>5413</v>
      </c>
      <c r="AC1549" s="57" t="s">
        <v>5422</v>
      </c>
      <c r="AD1549" s="57" t="s">
        <v>261</v>
      </c>
      <c r="AE1549" s="57" t="n">
        <v>2781</v>
      </c>
      <c r="AF1549" s="58" t="n">
        <v>3.48842084617096</v>
      </c>
      <c r="AG1549" s="57" t="s">
        <v>5455</v>
      </c>
      <c r="AH1549" s="57" t="s">
        <v>5422</v>
      </c>
      <c r="AI1549" s="57" t="s">
        <v>261</v>
      </c>
      <c r="AJ1549" s="58" t="n">
        <v>8.46098847653157</v>
      </c>
      <c r="AK1549" s="57" t="s">
        <v>357</v>
      </c>
      <c r="AL1549" s="58" t="n">
        <v>4</v>
      </c>
      <c r="AM1549" s="57"/>
      <c r="AN1549" s="57" t="s">
        <v>5455</v>
      </c>
      <c r="AO1549" s="57" t="n">
        <v>2</v>
      </c>
      <c r="AP1549" s="59" t="b">
        <f aca="false">TRUE()</f>
        <v>1</v>
      </c>
    </row>
    <row r="1550" customFormat="false" ht="15" hidden="false" customHeight="true" outlineLevel="0" collapsed="false">
      <c r="B1550" s="57" t="s">
        <v>4711</v>
      </c>
      <c r="C1550" s="57" t="s">
        <v>255</v>
      </c>
      <c r="D1550" s="57" t="s">
        <v>331</v>
      </c>
      <c r="E1550" s="59" t="b">
        <f aca="false">FALSE()</f>
        <v>0</v>
      </c>
      <c r="F1550" s="57" t="n">
        <v>1</v>
      </c>
      <c r="G1550" s="57" t="s">
        <v>5181</v>
      </c>
      <c r="H1550" s="57" t="s">
        <v>5146</v>
      </c>
      <c r="I1550" s="57" t="n">
        <v>5</v>
      </c>
      <c r="J1550" s="57" t="s">
        <v>327</v>
      </c>
      <c r="K1550" s="57" t="n">
        <v>2</v>
      </c>
      <c r="L1550" s="59" t="b">
        <f aca="false">FALSE()</f>
        <v>0</v>
      </c>
      <c r="M1550" s="59" t="b">
        <f aca="false">TRUE()</f>
        <v>1</v>
      </c>
      <c r="N1550" s="59" t="b">
        <f aca="false">TRUE()</f>
        <v>1</v>
      </c>
      <c r="O1550" s="59" t="b">
        <f aca="false">TRUE()</f>
        <v>1</v>
      </c>
      <c r="P1550" s="59" t="b">
        <f aca="false">TRUE()</f>
        <v>1</v>
      </c>
      <c r="Q1550" s="57" t="s">
        <v>5421</v>
      </c>
      <c r="R1550" s="58" t="n">
        <v>1</v>
      </c>
      <c r="S1550" s="58" t="n">
        <v>0</v>
      </c>
      <c r="T1550" s="57"/>
      <c r="U1550" s="58" t="n">
        <v>3.2839690804174</v>
      </c>
      <c r="V1550" s="58" t="n">
        <v>3.2839690804174</v>
      </c>
      <c r="W1550" s="58" t="n">
        <v>0</v>
      </c>
      <c r="X1550" s="58" t="n">
        <v>100</v>
      </c>
      <c r="Y1550" s="58" t="n">
        <v>0</v>
      </c>
      <c r="Z1550" s="58" t="n">
        <v>3.48842084617096</v>
      </c>
      <c r="AA1550" s="57" t="s">
        <v>5455</v>
      </c>
      <c r="AB1550" s="57" t="s">
        <v>5413</v>
      </c>
      <c r="AC1550" s="57" t="s">
        <v>5422</v>
      </c>
      <c r="AD1550" s="57" t="s">
        <v>261</v>
      </c>
      <c r="AE1550" s="57" t="n">
        <v>2781</v>
      </c>
      <c r="AF1550" s="58" t="n">
        <v>3.48842084617096</v>
      </c>
      <c r="AG1550" s="57" t="s">
        <v>5455</v>
      </c>
      <c r="AH1550" s="57" t="s">
        <v>5422</v>
      </c>
      <c r="AI1550" s="57" t="s">
        <v>261</v>
      </c>
      <c r="AJ1550" s="58" t="n">
        <v>8.46098847653157</v>
      </c>
      <c r="AK1550" s="57" t="s">
        <v>357</v>
      </c>
      <c r="AL1550" s="58" t="n">
        <v>4.5</v>
      </c>
      <c r="AM1550" s="57"/>
      <c r="AN1550" s="57" t="s">
        <v>5455</v>
      </c>
      <c r="AO1550" s="57" t="n">
        <v>4</v>
      </c>
      <c r="AP1550" s="59" t="b">
        <f aca="false">TRUE()</f>
        <v>1</v>
      </c>
    </row>
    <row r="1551" customFormat="false" ht="15" hidden="false" customHeight="true" outlineLevel="0" collapsed="false">
      <c r="B1551" s="57" t="s">
        <v>4711</v>
      </c>
      <c r="C1551" s="57" t="s">
        <v>255</v>
      </c>
      <c r="D1551" s="57" t="s">
        <v>331</v>
      </c>
      <c r="E1551" s="59" t="b">
        <f aca="false">FALSE()</f>
        <v>0</v>
      </c>
      <c r="F1551" s="57" t="n">
        <v>1</v>
      </c>
      <c r="G1551" s="57" t="s">
        <v>5181</v>
      </c>
      <c r="H1551" s="57" t="s">
        <v>5146</v>
      </c>
      <c r="I1551" s="57" t="n">
        <v>6</v>
      </c>
      <c r="J1551" s="57" t="s">
        <v>312</v>
      </c>
      <c r="K1551" s="57" t="n">
        <v>2</v>
      </c>
      <c r="L1551" s="59" t="b">
        <f aca="false">FALSE()</f>
        <v>0</v>
      </c>
      <c r="M1551" s="59" t="b">
        <f aca="false">TRUE()</f>
        <v>1</v>
      </c>
      <c r="N1551" s="59" t="b">
        <f aca="false">TRUE()</f>
        <v>1</v>
      </c>
      <c r="O1551" s="59" t="b">
        <f aca="false">TRUE()</f>
        <v>1</v>
      </c>
      <c r="P1551" s="59" t="b">
        <f aca="false">TRUE()</f>
        <v>1</v>
      </c>
      <c r="Q1551" s="57" t="s">
        <v>5418</v>
      </c>
      <c r="R1551" s="58" t="n">
        <v>1</v>
      </c>
      <c r="S1551" s="58" t="n">
        <v>0</v>
      </c>
      <c r="T1551" s="57"/>
      <c r="U1551" s="58" t="n">
        <v>1.60193613678898</v>
      </c>
      <c r="V1551" s="58" t="n">
        <v>0</v>
      </c>
      <c r="W1551" s="58" t="n">
        <v>0</v>
      </c>
      <c r="X1551" s="58" t="n">
        <v>0</v>
      </c>
      <c r="Y1551" s="58" t="n">
        <v>0</v>
      </c>
      <c r="Z1551" s="58" t="n">
        <v>4.53193093504302</v>
      </c>
      <c r="AA1551" s="57" t="s">
        <v>5455</v>
      </c>
      <c r="AB1551" s="57" t="s">
        <v>5413</v>
      </c>
      <c r="AC1551" s="57" t="s">
        <v>5463</v>
      </c>
      <c r="AD1551" s="57" t="s">
        <v>252</v>
      </c>
      <c r="AE1551" s="57" t="n">
        <v>2512</v>
      </c>
      <c r="AF1551" s="58" t="n">
        <v>4.90322557098896</v>
      </c>
      <c r="AG1551" s="57" t="s">
        <v>5488</v>
      </c>
      <c r="AH1551" s="57" t="s">
        <v>5438</v>
      </c>
      <c r="AI1551" s="57" t="s">
        <v>4885</v>
      </c>
      <c r="AJ1551" s="58" t="n">
        <v>9.53091779421058</v>
      </c>
      <c r="AK1551" s="57" t="s">
        <v>363</v>
      </c>
      <c r="AL1551" s="58" t="n">
        <v>3.5</v>
      </c>
      <c r="AM1551" s="57"/>
      <c r="AN1551" s="57"/>
      <c r="AO1551" s="57" t="n">
        <v>0</v>
      </c>
      <c r="AP1551" s="59" t="b">
        <f aca="false">FALSE()</f>
        <v>0</v>
      </c>
    </row>
    <row r="1552" customFormat="false" ht="15" hidden="false" customHeight="true" outlineLevel="0" collapsed="false">
      <c r="B1552" s="57" t="s">
        <v>4711</v>
      </c>
      <c r="C1552" s="57" t="s">
        <v>255</v>
      </c>
      <c r="D1552" s="57" t="s">
        <v>331</v>
      </c>
      <c r="E1552" s="59" t="b">
        <f aca="false">FALSE()</f>
        <v>0</v>
      </c>
      <c r="F1552" s="57" t="n">
        <v>1</v>
      </c>
      <c r="G1552" s="57" t="s">
        <v>5181</v>
      </c>
      <c r="H1552" s="57" t="s">
        <v>5146</v>
      </c>
      <c r="I1552" s="57" t="n">
        <v>6</v>
      </c>
      <c r="J1552" s="57" t="s">
        <v>312</v>
      </c>
      <c r="K1552" s="57" t="n">
        <v>2</v>
      </c>
      <c r="L1552" s="59" t="b">
        <f aca="false">FALSE()</f>
        <v>0</v>
      </c>
      <c r="M1552" s="59" t="b">
        <f aca="false">TRUE()</f>
        <v>1</v>
      </c>
      <c r="N1552" s="59" t="b">
        <f aca="false">TRUE()</f>
        <v>1</v>
      </c>
      <c r="O1552" s="59" t="b">
        <f aca="false">TRUE()</f>
        <v>1</v>
      </c>
      <c r="P1552" s="59" t="b">
        <f aca="false">TRUE()</f>
        <v>1</v>
      </c>
      <c r="Q1552" s="57" t="s">
        <v>5418</v>
      </c>
      <c r="R1552" s="58" t="n">
        <v>1</v>
      </c>
      <c r="S1552" s="58" t="n">
        <v>0</v>
      </c>
      <c r="T1552" s="57"/>
      <c r="U1552" s="58" t="n">
        <v>1.60193613678898</v>
      </c>
      <c r="V1552" s="58" t="n">
        <v>0</v>
      </c>
      <c r="W1552" s="58" t="n">
        <v>0</v>
      </c>
      <c r="X1552" s="58" t="n">
        <v>0</v>
      </c>
      <c r="Y1552" s="58" t="n">
        <v>0</v>
      </c>
      <c r="Z1552" s="58" t="n">
        <v>4.53193093504302</v>
      </c>
      <c r="AA1552" s="57" t="s">
        <v>5455</v>
      </c>
      <c r="AB1552" s="57" t="s">
        <v>5413</v>
      </c>
      <c r="AC1552" s="57" t="s">
        <v>5463</v>
      </c>
      <c r="AD1552" s="57" t="s">
        <v>252</v>
      </c>
      <c r="AE1552" s="57" t="n">
        <v>2512</v>
      </c>
      <c r="AF1552" s="58" t="n">
        <v>4.90322557098896</v>
      </c>
      <c r="AG1552" s="57" t="s">
        <v>5488</v>
      </c>
      <c r="AH1552" s="57" t="s">
        <v>5438</v>
      </c>
      <c r="AI1552" s="57" t="s">
        <v>4885</v>
      </c>
      <c r="AJ1552" s="58" t="n">
        <v>9.53091779421058</v>
      </c>
      <c r="AK1552" s="57" t="s">
        <v>363</v>
      </c>
      <c r="AL1552" s="58" t="n">
        <v>4</v>
      </c>
      <c r="AM1552" s="57"/>
      <c r="AN1552" s="57"/>
      <c r="AO1552" s="57" t="n">
        <v>0</v>
      </c>
      <c r="AP1552" s="59" t="b">
        <f aca="false">FALSE()</f>
        <v>0</v>
      </c>
    </row>
    <row r="1553" customFormat="false" ht="15" hidden="false" customHeight="true" outlineLevel="0" collapsed="false">
      <c r="B1553" s="57" t="s">
        <v>4711</v>
      </c>
      <c r="C1553" s="57" t="s">
        <v>255</v>
      </c>
      <c r="D1553" s="57" t="s">
        <v>331</v>
      </c>
      <c r="E1553" s="59" t="b">
        <f aca="false">FALSE()</f>
        <v>0</v>
      </c>
      <c r="F1553" s="57" t="n">
        <v>1</v>
      </c>
      <c r="G1553" s="57" t="s">
        <v>5181</v>
      </c>
      <c r="H1553" s="57" t="s">
        <v>5146</v>
      </c>
      <c r="I1553" s="57" t="n">
        <v>6</v>
      </c>
      <c r="J1553" s="57" t="s">
        <v>312</v>
      </c>
      <c r="K1553" s="57" t="n">
        <v>2</v>
      </c>
      <c r="L1553" s="59" t="b">
        <f aca="false">FALSE()</f>
        <v>0</v>
      </c>
      <c r="M1553" s="59" t="b">
        <f aca="false">TRUE()</f>
        <v>1</v>
      </c>
      <c r="N1553" s="59" t="b">
        <f aca="false">TRUE()</f>
        <v>1</v>
      </c>
      <c r="O1553" s="59" t="b">
        <f aca="false">TRUE()</f>
        <v>1</v>
      </c>
      <c r="P1553" s="59" t="b">
        <f aca="false">TRUE()</f>
        <v>1</v>
      </c>
      <c r="Q1553" s="57" t="s">
        <v>5418</v>
      </c>
      <c r="R1553" s="58" t="n">
        <v>1</v>
      </c>
      <c r="S1553" s="58" t="n">
        <v>0</v>
      </c>
      <c r="T1553" s="57"/>
      <c r="U1553" s="58" t="n">
        <v>1.60193613678898</v>
      </c>
      <c r="V1553" s="58" t="n">
        <v>0</v>
      </c>
      <c r="W1553" s="58" t="n">
        <v>0</v>
      </c>
      <c r="X1553" s="58" t="n">
        <v>0</v>
      </c>
      <c r="Y1553" s="58" t="n">
        <v>0</v>
      </c>
      <c r="Z1553" s="58" t="n">
        <v>4.53193093504302</v>
      </c>
      <c r="AA1553" s="57" t="s">
        <v>5455</v>
      </c>
      <c r="AB1553" s="57" t="s">
        <v>5413</v>
      </c>
      <c r="AC1553" s="57" t="s">
        <v>5463</v>
      </c>
      <c r="AD1553" s="57" t="s">
        <v>252</v>
      </c>
      <c r="AE1553" s="57" t="n">
        <v>2512</v>
      </c>
      <c r="AF1553" s="58" t="n">
        <v>4.90322557098896</v>
      </c>
      <c r="AG1553" s="57" t="s">
        <v>5488</v>
      </c>
      <c r="AH1553" s="57" t="s">
        <v>5438</v>
      </c>
      <c r="AI1553" s="57" t="s">
        <v>4885</v>
      </c>
      <c r="AJ1553" s="58" t="n">
        <v>9.53091779421058</v>
      </c>
      <c r="AK1553" s="57" t="s">
        <v>363</v>
      </c>
      <c r="AL1553" s="58" t="n">
        <v>4.5</v>
      </c>
      <c r="AM1553" s="57"/>
      <c r="AN1553" s="57"/>
      <c r="AO1553" s="57" t="n">
        <v>0</v>
      </c>
      <c r="AP1553" s="59" t="b">
        <f aca="false">FALSE()</f>
        <v>0</v>
      </c>
    </row>
    <row r="1554" customFormat="false" ht="15" hidden="false" customHeight="true" outlineLevel="0" collapsed="false">
      <c r="B1554" s="57" t="s">
        <v>4711</v>
      </c>
      <c r="C1554" s="57" t="s">
        <v>255</v>
      </c>
      <c r="D1554" s="57" t="s">
        <v>331</v>
      </c>
      <c r="E1554" s="59" t="b">
        <f aca="false">FALSE()</f>
        <v>0</v>
      </c>
      <c r="F1554" s="57" t="n">
        <v>1</v>
      </c>
      <c r="G1554" s="57" t="s">
        <v>5181</v>
      </c>
      <c r="H1554" s="57" t="s">
        <v>5146</v>
      </c>
      <c r="I1554" s="57" t="n">
        <v>7</v>
      </c>
      <c r="J1554" s="57" t="s">
        <v>4572</v>
      </c>
      <c r="K1554" s="57" t="n">
        <v>2</v>
      </c>
      <c r="L1554" s="59" t="b">
        <f aca="false">FALSE()</f>
        <v>0</v>
      </c>
      <c r="M1554" s="59" t="b">
        <f aca="false">TRUE()</f>
        <v>1</v>
      </c>
      <c r="N1554" s="59" t="b">
        <f aca="false">TRUE()</f>
        <v>1</v>
      </c>
      <c r="O1554" s="59" t="b">
        <f aca="false">TRUE()</f>
        <v>1</v>
      </c>
      <c r="P1554" s="59" t="b">
        <f aca="false">TRUE()</f>
        <v>1</v>
      </c>
      <c r="Q1554" s="57" t="s">
        <v>5459</v>
      </c>
      <c r="R1554" s="58" t="n">
        <v>1</v>
      </c>
      <c r="S1554" s="58" t="n">
        <v>0</v>
      </c>
      <c r="T1554" s="57"/>
      <c r="U1554" s="58" t="n">
        <v>9.50482107828125</v>
      </c>
      <c r="V1554" s="58" t="n">
        <v>9.50482107828125</v>
      </c>
      <c r="W1554" s="58" t="n">
        <v>0</v>
      </c>
      <c r="X1554" s="58" t="n">
        <v>100</v>
      </c>
      <c r="Y1554" s="58" t="n">
        <v>0</v>
      </c>
      <c r="Z1554" s="58" t="n">
        <v>3.24394497487242</v>
      </c>
      <c r="AA1554" s="57" t="s">
        <v>5488</v>
      </c>
      <c r="AB1554" s="57" t="s">
        <v>5413</v>
      </c>
      <c r="AC1554" s="57" t="s">
        <v>5438</v>
      </c>
      <c r="AD1554" s="57" t="s">
        <v>4885</v>
      </c>
      <c r="AE1554" s="57" t="n">
        <v>111</v>
      </c>
      <c r="AF1554" s="58" t="n">
        <v>3.24394497487242</v>
      </c>
      <c r="AG1554" s="57" t="s">
        <v>5488</v>
      </c>
      <c r="AH1554" s="57" t="s">
        <v>5438</v>
      </c>
      <c r="AI1554" s="57" t="s">
        <v>4885</v>
      </c>
      <c r="AJ1554" s="58" t="n">
        <v>7.82381709908917</v>
      </c>
      <c r="AK1554" s="57" t="s">
        <v>5512</v>
      </c>
      <c r="AL1554" s="58" t="n">
        <v>3.5</v>
      </c>
      <c r="AM1554" s="57"/>
      <c r="AN1554" s="57" t="s">
        <v>5488</v>
      </c>
      <c r="AO1554" s="57" t="n">
        <v>1</v>
      </c>
      <c r="AP1554" s="59" t="b">
        <f aca="false">TRUE()</f>
        <v>1</v>
      </c>
    </row>
    <row r="1555" customFormat="false" ht="15" hidden="false" customHeight="true" outlineLevel="0" collapsed="false">
      <c r="B1555" s="57" t="s">
        <v>4711</v>
      </c>
      <c r="C1555" s="57" t="s">
        <v>255</v>
      </c>
      <c r="D1555" s="57" t="s">
        <v>331</v>
      </c>
      <c r="E1555" s="59" t="b">
        <f aca="false">FALSE()</f>
        <v>0</v>
      </c>
      <c r="F1555" s="57" t="n">
        <v>1</v>
      </c>
      <c r="G1555" s="57" t="s">
        <v>5181</v>
      </c>
      <c r="H1555" s="57" t="s">
        <v>5146</v>
      </c>
      <c r="I1555" s="57" t="n">
        <v>7</v>
      </c>
      <c r="J1555" s="57" t="s">
        <v>4572</v>
      </c>
      <c r="K1555" s="57" t="n">
        <v>2</v>
      </c>
      <c r="L1555" s="59" t="b">
        <f aca="false">FALSE()</f>
        <v>0</v>
      </c>
      <c r="M1555" s="59" t="b">
        <f aca="false">TRUE()</f>
        <v>1</v>
      </c>
      <c r="N1555" s="59" t="b">
        <f aca="false">TRUE()</f>
        <v>1</v>
      </c>
      <c r="O1555" s="59" t="b">
        <f aca="false">TRUE()</f>
        <v>1</v>
      </c>
      <c r="P1555" s="59" t="b">
        <f aca="false">TRUE()</f>
        <v>1</v>
      </c>
      <c r="Q1555" s="57" t="s">
        <v>5459</v>
      </c>
      <c r="R1555" s="58" t="n">
        <v>1</v>
      </c>
      <c r="S1555" s="58" t="n">
        <v>0</v>
      </c>
      <c r="T1555" s="57"/>
      <c r="U1555" s="58" t="n">
        <v>9.50482107828125</v>
      </c>
      <c r="V1555" s="58" t="n">
        <v>9.50482107828125</v>
      </c>
      <c r="W1555" s="58" t="n">
        <v>0</v>
      </c>
      <c r="X1555" s="58" t="n">
        <v>100</v>
      </c>
      <c r="Y1555" s="58" t="n">
        <v>0</v>
      </c>
      <c r="Z1555" s="58" t="n">
        <v>3.24394497487242</v>
      </c>
      <c r="AA1555" s="57" t="s">
        <v>5488</v>
      </c>
      <c r="AB1555" s="57" t="s">
        <v>5413</v>
      </c>
      <c r="AC1555" s="57" t="s">
        <v>5438</v>
      </c>
      <c r="AD1555" s="57" t="s">
        <v>4885</v>
      </c>
      <c r="AE1555" s="57" t="n">
        <v>111</v>
      </c>
      <c r="AF1555" s="58" t="n">
        <v>3.24394497487242</v>
      </c>
      <c r="AG1555" s="57" t="s">
        <v>5488</v>
      </c>
      <c r="AH1555" s="57" t="s">
        <v>5438</v>
      </c>
      <c r="AI1555" s="57" t="s">
        <v>4885</v>
      </c>
      <c r="AJ1555" s="58" t="n">
        <v>7.82381709908917</v>
      </c>
      <c r="AK1555" s="57" t="s">
        <v>5512</v>
      </c>
      <c r="AL1555" s="58" t="n">
        <v>4</v>
      </c>
      <c r="AM1555" s="57"/>
      <c r="AN1555" s="57" t="s">
        <v>5490</v>
      </c>
      <c r="AO1555" s="57" t="n">
        <v>2</v>
      </c>
      <c r="AP1555" s="59" t="b">
        <f aca="false">TRUE()</f>
        <v>1</v>
      </c>
    </row>
    <row r="1556" customFormat="false" ht="15" hidden="false" customHeight="true" outlineLevel="0" collapsed="false">
      <c r="B1556" s="57" t="s">
        <v>4711</v>
      </c>
      <c r="C1556" s="57" t="s">
        <v>255</v>
      </c>
      <c r="D1556" s="57" t="s">
        <v>331</v>
      </c>
      <c r="E1556" s="59" t="b">
        <f aca="false">FALSE()</f>
        <v>0</v>
      </c>
      <c r="F1556" s="57" t="n">
        <v>1</v>
      </c>
      <c r="G1556" s="57" t="s">
        <v>5181</v>
      </c>
      <c r="H1556" s="57" t="s">
        <v>5146</v>
      </c>
      <c r="I1556" s="57" t="n">
        <v>7</v>
      </c>
      <c r="J1556" s="57" t="s">
        <v>4572</v>
      </c>
      <c r="K1556" s="57" t="n">
        <v>2</v>
      </c>
      <c r="L1556" s="59" t="b">
        <f aca="false">FALSE()</f>
        <v>0</v>
      </c>
      <c r="M1556" s="59" t="b">
        <f aca="false">TRUE()</f>
        <v>1</v>
      </c>
      <c r="N1556" s="59" t="b">
        <f aca="false">TRUE()</f>
        <v>1</v>
      </c>
      <c r="O1556" s="59" t="b">
        <f aca="false">TRUE()</f>
        <v>1</v>
      </c>
      <c r="P1556" s="59" t="b">
        <f aca="false">TRUE()</f>
        <v>1</v>
      </c>
      <c r="Q1556" s="57" t="s">
        <v>5459</v>
      </c>
      <c r="R1556" s="58" t="n">
        <v>1</v>
      </c>
      <c r="S1556" s="58" t="n">
        <v>0</v>
      </c>
      <c r="T1556" s="57"/>
      <c r="U1556" s="58" t="n">
        <v>9.50482107828125</v>
      </c>
      <c r="V1556" s="58" t="n">
        <v>9.50482107828125</v>
      </c>
      <c r="W1556" s="58" t="n">
        <v>0</v>
      </c>
      <c r="X1556" s="58" t="n">
        <v>100</v>
      </c>
      <c r="Y1556" s="58" t="n">
        <v>0</v>
      </c>
      <c r="Z1556" s="58" t="n">
        <v>3.24394497487242</v>
      </c>
      <c r="AA1556" s="57" t="s">
        <v>5488</v>
      </c>
      <c r="AB1556" s="57" t="s">
        <v>5413</v>
      </c>
      <c r="AC1556" s="57" t="s">
        <v>5438</v>
      </c>
      <c r="AD1556" s="57" t="s">
        <v>4885</v>
      </c>
      <c r="AE1556" s="57" t="n">
        <v>111</v>
      </c>
      <c r="AF1556" s="58" t="n">
        <v>3.24394497487242</v>
      </c>
      <c r="AG1556" s="57" t="s">
        <v>5488</v>
      </c>
      <c r="AH1556" s="57" t="s">
        <v>5438</v>
      </c>
      <c r="AI1556" s="57" t="s">
        <v>4885</v>
      </c>
      <c r="AJ1556" s="58" t="n">
        <v>7.82381709908917</v>
      </c>
      <c r="AK1556" s="57" t="s">
        <v>5512</v>
      </c>
      <c r="AL1556" s="58" t="n">
        <v>4.5</v>
      </c>
      <c r="AM1556" s="57"/>
      <c r="AN1556" s="57" t="s">
        <v>5490</v>
      </c>
      <c r="AO1556" s="57" t="n">
        <v>3</v>
      </c>
      <c r="AP1556" s="59" t="b">
        <f aca="false">TRUE()</f>
        <v>1</v>
      </c>
    </row>
    <row r="1557" customFormat="false" ht="15" hidden="false" customHeight="true" outlineLevel="0" collapsed="false">
      <c r="B1557" s="57" t="s">
        <v>4711</v>
      </c>
      <c r="C1557" s="57" t="s">
        <v>255</v>
      </c>
      <c r="D1557" s="57" t="s">
        <v>331</v>
      </c>
      <c r="E1557" s="59" t="b">
        <f aca="false">FALSE()</f>
        <v>0</v>
      </c>
      <c r="F1557" s="57" t="n">
        <v>1</v>
      </c>
      <c r="G1557" s="57" t="s">
        <v>5181</v>
      </c>
      <c r="H1557" s="57" t="s">
        <v>5146</v>
      </c>
      <c r="I1557" s="57" t="n">
        <v>8</v>
      </c>
      <c r="J1557" s="57" t="s">
        <v>425</v>
      </c>
      <c r="K1557" s="57" t="n">
        <v>2</v>
      </c>
      <c r="L1557" s="59" t="b">
        <f aca="false">FALSE()</f>
        <v>0</v>
      </c>
      <c r="M1557" s="59" t="b">
        <f aca="false">TRUE()</f>
        <v>1</v>
      </c>
      <c r="N1557" s="59" t="b">
        <f aca="false">TRUE()</f>
        <v>1</v>
      </c>
      <c r="O1557" s="59" t="b">
        <f aca="false">TRUE()</f>
        <v>1</v>
      </c>
      <c r="P1557" s="59" t="b">
        <f aca="false">TRUE()</f>
        <v>1</v>
      </c>
      <c r="Q1557" s="57" t="s">
        <v>5416</v>
      </c>
      <c r="R1557" s="58" t="n">
        <v>1</v>
      </c>
      <c r="S1557" s="58" t="n">
        <v>0</v>
      </c>
      <c r="T1557" s="57"/>
      <c r="U1557" s="58" t="n">
        <v>1.81552762169417</v>
      </c>
      <c r="V1557" s="58" t="n">
        <v>0.0800968068394488</v>
      </c>
      <c r="W1557" s="58" t="n">
        <v>0</v>
      </c>
      <c r="X1557" s="58" t="n">
        <v>4.41176470588235</v>
      </c>
      <c r="Y1557" s="58" t="n">
        <v>0</v>
      </c>
      <c r="Z1557" s="58" t="n">
        <v>5.14984223059311</v>
      </c>
      <c r="AA1557" s="57" t="s">
        <v>5488</v>
      </c>
      <c r="AB1557" s="57" t="s">
        <v>5413</v>
      </c>
      <c r="AC1557" s="57" t="s">
        <v>5438</v>
      </c>
      <c r="AD1557" s="57" t="s">
        <v>4885</v>
      </c>
      <c r="AE1557" s="57" t="n">
        <v>111</v>
      </c>
      <c r="AF1557" s="58" t="n">
        <v>5.14984223059311</v>
      </c>
      <c r="AG1557" s="57" t="s">
        <v>5488</v>
      </c>
      <c r="AH1557" s="57" t="s">
        <v>5438</v>
      </c>
      <c r="AI1557" s="57" t="s">
        <v>4885</v>
      </c>
      <c r="AJ1557" s="58" t="n">
        <v>8.40456227295627</v>
      </c>
      <c r="AK1557" s="57" t="s">
        <v>363</v>
      </c>
      <c r="AL1557" s="58" t="n">
        <v>3.5</v>
      </c>
      <c r="AM1557" s="57"/>
      <c r="AN1557" s="57"/>
      <c r="AO1557" s="57" t="n">
        <v>0</v>
      </c>
      <c r="AP1557" s="59" t="b">
        <f aca="false">FALSE()</f>
        <v>0</v>
      </c>
    </row>
    <row r="1558" customFormat="false" ht="15" hidden="false" customHeight="true" outlineLevel="0" collapsed="false">
      <c r="B1558" s="57" t="s">
        <v>4711</v>
      </c>
      <c r="C1558" s="57" t="s">
        <v>255</v>
      </c>
      <c r="D1558" s="57" t="s">
        <v>331</v>
      </c>
      <c r="E1558" s="59" t="b">
        <f aca="false">FALSE()</f>
        <v>0</v>
      </c>
      <c r="F1558" s="57" t="n">
        <v>1</v>
      </c>
      <c r="G1558" s="57" t="s">
        <v>5181</v>
      </c>
      <c r="H1558" s="57" t="s">
        <v>5146</v>
      </c>
      <c r="I1558" s="57" t="n">
        <v>8</v>
      </c>
      <c r="J1558" s="57" t="s">
        <v>425</v>
      </c>
      <c r="K1558" s="57" t="n">
        <v>2</v>
      </c>
      <c r="L1558" s="59" t="b">
        <f aca="false">FALSE()</f>
        <v>0</v>
      </c>
      <c r="M1558" s="59" t="b">
        <f aca="false">TRUE()</f>
        <v>1</v>
      </c>
      <c r="N1558" s="59" t="b">
        <f aca="false">TRUE()</f>
        <v>1</v>
      </c>
      <c r="O1558" s="59" t="b">
        <f aca="false">TRUE()</f>
        <v>1</v>
      </c>
      <c r="P1558" s="59" t="b">
        <f aca="false">TRUE()</f>
        <v>1</v>
      </c>
      <c r="Q1558" s="57" t="s">
        <v>5416</v>
      </c>
      <c r="R1558" s="58" t="n">
        <v>1</v>
      </c>
      <c r="S1558" s="58" t="n">
        <v>0</v>
      </c>
      <c r="T1558" s="57"/>
      <c r="U1558" s="58" t="n">
        <v>1.81552762169417</v>
      </c>
      <c r="V1558" s="58" t="n">
        <v>0.0800968068394488</v>
      </c>
      <c r="W1558" s="58" t="n">
        <v>0</v>
      </c>
      <c r="X1558" s="58" t="n">
        <v>4.41176470588235</v>
      </c>
      <c r="Y1558" s="58" t="n">
        <v>0</v>
      </c>
      <c r="Z1558" s="58" t="n">
        <v>5.14984223059311</v>
      </c>
      <c r="AA1558" s="57" t="s">
        <v>5488</v>
      </c>
      <c r="AB1558" s="57" t="s">
        <v>5413</v>
      </c>
      <c r="AC1558" s="57" t="s">
        <v>5438</v>
      </c>
      <c r="AD1558" s="57" t="s">
        <v>4885</v>
      </c>
      <c r="AE1558" s="57" t="n">
        <v>111</v>
      </c>
      <c r="AF1558" s="58" t="n">
        <v>5.14984223059311</v>
      </c>
      <c r="AG1558" s="57" t="s">
        <v>5488</v>
      </c>
      <c r="AH1558" s="57" t="s">
        <v>5438</v>
      </c>
      <c r="AI1558" s="57" t="s">
        <v>4885</v>
      </c>
      <c r="AJ1558" s="58" t="n">
        <v>8.40456227295627</v>
      </c>
      <c r="AK1558" s="57" t="s">
        <v>363</v>
      </c>
      <c r="AL1558" s="58" t="n">
        <v>4</v>
      </c>
      <c r="AM1558" s="57"/>
      <c r="AN1558" s="57"/>
      <c r="AO1558" s="57" t="n">
        <v>0</v>
      </c>
      <c r="AP1558" s="59" t="b">
        <f aca="false">FALSE()</f>
        <v>0</v>
      </c>
    </row>
    <row r="1559" customFormat="false" ht="15" hidden="false" customHeight="true" outlineLevel="0" collapsed="false">
      <c r="B1559" s="57" t="s">
        <v>4711</v>
      </c>
      <c r="C1559" s="57" t="s">
        <v>255</v>
      </c>
      <c r="D1559" s="57" t="s">
        <v>331</v>
      </c>
      <c r="E1559" s="59" t="b">
        <f aca="false">FALSE()</f>
        <v>0</v>
      </c>
      <c r="F1559" s="57" t="n">
        <v>1</v>
      </c>
      <c r="G1559" s="57" t="s">
        <v>5181</v>
      </c>
      <c r="H1559" s="57" t="s">
        <v>5146</v>
      </c>
      <c r="I1559" s="57" t="n">
        <v>8</v>
      </c>
      <c r="J1559" s="57" t="s">
        <v>425</v>
      </c>
      <c r="K1559" s="57" t="n">
        <v>2</v>
      </c>
      <c r="L1559" s="59" t="b">
        <f aca="false">FALSE()</f>
        <v>0</v>
      </c>
      <c r="M1559" s="59" t="b">
        <f aca="false">TRUE()</f>
        <v>1</v>
      </c>
      <c r="N1559" s="59" t="b">
        <f aca="false">TRUE()</f>
        <v>1</v>
      </c>
      <c r="O1559" s="59" t="b">
        <f aca="false">TRUE()</f>
        <v>1</v>
      </c>
      <c r="P1559" s="59" t="b">
        <f aca="false">TRUE()</f>
        <v>1</v>
      </c>
      <c r="Q1559" s="57" t="s">
        <v>5416</v>
      </c>
      <c r="R1559" s="58" t="n">
        <v>1</v>
      </c>
      <c r="S1559" s="58" t="n">
        <v>0</v>
      </c>
      <c r="T1559" s="57"/>
      <c r="U1559" s="58" t="n">
        <v>1.81552762169417</v>
      </c>
      <c r="V1559" s="58" t="n">
        <v>0.0800968068394488</v>
      </c>
      <c r="W1559" s="58" t="n">
        <v>0</v>
      </c>
      <c r="X1559" s="58" t="n">
        <v>4.41176470588235</v>
      </c>
      <c r="Y1559" s="58" t="n">
        <v>0</v>
      </c>
      <c r="Z1559" s="58" t="n">
        <v>5.14984223059311</v>
      </c>
      <c r="AA1559" s="57" t="s">
        <v>5488</v>
      </c>
      <c r="AB1559" s="57" t="s">
        <v>5413</v>
      </c>
      <c r="AC1559" s="57" t="s">
        <v>5438</v>
      </c>
      <c r="AD1559" s="57" t="s">
        <v>4885</v>
      </c>
      <c r="AE1559" s="57" t="n">
        <v>111</v>
      </c>
      <c r="AF1559" s="58" t="n">
        <v>5.14984223059311</v>
      </c>
      <c r="AG1559" s="57" t="s">
        <v>5488</v>
      </c>
      <c r="AH1559" s="57" t="s">
        <v>5438</v>
      </c>
      <c r="AI1559" s="57" t="s">
        <v>4885</v>
      </c>
      <c r="AJ1559" s="58" t="n">
        <v>8.40456227295627</v>
      </c>
      <c r="AK1559" s="57" t="s">
        <v>363</v>
      </c>
      <c r="AL1559" s="58" t="n">
        <v>4.5</v>
      </c>
      <c r="AM1559" s="57"/>
      <c r="AN1559" s="57"/>
      <c r="AO1559" s="57" t="n">
        <v>0</v>
      </c>
      <c r="AP1559" s="59" t="b">
        <f aca="false">FALSE()</f>
        <v>0</v>
      </c>
    </row>
    <row r="1560" customFormat="false" ht="15" hidden="false" customHeight="true" outlineLevel="0" collapsed="false">
      <c r="B1560" s="57" t="s">
        <v>4711</v>
      </c>
      <c r="C1560" s="57" t="s">
        <v>255</v>
      </c>
      <c r="D1560" s="57" t="s">
        <v>316</v>
      </c>
      <c r="E1560" s="59" t="b">
        <f aca="false">FALSE()</f>
        <v>0</v>
      </c>
      <c r="F1560" s="57" t="n">
        <v>1</v>
      </c>
      <c r="G1560" s="57" t="s">
        <v>4862</v>
      </c>
      <c r="H1560" s="57" t="s">
        <v>5040</v>
      </c>
      <c r="I1560" s="57" t="n">
        <v>2</v>
      </c>
      <c r="J1560" s="57" t="s">
        <v>312</v>
      </c>
      <c r="K1560" s="57" t="n">
        <v>2</v>
      </c>
      <c r="L1560" s="59" t="b">
        <f aca="false">FALSE()</f>
        <v>0</v>
      </c>
      <c r="M1560" s="59" t="b">
        <f aca="false">TRUE()</f>
        <v>1</v>
      </c>
      <c r="N1560" s="59" t="b">
        <f aca="false">TRUE()</f>
        <v>1</v>
      </c>
      <c r="O1560" s="59" t="b">
        <f aca="false">TRUE()</f>
        <v>1</v>
      </c>
      <c r="P1560" s="59" t="b">
        <f aca="false">TRUE()</f>
        <v>1</v>
      </c>
      <c r="Q1560" s="57" t="s">
        <v>5418</v>
      </c>
      <c r="R1560" s="58" t="n">
        <v>1</v>
      </c>
      <c r="S1560" s="58" t="n">
        <v>0</v>
      </c>
      <c r="T1560" s="57"/>
      <c r="U1560" s="58" t="n">
        <v>44.3736309890546</v>
      </c>
      <c r="V1560" s="58" t="n">
        <v>30.8906685044141</v>
      </c>
      <c r="W1560" s="58" t="n">
        <v>0</v>
      </c>
      <c r="X1560" s="58" t="n">
        <v>69.6149217809868</v>
      </c>
      <c r="Y1560" s="58" t="n">
        <v>0</v>
      </c>
      <c r="Z1560" s="58" t="n">
        <v>3.57049394342017</v>
      </c>
      <c r="AA1560" s="57" t="s">
        <v>5412</v>
      </c>
      <c r="AB1560" s="57" t="s">
        <v>5413</v>
      </c>
      <c r="AC1560" s="57" t="s">
        <v>5414</v>
      </c>
      <c r="AD1560" s="57" t="s">
        <v>252</v>
      </c>
      <c r="AE1560" s="57" t="n">
        <v>1199</v>
      </c>
      <c r="AF1560" s="58" t="n">
        <v>3.57049394342017</v>
      </c>
      <c r="AG1560" s="57" t="s">
        <v>5412</v>
      </c>
      <c r="AH1560" s="57" t="s">
        <v>5414</v>
      </c>
      <c r="AI1560" s="57" t="s">
        <v>252</v>
      </c>
      <c r="AJ1560" s="58" t="n">
        <v>18.8872910180364</v>
      </c>
      <c r="AK1560" s="57" t="s">
        <v>5520</v>
      </c>
      <c r="AL1560" s="58" t="n">
        <v>3.5</v>
      </c>
      <c r="AM1560" s="57"/>
      <c r="AN1560" s="57"/>
      <c r="AO1560" s="57" t="n">
        <v>0</v>
      </c>
      <c r="AP1560" s="59" t="b">
        <f aca="false">FALSE()</f>
        <v>0</v>
      </c>
    </row>
    <row r="1561" customFormat="false" ht="15" hidden="false" customHeight="true" outlineLevel="0" collapsed="false">
      <c r="B1561" s="57" t="s">
        <v>4711</v>
      </c>
      <c r="C1561" s="57" t="s">
        <v>255</v>
      </c>
      <c r="D1561" s="57" t="s">
        <v>316</v>
      </c>
      <c r="E1561" s="59" t="b">
        <f aca="false">FALSE()</f>
        <v>0</v>
      </c>
      <c r="F1561" s="57" t="n">
        <v>1</v>
      </c>
      <c r="G1561" s="57" t="s">
        <v>4862</v>
      </c>
      <c r="H1561" s="57" t="s">
        <v>5040</v>
      </c>
      <c r="I1561" s="57" t="n">
        <v>2</v>
      </c>
      <c r="J1561" s="57" t="s">
        <v>312</v>
      </c>
      <c r="K1561" s="57" t="n">
        <v>2</v>
      </c>
      <c r="L1561" s="59" t="b">
        <f aca="false">FALSE()</f>
        <v>0</v>
      </c>
      <c r="M1561" s="59" t="b">
        <f aca="false">TRUE()</f>
        <v>1</v>
      </c>
      <c r="N1561" s="59" t="b">
        <f aca="false">TRUE()</f>
        <v>1</v>
      </c>
      <c r="O1561" s="59" t="b">
        <f aca="false">TRUE()</f>
        <v>1</v>
      </c>
      <c r="P1561" s="59" t="b">
        <f aca="false">TRUE()</f>
        <v>1</v>
      </c>
      <c r="Q1561" s="57" t="s">
        <v>5418</v>
      </c>
      <c r="R1561" s="58" t="n">
        <v>1</v>
      </c>
      <c r="S1561" s="58" t="n">
        <v>0</v>
      </c>
      <c r="T1561" s="57"/>
      <c r="U1561" s="58" t="n">
        <v>44.3736309890546</v>
      </c>
      <c r="V1561" s="58" t="n">
        <v>30.8906685044141</v>
      </c>
      <c r="W1561" s="58" t="n">
        <v>0</v>
      </c>
      <c r="X1561" s="58" t="n">
        <v>69.6149217809868</v>
      </c>
      <c r="Y1561" s="58" t="n">
        <v>0</v>
      </c>
      <c r="Z1561" s="58" t="n">
        <v>3.57049394342017</v>
      </c>
      <c r="AA1561" s="57" t="s">
        <v>5412</v>
      </c>
      <c r="AB1561" s="57" t="s">
        <v>5413</v>
      </c>
      <c r="AC1561" s="57" t="s">
        <v>5414</v>
      </c>
      <c r="AD1561" s="57" t="s">
        <v>252</v>
      </c>
      <c r="AE1561" s="57" t="n">
        <v>1199</v>
      </c>
      <c r="AF1561" s="58" t="n">
        <v>3.57049394342017</v>
      </c>
      <c r="AG1561" s="57" t="s">
        <v>5412</v>
      </c>
      <c r="AH1561" s="57" t="s">
        <v>5414</v>
      </c>
      <c r="AI1561" s="57" t="s">
        <v>252</v>
      </c>
      <c r="AJ1561" s="58" t="n">
        <v>18.8872910180364</v>
      </c>
      <c r="AK1561" s="57" t="s">
        <v>5520</v>
      </c>
      <c r="AL1561" s="58" t="n">
        <v>4</v>
      </c>
      <c r="AM1561" s="57"/>
      <c r="AN1561" s="57" t="s">
        <v>5412</v>
      </c>
      <c r="AO1561" s="57" t="n">
        <v>1</v>
      </c>
      <c r="AP1561" s="59" t="b">
        <f aca="false">FALSE()</f>
        <v>0</v>
      </c>
    </row>
    <row r="1562" customFormat="false" ht="15" hidden="false" customHeight="true" outlineLevel="0" collapsed="false">
      <c r="B1562" s="57" t="s">
        <v>4711</v>
      </c>
      <c r="C1562" s="57" t="s">
        <v>255</v>
      </c>
      <c r="D1562" s="57" t="s">
        <v>316</v>
      </c>
      <c r="E1562" s="59" t="b">
        <f aca="false">FALSE()</f>
        <v>0</v>
      </c>
      <c r="F1562" s="57" t="n">
        <v>1</v>
      </c>
      <c r="G1562" s="57" t="s">
        <v>4862</v>
      </c>
      <c r="H1562" s="57" t="s">
        <v>5040</v>
      </c>
      <c r="I1562" s="57" t="n">
        <v>2</v>
      </c>
      <c r="J1562" s="57" t="s">
        <v>312</v>
      </c>
      <c r="K1562" s="57" t="n">
        <v>2</v>
      </c>
      <c r="L1562" s="59" t="b">
        <f aca="false">FALSE()</f>
        <v>0</v>
      </c>
      <c r="M1562" s="59" t="b">
        <f aca="false">TRUE()</f>
        <v>1</v>
      </c>
      <c r="N1562" s="59" t="b">
        <f aca="false">TRUE()</f>
        <v>1</v>
      </c>
      <c r="O1562" s="59" t="b">
        <f aca="false">TRUE()</f>
        <v>1</v>
      </c>
      <c r="P1562" s="59" t="b">
        <f aca="false">TRUE()</f>
        <v>1</v>
      </c>
      <c r="Q1562" s="57" t="s">
        <v>5418</v>
      </c>
      <c r="R1562" s="58" t="n">
        <v>1</v>
      </c>
      <c r="S1562" s="58" t="n">
        <v>0</v>
      </c>
      <c r="T1562" s="57"/>
      <c r="U1562" s="58" t="n">
        <v>44.3736309890546</v>
      </c>
      <c r="V1562" s="58" t="n">
        <v>30.8906685044141</v>
      </c>
      <c r="W1562" s="58" t="n">
        <v>0</v>
      </c>
      <c r="X1562" s="58" t="n">
        <v>69.6149217809868</v>
      </c>
      <c r="Y1562" s="58" t="n">
        <v>0</v>
      </c>
      <c r="Z1562" s="58" t="n">
        <v>3.57049394342017</v>
      </c>
      <c r="AA1562" s="57" t="s">
        <v>5412</v>
      </c>
      <c r="AB1562" s="57" t="s">
        <v>5413</v>
      </c>
      <c r="AC1562" s="57" t="s">
        <v>5414</v>
      </c>
      <c r="AD1562" s="57" t="s">
        <v>252</v>
      </c>
      <c r="AE1562" s="57" t="n">
        <v>1199</v>
      </c>
      <c r="AF1562" s="58" t="n">
        <v>3.57049394342017</v>
      </c>
      <c r="AG1562" s="57" t="s">
        <v>5412</v>
      </c>
      <c r="AH1562" s="57" t="s">
        <v>5414</v>
      </c>
      <c r="AI1562" s="57" t="s">
        <v>252</v>
      </c>
      <c r="AJ1562" s="58" t="n">
        <v>18.8872910180364</v>
      </c>
      <c r="AK1562" s="57" t="s">
        <v>5520</v>
      </c>
      <c r="AL1562" s="58" t="n">
        <v>4.5</v>
      </c>
      <c r="AM1562" s="57"/>
      <c r="AN1562" s="57" t="s">
        <v>5412</v>
      </c>
      <c r="AO1562" s="57" t="n">
        <v>6</v>
      </c>
      <c r="AP1562" s="59" t="b">
        <f aca="false">FALSE()</f>
        <v>0</v>
      </c>
    </row>
    <row r="1563" customFormat="false" ht="15" hidden="false" customHeight="true" outlineLevel="0" collapsed="false">
      <c r="B1563" s="57" t="s">
        <v>4711</v>
      </c>
      <c r="C1563" s="57" t="s">
        <v>255</v>
      </c>
      <c r="D1563" s="57" t="s">
        <v>316</v>
      </c>
      <c r="E1563" s="59" t="b">
        <f aca="false">FALSE()</f>
        <v>0</v>
      </c>
      <c r="F1563" s="57" t="n">
        <v>1</v>
      </c>
      <c r="G1563" s="57" t="s">
        <v>4862</v>
      </c>
      <c r="H1563" s="57" t="s">
        <v>5040</v>
      </c>
      <c r="I1563" s="57" t="n">
        <v>3</v>
      </c>
      <c r="J1563" s="57" t="s">
        <v>327</v>
      </c>
      <c r="K1563" s="57" t="n">
        <v>2</v>
      </c>
      <c r="L1563" s="59" t="b">
        <f aca="false">FALSE()</f>
        <v>0</v>
      </c>
      <c r="M1563" s="59" t="b">
        <f aca="false">TRUE()</f>
        <v>1</v>
      </c>
      <c r="N1563" s="59" t="b">
        <f aca="false">TRUE()</f>
        <v>1</v>
      </c>
      <c r="O1563" s="59" t="b">
        <f aca="false">TRUE()</f>
        <v>1</v>
      </c>
      <c r="P1563" s="59" t="b">
        <f aca="false">TRUE()</f>
        <v>1</v>
      </c>
      <c r="Q1563" s="57" t="s">
        <v>5421</v>
      </c>
      <c r="R1563" s="58" t="n">
        <v>1</v>
      </c>
      <c r="S1563" s="58" t="n">
        <v>0</v>
      </c>
      <c r="T1563" s="57"/>
      <c r="U1563" s="58" t="n">
        <v>3.2839690804174</v>
      </c>
      <c r="V1563" s="58" t="n">
        <v>0.400484034197244</v>
      </c>
      <c r="W1563" s="58" t="n">
        <v>0</v>
      </c>
      <c r="X1563" s="58" t="n">
        <v>12.1951219512195</v>
      </c>
      <c r="Y1563" s="58" t="n">
        <v>0</v>
      </c>
      <c r="Z1563" s="58" t="n">
        <v>3.79385318640558</v>
      </c>
      <c r="AA1563" s="57" t="s">
        <v>5412</v>
      </c>
      <c r="AB1563" s="57" t="s">
        <v>5413</v>
      </c>
      <c r="AC1563" s="57" t="s">
        <v>5456</v>
      </c>
      <c r="AD1563" s="57" t="s">
        <v>261</v>
      </c>
      <c r="AE1563" s="57" t="n">
        <v>1861</v>
      </c>
      <c r="AF1563" s="58" t="n">
        <v>4.51416105162409</v>
      </c>
      <c r="AG1563" s="57" t="s">
        <v>5412</v>
      </c>
      <c r="AH1563" s="57" t="s">
        <v>5438</v>
      </c>
      <c r="AI1563" s="57" t="s">
        <v>261</v>
      </c>
      <c r="AJ1563" s="58" t="n">
        <v>20.162247369775</v>
      </c>
      <c r="AK1563" s="57" t="s">
        <v>605</v>
      </c>
      <c r="AL1563" s="58" t="n">
        <v>3.5</v>
      </c>
      <c r="AM1563" s="57"/>
      <c r="AN1563" s="57"/>
      <c r="AO1563" s="57" t="n">
        <v>0</v>
      </c>
      <c r="AP1563" s="59" t="b">
        <f aca="false">FALSE()</f>
        <v>0</v>
      </c>
    </row>
    <row r="1564" customFormat="false" ht="15" hidden="false" customHeight="true" outlineLevel="0" collapsed="false">
      <c r="B1564" s="57" t="s">
        <v>4711</v>
      </c>
      <c r="C1564" s="57" t="s">
        <v>255</v>
      </c>
      <c r="D1564" s="57" t="s">
        <v>316</v>
      </c>
      <c r="E1564" s="59" t="b">
        <f aca="false">FALSE()</f>
        <v>0</v>
      </c>
      <c r="F1564" s="57" t="n">
        <v>1</v>
      </c>
      <c r="G1564" s="57" t="s">
        <v>4862</v>
      </c>
      <c r="H1564" s="57" t="s">
        <v>5040</v>
      </c>
      <c r="I1564" s="57" t="n">
        <v>3</v>
      </c>
      <c r="J1564" s="57" t="s">
        <v>327</v>
      </c>
      <c r="K1564" s="57" t="n">
        <v>2</v>
      </c>
      <c r="L1564" s="59" t="b">
        <f aca="false">FALSE()</f>
        <v>0</v>
      </c>
      <c r="M1564" s="59" t="b">
        <f aca="false">TRUE()</f>
        <v>1</v>
      </c>
      <c r="N1564" s="59" t="b">
        <f aca="false">TRUE()</f>
        <v>1</v>
      </c>
      <c r="O1564" s="59" t="b">
        <f aca="false">TRUE()</f>
        <v>1</v>
      </c>
      <c r="P1564" s="59" t="b">
        <f aca="false">TRUE()</f>
        <v>1</v>
      </c>
      <c r="Q1564" s="57" t="s">
        <v>5421</v>
      </c>
      <c r="R1564" s="58" t="n">
        <v>1</v>
      </c>
      <c r="S1564" s="58" t="n">
        <v>0</v>
      </c>
      <c r="T1564" s="57"/>
      <c r="U1564" s="58" t="n">
        <v>3.2839690804174</v>
      </c>
      <c r="V1564" s="58" t="n">
        <v>0.400484034197244</v>
      </c>
      <c r="W1564" s="58" t="n">
        <v>0</v>
      </c>
      <c r="X1564" s="58" t="n">
        <v>12.1951219512195</v>
      </c>
      <c r="Y1564" s="58" t="n">
        <v>0</v>
      </c>
      <c r="Z1564" s="58" t="n">
        <v>3.79385318640558</v>
      </c>
      <c r="AA1564" s="57" t="s">
        <v>5412</v>
      </c>
      <c r="AB1564" s="57" t="s">
        <v>5413</v>
      </c>
      <c r="AC1564" s="57" t="s">
        <v>5456</v>
      </c>
      <c r="AD1564" s="57" t="s">
        <v>261</v>
      </c>
      <c r="AE1564" s="57" t="n">
        <v>1861</v>
      </c>
      <c r="AF1564" s="58" t="n">
        <v>4.51416105162409</v>
      </c>
      <c r="AG1564" s="57" t="s">
        <v>5412</v>
      </c>
      <c r="AH1564" s="57" t="s">
        <v>5438</v>
      </c>
      <c r="AI1564" s="57" t="s">
        <v>261</v>
      </c>
      <c r="AJ1564" s="58" t="n">
        <v>20.162247369775</v>
      </c>
      <c r="AK1564" s="57" t="s">
        <v>605</v>
      </c>
      <c r="AL1564" s="58" t="n">
        <v>4</v>
      </c>
      <c r="AM1564" s="57"/>
      <c r="AN1564" s="57" t="s">
        <v>5412</v>
      </c>
      <c r="AO1564" s="57" t="n">
        <v>1</v>
      </c>
      <c r="AP1564" s="59" t="b">
        <f aca="false">FALSE()</f>
        <v>0</v>
      </c>
    </row>
    <row r="1565" customFormat="false" ht="15" hidden="false" customHeight="true" outlineLevel="0" collapsed="false">
      <c r="B1565" s="57" t="s">
        <v>4711</v>
      </c>
      <c r="C1565" s="57" t="s">
        <v>255</v>
      </c>
      <c r="D1565" s="57" t="s">
        <v>316</v>
      </c>
      <c r="E1565" s="59" t="b">
        <f aca="false">FALSE()</f>
        <v>0</v>
      </c>
      <c r="F1565" s="57" t="n">
        <v>1</v>
      </c>
      <c r="G1565" s="57" t="s">
        <v>4862</v>
      </c>
      <c r="H1565" s="57" t="s">
        <v>5040</v>
      </c>
      <c r="I1565" s="57" t="n">
        <v>3</v>
      </c>
      <c r="J1565" s="57" t="s">
        <v>327</v>
      </c>
      <c r="K1565" s="57" t="n">
        <v>2</v>
      </c>
      <c r="L1565" s="59" t="b">
        <f aca="false">FALSE()</f>
        <v>0</v>
      </c>
      <c r="M1565" s="59" t="b">
        <f aca="false">TRUE()</f>
        <v>1</v>
      </c>
      <c r="N1565" s="59" t="b">
        <f aca="false">TRUE()</f>
        <v>1</v>
      </c>
      <c r="O1565" s="59" t="b">
        <f aca="false">TRUE()</f>
        <v>1</v>
      </c>
      <c r="P1565" s="59" t="b">
        <f aca="false">TRUE()</f>
        <v>1</v>
      </c>
      <c r="Q1565" s="57" t="s">
        <v>5421</v>
      </c>
      <c r="R1565" s="58" t="n">
        <v>1</v>
      </c>
      <c r="S1565" s="58" t="n">
        <v>0</v>
      </c>
      <c r="T1565" s="57"/>
      <c r="U1565" s="58" t="n">
        <v>3.2839690804174</v>
      </c>
      <c r="V1565" s="58" t="n">
        <v>0.400484034197244</v>
      </c>
      <c r="W1565" s="58" t="n">
        <v>0</v>
      </c>
      <c r="X1565" s="58" t="n">
        <v>12.1951219512195</v>
      </c>
      <c r="Y1565" s="58" t="n">
        <v>0</v>
      </c>
      <c r="Z1565" s="58" t="n">
        <v>3.79385318640558</v>
      </c>
      <c r="AA1565" s="57" t="s">
        <v>5412</v>
      </c>
      <c r="AB1565" s="57" t="s">
        <v>5413</v>
      </c>
      <c r="AC1565" s="57" t="s">
        <v>5456</v>
      </c>
      <c r="AD1565" s="57" t="s">
        <v>261</v>
      </c>
      <c r="AE1565" s="57" t="n">
        <v>1861</v>
      </c>
      <c r="AF1565" s="58" t="n">
        <v>4.51416105162409</v>
      </c>
      <c r="AG1565" s="57" t="s">
        <v>5412</v>
      </c>
      <c r="AH1565" s="57" t="s">
        <v>5438</v>
      </c>
      <c r="AI1565" s="57" t="s">
        <v>261</v>
      </c>
      <c r="AJ1565" s="58" t="n">
        <v>20.162247369775</v>
      </c>
      <c r="AK1565" s="57" t="s">
        <v>605</v>
      </c>
      <c r="AL1565" s="58" t="n">
        <v>4.5</v>
      </c>
      <c r="AM1565" s="57"/>
      <c r="AN1565" s="57" t="s">
        <v>5412</v>
      </c>
      <c r="AO1565" s="57" t="n">
        <v>1</v>
      </c>
      <c r="AP1565" s="59" t="b">
        <f aca="false">FALSE()</f>
        <v>0</v>
      </c>
    </row>
    <row r="1566" customFormat="false" ht="15" hidden="false" customHeight="true" outlineLevel="0" collapsed="false">
      <c r="B1566" s="57" t="s">
        <v>4711</v>
      </c>
      <c r="C1566" s="57" t="s">
        <v>255</v>
      </c>
      <c r="D1566" s="57" t="s">
        <v>316</v>
      </c>
      <c r="E1566" s="59" t="b">
        <f aca="false">FALSE()</f>
        <v>0</v>
      </c>
      <c r="F1566" s="57" t="n">
        <v>1</v>
      </c>
      <c r="G1566" s="57" t="s">
        <v>4862</v>
      </c>
      <c r="H1566" s="57" t="s">
        <v>5040</v>
      </c>
      <c r="I1566" s="57" t="n">
        <v>4</v>
      </c>
      <c r="J1566" s="57" t="s">
        <v>327</v>
      </c>
      <c r="K1566" s="57" t="n">
        <v>2</v>
      </c>
      <c r="L1566" s="59" t="b">
        <f aca="false">FALSE()</f>
        <v>0</v>
      </c>
      <c r="M1566" s="59" t="b">
        <f aca="false">TRUE()</f>
        <v>1</v>
      </c>
      <c r="N1566" s="59" t="b">
        <f aca="false">TRUE()</f>
        <v>1</v>
      </c>
      <c r="O1566" s="59" t="b">
        <f aca="false">TRUE()</f>
        <v>1</v>
      </c>
      <c r="P1566" s="59" t="b">
        <f aca="false">TRUE()</f>
        <v>1</v>
      </c>
      <c r="Q1566" s="57" t="s">
        <v>5421</v>
      </c>
      <c r="R1566" s="58" t="n">
        <v>1</v>
      </c>
      <c r="S1566" s="58" t="n">
        <v>0</v>
      </c>
      <c r="T1566" s="57"/>
      <c r="U1566" s="58" t="n">
        <v>5.01939989527212</v>
      </c>
      <c r="V1566" s="58" t="n">
        <v>5.01939989527212</v>
      </c>
      <c r="W1566" s="58" t="n">
        <v>0</v>
      </c>
      <c r="X1566" s="58" t="n">
        <v>100</v>
      </c>
      <c r="Y1566" s="58" t="n">
        <v>0</v>
      </c>
      <c r="Z1566" s="58" t="n">
        <v>2.69983814329674</v>
      </c>
      <c r="AA1566" s="57" t="s">
        <v>5412</v>
      </c>
      <c r="AB1566" s="57" t="s">
        <v>5413</v>
      </c>
      <c r="AC1566" s="57" t="s">
        <v>5438</v>
      </c>
      <c r="AD1566" s="57" t="s">
        <v>261</v>
      </c>
      <c r="AE1566" s="57" t="n">
        <v>1861</v>
      </c>
      <c r="AF1566" s="58" t="n">
        <v>2.69983814329674</v>
      </c>
      <c r="AG1566" s="57" t="s">
        <v>5412</v>
      </c>
      <c r="AH1566" s="57" t="s">
        <v>5438</v>
      </c>
      <c r="AI1566" s="57" t="s">
        <v>261</v>
      </c>
      <c r="AJ1566" s="58" t="n">
        <v>20.3159920013766</v>
      </c>
      <c r="AK1566" s="57" t="s">
        <v>5474</v>
      </c>
      <c r="AL1566" s="58" t="n">
        <v>3.5</v>
      </c>
      <c r="AM1566" s="57"/>
      <c r="AN1566" s="57" t="s">
        <v>5412</v>
      </c>
      <c r="AO1566" s="57" t="n">
        <v>1</v>
      </c>
      <c r="AP1566" s="59" t="b">
        <f aca="false">TRUE()</f>
        <v>1</v>
      </c>
    </row>
    <row r="1567" customFormat="false" ht="15" hidden="false" customHeight="true" outlineLevel="0" collapsed="false">
      <c r="B1567" s="57" t="s">
        <v>4711</v>
      </c>
      <c r="C1567" s="57" t="s">
        <v>255</v>
      </c>
      <c r="D1567" s="57" t="s">
        <v>316</v>
      </c>
      <c r="E1567" s="59" t="b">
        <f aca="false">FALSE()</f>
        <v>0</v>
      </c>
      <c r="F1567" s="57" t="n">
        <v>1</v>
      </c>
      <c r="G1567" s="57" t="s">
        <v>4862</v>
      </c>
      <c r="H1567" s="57" t="s">
        <v>5040</v>
      </c>
      <c r="I1567" s="57" t="n">
        <v>4</v>
      </c>
      <c r="J1567" s="57" t="s">
        <v>327</v>
      </c>
      <c r="K1567" s="57" t="n">
        <v>2</v>
      </c>
      <c r="L1567" s="59" t="b">
        <f aca="false">FALSE()</f>
        <v>0</v>
      </c>
      <c r="M1567" s="59" t="b">
        <f aca="false">TRUE()</f>
        <v>1</v>
      </c>
      <c r="N1567" s="59" t="b">
        <f aca="false">TRUE()</f>
        <v>1</v>
      </c>
      <c r="O1567" s="59" t="b">
        <f aca="false">TRUE()</f>
        <v>1</v>
      </c>
      <c r="P1567" s="59" t="b">
        <f aca="false">TRUE()</f>
        <v>1</v>
      </c>
      <c r="Q1567" s="57" t="s">
        <v>5421</v>
      </c>
      <c r="R1567" s="58" t="n">
        <v>1</v>
      </c>
      <c r="S1567" s="58" t="n">
        <v>0</v>
      </c>
      <c r="T1567" s="57"/>
      <c r="U1567" s="58" t="n">
        <v>5.01939989527212</v>
      </c>
      <c r="V1567" s="58" t="n">
        <v>5.01939989527212</v>
      </c>
      <c r="W1567" s="58" t="n">
        <v>0</v>
      </c>
      <c r="X1567" s="58" t="n">
        <v>100</v>
      </c>
      <c r="Y1567" s="58" t="n">
        <v>0</v>
      </c>
      <c r="Z1567" s="58" t="n">
        <v>2.69983814329674</v>
      </c>
      <c r="AA1567" s="57" t="s">
        <v>5412</v>
      </c>
      <c r="AB1567" s="57" t="s">
        <v>5413</v>
      </c>
      <c r="AC1567" s="57" t="s">
        <v>5438</v>
      </c>
      <c r="AD1567" s="57" t="s">
        <v>261</v>
      </c>
      <c r="AE1567" s="57" t="n">
        <v>1861</v>
      </c>
      <c r="AF1567" s="58" t="n">
        <v>2.69983814329674</v>
      </c>
      <c r="AG1567" s="57" t="s">
        <v>5412</v>
      </c>
      <c r="AH1567" s="57" t="s">
        <v>5438</v>
      </c>
      <c r="AI1567" s="57" t="s">
        <v>261</v>
      </c>
      <c r="AJ1567" s="58" t="n">
        <v>20.3159920013766</v>
      </c>
      <c r="AK1567" s="57" t="s">
        <v>5474</v>
      </c>
      <c r="AL1567" s="58" t="n">
        <v>4</v>
      </c>
      <c r="AM1567" s="57"/>
      <c r="AN1567" s="57" t="s">
        <v>5412</v>
      </c>
      <c r="AO1567" s="57" t="n">
        <v>1</v>
      </c>
      <c r="AP1567" s="59" t="b">
        <f aca="false">TRUE()</f>
        <v>1</v>
      </c>
    </row>
    <row r="1568" customFormat="false" ht="15" hidden="false" customHeight="true" outlineLevel="0" collapsed="false">
      <c r="B1568" s="57" t="s">
        <v>4711</v>
      </c>
      <c r="C1568" s="57" t="s">
        <v>255</v>
      </c>
      <c r="D1568" s="57" t="s">
        <v>316</v>
      </c>
      <c r="E1568" s="59" t="b">
        <f aca="false">FALSE()</f>
        <v>0</v>
      </c>
      <c r="F1568" s="57" t="n">
        <v>1</v>
      </c>
      <c r="G1568" s="57" t="s">
        <v>4862</v>
      </c>
      <c r="H1568" s="57" t="s">
        <v>5040</v>
      </c>
      <c r="I1568" s="57" t="n">
        <v>4</v>
      </c>
      <c r="J1568" s="57" t="s">
        <v>327</v>
      </c>
      <c r="K1568" s="57" t="n">
        <v>2</v>
      </c>
      <c r="L1568" s="59" t="b">
        <f aca="false">FALSE()</f>
        <v>0</v>
      </c>
      <c r="M1568" s="59" t="b">
        <f aca="false">TRUE()</f>
        <v>1</v>
      </c>
      <c r="N1568" s="59" t="b">
        <f aca="false">TRUE()</f>
        <v>1</v>
      </c>
      <c r="O1568" s="59" t="b">
        <f aca="false">TRUE()</f>
        <v>1</v>
      </c>
      <c r="P1568" s="59" t="b">
        <f aca="false">TRUE()</f>
        <v>1</v>
      </c>
      <c r="Q1568" s="57" t="s">
        <v>5421</v>
      </c>
      <c r="R1568" s="58" t="n">
        <v>1</v>
      </c>
      <c r="S1568" s="58" t="n">
        <v>0</v>
      </c>
      <c r="T1568" s="57"/>
      <c r="U1568" s="58" t="n">
        <v>5.01939989527212</v>
      </c>
      <c r="V1568" s="58" t="n">
        <v>5.01939989527212</v>
      </c>
      <c r="W1568" s="58" t="n">
        <v>0</v>
      </c>
      <c r="X1568" s="58" t="n">
        <v>100</v>
      </c>
      <c r="Y1568" s="58" t="n">
        <v>0</v>
      </c>
      <c r="Z1568" s="58" t="n">
        <v>2.69983814329674</v>
      </c>
      <c r="AA1568" s="57" t="s">
        <v>5412</v>
      </c>
      <c r="AB1568" s="57" t="s">
        <v>5413</v>
      </c>
      <c r="AC1568" s="57" t="s">
        <v>5438</v>
      </c>
      <c r="AD1568" s="57" t="s">
        <v>261</v>
      </c>
      <c r="AE1568" s="57" t="n">
        <v>1861</v>
      </c>
      <c r="AF1568" s="58" t="n">
        <v>2.69983814329674</v>
      </c>
      <c r="AG1568" s="57" t="s">
        <v>5412</v>
      </c>
      <c r="AH1568" s="57" t="s">
        <v>5438</v>
      </c>
      <c r="AI1568" s="57" t="s">
        <v>261</v>
      </c>
      <c r="AJ1568" s="58" t="n">
        <v>20.3159920013766</v>
      </c>
      <c r="AK1568" s="57" t="s">
        <v>5474</v>
      </c>
      <c r="AL1568" s="58" t="n">
        <v>4.5</v>
      </c>
      <c r="AM1568" s="57"/>
      <c r="AN1568" s="57" t="s">
        <v>5412</v>
      </c>
      <c r="AO1568" s="57" t="n">
        <v>4</v>
      </c>
      <c r="AP1568" s="59" t="b">
        <f aca="false">TRUE()</f>
        <v>1</v>
      </c>
    </row>
    <row r="1569" customFormat="false" ht="15" hidden="false" customHeight="true" outlineLevel="0" collapsed="false">
      <c r="B1569" s="57" t="s">
        <v>4711</v>
      </c>
      <c r="C1569" s="57" t="s">
        <v>255</v>
      </c>
      <c r="D1569" s="57" t="s">
        <v>316</v>
      </c>
      <c r="E1569" s="59" t="b">
        <f aca="false">FALSE()</f>
        <v>0</v>
      </c>
      <c r="F1569" s="57" t="n">
        <v>1</v>
      </c>
      <c r="G1569" s="57" t="s">
        <v>4862</v>
      </c>
      <c r="H1569" s="57" t="s">
        <v>5040</v>
      </c>
      <c r="I1569" s="57" t="n">
        <v>5</v>
      </c>
      <c r="J1569" s="57" t="s">
        <v>425</v>
      </c>
      <c r="K1569" s="57" t="n">
        <v>2</v>
      </c>
      <c r="L1569" s="59" t="b">
        <f aca="false">FALSE()</f>
        <v>0</v>
      </c>
      <c r="M1569" s="59" t="b">
        <f aca="false">TRUE()</f>
        <v>1</v>
      </c>
      <c r="N1569" s="59" t="b">
        <f aca="false">TRUE()</f>
        <v>1</v>
      </c>
      <c r="O1569" s="59" t="b">
        <f aca="false">TRUE()</f>
        <v>1</v>
      </c>
      <c r="P1569" s="59" t="b">
        <f aca="false">TRUE()</f>
        <v>1</v>
      </c>
      <c r="Q1569" s="57" t="s">
        <v>5416</v>
      </c>
      <c r="R1569" s="58" t="n">
        <v>1</v>
      </c>
      <c r="S1569" s="58" t="n">
        <v>0</v>
      </c>
      <c r="T1569" s="57"/>
      <c r="U1569" s="58" t="n">
        <v>2.58979675447551</v>
      </c>
      <c r="V1569" s="58" t="n">
        <v>2.40290420518346</v>
      </c>
      <c r="W1569" s="58" t="n">
        <v>0</v>
      </c>
      <c r="X1569" s="58" t="n">
        <v>92.7835051546392</v>
      </c>
      <c r="Y1569" s="58" t="n">
        <v>0</v>
      </c>
      <c r="Z1569" s="58" t="n">
        <v>3.94974670073916</v>
      </c>
      <c r="AA1569" s="57" t="s">
        <v>5412</v>
      </c>
      <c r="AB1569" s="57" t="s">
        <v>5413</v>
      </c>
      <c r="AC1569" s="57" t="s">
        <v>5438</v>
      </c>
      <c r="AD1569" s="57" t="s">
        <v>261</v>
      </c>
      <c r="AE1569" s="57" t="n">
        <v>1861</v>
      </c>
      <c r="AF1569" s="58" t="n">
        <v>3.94974670073916</v>
      </c>
      <c r="AG1569" s="57" t="s">
        <v>5412</v>
      </c>
      <c r="AH1569" s="57" t="s">
        <v>5438</v>
      </c>
      <c r="AI1569" s="57" t="s">
        <v>261</v>
      </c>
      <c r="AJ1569" s="58" t="n">
        <v>19.9385242683605</v>
      </c>
      <c r="AK1569" s="57" t="s">
        <v>5474</v>
      </c>
      <c r="AL1569" s="58" t="n">
        <v>3.5</v>
      </c>
      <c r="AM1569" s="57"/>
      <c r="AN1569" s="57"/>
      <c r="AO1569" s="57" t="n">
        <v>0</v>
      </c>
      <c r="AP1569" s="59" t="b">
        <f aca="false">FALSE()</f>
        <v>0</v>
      </c>
    </row>
    <row r="1570" customFormat="false" ht="15" hidden="false" customHeight="true" outlineLevel="0" collapsed="false">
      <c r="B1570" s="57" t="s">
        <v>4711</v>
      </c>
      <c r="C1570" s="57" t="s">
        <v>255</v>
      </c>
      <c r="D1570" s="57" t="s">
        <v>316</v>
      </c>
      <c r="E1570" s="59" t="b">
        <f aca="false">FALSE()</f>
        <v>0</v>
      </c>
      <c r="F1570" s="57" t="n">
        <v>1</v>
      </c>
      <c r="G1570" s="57" t="s">
        <v>4862</v>
      </c>
      <c r="H1570" s="57" t="s">
        <v>5040</v>
      </c>
      <c r="I1570" s="57" t="n">
        <v>5</v>
      </c>
      <c r="J1570" s="57" t="s">
        <v>425</v>
      </c>
      <c r="K1570" s="57" t="n">
        <v>2</v>
      </c>
      <c r="L1570" s="59" t="b">
        <f aca="false">FALSE()</f>
        <v>0</v>
      </c>
      <c r="M1570" s="59" t="b">
        <f aca="false">TRUE()</f>
        <v>1</v>
      </c>
      <c r="N1570" s="59" t="b">
        <f aca="false">TRUE()</f>
        <v>1</v>
      </c>
      <c r="O1570" s="59" t="b">
        <f aca="false">TRUE()</f>
        <v>1</v>
      </c>
      <c r="P1570" s="59" t="b">
        <f aca="false">TRUE()</f>
        <v>1</v>
      </c>
      <c r="Q1570" s="57" t="s">
        <v>5416</v>
      </c>
      <c r="R1570" s="58" t="n">
        <v>1</v>
      </c>
      <c r="S1570" s="58" t="n">
        <v>0</v>
      </c>
      <c r="T1570" s="57"/>
      <c r="U1570" s="58" t="n">
        <v>2.58979675447551</v>
      </c>
      <c r="V1570" s="58" t="n">
        <v>2.40290420518346</v>
      </c>
      <c r="W1570" s="58" t="n">
        <v>0</v>
      </c>
      <c r="X1570" s="58" t="n">
        <v>92.7835051546392</v>
      </c>
      <c r="Y1570" s="58" t="n">
        <v>0</v>
      </c>
      <c r="Z1570" s="58" t="n">
        <v>3.94974670073916</v>
      </c>
      <c r="AA1570" s="57" t="s">
        <v>5412</v>
      </c>
      <c r="AB1570" s="57" t="s">
        <v>5413</v>
      </c>
      <c r="AC1570" s="57" t="s">
        <v>5438</v>
      </c>
      <c r="AD1570" s="57" t="s">
        <v>261</v>
      </c>
      <c r="AE1570" s="57" t="n">
        <v>1861</v>
      </c>
      <c r="AF1570" s="58" t="n">
        <v>3.94974670073916</v>
      </c>
      <c r="AG1570" s="57" t="s">
        <v>5412</v>
      </c>
      <c r="AH1570" s="57" t="s">
        <v>5438</v>
      </c>
      <c r="AI1570" s="57" t="s">
        <v>261</v>
      </c>
      <c r="AJ1570" s="58" t="n">
        <v>19.9385242683605</v>
      </c>
      <c r="AK1570" s="57" t="s">
        <v>5474</v>
      </c>
      <c r="AL1570" s="58" t="n">
        <v>4</v>
      </c>
      <c r="AM1570" s="57"/>
      <c r="AN1570" s="57" t="s">
        <v>5412</v>
      </c>
      <c r="AO1570" s="57" t="n">
        <v>1</v>
      </c>
      <c r="AP1570" s="59" t="b">
        <f aca="false">FALSE()</f>
        <v>0</v>
      </c>
    </row>
    <row r="1571" customFormat="false" ht="15" hidden="false" customHeight="true" outlineLevel="0" collapsed="false">
      <c r="B1571" s="57" t="s">
        <v>4711</v>
      </c>
      <c r="C1571" s="57" t="s">
        <v>255</v>
      </c>
      <c r="D1571" s="57" t="s">
        <v>316</v>
      </c>
      <c r="E1571" s="59" t="b">
        <f aca="false">FALSE()</f>
        <v>0</v>
      </c>
      <c r="F1571" s="57" t="n">
        <v>1</v>
      </c>
      <c r="G1571" s="57" t="s">
        <v>4862</v>
      </c>
      <c r="H1571" s="57" t="s">
        <v>5040</v>
      </c>
      <c r="I1571" s="57" t="n">
        <v>5</v>
      </c>
      <c r="J1571" s="57" t="s">
        <v>425</v>
      </c>
      <c r="K1571" s="57" t="n">
        <v>2</v>
      </c>
      <c r="L1571" s="59" t="b">
        <f aca="false">FALSE()</f>
        <v>0</v>
      </c>
      <c r="M1571" s="59" t="b">
        <f aca="false">TRUE()</f>
        <v>1</v>
      </c>
      <c r="N1571" s="59" t="b">
        <f aca="false">TRUE()</f>
        <v>1</v>
      </c>
      <c r="O1571" s="59" t="b">
        <f aca="false">TRUE()</f>
        <v>1</v>
      </c>
      <c r="P1571" s="59" t="b">
        <f aca="false">TRUE()</f>
        <v>1</v>
      </c>
      <c r="Q1571" s="57" t="s">
        <v>5416</v>
      </c>
      <c r="R1571" s="58" t="n">
        <v>1</v>
      </c>
      <c r="S1571" s="58" t="n">
        <v>0</v>
      </c>
      <c r="T1571" s="57"/>
      <c r="U1571" s="58" t="n">
        <v>2.58979675447551</v>
      </c>
      <c r="V1571" s="58" t="n">
        <v>2.40290420518346</v>
      </c>
      <c r="W1571" s="58" t="n">
        <v>0</v>
      </c>
      <c r="X1571" s="58" t="n">
        <v>92.7835051546392</v>
      </c>
      <c r="Y1571" s="58" t="n">
        <v>0</v>
      </c>
      <c r="Z1571" s="58" t="n">
        <v>3.94974670073916</v>
      </c>
      <c r="AA1571" s="57" t="s">
        <v>5412</v>
      </c>
      <c r="AB1571" s="57" t="s">
        <v>5413</v>
      </c>
      <c r="AC1571" s="57" t="s">
        <v>5438</v>
      </c>
      <c r="AD1571" s="57" t="s">
        <v>261</v>
      </c>
      <c r="AE1571" s="57" t="n">
        <v>1861</v>
      </c>
      <c r="AF1571" s="58" t="n">
        <v>3.94974670073916</v>
      </c>
      <c r="AG1571" s="57" t="s">
        <v>5412</v>
      </c>
      <c r="AH1571" s="57" t="s">
        <v>5438</v>
      </c>
      <c r="AI1571" s="57" t="s">
        <v>261</v>
      </c>
      <c r="AJ1571" s="58" t="n">
        <v>19.9385242683605</v>
      </c>
      <c r="AK1571" s="57" t="s">
        <v>5474</v>
      </c>
      <c r="AL1571" s="58" t="n">
        <v>4.5</v>
      </c>
      <c r="AM1571" s="57"/>
      <c r="AN1571" s="57" t="s">
        <v>5412</v>
      </c>
      <c r="AO1571" s="57" t="n">
        <v>1</v>
      </c>
      <c r="AP1571" s="59" t="b">
        <f aca="false">FALSE()</f>
        <v>0</v>
      </c>
    </row>
    <row r="1572" customFormat="false" ht="15" hidden="false" customHeight="true" outlineLevel="0" collapsed="false">
      <c r="B1572" s="57" t="s">
        <v>4711</v>
      </c>
      <c r="C1572" s="57" t="s">
        <v>255</v>
      </c>
      <c r="D1572" s="57" t="s">
        <v>316</v>
      </c>
      <c r="E1572" s="59" t="b">
        <f aca="false">FALSE()</f>
        <v>0</v>
      </c>
      <c r="F1572" s="57" t="n">
        <v>1</v>
      </c>
      <c r="G1572" s="57" t="s">
        <v>4862</v>
      </c>
      <c r="H1572" s="57" t="s">
        <v>5040</v>
      </c>
      <c r="I1572" s="57" t="n">
        <v>6</v>
      </c>
      <c r="J1572" s="57" t="s">
        <v>425</v>
      </c>
      <c r="K1572" s="57" t="n">
        <v>2</v>
      </c>
      <c r="L1572" s="59" t="b">
        <f aca="false">FALSE()</f>
        <v>0</v>
      </c>
      <c r="M1572" s="59" t="b">
        <f aca="false">TRUE()</f>
        <v>1</v>
      </c>
      <c r="N1572" s="59" t="b">
        <f aca="false">TRUE()</f>
        <v>1</v>
      </c>
      <c r="O1572" s="59" t="b">
        <f aca="false">TRUE()</f>
        <v>1</v>
      </c>
      <c r="P1572" s="59" t="b">
        <f aca="false">TRUE()</f>
        <v>1</v>
      </c>
      <c r="Q1572" s="57" t="s">
        <v>5416</v>
      </c>
      <c r="R1572" s="58" t="n">
        <v>1</v>
      </c>
      <c r="S1572" s="58" t="n">
        <v>0</v>
      </c>
      <c r="T1572" s="57"/>
      <c r="U1572" s="58" t="n">
        <v>11.2936497643623</v>
      </c>
      <c r="V1572" s="58" t="n">
        <v>8.86404662356566</v>
      </c>
      <c r="W1572" s="58" t="n">
        <v>0</v>
      </c>
      <c r="X1572" s="58" t="n">
        <v>78.4869976359338</v>
      </c>
      <c r="Y1572" s="58" t="n">
        <v>0</v>
      </c>
      <c r="Z1572" s="58" t="n">
        <v>3.06689549870872</v>
      </c>
      <c r="AA1572" s="57" t="s">
        <v>5412</v>
      </c>
      <c r="AB1572" s="57" t="s">
        <v>5413</v>
      </c>
      <c r="AC1572" s="57" t="s">
        <v>5032</v>
      </c>
      <c r="AD1572" s="57" t="s">
        <v>4838</v>
      </c>
      <c r="AE1572" s="57" t="n">
        <v>1865</v>
      </c>
      <c r="AF1572" s="58" t="n">
        <v>5.88618883489136</v>
      </c>
      <c r="AG1572" s="57" t="s">
        <v>5412</v>
      </c>
      <c r="AH1572" s="57" t="s">
        <v>5414</v>
      </c>
      <c r="AI1572" s="57" t="s">
        <v>4838</v>
      </c>
      <c r="AJ1572" s="58" t="n">
        <v>19.765615877073</v>
      </c>
      <c r="AK1572" s="57" t="s">
        <v>5475</v>
      </c>
      <c r="AL1572" s="58" t="n">
        <v>3.5</v>
      </c>
      <c r="AM1572" s="57"/>
      <c r="AN1572" s="57" t="s">
        <v>5412</v>
      </c>
      <c r="AO1572" s="57" t="n">
        <v>1</v>
      </c>
      <c r="AP1572" s="59" t="b">
        <f aca="false">FALSE()</f>
        <v>0</v>
      </c>
    </row>
    <row r="1573" customFormat="false" ht="15" hidden="false" customHeight="true" outlineLevel="0" collapsed="false">
      <c r="B1573" s="57" t="s">
        <v>4711</v>
      </c>
      <c r="C1573" s="57" t="s">
        <v>255</v>
      </c>
      <c r="D1573" s="57" t="s">
        <v>316</v>
      </c>
      <c r="E1573" s="59" t="b">
        <f aca="false">FALSE()</f>
        <v>0</v>
      </c>
      <c r="F1573" s="57" t="n">
        <v>1</v>
      </c>
      <c r="G1573" s="57" t="s">
        <v>4862</v>
      </c>
      <c r="H1573" s="57" t="s">
        <v>5040</v>
      </c>
      <c r="I1573" s="57" t="n">
        <v>6</v>
      </c>
      <c r="J1573" s="57" t="s">
        <v>425</v>
      </c>
      <c r="K1573" s="57" t="n">
        <v>2</v>
      </c>
      <c r="L1573" s="59" t="b">
        <f aca="false">FALSE()</f>
        <v>0</v>
      </c>
      <c r="M1573" s="59" t="b">
        <f aca="false">TRUE()</f>
        <v>1</v>
      </c>
      <c r="N1573" s="59" t="b">
        <f aca="false">TRUE()</f>
        <v>1</v>
      </c>
      <c r="O1573" s="59" t="b">
        <f aca="false">TRUE()</f>
        <v>1</v>
      </c>
      <c r="P1573" s="59" t="b">
        <f aca="false">TRUE()</f>
        <v>1</v>
      </c>
      <c r="Q1573" s="57" t="s">
        <v>5416</v>
      </c>
      <c r="R1573" s="58" t="n">
        <v>1</v>
      </c>
      <c r="S1573" s="58" t="n">
        <v>0</v>
      </c>
      <c r="T1573" s="57"/>
      <c r="U1573" s="58" t="n">
        <v>11.2936497643623</v>
      </c>
      <c r="V1573" s="58" t="n">
        <v>8.86404662356566</v>
      </c>
      <c r="W1573" s="58" t="n">
        <v>0</v>
      </c>
      <c r="X1573" s="58" t="n">
        <v>78.4869976359338</v>
      </c>
      <c r="Y1573" s="58" t="n">
        <v>0</v>
      </c>
      <c r="Z1573" s="58" t="n">
        <v>3.06689549870872</v>
      </c>
      <c r="AA1573" s="57" t="s">
        <v>5412</v>
      </c>
      <c r="AB1573" s="57" t="s">
        <v>5413</v>
      </c>
      <c r="AC1573" s="57" t="s">
        <v>5032</v>
      </c>
      <c r="AD1573" s="57" t="s">
        <v>4838</v>
      </c>
      <c r="AE1573" s="57" t="n">
        <v>1865</v>
      </c>
      <c r="AF1573" s="58" t="n">
        <v>5.88618883489136</v>
      </c>
      <c r="AG1573" s="57" t="s">
        <v>5412</v>
      </c>
      <c r="AH1573" s="57" t="s">
        <v>5414</v>
      </c>
      <c r="AI1573" s="57" t="s">
        <v>4838</v>
      </c>
      <c r="AJ1573" s="58" t="n">
        <v>19.765615877073</v>
      </c>
      <c r="AK1573" s="57" t="s">
        <v>5475</v>
      </c>
      <c r="AL1573" s="58" t="n">
        <v>4</v>
      </c>
      <c r="AM1573" s="57"/>
      <c r="AN1573" s="57" t="s">
        <v>5412</v>
      </c>
      <c r="AO1573" s="57" t="n">
        <v>3</v>
      </c>
      <c r="AP1573" s="59" t="b">
        <f aca="false">FALSE()</f>
        <v>0</v>
      </c>
    </row>
    <row r="1574" customFormat="false" ht="15" hidden="false" customHeight="true" outlineLevel="0" collapsed="false">
      <c r="B1574" s="57" t="s">
        <v>4711</v>
      </c>
      <c r="C1574" s="57" t="s">
        <v>255</v>
      </c>
      <c r="D1574" s="57" t="s">
        <v>316</v>
      </c>
      <c r="E1574" s="59" t="b">
        <f aca="false">FALSE()</f>
        <v>0</v>
      </c>
      <c r="F1574" s="57" t="n">
        <v>1</v>
      </c>
      <c r="G1574" s="57" t="s">
        <v>4862</v>
      </c>
      <c r="H1574" s="57" t="s">
        <v>5040</v>
      </c>
      <c r="I1574" s="57" t="n">
        <v>6</v>
      </c>
      <c r="J1574" s="57" t="s">
        <v>425</v>
      </c>
      <c r="K1574" s="57" t="n">
        <v>2</v>
      </c>
      <c r="L1574" s="59" t="b">
        <f aca="false">FALSE()</f>
        <v>0</v>
      </c>
      <c r="M1574" s="59" t="b">
        <f aca="false">TRUE()</f>
        <v>1</v>
      </c>
      <c r="N1574" s="59" t="b">
        <f aca="false">TRUE()</f>
        <v>1</v>
      </c>
      <c r="O1574" s="59" t="b">
        <f aca="false">TRUE()</f>
        <v>1</v>
      </c>
      <c r="P1574" s="59" t="b">
        <f aca="false">TRUE()</f>
        <v>1</v>
      </c>
      <c r="Q1574" s="57" t="s">
        <v>5416</v>
      </c>
      <c r="R1574" s="58" t="n">
        <v>1</v>
      </c>
      <c r="S1574" s="58" t="n">
        <v>0</v>
      </c>
      <c r="T1574" s="57"/>
      <c r="U1574" s="58" t="n">
        <v>11.2936497643623</v>
      </c>
      <c r="V1574" s="58" t="n">
        <v>8.86404662356566</v>
      </c>
      <c r="W1574" s="58" t="n">
        <v>0</v>
      </c>
      <c r="X1574" s="58" t="n">
        <v>78.4869976359338</v>
      </c>
      <c r="Y1574" s="58" t="n">
        <v>0</v>
      </c>
      <c r="Z1574" s="58" t="n">
        <v>3.06689549870872</v>
      </c>
      <c r="AA1574" s="57" t="s">
        <v>5412</v>
      </c>
      <c r="AB1574" s="57" t="s">
        <v>5413</v>
      </c>
      <c r="AC1574" s="57" t="s">
        <v>5032</v>
      </c>
      <c r="AD1574" s="57" t="s">
        <v>4838</v>
      </c>
      <c r="AE1574" s="57" t="n">
        <v>1865</v>
      </c>
      <c r="AF1574" s="58" t="n">
        <v>5.88618883489136</v>
      </c>
      <c r="AG1574" s="57" t="s">
        <v>5412</v>
      </c>
      <c r="AH1574" s="57" t="s">
        <v>5414</v>
      </c>
      <c r="AI1574" s="57" t="s">
        <v>4838</v>
      </c>
      <c r="AJ1574" s="58" t="n">
        <v>19.765615877073</v>
      </c>
      <c r="AK1574" s="57" t="s">
        <v>5475</v>
      </c>
      <c r="AL1574" s="58" t="n">
        <v>4.5</v>
      </c>
      <c r="AM1574" s="57"/>
      <c r="AN1574" s="57" t="s">
        <v>5412</v>
      </c>
      <c r="AO1574" s="57" t="n">
        <v>4</v>
      </c>
      <c r="AP1574" s="59" t="b">
        <f aca="false">FALSE()</f>
        <v>0</v>
      </c>
    </row>
    <row r="1575" customFormat="false" ht="15" hidden="false" customHeight="true" outlineLevel="0" collapsed="false">
      <c r="B1575" s="57" t="s">
        <v>4711</v>
      </c>
      <c r="C1575" s="57" t="s">
        <v>255</v>
      </c>
      <c r="D1575" s="57" t="s">
        <v>316</v>
      </c>
      <c r="E1575" s="59" t="b">
        <f aca="false">FALSE()</f>
        <v>0</v>
      </c>
      <c r="F1575" s="57" t="n">
        <v>1</v>
      </c>
      <c r="G1575" s="57" t="s">
        <v>4862</v>
      </c>
      <c r="H1575" s="57" t="s">
        <v>5040</v>
      </c>
      <c r="I1575" s="57" t="n">
        <v>7</v>
      </c>
      <c r="J1575" s="57" t="s">
        <v>4795</v>
      </c>
      <c r="K1575" s="57" t="n">
        <v>2</v>
      </c>
      <c r="L1575" s="59" t="b">
        <f aca="false">FALSE()</f>
        <v>0</v>
      </c>
      <c r="M1575" s="59" t="b">
        <f aca="false">TRUE()</f>
        <v>1</v>
      </c>
      <c r="N1575" s="59" t="b">
        <f aca="false">TRUE()</f>
        <v>1</v>
      </c>
      <c r="O1575" s="59" t="b">
        <f aca="false">TRUE()</f>
        <v>1</v>
      </c>
      <c r="P1575" s="59" t="b">
        <f aca="false">TRUE()</f>
        <v>1</v>
      </c>
      <c r="Q1575" s="57" t="s">
        <v>5454</v>
      </c>
      <c r="R1575" s="58" t="n">
        <v>1</v>
      </c>
      <c r="S1575" s="58" t="n">
        <v>0</v>
      </c>
      <c r="T1575" s="57"/>
      <c r="U1575" s="58" t="n">
        <v>1.28154890943118</v>
      </c>
      <c r="V1575" s="58" t="n">
        <v>0.854365939620787</v>
      </c>
      <c r="W1575" s="58" t="n">
        <v>0</v>
      </c>
      <c r="X1575" s="58" t="n">
        <v>66.6666666666667</v>
      </c>
      <c r="Y1575" s="58" t="n">
        <v>0</v>
      </c>
      <c r="Z1575" s="58" t="n">
        <v>4.26117096582616</v>
      </c>
      <c r="AA1575" s="57" t="s">
        <v>5412</v>
      </c>
      <c r="AB1575" s="57" t="s">
        <v>5413</v>
      </c>
      <c r="AC1575" s="57" t="s">
        <v>5034</v>
      </c>
      <c r="AD1575" s="57" t="s">
        <v>4838</v>
      </c>
      <c r="AE1575" s="57" t="n">
        <v>1865</v>
      </c>
      <c r="AF1575" s="58" t="n">
        <v>5.79145128616306</v>
      </c>
      <c r="AG1575" s="57" t="s">
        <v>5412</v>
      </c>
      <c r="AH1575" s="57" t="s">
        <v>5414</v>
      </c>
      <c r="AI1575" s="57" t="s">
        <v>261</v>
      </c>
      <c r="AJ1575" s="58" t="n">
        <v>17.8204962052127</v>
      </c>
      <c r="AK1575" s="57" t="s">
        <v>5475</v>
      </c>
      <c r="AL1575" s="58" t="n">
        <v>3.5</v>
      </c>
      <c r="AM1575" s="57"/>
      <c r="AN1575" s="57"/>
      <c r="AO1575" s="57" t="n">
        <v>0</v>
      </c>
      <c r="AP1575" s="59" t="b">
        <f aca="false">FALSE()</f>
        <v>0</v>
      </c>
    </row>
    <row r="1576" customFormat="false" ht="15" hidden="false" customHeight="true" outlineLevel="0" collapsed="false">
      <c r="B1576" s="57" t="s">
        <v>4711</v>
      </c>
      <c r="C1576" s="57" t="s">
        <v>255</v>
      </c>
      <c r="D1576" s="57" t="s">
        <v>316</v>
      </c>
      <c r="E1576" s="59" t="b">
        <f aca="false">FALSE()</f>
        <v>0</v>
      </c>
      <c r="F1576" s="57" t="n">
        <v>1</v>
      </c>
      <c r="G1576" s="57" t="s">
        <v>4862</v>
      </c>
      <c r="H1576" s="57" t="s">
        <v>5040</v>
      </c>
      <c r="I1576" s="57" t="n">
        <v>7</v>
      </c>
      <c r="J1576" s="57" t="s">
        <v>4795</v>
      </c>
      <c r="K1576" s="57" t="n">
        <v>2</v>
      </c>
      <c r="L1576" s="59" t="b">
        <f aca="false">FALSE()</f>
        <v>0</v>
      </c>
      <c r="M1576" s="59" t="b">
        <f aca="false">TRUE()</f>
        <v>1</v>
      </c>
      <c r="N1576" s="59" t="b">
        <f aca="false">TRUE()</f>
        <v>1</v>
      </c>
      <c r="O1576" s="59" t="b">
        <f aca="false">TRUE()</f>
        <v>1</v>
      </c>
      <c r="P1576" s="59" t="b">
        <f aca="false">TRUE()</f>
        <v>1</v>
      </c>
      <c r="Q1576" s="57" t="s">
        <v>5454</v>
      </c>
      <c r="R1576" s="58" t="n">
        <v>1</v>
      </c>
      <c r="S1576" s="58" t="n">
        <v>0</v>
      </c>
      <c r="T1576" s="57"/>
      <c r="U1576" s="58" t="n">
        <v>1.28154890943118</v>
      </c>
      <c r="V1576" s="58" t="n">
        <v>0.854365939620787</v>
      </c>
      <c r="W1576" s="58" t="n">
        <v>0</v>
      </c>
      <c r="X1576" s="58" t="n">
        <v>66.6666666666667</v>
      </c>
      <c r="Y1576" s="58" t="n">
        <v>0</v>
      </c>
      <c r="Z1576" s="58" t="n">
        <v>4.26117096582616</v>
      </c>
      <c r="AA1576" s="57" t="s">
        <v>5412</v>
      </c>
      <c r="AB1576" s="57" t="s">
        <v>5413</v>
      </c>
      <c r="AC1576" s="57" t="s">
        <v>5034</v>
      </c>
      <c r="AD1576" s="57" t="s">
        <v>4838</v>
      </c>
      <c r="AE1576" s="57" t="n">
        <v>1865</v>
      </c>
      <c r="AF1576" s="58" t="n">
        <v>5.79145128616306</v>
      </c>
      <c r="AG1576" s="57" t="s">
        <v>5412</v>
      </c>
      <c r="AH1576" s="57" t="s">
        <v>5414</v>
      </c>
      <c r="AI1576" s="57" t="s">
        <v>261</v>
      </c>
      <c r="AJ1576" s="58" t="n">
        <v>17.8204962052127</v>
      </c>
      <c r="AK1576" s="57" t="s">
        <v>5475</v>
      </c>
      <c r="AL1576" s="58" t="n">
        <v>4</v>
      </c>
      <c r="AM1576" s="57"/>
      <c r="AN1576" s="57"/>
      <c r="AO1576" s="57" t="n">
        <v>0</v>
      </c>
      <c r="AP1576" s="59" t="b">
        <f aca="false">FALSE()</f>
        <v>0</v>
      </c>
    </row>
    <row r="1577" customFormat="false" ht="15" hidden="false" customHeight="true" outlineLevel="0" collapsed="false">
      <c r="B1577" s="57" t="s">
        <v>4711</v>
      </c>
      <c r="C1577" s="57" t="s">
        <v>255</v>
      </c>
      <c r="D1577" s="57" t="s">
        <v>316</v>
      </c>
      <c r="E1577" s="59" t="b">
        <f aca="false">FALSE()</f>
        <v>0</v>
      </c>
      <c r="F1577" s="57" t="n">
        <v>1</v>
      </c>
      <c r="G1577" s="57" t="s">
        <v>4862</v>
      </c>
      <c r="H1577" s="57" t="s">
        <v>5040</v>
      </c>
      <c r="I1577" s="57" t="n">
        <v>7</v>
      </c>
      <c r="J1577" s="57" t="s">
        <v>4795</v>
      </c>
      <c r="K1577" s="57" t="n">
        <v>2</v>
      </c>
      <c r="L1577" s="59" t="b">
        <f aca="false">FALSE()</f>
        <v>0</v>
      </c>
      <c r="M1577" s="59" t="b">
        <f aca="false">TRUE()</f>
        <v>1</v>
      </c>
      <c r="N1577" s="59" t="b">
        <f aca="false">TRUE()</f>
        <v>1</v>
      </c>
      <c r="O1577" s="59" t="b">
        <f aca="false">TRUE()</f>
        <v>1</v>
      </c>
      <c r="P1577" s="59" t="b">
        <f aca="false">TRUE()</f>
        <v>1</v>
      </c>
      <c r="Q1577" s="57" t="s">
        <v>5454</v>
      </c>
      <c r="R1577" s="58" t="n">
        <v>1</v>
      </c>
      <c r="S1577" s="58" t="n">
        <v>0</v>
      </c>
      <c r="T1577" s="57"/>
      <c r="U1577" s="58" t="n">
        <v>1.28154890943118</v>
      </c>
      <c r="V1577" s="58" t="n">
        <v>0.854365939620787</v>
      </c>
      <c r="W1577" s="58" t="n">
        <v>0</v>
      </c>
      <c r="X1577" s="58" t="n">
        <v>66.6666666666667</v>
      </c>
      <c r="Y1577" s="58" t="n">
        <v>0</v>
      </c>
      <c r="Z1577" s="58" t="n">
        <v>4.26117096582616</v>
      </c>
      <c r="AA1577" s="57" t="s">
        <v>5412</v>
      </c>
      <c r="AB1577" s="57" t="s">
        <v>5413</v>
      </c>
      <c r="AC1577" s="57" t="s">
        <v>5034</v>
      </c>
      <c r="AD1577" s="57" t="s">
        <v>4838</v>
      </c>
      <c r="AE1577" s="57" t="n">
        <v>1865</v>
      </c>
      <c r="AF1577" s="58" t="n">
        <v>5.79145128616306</v>
      </c>
      <c r="AG1577" s="57" t="s">
        <v>5412</v>
      </c>
      <c r="AH1577" s="57" t="s">
        <v>5414</v>
      </c>
      <c r="AI1577" s="57" t="s">
        <v>261</v>
      </c>
      <c r="AJ1577" s="58" t="n">
        <v>17.8204962052127</v>
      </c>
      <c r="AK1577" s="57" t="s">
        <v>5475</v>
      </c>
      <c r="AL1577" s="58" t="n">
        <v>4.5</v>
      </c>
      <c r="AM1577" s="57"/>
      <c r="AN1577" s="57" t="s">
        <v>5412</v>
      </c>
      <c r="AO1577" s="57" t="n">
        <v>1</v>
      </c>
      <c r="AP1577" s="59" t="b">
        <f aca="false">FALSE()</f>
        <v>0</v>
      </c>
    </row>
    <row r="1578" customFormat="false" ht="15" hidden="false" customHeight="true" outlineLevel="0" collapsed="false">
      <c r="B1578" s="57" t="s">
        <v>4711</v>
      </c>
      <c r="C1578" s="57" t="s">
        <v>255</v>
      </c>
      <c r="D1578" s="57" t="s">
        <v>316</v>
      </c>
      <c r="E1578" s="59" t="b">
        <f aca="false">FALSE()</f>
        <v>0</v>
      </c>
      <c r="F1578" s="57" t="n">
        <v>1</v>
      </c>
      <c r="G1578" s="57" t="s">
        <v>4862</v>
      </c>
      <c r="H1578" s="57" t="s">
        <v>5040</v>
      </c>
      <c r="I1578" s="57" t="n">
        <v>8</v>
      </c>
      <c r="J1578" s="57" t="s">
        <v>4795</v>
      </c>
      <c r="K1578" s="57" t="n">
        <v>2</v>
      </c>
      <c r="L1578" s="59" t="b">
        <f aca="false">FALSE()</f>
        <v>0</v>
      </c>
      <c r="M1578" s="59" t="b">
        <f aca="false">TRUE()</f>
        <v>1</v>
      </c>
      <c r="N1578" s="59" t="b">
        <f aca="false">TRUE()</f>
        <v>1</v>
      </c>
      <c r="O1578" s="59" t="b">
        <f aca="false">TRUE()</f>
        <v>1</v>
      </c>
      <c r="P1578" s="59" t="b">
        <f aca="false">TRUE()</f>
        <v>1</v>
      </c>
      <c r="Q1578" s="57" t="s">
        <v>5454</v>
      </c>
      <c r="R1578" s="58" t="n">
        <v>1</v>
      </c>
      <c r="S1578" s="58" t="n">
        <v>0</v>
      </c>
      <c r="T1578" s="57"/>
      <c r="U1578" s="58" t="n">
        <v>0</v>
      </c>
      <c r="V1578" s="58" t="n">
        <v>0</v>
      </c>
      <c r="W1578" s="58" t="n">
        <v>0</v>
      </c>
      <c r="X1578" s="57"/>
      <c r="Y1578" s="57"/>
      <c r="Z1578" s="58" t="n">
        <v>4.89436512736838</v>
      </c>
      <c r="AA1578" s="57" t="s">
        <v>5412</v>
      </c>
      <c r="AB1578" s="57" t="s">
        <v>5413</v>
      </c>
      <c r="AC1578" s="57" t="s">
        <v>5414</v>
      </c>
      <c r="AD1578" s="57" t="s">
        <v>261</v>
      </c>
      <c r="AE1578" s="57" t="n">
        <v>1861</v>
      </c>
      <c r="AF1578" s="58" t="n">
        <v>4.89436512736838</v>
      </c>
      <c r="AG1578" s="57" t="s">
        <v>5412</v>
      </c>
      <c r="AH1578" s="57" t="s">
        <v>5414</v>
      </c>
      <c r="AI1578" s="57" t="s">
        <v>261</v>
      </c>
      <c r="AJ1578" s="58" t="n">
        <v>16.6572887049483</v>
      </c>
      <c r="AK1578" s="57" t="s">
        <v>5474</v>
      </c>
      <c r="AL1578" s="58" t="n">
        <v>3.5</v>
      </c>
      <c r="AM1578" s="57"/>
      <c r="AN1578" s="57"/>
      <c r="AO1578" s="57" t="n">
        <v>0</v>
      </c>
      <c r="AP1578" s="59" t="b">
        <f aca="false">FALSE()</f>
        <v>0</v>
      </c>
    </row>
    <row r="1579" customFormat="false" ht="15" hidden="false" customHeight="true" outlineLevel="0" collapsed="false">
      <c r="B1579" s="57" t="s">
        <v>4711</v>
      </c>
      <c r="C1579" s="57" t="s">
        <v>255</v>
      </c>
      <c r="D1579" s="57" t="s">
        <v>316</v>
      </c>
      <c r="E1579" s="59" t="b">
        <f aca="false">FALSE()</f>
        <v>0</v>
      </c>
      <c r="F1579" s="57" t="n">
        <v>1</v>
      </c>
      <c r="G1579" s="57" t="s">
        <v>4862</v>
      </c>
      <c r="H1579" s="57" t="s">
        <v>5040</v>
      </c>
      <c r="I1579" s="57" t="n">
        <v>8</v>
      </c>
      <c r="J1579" s="57" t="s">
        <v>4795</v>
      </c>
      <c r="K1579" s="57" t="n">
        <v>2</v>
      </c>
      <c r="L1579" s="59" t="b">
        <f aca="false">FALSE()</f>
        <v>0</v>
      </c>
      <c r="M1579" s="59" t="b">
        <f aca="false">TRUE()</f>
        <v>1</v>
      </c>
      <c r="N1579" s="59" t="b">
        <f aca="false">TRUE()</f>
        <v>1</v>
      </c>
      <c r="O1579" s="59" t="b">
        <f aca="false">TRUE()</f>
        <v>1</v>
      </c>
      <c r="P1579" s="59" t="b">
        <f aca="false">TRUE()</f>
        <v>1</v>
      </c>
      <c r="Q1579" s="57" t="s">
        <v>5454</v>
      </c>
      <c r="R1579" s="58" t="n">
        <v>1</v>
      </c>
      <c r="S1579" s="58" t="n">
        <v>0</v>
      </c>
      <c r="T1579" s="57"/>
      <c r="U1579" s="58" t="n">
        <v>0</v>
      </c>
      <c r="V1579" s="58" t="n">
        <v>0</v>
      </c>
      <c r="W1579" s="58" t="n">
        <v>0</v>
      </c>
      <c r="X1579" s="57"/>
      <c r="Y1579" s="57"/>
      <c r="Z1579" s="58" t="n">
        <v>4.89436512736838</v>
      </c>
      <c r="AA1579" s="57" t="s">
        <v>5412</v>
      </c>
      <c r="AB1579" s="57" t="s">
        <v>5413</v>
      </c>
      <c r="AC1579" s="57" t="s">
        <v>5414</v>
      </c>
      <c r="AD1579" s="57" t="s">
        <v>261</v>
      </c>
      <c r="AE1579" s="57" t="n">
        <v>1861</v>
      </c>
      <c r="AF1579" s="58" t="n">
        <v>4.89436512736838</v>
      </c>
      <c r="AG1579" s="57" t="s">
        <v>5412</v>
      </c>
      <c r="AH1579" s="57" t="s">
        <v>5414</v>
      </c>
      <c r="AI1579" s="57" t="s">
        <v>261</v>
      </c>
      <c r="AJ1579" s="58" t="n">
        <v>16.6572887049483</v>
      </c>
      <c r="AK1579" s="57" t="s">
        <v>5474</v>
      </c>
      <c r="AL1579" s="58" t="n">
        <v>4</v>
      </c>
      <c r="AM1579" s="57"/>
      <c r="AN1579" s="57"/>
      <c r="AO1579" s="57" t="n">
        <v>0</v>
      </c>
      <c r="AP1579" s="59" t="b">
        <f aca="false">FALSE()</f>
        <v>0</v>
      </c>
    </row>
    <row r="1580" customFormat="false" ht="15" hidden="false" customHeight="true" outlineLevel="0" collapsed="false">
      <c r="B1580" s="57" t="s">
        <v>4711</v>
      </c>
      <c r="C1580" s="57" t="s">
        <v>255</v>
      </c>
      <c r="D1580" s="57" t="s">
        <v>316</v>
      </c>
      <c r="E1580" s="59" t="b">
        <f aca="false">FALSE()</f>
        <v>0</v>
      </c>
      <c r="F1580" s="57" t="n">
        <v>1</v>
      </c>
      <c r="G1580" s="57" t="s">
        <v>4862</v>
      </c>
      <c r="H1580" s="57" t="s">
        <v>5040</v>
      </c>
      <c r="I1580" s="57" t="n">
        <v>8</v>
      </c>
      <c r="J1580" s="57" t="s">
        <v>4795</v>
      </c>
      <c r="K1580" s="57" t="n">
        <v>2</v>
      </c>
      <c r="L1580" s="59" t="b">
        <f aca="false">FALSE()</f>
        <v>0</v>
      </c>
      <c r="M1580" s="59" t="b">
        <f aca="false">TRUE()</f>
        <v>1</v>
      </c>
      <c r="N1580" s="59" t="b">
        <f aca="false">TRUE()</f>
        <v>1</v>
      </c>
      <c r="O1580" s="59" t="b">
        <f aca="false">TRUE()</f>
        <v>1</v>
      </c>
      <c r="P1580" s="59" t="b">
        <f aca="false">TRUE()</f>
        <v>1</v>
      </c>
      <c r="Q1580" s="57" t="s">
        <v>5454</v>
      </c>
      <c r="R1580" s="58" t="n">
        <v>1</v>
      </c>
      <c r="S1580" s="58" t="n">
        <v>0</v>
      </c>
      <c r="T1580" s="57"/>
      <c r="U1580" s="58" t="n">
        <v>0</v>
      </c>
      <c r="V1580" s="58" t="n">
        <v>0</v>
      </c>
      <c r="W1580" s="58" t="n">
        <v>0</v>
      </c>
      <c r="X1580" s="57"/>
      <c r="Y1580" s="57"/>
      <c r="Z1580" s="58" t="n">
        <v>4.89436512736838</v>
      </c>
      <c r="AA1580" s="57" t="s">
        <v>5412</v>
      </c>
      <c r="AB1580" s="57" t="s">
        <v>5413</v>
      </c>
      <c r="AC1580" s="57" t="s">
        <v>5414</v>
      </c>
      <c r="AD1580" s="57" t="s">
        <v>261</v>
      </c>
      <c r="AE1580" s="57" t="n">
        <v>1861</v>
      </c>
      <c r="AF1580" s="58" t="n">
        <v>4.89436512736838</v>
      </c>
      <c r="AG1580" s="57" t="s">
        <v>5412</v>
      </c>
      <c r="AH1580" s="57" t="s">
        <v>5414</v>
      </c>
      <c r="AI1580" s="57" t="s">
        <v>261</v>
      </c>
      <c r="AJ1580" s="58" t="n">
        <v>16.6572887049483</v>
      </c>
      <c r="AK1580" s="57" t="s">
        <v>5474</v>
      </c>
      <c r="AL1580" s="58" t="n">
        <v>4.5</v>
      </c>
      <c r="AM1580" s="57"/>
      <c r="AN1580" s="57"/>
      <c r="AO1580" s="57" t="n">
        <v>0</v>
      </c>
      <c r="AP1580" s="59" t="b">
        <f aca="false">FALSE()</f>
        <v>0</v>
      </c>
    </row>
    <row r="1581" customFormat="false" ht="15" hidden="false" customHeight="true" outlineLevel="0" collapsed="false">
      <c r="B1581" s="57" t="s">
        <v>4711</v>
      </c>
      <c r="C1581" s="57" t="s">
        <v>255</v>
      </c>
      <c r="D1581" s="57" t="s">
        <v>367</v>
      </c>
      <c r="E1581" s="59" t="b">
        <f aca="false">FALSE()</f>
        <v>0</v>
      </c>
      <c r="F1581" s="57" t="n">
        <v>1</v>
      </c>
      <c r="G1581" s="57" t="s">
        <v>5182</v>
      </c>
      <c r="H1581" s="57" t="s">
        <v>281</v>
      </c>
      <c r="I1581" s="57" t="n">
        <v>2</v>
      </c>
      <c r="J1581" s="57" t="s">
        <v>360</v>
      </c>
      <c r="K1581" s="57" t="n">
        <v>2</v>
      </c>
      <c r="L1581" s="59" t="b">
        <f aca="false">FALSE()</f>
        <v>0</v>
      </c>
      <c r="M1581" s="59" t="b">
        <f aca="false">TRUE()</f>
        <v>1</v>
      </c>
      <c r="N1581" s="59" t="b">
        <f aca="false">TRUE()</f>
        <v>1</v>
      </c>
      <c r="O1581" s="59" t="b">
        <f aca="false">TRUE()</f>
        <v>1</v>
      </c>
      <c r="P1581" s="59" t="b">
        <f aca="false">TRUE()</f>
        <v>1</v>
      </c>
      <c r="Q1581" s="57" t="s">
        <v>5417</v>
      </c>
      <c r="R1581" s="58" t="n">
        <v>1</v>
      </c>
      <c r="S1581" s="58" t="n">
        <v>0</v>
      </c>
      <c r="T1581" s="57"/>
      <c r="U1581" s="58" t="n">
        <v>32.492604641203</v>
      </c>
      <c r="V1581" s="58" t="n">
        <v>0.934462746460234</v>
      </c>
      <c r="W1581" s="58" t="n">
        <v>0</v>
      </c>
      <c r="X1581" s="58" t="n">
        <v>2.8759244042728</v>
      </c>
      <c r="Y1581" s="58" t="n">
        <v>0</v>
      </c>
      <c r="Z1581" s="58" t="n">
        <v>4.94521364553644</v>
      </c>
      <c r="AA1581" s="57" t="s">
        <v>5471</v>
      </c>
      <c r="AB1581" s="57" t="s">
        <v>282</v>
      </c>
      <c r="AC1581" s="57" t="s">
        <v>5460</v>
      </c>
      <c r="AD1581" s="57" t="s">
        <v>5459</v>
      </c>
      <c r="AE1581" s="57" t="n">
        <v>175</v>
      </c>
      <c r="AF1581" s="58" t="n">
        <v>5.3109271318669</v>
      </c>
      <c r="AG1581" s="57" t="s">
        <v>324</v>
      </c>
      <c r="AH1581" s="57" t="s">
        <v>5513</v>
      </c>
      <c r="AI1581" s="57" t="s">
        <v>5430</v>
      </c>
      <c r="AJ1581" s="58" t="n">
        <v>4.94521364553644</v>
      </c>
      <c r="AK1581" s="57" t="s">
        <v>5471</v>
      </c>
      <c r="AL1581" s="58" t="n">
        <v>3.5</v>
      </c>
      <c r="AM1581" s="57"/>
      <c r="AN1581" s="57"/>
      <c r="AO1581" s="57" t="n">
        <v>0</v>
      </c>
      <c r="AP1581" s="59" t="b">
        <f aca="false">FALSE()</f>
        <v>0</v>
      </c>
    </row>
    <row r="1582" customFormat="false" ht="15" hidden="false" customHeight="true" outlineLevel="0" collapsed="false">
      <c r="B1582" s="57" t="s">
        <v>4711</v>
      </c>
      <c r="C1582" s="57" t="s">
        <v>255</v>
      </c>
      <c r="D1582" s="57" t="s">
        <v>367</v>
      </c>
      <c r="E1582" s="59" t="b">
        <f aca="false">FALSE()</f>
        <v>0</v>
      </c>
      <c r="F1582" s="57" t="n">
        <v>1</v>
      </c>
      <c r="G1582" s="57" t="s">
        <v>5182</v>
      </c>
      <c r="H1582" s="57" t="s">
        <v>281</v>
      </c>
      <c r="I1582" s="57" t="n">
        <v>2</v>
      </c>
      <c r="J1582" s="57" t="s">
        <v>360</v>
      </c>
      <c r="K1582" s="57" t="n">
        <v>2</v>
      </c>
      <c r="L1582" s="59" t="b">
        <f aca="false">FALSE()</f>
        <v>0</v>
      </c>
      <c r="M1582" s="59" t="b">
        <f aca="false">TRUE()</f>
        <v>1</v>
      </c>
      <c r="N1582" s="59" t="b">
        <f aca="false">TRUE()</f>
        <v>1</v>
      </c>
      <c r="O1582" s="59" t="b">
        <f aca="false">TRUE()</f>
        <v>1</v>
      </c>
      <c r="P1582" s="59" t="b">
        <f aca="false">TRUE()</f>
        <v>1</v>
      </c>
      <c r="Q1582" s="57" t="s">
        <v>5417</v>
      </c>
      <c r="R1582" s="58" t="n">
        <v>1</v>
      </c>
      <c r="S1582" s="58" t="n">
        <v>0</v>
      </c>
      <c r="T1582" s="57"/>
      <c r="U1582" s="58" t="n">
        <v>32.492604641203</v>
      </c>
      <c r="V1582" s="58" t="n">
        <v>0.934462746460234</v>
      </c>
      <c r="W1582" s="58" t="n">
        <v>0</v>
      </c>
      <c r="X1582" s="58" t="n">
        <v>2.8759244042728</v>
      </c>
      <c r="Y1582" s="58" t="n">
        <v>0</v>
      </c>
      <c r="Z1582" s="58" t="n">
        <v>4.94521364553644</v>
      </c>
      <c r="AA1582" s="57" t="s">
        <v>5471</v>
      </c>
      <c r="AB1582" s="57" t="s">
        <v>282</v>
      </c>
      <c r="AC1582" s="57" t="s">
        <v>5460</v>
      </c>
      <c r="AD1582" s="57" t="s">
        <v>5459</v>
      </c>
      <c r="AE1582" s="57" t="n">
        <v>175</v>
      </c>
      <c r="AF1582" s="58" t="n">
        <v>5.3109271318669</v>
      </c>
      <c r="AG1582" s="57" t="s">
        <v>324</v>
      </c>
      <c r="AH1582" s="57" t="s">
        <v>5513</v>
      </c>
      <c r="AI1582" s="57" t="s">
        <v>5430</v>
      </c>
      <c r="AJ1582" s="58" t="n">
        <v>4.94521364553644</v>
      </c>
      <c r="AK1582" s="57" t="s">
        <v>5471</v>
      </c>
      <c r="AL1582" s="58" t="n">
        <v>4</v>
      </c>
      <c r="AM1582" s="57"/>
      <c r="AN1582" s="57"/>
      <c r="AO1582" s="57" t="n">
        <v>0</v>
      </c>
      <c r="AP1582" s="59" t="b">
        <f aca="false">FALSE()</f>
        <v>0</v>
      </c>
    </row>
    <row r="1583" customFormat="false" ht="15" hidden="false" customHeight="true" outlineLevel="0" collapsed="false">
      <c r="B1583" s="57" t="s">
        <v>4711</v>
      </c>
      <c r="C1583" s="57" t="s">
        <v>255</v>
      </c>
      <c r="D1583" s="57" t="s">
        <v>367</v>
      </c>
      <c r="E1583" s="59" t="b">
        <f aca="false">FALSE()</f>
        <v>0</v>
      </c>
      <c r="F1583" s="57" t="n">
        <v>1</v>
      </c>
      <c r="G1583" s="57" t="s">
        <v>5182</v>
      </c>
      <c r="H1583" s="57" t="s">
        <v>281</v>
      </c>
      <c r="I1583" s="57" t="n">
        <v>2</v>
      </c>
      <c r="J1583" s="57" t="s">
        <v>360</v>
      </c>
      <c r="K1583" s="57" t="n">
        <v>2</v>
      </c>
      <c r="L1583" s="59" t="b">
        <f aca="false">FALSE()</f>
        <v>0</v>
      </c>
      <c r="M1583" s="59" t="b">
        <f aca="false">TRUE()</f>
        <v>1</v>
      </c>
      <c r="N1583" s="59" t="b">
        <f aca="false">TRUE()</f>
        <v>1</v>
      </c>
      <c r="O1583" s="59" t="b">
        <f aca="false">TRUE()</f>
        <v>1</v>
      </c>
      <c r="P1583" s="59" t="b">
        <f aca="false">TRUE()</f>
        <v>1</v>
      </c>
      <c r="Q1583" s="57" t="s">
        <v>5417</v>
      </c>
      <c r="R1583" s="58" t="n">
        <v>1</v>
      </c>
      <c r="S1583" s="58" t="n">
        <v>0</v>
      </c>
      <c r="T1583" s="57"/>
      <c r="U1583" s="58" t="n">
        <v>32.492604641203</v>
      </c>
      <c r="V1583" s="58" t="n">
        <v>0.934462746460234</v>
      </c>
      <c r="W1583" s="58" t="n">
        <v>0</v>
      </c>
      <c r="X1583" s="58" t="n">
        <v>2.8759244042728</v>
      </c>
      <c r="Y1583" s="58" t="n">
        <v>0</v>
      </c>
      <c r="Z1583" s="58" t="n">
        <v>4.94521364553644</v>
      </c>
      <c r="AA1583" s="57" t="s">
        <v>5471</v>
      </c>
      <c r="AB1583" s="57" t="s">
        <v>282</v>
      </c>
      <c r="AC1583" s="57" t="s">
        <v>5460</v>
      </c>
      <c r="AD1583" s="57" t="s">
        <v>5459</v>
      </c>
      <c r="AE1583" s="57" t="n">
        <v>175</v>
      </c>
      <c r="AF1583" s="58" t="n">
        <v>5.3109271318669</v>
      </c>
      <c r="AG1583" s="57" t="s">
        <v>324</v>
      </c>
      <c r="AH1583" s="57" t="s">
        <v>5513</v>
      </c>
      <c r="AI1583" s="57" t="s">
        <v>5430</v>
      </c>
      <c r="AJ1583" s="58" t="n">
        <v>4.94521364553644</v>
      </c>
      <c r="AK1583" s="57" t="s">
        <v>5471</v>
      </c>
      <c r="AL1583" s="58" t="n">
        <v>4.5</v>
      </c>
      <c r="AM1583" s="57"/>
      <c r="AN1583" s="57"/>
      <c r="AO1583" s="57" t="n">
        <v>0</v>
      </c>
      <c r="AP1583" s="59" t="b">
        <f aca="false">FALSE()</f>
        <v>0</v>
      </c>
    </row>
    <row r="1584" customFormat="false" ht="15" hidden="false" customHeight="true" outlineLevel="0" collapsed="false">
      <c r="B1584" s="57" t="s">
        <v>4711</v>
      </c>
      <c r="C1584" s="57" t="s">
        <v>255</v>
      </c>
      <c r="D1584" s="57" t="s">
        <v>367</v>
      </c>
      <c r="E1584" s="59" t="b">
        <f aca="false">FALSE()</f>
        <v>0</v>
      </c>
      <c r="F1584" s="57" t="n">
        <v>1</v>
      </c>
      <c r="G1584" s="57" t="s">
        <v>5182</v>
      </c>
      <c r="H1584" s="57" t="s">
        <v>281</v>
      </c>
      <c r="I1584" s="57" t="n">
        <v>3</v>
      </c>
      <c r="J1584" s="57" t="s">
        <v>4572</v>
      </c>
      <c r="K1584" s="57" t="n">
        <v>2</v>
      </c>
      <c r="L1584" s="59" t="b">
        <f aca="false">FALSE()</f>
        <v>0</v>
      </c>
      <c r="M1584" s="59" t="b">
        <f aca="false">TRUE()</f>
        <v>1</v>
      </c>
      <c r="N1584" s="59" t="b">
        <f aca="false">TRUE()</f>
        <v>1</v>
      </c>
      <c r="O1584" s="59" t="b">
        <f aca="false">TRUE()</f>
        <v>1</v>
      </c>
      <c r="P1584" s="59" t="b">
        <f aca="false">TRUE()</f>
        <v>1</v>
      </c>
      <c r="Q1584" s="57" t="s">
        <v>5459</v>
      </c>
      <c r="R1584" s="58" t="n">
        <v>1</v>
      </c>
      <c r="S1584" s="58" t="n">
        <v>0</v>
      </c>
      <c r="T1584" s="57"/>
      <c r="U1584" s="58" t="n">
        <v>7.04851900187149</v>
      </c>
      <c r="V1584" s="58" t="n">
        <v>7.04851900187149</v>
      </c>
      <c r="W1584" s="58" t="n">
        <v>7.04851900187149</v>
      </c>
      <c r="X1584" s="58" t="n">
        <v>100</v>
      </c>
      <c r="Y1584" s="58" t="n">
        <v>100</v>
      </c>
      <c r="Z1584" s="58" t="n">
        <v>3.2455290785941</v>
      </c>
      <c r="AA1584" s="57" t="s">
        <v>5471</v>
      </c>
      <c r="AB1584" s="57" t="s">
        <v>282</v>
      </c>
      <c r="AC1584" s="57" t="s">
        <v>5460</v>
      </c>
      <c r="AD1584" s="57" t="s">
        <v>5459</v>
      </c>
      <c r="AE1584" s="57" t="n">
        <v>175</v>
      </c>
      <c r="AF1584" s="58" t="n">
        <v>4.1883569570895</v>
      </c>
      <c r="AG1584" s="57" t="s">
        <v>324</v>
      </c>
      <c r="AH1584" s="57" t="s">
        <v>5513</v>
      </c>
      <c r="AI1584" s="57" t="s">
        <v>5430</v>
      </c>
      <c r="AJ1584" s="58" t="n">
        <v>3.2455290785941</v>
      </c>
      <c r="AK1584" s="57" t="s">
        <v>5471</v>
      </c>
      <c r="AL1584" s="58" t="n">
        <v>3.5</v>
      </c>
      <c r="AM1584" s="57" t="s">
        <v>5471</v>
      </c>
      <c r="AN1584" s="57" t="s">
        <v>5471</v>
      </c>
      <c r="AO1584" s="57" t="n">
        <v>1</v>
      </c>
      <c r="AP1584" s="59" t="b">
        <f aca="false">FALSE()</f>
        <v>0</v>
      </c>
    </row>
    <row r="1585" customFormat="false" ht="15" hidden="false" customHeight="true" outlineLevel="0" collapsed="false">
      <c r="B1585" s="57" t="s">
        <v>4711</v>
      </c>
      <c r="C1585" s="57" t="s">
        <v>255</v>
      </c>
      <c r="D1585" s="57" t="s">
        <v>367</v>
      </c>
      <c r="E1585" s="59" t="b">
        <f aca="false">FALSE()</f>
        <v>0</v>
      </c>
      <c r="F1585" s="57" t="n">
        <v>1</v>
      </c>
      <c r="G1585" s="57" t="s">
        <v>5182</v>
      </c>
      <c r="H1585" s="57" t="s">
        <v>281</v>
      </c>
      <c r="I1585" s="57" t="n">
        <v>3</v>
      </c>
      <c r="J1585" s="57" t="s">
        <v>4572</v>
      </c>
      <c r="K1585" s="57" t="n">
        <v>2</v>
      </c>
      <c r="L1585" s="59" t="b">
        <f aca="false">FALSE()</f>
        <v>0</v>
      </c>
      <c r="M1585" s="59" t="b">
        <f aca="false">TRUE()</f>
        <v>1</v>
      </c>
      <c r="N1585" s="59" t="b">
        <f aca="false">TRUE()</f>
        <v>1</v>
      </c>
      <c r="O1585" s="59" t="b">
        <f aca="false">TRUE()</f>
        <v>1</v>
      </c>
      <c r="P1585" s="59" t="b">
        <f aca="false">TRUE()</f>
        <v>1</v>
      </c>
      <c r="Q1585" s="57" t="s">
        <v>5459</v>
      </c>
      <c r="R1585" s="58" t="n">
        <v>1</v>
      </c>
      <c r="S1585" s="58" t="n">
        <v>0</v>
      </c>
      <c r="T1585" s="57"/>
      <c r="U1585" s="58" t="n">
        <v>7.04851900187149</v>
      </c>
      <c r="V1585" s="58" t="n">
        <v>7.04851900187149</v>
      </c>
      <c r="W1585" s="58" t="n">
        <v>7.04851900187149</v>
      </c>
      <c r="X1585" s="58" t="n">
        <v>100</v>
      </c>
      <c r="Y1585" s="58" t="n">
        <v>100</v>
      </c>
      <c r="Z1585" s="58" t="n">
        <v>3.2455290785941</v>
      </c>
      <c r="AA1585" s="57" t="s">
        <v>5471</v>
      </c>
      <c r="AB1585" s="57" t="s">
        <v>282</v>
      </c>
      <c r="AC1585" s="57" t="s">
        <v>5460</v>
      </c>
      <c r="AD1585" s="57" t="s">
        <v>5459</v>
      </c>
      <c r="AE1585" s="57" t="n">
        <v>175</v>
      </c>
      <c r="AF1585" s="58" t="n">
        <v>4.1883569570895</v>
      </c>
      <c r="AG1585" s="57" t="s">
        <v>324</v>
      </c>
      <c r="AH1585" s="57" t="s">
        <v>5513</v>
      </c>
      <c r="AI1585" s="57" t="s">
        <v>5430</v>
      </c>
      <c r="AJ1585" s="58" t="n">
        <v>3.2455290785941</v>
      </c>
      <c r="AK1585" s="57" t="s">
        <v>5471</v>
      </c>
      <c r="AL1585" s="58" t="n">
        <v>4</v>
      </c>
      <c r="AM1585" s="57" t="s">
        <v>5471</v>
      </c>
      <c r="AN1585" s="57" t="s">
        <v>5471</v>
      </c>
      <c r="AO1585" s="57" t="n">
        <v>2</v>
      </c>
      <c r="AP1585" s="59" t="b">
        <f aca="false">FALSE()</f>
        <v>0</v>
      </c>
    </row>
    <row r="1586" customFormat="false" ht="15" hidden="false" customHeight="true" outlineLevel="0" collapsed="false">
      <c r="B1586" s="57" t="s">
        <v>4711</v>
      </c>
      <c r="C1586" s="57" t="s">
        <v>255</v>
      </c>
      <c r="D1586" s="57" t="s">
        <v>367</v>
      </c>
      <c r="E1586" s="59" t="b">
        <f aca="false">FALSE()</f>
        <v>0</v>
      </c>
      <c r="F1586" s="57" t="n">
        <v>1</v>
      </c>
      <c r="G1586" s="57" t="s">
        <v>5182</v>
      </c>
      <c r="H1586" s="57" t="s">
        <v>281</v>
      </c>
      <c r="I1586" s="57" t="n">
        <v>3</v>
      </c>
      <c r="J1586" s="57" t="s">
        <v>4572</v>
      </c>
      <c r="K1586" s="57" t="n">
        <v>2</v>
      </c>
      <c r="L1586" s="59" t="b">
        <f aca="false">FALSE()</f>
        <v>0</v>
      </c>
      <c r="M1586" s="59" t="b">
        <f aca="false">TRUE()</f>
        <v>1</v>
      </c>
      <c r="N1586" s="59" t="b">
        <f aca="false">TRUE()</f>
        <v>1</v>
      </c>
      <c r="O1586" s="59" t="b">
        <f aca="false">TRUE()</f>
        <v>1</v>
      </c>
      <c r="P1586" s="59" t="b">
        <f aca="false">TRUE()</f>
        <v>1</v>
      </c>
      <c r="Q1586" s="57" t="s">
        <v>5459</v>
      </c>
      <c r="R1586" s="58" t="n">
        <v>1</v>
      </c>
      <c r="S1586" s="58" t="n">
        <v>0</v>
      </c>
      <c r="T1586" s="57"/>
      <c r="U1586" s="58" t="n">
        <v>7.04851900187149</v>
      </c>
      <c r="V1586" s="58" t="n">
        <v>7.04851900187149</v>
      </c>
      <c r="W1586" s="58" t="n">
        <v>7.04851900187149</v>
      </c>
      <c r="X1586" s="58" t="n">
        <v>100</v>
      </c>
      <c r="Y1586" s="58" t="n">
        <v>100</v>
      </c>
      <c r="Z1586" s="58" t="n">
        <v>3.2455290785941</v>
      </c>
      <c r="AA1586" s="57" t="s">
        <v>5471</v>
      </c>
      <c r="AB1586" s="57" t="s">
        <v>282</v>
      </c>
      <c r="AC1586" s="57" t="s">
        <v>5460</v>
      </c>
      <c r="AD1586" s="57" t="s">
        <v>5459</v>
      </c>
      <c r="AE1586" s="57" t="n">
        <v>175</v>
      </c>
      <c r="AF1586" s="58" t="n">
        <v>4.1883569570895</v>
      </c>
      <c r="AG1586" s="57" t="s">
        <v>324</v>
      </c>
      <c r="AH1586" s="57" t="s">
        <v>5513</v>
      </c>
      <c r="AI1586" s="57" t="s">
        <v>5430</v>
      </c>
      <c r="AJ1586" s="58" t="n">
        <v>3.2455290785941</v>
      </c>
      <c r="AK1586" s="57" t="s">
        <v>5471</v>
      </c>
      <c r="AL1586" s="58" t="n">
        <v>4.5</v>
      </c>
      <c r="AM1586" s="57" t="s">
        <v>5472</v>
      </c>
      <c r="AN1586" s="57" t="s">
        <v>5472</v>
      </c>
      <c r="AO1586" s="57" t="n">
        <v>4</v>
      </c>
      <c r="AP1586" s="59" t="b">
        <f aca="false">FALSE()</f>
        <v>0</v>
      </c>
    </row>
    <row r="1587" customFormat="false" ht="15" hidden="false" customHeight="true" outlineLevel="0" collapsed="false">
      <c r="B1587" s="57" t="s">
        <v>4711</v>
      </c>
      <c r="C1587" s="57" t="s">
        <v>255</v>
      </c>
      <c r="D1587" s="57" t="s">
        <v>367</v>
      </c>
      <c r="E1587" s="59" t="b">
        <f aca="false">FALSE()</f>
        <v>0</v>
      </c>
      <c r="F1587" s="57" t="n">
        <v>1</v>
      </c>
      <c r="G1587" s="57" t="s">
        <v>5182</v>
      </c>
      <c r="H1587" s="57" t="s">
        <v>281</v>
      </c>
      <c r="I1587" s="57" t="n">
        <v>4</v>
      </c>
      <c r="J1587" s="57" t="s">
        <v>425</v>
      </c>
      <c r="K1587" s="57" t="n">
        <v>2</v>
      </c>
      <c r="L1587" s="59" t="b">
        <f aca="false">FALSE()</f>
        <v>0</v>
      </c>
      <c r="M1587" s="59" t="b">
        <f aca="false">TRUE()</f>
        <v>1</v>
      </c>
      <c r="N1587" s="59" t="b">
        <f aca="false">TRUE()</f>
        <v>1</v>
      </c>
      <c r="O1587" s="59" t="b">
        <f aca="false">TRUE()</f>
        <v>1</v>
      </c>
      <c r="P1587" s="59" t="b">
        <f aca="false">TRUE()</f>
        <v>1</v>
      </c>
      <c r="Q1587" s="57" t="s">
        <v>5416</v>
      </c>
      <c r="R1587" s="58" t="n">
        <v>1</v>
      </c>
      <c r="S1587" s="58" t="n">
        <v>0</v>
      </c>
      <c r="T1587" s="57"/>
      <c r="U1587" s="58" t="n">
        <v>3.87134566390669</v>
      </c>
      <c r="V1587" s="58" t="n">
        <v>1.44174252311008</v>
      </c>
      <c r="W1587" s="58" t="n">
        <v>1.44174252311008</v>
      </c>
      <c r="X1587" s="58" t="n">
        <v>37.2413793103448</v>
      </c>
      <c r="Y1587" s="58" t="n">
        <v>37.2413793103448</v>
      </c>
      <c r="Z1587" s="58" t="n">
        <v>4.82857059594244</v>
      </c>
      <c r="AA1587" s="57" t="s">
        <v>5471</v>
      </c>
      <c r="AB1587" s="57" t="s">
        <v>282</v>
      </c>
      <c r="AC1587" s="57" t="s">
        <v>5460</v>
      </c>
      <c r="AD1587" s="57" t="s">
        <v>5459</v>
      </c>
      <c r="AE1587" s="57" t="n">
        <v>175</v>
      </c>
      <c r="AF1587" s="58" t="n">
        <v>5.88704144711075</v>
      </c>
      <c r="AG1587" s="57" t="s">
        <v>5471</v>
      </c>
      <c r="AH1587" s="57" t="s">
        <v>4866</v>
      </c>
      <c r="AI1587" s="57" t="s">
        <v>5459</v>
      </c>
      <c r="AJ1587" s="58" t="n">
        <v>4.82857059594244</v>
      </c>
      <c r="AK1587" s="57" t="s">
        <v>5471</v>
      </c>
      <c r="AL1587" s="58" t="n">
        <v>3.5</v>
      </c>
      <c r="AM1587" s="57"/>
      <c r="AN1587" s="57"/>
      <c r="AO1587" s="57" t="n">
        <v>0</v>
      </c>
      <c r="AP1587" s="59" t="b">
        <f aca="false">FALSE()</f>
        <v>0</v>
      </c>
    </row>
    <row r="1588" customFormat="false" ht="15" hidden="false" customHeight="true" outlineLevel="0" collapsed="false">
      <c r="B1588" s="57" t="s">
        <v>4711</v>
      </c>
      <c r="C1588" s="57" t="s">
        <v>255</v>
      </c>
      <c r="D1588" s="57" t="s">
        <v>367</v>
      </c>
      <c r="E1588" s="59" t="b">
        <f aca="false">FALSE()</f>
        <v>0</v>
      </c>
      <c r="F1588" s="57" t="n">
        <v>1</v>
      </c>
      <c r="G1588" s="57" t="s">
        <v>5182</v>
      </c>
      <c r="H1588" s="57" t="s">
        <v>281</v>
      </c>
      <c r="I1588" s="57" t="n">
        <v>4</v>
      </c>
      <c r="J1588" s="57" t="s">
        <v>425</v>
      </c>
      <c r="K1588" s="57" t="n">
        <v>2</v>
      </c>
      <c r="L1588" s="59" t="b">
        <f aca="false">FALSE()</f>
        <v>0</v>
      </c>
      <c r="M1588" s="59" t="b">
        <f aca="false">TRUE()</f>
        <v>1</v>
      </c>
      <c r="N1588" s="59" t="b">
        <f aca="false">TRUE()</f>
        <v>1</v>
      </c>
      <c r="O1588" s="59" t="b">
        <f aca="false">TRUE()</f>
        <v>1</v>
      </c>
      <c r="P1588" s="59" t="b">
        <f aca="false">TRUE()</f>
        <v>1</v>
      </c>
      <c r="Q1588" s="57" t="s">
        <v>5416</v>
      </c>
      <c r="R1588" s="58" t="n">
        <v>1</v>
      </c>
      <c r="S1588" s="58" t="n">
        <v>0</v>
      </c>
      <c r="T1588" s="57"/>
      <c r="U1588" s="58" t="n">
        <v>3.87134566390669</v>
      </c>
      <c r="V1588" s="58" t="n">
        <v>1.44174252311008</v>
      </c>
      <c r="W1588" s="58" t="n">
        <v>1.44174252311008</v>
      </c>
      <c r="X1588" s="58" t="n">
        <v>37.2413793103448</v>
      </c>
      <c r="Y1588" s="58" t="n">
        <v>37.2413793103448</v>
      </c>
      <c r="Z1588" s="58" t="n">
        <v>4.82857059594244</v>
      </c>
      <c r="AA1588" s="57" t="s">
        <v>5471</v>
      </c>
      <c r="AB1588" s="57" t="s">
        <v>282</v>
      </c>
      <c r="AC1588" s="57" t="s">
        <v>5460</v>
      </c>
      <c r="AD1588" s="57" t="s">
        <v>5459</v>
      </c>
      <c r="AE1588" s="57" t="n">
        <v>175</v>
      </c>
      <c r="AF1588" s="58" t="n">
        <v>5.88704144711075</v>
      </c>
      <c r="AG1588" s="57" t="s">
        <v>5471</v>
      </c>
      <c r="AH1588" s="57" t="s">
        <v>4866</v>
      </c>
      <c r="AI1588" s="57" t="s">
        <v>5459</v>
      </c>
      <c r="AJ1588" s="58" t="n">
        <v>4.82857059594244</v>
      </c>
      <c r="AK1588" s="57" t="s">
        <v>5471</v>
      </c>
      <c r="AL1588" s="58" t="n">
        <v>4</v>
      </c>
      <c r="AM1588" s="57"/>
      <c r="AN1588" s="57"/>
      <c r="AO1588" s="57" t="n">
        <v>0</v>
      </c>
      <c r="AP1588" s="59" t="b">
        <f aca="false">FALSE()</f>
        <v>0</v>
      </c>
    </row>
    <row r="1589" customFormat="false" ht="15" hidden="false" customHeight="true" outlineLevel="0" collapsed="false">
      <c r="B1589" s="57" t="s">
        <v>4711</v>
      </c>
      <c r="C1589" s="57" t="s">
        <v>255</v>
      </c>
      <c r="D1589" s="57" t="s">
        <v>367</v>
      </c>
      <c r="E1589" s="59" t="b">
        <f aca="false">FALSE()</f>
        <v>0</v>
      </c>
      <c r="F1589" s="57" t="n">
        <v>1</v>
      </c>
      <c r="G1589" s="57" t="s">
        <v>5182</v>
      </c>
      <c r="H1589" s="57" t="s">
        <v>281</v>
      </c>
      <c r="I1589" s="57" t="n">
        <v>4</v>
      </c>
      <c r="J1589" s="57" t="s">
        <v>425</v>
      </c>
      <c r="K1589" s="57" t="n">
        <v>2</v>
      </c>
      <c r="L1589" s="59" t="b">
        <f aca="false">FALSE()</f>
        <v>0</v>
      </c>
      <c r="M1589" s="59" t="b">
        <f aca="false">TRUE()</f>
        <v>1</v>
      </c>
      <c r="N1589" s="59" t="b">
        <f aca="false">TRUE()</f>
        <v>1</v>
      </c>
      <c r="O1589" s="59" t="b">
        <f aca="false">TRUE()</f>
        <v>1</v>
      </c>
      <c r="P1589" s="59" t="b">
        <f aca="false">TRUE()</f>
        <v>1</v>
      </c>
      <c r="Q1589" s="57" t="s">
        <v>5416</v>
      </c>
      <c r="R1589" s="58" t="n">
        <v>1</v>
      </c>
      <c r="S1589" s="58" t="n">
        <v>0</v>
      </c>
      <c r="T1589" s="57"/>
      <c r="U1589" s="58" t="n">
        <v>3.87134566390669</v>
      </c>
      <c r="V1589" s="58" t="n">
        <v>1.44174252311008</v>
      </c>
      <c r="W1589" s="58" t="n">
        <v>1.44174252311008</v>
      </c>
      <c r="X1589" s="58" t="n">
        <v>37.2413793103448</v>
      </c>
      <c r="Y1589" s="58" t="n">
        <v>37.2413793103448</v>
      </c>
      <c r="Z1589" s="58" t="n">
        <v>4.82857059594244</v>
      </c>
      <c r="AA1589" s="57" t="s">
        <v>5471</v>
      </c>
      <c r="AB1589" s="57" t="s">
        <v>282</v>
      </c>
      <c r="AC1589" s="57" t="s">
        <v>5460</v>
      </c>
      <c r="AD1589" s="57" t="s">
        <v>5459</v>
      </c>
      <c r="AE1589" s="57" t="n">
        <v>175</v>
      </c>
      <c r="AF1589" s="58" t="n">
        <v>5.88704144711075</v>
      </c>
      <c r="AG1589" s="57" t="s">
        <v>5471</v>
      </c>
      <c r="AH1589" s="57" t="s">
        <v>4866</v>
      </c>
      <c r="AI1589" s="57" t="s">
        <v>5459</v>
      </c>
      <c r="AJ1589" s="58" t="n">
        <v>4.82857059594244</v>
      </c>
      <c r="AK1589" s="57" t="s">
        <v>5471</v>
      </c>
      <c r="AL1589" s="58" t="n">
        <v>4.5</v>
      </c>
      <c r="AM1589" s="57"/>
      <c r="AN1589" s="57"/>
      <c r="AO1589" s="57" t="n">
        <v>0</v>
      </c>
      <c r="AP1589" s="59" t="b">
        <f aca="false">FALSE()</f>
        <v>0</v>
      </c>
    </row>
    <row r="1590" customFormat="false" ht="15" hidden="false" customHeight="true" outlineLevel="0" collapsed="false">
      <c r="B1590" s="57" t="s">
        <v>4711</v>
      </c>
      <c r="C1590" s="57" t="s">
        <v>255</v>
      </c>
      <c r="D1590" s="57" t="s">
        <v>367</v>
      </c>
      <c r="E1590" s="59" t="b">
        <f aca="false">FALSE()</f>
        <v>0</v>
      </c>
      <c r="F1590" s="57" t="n">
        <v>1</v>
      </c>
      <c r="G1590" s="57" t="s">
        <v>5182</v>
      </c>
      <c r="H1590" s="57" t="s">
        <v>281</v>
      </c>
      <c r="I1590" s="57" t="n">
        <v>5</v>
      </c>
      <c r="J1590" s="57" t="s">
        <v>425</v>
      </c>
      <c r="K1590" s="57" t="n">
        <v>2</v>
      </c>
      <c r="L1590" s="59" t="b">
        <f aca="false">FALSE()</f>
        <v>0</v>
      </c>
      <c r="M1590" s="59" t="b">
        <f aca="false">TRUE()</f>
        <v>1</v>
      </c>
      <c r="N1590" s="59" t="b">
        <f aca="false">TRUE()</f>
        <v>1</v>
      </c>
      <c r="O1590" s="59" t="b">
        <f aca="false">TRUE()</f>
        <v>1</v>
      </c>
      <c r="P1590" s="59" t="b">
        <f aca="false">TRUE()</f>
        <v>1</v>
      </c>
      <c r="Q1590" s="57" t="s">
        <v>5416</v>
      </c>
      <c r="R1590" s="58" t="n">
        <v>1</v>
      </c>
      <c r="S1590" s="58" t="n">
        <v>0</v>
      </c>
      <c r="T1590" s="57"/>
      <c r="U1590" s="58" t="n">
        <v>2.9635818530596</v>
      </c>
      <c r="V1590" s="58" t="n">
        <v>1.60193613678898</v>
      </c>
      <c r="W1590" s="58" t="n">
        <v>1.60193613678898</v>
      </c>
      <c r="X1590" s="58" t="n">
        <v>54.0540540540541</v>
      </c>
      <c r="Y1590" s="58" t="n">
        <v>54.0540540540541</v>
      </c>
      <c r="Z1590" s="58" t="n">
        <v>5.25555753464845</v>
      </c>
      <c r="AA1590" s="57" t="s">
        <v>5471</v>
      </c>
      <c r="AB1590" s="57" t="s">
        <v>282</v>
      </c>
      <c r="AC1590" s="57" t="s">
        <v>5473</v>
      </c>
      <c r="AD1590" s="57" t="s">
        <v>5459</v>
      </c>
      <c r="AE1590" s="57" t="n">
        <v>176</v>
      </c>
      <c r="AF1590" s="58" t="n">
        <v>5.25555753464845</v>
      </c>
      <c r="AG1590" s="57" t="s">
        <v>5471</v>
      </c>
      <c r="AH1590" s="57" t="s">
        <v>5473</v>
      </c>
      <c r="AI1590" s="57" t="s">
        <v>5459</v>
      </c>
      <c r="AJ1590" s="58" t="n">
        <v>5.25555753464845</v>
      </c>
      <c r="AK1590" s="57" t="s">
        <v>5471</v>
      </c>
      <c r="AL1590" s="58" t="n">
        <v>3.5</v>
      </c>
      <c r="AM1590" s="57"/>
      <c r="AN1590" s="57"/>
      <c r="AO1590" s="57" t="n">
        <v>0</v>
      </c>
      <c r="AP1590" s="59" t="b">
        <f aca="false">FALSE()</f>
        <v>0</v>
      </c>
    </row>
    <row r="1591" customFormat="false" ht="15" hidden="false" customHeight="true" outlineLevel="0" collapsed="false">
      <c r="B1591" s="57" t="s">
        <v>4711</v>
      </c>
      <c r="C1591" s="57" t="s">
        <v>255</v>
      </c>
      <c r="D1591" s="57" t="s">
        <v>367</v>
      </c>
      <c r="E1591" s="59" t="b">
        <f aca="false">FALSE()</f>
        <v>0</v>
      </c>
      <c r="F1591" s="57" t="n">
        <v>1</v>
      </c>
      <c r="G1591" s="57" t="s">
        <v>5182</v>
      </c>
      <c r="H1591" s="57" t="s">
        <v>281</v>
      </c>
      <c r="I1591" s="57" t="n">
        <v>5</v>
      </c>
      <c r="J1591" s="57" t="s">
        <v>425</v>
      </c>
      <c r="K1591" s="57" t="n">
        <v>2</v>
      </c>
      <c r="L1591" s="59" t="b">
        <f aca="false">FALSE()</f>
        <v>0</v>
      </c>
      <c r="M1591" s="59" t="b">
        <f aca="false">TRUE()</f>
        <v>1</v>
      </c>
      <c r="N1591" s="59" t="b">
        <f aca="false">TRUE()</f>
        <v>1</v>
      </c>
      <c r="O1591" s="59" t="b">
        <f aca="false">TRUE()</f>
        <v>1</v>
      </c>
      <c r="P1591" s="59" t="b">
        <f aca="false">TRUE()</f>
        <v>1</v>
      </c>
      <c r="Q1591" s="57" t="s">
        <v>5416</v>
      </c>
      <c r="R1591" s="58" t="n">
        <v>1</v>
      </c>
      <c r="S1591" s="58" t="n">
        <v>0</v>
      </c>
      <c r="T1591" s="57"/>
      <c r="U1591" s="58" t="n">
        <v>2.9635818530596</v>
      </c>
      <c r="V1591" s="58" t="n">
        <v>1.60193613678898</v>
      </c>
      <c r="W1591" s="58" t="n">
        <v>1.60193613678898</v>
      </c>
      <c r="X1591" s="58" t="n">
        <v>54.0540540540541</v>
      </c>
      <c r="Y1591" s="58" t="n">
        <v>54.0540540540541</v>
      </c>
      <c r="Z1591" s="58" t="n">
        <v>5.25555753464845</v>
      </c>
      <c r="AA1591" s="57" t="s">
        <v>5471</v>
      </c>
      <c r="AB1591" s="57" t="s">
        <v>282</v>
      </c>
      <c r="AC1591" s="57" t="s">
        <v>5473</v>
      </c>
      <c r="AD1591" s="57" t="s">
        <v>5459</v>
      </c>
      <c r="AE1591" s="57" t="n">
        <v>176</v>
      </c>
      <c r="AF1591" s="58" t="n">
        <v>5.25555753464845</v>
      </c>
      <c r="AG1591" s="57" t="s">
        <v>5471</v>
      </c>
      <c r="AH1591" s="57" t="s">
        <v>5473</v>
      </c>
      <c r="AI1591" s="57" t="s">
        <v>5459</v>
      </c>
      <c r="AJ1591" s="58" t="n">
        <v>5.25555753464845</v>
      </c>
      <c r="AK1591" s="57" t="s">
        <v>5471</v>
      </c>
      <c r="AL1591" s="58" t="n">
        <v>4</v>
      </c>
      <c r="AM1591" s="57"/>
      <c r="AN1591" s="57"/>
      <c r="AO1591" s="57" t="n">
        <v>0</v>
      </c>
      <c r="AP1591" s="59" t="b">
        <f aca="false">FALSE()</f>
        <v>0</v>
      </c>
    </row>
    <row r="1592" customFormat="false" ht="15" hidden="false" customHeight="true" outlineLevel="0" collapsed="false">
      <c r="B1592" s="57" t="s">
        <v>4711</v>
      </c>
      <c r="C1592" s="57" t="s">
        <v>255</v>
      </c>
      <c r="D1592" s="57" t="s">
        <v>367</v>
      </c>
      <c r="E1592" s="59" t="b">
        <f aca="false">FALSE()</f>
        <v>0</v>
      </c>
      <c r="F1592" s="57" t="n">
        <v>1</v>
      </c>
      <c r="G1592" s="57" t="s">
        <v>5182</v>
      </c>
      <c r="H1592" s="57" t="s">
        <v>281</v>
      </c>
      <c r="I1592" s="57" t="n">
        <v>5</v>
      </c>
      <c r="J1592" s="57" t="s">
        <v>425</v>
      </c>
      <c r="K1592" s="57" t="n">
        <v>2</v>
      </c>
      <c r="L1592" s="59" t="b">
        <f aca="false">FALSE()</f>
        <v>0</v>
      </c>
      <c r="M1592" s="59" t="b">
        <f aca="false">TRUE()</f>
        <v>1</v>
      </c>
      <c r="N1592" s="59" t="b">
        <f aca="false">TRUE()</f>
        <v>1</v>
      </c>
      <c r="O1592" s="59" t="b">
        <f aca="false">TRUE()</f>
        <v>1</v>
      </c>
      <c r="P1592" s="59" t="b">
        <f aca="false">TRUE()</f>
        <v>1</v>
      </c>
      <c r="Q1592" s="57" t="s">
        <v>5416</v>
      </c>
      <c r="R1592" s="58" t="n">
        <v>1</v>
      </c>
      <c r="S1592" s="58" t="n">
        <v>0</v>
      </c>
      <c r="T1592" s="57"/>
      <c r="U1592" s="58" t="n">
        <v>2.9635818530596</v>
      </c>
      <c r="V1592" s="58" t="n">
        <v>1.60193613678898</v>
      </c>
      <c r="W1592" s="58" t="n">
        <v>1.60193613678898</v>
      </c>
      <c r="X1592" s="58" t="n">
        <v>54.0540540540541</v>
      </c>
      <c r="Y1592" s="58" t="n">
        <v>54.0540540540541</v>
      </c>
      <c r="Z1592" s="58" t="n">
        <v>5.25555753464845</v>
      </c>
      <c r="AA1592" s="57" t="s">
        <v>5471</v>
      </c>
      <c r="AB1592" s="57" t="s">
        <v>282</v>
      </c>
      <c r="AC1592" s="57" t="s">
        <v>5473</v>
      </c>
      <c r="AD1592" s="57" t="s">
        <v>5459</v>
      </c>
      <c r="AE1592" s="57" t="n">
        <v>176</v>
      </c>
      <c r="AF1592" s="58" t="n">
        <v>5.25555753464845</v>
      </c>
      <c r="AG1592" s="57" t="s">
        <v>5471</v>
      </c>
      <c r="AH1592" s="57" t="s">
        <v>5473</v>
      </c>
      <c r="AI1592" s="57" t="s">
        <v>5459</v>
      </c>
      <c r="AJ1592" s="58" t="n">
        <v>5.25555753464845</v>
      </c>
      <c r="AK1592" s="57" t="s">
        <v>5471</v>
      </c>
      <c r="AL1592" s="58" t="n">
        <v>4.5</v>
      </c>
      <c r="AM1592" s="57"/>
      <c r="AN1592" s="57"/>
      <c r="AO1592" s="57" t="n">
        <v>0</v>
      </c>
      <c r="AP1592" s="59" t="b">
        <f aca="false">FALSE()</f>
        <v>0</v>
      </c>
    </row>
    <row r="1593" customFormat="false" ht="15" hidden="false" customHeight="true" outlineLevel="0" collapsed="false">
      <c r="B1593" s="57" t="s">
        <v>4711</v>
      </c>
      <c r="C1593" s="57" t="s">
        <v>255</v>
      </c>
      <c r="D1593" s="57" t="s">
        <v>367</v>
      </c>
      <c r="E1593" s="59" t="b">
        <f aca="false">FALSE()</f>
        <v>0</v>
      </c>
      <c r="F1593" s="57" t="n">
        <v>1</v>
      </c>
      <c r="G1593" s="57" t="s">
        <v>5182</v>
      </c>
      <c r="H1593" s="57" t="s">
        <v>281</v>
      </c>
      <c r="I1593" s="57" t="n">
        <v>6</v>
      </c>
      <c r="J1593" s="57" t="s">
        <v>4572</v>
      </c>
      <c r="K1593" s="57" t="n">
        <v>2</v>
      </c>
      <c r="L1593" s="59" t="b">
        <f aca="false">FALSE()</f>
        <v>0</v>
      </c>
      <c r="M1593" s="59" t="b">
        <f aca="false">TRUE()</f>
        <v>1</v>
      </c>
      <c r="N1593" s="59" t="b">
        <f aca="false">TRUE()</f>
        <v>1</v>
      </c>
      <c r="O1593" s="59" t="b">
        <f aca="false">TRUE()</f>
        <v>1</v>
      </c>
      <c r="P1593" s="59" t="b">
        <f aca="false">TRUE()</f>
        <v>1</v>
      </c>
      <c r="Q1593" s="57" t="s">
        <v>5459</v>
      </c>
      <c r="R1593" s="58" t="n">
        <v>1</v>
      </c>
      <c r="S1593" s="58" t="n">
        <v>0</v>
      </c>
      <c r="T1593" s="57"/>
      <c r="U1593" s="58" t="n">
        <v>0</v>
      </c>
      <c r="V1593" s="58" t="n">
        <v>0</v>
      </c>
      <c r="W1593" s="58" t="n">
        <v>0</v>
      </c>
      <c r="X1593" s="57"/>
      <c r="Y1593" s="57"/>
      <c r="Z1593" s="58" t="n">
        <v>4.95135627883916</v>
      </c>
      <c r="AA1593" s="57" t="s">
        <v>5471</v>
      </c>
      <c r="AB1593" s="57" t="s">
        <v>282</v>
      </c>
      <c r="AC1593" s="57" t="s">
        <v>4866</v>
      </c>
      <c r="AD1593" s="57" t="s">
        <v>5459</v>
      </c>
      <c r="AE1593" s="57" t="n">
        <v>152</v>
      </c>
      <c r="AF1593" s="58" t="n">
        <v>4.95135627883916</v>
      </c>
      <c r="AG1593" s="57" t="s">
        <v>5471</v>
      </c>
      <c r="AH1593" s="57" t="s">
        <v>4866</v>
      </c>
      <c r="AI1593" s="57" t="s">
        <v>5459</v>
      </c>
      <c r="AJ1593" s="58" t="n">
        <v>4.95135627883916</v>
      </c>
      <c r="AK1593" s="57" t="s">
        <v>5471</v>
      </c>
      <c r="AL1593" s="58" t="n">
        <v>3.5</v>
      </c>
      <c r="AM1593" s="57"/>
      <c r="AN1593" s="57"/>
      <c r="AO1593" s="57" t="n">
        <v>0</v>
      </c>
      <c r="AP1593" s="59" t="b">
        <f aca="false">FALSE()</f>
        <v>0</v>
      </c>
    </row>
    <row r="1594" customFormat="false" ht="15" hidden="false" customHeight="true" outlineLevel="0" collapsed="false">
      <c r="B1594" s="57" t="s">
        <v>4711</v>
      </c>
      <c r="C1594" s="57" t="s">
        <v>255</v>
      </c>
      <c r="D1594" s="57" t="s">
        <v>367</v>
      </c>
      <c r="E1594" s="59" t="b">
        <f aca="false">FALSE()</f>
        <v>0</v>
      </c>
      <c r="F1594" s="57" t="n">
        <v>1</v>
      </c>
      <c r="G1594" s="57" t="s">
        <v>5182</v>
      </c>
      <c r="H1594" s="57" t="s">
        <v>281</v>
      </c>
      <c r="I1594" s="57" t="n">
        <v>6</v>
      </c>
      <c r="J1594" s="57" t="s">
        <v>4572</v>
      </c>
      <c r="K1594" s="57" t="n">
        <v>2</v>
      </c>
      <c r="L1594" s="59" t="b">
        <f aca="false">FALSE()</f>
        <v>0</v>
      </c>
      <c r="M1594" s="59" t="b">
        <f aca="false">TRUE()</f>
        <v>1</v>
      </c>
      <c r="N1594" s="59" t="b">
        <f aca="false">TRUE()</f>
        <v>1</v>
      </c>
      <c r="O1594" s="59" t="b">
        <f aca="false">TRUE()</f>
        <v>1</v>
      </c>
      <c r="P1594" s="59" t="b">
        <f aca="false">TRUE()</f>
        <v>1</v>
      </c>
      <c r="Q1594" s="57" t="s">
        <v>5459</v>
      </c>
      <c r="R1594" s="58" t="n">
        <v>1</v>
      </c>
      <c r="S1594" s="58" t="n">
        <v>0</v>
      </c>
      <c r="T1594" s="57"/>
      <c r="U1594" s="58" t="n">
        <v>0</v>
      </c>
      <c r="V1594" s="58" t="n">
        <v>0</v>
      </c>
      <c r="W1594" s="58" t="n">
        <v>0</v>
      </c>
      <c r="X1594" s="57"/>
      <c r="Y1594" s="57"/>
      <c r="Z1594" s="58" t="n">
        <v>4.95135627883916</v>
      </c>
      <c r="AA1594" s="57" t="s">
        <v>5471</v>
      </c>
      <c r="AB1594" s="57" t="s">
        <v>282</v>
      </c>
      <c r="AC1594" s="57" t="s">
        <v>4866</v>
      </c>
      <c r="AD1594" s="57" t="s">
        <v>5459</v>
      </c>
      <c r="AE1594" s="57" t="n">
        <v>152</v>
      </c>
      <c r="AF1594" s="58" t="n">
        <v>4.95135627883916</v>
      </c>
      <c r="AG1594" s="57" t="s">
        <v>5471</v>
      </c>
      <c r="AH1594" s="57" t="s">
        <v>4866</v>
      </c>
      <c r="AI1594" s="57" t="s">
        <v>5459</v>
      </c>
      <c r="AJ1594" s="58" t="n">
        <v>4.95135627883916</v>
      </c>
      <c r="AK1594" s="57" t="s">
        <v>5471</v>
      </c>
      <c r="AL1594" s="58" t="n">
        <v>4</v>
      </c>
      <c r="AM1594" s="57"/>
      <c r="AN1594" s="57"/>
      <c r="AO1594" s="57" t="n">
        <v>0</v>
      </c>
      <c r="AP1594" s="59" t="b">
        <f aca="false">FALSE()</f>
        <v>0</v>
      </c>
    </row>
    <row r="1595" customFormat="false" ht="15" hidden="false" customHeight="true" outlineLevel="0" collapsed="false">
      <c r="B1595" s="57" t="s">
        <v>4711</v>
      </c>
      <c r="C1595" s="57" t="s">
        <v>255</v>
      </c>
      <c r="D1595" s="57" t="s">
        <v>367</v>
      </c>
      <c r="E1595" s="59" t="b">
        <f aca="false">FALSE()</f>
        <v>0</v>
      </c>
      <c r="F1595" s="57" t="n">
        <v>1</v>
      </c>
      <c r="G1595" s="57" t="s">
        <v>5182</v>
      </c>
      <c r="H1595" s="57" t="s">
        <v>281</v>
      </c>
      <c r="I1595" s="57" t="n">
        <v>6</v>
      </c>
      <c r="J1595" s="57" t="s">
        <v>4572</v>
      </c>
      <c r="K1595" s="57" t="n">
        <v>2</v>
      </c>
      <c r="L1595" s="59" t="b">
        <f aca="false">FALSE()</f>
        <v>0</v>
      </c>
      <c r="M1595" s="59" t="b">
        <f aca="false">TRUE()</f>
        <v>1</v>
      </c>
      <c r="N1595" s="59" t="b">
        <f aca="false">TRUE()</f>
        <v>1</v>
      </c>
      <c r="O1595" s="59" t="b">
        <f aca="false">TRUE()</f>
        <v>1</v>
      </c>
      <c r="P1595" s="59" t="b">
        <f aca="false">TRUE()</f>
        <v>1</v>
      </c>
      <c r="Q1595" s="57" t="s">
        <v>5459</v>
      </c>
      <c r="R1595" s="58" t="n">
        <v>1</v>
      </c>
      <c r="S1595" s="58" t="n">
        <v>0</v>
      </c>
      <c r="T1595" s="57"/>
      <c r="U1595" s="58" t="n">
        <v>0</v>
      </c>
      <c r="V1595" s="58" t="n">
        <v>0</v>
      </c>
      <c r="W1595" s="58" t="n">
        <v>0</v>
      </c>
      <c r="X1595" s="57"/>
      <c r="Y1595" s="57"/>
      <c r="Z1595" s="58" t="n">
        <v>4.95135627883916</v>
      </c>
      <c r="AA1595" s="57" t="s">
        <v>5471</v>
      </c>
      <c r="AB1595" s="57" t="s">
        <v>282</v>
      </c>
      <c r="AC1595" s="57" t="s">
        <v>4866</v>
      </c>
      <c r="AD1595" s="57" t="s">
        <v>5459</v>
      </c>
      <c r="AE1595" s="57" t="n">
        <v>152</v>
      </c>
      <c r="AF1595" s="58" t="n">
        <v>4.95135627883916</v>
      </c>
      <c r="AG1595" s="57" t="s">
        <v>5471</v>
      </c>
      <c r="AH1595" s="57" t="s">
        <v>4866</v>
      </c>
      <c r="AI1595" s="57" t="s">
        <v>5459</v>
      </c>
      <c r="AJ1595" s="58" t="n">
        <v>4.95135627883916</v>
      </c>
      <c r="AK1595" s="57" t="s">
        <v>5471</v>
      </c>
      <c r="AL1595" s="58" t="n">
        <v>4.5</v>
      </c>
      <c r="AM1595" s="57"/>
      <c r="AN1595" s="57"/>
      <c r="AO1595" s="57" t="n">
        <v>0</v>
      </c>
      <c r="AP1595" s="59" t="b">
        <f aca="false">FALSE()</f>
        <v>0</v>
      </c>
    </row>
    <row r="1596" customFormat="false" ht="15" hidden="false" customHeight="true" outlineLevel="0" collapsed="false">
      <c r="B1596" s="57" t="s">
        <v>4711</v>
      </c>
      <c r="C1596" s="57" t="s">
        <v>255</v>
      </c>
      <c r="D1596" s="57" t="s">
        <v>367</v>
      </c>
      <c r="E1596" s="59" t="b">
        <f aca="false">FALSE()</f>
        <v>0</v>
      </c>
      <c r="F1596" s="57" t="n">
        <v>1</v>
      </c>
      <c r="G1596" s="57" t="s">
        <v>5182</v>
      </c>
      <c r="H1596" s="57" t="s">
        <v>281</v>
      </c>
      <c r="I1596" s="57" t="n">
        <v>7</v>
      </c>
      <c r="J1596" s="57" t="s">
        <v>360</v>
      </c>
      <c r="K1596" s="57" t="n">
        <v>2</v>
      </c>
      <c r="L1596" s="59" t="b">
        <f aca="false">FALSE()</f>
        <v>0</v>
      </c>
      <c r="M1596" s="59" t="b">
        <f aca="false">TRUE()</f>
        <v>1</v>
      </c>
      <c r="N1596" s="59" t="b">
        <f aca="false">TRUE()</f>
        <v>1</v>
      </c>
      <c r="O1596" s="59" t="b">
        <f aca="false">TRUE()</f>
        <v>1</v>
      </c>
      <c r="P1596" s="59" t="b">
        <f aca="false">TRUE()</f>
        <v>1</v>
      </c>
      <c r="Q1596" s="57" t="s">
        <v>5417</v>
      </c>
      <c r="R1596" s="58" t="n">
        <v>1</v>
      </c>
      <c r="S1596" s="58" t="n">
        <v>0</v>
      </c>
      <c r="T1596" s="57"/>
      <c r="U1596" s="58" t="n">
        <v>6.38104561154275</v>
      </c>
      <c r="V1596" s="58" t="n">
        <v>6.38104561154275</v>
      </c>
      <c r="W1596" s="58" t="n">
        <v>6.38104561154275</v>
      </c>
      <c r="X1596" s="58" t="n">
        <v>100</v>
      </c>
      <c r="Y1596" s="58" t="n">
        <v>100</v>
      </c>
      <c r="Z1596" s="58" t="n">
        <v>2.64640983220665</v>
      </c>
      <c r="AA1596" s="57" t="s">
        <v>5471</v>
      </c>
      <c r="AB1596" s="57" t="s">
        <v>282</v>
      </c>
      <c r="AC1596" s="57" t="s">
        <v>4866</v>
      </c>
      <c r="AD1596" s="57" t="s">
        <v>5459</v>
      </c>
      <c r="AE1596" s="57" t="n">
        <v>152</v>
      </c>
      <c r="AF1596" s="58" t="n">
        <v>2.64640983220665</v>
      </c>
      <c r="AG1596" s="57" t="s">
        <v>5471</v>
      </c>
      <c r="AH1596" s="57" t="s">
        <v>4866</v>
      </c>
      <c r="AI1596" s="57" t="s">
        <v>5459</v>
      </c>
      <c r="AJ1596" s="58" t="n">
        <v>2.64640983220665</v>
      </c>
      <c r="AK1596" s="57" t="s">
        <v>5471</v>
      </c>
      <c r="AL1596" s="58" t="n">
        <v>3.5</v>
      </c>
      <c r="AM1596" s="57" t="s">
        <v>5471</v>
      </c>
      <c r="AN1596" s="57" t="s">
        <v>5471</v>
      </c>
      <c r="AO1596" s="57" t="n">
        <v>1</v>
      </c>
      <c r="AP1596" s="59" t="b">
        <f aca="false">TRUE()</f>
        <v>1</v>
      </c>
    </row>
    <row r="1597" customFormat="false" ht="15" hidden="false" customHeight="true" outlineLevel="0" collapsed="false">
      <c r="B1597" s="57" t="s">
        <v>4711</v>
      </c>
      <c r="C1597" s="57" t="s">
        <v>255</v>
      </c>
      <c r="D1597" s="57" t="s">
        <v>367</v>
      </c>
      <c r="E1597" s="59" t="b">
        <f aca="false">FALSE()</f>
        <v>0</v>
      </c>
      <c r="F1597" s="57" t="n">
        <v>1</v>
      </c>
      <c r="G1597" s="57" t="s">
        <v>5182</v>
      </c>
      <c r="H1597" s="57" t="s">
        <v>281</v>
      </c>
      <c r="I1597" s="57" t="n">
        <v>7</v>
      </c>
      <c r="J1597" s="57" t="s">
        <v>360</v>
      </c>
      <c r="K1597" s="57" t="n">
        <v>2</v>
      </c>
      <c r="L1597" s="59" t="b">
        <f aca="false">FALSE()</f>
        <v>0</v>
      </c>
      <c r="M1597" s="59" t="b">
        <f aca="false">TRUE()</f>
        <v>1</v>
      </c>
      <c r="N1597" s="59" t="b">
        <f aca="false">TRUE()</f>
        <v>1</v>
      </c>
      <c r="O1597" s="59" t="b">
        <f aca="false">TRUE()</f>
        <v>1</v>
      </c>
      <c r="P1597" s="59" t="b">
        <f aca="false">TRUE()</f>
        <v>1</v>
      </c>
      <c r="Q1597" s="57" t="s">
        <v>5417</v>
      </c>
      <c r="R1597" s="58" t="n">
        <v>1</v>
      </c>
      <c r="S1597" s="58" t="n">
        <v>0</v>
      </c>
      <c r="T1597" s="57"/>
      <c r="U1597" s="58" t="n">
        <v>6.38104561154275</v>
      </c>
      <c r="V1597" s="58" t="n">
        <v>6.38104561154275</v>
      </c>
      <c r="W1597" s="58" t="n">
        <v>6.38104561154275</v>
      </c>
      <c r="X1597" s="58" t="n">
        <v>100</v>
      </c>
      <c r="Y1597" s="58" t="n">
        <v>100</v>
      </c>
      <c r="Z1597" s="58" t="n">
        <v>2.64640983220665</v>
      </c>
      <c r="AA1597" s="57" t="s">
        <v>5471</v>
      </c>
      <c r="AB1597" s="57" t="s">
        <v>282</v>
      </c>
      <c r="AC1597" s="57" t="s">
        <v>4866</v>
      </c>
      <c r="AD1597" s="57" t="s">
        <v>5459</v>
      </c>
      <c r="AE1597" s="57" t="n">
        <v>152</v>
      </c>
      <c r="AF1597" s="58" t="n">
        <v>2.64640983220665</v>
      </c>
      <c r="AG1597" s="57" t="s">
        <v>5471</v>
      </c>
      <c r="AH1597" s="57" t="s">
        <v>4866</v>
      </c>
      <c r="AI1597" s="57" t="s">
        <v>5459</v>
      </c>
      <c r="AJ1597" s="58" t="n">
        <v>2.64640983220665</v>
      </c>
      <c r="AK1597" s="57" t="s">
        <v>5471</v>
      </c>
      <c r="AL1597" s="58" t="n">
        <v>4</v>
      </c>
      <c r="AM1597" s="57" t="s">
        <v>5471</v>
      </c>
      <c r="AN1597" s="57" t="s">
        <v>5471</v>
      </c>
      <c r="AO1597" s="57" t="n">
        <v>2</v>
      </c>
      <c r="AP1597" s="59" t="b">
        <f aca="false">TRUE()</f>
        <v>1</v>
      </c>
    </row>
    <row r="1598" customFormat="false" ht="15" hidden="false" customHeight="true" outlineLevel="0" collapsed="false">
      <c r="B1598" s="57" t="s">
        <v>4711</v>
      </c>
      <c r="C1598" s="57" t="s">
        <v>255</v>
      </c>
      <c r="D1598" s="57" t="s">
        <v>367</v>
      </c>
      <c r="E1598" s="59" t="b">
        <f aca="false">FALSE()</f>
        <v>0</v>
      </c>
      <c r="F1598" s="57" t="n">
        <v>1</v>
      </c>
      <c r="G1598" s="57" t="s">
        <v>5182</v>
      </c>
      <c r="H1598" s="57" t="s">
        <v>281</v>
      </c>
      <c r="I1598" s="57" t="n">
        <v>7</v>
      </c>
      <c r="J1598" s="57" t="s">
        <v>360</v>
      </c>
      <c r="K1598" s="57" t="n">
        <v>2</v>
      </c>
      <c r="L1598" s="59" t="b">
        <f aca="false">FALSE()</f>
        <v>0</v>
      </c>
      <c r="M1598" s="59" t="b">
        <f aca="false">TRUE()</f>
        <v>1</v>
      </c>
      <c r="N1598" s="59" t="b">
        <f aca="false">TRUE()</f>
        <v>1</v>
      </c>
      <c r="O1598" s="59" t="b">
        <f aca="false">TRUE()</f>
        <v>1</v>
      </c>
      <c r="P1598" s="59" t="b">
        <f aca="false">TRUE()</f>
        <v>1</v>
      </c>
      <c r="Q1598" s="57" t="s">
        <v>5417</v>
      </c>
      <c r="R1598" s="58" t="n">
        <v>1</v>
      </c>
      <c r="S1598" s="58" t="n">
        <v>0</v>
      </c>
      <c r="T1598" s="57"/>
      <c r="U1598" s="58" t="n">
        <v>6.38104561154275</v>
      </c>
      <c r="V1598" s="58" t="n">
        <v>6.38104561154275</v>
      </c>
      <c r="W1598" s="58" t="n">
        <v>6.38104561154275</v>
      </c>
      <c r="X1598" s="58" t="n">
        <v>100</v>
      </c>
      <c r="Y1598" s="58" t="n">
        <v>100</v>
      </c>
      <c r="Z1598" s="58" t="n">
        <v>2.64640983220665</v>
      </c>
      <c r="AA1598" s="57" t="s">
        <v>5471</v>
      </c>
      <c r="AB1598" s="57" t="s">
        <v>282</v>
      </c>
      <c r="AC1598" s="57" t="s">
        <v>4866</v>
      </c>
      <c r="AD1598" s="57" t="s">
        <v>5459</v>
      </c>
      <c r="AE1598" s="57" t="n">
        <v>152</v>
      </c>
      <c r="AF1598" s="58" t="n">
        <v>2.64640983220665</v>
      </c>
      <c r="AG1598" s="57" t="s">
        <v>5471</v>
      </c>
      <c r="AH1598" s="57" t="s">
        <v>4866</v>
      </c>
      <c r="AI1598" s="57" t="s">
        <v>5459</v>
      </c>
      <c r="AJ1598" s="58" t="n">
        <v>2.64640983220665</v>
      </c>
      <c r="AK1598" s="57" t="s">
        <v>5471</v>
      </c>
      <c r="AL1598" s="58" t="n">
        <v>4.5</v>
      </c>
      <c r="AM1598" s="57" t="s">
        <v>5471</v>
      </c>
      <c r="AN1598" s="57" t="s">
        <v>5471</v>
      </c>
      <c r="AO1598" s="57" t="n">
        <v>3</v>
      </c>
      <c r="AP1598" s="59" t="b">
        <f aca="false">TRUE()</f>
        <v>1</v>
      </c>
    </row>
    <row r="1599" customFormat="false" ht="15" hidden="false" customHeight="true" outlineLevel="0" collapsed="false">
      <c r="B1599" s="57" t="s">
        <v>4711</v>
      </c>
      <c r="C1599" s="57" t="s">
        <v>255</v>
      </c>
      <c r="D1599" s="57" t="s">
        <v>367</v>
      </c>
      <c r="E1599" s="59" t="b">
        <f aca="false">FALSE()</f>
        <v>0</v>
      </c>
      <c r="F1599" s="57" t="n">
        <v>1</v>
      </c>
      <c r="G1599" s="57" t="s">
        <v>5182</v>
      </c>
      <c r="H1599" s="57" t="s">
        <v>281</v>
      </c>
      <c r="I1599" s="57" t="n">
        <v>8</v>
      </c>
      <c r="J1599" s="57" t="s">
        <v>4590</v>
      </c>
      <c r="K1599" s="57" t="n">
        <v>2</v>
      </c>
      <c r="L1599" s="59" t="b">
        <f aca="false">FALSE()</f>
        <v>0</v>
      </c>
      <c r="M1599" s="59" t="b">
        <f aca="false">TRUE()</f>
        <v>1</v>
      </c>
      <c r="N1599" s="59" t="b">
        <f aca="false">TRUE()</f>
        <v>1</v>
      </c>
      <c r="O1599" s="59" t="b">
        <f aca="false">TRUE()</f>
        <v>1</v>
      </c>
      <c r="P1599" s="59" t="b">
        <f aca="false">TRUE()</f>
        <v>1</v>
      </c>
      <c r="Q1599" s="57" t="s">
        <v>5430</v>
      </c>
      <c r="R1599" s="58" t="n">
        <v>1</v>
      </c>
      <c r="S1599" s="58" t="n">
        <v>0</v>
      </c>
      <c r="T1599" s="57"/>
      <c r="U1599" s="58" t="n">
        <v>0</v>
      </c>
      <c r="V1599" s="58" t="n">
        <v>0</v>
      </c>
      <c r="W1599" s="58" t="n">
        <v>0</v>
      </c>
      <c r="X1599" s="57"/>
      <c r="Y1599" s="57"/>
      <c r="Z1599" s="58" t="n">
        <v>4.46564004371154</v>
      </c>
      <c r="AA1599" s="57" t="s">
        <v>5471</v>
      </c>
      <c r="AB1599" s="57" t="s">
        <v>282</v>
      </c>
      <c r="AC1599" s="57" t="s">
        <v>4866</v>
      </c>
      <c r="AD1599" s="57" t="s">
        <v>5424</v>
      </c>
      <c r="AE1599" s="57" t="n">
        <v>150</v>
      </c>
      <c r="AF1599" s="58" t="n">
        <v>4.46564004371154</v>
      </c>
      <c r="AG1599" s="57" t="s">
        <v>5471</v>
      </c>
      <c r="AH1599" s="57" t="s">
        <v>4866</v>
      </c>
      <c r="AI1599" s="57" t="s">
        <v>5424</v>
      </c>
      <c r="AJ1599" s="58" t="n">
        <v>4.46564004371154</v>
      </c>
      <c r="AK1599" s="57" t="s">
        <v>5471</v>
      </c>
      <c r="AL1599" s="58" t="n">
        <v>3.5</v>
      </c>
      <c r="AM1599" s="57"/>
      <c r="AN1599" s="57"/>
      <c r="AO1599" s="57" t="n">
        <v>0</v>
      </c>
      <c r="AP1599" s="59" t="b">
        <f aca="false">FALSE()</f>
        <v>0</v>
      </c>
    </row>
    <row r="1600" customFormat="false" ht="15" hidden="false" customHeight="true" outlineLevel="0" collapsed="false">
      <c r="B1600" s="57" t="s">
        <v>4711</v>
      </c>
      <c r="C1600" s="57" t="s">
        <v>255</v>
      </c>
      <c r="D1600" s="57" t="s">
        <v>367</v>
      </c>
      <c r="E1600" s="59" t="b">
        <f aca="false">FALSE()</f>
        <v>0</v>
      </c>
      <c r="F1600" s="57" t="n">
        <v>1</v>
      </c>
      <c r="G1600" s="57" t="s">
        <v>5182</v>
      </c>
      <c r="H1600" s="57" t="s">
        <v>281</v>
      </c>
      <c r="I1600" s="57" t="n">
        <v>8</v>
      </c>
      <c r="J1600" s="57" t="s">
        <v>4590</v>
      </c>
      <c r="K1600" s="57" t="n">
        <v>2</v>
      </c>
      <c r="L1600" s="59" t="b">
        <f aca="false">FALSE()</f>
        <v>0</v>
      </c>
      <c r="M1600" s="59" t="b">
        <f aca="false">TRUE()</f>
        <v>1</v>
      </c>
      <c r="N1600" s="59" t="b">
        <f aca="false">TRUE()</f>
        <v>1</v>
      </c>
      <c r="O1600" s="59" t="b">
        <f aca="false">TRUE()</f>
        <v>1</v>
      </c>
      <c r="P1600" s="59" t="b">
        <f aca="false">TRUE()</f>
        <v>1</v>
      </c>
      <c r="Q1600" s="57" t="s">
        <v>5430</v>
      </c>
      <c r="R1600" s="58" t="n">
        <v>1</v>
      </c>
      <c r="S1600" s="58" t="n">
        <v>0</v>
      </c>
      <c r="T1600" s="57"/>
      <c r="U1600" s="58" t="n">
        <v>0</v>
      </c>
      <c r="V1600" s="58" t="n">
        <v>0</v>
      </c>
      <c r="W1600" s="58" t="n">
        <v>0</v>
      </c>
      <c r="X1600" s="57"/>
      <c r="Y1600" s="57"/>
      <c r="Z1600" s="58" t="n">
        <v>4.46564004371154</v>
      </c>
      <c r="AA1600" s="57" t="s">
        <v>5471</v>
      </c>
      <c r="AB1600" s="57" t="s">
        <v>282</v>
      </c>
      <c r="AC1600" s="57" t="s">
        <v>4866</v>
      </c>
      <c r="AD1600" s="57" t="s">
        <v>5424</v>
      </c>
      <c r="AE1600" s="57" t="n">
        <v>150</v>
      </c>
      <c r="AF1600" s="58" t="n">
        <v>4.46564004371154</v>
      </c>
      <c r="AG1600" s="57" t="s">
        <v>5471</v>
      </c>
      <c r="AH1600" s="57" t="s">
        <v>4866</v>
      </c>
      <c r="AI1600" s="57" t="s">
        <v>5424</v>
      </c>
      <c r="AJ1600" s="58" t="n">
        <v>4.46564004371154</v>
      </c>
      <c r="AK1600" s="57" t="s">
        <v>5471</v>
      </c>
      <c r="AL1600" s="58" t="n">
        <v>4</v>
      </c>
      <c r="AM1600" s="57"/>
      <c r="AN1600" s="57"/>
      <c r="AO1600" s="57" t="n">
        <v>0</v>
      </c>
      <c r="AP1600" s="59" t="b">
        <f aca="false">FALSE()</f>
        <v>0</v>
      </c>
    </row>
    <row r="1601" customFormat="false" ht="15" hidden="false" customHeight="true" outlineLevel="0" collapsed="false">
      <c r="B1601" s="57" t="s">
        <v>4711</v>
      </c>
      <c r="C1601" s="57" t="s">
        <v>255</v>
      </c>
      <c r="D1601" s="57" t="s">
        <v>367</v>
      </c>
      <c r="E1601" s="59" t="b">
        <f aca="false">FALSE()</f>
        <v>0</v>
      </c>
      <c r="F1601" s="57" t="n">
        <v>1</v>
      </c>
      <c r="G1601" s="57" t="s">
        <v>5182</v>
      </c>
      <c r="H1601" s="57" t="s">
        <v>281</v>
      </c>
      <c r="I1601" s="57" t="n">
        <v>8</v>
      </c>
      <c r="J1601" s="57" t="s">
        <v>4590</v>
      </c>
      <c r="K1601" s="57" t="n">
        <v>2</v>
      </c>
      <c r="L1601" s="59" t="b">
        <f aca="false">FALSE()</f>
        <v>0</v>
      </c>
      <c r="M1601" s="59" t="b">
        <f aca="false">TRUE()</f>
        <v>1</v>
      </c>
      <c r="N1601" s="59" t="b">
        <f aca="false">TRUE()</f>
        <v>1</v>
      </c>
      <c r="O1601" s="59" t="b">
        <f aca="false">TRUE()</f>
        <v>1</v>
      </c>
      <c r="P1601" s="59" t="b">
        <f aca="false">TRUE()</f>
        <v>1</v>
      </c>
      <c r="Q1601" s="57" t="s">
        <v>5430</v>
      </c>
      <c r="R1601" s="58" t="n">
        <v>1</v>
      </c>
      <c r="S1601" s="58" t="n">
        <v>0</v>
      </c>
      <c r="T1601" s="57"/>
      <c r="U1601" s="58" t="n">
        <v>0</v>
      </c>
      <c r="V1601" s="58" t="n">
        <v>0</v>
      </c>
      <c r="W1601" s="58" t="n">
        <v>0</v>
      </c>
      <c r="X1601" s="57"/>
      <c r="Y1601" s="57"/>
      <c r="Z1601" s="58" t="n">
        <v>4.46564004371154</v>
      </c>
      <c r="AA1601" s="57" t="s">
        <v>5471</v>
      </c>
      <c r="AB1601" s="57" t="s">
        <v>282</v>
      </c>
      <c r="AC1601" s="57" t="s">
        <v>4866</v>
      </c>
      <c r="AD1601" s="57" t="s">
        <v>5424</v>
      </c>
      <c r="AE1601" s="57" t="n">
        <v>150</v>
      </c>
      <c r="AF1601" s="58" t="n">
        <v>4.46564004371154</v>
      </c>
      <c r="AG1601" s="57" t="s">
        <v>5471</v>
      </c>
      <c r="AH1601" s="57" t="s">
        <v>4866</v>
      </c>
      <c r="AI1601" s="57" t="s">
        <v>5424</v>
      </c>
      <c r="AJ1601" s="58" t="n">
        <v>4.46564004371154</v>
      </c>
      <c r="AK1601" s="57" t="s">
        <v>5471</v>
      </c>
      <c r="AL1601" s="58" t="n">
        <v>4.5</v>
      </c>
      <c r="AM1601" s="57" t="s">
        <v>5471</v>
      </c>
      <c r="AN1601" s="57" t="s">
        <v>5471</v>
      </c>
      <c r="AO1601" s="57" t="n">
        <v>1</v>
      </c>
      <c r="AP1601" s="59" t="b">
        <f aca="false">FALSE()</f>
        <v>0</v>
      </c>
    </row>
    <row r="1602" customFormat="false" ht="15" hidden="false" customHeight="true" outlineLevel="0" collapsed="false">
      <c r="B1602" s="57" t="s">
        <v>4711</v>
      </c>
      <c r="C1602" s="57" t="s">
        <v>255</v>
      </c>
      <c r="D1602" s="57" t="s">
        <v>320</v>
      </c>
      <c r="E1602" s="59" t="b">
        <f aca="false">FALSE()</f>
        <v>0</v>
      </c>
      <c r="F1602" s="57" t="n">
        <v>1</v>
      </c>
      <c r="G1602" s="57" t="s">
        <v>5184</v>
      </c>
      <c r="H1602" s="57" t="s">
        <v>583</v>
      </c>
      <c r="I1602" s="57" t="n">
        <v>2</v>
      </c>
      <c r="J1602" s="57" t="s">
        <v>261</v>
      </c>
      <c r="K1602" s="57" t="n">
        <v>2</v>
      </c>
      <c r="L1602" s="59" t="b">
        <f aca="false">FALSE()</f>
        <v>0</v>
      </c>
      <c r="M1602" s="59" t="b">
        <f aca="false">TRUE()</f>
        <v>1</v>
      </c>
      <c r="N1602" s="59" t="b">
        <f aca="false">TRUE()</f>
        <v>1</v>
      </c>
      <c r="O1602" s="59" t="b">
        <f aca="false">TRUE()</f>
        <v>1</v>
      </c>
      <c r="P1602" s="59" t="b">
        <f aca="false">TRUE()</f>
        <v>1</v>
      </c>
      <c r="Q1602" s="57" t="s">
        <v>5411</v>
      </c>
      <c r="R1602" s="58" t="n">
        <v>1</v>
      </c>
      <c r="S1602" s="58" t="n">
        <v>0</v>
      </c>
      <c r="T1602" s="57"/>
      <c r="U1602" s="58" t="n">
        <v>51.2352574416341</v>
      </c>
      <c r="V1602" s="58" t="n">
        <v>48.9391489789032</v>
      </c>
      <c r="W1602" s="58" t="n">
        <v>31.1843567961587</v>
      </c>
      <c r="X1602" s="58" t="n">
        <v>95.5184992183429</v>
      </c>
      <c r="Y1602" s="58" t="n">
        <v>60.8650338718082</v>
      </c>
      <c r="Z1602" s="58" t="n">
        <v>3.21840286477629</v>
      </c>
      <c r="AA1602" s="57" t="s">
        <v>5455</v>
      </c>
      <c r="AB1602" s="57" t="s">
        <v>5413</v>
      </c>
      <c r="AC1602" s="57" t="s">
        <v>5414</v>
      </c>
      <c r="AD1602" s="57" t="s">
        <v>4838</v>
      </c>
      <c r="AE1602" s="57" t="n">
        <v>115</v>
      </c>
      <c r="AF1602" s="58" t="n">
        <v>3.21840286477629</v>
      </c>
      <c r="AG1602" s="57" t="s">
        <v>5455</v>
      </c>
      <c r="AH1602" s="57" t="s">
        <v>5414</v>
      </c>
      <c r="AI1602" s="57" t="s">
        <v>4838</v>
      </c>
      <c r="AJ1602" s="58" t="n">
        <v>4.00122631201982</v>
      </c>
      <c r="AK1602" s="57" t="s">
        <v>5476</v>
      </c>
      <c r="AL1602" s="58" t="n">
        <v>3.5</v>
      </c>
      <c r="AM1602" s="57"/>
      <c r="AN1602" s="57" t="s">
        <v>5455</v>
      </c>
      <c r="AO1602" s="57" t="n">
        <v>2</v>
      </c>
      <c r="AP1602" s="59" t="b">
        <f aca="false">TRUE()</f>
        <v>1</v>
      </c>
    </row>
    <row r="1603" customFormat="false" ht="15" hidden="false" customHeight="true" outlineLevel="0" collapsed="false">
      <c r="B1603" s="57" t="s">
        <v>4711</v>
      </c>
      <c r="C1603" s="57" t="s">
        <v>255</v>
      </c>
      <c r="D1603" s="57" t="s">
        <v>320</v>
      </c>
      <c r="E1603" s="59" t="b">
        <f aca="false">FALSE()</f>
        <v>0</v>
      </c>
      <c r="F1603" s="57" t="n">
        <v>1</v>
      </c>
      <c r="G1603" s="57" t="s">
        <v>5184</v>
      </c>
      <c r="H1603" s="57" t="s">
        <v>583</v>
      </c>
      <c r="I1603" s="57" t="n">
        <v>2</v>
      </c>
      <c r="J1603" s="57" t="s">
        <v>261</v>
      </c>
      <c r="K1603" s="57" t="n">
        <v>2</v>
      </c>
      <c r="L1603" s="59" t="b">
        <f aca="false">FALSE()</f>
        <v>0</v>
      </c>
      <c r="M1603" s="59" t="b">
        <f aca="false">TRUE()</f>
        <v>1</v>
      </c>
      <c r="N1603" s="59" t="b">
        <f aca="false">TRUE()</f>
        <v>1</v>
      </c>
      <c r="O1603" s="59" t="b">
        <f aca="false">TRUE()</f>
        <v>1</v>
      </c>
      <c r="P1603" s="59" t="b">
        <f aca="false">TRUE()</f>
        <v>1</v>
      </c>
      <c r="Q1603" s="57" t="s">
        <v>5411</v>
      </c>
      <c r="R1603" s="58" t="n">
        <v>1</v>
      </c>
      <c r="S1603" s="58" t="n">
        <v>0</v>
      </c>
      <c r="T1603" s="57"/>
      <c r="U1603" s="58" t="n">
        <v>51.2352574416341</v>
      </c>
      <c r="V1603" s="58" t="n">
        <v>48.9391489789032</v>
      </c>
      <c r="W1603" s="58" t="n">
        <v>31.1843567961587</v>
      </c>
      <c r="X1603" s="58" t="n">
        <v>95.5184992183429</v>
      </c>
      <c r="Y1603" s="58" t="n">
        <v>60.8650338718082</v>
      </c>
      <c r="Z1603" s="58" t="n">
        <v>3.21840286477629</v>
      </c>
      <c r="AA1603" s="57" t="s">
        <v>5455</v>
      </c>
      <c r="AB1603" s="57" t="s">
        <v>5413</v>
      </c>
      <c r="AC1603" s="57" t="s">
        <v>5414</v>
      </c>
      <c r="AD1603" s="57" t="s">
        <v>4838</v>
      </c>
      <c r="AE1603" s="57" t="n">
        <v>115</v>
      </c>
      <c r="AF1603" s="58" t="n">
        <v>3.21840286477629</v>
      </c>
      <c r="AG1603" s="57" t="s">
        <v>5455</v>
      </c>
      <c r="AH1603" s="57" t="s">
        <v>5414</v>
      </c>
      <c r="AI1603" s="57" t="s">
        <v>4838</v>
      </c>
      <c r="AJ1603" s="58" t="n">
        <v>4.00122631201982</v>
      </c>
      <c r="AK1603" s="57" t="s">
        <v>5476</v>
      </c>
      <c r="AL1603" s="58" t="n">
        <v>4</v>
      </c>
      <c r="AM1603" s="57"/>
      <c r="AN1603" s="57" t="s">
        <v>5455</v>
      </c>
      <c r="AO1603" s="57" t="n">
        <v>2</v>
      </c>
      <c r="AP1603" s="59" t="b">
        <f aca="false">TRUE()</f>
        <v>1</v>
      </c>
    </row>
    <row r="1604" customFormat="false" ht="15" hidden="false" customHeight="true" outlineLevel="0" collapsed="false">
      <c r="B1604" s="57" t="s">
        <v>4711</v>
      </c>
      <c r="C1604" s="57" t="s">
        <v>255</v>
      </c>
      <c r="D1604" s="57" t="s">
        <v>320</v>
      </c>
      <c r="E1604" s="59" t="b">
        <f aca="false">FALSE()</f>
        <v>0</v>
      </c>
      <c r="F1604" s="57" t="n">
        <v>1</v>
      </c>
      <c r="G1604" s="57" t="s">
        <v>5184</v>
      </c>
      <c r="H1604" s="57" t="s">
        <v>583</v>
      </c>
      <c r="I1604" s="57" t="n">
        <v>2</v>
      </c>
      <c r="J1604" s="57" t="s">
        <v>261</v>
      </c>
      <c r="K1604" s="57" t="n">
        <v>2</v>
      </c>
      <c r="L1604" s="59" t="b">
        <f aca="false">FALSE()</f>
        <v>0</v>
      </c>
      <c r="M1604" s="59" t="b">
        <f aca="false">TRUE()</f>
        <v>1</v>
      </c>
      <c r="N1604" s="59" t="b">
        <f aca="false">TRUE()</f>
        <v>1</v>
      </c>
      <c r="O1604" s="59" t="b">
        <f aca="false">TRUE()</f>
        <v>1</v>
      </c>
      <c r="P1604" s="59" t="b">
        <f aca="false">TRUE()</f>
        <v>1</v>
      </c>
      <c r="Q1604" s="57" t="s">
        <v>5411</v>
      </c>
      <c r="R1604" s="58" t="n">
        <v>1</v>
      </c>
      <c r="S1604" s="58" t="n">
        <v>0</v>
      </c>
      <c r="T1604" s="57"/>
      <c r="U1604" s="58" t="n">
        <v>51.2352574416341</v>
      </c>
      <c r="V1604" s="58" t="n">
        <v>48.9391489789032</v>
      </c>
      <c r="W1604" s="58" t="n">
        <v>31.1843567961587</v>
      </c>
      <c r="X1604" s="58" t="n">
        <v>95.5184992183429</v>
      </c>
      <c r="Y1604" s="58" t="n">
        <v>60.8650338718082</v>
      </c>
      <c r="Z1604" s="58" t="n">
        <v>3.21840286477629</v>
      </c>
      <c r="AA1604" s="57" t="s">
        <v>5455</v>
      </c>
      <c r="AB1604" s="57" t="s">
        <v>5413</v>
      </c>
      <c r="AC1604" s="57" t="s">
        <v>5414</v>
      </c>
      <c r="AD1604" s="57" t="s">
        <v>4838</v>
      </c>
      <c r="AE1604" s="57" t="n">
        <v>115</v>
      </c>
      <c r="AF1604" s="58" t="n">
        <v>3.21840286477629</v>
      </c>
      <c r="AG1604" s="57" t="s">
        <v>5455</v>
      </c>
      <c r="AH1604" s="57" t="s">
        <v>5414</v>
      </c>
      <c r="AI1604" s="57" t="s">
        <v>4838</v>
      </c>
      <c r="AJ1604" s="58" t="n">
        <v>4.00122631201982</v>
      </c>
      <c r="AK1604" s="57" t="s">
        <v>5476</v>
      </c>
      <c r="AL1604" s="58" t="n">
        <v>4.5</v>
      </c>
      <c r="AM1604" s="57" t="s">
        <v>5476</v>
      </c>
      <c r="AN1604" s="57" t="s">
        <v>5479</v>
      </c>
      <c r="AO1604" s="57" t="n">
        <v>8</v>
      </c>
      <c r="AP1604" s="59" t="b">
        <f aca="false">TRUE()</f>
        <v>1</v>
      </c>
    </row>
    <row r="1605" customFormat="false" ht="15" hidden="false" customHeight="true" outlineLevel="0" collapsed="false">
      <c r="B1605" s="57" t="s">
        <v>4711</v>
      </c>
      <c r="C1605" s="57" t="s">
        <v>255</v>
      </c>
      <c r="D1605" s="57" t="s">
        <v>320</v>
      </c>
      <c r="E1605" s="59" t="b">
        <f aca="false">FALSE()</f>
        <v>0</v>
      </c>
      <c r="F1605" s="57" t="n">
        <v>1</v>
      </c>
      <c r="G1605" s="57" t="s">
        <v>5184</v>
      </c>
      <c r="H1605" s="57" t="s">
        <v>583</v>
      </c>
      <c r="I1605" s="57" t="n">
        <v>3</v>
      </c>
      <c r="J1605" s="57" t="s">
        <v>252</v>
      </c>
      <c r="K1605" s="57" t="n">
        <v>2</v>
      </c>
      <c r="L1605" s="59" t="b">
        <f aca="false">FALSE()</f>
        <v>0</v>
      </c>
      <c r="M1605" s="59" t="b">
        <f aca="false">TRUE()</f>
        <v>1</v>
      </c>
      <c r="N1605" s="59" t="b">
        <f aca="false">TRUE()</f>
        <v>1</v>
      </c>
      <c r="O1605" s="59" t="b">
        <f aca="false">TRUE()</f>
        <v>1</v>
      </c>
      <c r="P1605" s="59" t="b">
        <f aca="false">TRUE()</f>
        <v>1</v>
      </c>
      <c r="Q1605" s="57" t="s">
        <v>5440</v>
      </c>
      <c r="R1605" s="58" t="n">
        <v>1</v>
      </c>
      <c r="S1605" s="58" t="n">
        <v>0</v>
      </c>
      <c r="T1605" s="57"/>
      <c r="U1605" s="58" t="n">
        <v>6.22085199786385</v>
      </c>
      <c r="V1605" s="58" t="n">
        <v>6.22085199786385</v>
      </c>
      <c r="W1605" s="58" t="n">
        <v>6.22085199786385</v>
      </c>
      <c r="X1605" s="58" t="n">
        <v>100</v>
      </c>
      <c r="Y1605" s="58" t="n">
        <v>100</v>
      </c>
      <c r="Z1605" s="58" t="n">
        <v>3.5087077393251</v>
      </c>
      <c r="AA1605" s="57" t="s">
        <v>5476</v>
      </c>
      <c r="AB1605" s="57" t="s">
        <v>282</v>
      </c>
      <c r="AC1605" s="57" t="s">
        <v>5431</v>
      </c>
      <c r="AD1605" s="57" t="s">
        <v>5454</v>
      </c>
      <c r="AE1605" s="57" t="n">
        <v>141</v>
      </c>
      <c r="AF1605" s="58" t="n">
        <v>3.5087077393251</v>
      </c>
      <c r="AG1605" s="57" t="s">
        <v>5476</v>
      </c>
      <c r="AH1605" s="57" t="s">
        <v>5431</v>
      </c>
      <c r="AI1605" s="57" t="s">
        <v>5454</v>
      </c>
      <c r="AJ1605" s="58" t="n">
        <v>3.5087077393251</v>
      </c>
      <c r="AK1605" s="57" t="s">
        <v>5476</v>
      </c>
      <c r="AL1605" s="58" t="n">
        <v>3.5</v>
      </c>
      <c r="AM1605" s="57"/>
      <c r="AN1605" s="57"/>
      <c r="AO1605" s="57" t="n">
        <v>0</v>
      </c>
      <c r="AP1605" s="59" t="b">
        <f aca="false">FALSE()</f>
        <v>0</v>
      </c>
    </row>
    <row r="1606" customFormat="false" ht="15" hidden="false" customHeight="true" outlineLevel="0" collapsed="false">
      <c r="B1606" s="57" t="s">
        <v>4711</v>
      </c>
      <c r="C1606" s="57" t="s">
        <v>255</v>
      </c>
      <c r="D1606" s="57" t="s">
        <v>320</v>
      </c>
      <c r="E1606" s="59" t="b">
        <f aca="false">FALSE()</f>
        <v>0</v>
      </c>
      <c r="F1606" s="57" t="n">
        <v>1</v>
      </c>
      <c r="G1606" s="57" t="s">
        <v>5184</v>
      </c>
      <c r="H1606" s="57" t="s">
        <v>583</v>
      </c>
      <c r="I1606" s="57" t="n">
        <v>3</v>
      </c>
      <c r="J1606" s="57" t="s">
        <v>252</v>
      </c>
      <c r="K1606" s="57" t="n">
        <v>2</v>
      </c>
      <c r="L1606" s="59" t="b">
        <f aca="false">FALSE()</f>
        <v>0</v>
      </c>
      <c r="M1606" s="59" t="b">
        <f aca="false">TRUE()</f>
        <v>1</v>
      </c>
      <c r="N1606" s="59" t="b">
        <f aca="false">TRUE()</f>
        <v>1</v>
      </c>
      <c r="O1606" s="59" t="b">
        <f aca="false">TRUE()</f>
        <v>1</v>
      </c>
      <c r="P1606" s="59" t="b">
        <f aca="false">TRUE()</f>
        <v>1</v>
      </c>
      <c r="Q1606" s="57" t="s">
        <v>5440</v>
      </c>
      <c r="R1606" s="58" t="n">
        <v>1</v>
      </c>
      <c r="S1606" s="58" t="n">
        <v>0</v>
      </c>
      <c r="T1606" s="57"/>
      <c r="U1606" s="58" t="n">
        <v>6.22085199786385</v>
      </c>
      <c r="V1606" s="58" t="n">
        <v>6.22085199786385</v>
      </c>
      <c r="W1606" s="58" t="n">
        <v>6.22085199786385</v>
      </c>
      <c r="X1606" s="58" t="n">
        <v>100</v>
      </c>
      <c r="Y1606" s="58" t="n">
        <v>100</v>
      </c>
      <c r="Z1606" s="58" t="n">
        <v>3.5087077393251</v>
      </c>
      <c r="AA1606" s="57" t="s">
        <v>5476</v>
      </c>
      <c r="AB1606" s="57" t="s">
        <v>282</v>
      </c>
      <c r="AC1606" s="57" t="s">
        <v>5431</v>
      </c>
      <c r="AD1606" s="57" t="s">
        <v>5454</v>
      </c>
      <c r="AE1606" s="57" t="n">
        <v>141</v>
      </c>
      <c r="AF1606" s="58" t="n">
        <v>3.5087077393251</v>
      </c>
      <c r="AG1606" s="57" t="s">
        <v>5476</v>
      </c>
      <c r="AH1606" s="57" t="s">
        <v>5431</v>
      </c>
      <c r="AI1606" s="57" t="s">
        <v>5454</v>
      </c>
      <c r="AJ1606" s="58" t="n">
        <v>3.5087077393251</v>
      </c>
      <c r="AK1606" s="57" t="s">
        <v>5476</v>
      </c>
      <c r="AL1606" s="58" t="n">
        <v>4</v>
      </c>
      <c r="AM1606" s="57" t="s">
        <v>5476</v>
      </c>
      <c r="AN1606" s="57" t="s">
        <v>5479</v>
      </c>
      <c r="AO1606" s="57" t="n">
        <v>3</v>
      </c>
      <c r="AP1606" s="59" t="b">
        <f aca="false">FALSE()</f>
        <v>0</v>
      </c>
    </row>
    <row r="1607" customFormat="false" ht="15" hidden="false" customHeight="true" outlineLevel="0" collapsed="false">
      <c r="B1607" s="57" t="s">
        <v>4711</v>
      </c>
      <c r="C1607" s="57" t="s">
        <v>255</v>
      </c>
      <c r="D1607" s="57" t="s">
        <v>320</v>
      </c>
      <c r="E1607" s="59" t="b">
        <f aca="false">FALSE()</f>
        <v>0</v>
      </c>
      <c r="F1607" s="57" t="n">
        <v>1</v>
      </c>
      <c r="G1607" s="57" t="s">
        <v>5184</v>
      </c>
      <c r="H1607" s="57" t="s">
        <v>583</v>
      </c>
      <c r="I1607" s="57" t="n">
        <v>3</v>
      </c>
      <c r="J1607" s="57" t="s">
        <v>252</v>
      </c>
      <c r="K1607" s="57" t="n">
        <v>2</v>
      </c>
      <c r="L1607" s="59" t="b">
        <f aca="false">FALSE()</f>
        <v>0</v>
      </c>
      <c r="M1607" s="59" t="b">
        <f aca="false">TRUE()</f>
        <v>1</v>
      </c>
      <c r="N1607" s="59" t="b">
        <f aca="false">TRUE()</f>
        <v>1</v>
      </c>
      <c r="O1607" s="59" t="b">
        <f aca="false">TRUE()</f>
        <v>1</v>
      </c>
      <c r="P1607" s="59" t="b">
        <f aca="false">TRUE()</f>
        <v>1</v>
      </c>
      <c r="Q1607" s="57" t="s">
        <v>5440</v>
      </c>
      <c r="R1607" s="58" t="n">
        <v>1</v>
      </c>
      <c r="S1607" s="58" t="n">
        <v>0</v>
      </c>
      <c r="T1607" s="57"/>
      <c r="U1607" s="58" t="n">
        <v>6.22085199786385</v>
      </c>
      <c r="V1607" s="58" t="n">
        <v>6.22085199786385</v>
      </c>
      <c r="W1607" s="58" t="n">
        <v>6.22085199786385</v>
      </c>
      <c r="X1607" s="58" t="n">
        <v>100</v>
      </c>
      <c r="Y1607" s="58" t="n">
        <v>100</v>
      </c>
      <c r="Z1607" s="58" t="n">
        <v>3.5087077393251</v>
      </c>
      <c r="AA1607" s="57" t="s">
        <v>5476</v>
      </c>
      <c r="AB1607" s="57" t="s">
        <v>282</v>
      </c>
      <c r="AC1607" s="57" t="s">
        <v>5431</v>
      </c>
      <c r="AD1607" s="57" t="s">
        <v>5454</v>
      </c>
      <c r="AE1607" s="57" t="n">
        <v>141</v>
      </c>
      <c r="AF1607" s="58" t="n">
        <v>3.5087077393251</v>
      </c>
      <c r="AG1607" s="57" t="s">
        <v>5476</v>
      </c>
      <c r="AH1607" s="57" t="s">
        <v>5431</v>
      </c>
      <c r="AI1607" s="57" t="s">
        <v>5454</v>
      </c>
      <c r="AJ1607" s="58" t="n">
        <v>3.5087077393251</v>
      </c>
      <c r="AK1607" s="57" t="s">
        <v>5476</v>
      </c>
      <c r="AL1607" s="58" t="n">
        <v>4.5</v>
      </c>
      <c r="AM1607" s="57" t="s">
        <v>5476</v>
      </c>
      <c r="AN1607" s="57" t="s">
        <v>5479</v>
      </c>
      <c r="AO1607" s="57" t="n">
        <v>6</v>
      </c>
      <c r="AP1607" s="59" t="b">
        <f aca="false">FALSE()</f>
        <v>0</v>
      </c>
    </row>
    <row r="1608" customFormat="false" ht="15" hidden="false" customHeight="true" outlineLevel="0" collapsed="false">
      <c r="B1608" s="57" t="s">
        <v>4711</v>
      </c>
      <c r="C1608" s="57" t="s">
        <v>255</v>
      </c>
      <c r="D1608" s="57" t="s">
        <v>320</v>
      </c>
      <c r="E1608" s="59" t="b">
        <f aca="false">FALSE()</f>
        <v>0</v>
      </c>
      <c r="F1608" s="57" t="n">
        <v>1</v>
      </c>
      <c r="G1608" s="57" t="s">
        <v>5184</v>
      </c>
      <c r="H1608" s="57" t="s">
        <v>583</v>
      </c>
      <c r="I1608" s="57" t="n">
        <v>4</v>
      </c>
      <c r="J1608" s="57" t="s">
        <v>4570</v>
      </c>
      <c r="K1608" s="57" t="n">
        <v>2</v>
      </c>
      <c r="L1608" s="59" t="b">
        <f aca="false">FALSE()</f>
        <v>0</v>
      </c>
      <c r="M1608" s="59" t="b">
        <f aca="false">TRUE()</f>
        <v>1</v>
      </c>
      <c r="N1608" s="59" t="b">
        <f aca="false">TRUE()</f>
        <v>1</v>
      </c>
      <c r="O1608" s="59" t="b">
        <f aca="false">TRUE()</f>
        <v>1</v>
      </c>
      <c r="P1608" s="59" t="b">
        <f aca="false">TRUE()</f>
        <v>1</v>
      </c>
      <c r="Q1608" s="57" t="s">
        <v>5447</v>
      </c>
      <c r="R1608" s="58" t="n">
        <v>1</v>
      </c>
      <c r="S1608" s="58" t="n">
        <v>0</v>
      </c>
      <c r="T1608" s="57"/>
      <c r="U1608" s="58" t="n">
        <v>0.720871261555039</v>
      </c>
      <c r="V1608" s="58" t="n">
        <v>0.720871261555039</v>
      </c>
      <c r="W1608" s="58" t="n">
        <v>0.533978712262992</v>
      </c>
      <c r="X1608" s="58" t="n">
        <v>100</v>
      </c>
      <c r="Y1608" s="58" t="n">
        <v>74.0740740740741</v>
      </c>
      <c r="Z1608" s="58" t="n">
        <v>3.53285493616705</v>
      </c>
      <c r="AA1608" s="57" t="s">
        <v>5476</v>
      </c>
      <c r="AB1608" s="57" t="s">
        <v>282</v>
      </c>
      <c r="AC1608" s="57" t="s">
        <v>5431</v>
      </c>
      <c r="AD1608" s="57" t="s">
        <v>5454</v>
      </c>
      <c r="AE1608" s="57" t="n">
        <v>141</v>
      </c>
      <c r="AF1608" s="58" t="n">
        <v>3.53285493616705</v>
      </c>
      <c r="AG1608" s="57" t="s">
        <v>5476</v>
      </c>
      <c r="AH1608" s="57" t="s">
        <v>5431</v>
      </c>
      <c r="AI1608" s="57" t="s">
        <v>5454</v>
      </c>
      <c r="AJ1608" s="58" t="n">
        <v>3.53285493616705</v>
      </c>
      <c r="AK1608" s="57" t="s">
        <v>5476</v>
      </c>
      <c r="AL1608" s="58" t="n">
        <v>3.5</v>
      </c>
      <c r="AM1608" s="57"/>
      <c r="AN1608" s="57"/>
      <c r="AO1608" s="57" t="n">
        <v>0</v>
      </c>
      <c r="AP1608" s="59" t="b">
        <f aca="false">FALSE()</f>
        <v>0</v>
      </c>
    </row>
    <row r="1609" customFormat="false" ht="15" hidden="false" customHeight="true" outlineLevel="0" collapsed="false">
      <c r="B1609" s="57" t="s">
        <v>4711</v>
      </c>
      <c r="C1609" s="57" t="s">
        <v>255</v>
      </c>
      <c r="D1609" s="57" t="s">
        <v>320</v>
      </c>
      <c r="E1609" s="59" t="b">
        <f aca="false">FALSE()</f>
        <v>0</v>
      </c>
      <c r="F1609" s="57" t="n">
        <v>1</v>
      </c>
      <c r="G1609" s="57" t="s">
        <v>5184</v>
      </c>
      <c r="H1609" s="57" t="s">
        <v>583</v>
      </c>
      <c r="I1609" s="57" t="n">
        <v>4</v>
      </c>
      <c r="J1609" s="57" t="s">
        <v>4570</v>
      </c>
      <c r="K1609" s="57" t="n">
        <v>2</v>
      </c>
      <c r="L1609" s="59" t="b">
        <f aca="false">FALSE()</f>
        <v>0</v>
      </c>
      <c r="M1609" s="59" t="b">
        <f aca="false">TRUE()</f>
        <v>1</v>
      </c>
      <c r="N1609" s="59" t="b">
        <f aca="false">TRUE()</f>
        <v>1</v>
      </c>
      <c r="O1609" s="59" t="b">
        <f aca="false">TRUE()</f>
        <v>1</v>
      </c>
      <c r="P1609" s="59" t="b">
        <f aca="false">TRUE()</f>
        <v>1</v>
      </c>
      <c r="Q1609" s="57" t="s">
        <v>5447</v>
      </c>
      <c r="R1609" s="58" t="n">
        <v>1</v>
      </c>
      <c r="S1609" s="58" t="n">
        <v>0</v>
      </c>
      <c r="T1609" s="57"/>
      <c r="U1609" s="58" t="n">
        <v>0.720871261555039</v>
      </c>
      <c r="V1609" s="58" t="n">
        <v>0.720871261555039</v>
      </c>
      <c r="W1609" s="58" t="n">
        <v>0.533978712262992</v>
      </c>
      <c r="X1609" s="58" t="n">
        <v>100</v>
      </c>
      <c r="Y1609" s="58" t="n">
        <v>74.0740740740741</v>
      </c>
      <c r="Z1609" s="58" t="n">
        <v>3.53285493616705</v>
      </c>
      <c r="AA1609" s="57" t="s">
        <v>5476</v>
      </c>
      <c r="AB1609" s="57" t="s">
        <v>282</v>
      </c>
      <c r="AC1609" s="57" t="s">
        <v>5431</v>
      </c>
      <c r="AD1609" s="57" t="s">
        <v>5454</v>
      </c>
      <c r="AE1609" s="57" t="n">
        <v>141</v>
      </c>
      <c r="AF1609" s="58" t="n">
        <v>3.53285493616705</v>
      </c>
      <c r="AG1609" s="57" t="s">
        <v>5476</v>
      </c>
      <c r="AH1609" s="57" t="s">
        <v>5431</v>
      </c>
      <c r="AI1609" s="57" t="s">
        <v>5454</v>
      </c>
      <c r="AJ1609" s="58" t="n">
        <v>3.53285493616705</v>
      </c>
      <c r="AK1609" s="57" t="s">
        <v>5476</v>
      </c>
      <c r="AL1609" s="58" t="n">
        <v>4</v>
      </c>
      <c r="AM1609" s="57" t="s">
        <v>5476</v>
      </c>
      <c r="AN1609" s="57" t="s">
        <v>5479</v>
      </c>
      <c r="AO1609" s="57" t="n">
        <v>2</v>
      </c>
      <c r="AP1609" s="59" t="b">
        <f aca="false">FALSE()</f>
        <v>0</v>
      </c>
    </row>
    <row r="1610" customFormat="false" ht="15" hidden="false" customHeight="true" outlineLevel="0" collapsed="false">
      <c r="B1610" s="57" t="s">
        <v>4711</v>
      </c>
      <c r="C1610" s="57" t="s">
        <v>255</v>
      </c>
      <c r="D1610" s="57" t="s">
        <v>320</v>
      </c>
      <c r="E1610" s="59" t="b">
        <f aca="false">FALSE()</f>
        <v>0</v>
      </c>
      <c r="F1610" s="57" t="n">
        <v>1</v>
      </c>
      <c r="G1610" s="57" t="s">
        <v>5184</v>
      </c>
      <c r="H1610" s="57" t="s">
        <v>583</v>
      </c>
      <c r="I1610" s="57" t="n">
        <v>4</v>
      </c>
      <c r="J1610" s="57" t="s">
        <v>4570</v>
      </c>
      <c r="K1610" s="57" t="n">
        <v>2</v>
      </c>
      <c r="L1610" s="59" t="b">
        <f aca="false">FALSE()</f>
        <v>0</v>
      </c>
      <c r="M1610" s="59" t="b">
        <f aca="false">TRUE()</f>
        <v>1</v>
      </c>
      <c r="N1610" s="59" t="b">
        <f aca="false">TRUE()</f>
        <v>1</v>
      </c>
      <c r="O1610" s="59" t="b">
        <f aca="false">TRUE()</f>
        <v>1</v>
      </c>
      <c r="P1610" s="59" t="b">
        <f aca="false">TRUE()</f>
        <v>1</v>
      </c>
      <c r="Q1610" s="57" t="s">
        <v>5447</v>
      </c>
      <c r="R1610" s="58" t="n">
        <v>1</v>
      </c>
      <c r="S1610" s="58" t="n">
        <v>0</v>
      </c>
      <c r="T1610" s="57"/>
      <c r="U1610" s="58" t="n">
        <v>0.720871261555039</v>
      </c>
      <c r="V1610" s="58" t="n">
        <v>0.720871261555039</v>
      </c>
      <c r="W1610" s="58" t="n">
        <v>0.533978712262992</v>
      </c>
      <c r="X1610" s="58" t="n">
        <v>100</v>
      </c>
      <c r="Y1610" s="58" t="n">
        <v>74.0740740740741</v>
      </c>
      <c r="Z1610" s="58" t="n">
        <v>3.53285493616705</v>
      </c>
      <c r="AA1610" s="57" t="s">
        <v>5476</v>
      </c>
      <c r="AB1610" s="57" t="s">
        <v>282</v>
      </c>
      <c r="AC1610" s="57" t="s">
        <v>5431</v>
      </c>
      <c r="AD1610" s="57" t="s">
        <v>5454</v>
      </c>
      <c r="AE1610" s="57" t="n">
        <v>141</v>
      </c>
      <c r="AF1610" s="58" t="n">
        <v>3.53285493616705</v>
      </c>
      <c r="AG1610" s="57" t="s">
        <v>5476</v>
      </c>
      <c r="AH1610" s="57" t="s">
        <v>5431</v>
      </c>
      <c r="AI1610" s="57" t="s">
        <v>5454</v>
      </c>
      <c r="AJ1610" s="58" t="n">
        <v>3.53285493616705</v>
      </c>
      <c r="AK1610" s="57" t="s">
        <v>5476</v>
      </c>
      <c r="AL1610" s="58" t="n">
        <v>4.5</v>
      </c>
      <c r="AM1610" s="57" t="s">
        <v>5476</v>
      </c>
      <c r="AN1610" s="57" t="s">
        <v>5479</v>
      </c>
      <c r="AO1610" s="57" t="n">
        <v>2</v>
      </c>
      <c r="AP1610" s="59" t="b">
        <f aca="false">FALSE()</f>
        <v>0</v>
      </c>
    </row>
    <row r="1611" customFormat="false" ht="15" hidden="false" customHeight="true" outlineLevel="0" collapsed="false">
      <c r="B1611" s="57" t="s">
        <v>4711</v>
      </c>
      <c r="C1611" s="57" t="s">
        <v>255</v>
      </c>
      <c r="D1611" s="57" t="s">
        <v>320</v>
      </c>
      <c r="E1611" s="59" t="b">
        <f aca="false">FALSE()</f>
        <v>0</v>
      </c>
      <c r="F1611" s="57" t="n">
        <v>1</v>
      </c>
      <c r="G1611" s="57" t="s">
        <v>5184</v>
      </c>
      <c r="H1611" s="57" t="s">
        <v>583</v>
      </c>
      <c r="I1611" s="57" t="n">
        <v>5</v>
      </c>
      <c r="J1611" s="57" t="s">
        <v>327</v>
      </c>
      <c r="K1611" s="57" t="n">
        <v>2</v>
      </c>
      <c r="L1611" s="59" t="b">
        <f aca="false">FALSE()</f>
        <v>0</v>
      </c>
      <c r="M1611" s="59" t="b">
        <f aca="false">TRUE()</f>
        <v>1</v>
      </c>
      <c r="N1611" s="59" t="b">
        <f aca="false">TRUE()</f>
        <v>1</v>
      </c>
      <c r="O1611" s="59" t="b">
        <f aca="false">TRUE()</f>
        <v>1</v>
      </c>
      <c r="P1611" s="59" t="b">
        <f aca="false">TRUE()</f>
        <v>1</v>
      </c>
      <c r="Q1611" s="57" t="s">
        <v>5421</v>
      </c>
      <c r="R1611" s="58" t="n">
        <v>1</v>
      </c>
      <c r="S1611" s="58" t="n">
        <v>0</v>
      </c>
      <c r="T1611" s="57"/>
      <c r="U1611" s="58" t="n">
        <v>3.68445311461464</v>
      </c>
      <c r="V1611" s="58" t="n">
        <v>3.68445311461464</v>
      </c>
      <c r="W1611" s="58" t="n">
        <v>0</v>
      </c>
      <c r="X1611" s="58" t="n">
        <v>100</v>
      </c>
      <c r="Y1611" s="58" t="n">
        <v>0</v>
      </c>
      <c r="Z1611" s="58" t="n">
        <v>3.36278233015458</v>
      </c>
      <c r="AA1611" s="57" t="s">
        <v>5455</v>
      </c>
      <c r="AB1611" s="57" t="s">
        <v>5413</v>
      </c>
      <c r="AC1611" s="57" t="s">
        <v>5414</v>
      </c>
      <c r="AD1611" s="57" t="s">
        <v>4838</v>
      </c>
      <c r="AE1611" s="57" t="n">
        <v>115</v>
      </c>
      <c r="AF1611" s="58" t="n">
        <v>3.36278233015458</v>
      </c>
      <c r="AG1611" s="57" t="s">
        <v>5455</v>
      </c>
      <c r="AH1611" s="57" t="s">
        <v>5414</v>
      </c>
      <c r="AI1611" s="57" t="s">
        <v>4838</v>
      </c>
      <c r="AJ1611" s="58" t="n">
        <v>5.88806402818447</v>
      </c>
      <c r="AK1611" s="57" t="s">
        <v>5476</v>
      </c>
      <c r="AL1611" s="58" t="n">
        <v>3.5</v>
      </c>
      <c r="AM1611" s="57"/>
      <c r="AN1611" s="57" t="s">
        <v>5455</v>
      </c>
      <c r="AO1611" s="57" t="n">
        <v>1</v>
      </c>
      <c r="AP1611" s="59" t="b">
        <f aca="false">TRUE()</f>
        <v>1</v>
      </c>
    </row>
    <row r="1612" customFormat="false" ht="15" hidden="false" customHeight="true" outlineLevel="0" collapsed="false">
      <c r="B1612" s="57" t="s">
        <v>4711</v>
      </c>
      <c r="C1612" s="57" t="s">
        <v>255</v>
      </c>
      <c r="D1612" s="57" t="s">
        <v>320</v>
      </c>
      <c r="E1612" s="59" t="b">
        <f aca="false">FALSE()</f>
        <v>0</v>
      </c>
      <c r="F1612" s="57" t="n">
        <v>1</v>
      </c>
      <c r="G1612" s="57" t="s">
        <v>5184</v>
      </c>
      <c r="H1612" s="57" t="s">
        <v>583</v>
      </c>
      <c r="I1612" s="57" t="n">
        <v>5</v>
      </c>
      <c r="J1612" s="57" t="s">
        <v>327</v>
      </c>
      <c r="K1612" s="57" t="n">
        <v>2</v>
      </c>
      <c r="L1612" s="59" t="b">
        <f aca="false">FALSE()</f>
        <v>0</v>
      </c>
      <c r="M1612" s="59" t="b">
        <f aca="false">TRUE()</f>
        <v>1</v>
      </c>
      <c r="N1612" s="59" t="b">
        <f aca="false">TRUE()</f>
        <v>1</v>
      </c>
      <c r="O1612" s="59" t="b">
        <f aca="false">TRUE()</f>
        <v>1</v>
      </c>
      <c r="P1612" s="59" t="b">
        <f aca="false">TRUE()</f>
        <v>1</v>
      </c>
      <c r="Q1612" s="57" t="s">
        <v>5421</v>
      </c>
      <c r="R1612" s="58" t="n">
        <v>1</v>
      </c>
      <c r="S1612" s="58" t="n">
        <v>0</v>
      </c>
      <c r="T1612" s="57"/>
      <c r="U1612" s="58" t="n">
        <v>3.68445311461464</v>
      </c>
      <c r="V1612" s="58" t="n">
        <v>3.68445311461464</v>
      </c>
      <c r="W1612" s="58" t="n">
        <v>0</v>
      </c>
      <c r="X1612" s="58" t="n">
        <v>100</v>
      </c>
      <c r="Y1612" s="58" t="n">
        <v>0</v>
      </c>
      <c r="Z1612" s="58" t="n">
        <v>3.36278233015458</v>
      </c>
      <c r="AA1612" s="57" t="s">
        <v>5455</v>
      </c>
      <c r="AB1612" s="57" t="s">
        <v>5413</v>
      </c>
      <c r="AC1612" s="57" t="s">
        <v>5414</v>
      </c>
      <c r="AD1612" s="57" t="s">
        <v>4838</v>
      </c>
      <c r="AE1612" s="57" t="n">
        <v>115</v>
      </c>
      <c r="AF1612" s="58" t="n">
        <v>3.36278233015458</v>
      </c>
      <c r="AG1612" s="57" t="s">
        <v>5455</v>
      </c>
      <c r="AH1612" s="57" t="s">
        <v>5414</v>
      </c>
      <c r="AI1612" s="57" t="s">
        <v>4838</v>
      </c>
      <c r="AJ1612" s="58" t="n">
        <v>5.88806402818447</v>
      </c>
      <c r="AK1612" s="57" t="s">
        <v>5476</v>
      </c>
      <c r="AL1612" s="58" t="n">
        <v>4</v>
      </c>
      <c r="AM1612" s="57"/>
      <c r="AN1612" s="57" t="s">
        <v>5455</v>
      </c>
      <c r="AO1612" s="57" t="n">
        <v>1</v>
      </c>
      <c r="AP1612" s="59" t="b">
        <f aca="false">TRUE()</f>
        <v>1</v>
      </c>
    </row>
    <row r="1613" customFormat="false" ht="15" hidden="false" customHeight="true" outlineLevel="0" collapsed="false">
      <c r="B1613" s="57" t="s">
        <v>4711</v>
      </c>
      <c r="C1613" s="57" t="s">
        <v>255</v>
      </c>
      <c r="D1613" s="57" t="s">
        <v>320</v>
      </c>
      <c r="E1613" s="59" t="b">
        <f aca="false">FALSE()</f>
        <v>0</v>
      </c>
      <c r="F1613" s="57" t="n">
        <v>1</v>
      </c>
      <c r="G1613" s="57" t="s">
        <v>5184</v>
      </c>
      <c r="H1613" s="57" t="s">
        <v>583</v>
      </c>
      <c r="I1613" s="57" t="n">
        <v>5</v>
      </c>
      <c r="J1613" s="57" t="s">
        <v>327</v>
      </c>
      <c r="K1613" s="57" t="n">
        <v>2</v>
      </c>
      <c r="L1613" s="59" t="b">
        <f aca="false">FALSE()</f>
        <v>0</v>
      </c>
      <c r="M1613" s="59" t="b">
        <f aca="false">TRUE()</f>
        <v>1</v>
      </c>
      <c r="N1613" s="59" t="b">
        <f aca="false">TRUE()</f>
        <v>1</v>
      </c>
      <c r="O1613" s="59" t="b">
        <f aca="false">TRUE()</f>
        <v>1</v>
      </c>
      <c r="P1613" s="59" t="b">
        <f aca="false">TRUE()</f>
        <v>1</v>
      </c>
      <c r="Q1613" s="57" t="s">
        <v>5421</v>
      </c>
      <c r="R1613" s="58" t="n">
        <v>1</v>
      </c>
      <c r="S1613" s="58" t="n">
        <v>0</v>
      </c>
      <c r="T1613" s="57"/>
      <c r="U1613" s="58" t="n">
        <v>3.68445311461464</v>
      </c>
      <c r="V1613" s="58" t="n">
        <v>3.68445311461464</v>
      </c>
      <c r="W1613" s="58" t="n">
        <v>0</v>
      </c>
      <c r="X1613" s="58" t="n">
        <v>100</v>
      </c>
      <c r="Y1613" s="58" t="n">
        <v>0</v>
      </c>
      <c r="Z1613" s="58" t="n">
        <v>3.36278233015458</v>
      </c>
      <c r="AA1613" s="57" t="s">
        <v>5455</v>
      </c>
      <c r="AB1613" s="57" t="s">
        <v>5413</v>
      </c>
      <c r="AC1613" s="57" t="s">
        <v>5414</v>
      </c>
      <c r="AD1613" s="57" t="s">
        <v>4838</v>
      </c>
      <c r="AE1613" s="57" t="n">
        <v>115</v>
      </c>
      <c r="AF1613" s="58" t="n">
        <v>3.36278233015458</v>
      </c>
      <c r="AG1613" s="57" t="s">
        <v>5455</v>
      </c>
      <c r="AH1613" s="57" t="s">
        <v>5414</v>
      </c>
      <c r="AI1613" s="57" t="s">
        <v>4838</v>
      </c>
      <c r="AJ1613" s="58" t="n">
        <v>5.88806402818447</v>
      </c>
      <c r="AK1613" s="57" t="s">
        <v>5476</v>
      </c>
      <c r="AL1613" s="58" t="n">
        <v>4.5</v>
      </c>
      <c r="AM1613" s="57"/>
      <c r="AN1613" s="57" t="s">
        <v>5455</v>
      </c>
      <c r="AO1613" s="57" t="n">
        <v>3</v>
      </c>
      <c r="AP1613" s="59" t="b">
        <f aca="false">TRUE()</f>
        <v>1</v>
      </c>
    </row>
    <row r="1614" customFormat="false" ht="15" hidden="false" customHeight="true" outlineLevel="0" collapsed="false">
      <c r="B1614" s="57" t="s">
        <v>4711</v>
      </c>
      <c r="C1614" s="57" t="s">
        <v>255</v>
      </c>
      <c r="D1614" s="57" t="s">
        <v>320</v>
      </c>
      <c r="E1614" s="59" t="b">
        <f aca="false">FALSE()</f>
        <v>0</v>
      </c>
      <c r="F1614" s="57" t="n">
        <v>1</v>
      </c>
      <c r="G1614" s="57" t="s">
        <v>5184</v>
      </c>
      <c r="H1614" s="57" t="s">
        <v>583</v>
      </c>
      <c r="I1614" s="57" t="n">
        <v>6</v>
      </c>
      <c r="J1614" s="57" t="s">
        <v>4570</v>
      </c>
      <c r="K1614" s="57" t="n">
        <v>2</v>
      </c>
      <c r="L1614" s="59" t="b">
        <f aca="false">FALSE()</f>
        <v>0</v>
      </c>
      <c r="M1614" s="59" t="b">
        <f aca="false">TRUE()</f>
        <v>1</v>
      </c>
      <c r="N1614" s="59" t="b">
        <f aca="false">TRUE()</f>
        <v>1</v>
      </c>
      <c r="O1614" s="59" t="b">
        <f aca="false">TRUE()</f>
        <v>1</v>
      </c>
      <c r="P1614" s="59" t="b">
        <f aca="false">TRUE()</f>
        <v>1</v>
      </c>
      <c r="Q1614" s="57" t="s">
        <v>5447</v>
      </c>
      <c r="R1614" s="58" t="n">
        <v>1</v>
      </c>
      <c r="S1614" s="58" t="n">
        <v>0</v>
      </c>
      <c r="T1614" s="57"/>
      <c r="U1614" s="58" t="n">
        <v>0.0800968068394488</v>
      </c>
      <c r="V1614" s="58" t="n">
        <v>0.0800968068394488</v>
      </c>
      <c r="W1614" s="58" t="n">
        <v>0.0800968068394488</v>
      </c>
      <c r="X1614" s="58" t="n">
        <v>100</v>
      </c>
      <c r="Y1614" s="58" t="n">
        <v>100</v>
      </c>
      <c r="Z1614" s="58" t="n">
        <v>4.20046021288144</v>
      </c>
      <c r="AA1614" s="57" t="s">
        <v>410</v>
      </c>
      <c r="AB1614" s="57" t="s">
        <v>282</v>
      </c>
      <c r="AC1614" s="57" t="s">
        <v>5480</v>
      </c>
      <c r="AD1614" s="57" t="s">
        <v>5417</v>
      </c>
      <c r="AE1614" s="57" t="n">
        <v>40</v>
      </c>
      <c r="AF1614" s="58" t="n">
        <v>5.62682388208482</v>
      </c>
      <c r="AG1614" s="57" t="s">
        <v>5455</v>
      </c>
      <c r="AH1614" s="57" t="s">
        <v>5414</v>
      </c>
      <c r="AI1614" s="57" t="s">
        <v>4838</v>
      </c>
      <c r="AJ1614" s="58" t="n">
        <v>4.20046021288144</v>
      </c>
      <c r="AK1614" s="57" t="s">
        <v>410</v>
      </c>
      <c r="AL1614" s="58" t="n">
        <v>3.5</v>
      </c>
      <c r="AM1614" s="57"/>
      <c r="AN1614" s="57"/>
      <c r="AO1614" s="57" t="n">
        <v>0</v>
      </c>
      <c r="AP1614" s="59" t="b">
        <f aca="false">FALSE()</f>
        <v>0</v>
      </c>
    </row>
    <row r="1615" customFormat="false" ht="15" hidden="false" customHeight="true" outlineLevel="0" collapsed="false">
      <c r="B1615" s="57" t="s">
        <v>4711</v>
      </c>
      <c r="C1615" s="57" t="s">
        <v>255</v>
      </c>
      <c r="D1615" s="57" t="s">
        <v>320</v>
      </c>
      <c r="E1615" s="59" t="b">
        <f aca="false">FALSE()</f>
        <v>0</v>
      </c>
      <c r="F1615" s="57" t="n">
        <v>1</v>
      </c>
      <c r="G1615" s="57" t="s">
        <v>5184</v>
      </c>
      <c r="H1615" s="57" t="s">
        <v>583</v>
      </c>
      <c r="I1615" s="57" t="n">
        <v>6</v>
      </c>
      <c r="J1615" s="57" t="s">
        <v>4570</v>
      </c>
      <c r="K1615" s="57" t="n">
        <v>2</v>
      </c>
      <c r="L1615" s="59" t="b">
        <f aca="false">FALSE()</f>
        <v>0</v>
      </c>
      <c r="M1615" s="59" t="b">
        <f aca="false">TRUE()</f>
        <v>1</v>
      </c>
      <c r="N1615" s="59" t="b">
        <f aca="false">TRUE()</f>
        <v>1</v>
      </c>
      <c r="O1615" s="59" t="b">
        <f aca="false">TRUE()</f>
        <v>1</v>
      </c>
      <c r="P1615" s="59" t="b">
        <f aca="false">TRUE()</f>
        <v>1</v>
      </c>
      <c r="Q1615" s="57" t="s">
        <v>5447</v>
      </c>
      <c r="R1615" s="58" t="n">
        <v>1</v>
      </c>
      <c r="S1615" s="58" t="n">
        <v>0</v>
      </c>
      <c r="T1615" s="57"/>
      <c r="U1615" s="58" t="n">
        <v>0.0800968068394488</v>
      </c>
      <c r="V1615" s="58" t="n">
        <v>0.0800968068394488</v>
      </c>
      <c r="W1615" s="58" t="n">
        <v>0.0800968068394488</v>
      </c>
      <c r="X1615" s="58" t="n">
        <v>100</v>
      </c>
      <c r="Y1615" s="58" t="n">
        <v>100</v>
      </c>
      <c r="Z1615" s="58" t="n">
        <v>4.20046021288144</v>
      </c>
      <c r="AA1615" s="57" t="s">
        <v>410</v>
      </c>
      <c r="AB1615" s="57" t="s">
        <v>282</v>
      </c>
      <c r="AC1615" s="57" t="s">
        <v>5480</v>
      </c>
      <c r="AD1615" s="57" t="s">
        <v>5417</v>
      </c>
      <c r="AE1615" s="57" t="n">
        <v>40</v>
      </c>
      <c r="AF1615" s="58" t="n">
        <v>5.62682388208482</v>
      </c>
      <c r="AG1615" s="57" t="s">
        <v>5455</v>
      </c>
      <c r="AH1615" s="57" t="s">
        <v>5414</v>
      </c>
      <c r="AI1615" s="57" t="s">
        <v>4838</v>
      </c>
      <c r="AJ1615" s="58" t="n">
        <v>4.20046021288144</v>
      </c>
      <c r="AK1615" s="57" t="s">
        <v>410</v>
      </c>
      <c r="AL1615" s="58" t="n">
        <v>4</v>
      </c>
      <c r="AM1615" s="57"/>
      <c r="AN1615" s="57"/>
      <c r="AO1615" s="57" t="n">
        <v>0</v>
      </c>
      <c r="AP1615" s="59" t="b">
        <f aca="false">FALSE()</f>
        <v>0</v>
      </c>
    </row>
    <row r="1616" customFormat="false" ht="15" hidden="false" customHeight="true" outlineLevel="0" collapsed="false">
      <c r="B1616" s="57" t="s">
        <v>4711</v>
      </c>
      <c r="C1616" s="57" t="s">
        <v>255</v>
      </c>
      <c r="D1616" s="57" t="s">
        <v>320</v>
      </c>
      <c r="E1616" s="59" t="b">
        <f aca="false">FALSE()</f>
        <v>0</v>
      </c>
      <c r="F1616" s="57" t="n">
        <v>1</v>
      </c>
      <c r="G1616" s="57" t="s">
        <v>5184</v>
      </c>
      <c r="H1616" s="57" t="s">
        <v>583</v>
      </c>
      <c r="I1616" s="57" t="n">
        <v>6</v>
      </c>
      <c r="J1616" s="57" t="s">
        <v>4570</v>
      </c>
      <c r="K1616" s="57" t="n">
        <v>2</v>
      </c>
      <c r="L1616" s="59" t="b">
        <f aca="false">FALSE()</f>
        <v>0</v>
      </c>
      <c r="M1616" s="59" t="b">
        <f aca="false">TRUE()</f>
        <v>1</v>
      </c>
      <c r="N1616" s="59" t="b">
        <f aca="false">TRUE()</f>
        <v>1</v>
      </c>
      <c r="O1616" s="59" t="b">
        <f aca="false">TRUE()</f>
        <v>1</v>
      </c>
      <c r="P1616" s="59" t="b">
        <f aca="false">TRUE()</f>
        <v>1</v>
      </c>
      <c r="Q1616" s="57" t="s">
        <v>5447</v>
      </c>
      <c r="R1616" s="58" t="n">
        <v>1</v>
      </c>
      <c r="S1616" s="58" t="n">
        <v>0</v>
      </c>
      <c r="T1616" s="57"/>
      <c r="U1616" s="58" t="n">
        <v>0.0800968068394488</v>
      </c>
      <c r="V1616" s="58" t="n">
        <v>0.0800968068394488</v>
      </c>
      <c r="W1616" s="58" t="n">
        <v>0.0800968068394488</v>
      </c>
      <c r="X1616" s="58" t="n">
        <v>100</v>
      </c>
      <c r="Y1616" s="58" t="n">
        <v>100</v>
      </c>
      <c r="Z1616" s="58" t="n">
        <v>4.20046021288144</v>
      </c>
      <c r="AA1616" s="57" t="s">
        <v>410</v>
      </c>
      <c r="AB1616" s="57" t="s">
        <v>282</v>
      </c>
      <c r="AC1616" s="57" t="s">
        <v>5480</v>
      </c>
      <c r="AD1616" s="57" t="s">
        <v>5417</v>
      </c>
      <c r="AE1616" s="57" t="n">
        <v>40</v>
      </c>
      <c r="AF1616" s="58" t="n">
        <v>5.62682388208482</v>
      </c>
      <c r="AG1616" s="57" t="s">
        <v>5455</v>
      </c>
      <c r="AH1616" s="57" t="s">
        <v>5414</v>
      </c>
      <c r="AI1616" s="57" t="s">
        <v>4838</v>
      </c>
      <c r="AJ1616" s="58" t="n">
        <v>4.20046021288144</v>
      </c>
      <c r="AK1616" s="57" t="s">
        <v>410</v>
      </c>
      <c r="AL1616" s="58" t="n">
        <v>4.5</v>
      </c>
      <c r="AM1616" s="57" t="s">
        <v>410</v>
      </c>
      <c r="AN1616" s="57" t="s">
        <v>410</v>
      </c>
      <c r="AO1616" s="57" t="n">
        <v>1</v>
      </c>
      <c r="AP1616" s="59" t="b">
        <f aca="false">FALSE()</f>
        <v>0</v>
      </c>
    </row>
    <row r="1617" customFormat="false" ht="15" hidden="false" customHeight="true" outlineLevel="0" collapsed="false">
      <c r="B1617" s="57" t="s">
        <v>4711</v>
      </c>
      <c r="C1617" s="57" t="s">
        <v>255</v>
      </c>
      <c r="D1617" s="57" t="s">
        <v>320</v>
      </c>
      <c r="E1617" s="59" t="b">
        <f aca="false">FALSE()</f>
        <v>0</v>
      </c>
      <c r="F1617" s="57" t="n">
        <v>1</v>
      </c>
      <c r="G1617" s="57" t="s">
        <v>5184</v>
      </c>
      <c r="H1617" s="57" t="s">
        <v>583</v>
      </c>
      <c r="I1617" s="57" t="n">
        <v>7</v>
      </c>
      <c r="J1617" s="57" t="s">
        <v>4584</v>
      </c>
      <c r="K1617" s="57" t="n">
        <v>2</v>
      </c>
      <c r="L1617" s="59" t="b">
        <f aca="false">FALSE()</f>
        <v>0</v>
      </c>
      <c r="M1617" s="59" t="b">
        <f aca="false">TRUE()</f>
        <v>1</v>
      </c>
      <c r="N1617" s="59" t="b">
        <f aca="false">TRUE()</f>
        <v>1</v>
      </c>
      <c r="O1617" s="59" t="b">
        <f aca="false">TRUE()</f>
        <v>1</v>
      </c>
      <c r="P1617" s="59" t="b">
        <f aca="false">TRUE()</f>
        <v>1</v>
      </c>
      <c r="Q1617" s="57" t="s">
        <v>5424</v>
      </c>
      <c r="R1617" s="58" t="n">
        <v>1</v>
      </c>
      <c r="S1617" s="58" t="n">
        <v>0</v>
      </c>
      <c r="T1617" s="57"/>
      <c r="U1617" s="58" t="n">
        <v>0.0266989356131496</v>
      </c>
      <c r="V1617" s="58" t="n">
        <v>0.0266989356131496</v>
      </c>
      <c r="W1617" s="58" t="n">
        <v>0.0266989356131496</v>
      </c>
      <c r="X1617" s="58" t="n">
        <v>100</v>
      </c>
      <c r="Y1617" s="58" t="n">
        <v>100</v>
      </c>
      <c r="Z1617" s="58" t="n">
        <v>4.80281178061353</v>
      </c>
      <c r="AA1617" s="57" t="s">
        <v>5476</v>
      </c>
      <c r="AB1617" s="57" t="s">
        <v>282</v>
      </c>
      <c r="AC1617" s="57" t="s">
        <v>5450</v>
      </c>
      <c r="AD1617" s="57" t="s">
        <v>5459</v>
      </c>
      <c r="AE1617" s="57" t="n">
        <v>169</v>
      </c>
      <c r="AF1617" s="58" t="n">
        <v>5.28286541566225</v>
      </c>
      <c r="AG1617" s="57" t="s">
        <v>5476</v>
      </c>
      <c r="AH1617" s="57" t="s">
        <v>4866</v>
      </c>
      <c r="AI1617" s="57" t="s">
        <v>5430</v>
      </c>
      <c r="AJ1617" s="58" t="n">
        <v>4.80281178061353</v>
      </c>
      <c r="AK1617" s="57" t="s">
        <v>5476</v>
      </c>
      <c r="AL1617" s="58" t="n">
        <v>3.5</v>
      </c>
      <c r="AM1617" s="57"/>
      <c r="AN1617" s="57"/>
      <c r="AO1617" s="57" t="n">
        <v>0</v>
      </c>
      <c r="AP1617" s="59" t="b">
        <f aca="false">FALSE()</f>
        <v>0</v>
      </c>
    </row>
    <row r="1618" customFormat="false" ht="15" hidden="false" customHeight="true" outlineLevel="0" collapsed="false">
      <c r="B1618" s="57" t="s">
        <v>4711</v>
      </c>
      <c r="C1618" s="57" t="s">
        <v>255</v>
      </c>
      <c r="D1618" s="57" t="s">
        <v>320</v>
      </c>
      <c r="E1618" s="59" t="b">
        <f aca="false">FALSE()</f>
        <v>0</v>
      </c>
      <c r="F1618" s="57" t="n">
        <v>1</v>
      </c>
      <c r="G1618" s="57" t="s">
        <v>5184</v>
      </c>
      <c r="H1618" s="57" t="s">
        <v>583</v>
      </c>
      <c r="I1618" s="57" t="n">
        <v>7</v>
      </c>
      <c r="J1618" s="57" t="s">
        <v>4584</v>
      </c>
      <c r="K1618" s="57" t="n">
        <v>2</v>
      </c>
      <c r="L1618" s="59" t="b">
        <f aca="false">FALSE()</f>
        <v>0</v>
      </c>
      <c r="M1618" s="59" t="b">
        <f aca="false">TRUE()</f>
        <v>1</v>
      </c>
      <c r="N1618" s="59" t="b">
        <f aca="false">TRUE()</f>
        <v>1</v>
      </c>
      <c r="O1618" s="59" t="b">
        <f aca="false">TRUE()</f>
        <v>1</v>
      </c>
      <c r="P1618" s="59" t="b">
        <f aca="false">TRUE()</f>
        <v>1</v>
      </c>
      <c r="Q1618" s="57" t="s">
        <v>5424</v>
      </c>
      <c r="R1618" s="58" t="n">
        <v>1</v>
      </c>
      <c r="S1618" s="58" t="n">
        <v>0</v>
      </c>
      <c r="T1618" s="57"/>
      <c r="U1618" s="58" t="n">
        <v>0.0266989356131496</v>
      </c>
      <c r="V1618" s="58" t="n">
        <v>0.0266989356131496</v>
      </c>
      <c r="W1618" s="58" t="n">
        <v>0.0266989356131496</v>
      </c>
      <c r="X1618" s="58" t="n">
        <v>100</v>
      </c>
      <c r="Y1618" s="58" t="n">
        <v>100</v>
      </c>
      <c r="Z1618" s="58" t="n">
        <v>4.80281178061353</v>
      </c>
      <c r="AA1618" s="57" t="s">
        <v>5476</v>
      </c>
      <c r="AB1618" s="57" t="s">
        <v>282</v>
      </c>
      <c r="AC1618" s="57" t="s">
        <v>5450</v>
      </c>
      <c r="AD1618" s="57" t="s">
        <v>5459</v>
      </c>
      <c r="AE1618" s="57" t="n">
        <v>169</v>
      </c>
      <c r="AF1618" s="58" t="n">
        <v>5.28286541566225</v>
      </c>
      <c r="AG1618" s="57" t="s">
        <v>5476</v>
      </c>
      <c r="AH1618" s="57" t="s">
        <v>4866</v>
      </c>
      <c r="AI1618" s="57" t="s">
        <v>5430</v>
      </c>
      <c r="AJ1618" s="58" t="n">
        <v>4.80281178061353</v>
      </c>
      <c r="AK1618" s="57" t="s">
        <v>5476</v>
      </c>
      <c r="AL1618" s="58" t="n">
        <v>4</v>
      </c>
      <c r="AM1618" s="57"/>
      <c r="AN1618" s="57"/>
      <c r="AO1618" s="57" t="n">
        <v>0</v>
      </c>
      <c r="AP1618" s="59" t="b">
        <f aca="false">FALSE()</f>
        <v>0</v>
      </c>
    </row>
    <row r="1619" customFormat="false" ht="15" hidden="false" customHeight="true" outlineLevel="0" collapsed="false">
      <c r="B1619" s="57" t="s">
        <v>4711</v>
      </c>
      <c r="C1619" s="57" t="s">
        <v>255</v>
      </c>
      <c r="D1619" s="57" t="s">
        <v>320</v>
      </c>
      <c r="E1619" s="59" t="b">
        <f aca="false">FALSE()</f>
        <v>0</v>
      </c>
      <c r="F1619" s="57" t="n">
        <v>1</v>
      </c>
      <c r="G1619" s="57" t="s">
        <v>5184</v>
      </c>
      <c r="H1619" s="57" t="s">
        <v>583</v>
      </c>
      <c r="I1619" s="57" t="n">
        <v>7</v>
      </c>
      <c r="J1619" s="57" t="s">
        <v>4584</v>
      </c>
      <c r="K1619" s="57" t="n">
        <v>2</v>
      </c>
      <c r="L1619" s="59" t="b">
        <f aca="false">FALSE()</f>
        <v>0</v>
      </c>
      <c r="M1619" s="59" t="b">
        <f aca="false">TRUE()</f>
        <v>1</v>
      </c>
      <c r="N1619" s="59" t="b">
        <f aca="false">TRUE()</f>
        <v>1</v>
      </c>
      <c r="O1619" s="59" t="b">
        <f aca="false">TRUE()</f>
        <v>1</v>
      </c>
      <c r="P1619" s="59" t="b">
        <f aca="false">TRUE()</f>
        <v>1</v>
      </c>
      <c r="Q1619" s="57" t="s">
        <v>5424</v>
      </c>
      <c r="R1619" s="58" t="n">
        <v>1</v>
      </c>
      <c r="S1619" s="58" t="n">
        <v>0</v>
      </c>
      <c r="T1619" s="57"/>
      <c r="U1619" s="58" t="n">
        <v>0.0266989356131496</v>
      </c>
      <c r="V1619" s="58" t="n">
        <v>0.0266989356131496</v>
      </c>
      <c r="W1619" s="58" t="n">
        <v>0.0266989356131496</v>
      </c>
      <c r="X1619" s="58" t="n">
        <v>100</v>
      </c>
      <c r="Y1619" s="58" t="n">
        <v>100</v>
      </c>
      <c r="Z1619" s="58" t="n">
        <v>4.80281178061353</v>
      </c>
      <c r="AA1619" s="57" t="s">
        <v>5476</v>
      </c>
      <c r="AB1619" s="57" t="s">
        <v>282</v>
      </c>
      <c r="AC1619" s="57" t="s">
        <v>5450</v>
      </c>
      <c r="AD1619" s="57" t="s">
        <v>5459</v>
      </c>
      <c r="AE1619" s="57" t="n">
        <v>169</v>
      </c>
      <c r="AF1619" s="58" t="n">
        <v>5.28286541566225</v>
      </c>
      <c r="AG1619" s="57" t="s">
        <v>5476</v>
      </c>
      <c r="AH1619" s="57" t="s">
        <v>4866</v>
      </c>
      <c r="AI1619" s="57" t="s">
        <v>5430</v>
      </c>
      <c r="AJ1619" s="58" t="n">
        <v>4.80281178061353</v>
      </c>
      <c r="AK1619" s="57" t="s">
        <v>5476</v>
      </c>
      <c r="AL1619" s="58" t="n">
        <v>4.5</v>
      </c>
      <c r="AM1619" s="57"/>
      <c r="AN1619" s="57"/>
      <c r="AO1619" s="57" t="n">
        <v>0</v>
      </c>
      <c r="AP1619" s="59" t="b">
        <f aca="false">FALSE()</f>
        <v>0</v>
      </c>
    </row>
    <row r="1620" customFormat="false" ht="15" hidden="false" customHeight="true" outlineLevel="0" collapsed="false">
      <c r="B1620" s="57" t="s">
        <v>4711</v>
      </c>
      <c r="C1620" s="57" t="s">
        <v>255</v>
      </c>
      <c r="D1620" s="57" t="s">
        <v>320</v>
      </c>
      <c r="E1620" s="59" t="b">
        <f aca="false">FALSE()</f>
        <v>0</v>
      </c>
      <c r="F1620" s="57" t="n">
        <v>1</v>
      </c>
      <c r="G1620" s="57" t="s">
        <v>5184</v>
      </c>
      <c r="H1620" s="57" t="s">
        <v>583</v>
      </c>
      <c r="I1620" s="57" t="n">
        <v>8</v>
      </c>
      <c r="J1620" s="57" t="s">
        <v>583</v>
      </c>
      <c r="K1620" s="57" t="n">
        <v>2</v>
      </c>
      <c r="L1620" s="59" t="b">
        <f aca="false">FALSE()</f>
        <v>0</v>
      </c>
      <c r="M1620" s="59" t="b">
        <f aca="false">TRUE()</f>
        <v>1</v>
      </c>
      <c r="N1620" s="59" t="b">
        <f aca="false">TRUE()</f>
        <v>1</v>
      </c>
      <c r="O1620" s="59" t="b">
        <f aca="false">TRUE()</f>
        <v>1</v>
      </c>
      <c r="P1620" s="59" t="b">
        <f aca="false">TRUE()</f>
        <v>1</v>
      </c>
      <c r="Q1620" s="57" t="s">
        <v>5427</v>
      </c>
      <c r="R1620" s="58" t="n">
        <v>1</v>
      </c>
      <c r="S1620" s="58" t="n">
        <v>0</v>
      </c>
      <c r="T1620" s="57"/>
      <c r="U1620" s="58" t="n">
        <v>0</v>
      </c>
      <c r="V1620" s="58" t="n">
        <v>0</v>
      </c>
      <c r="W1620" s="58" t="n">
        <v>0</v>
      </c>
      <c r="X1620" s="57"/>
      <c r="Y1620" s="57"/>
      <c r="Z1620" s="58" t="n">
        <v>6.99552549848831</v>
      </c>
      <c r="AA1620" s="57" t="s">
        <v>410</v>
      </c>
      <c r="AB1620" s="57" t="s">
        <v>282</v>
      </c>
      <c r="AC1620" s="57" t="s">
        <v>5480</v>
      </c>
      <c r="AD1620" s="57" t="s">
        <v>5424</v>
      </c>
      <c r="AE1620" s="57" t="n">
        <v>44</v>
      </c>
      <c r="AF1620" s="58" t="n">
        <v>7.1714686083117</v>
      </c>
      <c r="AG1620" s="57" t="s">
        <v>5455</v>
      </c>
      <c r="AH1620" s="57" t="s">
        <v>5438</v>
      </c>
      <c r="AI1620" s="57" t="s">
        <v>252</v>
      </c>
      <c r="AJ1620" s="58" t="n">
        <v>6.99552549848831</v>
      </c>
      <c r="AK1620" s="57" t="s">
        <v>410</v>
      </c>
      <c r="AL1620" s="58" t="n">
        <v>3.5</v>
      </c>
      <c r="AM1620" s="57"/>
      <c r="AN1620" s="57"/>
      <c r="AO1620" s="57" t="n">
        <v>0</v>
      </c>
      <c r="AP1620" s="59" t="b">
        <f aca="false">FALSE()</f>
        <v>0</v>
      </c>
    </row>
    <row r="1621" customFormat="false" ht="15" hidden="false" customHeight="true" outlineLevel="0" collapsed="false">
      <c r="B1621" s="57" t="s">
        <v>4711</v>
      </c>
      <c r="C1621" s="57" t="s">
        <v>255</v>
      </c>
      <c r="D1621" s="57" t="s">
        <v>320</v>
      </c>
      <c r="E1621" s="59" t="b">
        <f aca="false">FALSE()</f>
        <v>0</v>
      </c>
      <c r="F1621" s="57" t="n">
        <v>1</v>
      </c>
      <c r="G1621" s="57" t="s">
        <v>5184</v>
      </c>
      <c r="H1621" s="57" t="s">
        <v>583</v>
      </c>
      <c r="I1621" s="57" t="n">
        <v>8</v>
      </c>
      <c r="J1621" s="57" t="s">
        <v>583</v>
      </c>
      <c r="K1621" s="57" t="n">
        <v>2</v>
      </c>
      <c r="L1621" s="59" t="b">
        <f aca="false">FALSE()</f>
        <v>0</v>
      </c>
      <c r="M1621" s="59" t="b">
        <f aca="false">TRUE()</f>
        <v>1</v>
      </c>
      <c r="N1621" s="59" t="b">
        <f aca="false">TRUE()</f>
        <v>1</v>
      </c>
      <c r="O1621" s="59" t="b">
        <f aca="false">TRUE()</f>
        <v>1</v>
      </c>
      <c r="P1621" s="59" t="b">
        <f aca="false">TRUE()</f>
        <v>1</v>
      </c>
      <c r="Q1621" s="57" t="s">
        <v>5427</v>
      </c>
      <c r="R1621" s="58" t="n">
        <v>1</v>
      </c>
      <c r="S1621" s="58" t="n">
        <v>0</v>
      </c>
      <c r="T1621" s="57"/>
      <c r="U1621" s="58" t="n">
        <v>0</v>
      </c>
      <c r="V1621" s="58" t="n">
        <v>0</v>
      </c>
      <c r="W1621" s="58" t="n">
        <v>0</v>
      </c>
      <c r="X1621" s="57"/>
      <c r="Y1621" s="57"/>
      <c r="Z1621" s="58" t="n">
        <v>6.99552549848831</v>
      </c>
      <c r="AA1621" s="57" t="s">
        <v>410</v>
      </c>
      <c r="AB1621" s="57" t="s">
        <v>282</v>
      </c>
      <c r="AC1621" s="57" t="s">
        <v>5480</v>
      </c>
      <c r="AD1621" s="57" t="s">
        <v>5424</v>
      </c>
      <c r="AE1621" s="57" t="n">
        <v>44</v>
      </c>
      <c r="AF1621" s="58" t="n">
        <v>7.1714686083117</v>
      </c>
      <c r="AG1621" s="57" t="s">
        <v>5455</v>
      </c>
      <c r="AH1621" s="57" t="s">
        <v>5438</v>
      </c>
      <c r="AI1621" s="57" t="s">
        <v>252</v>
      </c>
      <c r="AJ1621" s="58" t="n">
        <v>6.99552549848831</v>
      </c>
      <c r="AK1621" s="57" t="s">
        <v>410</v>
      </c>
      <c r="AL1621" s="58" t="n">
        <v>4</v>
      </c>
      <c r="AM1621" s="57"/>
      <c r="AN1621" s="57"/>
      <c r="AO1621" s="57" t="n">
        <v>0</v>
      </c>
      <c r="AP1621" s="59" t="b">
        <f aca="false">FALSE()</f>
        <v>0</v>
      </c>
    </row>
    <row r="1622" customFormat="false" ht="15" hidden="false" customHeight="true" outlineLevel="0" collapsed="false">
      <c r="B1622" s="57" t="s">
        <v>4711</v>
      </c>
      <c r="C1622" s="57" t="s">
        <v>255</v>
      </c>
      <c r="D1622" s="57" t="s">
        <v>320</v>
      </c>
      <c r="E1622" s="59" t="b">
        <f aca="false">FALSE()</f>
        <v>0</v>
      </c>
      <c r="F1622" s="57" t="n">
        <v>1</v>
      </c>
      <c r="G1622" s="57" t="s">
        <v>5184</v>
      </c>
      <c r="H1622" s="57" t="s">
        <v>583</v>
      </c>
      <c r="I1622" s="57" t="n">
        <v>8</v>
      </c>
      <c r="J1622" s="57" t="s">
        <v>583</v>
      </c>
      <c r="K1622" s="57" t="n">
        <v>2</v>
      </c>
      <c r="L1622" s="59" t="b">
        <f aca="false">FALSE()</f>
        <v>0</v>
      </c>
      <c r="M1622" s="59" t="b">
        <f aca="false">TRUE()</f>
        <v>1</v>
      </c>
      <c r="N1622" s="59" t="b">
        <f aca="false">TRUE()</f>
        <v>1</v>
      </c>
      <c r="O1622" s="59" t="b">
        <f aca="false">TRUE()</f>
        <v>1</v>
      </c>
      <c r="P1622" s="59" t="b">
        <f aca="false">TRUE()</f>
        <v>1</v>
      </c>
      <c r="Q1622" s="57" t="s">
        <v>5427</v>
      </c>
      <c r="R1622" s="58" t="n">
        <v>1</v>
      </c>
      <c r="S1622" s="58" t="n">
        <v>0</v>
      </c>
      <c r="T1622" s="57"/>
      <c r="U1622" s="58" t="n">
        <v>0</v>
      </c>
      <c r="V1622" s="58" t="n">
        <v>0</v>
      </c>
      <c r="W1622" s="58" t="n">
        <v>0</v>
      </c>
      <c r="X1622" s="57"/>
      <c r="Y1622" s="57"/>
      <c r="Z1622" s="58" t="n">
        <v>6.99552549848831</v>
      </c>
      <c r="AA1622" s="57" t="s">
        <v>410</v>
      </c>
      <c r="AB1622" s="57" t="s">
        <v>282</v>
      </c>
      <c r="AC1622" s="57" t="s">
        <v>5480</v>
      </c>
      <c r="AD1622" s="57" t="s">
        <v>5424</v>
      </c>
      <c r="AE1622" s="57" t="n">
        <v>44</v>
      </c>
      <c r="AF1622" s="58" t="n">
        <v>7.1714686083117</v>
      </c>
      <c r="AG1622" s="57" t="s">
        <v>5455</v>
      </c>
      <c r="AH1622" s="57" t="s">
        <v>5438</v>
      </c>
      <c r="AI1622" s="57" t="s">
        <v>252</v>
      </c>
      <c r="AJ1622" s="58" t="n">
        <v>6.99552549848831</v>
      </c>
      <c r="AK1622" s="57" t="s">
        <v>410</v>
      </c>
      <c r="AL1622" s="58" t="n">
        <v>4.5</v>
      </c>
      <c r="AM1622" s="57"/>
      <c r="AN1622" s="57"/>
      <c r="AO1622" s="57" t="n">
        <v>0</v>
      </c>
      <c r="AP1622" s="59" t="b">
        <f aca="false">FALSE()</f>
        <v>0</v>
      </c>
    </row>
    <row r="1623" customFormat="false" ht="15" hidden="false" customHeight="true" outlineLevel="0" collapsed="false">
      <c r="B1623" s="57" t="s">
        <v>4711</v>
      </c>
      <c r="C1623" s="57" t="s">
        <v>255</v>
      </c>
      <c r="D1623" s="57" t="s">
        <v>258</v>
      </c>
      <c r="E1623" s="59" t="b">
        <f aca="false">FALSE()</f>
        <v>0</v>
      </c>
      <c r="F1623" s="57" t="n">
        <v>1</v>
      </c>
      <c r="G1623" s="57" t="s">
        <v>4874</v>
      </c>
      <c r="H1623" s="57" t="s">
        <v>5189</v>
      </c>
      <c r="I1623" s="57" t="n">
        <v>2</v>
      </c>
      <c r="J1623" s="57" t="s">
        <v>261</v>
      </c>
      <c r="K1623" s="57" t="n">
        <v>2</v>
      </c>
      <c r="L1623" s="59" t="b">
        <f aca="false">FALSE()</f>
        <v>0</v>
      </c>
      <c r="M1623" s="59" t="b">
        <f aca="false">TRUE()</f>
        <v>1</v>
      </c>
      <c r="N1623" s="59" t="b">
        <f aca="false">TRUE()</f>
        <v>1</v>
      </c>
      <c r="O1623" s="59" t="b">
        <f aca="false">TRUE()</f>
        <v>1</v>
      </c>
      <c r="P1623" s="59" t="b">
        <f aca="false">TRUE()</f>
        <v>1</v>
      </c>
      <c r="Q1623" s="57" t="s">
        <v>5411</v>
      </c>
      <c r="R1623" s="58" t="n">
        <v>1</v>
      </c>
      <c r="S1623" s="58" t="n">
        <v>0</v>
      </c>
      <c r="T1623" s="57"/>
      <c r="U1623" s="58" t="n">
        <v>24.0023431162215</v>
      </c>
      <c r="V1623" s="58" t="n">
        <v>20.6649761645778</v>
      </c>
      <c r="W1623" s="58" t="n">
        <v>0</v>
      </c>
      <c r="X1623" s="58" t="n">
        <v>86.0956618464961</v>
      </c>
      <c r="Y1623" s="58" t="n">
        <v>0</v>
      </c>
      <c r="Z1623" s="58" t="n">
        <v>3.35748164551945</v>
      </c>
      <c r="AA1623" s="57" t="s">
        <v>5412</v>
      </c>
      <c r="AB1623" s="57" t="s">
        <v>5413</v>
      </c>
      <c r="AC1623" s="57" t="s">
        <v>5444</v>
      </c>
      <c r="AD1623" s="57" t="s">
        <v>4838</v>
      </c>
      <c r="AE1623" s="57" t="n">
        <v>1272</v>
      </c>
      <c r="AF1623" s="58" t="n">
        <v>3.35748164551945</v>
      </c>
      <c r="AG1623" s="57" t="s">
        <v>5412</v>
      </c>
      <c r="AH1623" s="57" t="s">
        <v>5444</v>
      </c>
      <c r="AI1623" s="57" t="s">
        <v>4838</v>
      </c>
      <c r="AJ1623" s="58" t="n">
        <v>8.5420345937019</v>
      </c>
      <c r="AK1623" s="57" t="s">
        <v>424</v>
      </c>
      <c r="AL1623" s="58" t="n">
        <v>3.5</v>
      </c>
      <c r="AM1623" s="57"/>
      <c r="AN1623" s="57" t="s">
        <v>5412</v>
      </c>
      <c r="AO1623" s="57" t="n">
        <v>1</v>
      </c>
      <c r="AP1623" s="59" t="b">
        <f aca="false">TRUE()</f>
        <v>1</v>
      </c>
    </row>
    <row r="1624" customFormat="false" ht="15" hidden="false" customHeight="true" outlineLevel="0" collapsed="false">
      <c r="B1624" s="57" t="s">
        <v>4711</v>
      </c>
      <c r="C1624" s="57" t="s">
        <v>255</v>
      </c>
      <c r="D1624" s="57" t="s">
        <v>258</v>
      </c>
      <c r="E1624" s="59" t="b">
        <f aca="false">FALSE()</f>
        <v>0</v>
      </c>
      <c r="F1624" s="57" t="n">
        <v>1</v>
      </c>
      <c r="G1624" s="57" t="s">
        <v>4874</v>
      </c>
      <c r="H1624" s="57" t="s">
        <v>5189</v>
      </c>
      <c r="I1624" s="57" t="n">
        <v>2</v>
      </c>
      <c r="J1624" s="57" t="s">
        <v>261</v>
      </c>
      <c r="K1624" s="57" t="n">
        <v>2</v>
      </c>
      <c r="L1624" s="59" t="b">
        <f aca="false">FALSE()</f>
        <v>0</v>
      </c>
      <c r="M1624" s="59" t="b">
        <f aca="false">TRUE()</f>
        <v>1</v>
      </c>
      <c r="N1624" s="59" t="b">
        <f aca="false">TRUE()</f>
        <v>1</v>
      </c>
      <c r="O1624" s="59" t="b">
        <f aca="false">TRUE()</f>
        <v>1</v>
      </c>
      <c r="P1624" s="59" t="b">
        <f aca="false">TRUE()</f>
        <v>1</v>
      </c>
      <c r="Q1624" s="57" t="s">
        <v>5411</v>
      </c>
      <c r="R1624" s="58" t="n">
        <v>1</v>
      </c>
      <c r="S1624" s="58" t="n">
        <v>0</v>
      </c>
      <c r="T1624" s="57"/>
      <c r="U1624" s="58" t="n">
        <v>24.0023431162215</v>
      </c>
      <c r="V1624" s="58" t="n">
        <v>20.6649761645778</v>
      </c>
      <c r="W1624" s="58" t="n">
        <v>0</v>
      </c>
      <c r="X1624" s="58" t="n">
        <v>86.0956618464961</v>
      </c>
      <c r="Y1624" s="58" t="n">
        <v>0</v>
      </c>
      <c r="Z1624" s="58" t="n">
        <v>3.35748164551945</v>
      </c>
      <c r="AA1624" s="57" t="s">
        <v>5412</v>
      </c>
      <c r="AB1624" s="57" t="s">
        <v>5413</v>
      </c>
      <c r="AC1624" s="57" t="s">
        <v>5444</v>
      </c>
      <c r="AD1624" s="57" t="s">
        <v>4838</v>
      </c>
      <c r="AE1624" s="57" t="n">
        <v>1272</v>
      </c>
      <c r="AF1624" s="58" t="n">
        <v>3.35748164551945</v>
      </c>
      <c r="AG1624" s="57" t="s">
        <v>5412</v>
      </c>
      <c r="AH1624" s="57" t="s">
        <v>5444</v>
      </c>
      <c r="AI1624" s="57" t="s">
        <v>4838</v>
      </c>
      <c r="AJ1624" s="58" t="n">
        <v>8.5420345937019</v>
      </c>
      <c r="AK1624" s="57" t="s">
        <v>424</v>
      </c>
      <c r="AL1624" s="58" t="n">
        <v>4</v>
      </c>
      <c r="AM1624" s="57"/>
      <c r="AN1624" s="57" t="s">
        <v>5412</v>
      </c>
      <c r="AO1624" s="57" t="n">
        <v>2</v>
      </c>
      <c r="AP1624" s="59" t="b">
        <f aca="false">TRUE()</f>
        <v>1</v>
      </c>
    </row>
    <row r="1625" customFormat="false" ht="15" hidden="false" customHeight="true" outlineLevel="0" collapsed="false">
      <c r="B1625" s="57" t="s">
        <v>4711</v>
      </c>
      <c r="C1625" s="57" t="s">
        <v>255</v>
      </c>
      <c r="D1625" s="57" t="s">
        <v>258</v>
      </c>
      <c r="E1625" s="59" t="b">
        <f aca="false">FALSE()</f>
        <v>0</v>
      </c>
      <c r="F1625" s="57" t="n">
        <v>1</v>
      </c>
      <c r="G1625" s="57" t="s">
        <v>4874</v>
      </c>
      <c r="H1625" s="57" t="s">
        <v>5189</v>
      </c>
      <c r="I1625" s="57" t="n">
        <v>2</v>
      </c>
      <c r="J1625" s="57" t="s">
        <v>261</v>
      </c>
      <c r="K1625" s="57" t="n">
        <v>2</v>
      </c>
      <c r="L1625" s="59" t="b">
        <f aca="false">FALSE()</f>
        <v>0</v>
      </c>
      <c r="M1625" s="59" t="b">
        <f aca="false">TRUE()</f>
        <v>1</v>
      </c>
      <c r="N1625" s="59" t="b">
        <f aca="false">TRUE()</f>
        <v>1</v>
      </c>
      <c r="O1625" s="59" t="b">
        <f aca="false">TRUE()</f>
        <v>1</v>
      </c>
      <c r="P1625" s="59" t="b">
        <f aca="false">TRUE()</f>
        <v>1</v>
      </c>
      <c r="Q1625" s="57" t="s">
        <v>5411</v>
      </c>
      <c r="R1625" s="58" t="n">
        <v>1</v>
      </c>
      <c r="S1625" s="58" t="n">
        <v>0</v>
      </c>
      <c r="T1625" s="57"/>
      <c r="U1625" s="58" t="n">
        <v>24.0023431162215</v>
      </c>
      <c r="V1625" s="58" t="n">
        <v>20.6649761645778</v>
      </c>
      <c r="W1625" s="58" t="n">
        <v>0</v>
      </c>
      <c r="X1625" s="58" t="n">
        <v>86.0956618464961</v>
      </c>
      <c r="Y1625" s="58" t="n">
        <v>0</v>
      </c>
      <c r="Z1625" s="58" t="n">
        <v>3.35748164551945</v>
      </c>
      <c r="AA1625" s="57" t="s">
        <v>5412</v>
      </c>
      <c r="AB1625" s="57" t="s">
        <v>5413</v>
      </c>
      <c r="AC1625" s="57" t="s">
        <v>5444</v>
      </c>
      <c r="AD1625" s="57" t="s">
        <v>4838</v>
      </c>
      <c r="AE1625" s="57" t="n">
        <v>1272</v>
      </c>
      <c r="AF1625" s="58" t="n">
        <v>3.35748164551945</v>
      </c>
      <c r="AG1625" s="57" t="s">
        <v>5412</v>
      </c>
      <c r="AH1625" s="57" t="s">
        <v>5444</v>
      </c>
      <c r="AI1625" s="57" t="s">
        <v>4838</v>
      </c>
      <c r="AJ1625" s="58" t="n">
        <v>8.5420345937019</v>
      </c>
      <c r="AK1625" s="57" t="s">
        <v>424</v>
      </c>
      <c r="AL1625" s="58" t="n">
        <v>4.5</v>
      </c>
      <c r="AM1625" s="57"/>
      <c r="AN1625" s="57" t="s">
        <v>5412</v>
      </c>
      <c r="AO1625" s="57" t="n">
        <v>5</v>
      </c>
      <c r="AP1625" s="59" t="b">
        <f aca="false">TRUE()</f>
        <v>1</v>
      </c>
    </row>
    <row r="1626" customFormat="false" ht="15" hidden="false" customHeight="true" outlineLevel="0" collapsed="false">
      <c r="B1626" s="57" t="s">
        <v>4711</v>
      </c>
      <c r="C1626" s="57" t="s">
        <v>255</v>
      </c>
      <c r="D1626" s="57" t="s">
        <v>258</v>
      </c>
      <c r="E1626" s="59" t="b">
        <f aca="false">FALSE()</f>
        <v>0</v>
      </c>
      <c r="F1626" s="57" t="n">
        <v>1</v>
      </c>
      <c r="G1626" s="57" t="s">
        <v>4874</v>
      </c>
      <c r="H1626" s="57" t="s">
        <v>5189</v>
      </c>
      <c r="I1626" s="57" t="n">
        <v>3</v>
      </c>
      <c r="J1626" s="57" t="s">
        <v>4853</v>
      </c>
      <c r="K1626" s="57" t="n">
        <v>2</v>
      </c>
      <c r="L1626" s="59" t="b">
        <f aca="false">FALSE()</f>
        <v>0</v>
      </c>
      <c r="M1626" s="59" t="b">
        <f aca="false">TRUE()</f>
        <v>1</v>
      </c>
      <c r="N1626" s="59" t="b">
        <f aca="false">TRUE()</f>
        <v>1</v>
      </c>
      <c r="O1626" s="59" t="b">
        <f aca="false">TRUE()</f>
        <v>1</v>
      </c>
      <c r="P1626" s="59" t="b">
        <f aca="false">TRUE()</f>
        <v>1</v>
      </c>
      <c r="Q1626" s="57" t="s">
        <v>5443</v>
      </c>
      <c r="R1626" s="58" t="n">
        <v>1</v>
      </c>
      <c r="S1626" s="58" t="n">
        <v>0</v>
      </c>
      <c r="T1626" s="57"/>
      <c r="U1626" s="58" t="n">
        <v>2.83008717499386</v>
      </c>
      <c r="V1626" s="58" t="n">
        <v>2.69659249692811</v>
      </c>
      <c r="W1626" s="58" t="n">
        <v>0</v>
      </c>
      <c r="X1626" s="58" t="n">
        <v>95.2830188679245</v>
      </c>
      <c r="Y1626" s="58" t="n">
        <v>0</v>
      </c>
      <c r="Z1626" s="58" t="n">
        <v>4.12939487092241</v>
      </c>
      <c r="AA1626" s="57" t="s">
        <v>5412</v>
      </c>
      <c r="AB1626" s="57" t="s">
        <v>5413</v>
      </c>
      <c r="AC1626" s="57" t="s">
        <v>5422</v>
      </c>
      <c r="AD1626" s="57" t="s">
        <v>4838</v>
      </c>
      <c r="AE1626" s="57" t="n">
        <v>1271</v>
      </c>
      <c r="AF1626" s="58" t="n">
        <v>4.12939487092241</v>
      </c>
      <c r="AG1626" s="57" t="s">
        <v>5412</v>
      </c>
      <c r="AH1626" s="57" t="s">
        <v>5422</v>
      </c>
      <c r="AI1626" s="57" t="s">
        <v>4838</v>
      </c>
      <c r="AJ1626" s="58" t="n">
        <v>11.2230960523378</v>
      </c>
      <c r="AK1626" s="57" t="s">
        <v>424</v>
      </c>
      <c r="AL1626" s="58" t="n">
        <v>3.5</v>
      </c>
      <c r="AM1626" s="57"/>
      <c r="AN1626" s="57"/>
      <c r="AO1626" s="57" t="n">
        <v>0</v>
      </c>
      <c r="AP1626" s="59" t="b">
        <f aca="false">FALSE()</f>
        <v>0</v>
      </c>
    </row>
    <row r="1627" customFormat="false" ht="15" hidden="false" customHeight="true" outlineLevel="0" collapsed="false">
      <c r="B1627" s="57" t="s">
        <v>4711</v>
      </c>
      <c r="C1627" s="57" t="s">
        <v>255</v>
      </c>
      <c r="D1627" s="57" t="s">
        <v>258</v>
      </c>
      <c r="E1627" s="59" t="b">
        <f aca="false">FALSE()</f>
        <v>0</v>
      </c>
      <c r="F1627" s="57" t="n">
        <v>1</v>
      </c>
      <c r="G1627" s="57" t="s">
        <v>4874</v>
      </c>
      <c r="H1627" s="57" t="s">
        <v>5189</v>
      </c>
      <c r="I1627" s="57" t="n">
        <v>3</v>
      </c>
      <c r="J1627" s="57" t="s">
        <v>4853</v>
      </c>
      <c r="K1627" s="57" t="n">
        <v>2</v>
      </c>
      <c r="L1627" s="59" t="b">
        <f aca="false">FALSE()</f>
        <v>0</v>
      </c>
      <c r="M1627" s="59" t="b">
        <f aca="false">TRUE()</f>
        <v>1</v>
      </c>
      <c r="N1627" s="59" t="b">
        <f aca="false">TRUE()</f>
        <v>1</v>
      </c>
      <c r="O1627" s="59" t="b">
        <f aca="false">TRUE()</f>
        <v>1</v>
      </c>
      <c r="P1627" s="59" t="b">
        <f aca="false">TRUE()</f>
        <v>1</v>
      </c>
      <c r="Q1627" s="57" t="s">
        <v>5443</v>
      </c>
      <c r="R1627" s="58" t="n">
        <v>1</v>
      </c>
      <c r="S1627" s="58" t="n">
        <v>0</v>
      </c>
      <c r="T1627" s="57"/>
      <c r="U1627" s="58" t="n">
        <v>2.83008717499386</v>
      </c>
      <c r="V1627" s="58" t="n">
        <v>2.69659249692811</v>
      </c>
      <c r="W1627" s="58" t="n">
        <v>0</v>
      </c>
      <c r="X1627" s="58" t="n">
        <v>95.2830188679245</v>
      </c>
      <c r="Y1627" s="58" t="n">
        <v>0</v>
      </c>
      <c r="Z1627" s="58" t="n">
        <v>4.12939487092241</v>
      </c>
      <c r="AA1627" s="57" t="s">
        <v>5412</v>
      </c>
      <c r="AB1627" s="57" t="s">
        <v>5413</v>
      </c>
      <c r="AC1627" s="57" t="s">
        <v>5422</v>
      </c>
      <c r="AD1627" s="57" t="s">
        <v>4838</v>
      </c>
      <c r="AE1627" s="57" t="n">
        <v>1271</v>
      </c>
      <c r="AF1627" s="58" t="n">
        <v>4.12939487092241</v>
      </c>
      <c r="AG1627" s="57" t="s">
        <v>5412</v>
      </c>
      <c r="AH1627" s="57" t="s">
        <v>5422</v>
      </c>
      <c r="AI1627" s="57" t="s">
        <v>4838</v>
      </c>
      <c r="AJ1627" s="58" t="n">
        <v>11.2230960523378</v>
      </c>
      <c r="AK1627" s="57" t="s">
        <v>424</v>
      </c>
      <c r="AL1627" s="58" t="n">
        <v>4</v>
      </c>
      <c r="AM1627" s="57"/>
      <c r="AN1627" s="57"/>
      <c r="AO1627" s="57" t="n">
        <v>0</v>
      </c>
      <c r="AP1627" s="59" t="b">
        <f aca="false">FALSE()</f>
        <v>0</v>
      </c>
    </row>
    <row r="1628" customFormat="false" ht="15" hidden="false" customHeight="true" outlineLevel="0" collapsed="false">
      <c r="B1628" s="57" t="s">
        <v>4711</v>
      </c>
      <c r="C1628" s="57" t="s">
        <v>255</v>
      </c>
      <c r="D1628" s="57" t="s">
        <v>258</v>
      </c>
      <c r="E1628" s="59" t="b">
        <f aca="false">FALSE()</f>
        <v>0</v>
      </c>
      <c r="F1628" s="57" t="n">
        <v>1</v>
      </c>
      <c r="G1628" s="57" t="s">
        <v>4874</v>
      </c>
      <c r="H1628" s="57" t="s">
        <v>5189</v>
      </c>
      <c r="I1628" s="57" t="n">
        <v>3</v>
      </c>
      <c r="J1628" s="57" t="s">
        <v>4853</v>
      </c>
      <c r="K1628" s="57" t="n">
        <v>2</v>
      </c>
      <c r="L1628" s="59" t="b">
        <f aca="false">FALSE()</f>
        <v>0</v>
      </c>
      <c r="M1628" s="59" t="b">
        <f aca="false">TRUE()</f>
        <v>1</v>
      </c>
      <c r="N1628" s="59" t="b">
        <f aca="false">TRUE()</f>
        <v>1</v>
      </c>
      <c r="O1628" s="59" t="b">
        <f aca="false">TRUE()</f>
        <v>1</v>
      </c>
      <c r="P1628" s="59" t="b">
        <f aca="false">TRUE()</f>
        <v>1</v>
      </c>
      <c r="Q1628" s="57" t="s">
        <v>5443</v>
      </c>
      <c r="R1628" s="58" t="n">
        <v>1</v>
      </c>
      <c r="S1628" s="58" t="n">
        <v>0</v>
      </c>
      <c r="T1628" s="57"/>
      <c r="U1628" s="58" t="n">
        <v>2.83008717499386</v>
      </c>
      <c r="V1628" s="58" t="n">
        <v>2.69659249692811</v>
      </c>
      <c r="W1628" s="58" t="n">
        <v>0</v>
      </c>
      <c r="X1628" s="58" t="n">
        <v>95.2830188679245</v>
      </c>
      <c r="Y1628" s="58" t="n">
        <v>0</v>
      </c>
      <c r="Z1628" s="58" t="n">
        <v>4.12939487092241</v>
      </c>
      <c r="AA1628" s="57" t="s">
        <v>5412</v>
      </c>
      <c r="AB1628" s="57" t="s">
        <v>5413</v>
      </c>
      <c r="AC1628" s="57" t="s">
        <v>5422</v>
      </c>
      <c r="AD1628" s="57" t="s">
        <v>4838</v>
      </c>
      <c r="AE1628" s="57" t="n">
        <v>1271</v>
      </c>
      <c r="AF1628" s="58" t="n">
        <v>4.12939487092241</v>
      </c>
      <c r="AG1628" s="57" t="s">
        <v>5412</v>
      </c>
      <c r="AH1628" s="57" t="s">
        <v>5422</v>
      </c>
      <c r="AI1628" s="57" t="s">
        <v>4838</v>
      </c>
      <c r="AJ1628" s="58" t="n">
        <v>11.2230960523378</v>
      </c>
      <c r="AK1628" s="57" t="s">
        <v>424</v>
      </c>
      <c r="AL1628" s="58" t="n">
        <v>4.5</v>
      </c>
      <c r="AM1628" s="57"/>
      <c r="AN1628" s="57" t="s">
        <v>5412</v>
      </c>
      <c r="AO1628" s="57" t="n">
        <v>1</v>
      </c>
      <c r="AP1628" s="59" t="b">
        <f aca="false">FALSE()</f>
        <v>0</v>
      </c>
    </row>
    <row r="1629" customFormat="false" ht="15" hidden="false" customHeight="true" outlineLevel="0" collapsed="false">
      <c r="B1629" s="57" t="s">
        <v>4711</v>
      </c>
      <c r="C1629" s="57" t="s">
        <v>255</v>
      </c>
      <c r="D1629" s="57" t="s">
        <v>258</v>
      </c>
      <c r="E1629" s="59" t="b">
        <f aca="false">FALSE()</f>
        <v>0</v>
      </c>
      <c r="F1629" s="57" t="n">
        <v>1</v>
      </c>
      <c r="G1629" s="57" t="s">
        <v>4874</v>
      </c>
      <c r="H1629" s="57" t="s">
        <v>5189</v>
      </c>
      <c r="I1629" s="57" t="n">
        <v>4</v>
      </c>
      <c r="J1629" s="57" t="s">
        <v>583</v>
      </c>
      <c r="K1629" s="57" t="n">
        <v>2</v>
      </c>
      <c r="L1629" s="59" t="b">
        <f aca="false">FALSE()</f>
        <v>0</v>
      </c>
      <c r="M1629" s="59" t="b">
        <f aca="false">TRUE()</f>
        <v>1</v>
      </c>
      <c r="N1629" s="59" t="b">
        <f aca="false">TRUE()</f>
        <v>1</v>
      </c>
      <c r="O1629" s="59" t="b">
        <f aca="false">TRUE()</f>
        <v>1</v>
      </c>
      <c r="P1629" s="59" t="b">
        <f aca="false">TRUE()</f>
        <v>1</v>
      </c>
      <c r="Q1629" s="57" t="s">
        <v>5427</v>
      </c>
      <c r="R1629" s="58" t="n">
        <v>1</v>
      </c>
      <c r="S1629" s="58" t="n">
        <v>0</v>
      </c>
      <c r="T1629" s="57"/>
      <c r="U1629" s="58" t="n">
        <v>0</v>
      </c>
      <c r="V1629" s="58" t="n">
        <v>0</v>
      </c>
      <c r="W1629" s="58" t="n">
        <v>0</v>
      </c>
      <c r="X1629" s="57"/>
      <c r="Y1629" s="57"/>
      <c r="Z1629" s="58" t="n">
        <v>6.34208861495961</v>
      </c>
      <c r="AA1629" s="57" t="s">
        <v>5412</v>
      </c>
      <c r="AB1629" s="57" t="s">
        <v>5413</v>
      </c>
      <c r="AC1629" s="57" t="s">
        <v>5414</v>
      </c>
      <c r="AD1629" s="57" t="s">
        <v>252</v>
      </c>
      <c r="AE1629" s="57" t="n">
        <v>1291</v>
      </c>
      <c r="AF1629" s="58" t="n">
        <v>6.34208861495961</v>
      </c>
      <c r="AG1629" s="57" t="s">
        <v>5412</v>
      </c>
      <c r="AH1629" s="57" t="s">
        <v>5414</v>
      </c>
      <c r="AI1629" s="57" t="s">
        <v>252</v>
      </c>
      <c r="AJ1629" s="58" t="n">
        <v>10.768925155279</v>
      </c>
      <c r="AK1629" s="57" t="s">
        <v>424</v>
      </c>
      <c r="AL1629" s="58" t="n">
        <v>3.5</v>
      </c>
      <c r="AM1629" s="57"/>
      <c r="AN1629" s="57"/>
      <c r="AO1629" s="57" t="n">
        <v>0</v>
      </c>
      <c r="AP1629" s="59" t="b">
        <f aca="false">FALSE()</f>
        <v>0</v>
      </c>
    </row>
    <row r="1630" customFormat="false" ht="15" hidden="false" customHeight="true" outlineLevel="0" collapsed="false">
      <c r="B1630" s="57" t="s">
        <v>4711</v>
      </c>
      <c r="C1630" s="57" t="s">
        <v>255</v>
      </c>
      <c r="D1630" s="57" t="s">
        <v>258</v>
      </c>
      <c r="E1630" s="59" t="b">
        <f aca="false">FALSE()</f>
        <v>0</v>
      </c>
      <c r="F1630" s="57" t="n">
        <v>1</v>
      </c>
      <c r="G1630" s="57" t="s">
        <v>4874</v>
      </c>
      <c r="H1630" s="57" t="s">
        <v>5189</v>
      </c>
      <c r="I1630" s="57" t="n">
        <v>4</v>
      </c>
      <c r="J1630" s="57" t="s">
        <v>583</v>
      </c>
      <c r="K1630" s="57" t="n">
        <v>2</v>
      </c>
      <c r="L1630" s="59" t="b">
        <f aca="false">FALSE()</f>
        <v>0</v>
      </c>
      <c r="M1630" s="59" t="b">
        <f aca="false">TRUE()</f>
        <v>1</v>
      </c>
      <c r="N1630" s="59" t="b">
        <f aca="false">TRUE()</f>
        <v>1</v>
      </c>
      <c r="O1630" s="59" t="b">
        <f aca="false">TRUE()</f>
        <v>1</v>
      </c>
      <c r="P1630" s="59" t="b">
        <f aca="false">TRUE()</f>
        <v>1</v>
      </c>
      <c r="Q1630" s="57" t="s">
        <v>5427</v>
      </c>
      <c r="R1630" s="58" t="n">
        <v>1</v>
      </c>
      <c r="S1630" s="58" t="n">
        <v>0</v>
      </c>
      <c r="T1630" s="57"/>
      <c r="U1630" s="58" t="n">
        <v>0</v>
      </c>
      <c r="V1630" s="58" t="n">
        <v>0</v>
      </c>
      <c r="W1630" s="58" t="n">
        <v>0</v>
      </c>
      <c r="X1630" s="57"/>
      <c r="Y1630" s="57"/>
      <c r="Z1630" s="58" t="n">
        <v>6.34208861495961</v>
      </c>
      <c r="AA1630" s="57" t="s">
        <v>5412</v>
      </c>
      <c r="AB1630" s="57" t="s">
        <v>5413</v>
      </c>
      <c r="AC1630" s="57" t="s">
        <v>5414</v>
      </c>
      <c r="AD1630" s="57" t="s">
        <v>252</v>
      </c>
      <c r="AE1630" s="57" t="n">
        <v>1291</v>
      </c>
      <c r="AF1630" s="58" t="n">
        <v>6.34208861495961</v>
      </c>
      <c r="AG1630" s="57" t="s">
        <v>5412</v>
      </c>
      <c r="AH1630" s="57" t="s">
        <v>5414</v>
      </c>
      <c r="AI1630" s="57" t="s">
        <v>252</v>
      </c>
      <c r="AJ1630" s="58" t="n">
        <v>10.768925155279</v>
      </c>
      <c r="AK1630" s="57" t="s">
        <v>424</v>
      </c>
      <c r="AL1630" s="58" t="n">
        <v>4</v>
      </c>
      <c r="AM1630" s="57"/>
      <c r="AN1630" s="57"/>
      <c r="AO1630" s="57" t="n">
        <v>0</v>
      </c>
      <c r="AP1630" s="59" t="b">
        <f aca="false">FALSE()</f>
        <v>0</v>
      </c>
    </row>
    <row r="1631" customFormat="false" ht="15" hidden="false" customHeight="true" outlineLevel="0" collapsed="false">
      <c r="B1631" s="57" t="s">
        <v>4711</v>
      </c>
      <c r="C1631" s="57" t="s">
        <v>255</v>
      </c>
      <c r="D1631" s="57" t="s">
        <v>258</v>
      </c>
      <c r="E1631" s="59" t="b">
        <f aca="false">FALSE()</f>
        <v>0</v>
      </c>
      <c r="F1631" s="57" t="n">
        <v>1</v>
      </c>
      <c r="G1631" s="57" t="s">
        <v>4874</v>
      </c>
      <c r="H1631" s="57" t="s">
        <v>5189</v>
      </c>
      <c r="I1631" s="57" t="n">
        <v>4</v>
      </c>
      <c r="J1631" s="57" t="s">
        <v>583</v>
      </c>
      <c r="K1631" s="57" t="n">
        <v>2</v>
      </c>
      <c r="L1631" s="59" t="b">
        <f aca="false">FALSE()</f>
        <v>0</v>
      </c>
      <c r="M1631" s="59" t="b">
        <f aca="false">TRUE()</f>
        <v>1</v>
      </c>
      <c r="N1631" s="59" t="b">
        <f aca="false">TRUE()</f>
        <v>1</v>
      </c>
      <c r="O1631" s="59" t="b">
        <f aca="false">TRUE()</f>
        <v>1</v>
      </c>
      <c r="P1631" s="59" t="b">
        <f aca="false">TRUE()</f>
        <v>1</v>
      </c>
      <c r="Q1631" s="57" t="s">
        <v>5427</v>
      </c>
      <c r="R1631" s="58" t="n">
        <v>1</v>
      </c>
      <c r="S1631" s="58" t="n">
        <v>0</v>
      </c>
      <c r="T1631" s="57"/>
      <c r="U1631" s="58" t="n">
        <v>0</v>
      </c>
      <c r="V1631" s="58" t="n">
        <v>0</v>
      </c>
      <c r="W1631" s="58" t="n">
        <v>0</v>
      </c>
      <c r="X1631" s="57"/>
      <c r="Y1631" s="57"/>
      <c r="Z1631" s="58" t="n">
        <v>6.34208861495961</v>
      </c>
      <c r="AA1631" s="57" t="s">
        <v>5412</v>
      </c>
      <c r="AB1631" s="57" t="s">
        <v>5413</v>
      </c>
      <c r="AC1631" s="57" t="s">
        <v>5414</v>
      </c>
      <c r="AD1631" s="57" t="s">
        <v>252</v>
      </c>
      <c r="AE1631" s="57" t="n">
        <v>1291</v>
      </c>
      <c r="AF1631" s="58" t="n">
        <v>6.34208861495961</v>
      </c>
      <c r="AG1631" s="57" t="s">
        <v>5412</v>
      </c>
      <c r="AH1631" s="57" t="s">
        <v>5414</v>
      </c>
      <c r="AI1631" s="57" t="s">
        <v>252</v>
      </c>
      <c r="AJ1631" s="58" t="n">
        <v>10.768925155279</v>
      </c>
      <c r="AK1631" s="57" t="s">
        <v>424</v>
      </c>
      <c r="AL1631" s="58" t="n">
        <v>4.5</v>
      </c>
      <c r="AM1631" s="57"/>
      <c r="AN1631" s="57"/>
      <c r="AO1631" s="57" t="n">
        <v>0</v>
      </c>
      <c r="AP1631" s="59" t="b">
        <f aca="false">FALSE()</f>
        <v>0</v>
      </c>
    </row>
    <row r="1632" customFormat="false" ht="15" hidden="false" customHeight="true" outlineLevel="0" collapsed="false">
      <c r="B1632" s="57" t="s">
        <v>4711</v>
      </c>
      <c r="C1632" s="57" t="s">
        <v>255</v>
      </c>
      <c r="D1632" s="57" t="s">
        <v>258</v>
      </c>
      <c r="E1632" s="59" t="b">
        <f aca="false">FALSE()</f>
        <v>0</v>
      </c>
      <c r="F1632" s="57" t="n">
        <v>1</v>
      </c>
      <c r="G1632" s="57" t="s">
        <v>4874</v>
      </c>
      <c r="H1632" s="57" t="s">
        <v>5189</v>
      </c>
      <c r="I1632" s="57" t="n">
        <v>5</v>
      </c>
      <c r="J1632" s="57" t="s">
        <v>583</v>
      </c>
      <c r="K1632" s="57" t="n">
        <v>2</v>
      </c>
      <c r="L1632" s="59" t="b">
        <f aca="false">FALSE()</f>
        <v>0</v>
      </c>
      <c r="M1632" s="59" t="b">
        <f aca="false">TRUE()</f>
        <v>1</v>
      </c>
      <c r="N1632" s="59" t="b">
        <f aca="false">TRUE()</f>
        <v>1</v>
      </c>
      <c r="O1632" s="59" t="b">
        <f aca="false">TRUE()</f>
        <v>1</v>
      </c>
      <c r="P1632" s="59" t="b">
        <f aca="false">TRUE()</f>
        <v>1</v>
      </c>
      <c r="Q1632" s="57" t="s">
        <v>5427</v>
      </c>
      <c r="R1632" s="58" t="n">
        <v>1</v>
      </c>
      <c r="S1632" s="58" t="n">
        <v>0</v>
      </c>
      <c r="T1632" s="57"/>
      <c r="U1632" s="58" t="n">
        <v>0</v>
      </c>
      <c r="V1632" s="58" t="n">
        <v>0</v>
      </c>
      <c r="W1632" s="58" t="n">
        <v>0</v>
      </c>
      <c r="X1632" s="57"/>
      <c r="Y1632" s="57"/>
      <c r="Z1632" s="58" t="n">
        <v>6.21760034096756</v>
      </c>
      <c r="AA1632" s="57" t="s">
        <v>5412</v>
      </c>
      <c r="AB1632" s="57" t="s">
        <v>5413</v>
      </c>
      <c r="AC1632" s="57" t="s">
        <v>5438</v>
      </c>
      <c r="AD1632" s="57" t="s">
        <v>252</v>
      </c>
      <c r="AE1632" s="57" t="n">
        <v>1301</v>
      </c>
      <c r="AF1632" s="58" t="n">
        <v>6.21760034096756</v>
      </c>
      <c r="AG1632" s="57" t="s">
        <v>5412</v>
      </c>
      <c r="AH1632" s="57" t="s">
        <v>5438</v>
      </c>
      <c r="AI1632" s="57" t="s">
        <v>252</v>
      </c>
      <c r="AJ1632" s="58" t="n">
        <v>11.094854167586</v>
      </c>
      <c r="AK1632" s="57" t="s">
        <v>424</v>
      </c>
      <c r="AL1632" s="58" t="n">
        <v>3.5</v>
      </c>
      <c r="AM1632" s="57"/>
      <c r="AN1632" s="57"/>
      <c r="AO1632" s="57" t="n">
        <v>0</v>
      </c>
      <c r="AP1632" s="59" t="b">
        <f aca="false">FALSE()</f>
        <v>0</v>
      </c>
    </row>
    <row r="1633" customFormat="false" ht="15" hidden="false" customHeight="true" outlineLevel="0" collapsed="false">
      <c r="B1633" s="57" t="s">
        <v>4711</v>
      </c>
      <c r="C1633" s="57" t="s">
        <v>255</v>
      </c>
      <c r="D1633" s="57" t="s">
        <v>258</v>
      </c>
      <c r="E1633" s="59" t="b">
        <f aca="false">FALSE()</f>
        <v>0</v>
      </c>
      <c r="F1633" s="57" t="n">
        <v>1</v>
      </c>
      <c r="G1633" s="57" t="s">
        <v>4874</v>
      </c>
      <c r="H1633" s="57" t="s">
        <v>5189</v>
      </c>
      <c r="I1633" s="57" t="n">
        <v>5</v>
      </c>
      <c r="J1633" s="57" t="s">
        <v>583</v>
      </c>
      <c r="K1633" s="57" t="n">
        <v>2</v>
      </c>
      <c r="L1633" s="59" t="b">
        <f aca="false">FALSE()</f>
        <v>0</v>
      </c>
      <c r="M1633" s="59" t="b">
        <f aca="false">TRUE()</f>
        <v>1</v>
      </c>
      <c r="N1633" s="59" t="b">
        <f aca="false">TRUE()</f>
        <v>1</v>
      </c>
      <c r="O1633" s="59" t="b">
        <f aca="false">TRUE()</f>
        <v>1</v>
      </c>
      <c r="P1633" s="59" t="b">
        <f aca="false">TRUE()</f>
        <v>1</v>
      </c>
      <c r="Q1633" s="57" t="s">
        <v>5427</v>
      </c>
      <c r="R1633" s="58" t="n">
        <v>1</v>
      </c>
      <c r="S1633" s="58" t="n">
        <v>0</v>
      </c>
      <c r="T1633" s="57"/>
      <c r="U1633" s="58" t="n">
        <v>0</v>
      </c>
      <c r="V1633" s="58" t="n">
        <v>0</v>
      </c>
      <c r="W1633" s="58" t="n">
        <v>0</v>
      </c>
      <c r="X1633" s="57"/>
      <c r="Y1633" s="57"/>
      <c r="Z1633" s="58" t="n">
        <v>6.21760034096756</v>
      </c>
      <c r="AA1633" s="57" t="s">
        <v>5412</v>
      </c>
      <c r="AB1633" s="57" t="s">
        <v>5413</v>
      </c>
      <c r="AC1633" s="57" t="s">
        <v>5438</v>
      </c>
      <c r="AD1633" s="57" t="s">
        <v>252</v>
      </c>
      <c r="AE1633" s="57" t="n">
        <v>1301</v>
      </c>
      <c r="AF1633" s="58" t="n">
        <v>6.21760034096756</v>
      </c>
      <c r="AG1633" s="57" t="s">
        <v>5412</v>
      </c>
      <c r="AH1633" s="57" t="s">
        <v>5438</v>
      </c>
      <c r="AI1633" s="57" t="s">
        <v>252</v>
      </c>
      <c r="AJ1633" s="58" t="n">
        <v>11.094854167586</v>
      </c>
      <c r="AK1633" s="57" t="s">
        <v>424</v>
      </c>
      <c r="AL1633" s="58" t="n">
        <v>4</v>
      </c>
      <c r="AM1633" s="57"/>
      <c r="AN1633" s="57"/>
      <c r="AO1633" s="57" t="n">
        <v>0</v>
      </c>
      <c r="AP1633" s="59" t="b">
        <f aca="false">FALSE()</f>
        <v>0</v>
      </c>
    </row>
    <row r="1634" customFormat="false" ht="15" hidden="false" customHeight="true" outlineLevel="0" collapsed="false">
      <c r="B1634" s="57" t="s">
        <v>4711</v>
      </c>
      <c r="C1634" s="57" t="s">
        <v>255</v>
      </c>
      <c r="D1634" s="57" t="s">
        <v>258</v>
      </c>
      <c r="E1634" s="59" t="b">
        <f aca="false">FALSE()</f>
        <v>0</v>
      </c>
      <c r="F1634" s="57" t="n">
        <v>1</v>
      </c>
      <c r="G1634" s="57" t="s">
        <v>4874</v>
      </c>
      <c r="H1634" s="57" t="s">
        <v>5189</v>
      </c>
      <c r="I1634" s="57" t="n">
        <v>5</v>
      </c>
      <c r="J1634" s="57" t="s">
        <v>583</v>
      </c>
      <c r="K1634" s="57" t="n">
        <v>2</v>
      </c>
      <c r="L1634" s="59" t="b">
        <f aca="false">FALSE()</f>
        <v>0</v>
      </c>
      <c r="M1634" s="59" t="b">
        <f aca="false">TRUE()</f>
        <v>1</v>
      </c>
      <c r="N1634" s="59" t="b">
        <f aca="false">TRUE()</f>
        <v>1</v>
      </c>
      <c r="O1634" s="59" t="b">
        <f aca="false">TRUE()</f>
        <v>1</v>
      </c>
      <c r="P1634" s="59" t="b">
        <f aca="false">TRUE()</f>
        <v>1</v>
      </c>
      <c r="Q1634" s="57" t="s">
        <v>5427</v>
      </c>
      <c r="R1634" s="58" t="n">
        <v>1</v>
      </c>
      <c r="S1634" s="58" t="n">
        <v>0</v>
      </c>
      <c r="T1634" s="57"/>
      <c r="U1634" s="58" t="n">
        <v>0</v>
      </c>
      <c r="V1634" s="58" t="n">
        <v>0</v>
      </c>
      <c r="W1634" s="58" t="n">
        <v>0</v>
      </c>
      <c r="X1634" s="57"/>
      <c r="Y1634" s="57"/>
      <c r="Z1634" s="58" t="n">
        <v>6.21760034096756</v>
      </c>
      <c r="AA1634" s="57" t="s">
        <v>5412</v>
      </c>
      <c r="AB1634" s="57" t="s">
        <v>5413</v>
      </c>
      <c r="AC1634" s="57" t="s">
        <v>5438</v>
      </c>
      <c r="AD1634" s="57" t="s">
        <v>252</v>
      </c>
      <c r="AE1634" s="57" t="n">
        <v>1301</v>
      </c>
      <c r="AF1634" s="58" t="n">
        <v>6.21760034096756</v>
      </c>
      <c r="AG1634" s="57" t="s">
        <v>5412</v>
      </c>
      <c r="AH1634" s="57" t="s">
        <v>5438</v>
      </c>
      <c r="AI1634" s="57" t="s">
        <v>252</v>
      </c>
      <c r="AJ1634" s="58" t="n">
        <v>11.094854167586</v>
      </c>
      <c r="AK1634" s="57" t="s">
        <v>424</v>
      </c>
      <c r="AL1634" s="58" t="n">
        <v>4.5</v>
      </c>
      <c r="AM1634" s="57"/>
      <c r="AN1634" s="57"/>
      <c r="AO1634" s="57" t="n">
        <v>0</v>
      </c>
      <c r="AP1634" s="59" t="b">
        <f aca="false">FALSE()</f>
        <v>0</v>
      </c>
    </row>
    <row r="1635" customFormat="false" ht="15" hidden="false" customHeight="true" outlineLevel="0" collapsed="false">
      <c r="B1635" s="57" t="s">
        <v>4711</v>
      </c>
      <c r="C1635" s="57" t="s">
        <v>255</v>
      </c>
      <c r="D1635" s="57" t="s">
        <v>258</v>
      </c>
      <c r="E1635" s="59" t="b">
        <f aca="false">FALSE()</f>
        <v>0</v>
      </c>
      <c r="F1635" s="57" t="n">
        <v>1</v>
      </c>
      <c r="G1635" s="57" t="s">
        <v>4874</v>
      </c>
      <c r="H1635" s="57" t="s">
        <v>5189</v>
      </c>
      <c r="I1635" s="57" t="n">
        <v>6</v>
      </c>
      <c r="J1635" s="57" t="s">
        <v>428</v>
      </c>
      <c r="K1635" s="57" t="n">
        <v>2</v>
      </c>
      <c r="L1635" s="59" t="b">
        <f aca="false">FALSE()</f>
        <v>0</v>
      </c>
      <c r="M1635" s="59" t="b">
        <f aca="false">TRUE()</f>
        <v>1</v>
      </c>
      <c r="N1635" s="59" t="b">
        <f aca="false">TRUE()</f>
        <v>1</v>
      </c>
      <c r="O1635" s="59" t="b">
        <f aca="false">TRUE()</f>
        <v>1</v>
      </c>
      <c r="P1635" s="59" t="b">
        <f aca="false">TRUE()</f>
        <v>1</v>
      </c>
      <c r="Q1635" s="57" t="s">
        <v>5425</v>
      </c>
      <c r="R1635" s="58" t="n">
        <v>1</v>
      </c>
      <c r="S1635" s="58" t="n">
        <v>0</v>
      </c>
      <c r="T1635" s="57"/>
      <c r="U1635" s="58" t="n">
        <v>0.0533978712262992</v>
      </c>
      <c r="V1635" s="58" t="n">
        <v>0</v>
      </c>
      <c r="W1635" s="58" t="n">
        <v>0</v>
      </c>
      <c r="X1635" s="58" t="n">
        <v>0</v>
      </c>
      <c r="Y1635" s="58" t="n">
        <v>0</v>
      </c>
      <c r="Z1635" s="58" t="n">
        <v>5.90689605461278</v>
      </c>
      <c r="AA1635" s="57" t="s">
        <v>5412</v>
      </c>
      <c r="AB1635" s="57" t="s">
        <v>5413</v>
      </c>
      <c r="AC1635" s="57" t="s">
        <v>5438</v>
      </c>
      <c r="AD1635" s="57" t="s">
        <v>252</v>
      </c>
      <c r="AE1635" s="57" t="n">
        <v>1301</v>
      </c>
      <c r="AF1635" s="58" t="n">
        <v>5.90689605461278</v>
      </c>
      <c r="AG1635" s="57" t="s">
        <v>5412</v>
      </c>
      <c r="AH1635" s="57" t="s">
        <v>5438</v>
      </c>
      <c r="AI1635" s="57" t="s">
        <v>252</v>
      </c>
      <c r="AJ1635" s="58" t="n">
        <v>9.48816288856806</v>
      </c>
      <c r="AK1635" s="57" t="s">
        <v>5482</v>
      </c>
      <c r="AL1635" s="58" t="n">
        <v>3.5</v>
      </c>
      <c r="AM1635" s="57"/>
      <c r="AN1635" s="57"/>
      <c r="AO1635" s="57" t="n">
        <v>0</v>
      </c>
      <c r="AP1635" s="59" t="b">
        <f aca="false">FALSE()</f>
        <v>0</v>
      </c>
    </row>
    <row r="1636" customFormat="false" ht="15" hidden="false" customHeight="true" outlineLevel="0" collapsed="false">
      <c r="B1636" s="57" t="s">
        <v>4711</v>
      </c>
      <c r="C1636" s="57" t="s">
        <v>255</v>
      </c>
      <c r="D1636" s="57" t="s">
        <v>258</v>
      </c>
      <c r="E1636" s="59" t="b">
        <f aca="false">FALSE()</f>
        <v>0</v>
      </c>
      <c r="F1636" s="57" t="n">
        <v>1</v>
      </c>
      <c r="G1636" s="57" t="s">
        <v>4874</v>
      </c>
      <c r="H1636" s="57" t="s">
        <v>5189</v>
      </c>
      <c r="I1636" s="57" t="n">
        <v>6</v>
      </c>
      <c r="J1636" s="57" t="s">
        <v>428</v>
      </c>
      <c r="K1636" s="57" t="n">
        <v>2</v>
      </c>
      <c r="L1636" s="59" t="b">
        <f aca="false">FALSE()</f>
        <v>0</v>
      </c>
      <c r="M1636" s="59" t="b">
        <f aca="false">TRUE()</f>
        <v>1</v>
      </c>
      <c r="N1636" s="59" t="b">
        <f aca="false">TRUE()</f>
        <v>1</v>
      </c>
      <c r="O1636" s="59" t="b">
        <f aca="false">TRUE()</f>
        <v>1</v>
      </c>
      <c r="P1636" s="59" t="b">
        <f aca="false">TRUE()</f>
        <v>1</v>
      </c>
      <c r="Q1636" s="57" t="s">
        <v>5425</v>
      </c>
      <c r="R1636" s="58" t="n">
        <v>1</v>
      </c>
      <c r="S1636" s="58" t="n">
        <v>0</v>
      </c>
      <c r="T1636" s="57"/>
      <c r="U1636" s="58" t="n">
        <v>0.0533978712262992</v>
      </c>
      <c r="V1636" s="58" t="n">
        <v>0</v>
      </c>
      <c r="W1636" s="58" t="n">
        <v>0</v>
      </c>
      <c r="X1636" s="58" t="n">
        <v>0</v>
      </c>
      <c r="Y1636" s="58" t="n">
        <v>0</v>
      </c>
      <c r="Z1636" s="58" t="n">
        <v>5.90689605461278</v>
      </c>
      <c r="AA1636" s="57" t="s">
        <v>5412</v>
      </c>
      <c r="AB1636" s="57" t="s">
        <v>5413</v>
      </c>
      <c r="AC1636" s="57" t="s">
        <v>5438</v>
      </c>
      <c r="AD1636" s="57" t="s">
        <v>252</v>
      </c>
      <c r="AE1636" s="57" t="n">
        <v>1301</v>
      </c>
      <c r="AF1636" s="58" t="n">
        <v>5.90689605461278</v>
      </c>
      <c r="AG1636" s="57" t="s">
        <v>5412</v>
      </c>
      <c r="AH1636" s="57" t="s">
        <v>5438</v>
      </c>
      <c r="AI1636" s="57" t="s">
        <v>252</v>
      </c>
      <c r="AJ1636" s="58" t="n">
        <v>9.48816288856806</v>
      </c>
      <c r="AK1636" s="57" t="s">
        <v>5482</v>
      </c>
      <c r="AL1636" s="58" t="n">
        <v>4</v>
      </c>
      <c r="AM1636" s="57"/>
      <c r="AN1636" s="57"/>
      <c r="AO1636" s="57" t="n">
        <v>0</v>
      </c>
      <c r="AP1636" s="59" t="b">
        <f aca="false">FALSE()</f>
        <v>0</v>
      </c>
    </row>
    <row r="1637" customFormat="false" ht="15" hidden="false" customHeight="true" outlineLevel="0" collapsed="false">
      <c r="B1637" s="57" t="s">
        <v>4711</v>
      </c>
      <c r="C1637" s="57" t="s">
        <v>255</v>
      </c>
      <c r="D1637" s="57" t="s">
        <v>258</v>
      </c>
      <c r="E1637" s="59" t="b">
        <f aca="false">FALSE()</f>
        <v>0</v>
      </c>
      <c r="F1637" s="57" t="n">
        <v>1</v>
      </c>
      <c r="G1637" s="57" t="s">
        <v>4874</v>
      </c>
      <c r="H1637" s="57" t="s">
        <v>5189</v>
      </c>
      <c r="I1637" s="57" t="n">
        <v>6</v>
      </c>
      <c r="J1637" s="57" t="s">
        <v>428</v>
      </c>
      <c r="K1637" s="57" t="n">
        <v>2</v>
      </c>
      <c r="L1637" s="59" t="b">
        <f aca="false">FALSE()</f>
        <v>0</v>
      </c>
      <c r="M1637" s="59" t="b">
        <f aca="false">TRUE()</f>
        <v>1</v>
      </c>
      <c r="N1637" s="59" t="b">
        <f aca="false">TRUE()</f>
        <v>1</v>
      </c>
      <c r="O1637" s="59" t="b">
        <f aca="false">TRUE()</f>
        <v>1</v>
      </c>
      <c r="P1637" s="59" t="b">
        <f aca="false">TRUE()</f>
        <v>1</v>
      </c>
      <c r="Q1637" s="57" t="s">
        <v>5425</v>
      </c>
      <c r="R1637" s="58" t="n">
        <v>1</v>
      </c>
      <c r="S1637" s="58" t="n">
        <v>0</v>
      </c>
      <c r="T1637" s="57"/>
      <c r="U1637" s="58" t="n">
        <v>0.0533978712262992</v>
      </c>
      <c r="V1637" s="58" t="n">
        <v>0</v>
      </c>
      <c r="W1637" s="58" t="n">
        <v>0</v>
      </c>
      <c r="X1637" s="58" t="n">
        <v>0</v>
      </c>
      <c r="Y1637" s="58" t="n">
        <v>0</v>
      </c>
      <c r="Z1637" s="58" t="n">
        <v>5.90689605461278</v>
      </c>
      <c r="AA1637" s="57" t="s">
        <v>5412</v>
      </c>
      <c r="AB1637" s="57" t="s">
        <v>5413</v>
      </c>
      <c r="AC1637" s="57" t="s">
        <v>5438</v>
      </c>
      <c r="AD1637" s="57" t="s">
        <v>252</v>
      </c>
      <c r="AE1637" s="57" t="n">
        <v>1301</v>
      </c>
      <c r="AF1637" s="58" t="n">
        <v>5.90689605461278</v>
      </c>
      <c r="AG1637" s="57" t="s">
        <v>5412</v>
      </c>
      <c r="AH1637" s="57" t="s">
        <v>5438</v>
      </c>
      <c r="AI1637" s="57" t="s">
        <v>252</v>
      </c>
      <c r="AJ1637" s="58" t="n">
        <v>9.48816288856806</v>
      </c>
      <c r="AK1637" s="57" t="s">
        <v>5482</v>
      </c>
      <c r="AL1637" s="58" t="n">
        <v>4.5</v>
      </c>
      <c r="AM1637" s="57"/>
      <c r="AN1637" s="57"/>
      <c r="AO1637" s="57" t="n">
        <v>0</v>
      </c>
      <c r="AP1637" s="59" t="b">
        <f aca="false">FALSE()</f>
        <v>0</v>
      </c>
    </row>
    <row r="1638" customFormat="false" ht="15" hidden="false" customHeight="true" outlineLevel="0" collapsed="false">
      <c r="B1638" s="57" t="s">
        <v>4711</v>
      </c>
      <c r="C1638" s="57" t="s">
        <v>255</v>
      </c>
      <c r="D1638" s="57" t="s">
        <v>258</v>
      </c>
      <c r="E1638" s="59" t="b">
        <f aca="false">FALSE()</f>
        <v>0</v>
      </c>
      <c r="F1638" s="57" t="n">
        <v>1</v>
      </c>
      <c r="G1638" s="57" t="s">
        <v>4874</v>
      </c>
      <c r="H1638" s="57" t="s">
        <v>5189</v>
      </c>
      <c r="I1638" s="57" t="n">
        <v>7</v>
      </c>
      <c r="J1638" s="57" t="s">
        <v>4570</v>
      </c>
      <c r="K1638" s="57" t="n">
        <v>2</v>
      </c>
      <c r="L1638" s="59" t="b">
        <f aca="false">FALSE()</f>
        <v>0</v>
      </c>
      <c r="M1638" s="59" t="b">
        <f aca="false">TRUE()</f>
        <v>1</v>
      </c>
      <c r="N1638" s="59" t="b">
        <f aca="false">TRUE()</f>
        <v>1</v>
      </c>
      <c r="O1638" s="59" t="b">
        <f aca="false">TRUE()</f>
        <v>1</v>
      </c>
      <c r="P1638" s="59" t="b">
        <f aca="false">TRUE()</f>
        <v>1</v>
      </c>
      <c r="Q1638" s="57" t="s">
        <v>5447</v>
      </c>
      <c r="R1638" s="58" t="n">
        <v>1</v>
      </c>
      <c r="S1638" s="58" t="n">
        <v>0</v>
      </c>
      <c r="T1638" s="57"/>
      <c r="U1638" s="58" t="n">
        <v>0.160193613678898</v>
      </c>
      <c r="V1638" s="58" t="n">
        <v>0</v>
      </c>
      <c r="W1638" s="58" t="n">
        <v>0</v>
      </c>
      <c r="X1638" s="58" t="n">
        <v>0</v>
      </c>
      <c r="Y1638" s="58" t="n">
        <v>0</v>
      </c>
      <c r="Z1638" s="58" t="n">
        <v>4.33365365482754</v>
      </c>
      <c r="AA1638" s="57" t="s">
        <v>5412</v>
      </c>
      <c r="AB1638" s="57" t="s">
        <v>5413</v>
      </c>
      <c r="AC1638" s="57" t="s">
        <v>5422</v>
      </c>
      <c r="AD1638" s="57" t="s">
        <v>4838</v>
      </c>
      <c r="AE1638" s="57" t="n">
        <v>1512</v>
      </c>
      <c r="AF1638" s="58" t="n">
        <v>4.33365365482754</v>
      </c>
      <c r="AG1638" s="57" t="s">
        <v>5412</v>
      </c>
      <c r="AH1638" s="57" t="s">
        <v>5422</v>
      </c>
      <c r="AI1638" s="57" t="s">
        <v>4838</v>
      </c>
      <c r="AJ1638" s="58" t="n">
        <v>7.66413706818974</v>
      </c>
      <c r="AK1638" s="57" t="s">
        <v>424</v>
      </c>
      <c r="AL1638" s="58" t="n">
        <v>3.5</v>
      </c>
      <c r="AM1638" s="57"/>
      <c r="AN1638" s="57"/>
      <c r="AO1638" s="57" t="n">
        <v>0</v>
      </c>
      <c r="AP1638" s="59" t="b">
        <f aca="false">FALSE()</f>
        <v>0</v>
      </c>
    </row>
    <row r="1639" customFormat="false" ht="15" hidden="false" customHeight="true" outlineLevel="0" collapsed="false">
      <c r="B1639" s="57" t="s">
        <v>4711</v>
      </c>
      <c r="C1639" s="57" t="s">
        <v>255</v>
      </c>
      <c r="D1639" s="57" t="s">
        <v>258</v>
      </c>
      <c r="E1639" s="59" t="b">
        <f aca="false">FALSE()</f>
        <v>0</v>
      </c>
      <c r="F1639" s="57" t="n">
        <v>1</v>
      </c>
      <c r="G1639" s="57" t="s">
        <v>4874</v>
      </c>
      <c r="H1639" s="57" t="s">
        <v>5189</v>
      </c>
      <c r="I1639" s="57" t="n">
        <v>7</v>
      </c>
      <c r="J1639" s="57" t="s">
        <v>4570</v>
      </c>
      <c r="K1639" s="57" t="n">
        <v>2</v>
      </c>
      <c r="L1639" s="59" t="b">
        <f aca="false">FALSE()</f>
        <v>0</v>
      </c>
      <c r="M1639" s="59" t="b">
        <f aca="false">TRUE()</f>
        <v>1</v>
      </c>
      <c r="N1639" s="59" t="b">
        <f aca="false">TRUE()</f>
        <v>1</v>
      </c>
      <c r="O1639" s="59" t="b">
        <f aca="false">TRUE()</f>
        <v>1</v>
      </c>
      <c r="P1639" s="59" t="b">
        <f aca="false">TRUE()</f>
        <v>1</v>
      </c>
      <c r="Q1639" s="57" t="s">
        <v>5447</v>
      </c>
      <c r="R1639" s="58" t="n">
        <v>1</v>
      </c>
      <c r="S1639" s="58" t="n">
        <v>0</v>
      </c>
      <c r="T1639" s="57"/>
      <c r="U1639" s="58" t="n">
        <v>0.160193613678898</v>
      </c>
      <c r="V1639" s="58" t="n">
        <v>0</v>
      </c>
      <c r="W1639" s="58" t="n">
        <v>0</v>
      </c>
      <c r="X1639" s="58" t="n">
        <v>0</v>
      </c>
      <c r="Y1639" s="58" t="n">
        <v>0</v>
      </c>
      <c r="Z1639" s="58" t="n">
        <v>4.33365365482754</v>
      </c>
      <c r="AA1639" s="57" t="s">
        <v>5412</v>
      </c>
      <c r="AB1639" s="57" t="s">
        <v>5413</v>
      </c>
      <c r="AC1639" s="57" t="s">
        <v>5422</v>
      </c>
      <c r="AD1639" s="57" t="s">
        <v>4838</v>
      </c>
      <c r="AE1639" s="57" t="n">
        <v>1512</v>
      </c>
      <c r="AF1639" s="58" t="n">
        <v>4.33365365482754</v>
      </c>
      <c r="AG1639" s="57" t="s">
        <v>5412</v>
      </c>
      <c r="AH1639" s="57" t="s">
        <v>5422</v>
      </c>
      <c r="AI1639" s="57" t="s">
        <v>4838</v>
      </c>
      <c r="AJ1639" s="58" t="n">
        <v>7.66413706818974</v>
      </c>
      <c r="AK1639" s="57" t="s">
        <v>424</v>
      </c>
      <c r="AL1639" s="58" t="n">
        <v>4</v>
      </c>
      <c r="AM1639" s="57"/>
      <c r="AN1639" s="57"/>
      <c r="AO1639" s="57" t="n">
        <v>0</v>
      </c>
      <c r="AP1639" s="59" t="b">
        <f aca="false">FALSE()</f>
        <v>0</v>
      </c>
    </row>
    <row r="1640" customFormat="false" ht="15" hidden="false" customHeight="true" outlineLevel="0" collapsed="false">
      <c r="B1640" s="57" t="s">
        <v>4711</v>
      </c>
      <c r="C1640" s="57" t="s">
        <v>255</v>
      </c>
      <c r="D1640" s="57" t="s">
        <v>258</v>
      </c>
      <c r="E1640" s="59" t="b">
        <f aca="false">FALSE()</f>
        <v>0</v>
      </c>
      <c r="F1640" s="57" t="n">
        <v>1</v>
      </c>
      <c r="G1640" s="57" t="s">
        <v>4874</v>
      </c>
      <c r="H1640" s="57" t="s">
        <v>5189</v>
      </c>
      <c r="I1640" s="57" t="n">
        <v>7</v>
      </c>
      <c r="J1640" s="57" t="s">
        <v>4570</v>
      </c>
      <c r="K1640" s="57" t="n">
        <v>2</v>
      </c>
      <c r="L1640" s="59" t="b">
        <f aca="false">FALSE()</f>
        <v>0</v>
      </c>
      <c r="M1640" s="59" t="b">
        <f aca="false">TRUE()</f>
        <v>1</v>
      </c>
      <c r="N1640" s="59" t="b">
        <f aca="false">TRUE()</f>
        <v>1</v>
      </c>
      <c r="O1640" s="59" t="b">
        <f aca="false">TRUE()</f>
        <v>1</v>
      </c>
      <c r="P1640" s="59" t="b">
        <f aca="false">TRUE()</f>
        <v>1</v>
      </c>
      <c r="Q1640" s="57" t="s">
        <v>5447</v>
      </c>
      <c r="R1640" s="58" t="n">
        <v>1</v>
      </c>
      <c r="S1640" s="58" t="n">
        <v>0</v>
      </c>
      <c r="T1640" s="57"/>
      <c r="U1640" s="58" t="n">
        <v>0.160193613678898</v>
      </c>
      <c r="V1640" s="58" t="n">
        <v>0</v>
      </c>
      <c r="W1640" s="58" t="n">
        <v>0</v>
      </c>
      <c r="X1640" s="58" t="n">
        <v>0</v>
      </c>
      <c r="Y1640" s="58" t="n">
        <v>0</v>
      </c>
      <c r="Z1640" s="58" t="n">
        <v>4.33365365482754</v>
      </c>
      <c r="AA1640" s="57" t="s">
        <v>5412</v>
      </c>
      <c r="AB1640" s="57" t="s">
        <v>5413</v>
      </c>
      <c r="AC1640" s="57" t="s">
        <v>5422</v>
      </c>
      <c r="AD1640" s="57" t="s">
        <v>4838</v>
      </c>
      <c r="AE1640" s="57" t="n">
        <v>1512</v>
      </c>
      <c r="AF1640" s="58" t="n">
        <v>4.33365365482754</v>
      </c>
      <c r="AG1640" s="57" t="s">
        <v>5412</v>
      </c>
      <c r="AH1640" s="57" t="s">
        <v>5422</v>
      </c>
      <c r="AI1640" s="57" t="s">
        <v>4838</v>
      </c>
      <c r="AJ1640" s="58" t="n">
        <v>7.66413706818974</v>
      </c>
      <c r="AK1640" s="57" t="s">
        <v>424</v>
      </c>
      <c r="AL1640" s="58" t="n">
        <v>4.5</v>
      </c>
      <c r="AM1640" s="57"/>
      <c r="AN1640" s="57" t="s">
        <v>5412</v>
      </c>
      <c r="AO1640" s="57" t="n">
        <v>1</v>
      </c>
      <c r="AP1640" s="59" t="b">
        <f aca="false">FALSE()</f>
        <v>0</v>
      </c>
    </row>
    <row r="1641" customFormat="false" ht="15" hidden="false" customHeight="true" outlineLevel="0" collapsed="false">
      <c r="B1641" s="57" t="s">
        <v>4711</v>
      </c>
      <c r="C1641" s="57" t="s">
        <v>255</v>
      </c>
      <c r="D1641" s="57" t="s">
        <v>258</v>
      </c>
      <c r="E1641" s="59" t="b">
        <f aca="false">FALSE()</f>
        <v>0</v>
      </c>
      <c r="F1641" s="57" t="n">
        <v>1</v>
      </c>
      <c r="G1641" s="57" t="s">
        <v>4874</v>
      </c>
      <c r="H1641" s="57" t="s">
        <v>5189</v>
      </c>
      <c r="I1641" s="57" t="n">
        <v>8</v>
      </c>
      <c r="J1641" s="57" t="s">
        <v>4876</v>
      </c>
      <c r="K1641" s="57" t="n">
        <v>2</v>
      </c>
      <c r="L1641" s="59" t="b">
        <f aca="false">FALSE()</f>
        <v>0</v>
      </c>
      <c r="M1641" s="59" t="b">
        <f aca="false">TRUE()</f>
        <v>1</v>
      </c>
      <c r="N1641" s="59" t="b">
        <f aca="false">TRUE()</f>
        <v>1</v>
      </c>
      <c r="O1641" s="59" t="b">
        <f aca="false">TRUE()</f>
        <v>1</v>
      </c>
      <c r="P1641" s="59" t="b">
        <f aca="false">TRUE()</f>
        <v>1</v>
      </c>
      <c r="Q1641" s="57" t="s">
        <v>5483</v>
      </c>
      <c r="R1641" s="58" t="n">
        <v>1</v>
      </c>
      <c r="S1641" s="58" t="n">
        <v>0</v>
      </c>
      <c r="T1641" s="57"/>
      <c r="U1641" s="58" t="n">
        <v>3.81794779268039</v>
      </c>
      <c r="V1641" s="58" t="n">
        <v>0</v>
      </c>
      <c r="W1641" s="58" t="n">
        <v>0</v>
      </c>
      <c r="X1641" s="58" t="n">
        <v>0</v>
      </c>
      <c r="Y1641" s="58" t="n">
        <v>0</v>
      </c>
      <c r="Z1641" s="58" t="n">
        <v>4.22096635854873</v>
      </c>
      <c r="AA1641" s="57" t="s">
        <v>5412</v>
      </c>
      <c r="AB1641" s="57" t="s">
        <v>5413</v>
      </c>
      <c r="AC1641" s="57" t="s">
        <v>5422</v>
      </c>
      <c r="AD1641" s="57" t="s">
        <v>4838</v>
      </c>
      <c r="AE1641" s="57" t="n">
        <v>1512</v>
      </c>
      <c r="AF1641" s="58" t="n">
        <v>4.22096635854873</v>
      </c>
      <c r="AG1641" s="57" t="s">
        <v>5412</v>
      </c>
      <c r="AH1641" s="57" t="s">
        <v>5422</v>
      </c>
      <c r="AI1641" s="57" t="s">
        <v>4838</v>
      </c>
      <c r="AJ1641" s="58" t="n">
        <v>5.57461083843528</v>
      </c>
      <c r="AK1641" s="57" t="s">
        <v>424</v>
      </c>
      <c r="AL1641" s="58" t="n">
        <v>3.5</v>
      </c>
      <c r="AM1641" s="57"/>
      <c r="AN1641" s="57"/>
      <c r="AO1641" s="57" t="n">
        <v>0</v>
      </c>
      <c r="AP1641" s="59" t="b">
        <f aca="false">FALSE()</f>
        <v>0</v>
      </c>
    </row>
    <row r="1642" customFormat="false" ht="15" hidden="false" customHeight="true" outlineLevel="0" collapsed="false">
      <c r="B1642" s="57" t="s">
        <v>4711</v>
      </c>
      <c r="C1642" s="57" t="s">
        <v>255</v>
      </c>
      <c r="D1642" s="57" t="s">
        <v>258</v>
      </c>
      <c r="E1642" s="59" t="b">
        <f aca="false">FALSE()</f>
        <v>0</v>
      </c>
      <c r="F1642" s="57" t="n">
        <v>1</v>
      </c>
      <c r="G1642" s="57" t="s">
        <v>4874</v>
      </c>
      <c r="H1642" s="57" t="s">
        <v>5189</v>
      </c>
      <c r="I1642" s="57" t="n">
        <v>8</v>
      </c>
      <c r="J1642" s="57" t="s">
        <v>4876</v>
      </c>
      <c r="K1642" s="57" t="n">
        <v>2</v>
      </c>
      <c r="L1642" s="59" t="b">
        <f aca="false">FALSE()</f>
        <v>0</v>
      </c>
      <c r="M1642" s="59" t="b">
        <f aca="false">TRUE()</f>
        <v>1</v>
      </c>
      <c r="N1642" s="59" t="b">
        <f aca="false">TRUE()</f>
        <v>1</v>
      </c>
      <c r="O1642" s="59" t="b">
        <f aca="false">TRUE()</f>
        <v>1</v>
      </c>
      <c r="P1642" s="59" t="b">
        <f aca="false">TRUE()</f>
        <v>1</v>
      </c>
      <c r="Q1642" s="57" t="s">
        <v>5483</v>
      </c>
      <c r="R1642" s="58" t="n">
        <v>1</v>
      </c>
      <c r="S1642" s="58" t="n">
        <v>0</v>
      </c>
      <c r="T1642" s="57"/>
      <c r="U1642" s="58" t="n">
        <v>3.81794779268039</v>
      </c>
      <c r="V1642" s="58" t="n">
        <v>0</v>
      </c>
      <c r="W1642" s="58" t="n">
        <v>0</v>
      </c>
      <c r="X1642" s="58" t="n">
        <v>0</v>
      </c>
      <c r="Y1642" s="58" t="n">
        <v>0</v>
      </c>
      <c r="Z1642" s="58" t="n">
        <v>4.22096635854873</v>
      </c>
      <c r="AA1642" s="57" t="s">
        <v>5412</v>
      </c>
      <c r="AB1642" s="57" t="s">
        <v>5413</v>
      </c>
      <c r="AC1642" s="57" t="s">
        <v>5422</v>
      </c>
      <c r="AD1642" s="57" t="s">
        <v>4838</v>
      </c>
      <c r="AE1642" s="57" t="n">
        <v>1512</v>
      </c>
      <c r="AF1642" s="58" t="n">
        <v>4.22096635854873</v>
      </c>
      <c r="AG1642" s="57" t="s">
        <v>5412</v>
      </c>
      <c r="AH1642" s="57" t="s">
        <v>5422</v>
      </c>
      <c r="AI1642" s="57" t="s">
        <v>4838</v>
      </c>
      <c r="AJ1642" s="58" t="n">
        <v>5.57461083843528</v>
      </c>
      <c r="AK1642" s="57" t="s">
        <v>424</v>
      </c>
      <c r="AL1642" s="58" t="n">
        <v>4</v>
      </c>
      <c r="AM1642" s="57"/>
      <c r="AN1642" s="57"/>
      <c r="AO1642" s="57" t="n">
        <v>0</v>
      </c>
      <c r="AP1642" s="59" t="b">
        <f aca="false">FALSE()</f>
        <v>0</v>
      </c>
    </row>
    <row r="1643" customFormat="false" ht="15" hidden="false" customHeight="true" outlineLevel="0" collapsed="false">
      <c r="B1643" s="57" t="s">
        <v>4711</v>
      </c>
      <c r="C1643" s="57" t="s">
        <v>255</v>
      </c>
      <c r="D1643" s="57" t="s">
        <v>258</v>
      </c>
      <c r="E1643" s="59" t="b">
        <f aca="false">FALSE()</f>
        <v>0</v>
      </c>
      <c r="F1643" s="57" t="n">
        <v>1</v>
      </c>
      <c r="G1643" s="57" t="s">
        <v>4874</v>
      </c>
      <c r="H1643" s="57" t="s">
        <v>5189</v>
      </c>
      <c r="I1643" s="57" t="n">
        <v>8</v>
      </c>
      <c r="J1643" s="57" t="s">
        <v>4876</v>
      </c>
      <c r="K1643" s="57" t="n">
        <v>2</v>
      </c>
      <c r="L1643" s="59" t="b">
        <f aca="false">FALSE()</f>
        <v>0</v>
      </c>
      <c r="M1643" s="59" t="b">
        <f aca="false">TRUE()</f>
        <v>1</v>
      </c>
      <c r="N1643" s="59" t="b">
        <f aca="false">TRUE()</f>
        <v>1</v>
      </c>
      <c r="O1643" s="59" t="b">
        <f aca="false">TRUE()</f>
        <v>1</v>
      </c>
      <c r="P1643" s="59" t="b">
        <f aca="false">TRUE()</f>
        <v>1</v>
      </c>
      <c r="Q1643" s="57" t="s">
        <v>5483</v>
      </c>
      <c r="R1643" s="58" t="n">
        <v>1</v>
      </c>
      <c r="S1643" s="58" t="n">
        <v>0</v>
      </c>
      <c r="T1643" s="57"/>
      <c r="U1643" s="58" t="n">
        <v>3.81794779268039</v>
      </c>
      <c r="V1643" s="58" t="n">
        <v>0</v>
      </c>
      <c r="W1643" s="58" t="n">
        <v>0</v>
      </c>
      <c r="X1643" s="58" t="n">
        <v>0</v>
      </c>
      <c r="Y1643" s="58" t="n">
        <v>0</v>
      </c>
      <c r="Z1643" s="58" t="n">
        <v>4.22096635854873</v>
      </c>
      <c r="AA1643" s="57" t="s">
        <v>5412</v>
      </c>
      <c r="AB1643" s="57" t="s">
        <v>5413</v>
      </c>
      <c r="AC1643" s="57" t="s">
        <v>5422</v>
      </c>
      <c r="AD1643" s="57" t="s">
        <v>4838</v>
      </c>
      <c r="AE1643" s="57" t="n">
        <v>1512</v>
      </c>
      <c r="AF1643" s="58" t="n">
        <v>4.22096635854873</v>
      </c>
      <c r="AG1643" s="57" t="s">
        <v>5412</v>
      </c>
      <c r="AH1643" s="57" t="s">
        <v>5422</v>
      </c>
      <c r="AI1643" s="57" t="s">
        <v>4838</v>
      </c>
      <c r="AJ1643" s="58" t="n">
        <v>5.57461083843528</v>
      </c>
      <c r="AK1643" s="57" t="s">
        <v>424</v>
      </c>
      <c r="AL1643" s="58" t="n">
        <v>4.5</v>
      </c>
      <c r="AM1643" s="57"/>
      <c r="AN1643" s="57" t="s">
        <v>5412</v>
      </c>
      <c r="AO1643" s="57" t="n">
        <v>2</v>
      </c>
      <c r="AP1643" s="59" t="b">
        <f aca="false">FALSE()</f>
        <v>0</v>
      </c>
    </row>
    <row r="1644" customFormat="false" ht="15" hidden="false" customHeight="true" outlineLevel="0" collapsed="false">
      <c r="B1644" s="57" t="s">
        <v>4711</v>
      </c>
      <c r="C1644" s="57" t="s">
        <v>255</v>
      </c>
      <c r="D1644" s="57" t="s">
        <v>305</v>
      </c>
      <c r="E1644" s="59" t="b">
        <f aca="false">FALSE()</f>
        <v>0</v>
      </c>
      <c r="F1644" s="57" t="n">
        <v>1</v>
      </c>
      <c r="G1644" s="57" t="s">
        <v>5191</v>
      </c>
      <c r="H1644" s="57" t="s">
        <v>4869</v>
      </c>
      <c r="I1644" s="57" t="n">
        <v>2</v>
      </c>
      <c r="J1644" s="57" t="s">
        <v>252</v>
      </c>
      <c r="K1644" s="57" t="n">
        <v>2</v>
      </c>
      <c r="L1644" s="59" t="b">
        <f aca="false">FALSE()</f>
        <v>0</v>
      </c>
      <c r="M1644" s="59" t="b">
        <f aca="false">TRUE()</f>
        <v>1</v>
      </c>
      <c r="N1644" s="59" t="b">
        <f aca="false">TRUE()</f>
        <v>1</v>
      </c>
      <c r="O1644" s="59" t="b">
        <f aca="false">TRUE()</f>
        <v>1</v>
      </c>
      <c r="P1644" s="59" t="b">
        <f aca="false">TRUE()</f>
        <v>1</v>
      </c>
      <c r="Q1644" s="57" t="s">
        <v>5440</v>
      </c>
      <c r="R1644" s="58" t="n">
        <v>1</v>
      </c>
      <c r="S1644" s="58" t="n">
        <v>0</v>
      </c>
      <c r="T1644" s="57"/>
      <c r="U1644" s="58" t="n">
        <v>48.191578781735</v>
      </c>
      <c r="V1644" s="58" t="n">
        <v>43.5993618562733</v>
      </c>
      <c r="W1644" s="58" t="n">
        <v>0</v>
      </c>
      <c r="X1644" s="58" t="n">
        <v>90.4709141274238</v>
      </c>
      <c r="Y1644" s="58" t="n">
        <v>0</v>
      </c>
      <c r="Z1644" s="58" t="n">
        <v>3.11252196779397</v>
      </c>
      <c r="AA1644" s="57" t="s">
        <v>5455</v>
      </c>
      <c r="AB1644" s="57" t="s">
        <v>5413</v>
      </c>
      <c r="AC1644" s="57" t="s">
        <v>5491</v>
      </c>
      <c r="AD1644" s="57" t="s">
        <v>261</v>
      </c>
      <c r="AE1644" s="57" t="n">
        <v>1570</v>
      </c>
      <c r="AF1644" s="58" t="n">
        <v>3.17719719249528</v>
      </c>
      <c r="AG1644" s="57" t="s">
        <v>5455</v>
      </c>
      <c r="AH1644" s="57" t="s">
        <v>5484</v>
      </c>
      <c r="AI1644" s="57" t="s">
        <v>261</v>
      </c>
      <c r="AJ1644" s="58" t="n">
        <v>10.3927971210834</v>
      </c>
      <c r="AK1644" s="57" t="s">
        <v>506</v>
      </c>
      <c r="AL1644" s="58" t="n">
        <v>3.5</v>
      </c>
      <c r="AM1644" s="57"/>
      <c r="AN1644" s="57" t="s">
        <v>5455</v>
      </c>
      <c r="AO1644" s="57" t="n">
        <v>3</v>
      </c>
      <c r="AP1644" s="59" t="b">
        <f aca="false">TRUE()</f>
        <v>1</v>
      </c>
    </row>
    <row r="1645" customFormat="false" ht="15" hidden="false" customHeight="true" outlineLevel="0" collapsed="false">
      <c r="B1645" s="57" t="s">
        <v>4711</v>
      </c>
      <c r="C1645" s="57" t="s">
        <v>255</v>
      </c>
      <c r="D1645" s="57" t="s">
        <v>305</v>
      </c>
      <c r="E1645" s="59" t="b">
        <f aca="false">FALSE()</f>
        <v>0</v>
      </c>
      <c r="F1645" s="57" t="n">
        <v>1</v>
      </c>
      <c r="G1645" s="57" t="s">
        <v>5191</v>
      </c>
      <c r="H1645" s="57" t="s">
        <v>4869</v>
      </c>
      <c r="I1645" s="57" t="n">
        <v>2</v>
      </c>
      <c r="J1645" s="57" t="s">
        <v>252</v>
      </c>
      <c r="K1645" s="57" t="n">
        <v>2</v>
      </c>
      <c r="L1645" s="59" t="b">
        <f aca="false">FALSE()</f>
        <v>0</v>
      </c>
      <c r="M1645" s="59" t="b">
        <f aca="false">TRUE()</f>
        <v>1</v>
      </c>
      <c r="N1645" s="59" t="b">
        <f aca="false">TRUE()</f>
        <v>1</v>
      </c>
      <c r="O1645" s="59" t="b">
        <f aca="false">TRUE()</f>
        <v>1</v>
      </c>
      <c r="P1645" s="59" t="b">
        <f aca="false">TRUE()</f>
        <v>1</v>
      </c>
      <c r="Q1645" s="57" t="s">
        <v>5440</v>
      </c>
      <c r="R1645" s="58" t="n">
        <v>1</v>
      </c>
      <c r="S1645" s="58" t="n">
        <v>0</v>
      </c>
      <c r="T1645" s="57"/>
      <c r="U1645" s="58" t="n">
        <v>48.191578781735</v>
      </c>
      <c r="V1645" s="58" t="n">
        <v>43.5993618562733</v>
      </c>
      <c r="W1645" s="58" t="n">
        <v>0</v>
      </c>
      <c r="X1645" s="58" t="n">
        <v>90.4709141274238</v>
      </c>
      <c r="Y1645" s="58" t="n">
        <v>0</v>
      </c>
      <c r="Z1645" s="58" t="n">
        <v>3.11252196779397</v>
      </c>
      <c r="AA1645" s="57" t="s">
        <v>5455</v>
      </c>
      <c r="AB1645" s="57" t="s">
        <v>5413</v>
      </c>
      <c r="AC1645" s="57" t="s">
        <v>5491</v>
      </c>
      <c r="AD1645" s="57" t="s">
        <v>261</v>
      </c>
      <c r="AE1645" s="57" t="n">
        <v>1570</v>
      </c>
      <c r="AF1645" s="58" t="n">
        <v>3.17719719249528</v>
      </c>
      <c r="AG1645" s="57" t="s">
        <v>5455</v>
      </c>
      <c r="AH1645" s="57" t="s">
        <v>5484</v>
      </c>
      <c r="AI1645" s="57" t="s">
        <v>261</v>
      </c>
      <c r="AJ1645" s="58" t="n">
        <v>10.3927971210834</v>
      </c>
      <c r="AK1645" s="57" t="s">
        <v>506</v>
      </c>
      <c r="AL1645" s="58" t="n">
        <v>4</v>
      </c>
      <c r="AM1645" s="57"/>
      <c r="AN1645" s="57" t="s">
        <v>5455</v>
      </c>
      <c r="AO1645" s="57" t="n">
        <v>7</v>
      </c>
      <c r="AP1645" s="59" t="b">
        <f aca="false">TRUE()</f>
        <v>1</v>
      </c>
    </row>
    <row r="1646" customFormat="false" ht="15" hidden="false" customHeight="true" outlineLevel="0" collapsed="false">
      <c r="B1646" s="57" t="s">
        <v>4711</v>
      </c>
      <c r="C1646" s="57" t="s">
        <v>255</v>
      </c>
      <c r="D1646" s="57" t="s">
        <v>305</v>
      </c>
      <c r="E1646" s="59" t="b">
        <f aca="false">FALSE()</f>
        <v>0</v>
      </c>
      <c r="F1646" s="57" t="n">
        <v>1</v>
      </c>
      <c r="G1646" s="57" t="s">
        <v>5191</v>
      </c>
      <c r="H1646" s="57" t="s">
        <v>4869</v>
      </c>
      <c r="I1646" s="57" t="n">
        <v>2</v>
      </c>
      <c r="J1646" s="57" t="s">
        <v>252</v>
      </c>
      <c r="K1646" s="57" t="n">
        <v>2</v>
      </c>
      <c r="L1646" s="59" t="b">
        <f aca="false">FALSE()</f>
        <v>0</v>
      </c>
      <c r="M1646" s="59" t="b">
        <f aca="false">TRUE()</f>
        <v>1</v>
      </c>
      <c r="N1646" s="59" t="b">
        <f aca="false">TRUE()</f>
        <v>1</v>
      </c>
      <c r="O1646" s="59" t="b">
        <f aca="false">TRUE()</f>
        <v>1</v>
      </c>
      <c r="P1646" s="59" t="b">
        <f aca="false">TRUE()</f>
        <v>1</v>
      </c>
      <c r="Q1646" s="57" t="s">
        <v>5440</v>
      </c>
      <c r="R1646" s="58" t="n">
        <v>1</v>
      </c>
      <c r="S1646" s="58" t="n">
        <v>0</v>
      </c>
      <c r="T1646" s="57"/>
      <c r="U1646" s="58" t="n">
        <v>48.191578781735</v>
      </c>
      <c r="V1646" s="58" t="n">
        <v>43.5993618562733</v>
      </c>
      <c r="W1646" s="58" t="n">
        <v>0</v>
      </c>
      <c r="X1646" s="58" t="n">
        <v>90.4709141274238</v>
      </c>
      <c r="Y1646" s="58" t="n">
        <v>0</v>
      </c>
      <c r="Z1646" s="58" t="n">
        <v>3.11252196779397</v>
      </c>
      <c r="AA1646" s="57" t="s">
        <v>5455</v>
      </c>
      <c r="AB1646" s="57" t="s">
        <v>5413</v>
      </c>
      <c r="AC1646" s="57" t="s">
        <v>5491</v>
      </c>
      <c r="AD1646" s="57" t="s">
        <v>261</v>
      </c>
      <c r="AE1646" s="57" t="n">
        <v>1570</v>
      </c>
      <c r="AF1646" s="58" t="n">
        <v>3.17719719249528</v>
      </c>
      <c r="AG1646" s="57" t="s">
        <v>5455</v>
      </c>
      <c r="AH1646" s="57" t="s">
        <v>5484</v>
      </c>
      <c r="AI1646" s="57" t="s">
        <v>261</v>
      </c>
      <c r="AJ1646" s="58" t="n">
        <v>10.3927971210834</v>
      </c>
      <c r="AK1646" s="57" t="s">
        <v>506</v>
      </c>
      <c r="AL1646" s="58" t="n">
        <v>4.5</v>
      </c>
      <c r="AM1646" s="57"/>
      <c r="AN1646" s="57" t="s">
        <v>5455</v>
      </c>
      <c r="AO1646" s="57" t="n">
        <v>10</v>
      </c>
      <c r="AP1646" s="59" t="b">
        <f aca="false">TRUE()</f>
        <v>1</v>
      </c>
    </row>
    <row r="1647" customFormat="false" ht="15" hidden="false" customHeight="true" outlineLevel="0" collapsed="false">
      <c r="B1647" s="57" t="s">
        <v>4711</v>
      </c>
      <c r="C1647" s="57" t="s">
        <v>255</v>
      </c>
      <c r="D1647" s="57" t="s">
        <v>305</v>
      </c>
      <c r="E1647" s="59" t="b">
        <f aca="false">FALSE()</f>
        <v>0</v>
      </c>
      <c r="F1647" s="57" t="n">
        <v>1</v>
      </c>
      <c r="G1647" s="57" t="s">
        <v>5191</v>
      </c>
      <c r="H1647" s="57" t="s">
        <v>4869</v>
      </c>
      <c r="I1647" s="57" t="n">
        <v>3</v>
      </c>
      <c r="J1647" s="57" t="s">
        <v>327</v>
      </c>
      <c r="K1647" s="57" t="n">
        <v>2</v>
      </c>
      <c r="L1647" s="59" t="b">
        <f aca="false">FALSE()</f>
        <v>0</v>
      </c>
      <c r="M1647" s="59" t="b">
        <f aca="false">TRUE()</f>
        <v>1</v>
      </c>
      <c r="N1647" s="59" t="b">
        <f aca="false">TRUE()</f>
        <v>1</v>
      </c>
      <c r="O1647" s="59" t="b">
        <f aca="false">TRUE()</f>
        <v>1</v>
      </c>
      <c r="P1647" s="59" t="b">
        <f aca="false">TRUE()</f>
        <v>1</v>
      </c>
      <c r="Q1647" s="57" t="s">
        <v>5421</v>
      </c>
      <c r="R1647" s="58" t="n">
        <v>1</v>
      </c>
      <c r="S1647" s="58" t="n">
        <v>0</v>
      </c>
      <c r="T1647" s="57"/>
      <c r="U1647" s="58" t="n">
        <v>11.8810263478516</v>
      </c>
      <c r="V1647" s="58" t="n">
        <v>5.79366902805346</v>
      </c>
      <c r="W1647" s="58" t="n">
        <v>0</v>
      </c>
      <c r="X1647" s="58" t="n">
        <v>48.7640449438202</v>
      </c>
      <c r="Y1647" s="58" t="n">
        <v>0</v>
      </c>
      <c r="Z1647" s="58" t="n">
        <v>4.04505043231849</v>
      </c>
      <c r="AA1647" s="57" t="s">
        <v>5455</v>
      </c>
      <c r="AB1647" s="57" t="s">
        <v>5413</v>
      </c>
      <c r="AC1647" s="57" t="s">
        <v>5438</v>
      </c>
      <c r="AD1647" s="57" t="s">
        <v>4885</v>
      </c>
      <c r="AE1647" s="57" t="n">
        <v>1569</v>
      </c>
      <c r="AF1647" s="58" t="n">
        <v>4.04505043231849</v>
      </c>
      <c r="AG1647" s="57" t="s">
        <v>5455</v>
      </c>
      <c r="AH1647" s="57" t="s">
        <v>5438</v>
      </c>
      <c r="AI1647" s="57" t="s">
        <v>4885</v>
      </c>
      <c r="AJ1647" s="58" t="n">
        <v>13.9313207198744</v>
      </c>
      <c r="AK1647" s="57" t="s">
        <v>506</v>
      </c>
      <c r="AL1647" s="58" t="n">
        <v>3.5</v>
      </c>
      <c r="AM1647" s="57"/>
      <c r="AN1647" s="57"/>
      <c r="AO1647" s="57" t="n">
        <v>0</v>
      </c>
      <c r="AP1647" s="59" t="b">
        <f aca="false">FALSE()</f>
        <v>0</v>
      </c>
    </row>
    <row r="1648" customFormat="false" ht="15" hidden="false" customHeight="true" outlineLevel="0" collapsed="false">
      <c r="B1648" s="57" t="s">
        <v>4711</v>
      </c>
      <c r="C1648" s="57" t="s">
        <v>255</v>
      </c>
      <c r="D1648" s="57" t="s">
        <v>305</v>
      </c>
      <c r="E1648" s="59" t="b">
        <f aca="false">FALSE()</f>
        <v>0</v>
      </c>
      <c r="F1648" s="57" t="n">
        <v>1</v>
      </c>
      <c r="G1648" s="57" t="s">
        <v>5191</v>
      </c>
      <c r="H1648" s="57" t="s">
        <v>4869</v>
      </c>
      <c r="I1648" s="57" t="n">
        <v>3</v>
      </c>
      <c r="J1648" s="57" t="s">
        <v>327</v>
      </c>
      <c r="K1648" s="57" t="n">
        <v>2</v>
      </c>
      <c r="L1648" s="59" t="b">
        <f aca="false">FALSE()</f>
        <v>0</v>
      </c>
      <c r="M1648" s="59" t="b">
        <f aca="false">TRUE()</f>
        <v>1</v>
      </c>
      <c r="N1648" s="59" t="b">
        <f aca="false">TRUE()</f>
        <v>1</v>
      </c>
      <c r="O1648" s="59" t="b">
        <f aca="false">TRUE()</f>
        <v>1</v>
      </c>
      <c r="P1648" s="59" t="b">
        <f aca="false">TRUE()</f>
        <v>1</v>
      </c>
      <c r="Q1648" s="57" t="s">
        <v>5421</v>
      </c>
      <c r="R1648" s="58" t="n">
        <v>1</v>
      </c>
      <c r="S1648" s="58" t="n">
        <v>0</v>
      </c>
      <c r="T1648" s="57"/>
      <c r="U1648" s="58" t="n">
        <v>11.8810263478516</v>
      </c>
      <c r="V1648" s="58" t="n">
        <v>5.79366902805346</v>
      </c>
      <c r="W1648" s="58" t="n">
        <v>0</v>
      </c>
      <c r="X1648" s="58" t="n">
        <v>48.7640449438202</v>
      </c>
      <c r="Y1648" s="58" t="n">
        <v>0</v>
      </c>
      <c r="Z1648" s="58" t="n">
        <v>4.04505043231849</v>
      </c>
      <c r="AA1648" s="57" t="s">
        <v>5455</v>
      </c>
      <c r="AB1648" s="57" t="s">
        <v>5413</v>
      </c>
      <c r="AC1648" s="57" t="s">
        <v>5438</v>
      </c>
      <c r="AD1648" s="57" t="s">
        <v>4885</v>
      </c>
      <c r="AE1648" s="57" t="n">
        <v>1569</v>
      </c>
      <c r="AF1648" s="58" t="n">
        <v>4.04505043231849</v>
      </c>
      <c r="AG1648" s="57" t="s">
        <v>5455</v>
      </c>
      <c r="AH1648" s="57" t="s">
        <v>5438</v>
      </c>
      <c r="AI1648" s="57" t="s">
        <v>4885</v>
      </c>
      <c r="AJ1648" s="58" t="n">
        <v>13.9313207198744</v>
      </c>
      <c r="AK1648" s="57" t="s">
        <v>506</v>
      </c>
      <c r="AL1648" s="58" t="n">
        <v>4</v>
      </c>
      <c r="AM1648" s="57"/>
      <c r="AN1648" s="57"/>
      <c r="AO1648" s="57" t="n">
        <v>0</v>
      </c>
      <c r="AP1648" s="59" t="b">
        <f aca="false">FALSE()</f>
        <v>0</v>
      </c>
    </row>
    <row r="1649" customFormat="false" ht="15" hidden="false" customHeight="true" outlineLevel="0" collapsed="false">
      <c r="B1649" s="57" t="s">
        <v>4711</v>
      </c>
      <c r="C1649" s="57" t="s">
        <v>255</v>
      </c>
      <c r="D1649" s="57" t="s">
        <v>305</v>
      </c>
      <c r="E1649" s="59" t="b">
        <f aca="false">FALSE()</f>
        <v>0</v>
      </c>
      <c r="F1649" s="57" t="n">
        <v>1</v>
      </c>
      <c r="G1649" s="57" t="s">
        <v>5191</v>
      </c>
      <c r="H1649" s="57" t="s">
        <v>4869</v>
      </c>
      <c r="I1649" s="57" t="n">
        <v>3</v>
      </c>
      <c r="J1649" s="57" t="s">
        <v>327</v>
      </c>
      <c r="K1649" s="57" t="n">
        <v>2</v>
      </c>
      <c r="L1649" s="59" t="b">
        <f aca="false">FALSE()</f>
        <v>0</v>
      </c>
      <c r="M1649" s="59" t="b">
        <f aca="false">TRUE()</f>
        <v>1</v>
      </c>
      <c r="N1649" s="59" t="b">
        <f aca="false">TRUE()</f>
        <v>1</v>
      </c>
      <c r="O1649" s="59" t="b">
        <f aca="false">TRUE()</f>
        <v>1</v>
      </c>
      <c r="P1649" s="59" t="b">
        <f aca="false">TRUE()</f>
        <v>1</v>
      </c>
      <c r="Q1649" s="57" t="s">
        <v>5421</v>
      </c>
      <c r="R1649" s="58" t="n">
        <v>1</v>
      </c>
      <c r="S1649" s="58" t="n">
        <v>0</v>
      </c>
      <c r="T1649" s="57"/>
      <c r="U1649" s="58" t="n">
        <v>11.8810263478516</v>
      </c>
      <c r="V1649" s="58" t="n">
        <v>5.79366902805346</v>
      </c>
      <c r="W1649" s="58" t="n">
        <v>0</v>
      </c>
      <c r="X1649" s="58" t="n">
        <v>48.7640449438202</v>
      </c>
      <c r="Y1649" s="58" t="n">
        <v>0</v>
      </c>
      <c r="Z1649" s="58" t="n">
        <v>4.04505043231849</v>
      </c>
      <c r="AA1649" s="57" t="s">
        <v>5455</v>
      </c>
      <c r="AB1649" s="57" t="s">
        <v>5413</v>
      </c>
      <c r="AC1649" s="57" t="s">
        <v>5438</v>
      </c>
      <c r="AD1649" s="57" t="s">
        <v>4885</v>
      </c>
      <c r="AE1649" s="57" t="n">
        <v>1569</v>
      </c>
      <c r="AF1649" s="58" t="n">
        <v>4.04505043231849</v>
      </c>
      <c r="AG1649" s="57" t="s">
        <v>5455</v>
      </c>
      <c r="AH1649" s="57" t="s">
        <v>5438</v>
      </c>
      <c r="AI1649" s="57" t="s">
        <v>4885</v>
      </c>
      <c r="AJ1649" s="58" t="n">
        <v>13.9313207198744</v>
      </c>
      <c r="AK1649" s="57" t="s">
        <v>506</v>
      </c>
      <c r="AL1649" s="58" t="n">
        <v>4.5</v>
      </c>
      <c r="AM1649" s="57"/>
      <c r="AN1649" s="57" t="s">
        <v>5455</v>
      </c>
      <c r="AO1649" s="57" t="n">
        <v>1</v>
      </c>
      <c r="AP1649" s="59" t="b">
        <f aca="false">FALSE()</f>
        <v>0</v>
      </c>
    </row>
    <row r="1650" customFormat="false" ht="15" hidden="false" customHeight="true" outlineLevel="0" collapsed="false">
      <c r="B1650" s="57" t="s">
        <v>4711</v>
      </c>
      <c r="C1650" s="57" t="s">
        <v>255</v>
      </c>
      <c r="D1650" s="57" t="s">
        <v>305</v>
      </c>
      <c r="E1650" s="59" t="b">
        <f aca="false">FALSE()</f>
        <v>0</v>
      </c>
      <c r="F1650" s="57" t="n">
        <v>1</v>
      </c>
      <c r="G1650" s="57" t="s">
        <v>5191</v>
      </c>
      <c r="H1650" s="57" t="s">
        <v>4869</v>
      </c>
      <c r="I1650" s="57" t="n">
        <v>4</v>
      </c>
      <c r="J1650" s="57" t="s">
        <v>425</v>
      </c>
      <c r="K1650" s="57" t="n">
        <v>2</v>
      </c>
      <c r="L1650" s="59" t="b">
        <f aca="false">FALSE()</f>
        <v>0</v>
      </c>
      <c r="M1650" s="59" t="b">
        <f aca="false">TRUE()</f>
        <v>1</v>
      </c>
      <c r="N1650" s="59" t="b">
        <f aca="false">TRUE()</f>
        <v>1</v>
      </c>
      <c r="O1650" s="59" t="b">
        <f aca="false">TRUE()</f>
        <v>1</v>
      </c>
      <c r="P1650" s="59" t="b">
        <f aca="false">TRUE()</f>
        <v>1</v>
      </c>
      <c r="Q1650" s="57" t="s">
        <v>5416</v>
      </c>
      <c r="R1650" s="58" t="n">
        <v>1</v>
      </c>
      <c r="S1650" s="58" t="n">
        <v>0</v>
      </c>
      <c r="T1650" s="57"/>
      <c r="U1650" s="58" t="n">
        <v>5.36648605824307</v>
      </c>
      <c r="V1650" s="58" t="n">
        <v>0.747570197168189</v>
      </c>
      <c r="W1650" s="58" t="n">
        <v>0</v>
      </c>
      <c r="X1650" s="58" t="n">
        <v>13.9303482587065</v>
      </c>
      <c r="Y1650" s="58" t="n">
        <v>0</v>
      </c>
      <c r="Z1650" s="58" t="n">
        <v>5.07018047016081</v>
      </c>
      <c r="AA1650" s="57" t="s">
        <v>5455</v>
      </c>
      <c r="AB1650" s="57" t="s">
        <v>5413</v>
      </c>
      <c r="AC1650" s="57" t="s">
        <v>5414</v>
      </c>
      <c r="AD1650" s="57" t="s">
        <v>252</v>
      </c>
      <c r="AE1650" s="57" t="n">
        <v>1554</v>
      </c>
      <c r="AF1650" s="58" t="n">
        <v>5.07018047016081</v>
      </c>
      <c r="AG1650" s="57" t="s">
        <v>5455</v>
      </c>
      <c r="AH1650" s="57" t="s">
        <v>5414</v>
      </c>
      <c r="AI1650" s="57" t="s">
        <v>252</v>
      </c>
      <c r="AJ1650" s="58" t="n">
        <v>15.8612465146974</v>
      </c>
      <c r="AK1650" s="57" t="s">
        <v>506</v>
      </c>
      <c r="AL1650" s="58" t="n">
        <v>3.5</v>
      </c>
      <c r="AM1650" s="57"/>
      <c r="AN1650" s="57"/>
      <c r="AO1650" s="57" t="n">
        <v>0</v>
      </c>
      <c r="AP1650" s="59" t="b">
        <f aca="false">FALSE()</f>
        <v>0</v>
      </c>
    </row>
    <row r="1651" customFormat="false" ht="15" hidden="false" customHeight="true" outlineLevel="0" collapsed="false">
      <c r="B1651" s="57" t="s">
        <v>4711</v>
      </c>
      <c r="C1651" s="57" t="s">
        <v>255</v>
      </c>
      <c r="D1651" s="57" t="s">
        <v>305</v>
      </c>
      <c r="E1651" s="59" t="b">
        <f aca="false">FALSE()</f>
        <v>0</v>
      </c>
      <c r="F1651" s="57" t="n">
        <v>1</v>
      </c>
      <c r="G1651" s="57" t="s">
        <v>5191</v>
      </c>
      <c r="H1651" s="57" t="s">
        <v>4869</v>
      </c>
      <c r="I1651" s="57" t="n">
        <v>4</v>
      </c>
      <c r="J1651" s="57" t="s">
        <v>425</v>
      </c>
      <c r="K1651" s="57" t="n">
        <v>2</v>
      </c>
      <c r="L1651" s="59" t="b">
        <f aca="false">FALSE()</f>
        <v>0</v>
      </c>
      <c r="M1651" s="59" t="b">
        <f aca="false">TRUE()</f>
        <v>1</v>
      </c>
      <c r="N1651" s="59" t="b">
        <f aca="false">TRUE()</f>
        <v>1</v>
      </c>
      <c r="O1651" s="59" t="b">
        <f aca="false">TRUE()</f>
        <v>1</v>
      </c>
      <c r="P1651" s="59" t="b">
        <f aca="false">TRUE()</f>
        <v>1</v>
      </c>
      <c r="Q1651" s="57" t="s">
        <v>5416</v>
      </c>
      <c r="R1651" s="58" t="n">
        <v>1</v>
      </c>
      <c r="S1651" s="58" t="n">
        <v>0</v>
      </c>
      <c r="T1651" s="57"/>
      <c r="U1651" s="58" t="n">
        <v>5.36648605824307</v>
      </c>
      <c r="V1651" s="58" t="n">
        <v>0.747570197168189</v>
      </c>
      <c r="W1651" s="58" t="n">
        <v>0</v>
      </c>
      <c r="X1651" s="58" t="n">
        <v>13.9303482587065</v>
      </c>
      <c r="Y1651" s="58" t="n">
        <v>0</v>
      </c>
      <c r="Z1651" s="58" t="n">
        <v>5.07018047016081</v>
      </c>
      <c r="AA1651" s="57" t="s">
        <v>5455</v>
      </c>
      <c r="AB1651" s="57" t="s">
        <v>5413</v>
      </c>
      <c r="AC1651" s="57" t="s">
        <v>5414</v>
      </c>
      <c r="AD1651" s="57" t="s">
        <v>252</v>
      </c>
      <c r="AE1651" s="57" t="n">
        <v>1554</v>
      </c>
      <c r="AF1651" s="58" t="n">
        <v>5.07018047016081</v>
      </c>
      <c r="AG1651" s="57" t="s">
        <v>5455</v>
      </c>
      <c r="AH1651" s="57" t="s">
        <v>5414</v>
      </c>
      <c r="AI1651" s="57" t="s">
        <v>252</v>
      </c>
      <c r="AJ1651" s="58" t="n">
        <v>15.8612465146974</v>
      </c>
      <c r="AK1651" s="57" t="s">
        <v>506</v>
      </c>
      <c r="AL1651" s="58" t="n">
        <v>4</v>
      </c>
      <c r="AM1651" s="57"/>
      <c r="AN1651" s="57"/>
      <c r="AO1651" s="57" t="n">
        <v>0</v>
      </c>
      <c r="AP1651" s="59" t="b">
        <f aca="false">FALSE()</f>
        <v>0</v>
      </c>
    </row>
    <row r="1652" customFormat="false" ht="15" hidden="false" customHeight="true" outlineLevel="0" collapsed="false">
      <c r="B1652" s="57" t="s">
        <v>4711</v>
      </c>
      <c r="C1652" s="57" t="s">
        <v>255</v>
      </c>
      <c r="D1652" s="57" t="s">
        <v>305</v>
      </c>
      <c r="E1652" s="59" t="b">
        <f aca="false">FALSE()</f>
        <v>0</v>
      </c>
      <c r="F1652" s="57" t="n">
        <v>1</v>
      </c>
      <c r="G1652" s="57" t="s">
        <v>5191</v>
      </c>
      <c r="H1652" s="57" t="s">
        <v>4869</v>
      </c>
      <c r="I1652" s="57" t="n">
        <v>4</v>
      </c>
      <c r="J1652" s="57" t="s">
        <v>425</v>
      </c>
      <c r="K1652" s="57" t="n">
        <v>2</v>
      </c>
      <c r="L1652" s="59" t="b">
        <f aca="false">FALSE()</f>
        <v>0</v>
      </c>
      <c r="M1652" s="59" t="b">
        <f aca="false">TRUE()</f>
        <v>1</v>
      </c>
      <c r="N1652" s="59" t="b">
        <f aca="false">TRUE()</f>
        <v>1</v>
      </c>
      <c r="O1652" s="59" t="b">
        <f aca="false">TRUE()</f>
        <v>1</v>
      </c>
      <c r="P1652" s="59" t="b">
        <f aca="false">TRUE()</f>
        <v>1</v>
      </c>
      <c r="Q1652" s="57" t="s">
        <v>5416</v>
      </c>
      <c r="R1652" s="58" t="n">
        <v>1</v>
      </c>
      <c r="S1652" s="58" t="n">
        <v>0</v>
      </c>
      <c r="T1652" s="57"/>
      <c r="U1652" s="58" t="n">
        <v>5.36648605824307</v>
      </c>
      <c r="V1652" s="58" t="n">
        <v>0.747570197168189</v>
      </c>
      <c r="W1652" s="58" t="n">
        <v>0</v>
      </c>
      <c r="X1652" s="58" t="n">
        <v>13.9303482587065</v>
      </c>
      <c r="Y1652" s="58" t="n">
        <v>0</v>
      </c>
      <c r="Z1652" s="58" t="n">
        <v>5.07018047016081</v>
      </c>
      <c r="AA1652" s="57" t="s">
        <v>5455</v>
      </c>
      <c r="AB1652" s="57" t="s">
        <v>5413</v>
      </c>
      <c r="AC1652" s="57" t="s">
        <v>5414</v>
      </c>
      <c r="AD1652" s="57" t="s">
        <v>252</v>
      </c>
      <c r="AE1652" s="57" t="n">
        <v>1554</v>
      </c>
      <c r="AF1652" s="58" t="n">
        <v>5.07018047016081</v>
      </c>
      <c r="AG1652" s="57" t="s">
        <v>5455</v>
      </c>
      <c r="AH1652" s="57" t="s">
        <v>5414</v>
      </c>
      <c r="AI1652" s="57" t="s">
        <v>252</v>
      </c>
      <c r="AJ1652" s="58" t="n">
        <v>15.8612465146974</v>
      </c>
      <c r="AK1652" s="57" t="s">
        <v>506</v>
      </c>
      <c r="AL1652" s="58" t="n">
        <v>4.5</v>
      </c>
      <c r="AM1652" s="57"/>
      <c r="AN1652" s="57"/>
      <c r="AO1652" s="57" t="n">
        <v>0</v>
      </c>
      <c r="AP1652" s="59" t="b">
        <f aca="false">FALSE()</f>
        <v>0</v>
      </c>
    </row>
    <row r="1653" customFormat="false" ht="15" hidden="false" customHeight="true" outlineLevel="0" collapsed="false">
      <c r="B1653" s="57" t="s">
        <v>4711</v>
      </c>
      <c r="C1653" s="57" t="s">
        <v>255</v>
      </c>
      <c r="D1653" s="57" t="s">
        <v>305</v>
      </c>
      <c r="E1653" s="59" t="b">
        <f aca="false">FALSE()</f>
        <v>0</v>
      </c>
      <c r="F1653" s="57" t="n">
        <v>1</v>
      </c>
      <c r="G1653" s="57" t="s">
        <v>5191</v>
      </c>
      <c r="H1653" s="57" t="s">
        <v>4869</v>
      </c>
      <c r="I1653" s="57" t="n">
        <v>5</v>
      </c>
      <c r="J1653" s="57" t="s">
        <v>312</v>
      </c>
      <c r="K1653" s="57" t="n">
        <v>2</v>
      </c>
      <c r="L1653" s="59" t="b">
        <f aca="false">FALSE()</f>
        <v>0</v>
      </c>
      <c r="M1653" s="59" t="b">
        <f aca="false">TRUE()</f>
        <v>1</v>
      </c>
      <c r="N1653" s="59" t="b">
        <f aca="false">TRUE()</f>
        <v>1</v>
      </c>
      <c r="O1653" s="59" t="b">
        <f aca="false">TRUE()</f>
        <v>1</v>
      </c>
      <c r="P1653" s="59" t="b">
        <f aca="false">TRUE()</f>
        <v>1</v>
      </c>
      <c r="Q1653" s="57" t="s">
        <v>5418</v>
      </c>
      <c r="R1653" s="58" t="n">
        <v>1</v>
      </c>
      <c r="S1653" s="58" t="n">
        <v>0</v>
      </c>
      <c r="T1653" s="57"/>
      <c r="U1653" s="58" t="n">
        <v>1.73543081485472</v>
      </c>
      <c r="V1653" s="58" t="n">
        <v>1.60193613678898</v>
      </c>
      <c r="W1653" s="58" t="n">
        <v>0</v>
      </c>
      <c r="X1653" s="58" t="n">
        <v>92.3076923076923</v>
      </c>
      <c r="Y1653" s="58" t="n">
        <v>0</v>
      </c>
      <c r="Z1653" s="58" t="n">
        <v>3.94003210646817</v>
      </c>
      <c r="AA1653" s="57" t="s">
        <v>5455</v>
      </c>
      <c r="AB1653" s="57" t="s">
        <v>5413</v>
      </c>
      <c r="AC1653" s="57" t="s">
        <v>5414</v>
      </c>
      <c r="AD1653" s="57" t="s">
        <v>252</v>
      </c>
      <c r="AE1653" s="57" t="n">
        <v>1554</v>
      </c>
      <c r="AF1653" s="58" t="n">
        <v>3.94003210646817</v>
      </c>
      <c r="AG1653" s="57" t="s">
        <v>5455</v>
      </c>
      <c r="AH1653" s="57" t="s">
        <v>5414</v>
      </c>
      <c r="AI1653" s="57" t="s">
        <v>252</v>
      </c>
      <c r="AJ1653" s="58" t="n">
        <v>17.6858606236734</v>
      </c>
      <c r="AK1653" s="57" t="s">
        <v>506</v>
      </c>
      <c r="AL1653" s="58" t="n">
        <v>3.5</v>
      </c>
      <c r="AM1653" s="57"/>
      <c r="AN1653" s="57"/>
      <c r="AO1653" s="57" t="n">
        <v>0</v>
      </c>
      <c r="AP1653" s="59" t="b">
        <f aca="false">FALSE()</f>
        <v>0</v>
      </c>
    </row>
    <row r="1654" customFormat="false" ht="15" hidden="false" customHeight="true" outlineLevel="0" collapsed="false">
      <c r="B1654" s="57" t="s">
        <v>4711</v>
      </c>
      <c r="C1654" s="57" t="s">
        <v>255</v>
      </c>
      <c r="D1654" s="57" t="s">
        <v>305</v>
      </c>
      <c r="E1654" s="59" t="b">
        <f aca="false">FALSE()</f>
        <v>0</v>
      </c>
      <c r="F1654" s="57" t="n">
        <v>1</v>
      </c>
      <c r="G1654" s="57" t="s">
        <v>5191</v>
      </c>
      <c r="H1654" s="57" t="s">
        <v>4869</v>
      </c>
      <c r="I1654" s="57" t="n">
        <v>5</v>
      </c>
      <c r="J1654" s="57" t="s">
        <v>312</v>
      </c>
      <c r="K1654" s="57" t="n">
        <v>2</v>
      </c>
      <c r="L1654" s="59" t="b">
        <f aca="false">FALSE()</f>
        <v>0</v>
      </c>
      <c r="M1654" s="59" t="b">
        <f aca="false">TRUE()</f>
        <v>1</v>
      </c>
      <c r="N1654" s="59" t="b">
        <f aca="false">TRUE()</f>
        <v>1</v>
      </c>
      <c r="O1654" s="59" t="b">
        <f aca="false">TRUE()</f>
        <v>1</v>
      </c>
      <c r="P1654" s="59" t="b">
        <f aca="false">TRUE()</f>
        <v>1</v>
      </c>
      <c r="Q1654" s="57" t="s">
        <v>5418</v>
      </c>
      <c r="R1654" s="58" t="n">
        <v>1</v>
      </c>
      <c r="S1654" s="58" t="n">
        <v>0</v>
      </c>
      <c r="T1654" s="57"/>
      <c r="U1654" s="58" t="n">
        <v>1.73543081485472</v>
      </c>
      <c r="V1654" s="58" t="n">
        <v>1.60193613678898</v>
      </c>
      <c r="W1654" s="58" t="n">
        <v>0</v>
      </c>
      <c r="X1654" s="58" t="n">
        <v>92.3076923076923</v>
      </c>
      <c r="Y1654" s="58" t="n">
        <v>0</v>
      </c>
      <c r="Z1654" s="58" t="n">
        <v>3.94003210646817</v>
      </c>
      <c r="AA1654" s="57" t="s">
        <v>5455</v>
      </c>
      <c r="AB1654" s="57" t="s">
        <v>5413</v>
      </c>
      <c r="AC1654" s="57" t="s">
        <v>5414</v>
      </c>
      <c r="AD1654" s="57" t="s">
        <v>252</v>
      </c>
      <c r="AE1654" s="57" t="n">
        <v>1554</v>
      </c>
      <c r="AF1654" s="58" t="n">
        <v>3.94003210646817</v>
      </c>
      <c r="AG1654" s="57" t="s">
        <v>5455</v>
      </c>
      <c r="AH1654" s="57" t="s">
        <v>5414</v>
      </c>
      <c r="AI1654" s="57" t="s">
        <v>252</v>
      </c>
      <c r="AJ1654" s="58" t="n">
        <v>17.6858606236734</v>
      </c>
      <c r="AK1654" s="57" t="s">
        <v>506</v>
      </c>
      <c r="AL1654" s="58" t="n">
        <v>4</v>
      </c>
      <c r="AM1654" s="57"/>
      <c r="AN1654" s="57" t="s">
        <v>5455</v>
      </c>
      <c r="AO1654" s="57" t="n">
        <v>1</v>
      </c>
      <c r="AP1654" s="59" t="b">
        <f aca="false">FALSE()</f>
        <v>0</v>
      </c>
    </row>
    <row r="1655" customFormat="false" ht="15" hidden="false" customHeight="true" outlineLevel="0" collapsed="false">
      <c r="B1655" s="57" t="s">
        <v>4711</v>
      </c>
      <c r="C1655" s="57" t="s">
        <v>255</v>
      </c>
      <c r="D1655" s="57" t="s">
        <v>305</v>
      </c>
      <c r="E1655" s="59" t="b">
        <f aca="false">FALSE()</f>
        <v>0</v>
      </c>
      <c r="F1655" s="57" t="n">
        <v>1</v>
      </c>
      <c r="G1655" s="57" t="s">
        <v>5191</v>
      </c>
      <c r="H1655" s="57" t="s">
        <v>4869</v>
      </c>
      <c r="I1655" s="57" t="n">
        <v>5</v>
      </c>
      <c r="J1655" s="57" t="s">
        <v>312</v>
      </c>
      <c r="K1655" s="57" t="n">
        <v>2</v>
      </c>
      <c r="L1655" s="59" t="b">
        <f aca="false">FALSE()</f>
        <v>0</v>
      </c>
      <c r="M1655" s="59" t="b">
        <f aca="false">TRUE()</f>
        <v>1</v>
      </c>
      <c r="N1655" s="59" t="b">
        <f aca="false">TRUE()</f>
        <v>1</v>
      </c>
      <c r="O1655" s="59" t="b">
        <f aca="false">TRUE()</f>
        <v>1</v>
      </c>
      <c r="P1655" s="59" t="b">
        <f aca="false">TRUE()</f>
        <v>1</v>
      </c>
      <c r="Q1655" s="57" t="s">
        <v>5418</v>
      </c>
      <c r="R1655" s="58" t="n">
        <v>1</v>
      </c>
      <c r="S1655" s="58" t="n">
        <v>0</v>
      </c>
      <c r="T1655" s="57"/>
      <c r="U1655" s="58" t="n">
        <v>1.73543081485472</v>
      </c>
      <c r="V1655" s="58" t="n">
        <v>1.60193613678898</v>
      </c>
      <c r="W1655" s="58" t="n">
        <v>0</v>
      </c>
      <c r="X1655" s="58" t="n">
        <v>92.3076923076923</v>
      </c>
      <c r="Y1655" s="58" t="n">
        <v>0</v>
      </c>
      <c r="Z1655" s="58" t="n">
        <v>3.94003210646817</v>
      </c>
      <c r="AA1655" s="57" t="s">
        <v>5455</v>
      </c>
      <c r="AB1655" s="57" t="s">
        <v>5413</v>
      </c>
      <c r="AC1655" s="57" t="s">
        <v>5414</v>
      </c>
      <c r="AD1655" s="57" t="s">
        <v>252</v>
      </c>
      <c r="AE1655" s="57" t="n">
        <v>1554</v>
      </c>
      <c r="AF1655" s="58" t="n">
        <v>3.94003210646817</v>
      </c>
      <c r="AG1655" s="57" t="s">
        <v>5455</v>
      </c>
      <c r="AH1655" s="57" t="s">
        <v>5414</v>
      </c>
      <c r="AI1655" s="57" t="s">
        <v>252</v>
      </c>
      <c r="AJ1655" s="58" t="n">
        <v>17.6858606236734</v>
      </c>
      <c r="AK1655" s="57" t="s">
        <v>506</v>
      </c>
      <c r="AL1655" s="58" t="n">
        <v>4.5</v>
      </c>
      <c r="AM1655" s="57"/>
      <c r="AN1655" s="57" t="s">
        <v>5455</v>
      </c>
      <c r="AO1655" s="57" t="n">
        <v>1</v>
      </c>
      <c r="AP1655" s="59" t="b">
        <f aca="false">FALSE()</f>
        <v>0</v>
      </c>
    </row>
    <row r="1656" customFormat="false" ht="15" hidden="false" customHeight="true" outlineLevel="0" collapsed="false">
      <c r="B1656" s="57" t="s">
        <v>4711</v>
      </c>
      <c r="C1656" s="57" t="s">
        <v>255</v>
      </c>
      <c r="D1656" s="57" t="s">
        <v>305</v>
      </c>
      <c r="E1656" s="59" t="b">
        <f aca="false">FALSE()</f>
        <v>0</v>
      </c>
      <c r="F1656" s="57" t="n">
        <v>1</v>
      </c>
      <c r="G1656" s="57" t="s">
        <v>5191</v>
      </c>
      <c r="H1656" s="57" t="s">
        <v>4869</v>
      </c>
      <c r="I1656" s="57" t="n">
        <v>6</v>
      </c>
      <c r="J1656" s="57" t="s">
        <v>327</v>
      </c>
      <c r="K1656" s="57" t="n">
        <v>2</v>
      </c>
      <c r="L1656" s="59" t="b">
        <f aca="false">FALSE()</f>
        <v>0</v>
      </c>
      <c r="M1656" s="59" t="b">
        <f aca="false">TRUE()</f>
        <v>1</v>
      </c>
      <c r="N1656" s="59" t="b">
        <f aca="false">TRUE()</f>
        <v>1</v>
      </c>
      <c r="O1656" s="59" t="b">
        <f aca="false">TRUE()</f>
        <v>1</v>
      </c>
      <c r="P1656" s="59" t="b">
        <f aca="false">TRUE()</f>
        <v>1</v>
      </c>
      <c r="Q1656" s="57" t="s">
        <v>5421</v>
      </c>
      <c r="R1656" s="58" t="n">
        <v>1</v>
      </c>
      <c r="S1656" s="58" t="n">
        <v>0</v>
      </c>
      <c r="T1656" s="57"/>
      <c r="U1656" s="58" t="n">
        <v>6.4077445471559</v>
      </c>
      <c r="V1656" s="58" t="n">
        <v>6.14075519102441</v>
      </c>
      <c r="W1656" s="58" t="n">
        <v>0</v>
      </c>
      <c r="X1656" s="58" t="n">
        <v>95.8333333333333</v>
      </c>
      <c r="Y1656" s="58" t="n">
        <v>0</v>
      </c>
      <c r="Z1656" s="58" t="n">
        <v>3.02306946661835</v>
      </c>
      <c r="AA1656" s="57" t="s">
        <v>5455</v>
      </c>
      <c r="AB1656" s="57" t="s">
        <v>5413</v>
      </c>
      <c r="AC1656" s="57" t="s">
        <v>5438</v>
      </c>
      <c r="AD1656" s="57" t="s">
        <v>261</v>
      </c>
      <c r="AE1656" s="57" t="n">
        <v>2876</v>
      </c>
      <c r="AF1656" s="58" t="n">
        <v>3.02306946661835</v>
      </c>
      <c r="AG1656" s="57" t="s">
        <v>5455</v>
      </c>
      <c r="AH1656" s="57" t="s">
        <v>5438</v>
      </c>
      <c r="AI1656" s="57" t="s">
        <v>261</v>
      </c>
      <c r="AJ1656" s="58" t="n">
        <v>18.4547757775596</v>
      </c>
      <c r="AK1656" s="57" t="s">
        <v>371</v>
      </c>
      <c r="AL1656" s="58" t="n">
        <v>3.5</v>
      </c>
      <c r="AM1656" s="57"/>
      <c r="AN1656" s="57" t="s">
        <v>5455</v>
      </c>
      <c r="AO1656" s="57" t="n">
        <v>2</v>
      </c>
      <c r="AP1656" s="59" t="b">
        <f aca="false">TRUE()</f>
        <v>1</v>
      </c>
    </row>
    <row r="1657" customFormat="false" ht="15" hidden="false" customHeight="true" outlineLevel="0" collapsed="false">
      <c r="B1657" s="57" t="s">
        <v>4711</v>
      </c>
      <c r="C1657" s="57" t="s">
        <v>255</v>
      </c>
      <c r="D1657" s="57" t="s">
        <v>305</v>
      </c>
      <c r="E1657" s="59" t="b">
        <f aca="false">FALSE()</f>
        <v>0</v>
      </c>
      <c r="F1657" s="57" t="n">
        <v>1</v>
      </c>
      <c r="G1657" s="57" t="s">
        <v>5191</v>
      </c>
      <c r="H1657" s="57" t="s">
        <v>4869</v>
      </c>
      <c r="I1657" s="57" t="n">
        <v>6</v>
      </c>
      <c r="J1657" s="57" t="s">
        <v>327</v>
      </c>
      <c r="K1657" s="57" t="n">
        <v>2</v>
      </c>
      <c r="L1657" s="59" t="b">
        <f aca="false">FALSE()</f>
        <v>0</v>
      </c>
      <c r="M1657" s="59" t="b">
        <f aca="false">TRUE()</f>
        <v>1</v>
      </c>
      <c r="N1657" s="59" t="b">
        <f aca="false">TRUE()</f>
        <v>1</v>
      </c>
      <c r="O1657" s="59" t="b">
        <f aca="false">TRUE()</f>
        <v>1</v>
      </c>
      <c r="P1657" s="59" t="b">
        <f aca="false">TRUE()</f>
        <v>1</v>
      </c>
      <c r="Q1657" s="57" t="s">
        <v>5421</v>
      </c>
      <c r="R1657" s="58" t="n">
        <v>1</v>
      </c>
      <c r="S1657" s="58" t="n">
        <v>0</v>
      </c>
      <c r="T1657" s="57"/>
      <c r="U1657" s="58" t="n">
        <v>6.4077445471559</v>
      </c>
      <c r="V1657" s="58" t="n">
        <v>6.14075519102441</v>
      </c>
      <c r="W1657" s="58" t="n">
        <v>0</v>
      </c>
      <c r="X1657" s="58" t="n">
        <v>95.8333333333333</v>
      </c>
      <c r="Y1657" s="58" t="n">
        <v>0</v>
      </c>
      <c r="Z1657" s="58" t="n">
        <v>3.02306946661835</v>
      </c>
      <c r="AA1657" s="57" t="s">
        <v>5455</v>
      </c>
      <c r="AB1657" s="57" t="s">
        <v>5413</v>
      </c>
      <c r="AC1657" s="57" t="s">
        <v>5438</v>
      </c>
      <c r="AD1657" s="57" t="s">
        <v>261</v>
      </c>
      <c r="AE1657" s="57" t="n">
        <v>2876</v>
      </c>
      <c r="AF1657" s="58" t="n">
        <v>3.02306946661835</v>
      </c>
      <c r="AG1657" s="57" t="s">
        <v>5455</v>
      </c>
      <c r="AH1657" s="57" t="s">
        <v>5438</v>
      </c>
      <c r="AI1657" s="57" t="s">
        <v>261</v>
      </c>
      <c r="AJ1657" s="58" t="n">
        <v>18.4547757775596</v>
      </c>
      <c r="AK1657" s="57" t="s">
        <v>371</v>
      </c>
      <c r="AL1657" s="58" t="n">
        <v>4</v>
      </c>
      <c r="AM1657" s="57"/>
      <c r="AN1657" s="57" t="s">
        <v>5455</v>
      </c>
      <c r="AO1657" s="57" t="n">
        <v>3</v>
      </c>
      <c r="AP1657" s="59" t="b">
        <f aca="false">TRUE()</f>
        <v>1</v>
      </c>
    </row>
    <row r="1658" customFormat="false" ht="15" hidden="false" customHeight="true" outlineLevel="0" collapsed="false">
      <c r="B1658" s="57" t="s">
        <v>4711</v>
      </c>
      <c r="C1658" s="57" t="s">
        <v>255</v>
      </c>
      <c r="D1658" s="57" t="s">
        <v>305</v>
      </c>
      <c r="E1658" s="59" t="b">
        <f aca="false">FALSE()</f>
        <v>0</v>
      </c>
      <c r="F1658" s="57" t="n">
        <v>1</v>
      </c>
      <c r="G1658" s="57" t="s">
        <v>5191</v>
      </c>
      <c r="H1658" s="57" t="s">
        <v>4869</v>
      </c>
      <c r="I1658" s="57" t="n">
        <v>6</v>
      </c>
      <c r="J1658" s="57" t="s">
        <v>327</v>
      </c>
      <c r="K1658" s="57" t="n">
        <v>2</v>
      </c>
      <c r="L1658" s="59" t="b">
        <f aca="false">FALSE()</f>
        <v>0</v>
      </c>
      <c r="M1658" s="59" t="b">
        <f aca="false">TRUE()</f>
        <v>1</v>
      </c>
      <c r="N1658" s="59" t="b">
        <f aca="false">TRUE()</f>
        <v>1</v>
      </c>
      <c r="O1658" s="59" t="b">
        <f aca="false">TRUE()</f>
        <v>1</v>
      </c>
      <c r="P1658" s="59" t="b">
        <f aca="false">TRUE()</f>
        <v>1</v>
      </c>
      <c r="Q1658" s="57" t="s">
        <v>5421</v>
      </c>
      <c r="R1658" s="58" t="n">
        <v>1</v>
      </c>
      <c r="S1658" s="58" t="n">
        <v>0</v>
      </c>
      <c r="T1658" s="57"/>
      <c r="U1658" s="58" t="n">
        <v>6.4077445471559</v>
      </c>
      <c r="V1658" s="58" t="n">
        <v>6.14075519102441</v>
      </c>
      <c r="W1658" s="58" t="n">
        <v>0</v>
      </c>
      <c r="X1658" s="58" t="n">
        <v>95.8333333333333</v>
      </c>
      <c r="Y1658" s="58" t="n">
        <v>0</v>
      </c>
      <c r="Z1658" s="58" t="n">
        <v>3.02306946661835</v>
      </c>
      <c r="AA1658" s="57" t="s">
        <v>5455</v>
      </c>
      <c r="AB1658" s="57" t="s">
        <v>5413</v>
      </c>
      <c r="AC1658" s="57" t="s">
        <v>5438</v>
      </c>
      <c r="AD1658" s="57" t="s">
        <v>261</v>
      </c>
      <c r="AE1658" s="57" t="n">
        <v>2876</v>
      </c>
      <c r="AF1658" s="58" t="n">
        <v>3.02306946661835</v>
      </c>
      <c r="AG1658" s="57" t="s">
        <v>5455</v>
      </c>
      <c r="AH1658" s="57" t="s">
        <v>5438</v>
      </c>
      <c r="AI1658" s="57" t="s">
        <v>261</v>
      </c>
      <c r="AJ1658" s="58" t="n">
        <v>18.4547757775596</v>
      </c>
      <c r="AK1658" s="57" t="s">
        <v>371</v>
      </c>
      <c r="AL1658" s="58" t="n">
        <v>4.5</v>
      </c>
      <c r="AM1658" s="57"/>
      <c r="AN1658" s="57" t="s">
        <v>5455</v>
      </c>
      <c r="AO1658" s="57" t="n">
        <v>3</v>
      </c>
      <c r="AP1658" s="59" t="b">
        <f aca="false">TRUE()</f>
        <v>1</v>
      </c>
    </row>
    <row r="1659" customFormat="false" ht="15" hidden="false" customHeight="true" outlineLevel="0" collapsed="false">
      <c r="B1659" s="57" t="s">
        <v>4711</v>
      </c>
      <c r="C1659" s="57" t="s">
        <v>255</v>
      </c>
      <c r="D1659" s="57" t="s">
        <v>305</v>
      </c>
      <c r="E1659" s="59" t="b">
        <f aca="false">FALSE()</f>
        <v>0</v>
      </c>
      <c r="F1659" s="57" t="n">
        <v>1</v>
      </c>
      <c r="G1659" s="57" t="s">
        <v>5191</v>
      </c>
      <c r="H1659" s="57" t="s">
        <v>4869</v>
      </c>
      <c r="I1659" s="57" t="n">
        <v>7</v>
      </c>
      <c r="J1659" s="57" t="s">
        <v>327</v>
      </c>
      <c r="K1659" s="57" t="n">
        <v>2</v>
      </c>
      <c r="L1659" s="59" t="b">
        <f aca="false">FALSE()</f>
        <v>0</v>
      </c>
      <c r="M1659" s="59" t="b">
        <f aca="false">TRUE()</f>
        <v>1</v>
      </c>
      <c r="N1659" s="59" t="b">
        <f aca="false">TRUE()</f>
        <v>1</v>
      </c>
      <c r="O1659" s="59" t="b">
        <f aca="false">TRUE()</f>
        <v>1</v>
      </c>
      <c r="P1659" s="59" t="b">
        <f aca="false">TRUE()</f>
        <v>1</v>
      </c>
      <c r="Q1659" s="57" t="s">
        <v>5421</v>
      </c>
      <c r="R1659" s="58" t="n">
        <v>1</v>
      </c>
      <c r="S1659" s="58" t="n">
        <v>0</v>
      </c>
      <c r="T1659" s="57"/>
      <c r="U1659" s="58" t="n">
        <v>2.77668930376756</v>
      </c>
      <c r="V1659" s="58" t="n">
        <v>2.77668930376756</v>
      </c>
      <c r="W1659" s="58" t="n">
        <v>0</v>
      </c>
      <c r="X1659" s="58" t="n">
        <v>100</v>
      </c>
      <c r="Y1659" s="58" t="n">
        <v>0</v>
      </c>
      <c r="Z1659" s="58" t="n">
        <v>2.85732374784516</v>
      </c>
      <c r="AA1659" s="57" t="s">
        <v>5455</v>
      </c>
      <c r="AB1659" s="57" t="s">
        <v>5413</v>
      </c>
      <c r="AC1659" s="57" t="s">
        <v>5414</v>
      </c>
      <c r="AD1659" s="57" t="s">
        <v>261</v>
      </c>
      <c r="AE1659" s="57" t="n">
        <v>2876</v>
      </c>
      <c r="AF1659" s="58" t="n">
        <v>2.85732374784516</v>
      </c>
      <c r="AG1659" s="57" t="s">
        <v>5455</v>
      </c>
      <c r="AH1659" s="57" t="s">
        <v>5414</v>
      </c>
      <c r="AI1659" s="57" t="s">
        <v>261</v>
      </c>
      <c r="AJ1659" s="58" t="n">
        <v>16.7190732697719</v>
      </c>
      <c r="AK1659" s="57" t="s">
        <v>371</v>
      </c>
      <c r="AL1659" s="58" t="n">
        <v>3.5</v>
      </c>
      <c r="AM1659" s="57"/>
      <c r="AN1659" s="57" t="s">
        <v>5455</v>
      </c>
      <c r="AO1659" s="57" t="n">
        <v>1</v>
      </c>
      <c r="AP1659" s="59" t="b">
        <f aca="false">TRUE()</f>
        <v>1</v>
      </c>
    </row>
    <row r="1660" customFormat="false" ht="15" hidden="false" customHeight="true" outlineLevel="0" collapsed="false">
      <c r="B1660" s="57" t="s">
        <v>4711</v>
      </c>
      <c r="C1660" s="57" t="s">
        <v>255</v>
      </c>
      <c r="D1660" s="57" t="s">
        <v>305</v>
      </c>
      <c r="E1660" s="59" t="b">
        <f aca="false">FALSE()</f>
        <v>0</v>
      </c>
      <c r="F1660" s="57" t="n">
        <v>1</v>
      </c>
      <c r="G1660" s="57" t="s">
        <v>5191</v>
      </c>
      <c r="H1660" s="57" t="s">
        <v>4869</v>
      </c>
      <c r="I1660" s="57" t="n">
        <v>7</v>
      </c>
      <c r="J1660" s="57" t="s">
        <v>327</v>
      </c>
      <c r="K1660" s="57" t="n">
        <v>2</v>
      </c>
      <c r="L1660" s="59" t="b">
        <f aca="false">FALSE()</f>
        <v>0</v>
      </c>
      <c r="M1660" s="59" t="b">
        <f aca="false">TRUE()</f>
        <v>1</v>
      </c>
      <c r="N1660" s="59" t="b">
        <f aca="false">TRUE()</f>
        <v>1</v>
      </c>
      <c r="O1660" s="59" t="b">
        <f aca="false">TRUE()</f>
        <v>1</v>
      </c>
      <c r="P1660" s="59" t="b">
        <f aca="false">TRUE()</f>
        <v>1</v>
      </c>
      <c r="Q1660" s="57" t="s">
        <v>5421</v>
      </c>
      <c r="R1660" s="58" t="n">
        <v>1</v>
      </c>
      <c r="S1660" s="58" t="n">
        <v>0</v>
      </c>
      <c r="T1660" s="57"/>
      <c r="U1660" s="58" t="n">
        <v>2.77668930376756</v>
      </c>
      <c r="V1660" s="58" t="n">
        <v>2.77668930376756</v>
      </c>
      <c r="W1660" s="58" t="n">
        <v>0</v>
      </c>
      <c r="X1660" s="58" t="n">
        <v>100</v>
      </c>
      <c r="Y1660" s="58" t="n">
        <v>0</v>
      </c>
      <c r="Z1660" s="58" t="n">
        <v>2.85732374784516</v>
      </c>
      <c r="AA1660" s="57" t="s">
        <v>5455</v>
      </c>
      <c r="AB1660" s="57" t="s">
        <v>5413</v>
      </c>
      <c r="AC1660" s="57" t="s">
        <v>5414</v>
      </c>
      <c r="AD1660" s="57" t="s">
        <v>261</v>
      </c>
      <c r="AE1660" s="57" t="n">
        <v>2876</v>
      </c>
      <c r="AF1660" s="58" t="n">
        <v>2.85732374784516</v>
      </c>
      <c r="AG1660" s="57" t="s">
        <v>5455</v>
      </c>
      <c r="AH1660" s="57" t="s">
        <v>5414</v>
      </c>
      <c r="AI1660" s="57" t="s">
        <v>261</v>
      </c>
      <c r="AJ1660" s="58" t="n">
        <v>16.7190732697719</v>
      </c>
      <c r="AK1660" s="57" t="s">
        <v>371</v>
      </c>
      <c r="AL1660" s="58" t="n">
        <v>4</v>
      </c>
      <c r="AM1660" s="57"/>
      <c r="AN1660" s="57" t="s">
        <v>5455</v>
      </c>
      <c r="AO1660" s="57" t="n">
        <v>1</v>
      </c>
      <c r="AP1660" s="59" t="b">
        <f aca="false">TRUE()</f>
        <v>1</v>
      </c>
    </row>
    <row r="1661" customFormat="false" ht="15" hidden="false" customHeight="true" outlineLevel="0" collapsed="false">
      <c r="B1661" s="57" t="s">
        <v>4711</v>
      </c>
      <c r="C1661" s="57" t="s">
        <v>255</v>
      </c>
      <c r="D1661" s="57" t="s">
        <v>305</v>
      </c>
      <c r="E1661" s="59" t="b">
        <f aca="false">FALSE()</f>
        <v>0</v>
      </c>
      <c r="F1661" s="57" t="n">
        <v>1</v>
      </c>
      <c r="G1661" s="57" t="s">
        <v>5191</v>
      </c>
      <c r="H1661" s="57" t="s">
        <v>4869</v>
      </c>
      <c r="I1661" s="57" t="n">
        <v>7</v>
      </c>
      <c r="J1661" s="57" t="s">
        <v>327</v>
      </c>
      <c r="K1661" s="57" t="n">
        <v>2</v>
      </c>
      <c r="L1661" s="59" t="b">
        <f aca="false">FALSE()</f>
        <v>0</v>
      </c>
      <c r="M1661" s="59" t="b">
        <f aca="false">TRUE()</f>
        <v>1</v>
      </c>
      <c r="N1661" s="59" t="b">
        <f aca="false">TRUE()</f>
        <v>1</v>
      </c>
      <c r="O1661" s="59" t="b">
        <f aca="false">TRUE()</f>
        <v>1</v>
      </c>
      <c r="P1661" s="59" t="b">
        <f aca="false">TRUE()</f>
        <v>1</v>
      </c>
      <c r="Q1661" s="57" t="s">
        <v>5421</v>
      </c>
      <c r="R1661" s="58" t="n">
        <v>1</v>
      </c>
      <c r="S1661" s="58" t="n">
        <v>0</v>
      </c>
      <c r="T1661" s="57"/>
      <c r="U1661" s="58" t="n">
        <v>2.77668930376756</v>
      </c>
      <c r="V1661" s="58" t="n">
        <v>2.77668930376756</v>
      </c>
      <c r="W1661" s="58" t="n">
        <v>0</v>
      </c>
      <c r="X1661" s="58" t="n">
        <v>100</v>
      </c>
      <c r="Y1661" s="58" t="n">
        <v>0</v>
      </c>
      <c r="Z1661" s="58" t="n">
        <v>2.85732374784516</v>
      </c>
      <c r="AA1661" s="57" t="s">
        <v>5455</v>
      </c>
      <c r="AB1661" s="57" t="s">
        <v>5413</v>
      </c>
      <c r="AC1661" s="57" t="s">
        <v>5414</v>
      </c>
      <c r="AD1661" s="57" t="s">
        <v>261</v>
      </c>
      <c r="AE1661" s="57" t="n">
        <v>2876</v>
      </c>
      <c r="AF1661" s="58" t="n">
        <v>2.85732374784516</v>
      </c>
      <c r="AG1661" s="57" t="s">
        <v>5455</v>
      </c>
      <c r="AH1661" s="57" t="s">
        <v>5414</v>
      </c>
      <c r="AI1661" s="57" t="s">
        <v>261</v>
      </c>
      <c r="AJ1661" s="58" t="n">
        <v>16.7190732697719</v>
      </c>
      <c r="AK1661" s="57" t="s">
        <v>371</v>
      </c>
      <c r="AL1661" s="58" t="n">
        <v>4.5</v>
      </c>
      <c r="AM1661" s="57"/>
      <c r="AN1661" s="57" t="s">
        <v>5455</v>
      </c>
      <c r="AO1661" s="57" t="n">
        <v>3</v>
      </c>
      <c r="AP1661" s="59" t="b">
        <f aca="false">TRUE()</f>
        <v>1</v>
      </c>
    </row>
    <row r="1662" customFormat="false" ht="15" hidden="false" customHeight="true" outlineLevel="0" collapsed="false">
      <c r="B1662" s="57" t="s">
        <v>4711</v>
      </c>
      <c r="C1662" s="57" t="s">
        <v>255</v>
      </c>
      <c r="D1662" s="57" t="s">
        <v>305</v>
      </c>
      <c r="E1662" s="59" t="b">
        <f aca="false">FALSE()</f>
        <v>0</v>
      </c>
      <c r="F1662" s="57" t="n">
        <v>1</v>
      </c>
      <c r="G1662" s="57" t="s">
        <v>5191</v>
      </c>
      <c r="H1662" s="57" t="s">
        <v>4869</v>
      </c>
      <c r="I1662" s="57" t="n">
        <v>8</v>
      </c>
      <c r="J1662" s="57" t="s">
        <v>360</v>
      </c>
      <c r="K1662" s="57" t="n">
        <v>2</v>
      </c>
      <c r="L1662" s="59" t="b">
        <f aca="false">FALSE()</f>
        <v>0</v>
      </c>
      <c r="M1662" s="59" t="b">
        <f aca="false">TRUE()</f>
        <v>1</v>
      </c>
      <c r="N1662" s="59" t="b">
        <f aca="false">TRUE()</f>
        <v>1</v>
      </c>
      <c r="O1662" s="59" t="b">
        <f aca="false">TRUE()</f>
        <v>1</v>
      </c>
      <c r="P1662" s="59" t="b">
        <f aca="false">TRUE()</f>
        <v>1</v>
      </c>
      <c r="Q1662" s="57" t="s">
        <v>5417</v>
      </c>
      <c r="R1662" s="58" t="n">
        <v>1</v>
      </c>
      <c r="S1662" s="58" t="n">
        <v>0</v>
      </c>
      <c r="T1662" s="57"/>
      <c r="U1662" s="58" t="n">
        <v>0.347086162970945</v>
      </c>
      <c r="V1662" s="58" t="n">
        <v>0.347086162970945</v>
      </c>
      <c r="W1662" s="58" t="n">
        <v>0</v>
      </c>
      <c r="X1662" s="58" t="n">
        <v>100</v>
      </c>
      <c r="Y1662" s="58" t="n">
        <v>0</v>
      </c>
      <c r="Z1662" s="58" t="n">
        <v>2.96510286499471</v>
      </c>
      <c r="AA1662" s="57" t="s">
        <v>5455</v>
      </c>
      <c r="AB1662" s="57" t="s">
        <v>5413</v>
      </c>
      <c r="AC1662" s="57" t="s">
        <v>5414</v>
      </c>
      <c r="AD1662" s="57" t="s">
        <v>261</v>
      </c>
      <c r="AE1662" s="57" t="n">
        <v>2876</v>
      </c>
      <c r="AF1662" s="58" t="n">
        <v>2.96510286499471</v>
      </c>
      <c r="AG1662" s="57" t="s">
        <v>5455</v>
      </c>
      <c r="AH1662" s="57" t="s">
        <v>5414</v>
      </c>
      <c r="AI1662" s="57" t="s">
        <v>261</v>
      </c>
      <c r="AJ1662" s="58" t="n">
        <v>13.9487545322154</v>
      </c>
      <c r="AK1662" s="57" t="s">
        <v>371</v>
      </c>
      <c r="AL1662" s="58" t="n">
        <v>3.5</v>
      </c>
      <c r="AM1662" s="57"/>
      <c r="AN1662" s="57" t="s">
        <v>5455</v>
      </c>
      <c r="AO1662" s="57" t="n">
        <v>1</v>
      </c>
      <c r="AP1662" s="59" t="b">
        <f aca="false">TRUE()</f>
        <v>1</v>
      </c>
    </row>
    <row r="1663" customFormat="false" ht="15" hidden="false" customHeight="true" outlineLevel="0" collapsed="false">
      <c r="B1663" s="57" t="s">
        <v>4711</v>
      </c>
      <c r="C1663" s="57" t="s">
        <v>255</v>
      </c>
      <c r="D1663" s="57" t="s">
        <v>305</v>
      </c>
      <c r="E1663" s="59" t="b">
        <f aca="false">FALSE()</f>
        <v>0</v>
      </c>
      <c r="F1663" s="57" t="n">
        <v>1</v>
      </c>
      <c r="G1663" s="57" t="s">
        <v>5191</v>
      </c>
      <c r="H1663" s="57" t="s">
        <v>4869</v>
      </c>
      <c r="I1663" s="57" t="n">
        <v>8</v>
      </c>
      <c r="J1663" s="57" t="s">
        <v>360</v>
      </c>
      <c r="K1663" s="57" t="n">
        <v>2</v>
      </c>
      <c r="L1663" s="59" t="b">
        <f aca="false">FALSE()</f>
        <v>0</v>
      </c>
      <c r="M1663" s="59" t="b">
        <f aca="false">TRUE()</f>
        <v>1</v>
      </c>
      <c r="N1663" s="59" t="b">
        <f aca="false">TRUE()</f>
        <v>1</v>
      </c>
      <c r="O1663" s="59" t="b">
        <f aca="false">TRUE()</f>
        <v>1</v>
      </c>
      <c r="P1663" s="59" t="b">
        <f aca="false">TRUE()</f>
        <v>1</v>
      </c>
      <c r="Q1663" s="57" t="s">
        <v>5417</v>
      </c>
      <c r="R1663" s="58" t="n">
        <v>1</v>
      </c>
      <c r="S1663" s="58" t="n">
        <v>0</v>
      </c>
      <c r="T1663" s="57"/>
      <c r="U1663" s="58" t="n">
        <v>0.347086162970945</v>
      </c>
      <c r="V1663" s="58" t="n">
        <v>0.347086162970945</v>
      </c>
      <c r="W1663" s="58" t="n">
        <v>0</v>
      </c>
      <c r="X1663" s="58" t="n">
        <v>100</v>
      </c>
      <c r="Y1663" s="58" t="n">
        <v>0</v>
      </c>
      <c r="Z1663" s="58" t="n">
        <v>2.96510286499471</v>
      </c>
      <c r="AA1663" s="57" t="s">
        <v>5455</v>
      </c>
      <c r="AB1663" s="57" t="s">
        <v>5413</v>
      </c>
      <c r="AC1663" s="57" t="s">
        <v>5414</v>
      </c>
      <c r="AD1663" s="57" t="s">
        <v>261</v>
      </c>
      <c r="AE1663" s="57" t="n">
        <v>2876</v>
      </c>
      <c r="AF1663" s="58" t="n">
        <v>2.96510286499471</v>
      </c>
      <c r="AG1663" s="57" t="s">
        <v>5455</v>
      </c>
      <c r="AH1663" s="57" t="s">
        <v>5414</v>
      </c>
      <c r="AI1663" s="57" t="s">
        <v>261</v>
      </c>
      <c r="AJ1663" s="58" t="n">
        <v>13.9487545322154</v>
      </c>
      <c r="AK1663" s="57" t="s">
        <v>371</v>
      </c>
      <c r="AL1663" s="58" t="n">
        <v>4</v>
      </c>
      <c r="AM1663" s="57"/>
      <c r="AN1663" s="57" t="s">
        <v>5455</v>
      </c>
      <c r="AO1663" s="57" t="n">
        <v>1</v>
      </c>
      <c r="AP1663" s="59" t="b">
        <f aca="false">TRUE()</f>
        <v>1</v>
      </c>
    </row>
    <row r="1664" customFormat="false" ht="15" hidden="false" customHeight="true" outlineLevel="0" collapsed="false">
      <c r="B1664" s="57" t="s">
        <v>4711</v>
      </c>
      <c r="C1664" s="57" t="s">
        <v>255</v>
      </c>
      <c r="D1664" s="57" t="s">
        <v>305</v>
      </c>
      <c r="E1664" s="59" t="b">
        <f aca="false">FALSE()</f>
        <v>0</v>
      </c>
      <c r="F1664" s="57" t="n">
        <v>1</v>
      </c>
      <c r="G1664" s="57" t="s">
        <v>5191</v>
      </c>
      <c r="H1664" s="57" t="s">
        <v>4869</v>
      </c>
      <c r="I1664" s="57" t="n">
        <v>8</v>
      </c>
      <c r="J1664" s="57" t="s">
        <v>360</v>
      </c>
      <c r="K1664" s="57" t="n">
        <v>2</v>
      </c>
      <c r="L1664" s="59" t="b">
        <f aca="false">FALSE()</f>
        <v>0</v>
      </c>
      <c r="M1664" s="59" t="b">
        <f aca="false">TRUE()</f>
        <v>1</v>
      </c>
      <c r="N1664" s="59" t="b">
        <f aca="false">TRUE()</f>
        <v>1</v>
      </c>
      <c r="O1664" s="59" t="b">
        <f aca="false">TRUE()</f>
        <v>1</v>
      </c>
      <c r="P1664" s="59" t="b">
        <f aca="false">TRUE()</f>
        <v>1</v>
      </c>
      <c r="Q1664" s="57" t="s">
        <v>5417</v>
      </c>
      <c r="R1664" s="58" t="n">
        <v>1</v>
      </c>
      <c r="S1664" s="58" t="n">
        <v>0</v>
      </c>
      <c r="T1664" s="57"/>
      <c r="U1664" s="58" t="n">
        <v>0.347086162970945</v>
      </c>
      <c r="V1664" s="58" t="n">
        <v>0.347086162970945</v>
      </c>
      <c r="W1664" s="58" t="n">
        <v>0</v>
      </c>
      <c r="X1664" s="58" t="n">
        <v>100</v>
      </c>
      <c r="Y1664" s="58" t="n">
        <v>0</v>
      </c>
      <c r="Z1664" s="58" t="n">
        <v>2.96510286499471</v>
      </c>
      <c r="AA1664" s="57" t="s">
        <v>5455</v>
      </c>
      <c r="AB1664" s="57" t="s">
        <v>5413</v>
      </c>
      <c r="AC1664" s="57" t="s">
        <v>5414</v>
      </c>
      <c r="AD1664" s="57" t="s">
        <v>261</v>
      </c>
      <c r="AE1664" s="57" t="n">
        <v>2876</v>
      </c>
      <c r="AF1664" s="58" t="n">
        <v>2.96510286499471</v>
      </c>
      <c r="AG1664" s="57" t="s">
        <v>5455</v>
      </c>
      <c r="AH1664" s="57" t="s">
        <v>5414</v>
      </c>
      <c r="AI1664" s="57" t="s">
        <v>261</v>
      </c>
      <c r="AJ1664" s="58" t="n">
        <v>13.9487545322154</v>
      </c>
      <c r="AK1664" s="57" t="s">
        <v>371</v>
      </c>
      <c r="AL1664" s="58" t="n">
        <v>4.5</v>
      </c>
      <c r="AM1664" s="57"/>
      <c r="AN1664" s="57" t="s">
        <v>5455</v>
      </c>
      <c r="AO1664" s="57" t="n">
        <v>2</v>
      </c>
      <c r="AP1664" s="59" t="b">
        <f aca="false">TRUE()</f>
        <v>1</v>
      </c>
    </row>
    <row r="1665" customFormat="false" ht="15" hidden="false" customHeight="true" outlineLevel="0" collapsed="false">
      <c r="B1665" s="57" t="s">
        <v>4711</v>
      </c>
      <c r="C1665" s="57" t="s">
        <v>255</v>
      </c>
      <c r="D1665" s="57" t="s">
        <v>345</v>
      </c>
      <c r="E1665" s="59" t="b">
        <f aca="false">FALSE()</f>
        <v>0</v>
      </c>
      <c r="F1665" s="57" t="n">
        <v>1</v>
      </c>
      <c r="G1665" s="57" t="s">
        <v>5195</v>
      </c>
      <c r="H1665" s="57" t="s">
        <v>4903</v>
      </c>
      <c r="I1665" s="57" t="n">
        <v>2</v>
      </c>
      <c r="J1665" s="57" t="s">
        <v>334</v>
      </c>
      <c r="K1665" s="57" t="n">
        <v>2</v>
      </c>
      <c r="L1665" s="59" t="b">
        <f aca="false">FALSE()</f>
        <v>0</v>
      </c>
      <c r="M1665" s="59" t="b">
        <f aca="false">TRUE()</f>
        <v>1</v>
      </c>
      <c r="N1665" s="59" t="b">
        <f aca="false">TRUE()</f>
        <v>1</v>
      </c>
      <c r="O1665" s="59" t="b">
        <f aca="false">TRUE()</f>
        <v>1</v>
      </c>
      <c r="P1665" s="59" t="b">
        <f aca="false">TRUE()</f>
        <v>1</v>
      </c>
      <c r="Q1665" s="57" t="s">
        <v>5423</v>
      </c>
      <c r="R1665" s="58" t="n">
        <v>1</v>
      </c>
      <c r="S1665" s="58" t="n">
        <v>0</v>
      </c>
      <c r="T1665" s="57"/>
      <c r="U1665" s="58" t="n">
        <v>34.6018205546419</v>
      </c>
      <c r="V1665" s="58" t="n">
        <v>4.83250734598007</v>
      </c>
      <c r="W1665" s="58" t="n">
        <v>4.83250734598007</v>
      </c>
      <c r="X1665" s="58" t="n">
        <v>13.966049382716</v>
      </c>
      <c r="Y1665" s="58" t="n">
        <v>13.966049382716</v>
      </c>
      <c r="Z1665" s="58" t="n">
        <v>4.43911015857909</v>
      </c>
      <c r="AA1665" s="57" t="s">
        <v>530</v>
      </c>
      <c r="AB1665" s="57" t="s">
        <v>282</v>
      </c>
      <c r="AC1665" s="57" t="s">
        <v>5485</v>
      </c>
      <c r="AD1665" s="57" t="s">
        <v>5418</v>
      </c>
      <c r="AE1665" s="57" t="n">
        <v>287</v>
      </c>
      <c r="AF1665" s="58" t="n">
        <v>4.43911015857909</v>
      </c>
      <c r="AG1665" s="57" t="s">
        <v>530</v>
      </c>
      <c r="AH1665" s="57" t="s">
        <v>5485</v>
      </c>
      <c r="AI1665" s="57" t="s">
        <v>5418</v>
      </c>
      <c r="AJ1665" s="58" t="n">
        <v>4.43911015857909</v>
      </c>
      <c r="AK1665" s="57" t="s">
        <v>530</v>
      </c>
      <c r="AL1665" s="58" t="n">
        <v>3.5</v>
      </c>
      <c r="AM1665" s="57"/>
      <c r="AN1665" s="57"/>
      <c r="AO1665" s="57" t="n">
        <v>0</v>
      </c>
      <c r="AP1665" s="59" t="b">
        <f aca="false">FALSE()</f>
        <v>0</v>
      </c>
    </row>
    <row r="1666" customFormat="false" ht="15" hidden="false" customHeight="true" outlineLevel="0" collapsed="false">
      <c r="B1666" s="57" t="s">
        <v>4711</v>
      </c>
      <c r="C1666" s="57" t="s">
        <v>255</v>
      </c>
      <c r="D1666" s="57" t="s">
        <v>345</v>
      </c>
      <c r="E1666" s="59" t="b">
        <f aca="false">FALSE()</f>
        <v>0</v>
      </c>
      <c r="F1666" s="57" t="n">
        <v>1</v>
      </c>
      <c r="G1666" s="57" t="s">
        <v>5195</v>
      </c>
      <c r="H1666" s="57" t="s">
        <v>4903</v>
      </c>
      <c r="I1666" s="57" t="n">
        <v>2</v>
      </c>
      <c r="J1666" s="57" t="s">
        <v>334</v>
      </c>
      <c r="K1666" s="57" t="n">
        <v>2</v>
      </c>
      <c r="L1666" s="59" t="b">
        <f aca="false">FALSE()</f>
        <v>0</v>
      </c>
      <c r="M1666" s="59" t="b">
        <f aca="false">TRUE()</f>
        <v>1</v>
      </c>
      <c r="N1666" s="59" t="b">
        <f aca="false">TRUE()</f>
        <v>1</v>
      </c>
      <c r="O1666" s="59" t="b">
        <f aca="false">TRUE()</f>
        <v>1</v>
      </c>
      <c r="P1666" s="59" t="b">
        <f aca="false">TRUE()</f>
        <v>1</v>
      </c>
      <c r="Q1666" s="57" t="s">
        <v>5423</v>
      </c>
      <c r="R1666" s="58" t="n">
        <v>1</v>
      </c>
      <c r="S1666" s="58" t="n">
        <v>0</v>
      </c>
      <c r="T1666" s="57"/>
      <c r="U1666" s="58" t="n">
        <v>34.6018205546419</v>
      </c>
      <c r="V1666" s="58" t="n">
        <v>4.83250734598007</v>
      </c>
      <c r="W1666" s="58" t="n">
        <v>4.83250734598007</v>
      </c>
      <c r="X1666" s="58" t="n">
        <v>13.966049382716</v>
      </c>
      <c r="Y1666" s="58" t="n">
        <v>13.966049382716</v>
      </c>
      <c r="Z1666" s="58" t="n">
        <v>4.43911015857909</v>
      </c>
      <c r="AA1666" s="57" t="s">
        <v>530</v>
      </c>
      <c r="AB1666" s="57" t="s">
        <v>282</v>
      </c>
      <c r="AC1666" s="57" t="s">
        <v>5485</v>
      </c>
      <c r="AD1666" s="57" t="s">
        <v>5418</v>
      </c>
      <c r="AE1666" s="57" t="n">
        <v>287</v>
      </c>
      <c r="AF1666" s="58" t="n">
        <v>4.43911015857909</v>
      </c>
      <c r="AG1666" s="57" t="s">
        <v>530</v>
      </c>
      <c r="AH1666" s="57" t="s">
        <v>5485</v>
      </c>
      <c r="AI1666" s="57" t="s">
        <v>5418</v>
      </c>
      <c r="AJ1666" s="58" t="n">
        <v>4.43911015857909</v>
      </c>
      <c r="AK1666" s="57" t="s">
        <v>530</v>
      </c>
      <c r="AL1666" s="58" t="n">
        <v>4</v>
      </c>
      <c r="AM1666" s="57"/>
      <c r="AN1666" s="57"/>
      <c r="AO1666" s="57" t="n">
        <v>0</v>
      </c>
      <c r="AP1666" s="59" t="b">
        <f aca="false">FALSE()</f>
        <v>0</v>
      </c>
    </row>
    <row r="1667" customFormat="false" ht="15" hidden="false" customHeight="true" outlineLevel="0" collapsed="false">
      <c r="B1667" s="57" t="s">
        <v>4711</v>
      </c>
      <c r="C1667" s="57" t="s">
        <v>255</v>
      </c>
      <c r="D1667" s="57" t="s">
        <v>345</v>
      </c>
      <c r="E1667" s="59" t="b">
        <f aca="false">FALSE()</f>
        <v>0</v>
      </c>
      <c r="F1667" s="57" t="n">
        <v>1</v>
      </c>
      <c r="G1667" s="57" t="s">
        <v>5195</v>
      </c>
      <c r="H1667" s="57" t="s">
        <v>4903</v>
      </c>
      <c r="I1667" s="57" t="n">
        <v>2</v>
      </c>
      <c r="J1667" s="57" t="s">
        <v>334</v>
      </c>
      <c r="K1667" s="57" t="n">
        <v>2</v>
      </c>
      <c r="L1667" s="59" t="b">
        <f aca="false">FALSE()</f>
        <v>0</v>
      </c>
      <c r="M1667" s="59" t="b">
        <f aca="false">TRUE()</f>
        <v>1</v>
      </c>
      <c r="N1667" s="59" t="b">
        <f aca="false">TRUE()</f>
        <v>1</v>
      </c>
      <c r="O1667" s="59" t="b">
        <f aca="false">TRUE()</f>
        <v>1</v>
      </c>
      <c r="P1667" s="59" t="b">
        <f aca="false">TRUE()</f>
        <v>1</v>
      </c>
      <c r="Q1667" s="57" t="s">
        <v>5423</v>
      </c>
      <c r="R1667" s="58" t="n">
        <v>1</v>
      </c>
      <c r="S1667" s="58" t="n">
        <v>0</v>
      </c>
      <c r="T1667" s="57"/>
      <c r="U1667" s="58" t="n">
        <v>34.6018205546419</v>
      </c>
      <c r="V1667" s="58" t="n">
        <v>4.83250734598007</v>
      </c>
      <c r="W1667" s="58" t="n">
        <v>4.83250734598007</v>
      </c>
      <c r="X1667" s="58" t="n">
        <v>13.966049382716</v>
      </c>
      <c r="Y1667" s="58" t="n">
        <v>13.966049382716</v>
      </c>
      <c r="Z1667" s="58" t="n">
        <v>4.43911015857909</v>
      </c>
      <c r="AA1667" s="57" t="s">
        <v>530</v>
      </c>
      <c r="AB1667" s="57" t="s">
        <v>282</v>
      </c>
      <c r="AC1667" s="57" t="s">
        <v>5485</v>
      </c>
      <c r="AD1667" s="57" t="s">
        <v>5418</v>
      </c>
      <c r="AE1667" s="57" t="n">
        <v>287</v>
      </c>
      <c r="AF1667" s="58" t="n">
        <v>4.43911015857909</v>
      </c>
      <c r="AG1667" s="57" t="s">
        <v>530</v>
      </c>
      <c r="AH1667" s="57" t="s">
        <v>5485</v>
      </c>
      <c r="AI1667" s="57" t="s">
        <v>5418</v>
      </c>
      <c r="AJ1667" s="58" t="n">
        <v>4.43911015857909</v>
      </c>
      <c r="AK1667" s="57" t="s">
        <v>530</v>
      </c>
      <c r="AL1667" s="58" t="n">
        <v>4.5</v>
      </c>
      <c r="AM1667" s="57" t="s">
        <v>530</v>
      </c>
      <c r="AN1667" s="57" t="s">
        <v>530</v>
      </c>
      <c r="AO1667" s="57" t="n">
        <v>1</v>
      </c>
      <c r="AP1667" s="59" t="b">
        <f aca="false">FALSE()</f>
        <v>0</v>
      </c>
    </row>
    <row r="1668" customFormat="false" ht="15" hidden="false" customHeight="true" outlineLevel="0" collapsed="false">
      <c r="B1668" s="57" t="s">
        <v>4711</v>
      </c>
      <c r="C1668" s="57" t="s">
        <v>255</v>
      </c>
      <c r="D1668" s="57" t="s">
        <v>345</v>
      </c>
      <c r="E1668" s="59" t="b">
        <f aca="false">FALSE()</f>
        <v>0</v>
      </c>
      <c r="F1668" s="57" t="n">
        <v>1</v>
      </c>
      <c r="G1668" s="57" t="s">
        <v>5195</v>
      </c>
      <c r="H1668" s="57" t="s">
        <v>4903</v>
      </c>
      <c r="I1668" s="57" t="n">
        <v>3</v>
      </c>
      <c r="J1668" s="57" t="s">
        <v>252</v>
      </c>
      <c r="K1668" s="57" t="n">
        <v>2</v>
      </c>
      <c r="L1668" s="59" t="b">
        <f aca="false">FALSE()</f>
        <v>0</v>
      </c>
      <c r="M1668" s="59" t="b">
        <f aca="false">TRUE()</f>
        <v>1</v>
      </c>
      <c r="N1668" s="59" t="b">
        <f aca="false">TRUE()</f>
        <v>1</v>
      </c>
      <c r="O1668" s="59" t="b">
        <f aca="false">TRUE()</f>
        <v>1</v>
      </c>
      <c r="P1668" s="59" t="b">
        <f aca="false">TRUE()</f>
        <v>1</v>
      </c>
      <c r="Q1668" s="57" t="s">
        <v>5440</v>
      </c>
      <c r="R1668" s="58" t="n">
        <v>1</v>
      </c>
      <c r="S1668" s="58" t="n">
        <v>0</v>
      </c>
      <c r="T1668" s="57"/>
      <c r="U1668" s="58" t="n">
        <v>6.48784135399535</v>
      </c>
      <c r="V1668" s="58" t="n">
        <v>0.0800968068394488</v>
      </c>
      <c r="W1668" s="58" t="n">
        <v>0.0800968068394488</v>
      </c>
      <c r="X1668" s="58" t="n">
        <v>1.23456790123457</v>
      </c>
      <c r="Y1668" s="58" t="n">
        <v>1.23456790123457</v>
      </c>
      <c r="Z1668" s="58" t="n">
        <v>5.56145817209839</v>
      </c>
      <c r="AA1668" s="57" t="s">
        <v>530</v>
      </c>
      <c r="AB1668" s="57" t="s">
        <v>282</v>
      </c>
      <c r="AC1668" s="57" t="s">
        <v>5431</v>
      </c>
      <c r="AD1668" s="57" t="s">
        <v>5428</v>
      </c>
      <c r="AE1668" s="57" t="n">
        <v>288</v>
      </c>
      <c r="AF1668" s="58" t="n">
        <v>5.56145817209839</v>
      </c>
      <c r="AG1668" s="57" t="s">
        <v>530</v>
      </c>
      <c r="AH1668" s="57" t="s">
        <v>5431</v>
      </c>
      <c r="AI1668" s="57" t="s">
        <v>5428</v>
      </c>
      <c r="AJ1668" s="58" t="n">
        <v>5.56145817209839</v>
      </c>
      <c r="AK1668" s="57" t="s">
        <v>530</v>
      </c>
      <c r="AL1668" s="58" t="n">
        <v>3.5</v>
      </c>
      <c r="AM1668" s="57"/>
      <c r="AN1668" s="57"/>
      <c r="AO1668" s="57" t="n">
        <v>0</v>
      </c>
      <c r="AP1668" s="59" t="b">
        <f aca="false">FALSE()</f>
        <v>0</v>
      </c>
    </row>
    <row r="1669" customFormat="false" ht="15" hidden="false" customHeight="true" outlineLevel="0" collapsed="false">
      <c r="B1669" s="57" t="s">
        <v>4711</v>
      </c>
      <c r="C1669" s="57" t="s">
        <v>255</v>
      </c>
      <c r="D1669" s="57" t="s">
        <v>345</v>
      </c>
      <c r="E1669" s="59" t="b">
        <f aca="false">FALSE()</f>
        <v>0</v>
      </c>
      <c r="F1669" s="57" t="n">
        <v>1</v>
      </c>
      <c r="G1669" s="57" t="s">
        <v>5195</v>
      </c>
      <c r="H1669" s="57" t="s">
        <v>4903</v>
      </c>
      <c r="I1669" s="57" t="n">
        <v>3</v>
      </c>
      <c r="J1669" s="57" t="s">
        <v>252</v>
      </c>
      <c r="K1669" s="57" t="n">
        <v>2</v>
      </c>
      <c r="L1669" s="59" t="b">
        <f aca="false">FALSE()</f>
        <v>0</v>
      </c>
      <c r="M1669" s="59" t="b">
        <f aca="false">TRUE()</f>
        <v>1</v>
      </c>
      <c r="N1669" s="59" t="b">
        <f aca="false">TRUE()</f>
        <v>1</v>
      </c>
      <c r="O1669" s="59" t="b">
        <f aca="false">TRUE()</f>
        <v>1</v>
      </c>
      <c r="P1669" s="59" t="b">
        <f aca="false">TRUE()</f>
        <v>1</v>
      </c>
      <c r="Q1669" s="57" t="s">
        <v>5440</v>
      </c>
      <c r="R1669" s="58" t="n">
        <v>1</v>
      </c>
      <c r="S1669" s="58" t="n">
        <v>0</v>
      </c>
      <c r="T1669" s="57"/>
      <c r="U1669" s="58" t="n">
        <v>6.48784135399535</v>
      </c>
      <c r="V1669" s="58" t="n">
        <v>0.0800968068394488</v>
      </c>
      <c r="W1669" s="58" t="n">
        <v>0.0800968068394488</v>
      </c>
      <c r="X1669" s="58" t="n">
        <v>1.23456790123457</v>
      </c>
      <c r="Y1669" s="58" t="n">
        <v>1.23456790123457</v>
      </c>
      <c r="Z1669" s="58" t="n">
        <v>5.56145817209839</v>
      </c>
      <c r="AA1669" s="57" t="s">
        <v>530</v>
      </c>
      <c r="AB1669" s="57" t="s">
        <v>282</v>
      </c>
      <c r="AC1669" s="57" t="s">
        <v>5431</v>
      </c>
      <c r="AD1669" s="57" t="s">
        <v>5428</v>
      </c>
      <c r="AE1669" s="57" t="n">
        <v>288</v>
      </c>
      <c r="AF1669" s="58" t="n">
        <v>5.56145817209839</v>
      </c>
      <c r="AG1669" s="57" t="s">
        <v>530</v>
      </c>
      <c r="AH1669" s="57" t="s">
        <v>5431</v>
      </c>
      <c r="AI1669" s="57" t="s">
        <v>5428</v>
      </c>
      <c r="AJ1669" s="58" t="n">
        <v>5.56145817209839</v>
      </c>
      <c r="AK1669" s="57" t="s">
        <v>530</v>
      </c>
      <c r="AL1669" s="58" t="n">
        <v>4</v>
      </c>
      <c r="AM1669" s="57"/>
      <c r="AN1669" s="57"/>
      <c r="AO1669" s="57" t="n">
        <v>0</v>
      </c>
      <c r="AP1669" s="59" t="b">
        <f aca="false">FALSE()</f>
        <v>0</v>
      </c>
    </row>
    <row r="1670" customFormat="false" ht="15" hidden="false" customHeight="true" outlineLevel="0" collapsed="false">
      <c r="B1670" s="57" t="s">
        <v>4711</v>
      </c>
      <c r="C1670" s="57" t="s">
        <v>255</v>
      </c>
      <c r="D1670" s="57" t="s">
        <v>345</v>
      </c>
      <c r="E1670" s="59" t="b">
        <f aca="false">FALSE()</f>
        <v>0</v>
      </c>
      <c r="F1670" s="57" t="n">
        <v>1</v>
      </c>
      <c r="G1670" s="57" t="s">
        <v>5195</v>
      </c>
      <c r="H1670" s="57" t="s">
        <v>4903</v>
      </c>
      <c r="I1670" s="57" t="n">
        <v>3</v>
      </c>
      <c r="J1670" s="57" t="s">
        <v>252</v>
      </c>
      <c r="K1670" s="57" t="n">
        <v>2</v>
      </c>
      <c r="L1670" s="59" t="b">
        <f aca="false">FALSE()</f>
        <v>0</v>
      </c>
      <c r="M1670" s="59" t="b">
        <f aca="false">TRUE()</f>
        <v>1</v>
      </c>
      <c r="N1670" s="59" t="b">
        <f aca="false">TRUE()</f>
        <v>1</v>
      </c>
      <c r="O1670" s="59" t="b">
        <f aca="false">TRUE()</f>
        <v>1</v>
      </c>
      <c r="P1670" s="59" t="b">
        <f aca="false">TRUE()</f>
        <v>1</v>
      </c>
      <c r="Q1670" s="57" t="s">
        <v>5440</v>
      </c>
      <c r="R1670" s="58" t="n">
        <v>1</v>
      </c>
      <c r="S1670" s="58" t="n">
        <v>0</v>
      </c>
      <c r="T1670" s="57"/>
      <c r="U1670" s="58" t="n">
        <v>6.48784135399535</v>
      </c>
      <c r="V1670" s="58" t="n">
        <v>0.0800968068394488</v>
      </c>
      <c r="W1670" s="58" t="n">
        <v>0.0800968068394488</v>
      </c>
      <c r="X1670" s="58" t="n">
        <v>1.23456790123457</v>
      </c>
      <c r="Y1670" s="58" t="n">
        <v>1.23456790123457</v>
      </c>
      <c r="Z1670" s="58" t="n">
        <v>5.56145817209839</v>
      </c>
      <c r="AA1670" s="57" t="s">
        <v>530</v>
      </c>
      <c r="AB1670" s="57" t="s">
        <v>282</v>
      </c>
      <c r="AC1670" s="57" t="s">
        <v>5431</v>
      </c>
      <c r="AD1670" s="57" t="s">
        <v>5428</v>
      </c>
      <c r="AE1670" s="57" t="n">
        <v>288</v>
      </c>
      <c r="AF1670" s="58" t="n">
        <v>5.56145817209839</v>
      </c>
      <c r="AG1670" s="57" t="s">
        <v>530</v>
      </c>
      <c r="AH1670" s="57" t="s">
        <v>5431</v>
      </c>
      <c r="AI1670" s="57" t="s">
        <v>5428</v>
      </c>
      <c r="AJ1670" s="58" t="n">
        <v>5.56145817209839</v>
      </c>
      <c r="AK1670" s="57" t="s">
        <v>530</v>
      </c>
      <c r="AL1670" s="58" t="n">
        <v>4.5</v>
      </c>
      <c r="AM1670" s="57"/>
      <c r="AN1670" s="57"/>
      <c r="AO1670" s="57" t="n">
        <v>0</v>
      </c>
      <c r="AP1670" s="59" t="b">
        <f aca="false">FALSE()</f>
        <v>0</v>
      </c>
    </row>
    <row r="1671" customFormat="false" ht="15" hidden="false" customHeight="true" outlineLevel="0" collapsed="false">
      <c r="B1671" s="57" t="s">
        <v>4711</v>
      </c>
      <c r="C1671" s="57" t="s">
        <v>255</v>
      </c>
      <c r="D1671" s="57" t="s">
        <v>345</v>
      </c>
      <c r="E1671" s="59" t="b">
        <f aca="false">FALSE()</f>
        <v>0</v>
      </c>
      <c r="F1671" s="57" t="n">
        <v>1</v>
      </c>
      <c r="G1671" s="57" t="s">
        <v>5195</v>
      </c>
      <c r="H1671" s="57" t="s">
        <v>4903</v>
      </c>
      <c r="I1671" s="57" t="n">
        <v>4</v>
      </c>
      <c r="J1671" s="57" t="s">
        <v>4853</v>
      </c>
      <c r="K1671" s="57" t="n">
        <v>2</v>
      </c>
      <c r="L1671" s="59" t="b">
        <f aca="false">FALSE()</f>
        <v>0</v>
      </c>
      <c r="M1671" s="59" t="b">
        <f aca="false">TRUE()</f>
        <v>1</v>
      </c>
      <c r="N1671" s="59" t="b">
        <f aca="false">TRUE()</f>
        <v>1</v>
      </c>
      <c r="O1671" s="59" t="b">
        <f aca="false">TRUE()</f>
        <v>1</v>
      </c>
      <c r="P1671" s="59" t="b">
        <f aca="false">TRUE()</f>
        <v>1</v>
      </c>
      <c r="Q1671" s="57" t="s">
        <v>5443</v>
      </c>
      <c r="R1671" s="58" t="n">
        <v>1</v>
      </c>
      <c r="S1671" s="58" t="n">
        <v>0</v>
      </c>
      <c r="T1671" s="57"/>
      <c r="U1671" s="58" t="n">
        <v>0.0266989356131496</v>
      </c>
      <c r="V1671" s="58" t="n">
        <v>0</v>
      </c>
      <c r="W1671" s="58" t="n">
        <v>0</v>
      </c>
      <c r="X1671" s="58" t="n">
        <v>0</v>
      </c>
      <c r="Y1671" s="58" t="n">
        <v>0</v>
      </c>
      <c r="Z1671" s="58" t="n">
        <v>4.91545328530344</v>
      </c>
      <c r="AA1671" s="57" t="s">
        <v>530</v>
      </c>
      <c r="AB1671" s="57" t="s">
        <v>282</v>
      </c>
      <c r="AC1671" s="57" t="s">
        <v>4866</v>
      </c>
      <c r="AD1671" s="57" t="s">
        <v>5418</v>
      </c>
      <c r="AE1671" s="57" t="n">
        <v>287</v>
      </c>
      <c r="AF1671" s="58" t="n">
        <v>4.91545328530344</v>
      </c>
      <c r="AG1671" s="57" t="s">
        <v>530</v>
      </c>
      <c r="AH1671" s="57" t="s">
        <v>4866</v>
      </c>
      <c r="AI1671" s="57" t="s">
        <v>5418</v>
      </c>
      <c r="AJ1671" s="58" t="n">
        <v>4.91545328530344</v>
      </c>
      <c r="AK1671" s="57" t="s">
        <v>530</v>
      </c>
      <c r="AL1671" s="58" t="n">
        <v>3.5</v>
      </c>
      <c r="AM1671" s="57"/>
      <c r="AN1671" s="57"/>
      <c r="AO1671" s="57" t="n">
        <v>0</v>
      </c>
      <c r="AP1671" s="59" t="b">
        <f aca="false">FALSE()</f>
        <v>0</v>
      </c>
    </row>
    <row r="1672" customFormat="false" ht="15" hidden="false" customHeight="true" outlineLevel="0" collapsed="false">
      <c r="B1672" s="57" t="s">
        <v>4711</v>
      </c>
      <c r="C1672" s="57" t="s">
        <v>255</v>
      </c>
      <c r="D1672" s="57" t="s">
        <v>345</v>
      </c>
      <c r="E1672" s="59" t="b">
        <f aca="false">FALSE()</f>
        <v>0</v>
      </c>
      <c r="F1672" s="57" t="n">
        <v>1</v>
      </c>
      <c r="G1672" s="57" t="s">
        <v>5195</v>
      </c>
      <c r="H1672" s="57" t="s">
        <v>4903</v>
      </c>
      <c r="I1672" s="57" t="n">
        <v>4</v>
      </c>
      <c r="J1672" s="57" t="s">
        <v>4853</v>
      </c>
      <c r="K1672" s="57" t="n">
        <v>2</v>
      </c>
      <c r="L1672" s="59" t="b">
        <f aca="false">FALSE()</f>
        <v>0</v>
      </c>
      <c r="M1672" s="59" t="b">
        <f aca="false">TRUE()</f>
        <v>1</v>
      </c>
      <c r="N1672" s="59" t="b">
        <f aca="false">TRUE()</f>
        <v>1</v>
      </c>
      <c r="O1672" s="59" t="b">
        <f aca="false">TRUE()</f>
        <v>1</v>
      </c>
      <c r="P1672" s="59" t="b">
        <f aca="false">TRUE()</f>
        <v>1</v>
      </c>
      <c r="Q1672" s="57" t="s">
        <v>5443</v>
      </c>
      <c r="R1672" s="58" t="n">
        <v>1</v>
      </c>
      <c r="S1672" s="58" t="n">
        <v>0</v>
      </c>
      <c r="T1672" s="57"/>
      <c r="U1672" s="58" t="n">
        <v>0.0266989356131496</v>
      </c>
      <c r="V1672" s="58" t="n">
        <v>0</v>
      </c>
      <c r="W1672" s="58" t="n">
        <v>0</v>
      </c>
      <c r="X1672" s="58" t="n">
        <v>0</v>
      </c>
      <c r="Y1672" s="58" t="n">
        <v>0</v>
      </c>
      <c r="Z1672" s="58" t="n">
        <v>4.91545328530344</v>
      </c>
      <c r="AA1672" s="57" t="s">
        <v>530</v>
      </c>
      <c r="AB1672" s="57" t="s">
        <v>282</v>
      </c>
      <c r="AC1672" s="57" t="s">
        <v>4866</v>
      </c>
      <c r="AD1672" s="57" t="s">
        <v>5418</v>
      </c>
      <c r="AE1672" s="57" t="n">
        <v>287</v>
      </c>
      <c r="AF1672" s="58" t="n">
        <v>4.91545328530344</v>
      </c>
      <c r="AG1672" s="57" t="s">
        <v>530</v>
      </c>
      <c r="AH1672" s="57" t="s">
        <v>4866</v>
      </c>
      <c r="AI1672" s="57" t="s">
        <v>5418</v>
      </c>
      <c r="AJ1672" s="58" t="n">
        <v>4.91545328530344</v>
      </c>
      <c r="AK1672" s="57" t="s">
        <v>530</v>
      </c>
      <c r="AL1672" s="58" t="n">
        <v>4</v>
      </c>
      <c r="AM1672" s="57"/>
      <c r="AN1672" s="57"/>
      <c r="AO1672" s="57" t="n">
        <v>0</v>
      </c>
      <c r="AP1672" s="59" t="b">
        <f aca="false">FALSE()</f>
        <v>0</v>
      </c>
    </row>
    <row r="1673" customFormat="false" ht="15" hidden="false" customHeight="true" outlineLevel="0" collapsed="false">
      <c r="B1673" s="57" t="s">
        <v>4711</v>
      </c>
      <c r="C1673" s="57" t="s">
        <v>255</v>
      </c>
      <c r="D1673" s="57" t="s">
        <v>345</v>
      </c>
      <c r="E1673" s="59" t="b">
        <f aca="false">FALSE()</f>
        <v>0</v>
      </c>
      <c r="F1673" s="57" t="n">
        <v>1</v>
      </c>
      <c r="G1673" s="57" t="s">
        <v>5195</v>
      </c>
      <c r="H1673" s="57" t="s">
        <v>4903</v>
      </c>
      <c r="I1673" s="57" t="n">
        <v>4</v>
      </c>
      <c r="J1673" s="57" t="s">
        <v>4853</v>
      </c>
      <c r="K1673" s="57" t="n">
        <v>2</v>
      </c>
      <c r="L1673" s="59" t="b">
        <f aca="false">FALSE()</f>
        <v>0</v>
      </c>
      <c r="M1673" s="59" t="b">
        <f aca="false">TRUE()</f>
        <v>1</v>
      </c>
      <c r="N1673" s="59" t="b">
        <f aca="false">TRUE()</f>
        <v>1</v>
      </c>
      <c r="O1673" s="59" t="b">
        <f aca="false">TRUE()</f>
        <v>1</v>
      </c>
      <c r="P1673" s="59" t="b">
        <f aca="false">TRUE()</f>
        <v>1</v>
      </c>
      <c r="Q1673" s="57" t="s">
        <v>5443</v>
      </c>
      <c r="R1673" s="58" t="n">
        <v>1</v>
      </c>
      <c r="S1673" s="58" t="n">
        <v>0</v>
      </c>
      <c r="T1673" s="57"/>
      <c r="U1673" s="58" t="n">
        <v>0.0266989356131496</v>
      </c>
      <c r="V1673" s="58" t="n">
        <v>0</v>
      </c>
      <c r="W1673" s="58" t="n">
        <v>0</v>
      </c>
      <c r="X1673" s="58" t="n">
        <v>0</v>
      </c>
      <c r="Y1673" s="58" t="n">
        <v>0</v>
      </c>
      <c r="Z1673" s="58" t="n">
        <v>4.91545328530344</v>
      </c>
      <c r="AA1673" s="57" t="s">
        <v>530</v>
      </c>
      <c r="AB1673" s="57" t="s">
        <v>282</v>
      </c>
      <c r="AC1673" s="57" t="s">
        <v>4866</v>
      </c>
      <c r="AD1673" s="57" t="s">
        <v>5418</v>
      </c>
      <c r="AE1673" s="57" t="n">
        <v>287</v>
      </c>
      <c r="AF1673" s="58" t="n">
        <v>4.91545328530344</v>
      </c>
      <c r="AG1673" s="57" t="s">
        <v>530</v>
      </c>
      <c r="AH1673" s="57" t="s">
        <v>4866</v>
      </c>
      <c r="AI1673" s="57" t="s">
        <v>5418</v>
      </c>
      <c r="AJ1673" s="58" t="n">
        <v>4.91545328530344</v>
      </c>
      <c r="AK1673" s="57" t="s">
        <v>530</v>
      </c>
      <c r="AL1673" s="58" t="n">
        <v>4.5</v>
      </c>
      <c r="AM1673" s="57"/>
      <c r="AN1673" s="57"/>
      <c r="AO1673" s="57" t="n">
        <v>0</v>
      </c>
      <c r="AP1673" s="59" t="b">
        <f aca="false">FALSE()</f>
        <v>0</v>
      </c>
    </row>
    <row r="1674" customFormat="false" ht="15" hidden="false" customHeight="true" outlineLevel="0" collapsed="false">
      <c r="B1674" s="57" t="s">
        <v>4711</v>
      </c>
      <c r="C1674" s="57" t="s">
        <v>255</v>
      </c>
      <c r="D1674" s="57" t="s">
        <v>345</v>
      </c>
      <c r="E1674" s="59" t="b">
        <f aca="false">FALSE()</f>
        <v>0</v>
      </c>
      <c r="F1674" s="57" t="n">
        <v>1</v>
      </c>
      <c r="G1674" s="57" t="s">
        <v>5195</v>
      </c>
      <c r="H1674" s="57" t="s">
        <v>4903</v>
      </c>
      <c r="I1674" s="57" t="n">
        <v>5</v>
      </c>
      <c r="J1674" s="57" t="s">
        <v>428</v>
      </c>
      <c r="K1674" s="57" t="n">
        <v>2</v>
      </c>
      <c r="L1674" s="59" t="b">
        <f aca="false">FALSE()</f>
        <v>0</v>
      </c>
      <c r="M1674" s="59" t="b">
        <f aca="false">TRUE()</f>
        <v>1</v>
      </c>
      <c r="N1674" s="59" t="b">
        <f aca="false">TRUE()</f>
        <v>1</v>
      </c>
      <c r="O1674" s="59" t="b">
        <f aca="false">TRUE()</f>
        <v>1</v>
      </c>
      <c r="P1674" s="59" t="b">
        <f aca="false">TRUE()</f>
        <v>1</v>
      </c>
      <c r="Q1674" s="57" t="s">
        <v>5425</v>
      </c>
      <c r="R1674" s="58" t="n">
        <v>1</v>
      </c>
      <c r="S1674" s="58" t="n">
        <v>0</v>
      </c>
      <c r="T1674" s="57"/>
      <c r="U1674" s="58" t="n">
        <v>2.10921591343882</v>
      </c>
      <c r="V1674" s="58" t="n">
        <v>2.10921591343882</v>
      </c>
      <c r="W1674" s="58" t="n">
        <v>2.10921591343882</v>
      </c>
      <c r="X1674" s="58" t="n">
        <v>100</v>
      </c>
      <c r="Y1674" s="58" t="n">
        <v>100</v>
      </c>
      <c r="Z1674" s="58" t="n">
        <v>4.20428269744075</v>
      </c>
      <c r="AA1674" s="57" t="s">
        <v>462</v>
      </c>
      <c r="AB1674" s="57" t="s">
        <v>282</v>
      </c>
      <c r="AC1674" s="57" t="s">
        <v>5481</v>
      </c>
      <c r="AD1674" s="57" t="s">
        <v>5425</v>
      </c>
      <c r="AE1674" s="57" t="n">
        <v>27</v>
      </c>
      <c r="AF1674" s="58" t="n">
        <v>4.68204453203939</v>
      </c>
      <c r="AG1674" s="57" t="s">
        <v>530</v>
      </c>
      <c r="AH1674" s="57" t="s">
        <v>4866</v>
      </c>
      <c r="AI1674" s="57" t="s">
        <v>5418</v>
      </c>
      <c r="AJ1674" s="58" t="n">
        <v>4.20428269744075</v>
      </c>
      <c r="AK1674" s="57" t="s">
        <v>462</v>
      </c>
      <c r="AL1674" s="58" t="n">
        <v>3.5</v>
      </c>
      <c r="AM1674" s="57"/>
      <c r="AN1674" s="57"/>
      <c r="AO1674" s="57" t="n">
        <v>0</v>
      </c>
      <c r="AP1674" s="59" t="b">
        <f aca="false">FALSE()</f>
        <v>0</v>
      </c>
    </row>
    <row r="1675" customFormat="false" ht="15" hidden="false" customHeight="true" outlineLevel="0" collapsed="false">
      <c r="B1675" s="57" t="s">
        <v>4711</v>
      </c>
      <c r="C1675" s="57" t="s">
        <v>255</v>
      </c>
      <c r="D1675" s="57" t="s">
        <v>345</v>
      </c>
      <c r="E1675" s="59" t="b">
        <f aca="false">FALSE()</f>
        <v>0</v>
      </c>
      <c r="F1675" s="57" t="n">
        <v>1</v>
      </c>
      <c r="G1675" s="57" t="s">
        <v>5195</v>
      </c>
      <c r="H1675" s="57" t="s">
        <v>4903</v>
      </c>
      <c r="I1675" s="57" t="n">
        <v>5</v>
      </c>
      <c r="J1675" s="57" t="s">
        <v>428</v>
      </c>
      <c r="K1675" s="57" t="n">
        <v>2</v>
      </c>
      <c r="L1675" s="59" t="b">
        <f aca="false">FALSE()</f>
        <v>0</v>
      </c>
      <c r="M1675" s="59" t="b">
        <f aca="false">TRUE()</f>
        <v>1</v>
      </c>
      <c r="N1675" s="59" t="b">
        <f aca="false">TRUE()</f>
        <v>1</v>
      </c>
      <c r="O1675" s="59" t="b">
        <f aca="false">TRUE()</f>
        <v>1</v>
      </c>
      <c r="P1675" s="59" t="b">
        <f aca="false">TRUE()</f>
        <v>1</v>
      </c>
      <c r="Q1675" s="57" t="s">
        <v>5425</v>
      </c>
      <c r="R1675" s="58" t="n">
        <v>1</v>
      </c>
      <c r="S1675" s="58" t="n">
        <v>0</v>
      </c>
      <c r="T1675" s="57"/>
      <c r="U1675" s="58" t="n">
        <v>2.10921591343882</v>
      </c>
      <c r="V1675" s="58" t="n">
        <v>2.10921591343882</v>
      </c>
      <c r="W1675" s="58" t="n">
        <v>2.10921591343882</v>
      </c>
      <c r="X1675" s="58" t="n">
        <v>100</v>
      </c>
      <c r="Y1675" s="58" t="n">
        <v>100</v>
      </c>
      <c r="Z1675" s="58" t="n">
        <v>4.20428269744075</v>
      </c>
      <c r="AA1675" s="57" t="s">
        <v>462</v>
      </c>
      <c r="AB1675" s="57" t="s">
        <v>282</v>
      </c>
      <c r="AC1675" s="57" t="s">
        <v>5481</v>
      </c>
      <c r="AD1675" s="57" t="s">
        <v>5425</v>
      </c>
      <c r="AE1675" s="57" t="n">
        <v>27</v>
      </c>
      <c r="AF1675" s="58" t="n">
        <v>4.68204453203939</v>
      </c>
      <c r="AG1675" s="57" t="s">
        <v>530</v>
      </c>
      <c r="AH1675" s="57" t="s">
        <v>4866</v>
      </c>
      <c r="AI1675" s="57" t="s">
        <v>5418</v>
      </c>
      <c r="AJ1675" s="58" t="n">
        <v>4.20428269744075</v>
      </c>
      <c r="AK1675" s="57" t="s">
        <v>462</v>
      </c>
      <c r="AL1675" s="58" t="n">
        <v>4</v>
      </c>
      <c r="AM1675" s="57"/>
      <c r="AN1675" s="57"/>
      <c r="AO1675" s="57" t="n">
        <v>0</v>
      </c>
      <c r="AP1675" s="59" t="b">
        <f aca="false">FALSE()</f>
        <v>0</v>
      </c>
    </row>
    <row r="1676" customFormat="false" ht="15" hidden="false" customHeight="true" outlineLevel="0" collapsed="false">
      <c r="B1676" s="57" t="s">
        <v>4711</v>
      </c>
      <c r="C1676" s="57" t="s">
        <v>255</v>
      </c>
      <c r="D1676" s="57" t="s">
        <v>345</v>
      </c>
      <c r="E1676" s="59" t="b">
        <f aca="false">FALSE()</f>
        <v>0</v>
      </c>
      <c r="F1676" s="57" t="n">
        <v>1</v>
      </c>
      <c r="G1676" s="57" t="s">
        <v>5195</v>
      </c>
      <c r="H1676" s="57" t="s">
        <v>4903</v>
      </c>
      <c r="I1676" s="57" t="n">
        <v>5</v>
      </c>
      <c r="J1676" s="57" t="s">
        <v>428</v>
      </c>
      <c r="K1676" s="57" t="n">
        <v>2</v>
      </c>
      <c r="L1676" s="59" t="b">
        <f aca="false">FALSE()</f>
        <v>0</v>
      </c>
      <c r="M1676" s="59" t="b">
        <f aca="false">TRUE()</f>
        <v>1</v>
      </c>
      <c r="N1676" s="59" t="b">
        <f aca="false">TRUE()</f>
        <v>1</v>
      </c>
      <c r="O1676" s="59" t="b">
        <f aca="false">TRUE()</f>
        <v>1</v>
      </c>
      <c r="P1676" s="59" t="b">
        <f aca="false">TRUE()</f>
        <v>1</v>
      </c>
      <c r="Q1676" s="57" t="s">
        <v>5425</v>
      </c>
      <c r="R1676" s="58" t="n">
        <v>1</v>
      </c>
      <c r="S1676" s="58" t="n">
        <v>0</v>
      </c>
      <c r="T1676" s="57"/>
      <c r="U1676" s="58" t="n">
        <v>2.10921591343882</v>
      </c>
      <c r="V1676" s="58" t="n">
        <v>2.10921591343882</v>
      </c>
      <c r="W1676" s="58" t="n">
        <v>2.10921591343882</v>
      </c>
      <c r="X1676" s="58" t="n">
        <v>100</v>
      </c>
      <c r="Y1676" s="58" t="n">
        <v>100</v>
      </c>
      <c r="Z1676" s="58" t="n">
        <v>4.20428269744075</v>
      </c>
      <c r="AA1676" s="57" t="s">
        <v>462</v>
      </c>
      <c r="AB1676" s="57" t="s">
        <v>282</v>
      </c>
      <c r="AC1676" s="57" t="s">
        <v>5481</v>
      </c>
      <c r="AD1676" s="57" t="s">
        <v>5425</v>
      </c>
      <c r="AE1676" s="57" t="n">
        <v>27</v>
      </c>
      <c r="AF1676" s="58" t="n">
        <v>4.68204453203939</v>
      </c>
      <c r="AG1676" s="57" t="s">
        <v>530</v>
      </c>
      <c r="AH1676" s="57" t="s">
        <v>4866</v>
      </c>
      <c r="AI1676" s="57" t="s">
        <v>5418</v>
      </c>
      <c r="AJ1676" s="58" t="n">
        <v>4.20428269744075</v>
      </c>
      <c r="AK1676" s="57" t="s">
        <v>462</v>
      </c>
      <c r="AL1676" s="58" t="n">
        <v>4.5</v>
      </c>
      <c r="AM1676" s="57" t="s">
        <v>462</v>
      </c>
      <c r="AN1676" s="57" t="s">
        <v>462</v>
      </c>
      <c r="AO1676" s="57" t="n">
        <v>1</v>
      </c>
      <c r="AP1676" s="59" t="b">
        <f aca="false">FALSE()</f>
        <v>0</v>
      </c>
    </row>
    <row r="1677" customFormat="false" ht="15" hidden="false" customHeight="true" outlineLevel="0" collapsed="false">
      <c r="B1677" s="57" t="s">
        <v>4711</v>
      </c>
      <c r="C1677" s="57" t="s">
        <v>255</v>
      </c>
      <c r="D1677" s="57" t="s">
        <v>345</v>
      </c>
      <c r="E1677" s="59" t="b">
        <f aca="false">FALSE()</f>
        <v>0</v>
      </c>
      <c r="F1677" s="57" t="n">
        <v>1</v>
      </c>
      <c r="G1677" s="57" t="s">
        <v>5195</v>
      </c>
      <c r="H1677" s="57" t="s">
        <v>4903</v>
      </c>
      <c r="I1677" s="57" t="n">
        <v>6</v>
      </c>
      <c r="J1677" s="57" t="s">
        <v>583</v>
      </c>
      <c r="K1677" s="57" t="n">
        <v>2</v>
      </c>
      <c r="L1677" s="59" t="b">
        <f aca="false">FALSE()</f>
        <v>0</v>
      </c>
      <c r="M1677" s="59" t="b">
        <f aca="false">TRUE()</f>
        <v>1</v>
      </c>
      <c r="N1677" s="59" t="b">
        <f aca="false">TRUE()</f>
        <v>1</v>
      </c>
      <c r="O1677" s="59" t="b">
        <f aca="false">TRUE()</f>
        <v>1</v>
      </c>
      <c r="P1677" s="59" t="b">
        <f aca="false">TRUE()</f>
        <v>1</v>
      </c>
      <c r="Q1677" s="57" t="s">
        <v>5427</v>
      </c>
      <c r="R1677" s="58" t="n">
        <v>1</v>
      </c>
      <c r="S1677" s="58" t="n">
        <v>0</v>
      </c>
      <c r="T1677" s="57"/>
      <c r="U1677" s="58" t="n">
        <v>0</v>
      </c>
      <c r="V1677" s="58" t="n">
        <v>0</v>
      </c>
      <c r="W1677" s="58" t="n">
        <v>0</v>
      </c>
      <c r="X1677" s="57"/>
      <c r="Y1677" s="57"/>
      <c r="Z1677" s="58" t="n">
        <v>5.50386927533712</v>
      </c>
      <c r="AA1677" s="57" t="s">
        <v>530</v>
      </c>
      <c r="AB1677" s="57" t="s">
        <v>282</v>
      </c>
      <c r="AC1677" s="57" t="s">
        <v>5487</v>
      </c>
      <c r="AD1677" s="57" t="s">
        <v>5425</v>
      </c>
      <c r="AE1677" s="57" t="n">
        <v>136</v>
      </c>
      <c r="AF1677" s="58" t="n">
        <v>7.03062593230504</v>
      </c>
      <c r="AG1677" s="57" t="s">
        <v>530</v>
      </c>
      <c r="AH1677" s="57" t="s">
        <v>5485</v>
      </c>
      <c r="AI1677" s="57" t="s">
        <v>5418</v>
      </c>
      <c r="AJ1677" s="58" t="n">
        <v>5.50386927533712</v>
      </c>
      <c r="AK1677" s="57" t="s">
        <v>530</v>
      </c>
      <c r="AL1677" s="58" t="n">
        <v>3.5</v>
      </c>
      <c r="AM1677" s="57"/>
      <c r="AN1677" s="57"/>
      <c r="AO1677" s="57" t="n">
        <v>0</v>
      </c>
      <c r="AP1677" s="59" t="b">
        <f aca="false">FALSE()</f>
        <v>0</v>
      </c>
    </row>
    <row r="1678" customFormat="false" ht="15" hidden="false" customHeight="true" outlineLevel="0" collapsed="false">
      <c r="B1678" s="57" t="s">
        <v>4711</v>
      </c>
      <c r="C1678" s="57" t="s">
        <v>255</v>
      </c>
      <c r="D1678" s="57" t="s">
        <v>345</v>
      </c>
      <c r="E1678" s="59" t="b">
        <f aca="false">FALSE()</f>
        <v>0</v>
      </c>
      <c r="F1678" s="57" t="n">
        <v>1</v>
      </c>
      <c r="G1678" s="57" t="s">
        <v>5195</v>
      </c>
      <c r="H1678" s="57" t="s">
        <v>4903</v>
      </c>
      <c r="I1678" s="57" t="n">
        <v>6</v>
      </c>
      <c r="J1678" s="57" t="s">
        <v>583</v>
      </c>
      <c r="K1678" s="57" t="n">
        <v>2</v>
      </c>
      <c r="L1678" s="59" t="b">
        <f aca="false">FALSE()</f>
        <v>0</v>
      </c>
      <c r="M1678" s="59" t="b">
        <f aca="false">TRUE()</f>
        <v>1</v>
      </c>
      <c r="N1678" s="59" t="b">
        <f aca="false">TRUE()</f>
        <v>1</v>
      </c>
      <c r="O1678" s="59" t="b">
        <f aca="false">TRUE()</f>
        <v>1</v>
      </c>
      <c r="P1678" s="59" t="b">
        <f aca="false">TRUE()</f>
        <v>1</v>
      </c>
      <c r="Q1678" s="57" t="s">
        <v>5427</v>
      </c>
      <c r="R1678" s="58" t="n">
        <v>1</v>
      </c>
      <c r="S1678" s="58" t="n">
        <v>0</v>
      </c>
      <c r="T1678" s="57"/>
      <c r="U1678" s="58" t="n">
        <v>0</v>
      </c>
      <c r="V1678" s="58" t="n">
        <v>0</v>
      </c>
      <c r="W1678" s="58" t="n">
        <v>0</v>
      </c>
      <c r="X1678" s="57"/>
      <c r="Y1678" s="57"/>
      <c r="Z1678" s="58" t="n">
        <v>5.50386927533712</v>
      </c>
      <c r="AA1678" s="57" t="s">
        <v>530</v>
      </c>
      <c r="AB1678" s="57" t="s">
        <v>282</v>
      </c>
      <c r="AC1678" s="57" t="s">
        <v>5487</v>
      </c>
      <c r="AD1678" s="57" t="s">
        <v>5425</v>
      </c>
      <c r="AE1678" s="57" t="n">
        <v>136</v>
      </c>
      <c r="AF1678" s="58" t="n">
        <v>7.03062593230504</v>
      </c>
      <c r="AG1678" s="57" t="s">
        <v>530</v>
      </c>
      <c r="AH1678" s="57" t="s">
        <v>5485</v>
      </c>
      <c r="AI1678" s="57" t="s">
        <v>5418</v>
      </c>
      <c r="AJ1678" s="58" t="n">
        <v>5.50386927533712</v>
      </c>
      <c r="AK1678" s="57" t="s">
        <v>530</v>
      </c>
      <c r="AL1678" s="58" t="n">
        <v>4</v>
      </c>
      <c r="AM1678" s="57"/>
      <c r="AN1678" s="57"/>
      <c r="AO1678" s="57" t="n">
        <v>0</v>
      </c>
      <c r="AP1678" s="59" t="b">
        <f aca="false">FALSE()</f>
        <v>0</v>
      </c>
    </row>
    <row r="1679" customFormat="false" ht="15" hidden="false" customHeight="true" outlineLevel="0" collapsed="false">
      <c r="B1679" s="57" t="s">
        <v>4711</v>
      </c>
      <c r="C1679" s="57" t="s">
        <v>255</v>
      </c>
      <c r="D1679" s="57" t="s">
        <v>345</v>
      </c>
      <c r="E1679" s="59" t="b">
        <f aca="false">FALSE()</f>
        <v>0</v>
      </c>
      <c r="F1679" s="57" t="n">
        <v>1</v>
      </c>
      <c r="G1679" s="57" t="s">
        <v>5195</v>
      </c>
      <c r="H1679" s="57" t="s">
        <v>4903</v>
      </c>
      <c r="I1679" s="57" t="n">
        <v>6</v>
      </c>
      <c r="J1679" s="57" t="s">
        <v>583</v>
      </c>
      <c r="K1679" s="57" t="n">
        <v>2</v>
      </c>
      <c r="L1679" s="59" t="b">
        <f aca="false">FALSE()</f>
        <v>0</v>
      </c>
      <c r="M1679" s="59" t="b">
        <f aca="false">TRUE()</f>
        <v>1</v>
      </c>
      <c r="N1679" s="59" t="b">
        <f aca="false">TRUE()</f>
        <v>1</v>
      </c>
      <c r="O1679" s="59" t="b">
        <f aca="false">TRUE()</f>
        <v>1</v>
      </c>
      <c r="P1679" s="59" t="b">
        <f aca="false">TRUE()</f>
        <v>1</v>
      </c>
      <c r="Q1679" s="57" t="s">
        <v>5427</v>
      </c>
      <c r="R1679" s="58" t="n">
        <v>1</v>
      </c>
      <c r="S1679" s="58" t="n">
        <v>0</v>
      </c>
      <c r="T1679" s="57"/>
      <c r="U1679" s="58" t="n">
        <v>0</v>
      </c>
      <c r="V1679" s="58" t="n">
        <v>0</v>
      </c>
      <c r="W1679" s="58" t="n">
        <v>0</v>
      </c>
      <c r="X1679" s="57"/>
      <c r="Y1679" s="57"/>
      <c r="Z1679" s="58" t="n">
        <v>5.50386927533712</v>
      </c>
      <c r="AA1679" s="57" t="s">
        <v>530</v>
      </c>
      <c r="AB1679" s="57" t="s">
        <v>282</v>
      </c>
      <c r="AC1679" s="57" t="s">
        <v>5487</v>
      </c>
      <c r="AD1679" s="57" t="s">
        <v>5425</v>
      </c>
      <c r="AE1679" s="57" t="n">
        <v>136</v>
      </c>
      <c r="AF1679" s="58" t="n">
        <v>7.03062593230504</v>
      </c>
      <c r="AG1679" s="57" t="s">
        <v>530</v>
      </c>
      <c r="AH1679" s="57" t="s">
        <v>5485</v>
      </c>
      <c r="AI1679" s="57" t="s">
        <v>5418</v>
      </c>
      <c r="AJ1679" s="58" t="n">
        <v>5.50386927533712</v>
      </c>
      <c r="AK1679" s="57" t="s">
        <v>530</v>
      </c>
      <c r="AL1679" s="58" t="n">
        <v>4.5</v>
      </c>
      <c r="AM1679" s="57"/>
      <c r="AN1679" s="57"/>
      <c r="AO1679" s="57" t="n">
        <v>0</v>
      </c>
      <c r="AP1679" s="59" t="b">
        <f aca="false">FALSE()</f>
        <v>0</v>
      </c>
    </row>
    <row r="1680" customFormat="false" ht="15" hidden="false" customHeight="true" outlineLevel="0" collapsed="false">
      <c r="B1680" s="57" t="s">
        <v>4711</v>
      </c>
      <c r="C1680" s="57" t="s">
        <v>255</v>
      </c>
      <c r="D1680" s="57" t="s">
        <v>345</v>
      </c>
      <c r="E1680" s="59" t="b">
        <f aca="false">FALSE()</f>
        <v>0</v>
      </c>
      <c r="F1680" s="57" t="n">
        <v>1</v>
      </c>
      <c r="G1680" s="57" t="s">
        <v>5195</v>
      </c>
      <c r="H1680" s="57" t="s">
        <v>4903</v>
      </c>
      <c r="I1680" s="57" t="n">
        <v>7</v>
      </c>
      <c r="J1680" s="57" t="s">
        <v>4876</v>
      </c>
      <c r="K1680" s="57" t="n">
        <v>2</v>
      </c>
      <c r="L1680" s="59" t="b">
        <f aca="false">FALSE()</f>
        <v>0</v>
      </c>
      <c r="M1680" s="59" t="b">
        <f aca="false">TRUE()</f>
        <v>1</v>
      </c>
      <c r="N1680" s="59" t="b">
        <f aca="false">TRUE()</f>
        <v>1</v>
      </c>
      <c r="O1680" s="59" t="b">
        <f aca="false">TRUE()</f>
        <v>1</v>
      </c>
      <c r="P1680" s="59" t="b">
        <f aca="false">TRUE()</f>
        <v>1</v>
      </c>
      <c r="Q1680" s="57" t="s">
        <v>5483</v>
      </c>
      <c r="R1680" s="58" t="n">
        <v>1</v>
      </c>
      <c r="S1680" s="58" t="n">
        <v>0</v>
      </c>
      <c r="T1680" s="57"/>
      <c r="U1680" s="58" t="n">
        <v>0</v>
      </c>
      <c r="V1680" s="58" t="n">
        <v>0</v>
      </c>
      <c r="W1680" s="58" t="n">
        <v>0</v>
      </c>
      <c r="X1680" s="57"/>
      <c r="Y1680" s="57"/>
      <c r="Z1680" s="58" t="n">
        <v>5.99262062873997</v>
      </c>
      <c r="AA1680" s="57" t="s">
        <v>530</v>
      </c>
      <c r="AB1680" s="57" t="s">
        <v>282</v>
      </c>
      <c r="AC1680" s="57" t="s">
        <v>5487</v>
      </c>
      <c r="AD1680" s="57" t="s">
        <v>5425</v>
      </c>
      <c r="AE1680" s="57" t="n">
        <v>136</v>
      </c>
      <c r="AF1680" s="58" t="n">
        <v>8.41925287659184</v>
      </c>
      <c r="AG1680" s="57" t="s">
        <v>530</v>
      </c>
      <c r="AH1680" s="57" t="s">
        <v>5452</v>
      </c>
      <c r="AI1680" s="57" t="s">
        <v>5423</v>
      </c>
      <c r="AJ1680" s="58" t="n">
        <v>5.99262062873997</v>
      </c>
      <c r="AK1680" s="57" t="s">
        <v>530</v>
      </c>
      <c r="AL1680" s="58" t="n">
        <v>3.5</v>
      </c>
      <c r="AM1680" s="57"/>
      <c r="AN1680" s="57"/>
      <c r="AO1680" s="57" t="n">
        <v>0</v>
      </c>
      <c r="AP1680" s="59" t="b">
        <f aca="false">FALSE()</f>
        <v>0</v>
      </c>
    </row>
    <row r="1681" customFormat="false" ht="15" hidden="false" customHeight="true" outlineLevel="0" collapsed="false">
      <c r="B1681" s="57" t="s">
        <v>4711</v>
      </c>
      <c r="C1681" s="57" t="s">
        <v>255</v>
      </c>
      <c r="D1681" s="57" t="s">
        <v>345</v>
      </c>
      <c r="E1681" s="59" t="b">
        <f aca="false">FALSE()</f>
        <v>0</v>
      </c>
      <c r="F1681" s="57" t="n">
        <v>1</v>
      </c>
      <c r="G1681" s="57" t="s">
        <v>5195</v>
      </c>
      <c r="H1681" s="57" t="s">
        <v>4903</v>
      </c>
      <c r="I1681" s="57" t="n">
        <v>7</v>
      </c>
      <c r="J1681" s="57" t="s">
        <v>4876</v>
      </c>
      <c r="K1681" s="57" t="n">
        <v>2</v>
      </c>
      <c r="L1681" s="59" t="b">
        <f aca="false">FALSE()</f>
        <v>0</v>
      </c>
      <c r="M1681" s="59" t="b">
        <f aca="false">TRUE()</f>
        <v>1</v>
      </c>
      <c r="N1681" s="59" t="b">
        <f aca="false">TRUE()</f>
        <v>1</v>
      </c>
      <c r="O1681" s="59" t="b">
        <f aca="false">TRUE()</f>
        <v>1</v>
      </c>
      <c r="P1681" s="59" t="b">
        <f aca="false">TRUE()</f>
        <v>1</v>
      </c>
      <c r="Q1681" s="57" t="s">
        <v>5483</v>
      </c>
      <c r="R1681" s="58" t="n">
        <v>1</v>
      </c>
      <c r="S1681" s="58" t="n">
        <v>0</v>
      </c>
      <c r="T1681" s="57"/>
      <c r="U1681" s="58" t="n">
        <v>0</v>
      </c>
      <c r="V1681" s="58" t="n">
        <v>0</v>
      </c>
      <c r="W1681" s="58" t="n">
        <v>0</v>
      </c>
      <c r="X1681" s="57"/>
      <c r="Y1681" s="57"/>
      <c r="Z1681" s="58" t="n">
        <v>5.99262062873997</v>
      </c>
      <c r="AA1681" s="57" t="s">
        <v>530</v>
      </c>
      <c r="AB1681" s="57" t="s">
        <v>282</v>
      </c>
      <c r="AC1681" s="57" t="s">
        <v>5487</v>
      </c>
      <c r="AD1681" s="57" t="s">
        <v>5425</v>
      </c>
      <c r="AE1681" s="57" t="n">
        <v>136</v>
      </c>
      <c r="AF1681" s="58" t="n">
        <v>8.41925287659184</v>
      </c>
      <c r="AG1681" s="57" t="s">
        <v>530</v>
      </c>
      <c r="AH1681" s="57" t="s">
        <v>5452</v>
      </c>
      <c r="AI1681" s="57" t="s">
        <v>5423</v>
      </c>
      <c r="AJ1681" s="58" t="n">
        <v>5.99262062873997</v>
      </c>
      <c r="AK1681" s="57" t="s">
        <v>530</v>
      </c>
      <c r="AL1681" s="58" t="n">
        <v>4</v>
      </c>
      <c r="AM1681" s="57"/>
      <c r="AN1681" s="57"/>
      <c r="AO1681" s="57" t="n">
        <v>0</v>
      </c>
      <c r="AP1681" s="59" t="b">
        <f aca="false">FALSE()</f>
        <v>0</v>
      </c>
    </row>
    <row r="1682" customFormat="false" ht="15" hidden="false" customHeight="true" outlineLevel="0" collapsed="false">
      <c r="B1682" s="57" t="s">
        <v>4711</v>
      </c>
      <c r="C1682" s="57" t="s">
        <v>255</v>
      </c>
      <c r="D1682" s="57" t="s">
        <v>345</v>
      </c>
      <c r="E1682" s="59" t="b">
        <f aca="false">FALSE()</f>
        <v>0</v>
      </c>
      <c r="F1682" s="57" t="n">
        <v>1</v>
      </c>
      <c r="G1682" s="57" t="s">
        <v>5195</v>
      </c>
      <c r="H1682" s="57" t="s">
        <v>4903</v>
      </c>
      <c r="I1682" s="57" t="n">
        <v>7</v>
      </c>
      <c r="J1682" s="57" t="s">
        <v>4876</v>
      </c>
      <c r="K1682" s="57" t="n">
        <v>2</v>
      </c>
      <c r="L1682" s="59" t="b">
        <f aca="false">FALSE()</f>
        <v>0</v>
      </c>
      <c r="M1682" s="59" t="b">
        <f aca="false">TRUE()</f>
        <v>1</v>
      </c>
      <c r="N1682" s="59" t="b">
        <f aca="false">TRUE()</f>
        <v>1</v>
      </c>
      <c r="O1682" s="59" t="b">
        <f aca="false">TRUE()</f>
        <v>1</v>
      </c>
      <c r="P1682" s="59" t="b">
        <f aca="false">TRUE()</f>
        <v>1</v>
      </c>
      <c r="Q1682" s="57" t="s">
        <v>5483</v>
      </c>
      <c r="R1682" s="58" t="n">
        <v>1</v>
      </c>
      <c r="S1682" s="58" t="n">
        <v>0</v>
      </c>
      <c r="T1682" s="57"/>
      <c r="U1682" s="58" t="n">
        <v>0</v>
      </c>
      <c r="V1682" s="58" t="n">
        <v>0</v>
      </c>
      <c r="W1682" s="58" t="n">
        <v>0</v>
      </c>
      <c r="X1682" s="57"/>
      <c r="Y1682" s="57"/>
      <c r="Z1682" s="58" t="n">
        <v>5.99262062873997</v>
      </c>
      <c r="AA1682" s="57" t="s">
        <v>530</v>
      </c>
      <c r="AB1682" s="57" t="s">
        <v>282</v>
      </c>
      <c r="AC1682" s="57" t="s">
        <v>5487</v>
      </c>
      <c r="AD1682" s="57" t="s">
        <v>5425</v>
      </c>
      <c r="AE1682" s="57" t="n">
        <v>136</v>
      </c>
      <c r="AF1682" s="58" t="n">
        <v>8.41925287659184</v>
      </c>
      <c r="AG1682" s="57" t="s">
        <v>530</v>
      </c>
      <c r="AH1682" s="57" t="s">
        <v>5452</v>
      </c>
      <c r="AI1682" s="57" t="s">
        <v>5423</v>
      </c>
      <c r="AJ1682" s="58" t="n">
        <v>5.99262062873997</v>
      </c>
      <c r="AK1682" s="57" t="s">
        <v>530</v>
      </c>
      <c r="AL1682" s="58" t="n">
        <v>4.5</v>
      </c>
      <c r="AM1682" s="57"/>
      <c r="AN1682" s="57"/>
      <c r="AO1682" s="57" t="n">
        <v>0</v>
      </c>
      <c r="AP1682" s="59" t="b">
        <f aca="false">FALSE()</f>
        <v>0</v>
      </c>
    </row>
    <row r="1683" customFormat="false" ht="15" hidden="false" customHeight="true" outlineLevel="0" collapsed="false">
      <c r="B1683" s="57" t="s">
        <v>4711</v>
      </c>
      <c r="C1683" s="57" t="s">
        <v>255</v>
      </c>
      <c r="D1683" s="57" t="s">
        <v>345</v>
      </c>
      <c r="E1683" s="59" t="b">
        <f aca="false">FALSE()</f>
        <v>0</v>
      </c>
      <c r="F1683" s="57" t="n">
        <v>1</v>
      </c>
      <c r="G1683" s="57" t="s">
        <v>5195</v>
      </c>
      <c r="H1683" s="57" t="s">
        <v>4903</v>
      </c>
      <c r="I1683" s="57" t="n">
        <v>8</v>
      </c>
      <c r="J1683" s="57" t="s">
        <v>4888</v>
      </c>
      <c r="K1683" s="57" t="n">
        <v>2</v>
      </c>
      <c r="L1683" s="59" t="b">
        <f aca="false">FALSE()</f>
        <v>0</v>
      </c>
      <c r="M1683" s="59" t="b">
        <f aca="false">TRUE()</f>
        <v>1</v>
      </c>
      <c r="N1683" s="59" t="b">
        <f aca="false">TRUE()</f>
        <v>1</v>
      </c>
      <c r="O1683" s="59" t="b">
        <f aca="false">TRUE()</f>
        <v>1</v>
      </c>
      <c r="P1683" s="59" t="b">
        <f aca="false">TRUE()</f>
        <v>1</v>
      </c>
      <c r="Q1683" s="57" t="s">
        <v>5461</v>
      </c>
      <c r="R1683" s="58" t="n">
        <v>1</v>
      </c>
      <c r="S1683" s="58" t="n">
        <v>0</v>
      </c>
      <c r="T1683" s="57"/>
      <c r="U1683" s="58" t="n">
        <v>0</v>
      </c>
      <c r="V1683" s="58" t="n">
        <v>0</v>
      </c>
      <c r="W1683" s="58" t="n">
        <v>0</v>
      </c>
      <c r="X1683" s="57"/>
      <c r="Y1683" s="57"/>
      <c r="Z1683" s="58" t="n">
        <v>5.85141743511774</v>
      </c>
      <c r="AA1683" s="57" t="s">
        <v>462</v>
      </c>
      <c r="AB1683" s="57" t="s">
        <v>282</v>
      </c>
      <c r="AC1683" s="57" t="s">
        <v>5426</v>
      </c>
      <c r="AD1683" s="57" t="s">
        <v>5424</v>
      </c>
      <c r="AE1683" s="57" t="n">
        <v>23</v>
      </c>
      <c r="AF1683" s="58" t="n">
        <v>6.9184927549286</v>
      </c>
      <c r="AG1683" s="57" t="s">
        <v>5455</v>
      </c>
      <c r="AH1683" s="57" t="s">
        <v>5438</v>
      </c>
      <c r="AI1683" s="57" t="s">
        <v>252</v>
      </c>
      <c r="AJ1683" s="58" t="n">
        <v>5.85141743511774</v>
      </c>
      <c r="AK1683" s="57" t="s">
        <v>462</v>
      </c>
      <c r="AL1683" s="58" t="n">
        <v>3.5</v>
      </c>
      <c r="AM1683" s="57"/>
      <c r="AN1683" s="57"/>
      <c r="AO1683" s="57" t="n">
        <v>0</v>
      </c>
      <c r="AP1683" s="59" t="b">
        <f aca="false">FALSE()</f>
        <v>0</v>
      </c>
    </row>
    <row r="1684" customFormat="false" ht="15" hidden="false" customHeight="true" outlineLevel="0" collapsed="false">
      <c r="B1684" s="57" t="s">
        <v>4711</v>
      </c>
      <c r="C1684" s="57" t="s">
        <v>255</v>
      </c>
      <c r="D1684" s="57" t="s">
        <v>345</v>
      </c>
      <c r="E1684" s="59" t="b">
        <f aca="false">FALSE()</f>
        <v>0</v>
      </c>
      <c r="F1684" s="57" t="n">
        <v>1</v>
      </c>
      <c r="G1684" s="57" t="s">
        <v>5195</v>
      </c>
      <c r="H1684" s="57" t="s">
        <v>4903</v>
      </c>
      <c r="I1684" s="57" t="n">
        <v>8</v>
      </c>
      <c r="J1684" s="57" t="s">
        <v>4888</v>
      </c>
      <c r="K1684" s="57" t="n">
        <v>2</v>
      </c>
      <c r="L1684" s="59" t="b">
        <f aca="false">FALSE()</f>
        <v>0</v>
      </c>
      <c r="M1684" s="59" t="b">
        <f aca="false">TRUE()</f>
        <v>1</v>
      </c>
      <c r="N1684" s="59" t="b">
        <f aca="false">TRUE()</f>
        <v>1</v>
      </c>
      <c r="O1684" s="59" t="b">
        <f aca="false">TRUE()</f>
        <v>1</v>
      </c>
      <c r="P1684" s="59" t="b">
        <f aca="false">TRUE()</f>
        <v>1</v>
      </c>
      <c r="Q1684" s="57" t="s">
        <v>5461</v>
      </c>
      <c r="R1684" s="58" t="n">
        <v>1</v>
      </c>
      <c r="S1684" s="58" t="n">
        <v>0</v>
      </c>
      <c r="T1684" s="57"/>
      <c r="U1684" s="58" t="n">
        <v>0</v>
      </c>
      <c r="V1684" s="58" t="n">
        <v>0</v>
      </c>
      <c r="W1684" s="58" t="n">
        <v>0</v>
      </c>
      <c r="X1684" s="57"/>
      <c r="Y1684" s="57"/>
      <c r="Z1684" s="58" t="n">
        <v>5.85141743511774</v>
      </c>
      <c r="AA1684" s="57" t="s">
        <v>462</v>
      </c>
      <c r="AB1684" s="57" t="s">
        <v>282</v>
      </c>
      <c r="AC1684" s="57" t="s">
        <v>5426</v>
      </c>
      <c r="AD1684" s="57" t="s">
        <v>5424</v>
      </c>
      <c r="AE1684" s="57" t="n">
        <v>23</v>
      </c>
      <c r="AF1684" s="58" t="n">
        <v>6.9184927549286</v>
      </c>
      <c r="AG1684" s="57" t="s">
        <v>5455</v>
      </c>
      <c r="AH1684" s="57" t="s">
        <v>5438</v>
      </c>
      <c r="AI1684" s="57" t="s">
        <v>252</v>
      </c>
      <c r="AJ1684" s="58" t="n">
        <v>5.85141743511774</v>
      </c>
      <c r="AK1684" s="57" t="s">
        <v>462</v>
      </c>
      <c r="AL1684" s="58" t="n">
        <v>4</v>
      </c>
      <c r="AM1684" s="57"/>
      <c r="AN1684" s="57"/>
      <c r="AO1684" s="57" t="n">
        <v>0</v>
      </c>
      <c r="AP1684" s="59" t="b">
        <f aca="false">FALSE()</f>
        <v>0</v>
      </c>
    </row>
    <row r="1685" customFormat="false" ht="15" hidden="false" customHeight="true" outlineLevel="0" collapsed="false">
      <c r="B1685" s="57" t="s">
        <v>4711</v>
      </c>
      <c r="C1685" s="57" t="s">
        <v>255</v>
      </c>
      <c r="D1685" s="57" t="s">
        <v>345</v>
      </c>
      <c r="E1685" s="59" t="b">
        <f aca="false">FALSE()</f>
        <v>0</v>
      </c>
      <c r="F1685" s="57" t="n">
        <v>1</v>
      </c>
      <c r="G1685" s="57" t="s">
        <v>5195</v>
      </c>
      <c r="H1685" s="57" t="s">
        <v>4903</v>
      </c>
      <c r="I1685" s="57" t="n">
        <v>8</v>
      </c>
      <c r="J1685" s="57" t="s">
        <v>4888</v>
      </c>
      <c r="K1685" s="57" t="n">
        <v>2</v>
      </c>
      <c r="L1685" s="59" t="b">
        <f aca="false">FALSE()</f>
        <v>0</v>
      </c>
      <c r="M1685" s="59" t="b">
        <f aca="false">TRUE()</f>
        <v>1</v>
      </c>
      <c r="N1685" s="59" t="b">
        <f aca="false">TRUE()</f>
        <v>1</v>
      </c>
      <c r="O1685" s="59" t="b">
        <f aca="false">TRUE()</f>
        <v>1</v>
      </c>
      <c r="P1685" s="59" t="b">
        <f aca="false">TRUE()</f>
        <v>1</v>
      </c>
      <c r="Q1685" s="57" t="s">
        <v>5461</v>
      </c>
      <c r="R1685" s="58" t="n">
        <v>1</v>
      </c>
      <c r="S1685" s="58" t="n">
        <v>0</v>
      </c>
      <c r="T1685" s="57"/>
      <c r="U1685" s="58" t="n">
        <v>0</v>
      </c>
      <c r="V1685" s="58" t="n">
        <v>0</v>
      </c>
      <c r="W1685" s="58" t="n">
        <v>0</v>
      </c>
      <c r="X1685" s="57"/>
      <c r="Y1685" s="57"/>
      <c r="Z1685" s="58" t="n">
        <v>5.85141743511774</v>
      </c>
      <c r="AA1685" s="57" t="s">
        <v>462</v>
      </c>
      <c r="AB1685" s="57" t="s">
        <v>282</v>
      </c>
      <c r="AC1685" s="57" t="s">
        <v>5426</v>
      </c>
      <c r="AD1685" s="57" t="s">
        <v>5424</v>
      </c>
      <c r="AE1685" s="57" t="n">
        <v>23</v>
      </c>
      <c r="AF1685" s="58" t="n">
        <v>6.9184927549286</v>
      </c>
      <c r="AG1685" s="57" t="s">
        <v>5455</v>
      </c>
      <c r="AH1685" s="57" t="s">
        <v>5438</v>
      </c>
      <c r="AI1685" s="57" t="s">
        <v>252</v>
      </c>
      <c r="AJ1685" s="58" t="n">
        <v>5.85141743511774</v>
      </c>
      <c r="AK1685" s="57" t="s">
        <v>462</v>
      </c>
      <c r="AL1685" s="58" t="n">
        <v>4.5</v>
      </c>
      <c r="AM1685" s="57"/>
      <c r="AN1685" s="57"/>
      <c r="AO1685" s="57" t="n">
        <v>0</v>
      </c>
      <c r="AP1685" s="59" t="b">
        <f aca="false">FALSE()</f>
        <v>0</v>
      </c>
    </row>
    <row r="1686" customFormat="false" ht="15" hidden="false" customHeight="true" outlineLevel="0" collapsed="false">
      <c r="B1686" s="57" t="s">
        <v>4711</v>
      </c>
      <c r="C1686" s="57" t="s">
        <v>255</v>
      </c>
      <c r="D1686" s="57" t="s">
        <v>278</v>
      </c>
      <c r="E1686" s="59" t="b">
        <f aca="false">FALSE()</f>
        <v>0</v>
      </c>
      <c r="F1686" s="57" t="n">
        <v>1</v>
      </c>
      <c r="G1686" s="57" t="s">
        <v>4863</v>
      </c>
      <c r="H1686" s="57" t="s">
        <v>5055</v>
      </c>
      <c r="I1686" s="57" t="n">
        <v>2</v>
      </c>
      <c r="J1686" s="57" t="s">
        <v>281</v>
      </c>
      <c r="K1686" s="57" t="n">
        <v>2</v>
      </c>
      <c r="L1686" s="59" t="b">
        <f aca="false">FALSE()</f>
        <v>0</v>
      </c>
      <c r="M1686" s="59" t="b">
        <f aca="false">TRUE()</f>
        <v>1</v>
      </c>
      <c r="N1686" s="59" t="b">
        <f aca="false">TRUE()</f>
        <v>1</v>
      </c>
      <c r="O1686" s="59" t="b">
        <f aca="false">TRUE()</f>
        <v>1</v>
      </c>
      <c r="P1686" s="59" t="b">
        <f aca="false">TRUE()</f>
        <v>1</v>
      </c>
      <c r="Q1686" s="57" t="s">
        <v>5432</v>
      </c>
      <c r="R1686" s="58" t="n">
        <v>1</v>
      </c>
      <c r="S1686" s="58" t="n">
        <v>0</v>
      </c>
      <c r="T1686" s="57"/>
      <c r="U1686" s="58" t="n">
        <v>19.9708038386359</v>
      </c>
      <c r="V1686" s="58" t="n">
        <v>19.2499325770809</v>
      </c>
      <c r="W1686" s="58" t="n">
        <v>17.674695375905</v>
      </c>
      <c r="X1686" s="58" t="n">
        <v>96.3903743315508</v>
      </c>
      <c r="Y1686" s="58" t="n">
        <v>88.5026737967915</v>
      </c>
      <c r="Z1686" s="58" t="n">
        <v>3.55749490512638</v>
      </c>
      <c r="AA1686" s="57" t="s">
        <v>350</v>
      </c>
      <c r="AB1686" s="57" t="s">
        <v>282</v>
      </c>
      <c r="AC1686" s="57" t="s">
        <v>5480</v>
      </c>
      <c r="AD1686" s="57" t="s">
        <v>5417</v>
      </c>
      <c r="AE1686" s="57" t="n">
        <v>26</v>
      </c>
      <c r="AF1686" s="58" t="n">
        <v>3.74896172293075</v>
      </c>
      <c r="AG1686" s="57" t="s">
        <v>5412</v>
      </c>
      <c r="AH1686" s="57" t="s">
        <v>5414</v>
      </c>
      <c r="AI1686" s="57" t="s">
        <v>4838</v>
      </c>
      <c r="AJ1686" s="58" t="n">
        <v>3.55749490512638</v>
      </c>
      <c r="AK1686" s="57" t="s">
        <v>350</v>
      </c>
      <c r="AL1686" s="58" t="n">
        <v>3.5</v>
      </c>
      <c r="AM1686" s="57"/>
      <c r="AN1686" s="57"/>
      <c r="AO1686" s="57" t="n">
        <v>0</v>
      </c>
      <c r="AP1686" s="59" t="b">
        <f aca="false">FALSE()</f>
        <v>0</v>
      </c>
    </row>
    <row r="1687" customFormat="false" ht="15" hidden="false" customHeight="true" outlineLevel="0" collapsed="false">
      <c r="B1687" s="57" t="s">
        <v>4711</v>
      </c>
      <c r="C1687" s="57" t="s">
        <v>255</v>
      </c>
      <c r="D1687" s="57" t="s">
        <v>278</v>
      </c>
      <c r="E1687" s="59" t="b">
        <f aca="false">FALSE()</f>
        <v>0</v>
      </c>
      <c r="F1687" s="57" t="n">
        <v>1</v>
      </c>
      <c r="G1687" s="57" t="s">
        <v>4863</v>
      </c>
      <c r="H1687" s="57" t="s">
        <v>5055</v>
      </c>
      <c r="I1687" s="57" t="n">
        <v>2</v>
      </c>
      <c r="J1687" s="57" t="s">
        <v>281</v>
      </c>
      <c r="K1687" s="57" t="n">
        <v>2</v>
      </c>
      <c r="L1687" s="59" t="b">
        <f aca="false">FALSE()</f>
        <v>0</v>
      </c>
      <c r="M1687" s="59" t="b">
        <f aca="false">TRUE()</f>
        <v>1</v>
      </c>
      <c r="N1687" s="59" t="b">
        <f aca="false">TRUE()</f>
        <v>1</v>
      </c>
      <c r="O1687" s="59" t="b">
        <f aca="false">TRUE()</f>
        <v>1</v>
      </c>
      <c r="P1687" s="59" t="b">
        <f aca="false">TRUE()</f>
        <v>1</v>
      </c>
      <c r="Q1687" s="57" t="s">
        <v>5432</v>
      </c>
      <c r="R1687" s="58" t="n">
        <v>1</v>
      </c>
      <c r="S1687" s="58" t="n">
        <v>0</v>
      </c>
      <c r="T1687" s="57"/>
      <c r="U1687" s="58" t="n">
        <v>19.9708038386359</v>
      </c>
      <c r="V1687" s="58" t="n">
        <v>19.2499325770809</v>
      </c>
      <c r="W1687" s="58" t="n">
        <v>17.674695375905</v>
      </c>
      <c r="X1687" s="58" t="n">
        <v>96.3903743315508</v>
      </c>
      <c r="Y1687" s="58" t="n">
        <v>88.5026737967915</v>
      </c>
      <c r="Z1687" s="58" t="n">
        <v>3.55749490512638</v>
      </c>
      <c r="AA1687" s="57" t="s">
        <v>350</v>
      </c>
      <c r="AB1687" s="57" t="s">
        <v>282</v>
      </c>
      <c r="AC1687" s="57" t="s">
        <v>5480</v>
      </c>
      <c r="AD1687" s="57" t="s">
        <v>5417</v>
      </c>
      <c r="AE1687" s="57" t="n">
        <v>26</v>
      </c>
      <c r="AF1687" s="58" t="n">
        <v>3.74896172293075</v>
      </c>
      <c r="AG1687" s="57" t="s">
        <v>5412</v>
      </c>
      <c r="AH1687" s="57" t="s">
        <v>5414</v>
      </c>
      <c r="AI1687" s="57" t="s">
        <v>4838</v>
      </c>
      <c r="AJ1687" s="58" t="n">
        <v>3.55749490512638</v>
      </c>
      <c r="AK1687" s="57" t="s">
        <v>350</v>
      </c>
      <c r="AL1687" s="58" t="n">
        <v>4</v>
      </c>
      <c r="AM1687" s="57" t="s">
        <v>350</v>
      </c>
      <c r="AN1687" s="57" t="s">
        <v>5446</v>
      </c>
      <c r="AO1687" s="57" t="n">
        <v>2</v>
      </c>
      <c r="AP1687" s="59" t="b">
        <f aca="false">FALSE()</f>
        <v>0</v>
      </c>
    </row>
    <row r="1688" customFormat="false" ht="15" hidden="false" customHeight="true" outlineLevel="0" collapsed="false">
      <c r="B1688" s="57" t="s">
        <v>4711</v>
      </c>
      <c r="C1688" s="57" t="s">
        <v>255</v>
      </c>
      <c r="D1688" s="57" t="s">
        <v>278</v>
      </c>
      <c r="E1688" s="59" t="b">
        <f aca="false">FALSE()</f>
        <v>0</v>
      </c>
      <c r="F1688" s="57" t="n">
        <v>1</v>
      </c>
      <c r="G1688" s="57" t="s">
        <v>4863</v>
      </c>
      <c r="H1688" s="57" t="s">
        <v>5055</v>
      </c>
      <c r="I1688" s="57" t="n">
        <v>2</v>
      </c>
      <c r="J1688" s="57" t="s">
        <v>281</v>
      </c>
      <c r="K1688" s="57" t="n">
        <v>2</v>
      </c>
      <c r="L1688" s="59" t="b">
        <f aca="false">FALSE()</f>
        <v>0</v>
      </c>
      <c r="M1688" s="59" t="b">
        <f aca="false">TRUE()</f>
        <v>1</v>
      </c>
      <c r="N1688" s="59" t="b">
        <f aca="false">TRUE()</f>
        <v>1</v>
      </c>
      <c r="O1688" s="59" t="b">
        <f aca="false">TRUE()</f>
        <v>1</v>
      </c>
      <c r="P1688" s="59" t="b">
        <f aca="false">TRUE()</f>
        <v>1</v>
      </c>
      <c r="Q1688" s="57" t="s">
        <v>5432</v>
      </c>
      <c r="R1688" s="58" t="n">
        <v>1</v>
      </c>
      <c r="S1688" s="58" t="n">
        <v>0</v>
      </c>
      <c r="T1688" s="57"/>
      <c r="U1688" s="58" t="n">
        <v>19.9708038386359</v>
      </c>
      <c r="V1688" s="58" t="n">
        <v>19.2499325770809</v>
      </c>
      <c r="W1688" s="58" t="n">
        <v>17.674695375905</v>
      </c>
      <c r="X1688" s="58" t="n">
        <v>96.3903743315508</v>
      </c>
      <c r="Y1688" s="58" t="n">
        <v>88.5026737967915</v>
      </c>
      <c r="Z1688" s="58" t="n">
        <v>3.55749490512638</v>
      </c>
      <c r="AA1688" s="57" t="s">
        <v>350</v>
      </c>
      <c r="AB1688" s="57" t="s">
        <v>282</v>
      </c>
      <c r="AC1688" s="57" t="s">
        <v>5480</v>
      </c>
      <c r="AD1688" s="57" t="s">
        <v>5417</v>
      </c>
      <c r="AE1688" s="57" t="n">
        <v>26</v>
      </c>
      <c r="AF1688" s="58" t="n">
        <v>3.74896172293075</v>
      </c>
      <c r="AG1688" s="57" t="s">
        <v>5412</v>
      </c>
      <c r="AH1688" s="57" t="s">
        <v>5414</v>
      </c>
      <c r="AI1688" s="57" t="s">
        <v>4838</v>
      </c>
      <c r="AJ1688" s="58" t="n">
        <v>3.55749490512638</v>
      </c>
      <c r="AK1688" s="57" t="s">
        <v>350</v>
      </c>
      <c r="AL1688" s="58" t="n">
        <v>4.5</v>
      </c>
      <c r="AM1688" s="57" t="s">
        <v>350</v>
      </c>
      <c r="AN1688" s="57" t="s">
        <v>5446</v>
      </c>
      <c r="AO1688" s="57" t="n">
        <v>5</v>
      </c>
      <c r="AP1688" s="59" t="b">
        <f aca="false">FALSE()</f>
        <v>0</v>
      </c>
    </row>
    <row r="1689" customFormat="false" ht="15" hidden="false" customHeight="true" outlineLevel="0" collapsed="false">
      <c r="B1689" s="57" t="s">
        <v>4711</v>
      </c>
      <c r="C1689" s="57" t="s">
        <v>255</v>
      </c>
      <c r="D1689" s="57" t="s">
        <v>278</v>
      </c>
      <c r="E1689" s="59" t="b">
        <f aca="false">FALSE()</f>
        <v>0</v>
      </c>
      <c r="F1689" s="57" t="n">
        <v>1</v>
      </c>
      <c r="G1689" s="57" t="s">
        <v>4863</v>
      </c>
      <c r="H1689" s="57" t="s">
        <v>5055</v>
      </c>
      <c r="I1689" s="57" t="n">
        <v>3</v>
      </c>
      <c r="J1689" s="57" t="s">
        <v>360</v>
      </c>
      <c r="K1689" s="57" t="n">
        <v>2</v>
      </c>
      <c r="L1689" s="59" t="b">
        <f aca="false">FALSE()</f>
        <v>0</v>
      </c>
      <c r="M1689" s="59" t="b">
        <f aca="false">TRUE()</f>
        <v>1</v>
      </c>
      <c r="N1689" s="59" t="b">
        <f aca="false">TRUE()</f>
        <v>1</v>
      </c>
      <c r="O1689" s="59" t="b">
        <f aca="false">TRUE()</f>
        <v>1</v>
      </c>
      <c r="P1689" s="59" t="b">
        <f aca="false">TRUE()</f>
        <v>1</v>
      </c>
      <c r="Q1689" s="57" t="s">
        <v>5417</v>
      </c>
      <c r="R1689" s="58" t="n">
        <v>1</v>
      </c>
      <c r="S1689" s="58" t="n">
        <v>0</v>
      </c>
      <c r="T1689" s="57"/>
      <c r="U1689" s="58" t="n">
        <v>2.18931272027827</v>
      </c>
      <c r="V1689" s="58" t="n">
        <v>2.13591484905197</v>
      </c>
      <c r="W1689" s="58" t="n">
        <v>1.76212975046787</v>
      </c>
      <c r="X1689" s="58" t="n">
        <v>97.5609756097561</v>
      </c>
      <c r="Y1689" s="58" t="n">
        <v>80.4878048780488</v>
      </c>
      <c r="Z1689" s="58" t="n">
        <v>3.64098777806243</v>
      </c>
      <c r="AA1689" s="57" t="s">
        <v>350</v>
      </c>
      <c r="AB1689" s="57" t="s">
        <v>282</v>
      </c>
      <c r="AC1689" s="57" t="s">
        <v>5426</v>
      </c>
      <c r="AD1689" s="57" t="s">
        <v>5417</v>
      </c>
      <c r="AE1689" s="57" t="n">
        <v>26</v>
      </c>
      <c r="AF1689" s="58" t="n">
        <v>4.26842523654803</v>
      </c>
      <c r="AG1689" s="57" t="s">
        <v>5412</v>
      </c>
      <c r="AH1689" s="57" t="s">
        <v>5445</v>
      </c>
      <c r="AI1689" s="57" t="s">
        <v>4885</v>
      </c>
      <c r="AJ1689" s="58" t="n">
        <v>3.64098777806243</v>
      </c>
      <c r="AK1689" s="57" t="s">
        <v>350</v>
      </c>
      <c r="AL1689" s="58" t="n">
        <v>3.5</v>
      </c>
      <c r="AM1689" s="57"/>
      <c r="AN1689" s="57"/>
      <c r="AO1689" s="57" t="n">
        <v>0</v>
      </c>
      <c r="AP1689" s="59" t="b">
        <f aca="false">FALSE()</f>
        <v>0</v>
      </c>
    </row>
    <row r="1690" customFormat="false" ht="15" hidden="false" customHeight="true" outlineLevel="0" collapsed="false">
      <c r="B1690" s="57" t="s">
        <v>4711</v>
      </c>
      <c r="C1690" s="57" t="s">
        <v>255</v>
      </c>
      <c r="D1690" s="57" t="s">
        <v>278</v>
      </c>
      <c r="E1690" s="59" t="b">
        <f aca="false">FALSE()</f>
        <v>0</v>
      </c>
      <c r="F1690" s="57" t="n">
        <v>1</v>
      </c>
      <c r="G1690" s="57" t="s">
        <v>4863</v>
      </c>
      <c r="H1690" s="57" t="s">
        <v>5055</v>
      </c>
      <c r="I1690" s="57" t="n">
        <v>3</v>
      </c>
      <c r="J1690" s="57" t="s">
        <v>360</v>
      </c>
      <c r="K1690" s="57" t="n">
        <v>2</v>
      </c>
      <c r="L1690" s="59" t="b">
        <f aca="false">FALSE()</f>
        <v>0</v>
      </c>
      <c r="M1690" s="59" t="b">
        <f aca="false">TRUE()</f>
        <v>1</v>
      </c>
      <c r="N1690" s="59" t="b">
        <f aca="false">TRUE()</f>
        <v>1</v>
      </c>
      <c r="O1690" s="59" t="b">
        <f aca="false">TRUE()</f>
        <v>1</v>
      </c>
      <c r="P1690" s="59" t="b">
        <f aca="false">TRUE()</f>
        <v>1</v>
      </c>
      <c r="Q1690" s="57" t="s">
        <v>5417</v>
      </c>
      <c r="R1690" s="58" t="n">
        <v>1</v>
      </c>
      <c r="S1690" s="58" t="n">
        <v>0</v>
      </c>
      <c r="T1690" s="57"/>
      <c r="U1690" s="58" t="n">
        <v>2.18931272027827</v>
      </c>
      <c r="V1690" s="58" t="n">
        <v>2.13591484905197</v>
      </c>
      <c r="W1690" s="58" t="n">
        <v>1.76212975046787</v>
      </c>
      <c r="X1690" s="58" t="n">
        <v>97.5609756097561</v>
      </c>
      <c r="Y1690" s="58" t="n">
        <v>80.4878048780488</v>
      </c>
      <c r="Z1690" s="58" t="n">
        <v>3.64098777806243</v>
      </c>
      <c r="AA1690" s="57" t="s">
        <v>350</v>
      </c>
      <c r="AB1690" s="57" t="s">
        <v>282</v>
      </c>
      <c r="AC1690" s="57" t="s">
        <v>5426</v>
      </c>
      <c r="AD1690" s="57" t="s">
        <v>5417</v>
      </c>
      <c r="AE1690" s="57" t="n">
        <v>26</v>
      </c>
      <c r="AF1690" s="58" t="n">
        <v>4.26842523654803</v>
      </c>
      <c r="AG1690" s="57" t="s">
        <v>5412</v>
      </c>
      <c r="AH1690" s="57" t="s">
        <v>5445</v>
      </c>
      <c r="AI1690" s="57" t="s">
        <v>4885</v>
      </c>
      <c r="AJ1690" s="58" t="n">
        <v>3.64098777806243</v>
      </c>
      <c r="AK1690" s="57" t="s">
        <v>350</v>
      </c>
      <c r="AL1690" s="58" t="n">
        <v>4</v>
      </c>
      <c r="AM1690" s="57" t="s">
        <v>350</v>
      </c>
      <c r="AN1690" s="57" t="s">
        <v>350</v>
      </c>
      <c r="AO1690" s="57" t="n">
        <v>1</v>
      </c>
      <c r="AP1690" s="59" t="b">
        <f aca="false">FALSE()</f>
        <v>0</v>
      </c>
    </row>
    <row r="1691" customFormat="false" ht="15" hidden="false" customHeight="true" outlineLevel="0" collapsed="false">
      <c r="B1691" s="57" t="s">
        <v>4711</v>
      </c>
      <c r="C1691" s="57" t="s">
        <v>255</v>
      </c>
      <c r="D1691" s="57" t="s">
        <v>278</v>
      </c>
      <c r="E1691" s="59" t="b">
        <f aca="false">FALSE()</f>
        <v>0</v>
      </c>
      <c r="F1691" s="57" t="n">
        <v>1</v>
      </c>
      <c r="G1691" s="57" t="s">
        <v>4863</v>
      </c>
      <c r="H1691" s="57" t="s">
        <v>5055</v>
      </c>
      <c r="I1691" s="57" t="n">
        <v>3</v>
      </c>
      <c r="J1691" s="57" t="s">
        <v>360</v>
      </c>
      <c r="K1691" s="57" t="n">
        <v>2</v>
      </c>
      <c r="L1691" s="59" t="b">
        <f aca="false">FALSE()</f>
        <v>0</v>
      </c>
      <c r="M1691" s="59" t="b">
        <f aca="false">TRUE()</f>
        <v>1</v>
      </c>
      <c r="N1691" s="59" t="b">
        <f aca="false">TRUE()</f>
        <v>1</v>
      </c>
      <c r="O1691" s="59" t="b">
        <f aca="false">TRUE()</f>
        <v>1</v>
      </c>
      <c r="P1691" s="59" t="b">
        <f aca="false">TRUE()</f>
        <v>1</v>
      </c>
      <c r="Q1691" s="57" t="s">
        <v>5417</v>
      </c>
      <c r="R1691" s="58" t="n">
        <v>1</v>
      </c>
      <c r="S1691" s="58" t="n">
        <v>0</v>
      </c>
      <c r="T1691" s="57"/>
      <c r="U1691" s="58" t="n">
        <v>2.18931272027827</v>
      </c>
      <c r="V1691" s="58" t="n">
        <v>2.13591484905197</v>
      </c>
      <c r="W1691" s="58" t="n">
        <v>1.76212975046787</v>
      </c>
      <c r="X1691" s="58" t="n">
        <v>97.5609756097561</v>
      </c>
      <c r="Y1691" s="58" t="n">
        <v>80.4878048780488</v>
      </c>
      <c r="Z1691" s="58" t="n">
        <v>3.64098777806243</v>
      </c>
      <c r="AA1691" s="57" t="s">
        <v>350</v>
      </c>
      <c r="AB1691" s="57" t="s">
        <v>282</v>
      </c>
      <c r="AC1691" s="57" t="s">
        <v>5426</v>
      </c>
      <c r="AD1691" s="57" t="s">
        <v>5417</v>
      </c>
      <c r="AE1691" s="57" t="n">
        <v>26</v>
      </c>
      <c r="AF1691" s="58" t="n">
        <v>4.26842523654803</v>
      </c>
      <c r="AG1691" s="57" t="s">
        <v>5412</v>
      </c>
      <c r="AH1691" s="57" t="s">
        <v>5445</v>
      </c>
      <c r="AI1691" s="57" t="s">
        <v>4885</v>
      </c>
      <c r="AJ1691" s="58" t="n">
        <v>3.64098777806243</v>
      </c>
      <c r="AK1691" s="57" t="s">
        <v>350</v>
      </c>
      <c r="AL1691" s="58" t="n">
        <v>4.5</v>
      </c>
      <c r="AM1691" s="57" t="s">
        <v>350</v>
      </c>
      <c r="AN1691" s="57" t="s">
        <v>5446</v>
      </c>
      <c r="AO1691" s="57" t="n">
        <v>4</v>
      </c>
      <c r="AP1691" s="59" t="b">
        <f aca="false">FALSE()</f>
        <v>0</v>
      </c>
    </row>
    <row r="1692" customFormat="false" ht="15" hidden="false" customHeight="true" outlineLevel="0" collapsed="false">
      <c r="B1692" s="57" t="s">
        <v>4711</v>
      </c>
      <c r="C1692" s="57" t="s">
        <v>255</v>
      </c>
      <c r="D1692" s="57" t="s">
        <v>278</v>
      </c>
      <c r="E1692" s="59" t="b">
        <f aca="false">FALSE()</f>
        <v>0</v>
      </c>
      <c r="F1692" s="57" t="n">
        <v>1</v>
      </c>
      <c r="G1692" s="57" t="s">
        <v>4863</v>
      </c>
      <c r="H1692" s="57" t="s">
        <v>5055</v>
      </c>
      <c r="I1692" s="57" t="n">
        <v>4</v>
      </c>
      <c r="J1692" s="57" t="s">
        <v>252</v>
      </c>
      <c r="K1692" s="57" t="n">
        <v>2</v>
      </c>
      <c r="L1692" s="59" t="b">
        <f aca="false">FALSE()</f>
        <v>0</v>
      </c>
      <c r="M1692" s="59" t="b">
        <f aca="false">TRUE()</f>
        <v>1</v>
      </c>
      <c r="N1692" s="59" t="b">
        <f aca="false">TRUE()</f>
        <v>1</v>
      </c>
      <c r="O1692" s="59" t="b">
        <f aca="false">TRUE()</f>
        <v>1</v>
      </c>
      <c r="P1692" s="59" t="b">
        <f aca="false">TRUE()</f>
        <v>1</v>
      </c>
      <c r="Q1692" s="57" t="s">
        <v>5440</v>
      </c>
      <c r="R1692" s="58" t="n">
        <v>1</v>
      </c>
      <c r="S1692" s="58" t="n">
        <v>0</v>
      </c>
      <c r="T1692" s="57"/>
      <c r="U1692" s="58" t="n">
        <v>6.78152964574</v>
      </c>
      <c r="V1692" s="58" t="n">
        <v>6.78152964574</v>
      </c>
      <c r="W1692" s="58" t="n">
        <v>2.85678611060701</v>
      </c>
      <c r="X1692" s="58" t="n">
        <v>100</v>
      </c>
      <c r="Y1692" s="58" t="n">
        <v>42.1259842519685</v>
      </c>
      <c r="Z1692" s="58" t="n">
        <v>2.81472432042643</v>
      </c>
      <c r="AA1692" s="57" t="s">
        <v>5412</v>
      </c>
      <c r="AB1692" s="57" t="s">
        <v>5413</v>
      </c>
      <c r="AC1692" s="57" t="s">
        <v>5414</v>
      </c>
      <c r="AD1692" s="57" t="s">
        <v>261</v>
      </c>
      <c r="AE1692" s="57" t="n">
        <v>510</v>
      </c>
      <c r="AF1692" s="58" t="n">
        <v>2.81472432042643</v>
      </c>
      <c r="AG1692" s="57" t="s">
        <v>5412</v>
      </c>
      <c r="AH1692" s="57" t="s">
        <v>5414</v>
      </c>
      <c r="AI1692" s="57" t="s">
        <v>261</v>
      </c>
      <c r="AJ1692" s="58" t="n">
        <v>3.42119248216171</v>
      </c>
      <c r="AK1692" s="57" t="s">
        <v>350</v>
      </c>
      <c r="AL1692" s="58" t="n">
        <v>3.5</v>
      </c>
      <c r="AM1692" s="57" t="s">
        <v>350</v>
      </c>
      <c r="AN1692" s="57" t="s">
        <v>5446</v>
      </c>
      <c r="AO1692" s="57" t="n">
        <v>2</v>
      </c>
      <c r="AP1692" s="59" t="b">
        <f aca="false">TRUE()</f>
        <v>1</v>
      </c>
    </row>
    <row r="1693" customFormat="false" ht="15" hidden="false" customHeight="true" outlineLevel="0" collapsed="false">
      <c r="B1693" s="57" t="s">
        <v>4711</v>
      </c>
      <c r="C1693" s="57" t="s">
        <v>255</v>
      </c>
      <c r="D1693" s="57" t="s">
        <v>278</v>
      </c>
      <c r="E1693" s="59" t="b">
        <f aca="false">FALSE()</f>
        <v>0</v>
      </c>
      <c r="F1693" s="57" t="n">
        <v>1</v>
      </c>
      <c r="G1693" s="57" t="s">
        <v>4863</v>
      </c>
      <c r="H1693" s="57" t="s">
        <v>5055</v>
      </c>
      <c r="I1693" s="57" t="n">
        <v>4</v>
      </c>
      <c r="J1693" s="57" t="s">
        <v>252</v>
      </c>
      <c r="K1693" s="57" t="n">
        <v>2</v>
      </c>
      <c r="L1693" s="59" t="b">
        <f aca="false">FALSE()</f>
        <v>0</v>
      </c>
      <c r="M1693" s="59" t="b">
        <f aca="false">TRUE()</f>
        <v>1</v>
      </c>
      <c r="N1693" s="59" t="b">
        <f aca="false">TRUE()</f>
        <v>1</v>
      </c>
      <c r="O1693" s="59" t="b">
        <f aca="false">TRUE()</f>
        <v>1</v>
      </c>
      <c r="P1693" s="59" t="b">
        <f aca="false">TRUE()</f>
        <v>1</v>
      </c>
      <c r="Q1693" s="57" t="s">
        <v>5440</v>
      </c>
      <c r="R1693" s="58" t="n">
        <v>1</v>
      </c>
      <c r="S1693" s="58" t="n">
        <v>0</v>
      </c>
      <c r="T1693" s="57"/>
      <c r="U1693" s="58" t="n">
        <v>6.78152964574</v>
      </c>
      <c r="V1693" s="58" t="n">
        <v>6.78152964574</v>
      </c>
      <c r="W1693" s="58" t="n">
        <v>2.85678611060701</v>
      </c>
      <c r="X1693" s="58" t="n">
        <v>100</v>
      </c>
      <c r="Y1693" s="58" t="n">
        <v>42.1259842519685</v>
      </c>
      <c r="Z1693" s="58" t="n">
        <v>2.81472432042643</v>
      </c>
      <c r="AA1693" s="57" t="s">
        <v>5412</v>
      </c>
      <c r="AB1693" s="57" t="s">
        <v>5413</v>
      </c>
      <c r="AC1693" s="57" t="s">
        <v>5414</v>
      </c>
      <c r="AD1693" s="57" t="s">
        <v>261</v>
      </c>
      <c r="AE1693" s="57" t="n">
        <v>510</v>
      </c>
      <c r="AF1693" s="58" t="n">
        <v>2.81472432042643</v>
      </c>
      <c r="AG1693" s="57" t="s">
        <v>5412</v>
      </c>
      <c r="AH1693" s="57" t="s">
        <v>5414</v>
      </c>
      <c r="AI1693" s="57" t="s">
        <v>261</v>
      </c>
      <c r="AJ1693" s="58" t="n">
        <v>3.42119248216171</v>
      </c>
      <c r="AK1693" s="57" t="s">
        <v>350</v>
      </c>
      <c r="AL1693" s="58" t="n">
        <v>4</v>
      </c>
      <c r="AM1693" s="57" t="s">
        <v>350</v>
      </c>
      <c r="AN1693" s="57" t="s">
        <v>5446</v>
      </c>
      <c r="AO1693" s="57" t="n">
        <v>2</v>
      </c>
      <c r="AP1693" s="59" t="b">
        <f aca="false">TRUE()</f>
        <v>1</v>
      </c>
    </row>
    <row r="1694" customFormat="false" ht="15" hidden="false" customHeight="true" outlineLevel="0" collapsed="false">
      <c r="B1694" s="57" t="s">
        <v>4711</v>
      </c>
      <c r="C1694" s="57" t="s">
        <v>255</v>
      </c>
      <c r="D1694" s="57" t="s">
        <v>278</v>
      </c>
      <c r="E1694" s="59" t="b">
        <f aca="false">FALSE()</f>
        <v>0</v>
      </c>
      <c r="F1694" s="57" t="n">
        <v>1</v>
      </c>
      <c r="G1694" s="57" t="s">
        <v>4863</v>
      </c>
      <c r="H1694" s="57" t="s">
        <v>5055</v>
      </c>
      <c r="I1694" s="57" t="n">
        <v>4</v>
      </c>
      <c r="J1694" s="57" t="s">
        <v>252</v>
      </c>
      <c r="K1694" s="57" t="n">
        <v>2</v>
      </c>
      <c r="L1694" s="59" t="b">
        <f aca="false">FALSE()</f>
        <v>0</v>
      </c>
      <c r="M1694" s="59" t="b">
        <f aca="false">TRUE()</f>
        <v>1</v>
      </c>
      <c r="N1694" s="59" t="b">
        <f aca="false">TRUE()</f>
        <v>1</v>
      </c>
      <c r="O1694" s="59" t="b">
        <f aca="false">TRUE()</f>
        <v>1</v>
      </c>
      <c r="P1694" s="59" t="b">
        <f aca="false">TRUE()</f>
        <v>1</v>
      </c>
      <c r="Q1694" s="57" t="s">
        <v>5440</v>
      </c>
      <c r="R1694" s="58" t="n">
        <v>1</v>
      </c>
      <c r="S1694" s="58" t="n">
        <v>0</v>
      </c>
      <c r="T1694" s="57"/>
      <c r="U1694" s="58" t="n">
        <v>6.78152964574</v>
      </c>
      <c r="V1694" s="58" t="n">
        <v>6.78152964574</v>
      </c>
      <c r="W1694" s="58" t="n">
        <v>2.85678611060701</v>
      </c>
      <c r="X1694" s="58" t="n">
        <v>100</v>
      </c>
      <c r="Y1694" s="58" t="n">
        <v>42.1259842519685</v>
      </c>
      <c r="Z1694" s="58" t="n">
        <v>2.81472432042643</v>
      </c>
      <c r="AA1694" s="57" t="s">
        <v>5412</v>
      </c>
      <c r="AB1694" s="57" t="s">
        <v>5413</v>
      </c>
      <c r="AC1694" s="57" t="s">
        <v>5414</v>
      </c>
      <c r="AD1694" s="57" t="s">
        <v>261</v>
      </c>
      <c r="AE1694" s="57" t="n">
        <v>510</v>
      </c>
      <c r="AF1694" s="58" t="n">
        <v>2.81472432042643</v>
      </c>
      <c r="AG1694" s="57" t="s">
        <v>5412</v>
      </c>
      <c r="AH1694" s="57" t="s">
        <v>5414</v>
      </c>
      <c r="AI1694" s="57" t="s">
        <v>261</v>
      </c>
      <c r="AJ1694" s="58" t="n">
        <v>3.42119248216171</v>
      </c>
      <c r="AK1694" s="57" t="s">
        <v>350</v>
      </c>
      <c r="AL1694" s="58" t="n">
        <v>4.5</v>
      </c>
      <c r="AM1694" s="57" t="s">
        <v>350</v>
      </c>
      <c r="AN1694" s="57" t="s">
        <v>5446</v>
      </c>
      <c r="AO1694" s="57" t="n">
        <v>3</v>
      </c>
      <c r="AP1694" s="59" t="b">
        <f aca="false">TRUE()</f>
        <v>1</v>
      </c>
    </row>
    <row r="1695" customFormat="false" ht="15" hidden="false" customHeight="true" outlineLevel="0" collapsed="false">
      <c r="B1695" s="57" t="s">
        <v>4711</v>
      </c>
      <c r="C1695" s="57" t="s">
        <v>255</v>
      </c>
      <c r="D1695" s="57" t="s">
        <v>278</v>
      </c>
      <c r="E1695" s="59" t="b">
        <f aca="false">FALSE()</f>
        <v>0</v>
      </c>
      <c r="F1695" s="57" t="n">
        <v>1</v>
      </c>
      <c r="G1695" s="57" t="s">
        <v>4863</v>
      </c>
      <c r="H1695" s="57" t="s">
        <v>5055</v>
      </c>
      <c r="I1695" s="57" t="n">
        <v>5</v>
      </c>
      <c r="J1695" s="57" t="s">
        <v>425</v>
      </c>
      <c r="K1695" s="57" t="n">
        <v>2</v>
      </c>
      <c r="L1695" s="59" t="b">
        <f aca="false">FALSE()</f>
        <v>0</v>
      </c>
      <c r="M1695" s="59" t="b">
        <f aca="false">TRUE()</f>
        <v>1</v>
      </c>
      <c r="N1695" s="59" t="b">
        <f aca="false">TRUE()</f>
        <v>1</v>
      </c>
      <c r="O1695" s="59" t="b">
        <f aca="false">TRUE()</f>
        <v>1</v>
      </c>
      <c r="P1695" s="59" t="b">
        <f aca="false">TRUE()</f>
        <v>1</v>
      </c>
      <c r="Q1695" s="57" t="s">
        <v>5416</v>
      </c>
      <c r="R1695" s="58" t="n">
        <v>1</v>
      </c>
      <c r="S1695" s="58" t="n">
        <v>0</v>
      </c>
      <c r="T1695" s="57"/>
      <c r="U1695" s="58" t="n">
        <v>0</v>
      </c>
      <c r="V1695" s="58" t="n">
        <v>0</v>
      </c>
      <c r="W1695" s="58" t="n">
        <v>0</v>
      </c>
      <c r="X1695" s="57"/>
      <c r="Y1695" s="57"/>
      <c r="Z1695" s="58" t="n">
        <v>4.52645534607376</v>
      </c>
      <c r="AA1695" s="57" t="s">
        <v>350</v>
      </c>
      <c r="AB1695" s="57" t="s">
        <v>282</v>
      </c>
      <c r="AC1695" s="57" t="s">
        <v>5487</v>
      </c>
      <c r="AD1695" s="57" t="s">
        <v>5425</v>
      </c>
      <c r="AE1695" s="57" t="n">
        <v>23</v>
      </c>
      <c r="AF1695" s="58" t="n">
        <v>5.25252900991511</v>
      </c>
      <c r="AG1695" s="57" t="s">
        <v>5412</v>
      </c>
      <c r="AH1695" s="57" t="s">
        <v>5414</v>
      </c>
      <c r="AI1695" s="57" t="s">
        <v>252</v>
      </c>
      <c r="AJ1695" s="58" t="n">
        <v>4.52645534607376</v>
      </c>
      <c r="AK1695" s="57" t="s">
        <v>350</v>
      </c>
      <c r="AL1695" s="58" t="n">
        <v>3.5</v>
      </c>
      <c r="AM1695" s="57"/>
      <c r="AN1695" s="57"/>
      <c r="AO1695" s="57" t="n">
        <v>0</v>
      </c>
      <c r="AP1695" s="59" t="b">
        <f aca="false">FALSE()</f>
        <v>0</v>
      </c>
    </row>
    <row r="1696" customFormat="false" ht="15" hidden="false" customHeight="true" outlineLevel="0" collapsed="false">
      <c r="B1696" s="57" t="s">
        <v>4711</v>
      </c>
      <c r="C1696" s="57" t="s">
        <v>255</v>
      </c>
      <c r="D1696" s="57" t="s">
        <v>278</v>
      </c>
      <c r="E1696" s="59" t="b">
        <f aca="false">FALSE()</f>
        <v>0</v>
      </c>
      <c r="F1696" s="57" t="n">
        <v>1</v>
      </c>
      <c r="G1696" s="57" t="s">
        <v>4863</v>
      </c>
      <c r="H1696" s="57" t="s">
        <v>5055</v>
      </c>
      <c r="I1696" s="57" t="n">
        <v>5</v>
      </c>
      <c r="J1696" s="57" t="s">
        <v>425</v>
      </c>
      <c r="K1696" s="57" t="n">
        <v>2</v>
      </c>
      <c r="L1696" s="59" t="b">
        <f aca="false">FALSE()</f>
        <v>0</v>
      </c>
      <c r="M1696" s="59" t="b">
        <f aca="false">TRUE()</f>
        <v>1</v>
      </c>
      <c r="N1696" s="59" t="b">
        <f aca="false">TRUE()</f>
        <v>1</v>
      </c>
      <c r="O1696" s="59" t="b">
        <f aca="false">TRUE()</f>
        <v>1</v>
      </c>
      <c r="P1696" s="59" t="b">
        <f aca="false">TRUE()</f>
        <v>1</v>
      </c>
      <c r="Q1696" s="57" t="s">
        <v>5416</v>
      </c>
      <c r="R1696" s="58" t="n">
        <v>1</v>
      </c>
      <c r="S1696" s="58" t="n">
        <v>0</v>
      </c>
      <c r="T1696" s="57"/>
      <c r="U1696" s="58" t="n">
        <v>0</v>
      </c>
      <c r="V1696" s="58" t="n">
        <v>0</v>
      </c>
      <c r="W1696" s="58" t="n">
        <v>0</v>
      </c>
      <c r="X1696" s="57"/>
      <c r="Y1696" s="57"/>
      <c r="Z1696" s="58" t="n">
        <v>4.52645534607376</v>
      </c>
      <c r="AA1696" s="57" t="s">
        <v>350</v>
      </c>
      <c r="AB1696" s="57" t="s">
        <v>282</v>
      </c>
      <c r="AC1696" s="57" t="s">
        <v>5487</v>
      </c>
      <c r="AD1696" s="57" t="s">
        <v>5425</v>
      </c>
      <c r="AE1696" s="57" t="n">
        <v>23</v>
      </c>
      <c r="AF1696" s="58" t="n">
        <v>5.25252900991511</v>
      </c>
      <c r="AG1696" s="57" t="s">
        <v>5412</v>
      </c>
      <c r="AH1696" s="57" t="s">
        <v>5414</v>
      </c>
      <c r="AI1696" s="57" t="s">
        <v>252</v>
      </c>
      <c r="AJ1696" s="58" t="n">
        <v>4.52645534607376</v>
      </c>
      <c r="AK1696" s="57" t="s">
        <v>350</v>
      </c>
      <c r="AL1696" s="58" t="n">
        <v>4</v>
      </c>
      <c r="AM1696" s="57"/>
      <c r="AN1696" s="57"/>
      <c r="AO1696" s="57" t="n">
        <v>0</v>
      </c>
      <c r="AP1696" s="59" t="b">
        <f aca="false">FALSE()</f>
        <v>0</v>
      </c>
    </row>
    <row r="1697" customFormat="false" ht="15" hidden="false" customHeight="true" outlineLevel="0" collapsed="false">
      <c r="B1697" s="57" t="s">
        <v>4711</v>
      </c>
      <c r="C1697" s="57" t="s">
        <v>255</v>
      </c>
      <c r="D1697" s="57" t="s">
        <v>278</v>
      </c>
      <c r="E1697" s="59" t="b">
        <f aca="false">FALSE()</f>
        <v>0</v>
      </c>
      <c r="F1697" s="57" t="n">
        <v>1</v>
      </c>
      <c r="G1697" s="57" t="s">
        <v>4863</v>
      </c>
      <c r="H1697" s="57" t="s">
        <v>5055</v>
      </c>
      <c r="I1697" s="57" t="n">
        <v>5</v>
      </c>
      <c r="J1697" s="57" t="s">
        <v>425</v>
      </c>
      <c r="K1697" s="57" t="n">
        <v>2</v>
      </c>
      <c r="L1697" s="59" t="b">
        <f aca="false">FALSE()</f>
        <v>0</v>
      </c>
      <c r="M1697" s="59" t="b">
        <f aca="false">TRUE()</f>
        <v>1</v>
      </c>
      <c r="N1697" s="59" t="b">
        <f aca="false">TRUE()</f>
        <v>1</v>
      </c>
      <c r="O1697" s="59" t="b">
        <f aca="false">TRUE()</f>
        <v>1</v>
      </c>
      <c r="P1697" s="59" t="b">
        <f aca="false">TRUE()</f>
        <v>1</v>
      </c>
      <c r="Q1697" s="57" t="s">
        <v>5416</v>
      </c>
      <c r="R1697" s="58" t="n">
        <v>1</v>
      </c>
      <c r="S1697" s="58" t="n">
        <v>0</v>
      </c>
      <c r="T1697" s="57"/>
      <c r="U1697" s="58" t="n">
        <v>0</v>
      </c>
      <c r="V1697" s="58" t="n">
        <v>0</v>
      </c>
      <c r="W1697" s="58" t="n">
        <v>0</v>
      </c>
      <c r="X1697" s="57"/>
      <c r="Y1697" s="57"/>
      <c r="Z1697" s="58" t="n">
        <v>4.52645534607376</v>
      </c>
      <c r="AA1697" s="57" t="s">
        <v>350</v>
      </c>
      <c r="AB1697" s="57" t="s">
        <v>282</v>
      </c>
      <c r="AC1697" s="57" t="s">
        <v>5487</v>
      </c>
      <c r="AD1697" s="57" t="s">
        <v>5425</v>
      </c>
      <c r="AE1697" s="57" t="n">
        <v>23</v>
      </c>
      <c r="AF1697" s="58" t="n">
        <v>5.25252900991511</v>
      </c>
      <c r="AG1697" s="57" t="s">
        <v>5412</v>
      </c>
      <c r="AH1697" s="57" t="s">
        <v>5414</v>
      </c>
      <c r="AI1697" s="57" t="s">
        <v>252</v>
      </c>
      <c r="AJ1697" s="58" t="n">
        <v>4.52645534607376</v>
      </c>
      <c r="AK1697" s="57" t="s">
        <v>350</v>
      </c>
      <c r="AL1697" s="58" t="n">
        <v>4.5</v>
      </c>
      <c r="AM1697" s="57"/>
      <c r="AN1697" s="57"/>
      <c r="AO1697" s="57" t="n">
        <v>0</v>
      </c>
      <c r="AP1697" s="59" t="b">
        <f aca="false">FALSE()</f>
        <v>0</v>
      </c>
    </row>
    <row r="1698" customFormat="false" ht="15" hidden="false" customHeight="true" outlineLevel="0" collapsed="false">
      <c r="B1698" s="57" t="s">
        <v>4711</v>
      </c>
      <c r="C1698" s="57" t="s">
        <v>255</v>
      </c>
      <c r="D1698" s="57" t="s">
        <v>278</v>
      </c>
      <c r="E1698" s="59" t="b">
        <f aca="false">FALSE()</f>
        <v>0</v>
      </c>
      <c r="F1698" s="57" t="n">
        <v>1</v>
      </c>
      <c r="G1698" s="57" t="s">
        <v>4863</v>
      </c>
      <c r="H1698" s="57" t="s">
        <v>5055</v>
      </c>
      <c r="I1698" s="57" t="n">
        <v>6</v>
      </c>
      <c r="J1698" s="57" t="s">
        <v>334</v>
      </c>
      <c r="K1698" s="57" t="n">
        <v>2</v>
      </c>
      <c r="L1698" s="59" t="b">
        <f aca="false">FALSE()</f>
        <v>0</v>
      </c>
      <c r="M1698" s="59" t="b">
        <f aca="false">TRUE()</f>
        <v>1</v>
      </c>
      <c r="N1698" s="59" t="b">
        <f aca="false">TRUE()</f>
        <v>1</v>
      </c>
      <c r="O1698" s="59" t="b">
        <f aca="false">TRUE()</f>
        <v>1</v>
      </c>
      <c r="P1698" s="59" t="b">
        <f aca="false">TRUE()</f>
        <v>1</v>
      </c>
      <c r="Q1698" s="57" t="s">
        <v>5423</v>
      </c>
      <c r="R1698" s="58" t="n">
        <v>1</v>
      </c>
      <c r="S1698" s="58" t="n">
        <v>0</v>
      </c>
      <c r="T1698" s="57"/>
      <c r="U1698" s="58" t="n">
        <v>6.91502432380574</v>
      </c>
      <c r="V1698" s="58" t="n">
        <v>6.6213360320611</v>
      </c>
      <c r="W1698" s="58" t="n">
        <v>2.10921591343882</v>
      </c>
      <c r="X1698" s="58" t="n">
        <v>95.7528957528957</v>
      </c>
      <c r="Y1698" s="58" t="n">
        <v>30.5019305019305</v>
      </c>
      <c r="Z1698" s="58" t="n">
        <v>3.99345489520038</v>
      </c>
      <c r="AA1698" s="57" t="s">
        <v>350</v>
      </c>
      <c r="AB1698" s="57" t="s">
        <v>282</v>
      </c>
      <c r="AC1698" s="57" t="s">
        <v>5487</v>
      </c>
      <c r="AD1698" s="57" t="s">
        <v>5425</v>
      </c>
      <c r="AE1698" s="57" t="n">
        <v>23</v>
      </c>
      <c r="AF1698" s="58" t="n">
        <v>4.50345767161186</v>
      </c>
      <c r="AG1698" s="57" t="s">
        <v>5412</v>
      </c>
      <c r="AH1698" s="57" t="s">
        <v>5414</v>
      </c>
      <c r="AI1698" s="57" t="s">
        <v>252</v>
      </c>
      <c r="AJ1698" s="58" t="n">
        <v>3.99345489520038</v>
      </c>
      <c r="AK1698" s="57" t="s">
        <v>350</v>
      </c>
      <c r="AL1698" s="58" t="n">
        <v>3.5</v>
      </c>
      <c r="AM1698" s="57"/>
      <c r="AN1698" s="57"/>
      <c r="AO1698" s="57" t="n">
        <v>0</v>
      </c>
      <c r="AP1698" s="59" t="b">
        <f aca="false">FALSE()</f>
        <v>0</v>
      </c>
    </row>
    <row r="1699" customFormat="false" ht="15" hidden="false" customHeight="true" outlineLevel="0" collapsed="false">
      <c r="B1699" s="57" t="s">
        <v>4711</v>
      </c>
      <c r="C1699" s="57" t="s">
        <v>255</v>
      </c>
      <c r="D1699" s="57" t="s">
        <v>278</v>
      </c>
      <c r="E1699" s="59" t="b">
        <f aca="false">FALSE()</f>
        <v>0</v>
      </c>
      <c r="F1699" s="57" t="n">
        <v>1</v>
      </c>
      <c r="G1699" s="57" t="s">
        <v>4863</v>
      </c>
      <c r="H1699" s="57" t="s">
        <v>5055</v>
      </c>
      <c r="I1699" s="57" t="n">
        <v>6</v>
      </c>
      <c r="J1699" s="57" t="s">
        <v>334</v>
      </c>
      <c r="K1699" s="57" t="n">
        <v>2</v>
      </c>
      <c r="L1699" s="59" t="b">
        <f aca="false">FALSE()</f>
        <v>0</v>
      </c>
      <c r="M1699" s="59" t="b">
        <f aca="false">TRUE()</f>
        <v>1</v>
      </c>
      <c r="N1699" s="59" t="b">
        <f aca="false">TRUE()</f>
        <v>1</v>
      </c>
      <c r="O1699" s="59" t="b">
        <f aca="false">TRUE()</f>
        <v>1</v>
      </c>
      <c r="P1699" s="59" t="b">
        <f aca="false">TRUE()</f>
        <v>1</v>
      </c>
      <c r="Q1699" s="57" t="s">
        <v>5423</v>
      </c>
      <c r="R1699" s="58" t="n">
        <v>1</v>
      </c>
      <c r="S1699" s="58" t="n">
        <v>0</v>
      </c>
      <c r="T1699" s="57"/>
      <c r="U1699" s="58" t="n">
        <v>6.91502432380574</v>
      </c>
      <c r="V1699" s="58" t="n">
        <v>6.6213360320611</v>
      </c>
      <c r="W1699" s="58" t="n">
        <v>2.10921591343882</v>
      </c>
      <c r="X1699" s="58" t="n">
        <v>95.7528957528957</v>
      </c>
      <c r="Y1699" s="58" t="n">
        <v>30.5019305019305</v>
      </c>
      <c r="Z1699" s="58" t="n">
        <v>3.99345489520038</v>
      </c>
      <c r="AA1699" s="57" t="s">
        <v>350</v>
      </c>
      <c r="AB1699" s="57" t="s">
        <v>282</v>
      </c>
      <c r="AC1699" s="57" t="s">
        <v>5487</v>
      </c>
      <c r="AD1699" s="57" t="s">
        <v>5425</v>
      </c>
      <c r="AE1699" s="57" t="n">
        <v>23</v>
      </c>
      <c r="AF1699" s="58" t="n">
        <v>4.50345767161186</v>
      </c>
      <c r="AG1699" s="57" t="s">
        <v>5412</v>
      </c>
      <c r="AH1699" s="57" t="s">
        <v>5414</v>
      </c>
      <c r="AI1699" s="57" t="s">
        <v>252</v>
      </c>
      <c r="AJ1699" s="58" t="n">
        <v>3.99345489520038</v>
      </c>
      <c r="AK1699" s="57" t="s">
        <v>350</v>
      </c>
      <c r="AL1699" s="58" t="n">
        <v>4</v>
      </c>
      <c r="AM1699" s="57" t="s">
        <v>350</v>
      </c>
      <c r="AN1699" s="57" t="s">
        <v>350</v>
      </c>
      <c r="AO1699" s="57" t="n">
        <v>1</v>
      </c>
      <c r="AP1699" s="59" t="b">
        <f aca="false">FALSE()</f>
        <v>0</v>
      </c>
    </row>
    <row r="1700" customFormat="false" ht="15" hidden="false" customHeight="true" outlineLevel="0" collapsed="false">
      <c r="B1700" s="57" t="s">
        <v>4711</v>
      </c>
      <c r="C1700" s="57" t="s">
        <v>255</v>
      </c>
      <c r="D1700" s="57" t="s">
        <v>278</v>
      </c>
      <c r="E1700" s="59" t="b">
        <f aca="false">FALSE()</f>
        <v>0</v>
      </c>
      <c r="F1700" s="57" t="n">
        <v>1</v>
      </c>
      <c r="G1700" s="57" t="s">
        <v>4863</v>
      </c>
      <c r="H1700" s="57" t="s">
        <v>5055</v>
      </c>
      <c r="I1700" s="57" t="n">
        <v>6</v>
      </c>
      <c r="J1700" s="57" t="s">
        <v>334</v>
      </c>
      <c r="K1700" s="57" t="n">
        <v>2</v>
      </c>
      <c r="L1700" s="59" t="b">
        <f aca="false">FALSE()</f>
        <v>0</v>
      </c>
      <c r="M1700" s="59" t="b">
        <f aca="false">TRUE()</f>
        <v>1</v>
      </c>
      <c r="N1700" s="59" t="b">
        <f aca="false">TRUE()</f>
        <v>1</v>
      </c>
      <c r="O1700" s="59" t="b">
        <f aca="false">TRUE()</f>
        <v>1</v>
      </c>
      <c r="P1700" s="59" t="b">
        <f aca="false">TRUE()</f>
        <v>1</v>
      </c>
      <c r="Q1700" s="57" t="s">
        <v>5423</v>
      </c>
      <c r="R1700" s="58" t="n">
        <v>1</v>
      </c>
      <c r="S1700" s="58" t="n">
        <v>0</v>
      </c>
      <c r="T1700" s="57"/>
      <c r="U1700" s="58" t="n">
        <v>6.91502432380574</v>
      </c>
      <c r="V1700" s="58" t="n">
        <v>6.6213360320611</v>
      </c>
      <c r="W1700" s="58" t="n">
        <v>2.10921591343882</v>
      </c>
      <c r="X1700" s="58" t="n">
        <v>95.7528957528957</v>
      </c>
      <c r="Y1700" s="58" t="n">
        <v>30.5019305019305</v>
      </c>
      <c r="Z1700" s="58" t="n">
        <v>3.99345489520038</v>
      </c>
      <c r="AA1700" s="57" t="s">
        <v>350</v>
      </c>
      <c r="AB1700" s="57" t="s">
        <v>282</v>
      </c>
      <c r="AC1700" s="57" t="s">
        <v>5487</v>
      </c>
      <c r="AD1700" s="57" t="s">
        <v>5425</v>
      </c>
      <c r="AE1700" s="57" t="n">
        <v>23</v>
      </c>
      <c r="AF1700" s="58" t="n">
        <v>4.50345767161186</v>
      </c>
      <c r="AG1700" s="57" t="s">
        <v>5412</v>
      </c>
      <c r="AH1700" s="57" t="s">
        <v>5414</v>
      </c>
      <c r="AI1700" s="57" t="s">
        <v>252</v>
      </c>
      <c r="AJ1700" s="58" t="n">
        <v>3.99345489520038</v>
      </c>
      <c r="AK1700" s="57" t="s">
        <v>350</v>
      </c>
      <c r="AL1700" s="58" t="n">
        <v>4.5</v>
      </c>
      <c r="AM1700" s="57" t="s">
        <v>350</v>
      </c>
      <c r="AN1700" s="57" t="s">
        <v>350</v>
      </c>
      <c r="AO1700" s="57" t="n">
        <v>1</v>
      </c>
      <c r="AP1700" s="59" t="b">
        <f aca="false">FALSE()</f>
        <v>0</v>
      </c>
    </row>
    <row r="1701" customFormat="false" ht="15" hidden="false" customHeight="true" outlineLevel="0" collapsed="false">
      <c r="B1701" s="57" t="s">
        <v>4711</v>
      </c>
      <c r="C1701" s="57" t="s">
        <v>255</v>
      </c>
      <c r="D1701" s="57" t="s">
        <v>278</v>
      </c>
      <c r="E1701" s="59" t="b">
        <f aca="false">FALSE()</f>
        <v>0</v>
      </c>
      <c r="F1701" s="57" t="n">
        <v>1</v>
      </c>
      <c r="G1701" s="57" t="s">
        <v>4863</v>
      </c>
      <c r="H1701" s="57" t="s">
        <v>5055</v>
      </c>
      <c r="I1701" s="57" t="n">
        <v>7</v>
      </c>
      <c r="J1701" s="57" t="s">
        <v>4876</v>
      </c>
      <c r="K1701" s="57" t="n">
        <v>2</v>
      </c>
      <c r="L1701" s="59" t="b">
        <f aca="false">FALSE()</f>
        <v>0</v>
      </c>
      <c r="M1701" s="59" t="b">
        <f aca="false">TRUE()</f>
        <v>1</v>
      </c>
      <c r="N1701" s="59" t="b">
        <f aca="false">TRUE()</f>
        <v>1</v>
      </c>
      <c r="O1701" s="59" t="b">
        <f aca="false">TRUE()</f>
        <v>1</v>
      </c>
      <c r="P1701" s="59" t="b">
        <f aca="false">TRUE()</f>
        <v>1</v>
      </c>
      <c r="Q1701" s="57" t="s">
        <v>5483</v>
      </c>
      <c r="R1701" s="58" t="n">
        <v>1</v>
      </c>
      <c r="S1701" s="58" t="n">
        <v>0</v>
      </c>
      <c r="T1701" s="57"/>
      <c r="U1701" s="58" t="n">
        <v>6.96842219503204</v>
      </c>
      <c r="V1701" s="58" t="n">
        <v>4.43202331178283</v>
      </c>
      <c r="W1701" s="58" t="n">
        <v>0</v>
      </c>
      <c r="X1701" s="58" t="n">
        <v>63.6015325670498</v>
      </c>
      <c r="Y1701" s="58" t="n">
        <v>0</v>
      </c>
      <c r="Z1701" s="58" t="n">
        <v>4.70492454774779</v>
      </c>
      <c r="AA1701" s="57" t="s">
        <v>5412</v>
      </c>
      <c r="AB1701" s="57" t="s">
        <v>5413</v>
      </c>
      <c r="AC1701" s="57" t="s">
        <v>5456</v>
      </c>
      <c r="AD1701" s="57" t="s">
        <v>252</v>
      </c>
      <c r="AE1701" s="57" t="n">
        <v>38</v>
      </c>
      <c r="AF1701" s="58" t="n">
        <v>5.70276941494217</v>
      </c>
      <c r="AG1701" s="57" t="s">
        <v>5412</v>
      </c>
      <c r="AH1701" s="57" t="s">
        <v>5442</v>
      </c>
      <c r="AI1701" s="57" t="s">
        <v>252</v>
      </c>
      <c r="AJ1701" s="58" t="n">
        <v>6.61300378043139</v>
      </c>
      <c r="AK1701" s="57" t="s">
        <v>350</v>
      </c>
      <c r="AL1701" s="58" t="n">
        <v>3.5</v>
      </c>
      <c r="AM1701" s="57"/>
      <c r="AN1701" s="57"/>
      <c r="AO1701" s="57" t="n">
        <v>0</v>
      </c>
      <c r="AP1701" s="59" t="b">
        <f aca="false">FALSE()</f>
        <v>0</v>
      </c>
    </row>
    <row r="1702" customFormat="false" ht="15" hidden="false" customHeight="true" outlineLevel="0" collapsed="false">
      <c r="B1702" s="57" t="s">
        <v>4711</v>
      </c>
      <c r="C1702" s="57" t="s">
        <v>255</v>
      </c>
      <c r="D1702" s="57" t="s">
        <v>278</v>
      </c>
      <c r="E1702" s="59" t="b">
        <f aca="false">FALSE()</f>
        <v>0</v>
      </c>
      <c r="F1702" s="57" t="n">
        <v>1</v>
      </c>
      <c r="G1702" s="57" t="s">
        <v>4863</v>
      </c>
      <c r="H1702" s="57" t="s">
        <v>5055</v>
      </c>
      <c r="I1702" s="57" t="n">
        <v>7</v>
      </c>
      <c r="J1702" s="57" t="s">
        <v>4876</v>
      </c>
      <c r="K1702" s="57" t="n">
        <v>2</v>
      </c>
      <c r="L1702" s="59" t="b">
        <f aca="false">FALSE()</f>
        <v>0</v>
      </c>
      <c r="M1702" s="59" t="b">
        <f aca="false">TRUE()</f>
        <v>1</v>
      </c>
      <c r="N1702" s="59" t="b">
        <f aca="false">TRUE()</f>
        <v>1</v>
      </c>
      <c r="O1702" s="59" t="b">
        <f aca="false">TRUE()</f>
        <v>1</v>
      </c>
      <c r="P1702" s="59" t="b">
        <f aca="false">TRUE()</f>
        <v>1</v>
      </c>
      <c r="Q1702" s="57" t="s">
        <v>5483</v>
      </c>
      <c r="R1702" s="58" t="n">
        <v>1</v>
      </c>
      <c r="S1702" s="58" t="n">
        <v>0</v>
      </c>
      <c r="T1702" s="57"/>
      <c r="U1702" s="58" t="n">
        <v>6.96842219503204</v>
      </c>
      <c r="V1702" s="58" t="n">
        <v>4.43202331178283</v>
      </c>
      <c r="W1702" s="58" t="n">
        <v>0</v>
      </c>
      <c r="X1702" s="58" t="n">
        <v>63.6015325670498</v>
      </c>
      <c r="Y1702" s="58" t="n">
        <v>0</v>
      </c>
      <c r="Z1702" s="58" t="n">
        <v>4.70492454774779</v>
      </c>
      <c r="AA1702" s="57" t="s">
        <v>5412</v>
      </c>
      <c r="AB1702" s="57" t="s">
        <v>5413</v>
      </c>
      <c r="AC1702" s="57" t="s">
        <v>5456</v>
      </c>
      <c r="AD1702" s="57" t="s">
        <v>252</v>
      </c>
      <c r="AE1702" s="57" t="n">
        <v>38</v>
      </c>
      <c r="AF1702" s="58" t="n">
        <v>5.70276941494217</v>
      </c>
      <c r="AG1702" s="57" t="s">
        <v>5412</v>
      </c>
      <c r="AH1702" s="57" t="s">
        <v>5442</v>
      </c>
      <c r="AI1702" s="57" t="s">
        <v>252</v>
      </c>
      <c r="AJ1702" s="58" t="n">
        <v>6.61300378043139</v>
      </c>
      <c r="AK1702" s="57" t="s">
        <v>350</v>
      </c>
      <c r="AL1702" s="58" t="n">
        <v>4</v>
      </c>
      <c r="AM1702" s="57"/>
      <c r="AN1702" s="57"/>
      <c r="AO1702" s="57" t="n">
        <v>0</v>
      </c>
      <c r="AP1702" s="59" t="b">
        <f aca="false">FALSE()</f>
        <v>0</v>
      </c>
    </row>
    <row r="1703" customFormat="false" ht="15" hidden="false" customHeight="true" outlineLevel="0" collapsed="false">
      <c r="B1703" s="57" t="s">
        <v>4711</v>
      </c>
      <c r="C1703" s="57" t="s">
        <v>255</v>
      </c>
      <c r="D1703" s="57" t="s">
        <v>278</v>
      </c>
      <c r="E1703" s="59" t="b">
        <f aca="false">FALSE()</f>
        <v>0</v>
      </c>
      <c r="F1703" s="57" t="n">
        <v>1</v>
      </c>
      <c r="G1703" s="57" t="s">
        <v>4863</v>
      </c>
      <c r="H1703" s="57" t="s">
        <v>5055</v>
      </c>
      <c r="I1703" s="57" t="n">
        <v>7</v>
      </c>
      <c r="J1703" s="57" t="s">
        <v>4876</v>
      </c>
      <c r="K1703" s="57" t="n">
        <v>2</v>
      </c>
      <c r="L1703" s="59" t="b">
        <f aca="false">FALSE()</f>
        <v>0</v>
      </c>
      <c r="M1703" s="59" t="b">
        <f aca="false">TRUE()</f>
        <v>1</v>
      </c>
      <c r="N1703" s="59" t="b">
        <f aca="false">TRUE()</f>
        <v>1</v>
      </c>
      <c r="O1703" s="59" t="b">
        <f aca="false">TRUE()</f>
        <v>1</v>
      </c>
      <c r="P1703" s="59" t="b">
        <f aca="false">TRUE()</f>
        <v>1</v>
      </c>
      <c r="Q1703" s="57" t="s">
        <v>5483</v>
      </c>
      <c r="R1703" s="58" t="n">
        <v>1</v>
      </c>
      <c r="S1703" s="58" t="n">
        <v>0</v>
      </c>
      <c r="T1703" s="57"/>
      <c r="U1703" s="58" t="n">
        <v>6.96842219503204</v>
      </c>
      <c r="V1703" s="58" t="n">
        <v>4.43202331178283</v>
      </c>
      <c r="W1703" s="58" t="n">
        <v>0</v>
      </c>
      <c r="X1703" s="58" t="n">
        <v>63.6015325670498</v>
      </c>
      <c r="Y1703" s="58" t="n">
        <v>0</v>
      </c>
      <c r="Z1703" s="58" t="n">
        <v>4.70492454774779</v>
      </c>
      <c r="AA1703" s="57" t="s">
        <v>5412</v>
      </c>
      <c r="AB1703" s="57" t="s">
        <v>5413</v>
      </c>
      <c r="AC1703" s="57" t="s">
        <v>5456</v>
      </c>
      <c r="AD1703" s="57" t="s">
        <v>252</v>
      </c>
      <c r="AE1703" s="57" t="n">
        <v>38</v>
      </c>
      <c r="AF1703" s="58" t="n">
        <v>5.70276941494217</v>
      </c>
      <c r="AG1703" s="57" t="s">
        <v>5412</v>
      </c>
      <c r="AH1703" s="57" t="s">
        <v>5442</v>
      </c>
      <c r="AI1703" s="57" t="s">
        <v>252</v>
      </c>
      <c r="AJ1703" s="58" t="n">
        <v>6.61300378043139</v>
      </c>
      <c r="AK1703" s="57" t="s">
        <v>350</v>
      </c>
      <c r="AL1703" s="58" t="n">
        <v>4.5</v>
      </c>
      <c r="AM1703" s="57"/>
      <c r="AN1703" s="57"/>
      <c r="AO1703" s="57" t="n">
        <v>0</v>
      </c>
      <c r="AP1703" s="59" t="b">
        <f aca="false">FALSE()</f>
        <v>0</v>
      </c>
    </row>
    <row r="1704" customFormat="false" ht="15" hidden="false" customHeight="true" outlineLevel="0" collapsed="false">
      <c r="B1704" s="57" t="s">
        <v>4711</v>
      </c>
      <c r="C1704" s="57" t="s">
        <v>255</v>
      </c>
      <c r="D1704" s="57" t="s">
        <v>278</v>
      </c>
      <c r="E1704" s="59" t="b">
        <f aca="false">FALSE()</f>
        <v>0</v>
      </c>
      <c r="F1704" s="57" t="n">
        <v>1</v>
      </c>
      <c r="G1704" s="57" t="s">
        <v>4863</v>
      </c>
      <c r="H1704" s="57" t="s">
        <v>5055</v>
      </c>
      <c r="I1704" s="57" t="n">
        <v>8</v>
      </c>
      <c r="J1704" s="57" t="s">
        <v>360</v>
      </c>
      <c r="K1704" s="57" t="n">
        <v>2</v>
      </c>
      <c r="L1704" s="59" t="b">
        <f aca="false">FALSE()</f>
        <v>0</v>
      </c>
      <c r="M1704" s="59" t="b">
        <f aca="false">TRUE()</f>
        <v>1</v>
      </c>
      <c r="N1704" s="59" t="b">
        <f aca="false">TRUE()</f>
        <v>1</v>
      </c>
      <c r="O1704" s="59" t="b">
        <f aca="false">TRUE()</f>
        <v>1</v>
      </c>
      <c r="P1704" s="59" t="b">
        <f aca="false">TRUE()</f>
        <v>1</v>
      </c>
      <c r="Q1704" s="57" t="s">
        <v>5417</v>
      </c>
      <c r="R1704" s="58" t="n">
        <v>1</v>
      </c>
      <c r="S1704" s="58" t="n">
        <v>0</v>
      </c>
      <c r="T1704" s="57"/>
      <c r="U1704" s="58" t="n">
        <v>0</v>
      </c>
      <c r="V1704" s="58" t="n">
        <v>0</v>
      </c>
      <c r="W1704" s="58" t="n">
        <v>0</v>
      </c>
      <c r="X1704" s="57"/>
      <c r="Y1704" s="57"/>
      <c r="Z1704" s="58" t="n">
        <v>5.04161372974963</v>
      </c>
      <c r="AA1704" s="57" t="s">
        <v>5412</v>
      </c>
      <c r="AB1704" s="57" t="s">
        <v>5413</v>
      </c>
      <c r="AC1704" s="57" t="s">
        <v>5414</v>
      </c>
      <c r="AD1704" s="57" t="s">
        <v>261</v>
      </c>
      <c r="AE1704" s="57" t="n">
        <v>828</v>
      </c>
      <c r="AF1704" s="58" t="n">
        <v>5.04161372974963</v>
      </c>
      <c r="AG1704" s="57" t="s">
        <v>5412</v>
      </c>
      <c r="AH1704" s="57" t="s">
        <v>5414</v>
      </c>
      <c r="AI1704" s="57" t="s">
        <v>261</v>
      </c>
      <c r="AJ1704" s="58" t="n">
        <v>6.33608656822176</v>
      </c>
      <c r="AK1704" s="57" t="s">
        <v>350</v>
      </c>
      <c r="AL1704" s="58" t="n">
        <v>3.5</v>
      </c>
      <c r="AM1704" s="57"/>
      <c r="AN1704" s="57"/>
      <c r="AO1704" s="57" t="n">
        <v>0</v>
      </c>
      <c r="AP1704" s="59" t="b">
        <f aca="false">FALSE()</f>
        <v>0</v>
      </c>
    </row>
    <row r="1705" customFormat="false" ht="15" hidden="false" customHeight="true" outlineLevel="0" collapsed="false">
      <c r="B1705" s="57" t="s">
        <v>4711</v>
      </c>
      <c r="C1705" s="57" t="s">
        <v>255</v>
      </c>
      <c r="D1705" s="57" t="s">
        <v>278</v>
      </c>
      <c r="E1705" s="59" t="b">
        <f aca="false">FALSE()</f>
        <v>0</v>
      </c>
      <c r="F1705" s="57" t="n">
        <v>1</v>
      </c>
      <c r="G1705" s="57" t="s">
        <v>4863</v>
      </c>
      <c r="H1705" s="57" t="s">
        <v>5055</v>
      </c>
      <c r="I1705" s="57" t="n">
        <v>8</v>
      </c>
      <c r="J1705" s="57" t="s">
        <v>360</v>
      </c>
      <c r="K1705" s="57" t="n">
        <v>2</v>
      </c>
      <c r="L1705" s="59" t="b">
        <f aca="false">FALSE()</f>
        <v>0</v>
      </c>
      <c r="M1705" s="59" t="b">
        <f aca="false">TRUE()</f>
        <v>1</v>
      </c>
      <c r="N1705" s="59" t="b">
        <f aca="false">TRUE()</f>
        <v>1</v>
      </c>
      <c r="O1705" s="59" t="b">
        <f aca="false">TRUE()</f>
        <v>1</v>
      </c>
      <c r="P1705" s="59" t="b">
        <f aca="false">TRUE()</f>
        <v>1</v>
      </c>
      <c r="Q1705" s="57" t="s">
        <v>5417</v>
      </c>
      <c r="R1705" s="58" t="n">
        <v>1</v>
      </c>
      <c r="S1705" s="58" t="n">
        <v>0</v>
      </c>
      <c r="T1705" s="57"/>
      <c r="U1705" s="58" t="n">
        <v>0</v>
      </c>
      <c r="V1705" s="58" t="n">
        <v>0</v>
      </c>
      <c r="W1705" s="58" t="n">
        <v>0</v>
      </c>
      <c r="X1705" s="57"/>
      <c r="Y1705" s="57"/>
      <c r="Z1705" s="58" t="n">
        <v>5.04161372974963</v>
      </c>
      <c r="AA1705" s="57" t="s">
        <v>5412</v>
      </c>
      <c r="AB1705" s="57" t="s">
        <v>5413</v>
      </c>
      <c r="AC1705" s="57" t="s">
        <v>5414</v>
      </c>
      <c r="AD1705" s="57" t="s">
        <v>261</v>
      </c>
      <c r="AE1705" s="57" t="n">
        <v>828</v>
      </c>
      <c r="AF1705" s="58" t="n">
        <v>5.04161372974963</v>
      </c>
      <c r="AG1705" s="57" t="s">
        <v>5412</v>
      </c>
      <c r="AH1705" s="57" t="s">
        <v>5414</v>
      </c>
      <c r="AI1705" s="57" t="s">
        <v>261</v>
      </c>
      <c r="AJ1705" s="58" t="n">
        <v>6.33608656822176</v>
      </c>
      <c r="AK1705" s="57" t="s">
        <v>350</v>
      </c>
      <c r="AL1705" s="58" t="n">
        <v>4</v>
      </c>
      <c r="AM1705" s="57"/>
      <c r="AN1705" s="57"/>
      <c r="AO1705" s="57" t="n">
        <v>0</v>
      </c>
      <c r="AP1705" s="59" t="b">
        <f aca="false">FALSE()</f>
        <v>0</v>
      </c>
    </row>
    <row r="1706" customFormat="false" ht="15" hidden="false" customHeight="true" outlineLevel="0" collapsed="false">
      <c r="B1706" s="57" t="s">
        <v>4711</v>
      </c>
      <c r="C1706" s="57" t="s">
        <v>255</v>
      </c>
      <c r="D1706" s="57" t="s">
        <v>278</v>
      </c>
      <c r="E1706" s="59" t="b">
        <f aca="false">FALSE()</f>
        <v>0</v>
      </c>
      <c r="F1706" s="57" t="n">
        <v>1</v>
      </c>
      <c r="G1706" s="57" t="s">
        <v>4863</v>
      </c>
      <c r="H1706" s="57" t="s">
        <v>5055</v>
      </c>
      <c r="I1706" s="57" t="n">
        <v>8</v>
      </c>
      <c r="J1706" s="57" t="s">
        <v>360</v>
      </c>
      <c r="K1706" s="57" t="n">
        <v>2</v>
      </c>
      <c r="L1706" s="59" t="b">
        <f aca="false">FALSE()</f>
        <v>0</v>
      </c>
      <c r="M1706" s="59" t="b">
        <f aca="false">TRUE()</f>
        <v>1</v>
      </c>
      <c r="N1706" s="59" t="b">
        <f aca="false">TRUE()</f>
        <v>1</v>
      </c>
      <c r="O1706" s="59" t="b">
        <f aca="false">TRUE()</f>
        <v>1</v>
      </c>
      <c r="P1706" s="59" t="b">
        <f aca="false">TRUE()</f>
        <v>1</v>
      </c>
      <c r="Q1706" s="57" t="s">
        <v>5417</v>
      </c>
      <c r="R1706" s="58" t="n">
        <v>1</v>
      </c>
      <c r="S1706" s="58" t="n">
        <v>0</v>
      </c>
      <c r="T1706" s="57"/>
      <c r="U1706" s="58" t="n">
        <v>0</v>
      </c>
      <c r="V1706" s="58" t="n">
        <v>0</v>
      </c>
      <c r="W1706" s="58" t="n">
        <v>0</v>
      </c>
      <c r="X1706" s="57"/>
      <c r="Y1706" s="57"/>
      <c r="Z1706" s="58" t="n">
        <v>5.04161372974963</v>
      </c>
      <c r="AA1706" s="57" t="s">
        <v>5412</v>
      </c>
      <c r="AB1706" s="57" t="s">
        <v>5413</v>
      </c>
      <c r="AC1706" s="57" t="s">
        <v>5414</v>
      </c>
      <c r="AD1706" s="57" t="s">
        <v>261</v>
      </c>
      <c r="AE1706" s="57" t="n">
        <v>828</v>
      </c>
      <c r="AF1706" s="58" t="n">
        <v>5.04161372974963</v>
      </c>
      <c r="AG1706" s="57" t="s">
        <v>5412</v>
      </c>
      <c r="AH1706" s="57" t="s">
        <v>5414</v>
      </c>
      <c r="AI1706" s="57" t="s">
        <v>261</v>
      </c>
      <c r="AJ1706" s="58" t="n">
        <v>6.33608656822176</v>
      </c>
      <c r="AK1706" s="57" t="s">
        <v>350</v>
      </c>
      <c r="AL1706" s="58" t="n">
        <v>4.5</v>
      </c>
      <c r="AM1706" s="57"/>
      <c r="AN1706" s="57"/>
      <c r="AO1706" s="57" t="n">
        <v>0</v>
      </c>
      <c r="AP1706" s="59" t="b">
        <f aca="false">FALSE()</f>
        <v>0</v>
      </c>
    </row>
    <row r="1707" customFormat="false" ht="15" hidden="false" customHeight="true" outlineLevel="0" collapsed="false">
      <c r="B1707" s="57" t="s">
        <v>4711</v>
      </c>
      <c r="C1707" s="57" t="s">
        <v>255</v>
      </c>
      <c r="D1707" s="57" t="s">
        <v>309</v>
      </c>
      <c r="E1707" s="59" t="b">
        <f aca="false">FALSE()</f>
        <v>0</v>
      </c>
      <c r="F1707" s="57" t="n">
        <v>1</v>
      </c>
      <c r="G1707" s="57" t="s">
        <v>5197</v>
      </c>
      <c r="H1707" s="57" t="s">
        <v>4876</v>
      </c>
      <c r="I1707" s="57" t="n">
        <v>2</v>
      </c>
      <c r="J1707" s="57" t="s">
        <v>312</v>
      </c>
      <c r="K1707" s="57" t="n">
        <v>2</v>
      </c>
      <c r="L1707" s="59" t="b">
        <f aca="false">FALSE()</f>
        <v>0</v>
      </c>
      <c r="M1707" s="59" t="b">
        <f aca="false">TRUE()</f>
        <v>1</v>
      </c>
      <c r="N1707" s="59" t="b">
        <f aca="false">TRUE()</f>
        <v>1</v>
      </c>
      <c r="O1707" s="59" t="b">
        <f aca="false">TRUE()</f>
        <v>1</v>
      </c>
      <c r="P1707" s="59" t="b">
        <f aca="false">TRUE()</f>
        <v>1</v>
      </c>
      <c r="Q1707" s="57" t="s">
        <v>5418</v>
      </c>
      <c r="R1707" s="58" t="n">
        <v>1</v>
      </c>
      <c r="S1707" s="58" t="n">
        <v>0</v>
      </c>
      <c r="T1707" s="57"/>
      <c r="U1707" s="58" t="n">
        <v>45.147900121836</v>
      </c>
      <c r="V1707" s="58" t="n">
        <v>27.6867962308361</v>
      </c>
      <c r="W1707" s="58" t="n">
        <v>0</v>
      </c>
      <c r="X1707" s="58" t="n">
        <v>61.324659964518</v>
      </c>
      <c r="Y1707" s="58" t="n">
        <v>0</v>
      </c>
      <c r="Z1707" s="58" t="n">
        <v>2.85796675977871</v>
      </c>
      <c r="AA1707" s="57" t="s">
        <v>5455</v>
      </c>
      <c r="AB1707" s="57" t="s">
        <v>5413</v>
      </c>
      <c r="AC1707" s="57" t="s">
        <v>5438</v>
      </c>
      <c r="AD1707" s="57" t="s">
        <v>252</v>
      </c>
      <c r="AE1707" s="57" t="n">
        <v>4220</v>
      </c>
      <c r="AF1707" s="58" t="n">
        <v>2.85796675977871</v>
      </c>
      <c r="AG1707" s="57" t="s">
        <v>5455</v>
      </c>
      <c r="AH1707" s="57" t="s">
        <v>5438</v>
      </c>
      <c r="AI1707" s="57" t="s">
        <v>252</v>
      </c>
      <c r="AJ1707" s="58" t="n">
        <v>8.5911915937197</v>
      </c>
      <c r="AK1707" s="57" t="s">
        <v>489</v>
      </c>
      <c r="AL1707" s="58" t="n">
        <v>3.5</v>
      </c>
      <c r="AM1707" s="57"/>
      <c r="AN1707" s="57" t="s">
        <v>5455</v>
      </c>
      <c r="AO1707" s="57" t="n">
        <v>1</v>
      </c>
      <c r="AP1707" s="59" t="b">
        <f aca="false">TRUE()</f>
        <v>1</v>
      </c>
    </row>
    <row r="1708" customFormat="false" ht="15" hidden="false" customHeight="true" outlineLevel="0" collapsed="false">
      <c r="B1708" s="57" t="s">
        <v>4711</v>
      </c>
      <c r="C1708" s="57" t="s">
        <v>255</v>
      </c>
      <c r="D1708" s="57" t="s">
        <v>309</v>
      </c>
      <c r="E1708" s="59" t="b">
        <f aca="false">FALSE()</f>
        <v>0</v>
      </c>
      <c r="F1708" s="57" t="n">
        <v>1</v>
      </c>
      <c r="G1708" s="57" t="s">
        <v>5197</v>
      </c>
      <c r="H1708" s="57" t="s">
        <v>4876</v>
      </c>
      <c r="I1708" s="57" t="n">
        <v>2</v>
      </c>
      <c r="J1708" s="57" t="s">
        <v>312</v>
      </c>
      <c r="K1708" s="57" t="n">
        <v>2</v>
      </c>
      <c r="L1708" s="59" t="b">
        <f aca="false">FALSE()</f>
        <v>0</v>
      </c>
      <c r="M1708" s="59" t="b">
        <f aca="false">TRUE()</f>
        <v>1</v>
      </c>
      <c r="N1708" s="59" t="b">
        <f aca="false">TRUE()</f>
        <v>1</v>
      </c>
      <c r="O1708" s="59" t="b">
        <f aca="false">TRUE()</f>
        <v>1</v>
      </c>
      <c r="P1708" s="59" t="b">
        <f aca="false">TRUE()</f>
        <v>1</v>
      </c>
      <c r="Q1708" s="57" t="s">
        <v>5418</v>
      </c>
      <c r="R1708" s="58" t="n">
        <v>1</v>
      </c>
      <c r="S1708" s="58" t="n">
        <v>0</v>
      </c>
      <c r="T1708" s="57"/>
      <c r="U1708" s="58" t="n">
        <v>45.147900121836</v>
      </c>
      <c r="V1708" s="58" t="n">
        <v>27.6867962308361</v>
      </c>
      <c r="W1708" s="58" t="n">
        <v>0</v>
      </c>
      <c r="X1708" s="58" t="n">
        <v>61.324659964518</v>
      </c>
      <c r="Y1708" s="58" t="n">
        <v>0</v>
      </c>
      <c r="Z1708" s="58" t="n">
        <v>2.85796675977871</v>
      </c>
      <c r="AA1708" s="57" t="s">
        <v>5455</v>
      </c>
      <c r="AB1708" s="57" t="s">
        <v>5413</v>
      </c>
      <c r="AC1708" s="57" t="s">
        <v>5438</v>
      </c>
      <c r="AD1708" s="57" t="s">
        <v>252</v>
      </c>
      <c r="AE1708" s="57" t="n">
        <v>4220</v>
      </c>
      <c r="AF1708" s="58" t="n">
        <v>2.85796675977871</v>
      </c>
      <c r="AG1708" s="57" t="s">
        <v>5455</v>
      </c>
      <c r="AH1708" s="57" t="s">
        <v>5438</v>
      </c>
      <c r="AI1708" s="57" t="s">
        <v>252</v>
      </c>
      <c r="AJ1708" s="58" t="n">
        <v>8.5911915937197</v>
      </c>
      <c r="AK1708" s="57" t="s">
        <v>489</v>
      </c>
      <c r="AL1708" s="58" t="n">
        <v>4</v>
      </c>
      <c r="AM1708" s="57"/>
      <c r="AN1708" s="57" t="s">
        <v>5455</v>
      </c>
      <c r="AO1708" s="57" t="n">
        <v>1</v>
      </c>
      <c r="AP1708" s="59" t="b">
        <f aca="false">TRUE()</f>
        <v>1</v>
      </c>
    </row>
    <row r="1709" customFormat="false" ht="15" hidden="false" customHeight="true" outlineLevel="0" collapsed="false">
      <c r="B1709" s="57" t="s">
        <v>4711</v>
      </c>
      <c r="C1709" s="57" t="s">
        <v>255</v>
      </c>
      <c r="D1709" s="57" t="s">
        <v>309</v>
      </c>
      <c r="E1709" s="59" t="b">
        <f aca="false">FALSE()</f>
        <v>0</v>
      </c>
      <c r="F1709" s="57" t="n">
        <v>1</v>
      </c>
      <c r="G1709" s="57" t="s">
        <v>5197</v>
      </c>
      <c r="H1709" s="57" t="s">
        <v>4876</v>
      </c>
      <c r="I1709" s="57" t="n">
        <v>2</v>
      </c>
      <c r="J1709" s="57" t="s">
        <v>312</v>
      </c>
      <c r="K1709" s="57" t="n">
        <v>2</v>
      </c>
      <c r="L1709" s="59" t="b">
        <f aca="false">FALSE()</f>
        <v>0</v>
      </c>
      <c r="M1709" s="59" t="b">
        <f aca="false">TRUE()</f>
        <v>1</v>
      </c>
      <c r="N1709" s="59" t="b">
        <f aca="false">TRUE()</f>
        <v>1</v>
      </c>
      <c r="O1709" s="59" t="b">
        <f aca="false">TRUE()</f>
        <v>1</v>
      </c>
      <c r="P1709" s="59" t="b">
        <f aca="false">TRUE()</f>
        <v>1</v>
      </c>
      <c r="Q1709" s="57" t="s">
        <v>5418</v>
      </c>
      <c r="R1709" s="58" t="n">
        <v>1</v>
      </c>
      <c r="S1709" s="58" t="n">
        <v>0</v>
      </c>
      <c r="T1709" s="57"/>
      <c r="U1709" s="58" t="n">
        <v>45.147900121836</v>
      </c>
      <c r="V1709" s="58" t="n">
        <v>27.6867962308361</v>
      </c>
      <c r="W1709" s="58" t="n">
        <v>0</v>
      </c>
      <c r="X1709" s="58" t="n">
        <v>61.324659964518</v>
      </c>
      <c r="Y1709" s="58" t="n">
        <v>0</v>
      </c>
      <c r="Z1709" s="58" t="n">
        <v>2.85796675977871</v>
      </c>
      <c r="AA1709" s="57" t="s">
        <v>5455</v>
      </c>
      <c r="AB1709" s="57" t="s">
        <v>5413</v>
      </c>
      <c r="AC1709" s="57" t="s">
        <v>5438</v>
      </c>
      <c r="AD1709" s="57" t="s">
        <v>252</v>
      </c>
      <c r="AE1709" s="57" t="n">
        <v>4220</v>
      </c>
      <c r="AF1709" s="58" t="n">
        <v>2.85796675977871</v>
      </c>
      <c r="AG1709" s="57" t="s">
        <v>5455</v>
      </c>
      <c r="AH1709" s="57" t="s">
        <v>5438</v>
      </c>
      <c r="AI1709" s="57" t="s">
        <v>252</v>
      </c>
      <c r="AJ1709" s="58" t="n">
        <v>8.5911915937197</v>
      </c>
      <c r="AK1709" s="57" t="s">
        <v>489</v>
      </c>
      <c r="AL1709" s="58" t="n">
        <v>4.5</v>
      </c>
      <c r="AM1709" s="57"/>
      <c r="AN1709" s="57" t="s">
        <v>5455</v>
      </c>
      <c r="AO1709" s="57" t="n">
        <v>3</v>
      </c>
      <c r="AP1709" s="59" t="b">
        <f aca="false">TRUE()</f>
        <v>1</v>
      </c>
    </row>
    <row r="1710" customFormat="false" ht="15" hidden="false" customHeight="true" outlineLevel="0" collapsed="false">
      <c r="B1710" s="57" t="s">
        <v>4711</v>
      </c>
      <c r="C1710" s="57" t="s">
        <v>255</v>
      </c>
      <c r="D1710" s="57" t="s">
        <v>309</v>
      </c>
      <c r="E1710" s="59" t="b">
        <f aca="false">FALSE()</f>
        <v>0</v>
      </c>
      <c r="F1710" s="57" t="n">
        <v>1</v>
      </c>
      <c r="G1710" s="57" t="s">
        <v>5197</v>
      </c>
      <c r="H1710" s="57" t="s">
        <v>4876</v>
      </c>
      <c r="I1710" s="57" t="n">
        <v>3</v>
      </c>
      <c r="J1710" s="57" t="s">
        <v>4795</v>
      </c>
      <c r="K1710" s="57" t="n">
        <v>2</v>
      </c>
      <c r="L1710" s="59" t="b">
        <f aca="false">FALSE()</f>
        <v>0</v>
      </c>
      <c r="M1710" s="59" t="b">
        <f aca="false">TRUE()</f>
        <v>1</v>
      </c>
      <c r="N1710" s="59" t="b">
        <f aca="false">TRUE()</f>
        <v>1</v>
      </c>
      <c r="O1710" s="59" t="b">
        <f aca="false">TRUE()</f>
        <v>1</v>
      </c>
      <c r="P1710" s="59" t="b">
        <f aca="false">TRUE()</f>
        <v>1</v>
      </c>
      <c r="Q1710" s="57" t="s">
        <v>5454</v>
      </c>
      <c r="R1710" s="58" t="n">
        <v>1</v>
      </c>
      <c r="S1710" s="58" t="n">
        <v>0</v>
      </c>
      <c r="T1710" s="57"/>
      <c r="U1710" s="58" t="n">
        <v>2.80338823938071</v>
      </c>
      <c r="V1710" s="58" t="n">
        <v>2.80338823938071</v>
      </c>
      <c r="W1710" s="58" t="n">
        <v>0</v>
      </c>
      <c r="X1710" s="58" t="n">
        <v>100</v>
      </c>
      <c r="Y1710" s="58" t="n">
        <v>0</v>
      </c>
      <c r="Z1710" s="58" t="n">
        <v>3.963294715259</v>
      </c>
      <c r="AA1710" s="57" t="s">
        <v>5455</v>
      </c>
      <c r="AB1710" s="57" t="s">
        <v>5413</v>
      </c>
      <c r="AC1710" s="57" t="s">
        <v>5438</v>
      </c>
      <c r="AD1710" s="57" t="s">
        <v>252</v>
      </c>
      <c r="AE1710" s="57" t="n">
        <v>4219</v>
      </c>
      <c r="AF1710" s="58" t="n">
        <v>3.963294715259</v>
      </c>
      <c r="AG1710" s="57" t="s">
        <v>5455</v>
      </c>
      <c r="AH1710" s="57" t="s">
        <v>5438</v>
      </c>
      <c r="AI1710" s="57" t="s">
        <v>252</v>
      </c>
      <c r="AJ1710" s="58" t="n">
        <v>9.44932029301577</v>
      </c>
      <c r="AK1710" s="57" t="s">
        <v>489</v>
      </c>
      <c r="AL1710" s="58" t="n">
        <v>3.5</v>
      </c>
      <c r="AM1710" s="57"/>
      <c r="AN1710" s="57"/>
      <c r="AO1710" s="57" t="n">
        <v>0</v>
      </c>
      <c r="AP1710" s="59" t="b">
        <f aca="false">FALSE()</f>
        <v>0</v>
      </c>
    </row>
    <row r="1711" customFormat="false" ht="15" hidden="false" customHeight="true" outlineLevel="0" collapsed="false">
      <c r="B1711" s="57" t="s">
        <v>4711</v>
      </c>
      <c r="C1711" s="57" t="s">
        <v>255</v>
      </c>
      <c r="D1711" s="57" t="s">
        <v>309</v>
      </c>
      <c r="E1711" s="59" t="b">
        <f aca="false">FALSE()</f>
        <v>0</v>
      </c>
      <c r="F1711" s="57" t="n">
        <v>1</v>
      </c>
      <c r="G1711" s="57" t="s">
        <v>5197</v>
      </c>
      <c r="H1711" s="57" t="s">
        <v>4876</v>
      </c>
      <c r="I1711" s="57" t="n">
        <v>3</v>
      </c>
      <c r="J1711" s="57" t="s">
        <v>4795</v>
      </c>
      <c r="K1711" s="57" t="n">
        <v>2</v>
      </c>
      <c r="L1711" s="59" t="b">
        <f aca="false">FALSE()</f>
        <v>0</v>
      </c>
      <c r="M1711" s="59" t="b">
        <f aca="false">TRUE()</f>
        <v>1</v>
      </c>
      <c r="N1711" s="59" t="b">
        <f aca="false">TRUE()</f>
        <v>1</v>
      </c>
      <c r="O1711" s="59" t="b">
        <f aca="false">TRUE()</f>
        <v>1</v>
      </c>
      <c r="P1711" s="59" t="b">
        <f aca="false">TRUE()</f>
        <v>1</v>
      </c>
      <c r="Q1711" s="57" t="s">
        <v>5454</v>
      </c>
      <c r="R1711" s="58" t="n">
        <v>1</v>
      </c>
      <c r="S1711" s="58" t="n">
        <v>0</v>
      </c>
      <c r="T1711" s="57"/>
      <c r="U1711" s="58" t="n">
        <v>2.80338823938071</v>
      </c>
      <c r="V1711" s="58" t="n">
        <v>2.80338823938071</v>
      </c>
      <c r="W1711" s="58" t="n">
        <v>0</v>
      </c>
      <c r="X1711" s="58" t="n">
        <v>100</v>
      </c>
      <c r="Y1711" s="58" t="n">
        <v>0</v>
      </c>
      <c r="Z1711" s="58" t="n">
        <v>3.963294715259</v>
      </c>
      <c r="AA1711" s="57" t="s">
        <v>5455</v>
      </c>
      <c r="AB1711" s="57" t="s">
        <v>5413</v>
      </c>
      <c r="AC1711" s="57" t="s">
        <v>5438</v>
      </c>
      <c r="AD1711" s="57" t="s">
        <v>252</v>
      </c>
      <c r="AE1711" s="57" t="n">
        <v>4219</v>
      </c>
      <c r="AF1711" s="58" t="n">
        <v>3.963294715259</v>
      </c>
      <c r="AG1711" s="57" t="s">
        <v>5455</v>
      </c>
      <c r="AH1711" s="57" t="s">
        <v>5438</v>
      </c>
      <c r="AI1711" s="57" t="s">
        <v>252</v>
      </c>
      <c r="AJ1711" s="58" t="n">
        <v>9.44932029301577</v>
      </c>
      <c r="AK1711" s="57" t="s">
        <v>489</v>
      </c>
      <c r="AL1711" s="58" t="n">
        <v>4</v>
      </c>
      <c r="AM1711" s="57"/>
      <c r="AN1711" s="57" t="s">
        <v>5455</v>
      </c>
      <c r="AO1711" s="57" t="n">
        <v>1</v>
      </c>
      <c r="AP1711" s="59" t="b">
        <f aca="false">FALSE()</f>
        <v>0</v>
      </c>
    </row>
    <row r="1712" customFormat="false" ht="15" hidden="false" customHeight="true" outlineLevel="0" collapsed="false">
      <c r="B1712" s="57" t="s">
        <v>4711</v>
      </c>
      <c r="C1712" s="57" t="s">
        <v>255</v>
      </c>
      <c r="D1712" s="57" t="s">
        <v>309</v>
      </c>
      <c r="E1712" s="59" t="b">
        <f aca="false">FALSE()</f>
        <v>0</v>
      </c>
      <c r="F1712" s="57" t="n">
        <v>1</v>
      </c>
      <c r="G1712" s="57" t="s">
        <v>5197</v>
      </c>
      <c r="H1712" s="57" t="s">
        <v>4876</v>
      </c>
      <c r="I1712" s="57" t="n">
        <v>3</v>
      </c>
      <c r="J1712" s="57" t="s">
        <v>4795</v>
      </c>
      <c r="K1712" s="57" t="n">
        <v>2</v>
      </c>
      <c r="L1712" s="59" t="b">
        <f aca="false">FALSE()</f>
        <v>0</v>
      </c>
      <c r="M1712" s="59" t="b">
        <f aca="false">TRUE()</f>
        <v>1</v>
      </c>
      <c r="N1712" s="59" t="b">
        <f aca="false">TRUE()</f>
        <v>1</v>
      </c>
      <c r="O1712" s="59" t="b">
        <f aca="false">TRUE()</f>
        <v>1</v>
      </c>
      <c r="P1712" s="59" t="b">
        <f aca="false">TRUE()</f>
        <v>1</v>
      </c>
      <c r="Q1712" s="57" t="s">
        <v>5454</v>
      </c>
      <c r="R1712" s="58" t="n">
        <v>1</v>
      </c>
      <c r="S1712" s="58" t="n">
        <v>0</v>
      </c>
      <c r="T1712" s="57"/>
      <c r="U1712" s="58" t="n">
        <v>2.80338823938071</v>
      </c>
      <c r="V1712" s="58" t="n">
        <v>2.80338823938071</v>
      </c>
      <c r="W1712" s="58" t="n">
        <v>0</v>
      </c>
      <c r="X1712" s="58" t="n">
        <v>100</v>
      </c>
      <c r="Y1712" s="58" t="n">
        <v>0</v>
      </c>
      <c r="Z1712" s="58" t="n">
        <v>3.963294715259</v>
      </c>
      <c r="AA1712" s="57" t="s">
        <v>5455</v>
      </c>
      <c r="AB1712" s="57" t="s">
        <v>5413</v>
      </c>
      <c r="AC1712" s="57" t="s">
        <v>5438</v>
      </c>
      <c r="AD1712" s="57" t="s">
        <v>252</v>
      </c>
      <c r="AE1712" s="57" t="n">
        <v>4219</v>
      </c>
      <c r="AF1712" s="58" t="n">
        <v>3.963294715259</v>
      </c>
      <c r="AG1712" s="57" t="s">
        <v>5455</v>
      </c>
      <c r="AH1712" s="57" t="s">
        <v>5438</v>
      </c>
      <c r="AI1712" s="57" t="s">
        <v>252</v>
      </c>
      <c r="AJ1712" s="58" t="n">
        <v>9.44932029301577</v>
      </c>
      <c r="AK1712" s="57" t="s">
        <v>489</v>
      </c>
      <c r="AL1712" s="58" t="n">
        <v>4.5</v>
      </c>
      <c r="AM1712" s="57"/>
      <c r="AN1712" s="57" t="s">
        <v>5455</v>
      </c>
      <c r="AO1712" s="57" t="n">
        <v>2</v>
      </c>
      <c r="AP1712" s="59" t="b">
        <f aca="false">FALSE()</f>
        <v>0</v>
      </c>
    </row>
    <row r="1713" customFormat="false" ht="15" hidden="false" customHeight="true" outlineLevel="0" collapsed="false">
      <c r="B1713" s="57" t="s">
        <v>4711</v>
      </c>
      <c r="C1713" s="57" t="s">
        <v>255</v>
      </c>
      <c r="D1713" s="57" t="s">
        <v>309</v>
      </c>
      <c r="E1713" s="59" t="b">
        <f aca="false">FALSE()</f>
        <v>0</v>
      </c>
      <c r="F1713" s="57" t="n">
        <v>1</v>
      </c>
      <c r="G1713" s="57" t="s">
        <v>5197</v>
      </c>
      <c r="H1713" s="57" t="s">
        <v>4876</v>
      </c>
      <c r="I1713" s="57" t="n">
        <v>4</v>
      </c>
      <c r="J1713" s="57" t="s">
        <v>312</v>
      </c>
      <c r="K1713" s="57" t="n">
        <v>2</v>
      </c>
      <c r="L1713" s="59" t="b">
        <f aca="false">FALSE()</f>
        <v>0</v>
      </c>
      <c r="M1713" s="59" t="b">
        <f aca="false">TRUE()</f>
        <v>1</v>
      </c>
      <c r="N1713" s="59" t="b">
        <f aca="false">TRUE()</f>
        <v>1</v>
      </c>
      <c r="O1713" s="59" t="b">
        <f aca="false">TRUE()</f>
        <v>1</v>
      </c>
      <c r="P1713" s="59" t="b">
        <f aca="false">TRUE()</f>
        <v>1</v>
      </c>
      <c r="Q1713" s="57" t="s">
        <v>5418</v>
      </c>
      <c r="R1713" s="58" t="n">
        <v>1</v>
      </c>
      <c r="S1713" s="58" t="n">
        <v>0</v>
      </c>
      <c r="T1713" s="57"/>
      <c r="U1713" s="58" t="n">
        <v>1.41504358749693</v>
      </c>
      <c r="V1713" s="58" t="n">
        <v>0</v>
      </c>
      <c r="W1713" s="58" t="n">
        <v>0</v>
      </c>
      <c r="X1713" s="58" t="n">
        <v>0</v>
      </c>
      <c r="Y1713" s="58" t="n">
        <v>0</v>
      </c>
      <c r="Z1713" s="58" t="n">
        <v>4.97002132792205</v>
      </c>
      <c r="AA1713" s="57" t="s">
        <v>5455</v>
      </c>
      <c r="AB1713" s="57" t="s">
        <v>5413</v>
      </c>
      <c r="AC1713" s="57" t="s">
        <v>5438</v>
      </c>
      <c r="AD1713" s="57" t="s">
        <v>4838</v>
      </c>
      <c r="AE1713" s="57" t="n">
        <v>4207</v>
      </c>
      <c r="AF1713" s="58" t="n">
        <v>4.97002132792205</v>
      </c>
      <c r="AG1713" s="57" t="s">
        <v>5455</v>
      </c>
      <c r="AH1713" s="57" t="s">
        <v>5438</v>
      </c>
      <c r="AI1713" s="57" t="s">
        <v>4838</v>
      </c>
      <c r="AJ1713" s="58" t="n">
        <v>12.6335587227036</v>
      </c>
      <c r="AK1713" s="57" t="s">
        <v>489</v>
      </c>
      <c r="AL1713" s="58" t="n">
        <v>3.5</v>
      </c>
      <c r="AM1713" s="57"/>
      <c r="AN1713" s="57"/>
      <c r="AO1713" s="57" t="n">
        <v>0</v>
      </c>
      <c r="AP1713" s="59" t="b">
        <f aca="false">FALSE()</f>
        <v>0</v>
      </c>
    </row>
    <row r="1714" customFormat="false" ht="15" hidden="false" customHeight="true" outlineLevel="0" collapsed="false">
      <c r="B1714" s="57" t="s">
        <v>4711</v>
      </c>
      <c r="C1714" s="57" t="s">
        <v>255</v>
      </c>
      <c r="D1714" s="57" t="s">
        <v>309</v>
      </c>
      <c r="E1714" s="59" t="b">
        <f aca="false">FALSE()</f>
        <v>0</v>
      </c>
      <c r="F1714" s="57" t="n">
        <v>1</v>
      </c>
      <c r="G1714" s="57" t="s">
        <v>5197</v>
      </c>
      <c r="H1714" s="57" t="s">
        <v>4876</v>
      </c>
      <c r="I1714" s="57" t="n">
        <v>4</v>
      </c>
      <c r="J1714" s="57" t="s">
        <v>312</v>
      </c>
      <c r="K1714" s="57" t="n">
        <v>2</v>
      </c>
      <c r="L1714" s="59" t="b">
        <f aca="false">FALSE()</f>
        <v>0</v>
      </c>
      <c r="M1714" s="59" t="b">
        <f aca="false">TRUE()</f>
        <v>1</v>
      </c>
      <c r="N1714" s="59" t="b">
        <f aca="false">TRUE()</f>
        <v>1</v>
      </c>
      <c r="O1714" s="59" t="b">
        <f aca="false">TRUE()</f>
        <v>1</v>
      </c>
      <c r="P1714" s="59" t="b">
        <f aca="false">TRUE()</f>
        <v>1</v>
      </c>
      <c r="Q1714" s="57" t="s">
        <v>5418</v>
      </c>
      <c r="R1714" s="58" t="n">
        <v>1</v>
      </c>
      <c r="S1714" s="58" t="n">
        <v>0</v>
      </c>
      <c r="T1714" s="57"/>
      <c r="U1714" s="58" t="n">
        <v>1.41504358749693</v>
      </c>
      <c r="V1714" s="58" t="n">
        <v>0</v>
      </c>
      <c r="W1714" s="58" t="n">
        <v>0</v>
      </c>
      <c r="X1714" s="58" t="n">
        <v>0</v>
      </c>
      <c r="Y1714" s="58" t="n">
        <v>0</v>
      </c>
      <c r="Z1714" s="58" t="n">
        <v>4.97002132792205</v>
      </c>
      <c r="AA1714" s="57" t="s">
        <v>5455</v>
      </c>
      <c r="AB1714" s="57" t="s">
        <v>5413</v>
      </c>
      <c r="AC1714" s="57" t="s">
        <v>5438</v>
      </c>
      <c r="AD1714" s="57" t="s">
        <v>4838</v>
      </c>
      <c r="AE1714" s="57" t="n">
        <v>4207</v>
      </c>
      <c r="AF1714" s="58" t="n">
        <v>4.97002132792205</v>
      </c>
      <c r="AG1714" s="57" t="s">
        <v>5455</v>
      </c>
      <c r="AH1714" s="57" t="s">
        <v>5438</v>
      </c>
      <c r="AI1714" s="57" t="s">
        <v>4838</v>
      </c>
      <c r="AJ1714" s="58" t="n">
        <v>12.6335587227036</v>
      </c>
      <c r="AK1714" s="57" t="s">
        <v>489</v>
      </c>
      <c r="AL1714" s="58" t="n">
        <v>4</v>
      </c>
      <c r="AM1714" s="57"/>
      <c r="AN1714" s="57"/>
      <c r="AO1714" s="57" t="n">
        <v>0</v>
      </c>
      <c r="AP1714" s="59" t="b">
        <f aca="false">FALSE()</f>
        <v>0</v>
      </c>
    </row>
    <row r="1715" customFormat="false" ht="15" hidden="false" customHeight="true" outlineLevel="0" collapsed="false">
      <c r="B1715" s="57" t="s">
        <v>4711</v>
      </c>
      <c r="C1715" s="57" t="s">
        <v>255</v>
      </c>
      <c r="D1715" s="57" t="s">
        <v>309</v>
      </c>
      <c r="E1715" s="59" t="b">
        <f aca="false">FALSE()</f>
        <v>0</v>
      </c>
      <c r="F1715" s="57" t="n">
        <v>1</v>
      </c>
      <c r="G1715" s="57" t="s">
        <v>5197</v>
      </c>
      <c r="H1715" s="57" t="s">
        <v>4876</v>
      </c>
      <c r="I1715" s="57" t="n">
        <v>4</v>
      </c>
      <c r="J1715" s="57" t="s">
        <v>312</v>
      </c>
      <c r="K1715" s="57" t="n">
        <v>2</v>
      </c>
      <c r="L1715" s="59" t="b">
        <f aca="false">FALSE()</f>
        <v>0</v>
      </c>
      <c r="M1715" s="59" t="b">
        <f aca="false">TRUE()</f>
        <v>1</v>
      </c>
      <c r="N1715" s="59" t="b">
        <f aca="false">TRUE()</f>
        <v>1</v>
      </c>
      <c r="O1715" s="59" t="b">
        <f aca="false">TRUE()</f>
        <v>1</v>
      </c>
      <c r="P1715" s="59" t="b">
        <f aca="false">TRUE()</f>
        <v>1</v>
      </c>
      <c r="Q1715" s="57" t="s">
        <v>5418</v>
      </c>
      <c r="R1715" s="58" t="n">
        <v>1</v>
      </c>
      <c r="S1715" s="58" t="n">
        <v>0</v>
      </c>
      <c r="T1715" s="57"/>
      <c r="U1715" s="58" t="n">
        <v>1.41504358749693</v>
      </c>
      <c r="V1715" s="58" t="n">
        <v>0</v>
      </c>
      <c r="W1715" s="58" t="n">
        <v>0</v>
      </c>
      <c r="X1715" s="58" t="n">
        <v>0</v>
      </c>
      <c r="Y1715" s="58" t="n">
        <v>0</v>
      </c>
      <c r="Z1715" s="58" t="n">
        <v>4.97002132792205</v>
      </c>
      <c r="AA1715" s="57" t="s">
        <v>5455</v>
      </c>
      <c r="AB1715" s="57" t="s">
        <v>5413</v>
      </c>
      <c r="AC1715" s="57" t="s">
        <v>5438</v>
      </c>
      <c r="AD1715" s="57" t="s">
        <v>4838</v>
      </c>
      <c r="AE1715" s="57" t="n">
        <v>4207</v>
      </c>
      <c r="AF1715" s="58" t="n">
        <v>4.97002132792205</v>
      </c>
      <c r="AG1715" s="57" t="s">
        <v>5455</v>
      </c>
      <c r="AH1715" s="57" t="s">
        <v>5438</v>
      </c>
      <c r="AI1715" s="57" t="s">
        <v>4838</v>
      </c>
      <c r="AJ1715" s="58" t="n">
        <v>12.6335587227036</v>
      </c>
      <c r="AK1715" s="57" t="s">
        <v>489</v>
      </c>
      <c r="AL1715" s="58" t="n">
        <v>4.5</v>
      </c>
      <c r="AM1715" s="57"/>
      <c r="AN1715" s="57"/>
      <c r="AO1715" s="57" t="n">
        <v>0</v>
      </c>
      <c r="AP1715" s="59" t="b">
        <f aca="false">FALSE()</f>
        <v>0</v>
      </c>
    </row>
    <row r="1716" customFormat="false" ht="15" hidden="false" customHeight="true" outlineLevel="0" collapsed="false">
      <c r="B1716" s="57" t="s">
        <v>4711</v>
      </c>
      <c r="C1716" s="57" t="s">
        <v>255</v>
      </c>
      <c r="D1716" s="57" t="s">
        <v>309</v>
      </c>
      <c r="E1716" s="59" t="b">
        <f aca="false">FALSE()</f>
        <v>0</v>
      </c>
      <c r="F1716" s="57" t="n">
        <v>1</v>
      </c>
      <c r="G1716" s="57" t="s">
        <v>5197</v>
      </c>
      <c r="H1716" s="57" t="s">
        <v>4876</v>
      </c>
      <c r="I1716" s="57" t="n">
        <v>5</v>
      </c>
      <c r="J1716" s="57" t="s">
        <v>327</v>
      </c>
      <c r="K1716" s="57" t="n">
        <v>2</v>
      </c>
      <c r="L1716" s="59" t="b">
        <f aca="false">FALSE()</f>
        <v>0</v>
      </c>
      <c r="M1716" s="59" t="b">
        <f aca="false">TRUE()</f>
        <v>1</v>
      </c>
      <c r="N1716" s="59" t="b">
        <f aca="false">TRUE()</f>
        <v>1</v>
      </c>
      <c r="O1716" s="59" t="b">
        <f aca="false">TRUE()</f>
        <v>1</v>
      </c>
      <c r="P1716" s="59" t="b">
        <f aca="false">TRUE()</f>
        <v>1</v>
      </c>
      <c r="Q1716" s="57" t="s">
        <v>5421</v>
      </c>
      <c r="R1716" s="58" t="n">
        <v>1</v>
      </c>
      <c r="S1716" s="58" t="n">
        <v>0</v>
      </c>
      <c r="T1716" s="57"/>
      <c r="U1716" s="58" t="n">
        <v>6.3009488047033</v>
      </c>
      <c r="V1716" s="58" t="n">
        <v>6.3009488047033</v>
      </c>
      <c r="W1716" s="58" t="n">
        <v>0</v>
      </c>
      <c r="X1716" s="58" t="n">
        <v>100</v>
      </c>
      <c r="Y1716" s="58" t="n">
        <v>0</v>
      </c>
      <c r="Z1716" s="58" t="n">
        <v>2.79540855690183</v>
      </c>
      <c r="AA1716" s="57" t="s">
        <v>5455</v>
      </c>
      <c r="AB1716" s="57" t="s">
        <v>5413</v>
      </c>
      <c r="AC1716" s="57" t="s">
        <v>5438</v>
      </c>
      <c r="AD1716" s="57" t="s">
        <v>4838</v>
      </c>
      <c r="AE1716" s="57" t="n">
        <v>4207</v>
      </c>
      <c r="AF1716" s="58" t="n">
        <v>2.79540855690183</v>
      </c>
      <c r="AG1716" s="57" t="s">
        <v>5455</v>
      </c>
      <c r="AH1716" s="57" t="s">
        <v>5438</v>
      </c>
      <c r="AI1716" s="57" t="s">
        <v>4838</v>
      </c>
      <c r="AJ1716" s="58" t="n">
        <v>13.6624760567036</v>
      </c>
      <c r="AK1716" s="57" t="s">
        <v>489</v>
      </c>
      <c r="AL1716" s="58" t="n">
        <v>3.5</v>
      </c>
      <c r="AM1716" s="57"/>
      <c r="AN1716" s="57" t="s">
        <v>5455</v>
      </c>
      <c r="AO1716" s="57" t="n">
        <v>1</v>
      </c>
      <c r="AP1716" s="59" t="b">
        <f aca="false">TRUE()</f>
        <v>1</v>
      </c>
    </row>
    <row r="1717" customFormat="false" ht="15" hidden="false" customHeight="true" outlineLevel="0" collapsed="false">
      <c r="B1717" s="57" t="s">
        <v>4711</v>
      </c>
      <c r="C1717" s="57" t="s">
        <v>255</v>
      </c>
      <c r="D1717" s="57" t="s">
        <v>309</v>
      </c>
      <c r="E1717" s="59" t="b">
        <f aca="false">FALSE()</f>
        <v>0</v>
      </c>
      <c r="F1717" s="57" t="n">
        <v>1</v>
      </c>
      <c r="G1717" s="57" t="s">
        <v>5197</v>
      </c>
      <c r="H1717" s="57" t="s">
        <v>4876</v>
      </c>
      <c r="I1717" s="57" t="n">
        <v>5</v>
      </c>
      <c r="J1717" s="57" t="s">
        <v>327</v>
      </c>
      <c r="K1717" s="57" t="n">
        <v>2</v>
      </c>
      <c r="L1717" s="59" t="b">
        <f aca="false">FALSE()</f>
        <v>0</v>
      </c>
      <c r="M1717" s="59" t="b">
        <f aca="false">TRUE()</f>
        <v>1</v>
      </c>
      <c r="N1717" s="59" t="b">
        <f aca="false">TRUE()</f>
        <v>1</v>
      </c>
      <c r="O1717" s="59" t="b">
        <f aca="false">TRUE()</f>
        <v>1</v>
      </c>
      <c r="P1717" s="59" t="b">
        <f aca="false">TRUE()</f>
        <v>1</v>
      </c>
      <c r="Q1717" s="57" t="s">
        <v>5421</v>
      </c>
      <c r="R1717" s="58" t="n">
        <v>1</v>
      </c>
      <c r="S1717" s="58" t="n">
        <v>0</v>
      </c>
      <c r="T1717" s="57"/>
      <c r="U1717" s="58" t="n">
        <v>6.3009488047033</v>
      </c>
      <c r="V1717" s="58" t="n">
        <v>6.3009488047033</v>
      </c>
      <c r="W1717" s="58" t="n">
        <v>0</v>
      </c>
      <c r="X1717" s="58" t="n">
        <v>100</v>
      </c>
      <c r="Y1717" s="58" t="n">
        <v>0</v>
      </c>
      <c r="Z1717" s="58" t="n">
        <v>2.79540855690183</v>
      </c>
      <c r="AA1717" s="57" t="s">
        <v>5455</v>
      </c>
      <c r="AB1717" s="57" t="s">
        <v>5413</v>
      </c>
      <c r="AC1717" s="57" t="s">
        <v>5438</v>
      </c>
      <c r="AD1717" s="57" t="s">
        <v>4838</v>
      </c>
      <c r="AE1717" s="57" t="n">
        <v>4207</v>
      </c>
      <c r="AF1717" s="58" t="n">
        <v>2.79540855690183</v>
      </c>
      <c r="AG1717" s="57" t="s">
        <v>5455</v>
      </c>
      <c r="AH1717" s="57" t="s">
        <v>5438</v>
      </c>
      <c r="AI1717" s="57" t="s">
        <v>4838</v>
      </c>
      <c r="AJ1717" s="58" t="n">
        <v>13.6624760567036</v>
      </c>
      <c r="AK1717" s="57" t="s">
        <v>489</v>
      </c>
      <c r="AL1717" s="58" t="n">
        <v>4</v>
      </c>
      <c r="AM1717" s="57"/>
      <c r="AN1717" s="57" t="s">
        <v>5455</v>
      </c>
      <c r="AO1717" s="57" t="n">
        <v>3</v>
      </c>
      <c r="AP1717" s="59" t="b">
        <f aca="false">TRUE()</f>
        <v>1</v>
      </c>
    </row>
    <row r="1718" customFormat="false" ht="15" hidden="false" customHeight="true" outlineLevel="0" collapsed="false">
      <c r="B1718" s="57" t="s">
        <v>4711</v>
      </c>
      <c r="C1718" s="57" t="s">
        <v>255</v>
      </c>
      <c r="D1718" s="57" t="s">
        <v>309</v>
      </c>
      <c r="E1718" s="59" t="b">
        <f aca="false">FALSE()</f>
        <v>0</v>
      </c>
      <c r="F1718" s="57" t="n">
        <v>1</v>
      </c>
      <c r="G1718" s="57" t="s">
        <v>5197</v>
      </c>
      <c r="H1718" s="57" t="s">
        <v>4876</v>
      </c>
      <c r="I1718" s="57" t="n">
        <v>5</v>
      </c>
      <c r="J1718" s="57" t="s">
        <v>327</v>
      </c>
      <c r="K1718" s="57" t="n">
        <v>2</v>
      </c>
      <c r="L1718" s="59" t="b">
        <f aca="false">FALSE()</f>
        <v>0</v>
      </c>
      <c r="M1718" s="59" t="b">
        <f aca="false">TRUE()</f>
        <v>1</v>
      </c>
      <c r="N1718" s="59" t="b">
        <f aca="false">TRUE()</f>
        <v>1</v>
      </c>
      <c r="O1718" s="59" t="b">
        <f aca="false">TRUE()</f>
        <v>1</v>
      </c>
      <c r="P1718" s="59" t="b">
        <f aca="false">TRUE()</f>
        <v>1</v>
      </c>
      <c r="Q1718" s="57" t="s">
        <v>5421</v>
      </c>
      <c r="R1718" s="58" t="n">
        <v>1</v>
      </c>
      <c r="S1718" s="58" t="n">
        <v>0</v>
      </c>
      <c r="T1718" s="57"/>
      <c r="U1718" s="58" t="n">
        <v>6.3009488047033</v>
      </c>
      <c r="V1718" s="58" t="n">
        <v>6.3009488047033</v>
      </c>
      <c r="W1718" s="58" t="n">
        <v>0</v>
      </c>
      <c r="X1718" s="58" t="n">
        <v>100</v>
      </c>
      <c r="Y1718" s="58" t="n">
        <v>0</v>
      </c>
      <c r="Z1718" s="58" t="n">
        <v>2.79540855690183</v>
      </c>
      <c r="AA1718" s="57" t="s">
        <v>5455</v>
      </c>
      <c r="AB1718" s="57" t="s">
        <v>5413</v>
      </c>
      <c r="AC1718" s="57" t="s">
        <v>5438</v>
      </c>
      <c r="AD1718" s="57" t="s">
        <v>4838</v>
      </c>
      <c r="AE1718" s="57" t="n">
        <v>4207</v>
      </c>
      <c r="AF1718" s="58" t="n">
        <v>2.79540855690183</v>
      </c>
      <c r="AG1718" s="57" t="s">
        <v>5455</v>
      </c>
      <c r="AH1718" s="57" t="s">
        <v>5438</v>
      </c>
      <c r="AI1718" s="57" t="s">
        <v>4838</v>
      </c>
      <c r="AJ1718" s="58" t="n">
        <v>13.6624760567036</v>
      </c>
      <c r="AK1718" s="57" t="s">
        <v>489</v>
      </c>
      <c r="AL1718" s="58" t="n">
        <v>4.5</v>
      </c>
      <c r="AM1718" s="57"/>
      <c r="AN1718" s="57" t="s">
        <v>5455</v>
      </c>
      <c r="AO1718" s="57" t="n">
        <v>4</v>
      </c>
      <c r="AP1718" s="59" t="b">
        <f aca="false">TRUE()</f>
        <v>1</v>
      </c>
    </row>
    <row r="1719" customFormat="false" ht="15" hidden="false" customHeight="true" outlineLevel="0" collapsed="false">
      <c r="B1719" s="57" t="s">
        <v>4711</v>
      </c>
      <c r="C1719" s="57" t="s">
        <v>255</v>
      </c>
      <c r="D1719" s="57" t="s">
        <v>309</v>
      </c>
      <c r="E1719" s="59" t="b">
        <f aca="false">FALSE()</f>
        <v>0</v>
      </c>
      <c r="F1719" s="57" t="n">
        <v>1</v>
      </c>
      <c r="G1719" s="57" t="s">
        <v>5197</v>
      </c>
      <c r="H1719" s="57" t="s">
        <v>4876</v>
      </c>
      <c r="I1719" s="57" t="n">
        <v>6</v>
      </c>
      <c r="J1719" s="57" t="s">
        <v>261</v>
      </c>
      <c r="K1719" s="57" t="n">
        <v>2</v>
      </c>
      <c r="L1719" s="59" t="b">
        <f aca="false">FALSE()</f>
        <v>0</v>
      </c>
      <c r="M1719" s="59" t="b">
        <f aca="false">TRUE()</f>
        <v>1</v>
      </c>
      <c r="N1719" s="59" t="b">
        <f aca="false">TRUE()</f>
        <v>1</v>
      </c>
      <c r="O1719" s="59" t="b">
        <f aca="false">TRUE()</f>
        <v>1</v>
      </c>
      <c r="P1719" s="59" t="b">
        <f aca="false">TRUE()</f>
        <v>1</v>
      </c>
      <c r="Q1719" s="57" t="s">
        <v>5411</v>
      </c>
      <c r="R1719" s="58" t="n">
        <v>1</v>
      </c>
      <c r="S1719" s="58" t="n">
        <v>0</v>
      </c>
      <c r="T1719" s="57"/>
      <c r="U1719" s="58" t="n">
        <v>2.48300101202291</v>
      </c>
      <c r="V1719" s="58" t="n">
        <v>2.48300101202291</v>
      </c>
      <c r="W1719" s="58" t="n">
        <v>0</v>
      </c>
      <c r="X1719" s="58" t="n">
        <v>100</v>
      </c>
      <c r="Y1719" s="58" t="n">
        <v>0</v>
      </c>
      <c r="Z1719" s="58" t="n">
        <v>3.00746421425095</v>
      </c>
      <c r="AA1719" s="57" t="s">
        <v>5455</v>
      </c>
      <c r="AB1719" s="57" t="s">
        <v>5413</v>
      </c>
      <c r="AC1719" s="57" t="s">
        <v>5414</v>
      </c>
      <c r="AD1719" s="57" t="s">
        <v>4838</v>
      </c>
      <c r="AE1719" s="57" t="n">
        <v>4207</v>
      </c>
      <c r="AF1719" s="58" t="n">
        <v>3.00746421425095</v>
      </c>
      <c r="AG1719" s="57" t="s">
        <v>5455</v>
      </c>
      <c r="AH1719" s="57" t="s">
        <v>5414</v>
      </c>
      <c r="AI1719" s="57" t="s">
        <v>4838</v>
      </c>
      <c r="AJ1719" s="58" t="n">
        <v>15.7062313748397</v>
      </c>
      <c r="AK1719" s="57" t="s">
        <v>489</v>
      </c>
      <c r="AL1719" s="58" t="n">
        <v>3.5</v>
      </c>
      <c r="AM1719" s="57"/>
      <c r="AN1719" s="57" t="s">
        <v>5455</v>
      </c>
      <c r="AO1719" s="57" t="n">
        <v>1</v>
      </c>
      <c r="AP1719" s="59" t="b">
        <f aca="false">TRUE()</f>
        <v>1</v>
      </c>
    </row>
    <row r="1720" customFormat="false" ht="15" hidden="false" customHeight="true" outlineLevel="0" collapsed="false">
      <c r="B1720" s="57" t="s">
        <v>4711</v>
      </c>
      <c r="C1720" s="57" t="s">
        <v>255</v>
      </c>
      <c r="D1720" s="57" t="s">
        <v>309</v>
      </c>
      <c r="E1720" s="59" t="b">
        <f aca="false">FALSE()</f>
        <v>0</v>
      </c>
      <c r="F1720" s="57" t="n">
        <v>1</v>
      </c>
      <c r="G1720" s="57" t="s">
        <v>5197</v>
      </c>
      <c r="H1720" s="57" t="s">
        <v>4876</v>
      </c>
      <c r="I1720" s="57" t="n">
        <v>6</v>
      </c>
      <c r="J1720" s="57" t="s">
        <v>261</v>
      </c>
      <c r="K1720" s="57" t="n">
        <v>2</v>
      </c>
      <c r="L1720" s="59" t="b">
        <f aca="false">FALSE()</f>
        <v>0</v>
      </c>
      <c r="M1720" s="59" t="b">
        <f aca="false">TRUE()</f>
        <v>1</v>
      </c>
      <c r="N1720" s="59" t="b">
        <f aca="false">TRUE()</f>
        <v>1</v>
      </c>
      <c r="O1720" s="59" t="b">
        <f aca="false">TRUE()</f>
        <v>1</v>
      </c>
      <c r="P1720" s="59" t="b">
        <f aca="false">TRUE()</f>
        <v>1</v>
      </c>
      <c r="Q1720" s="57" t="s">
        <v>5411</v>
      </c>
      <c r="R1720" s="58" t="n">
        <v>1</v>
      </c>
      <c r="S1720" s="58" t="n">
        <v>0</v>
      </c>
      <c r="T1720" s="57"/>
      <c r="U1720" s="58" t="n">
        <v>2.48300101202291</v>
      </c>
      <c r="V1720" s="58" t="n">
        <v>2.48300101202291</v>
      </c>
      <c r="W1720" s="58" t="n">
        <v>0</v>
      </c>
      <c r="X1720" s="58" t="n">
        <v>100</v>
      </c>
      <c r="Y1720" s="58" t="n">
        <v>0</v>
      </c>
      <c r="Z1720" s="58" t="n">
        <v>3.00746421425095</v>
      </c>
      <c r="AA1720" s="57" t="s">
        <v>5455</v>
      </c>
      <c r="AB1720" s="57" t="s">
        <v>5413</v>
      </c>
      <c r="AC1720" s="57" t="s">
        <v>5414</v>
      </c>
      <c r="AD1720" s="57" t="s">
        <v>4838</v>
      </c>
      <c r="AE1720" s="57" t="n">
        <v>4207</v>
      </c>
      <c r="AF1720" s="58" t="n">
        <v>3.00746421425095</v>
      </c>
      <c r="AG1720" s="57" t="s">
        <v>5455</v>
      </c>
      <c r="AH1720" s="57" t="s">
        <v>5414</v>
      </c>
      <c r="AI1720" s="57" t="s">
        <v>4838</v>
      </c>
      <c r="AJ1720" s="58" t="n">
        <v>15.7062313748397</v>
      </c>
      <c r="AK1720" s="57" t="s">
        <v>489</v>
      </c>
      <c r="AL1720" s="58" t="n">
        <v>4</v>
      </c>
      <c r="AM1720" s="57"/>
      <c r="AN1720" s="57" t="s">
        <v>5455</v>
      </c>
      <c r="AO1720" s="57" t="n">
        <v>5</v>
      </c>
      <c r="AP1720" s="59" t="b">
        <f aca="false">TRUE()</f>
        <v>1</v>
      </c>
    </row>
    <row r="1721" customFormat="false" ht="15" hidden="false" customHeight="true" outlineLevel="0" collapsed="false">
      <c r="B1721" s="57" t="s">
        <v>4711</v>
      </c>
      <c r="C1721" s="57" t="s">
        <v>255</v>
      </c>
      <c r="D1721" s="57" t="s">
        <v>309</v>
      </c>
      <c r="E1721" s="59" t="b">
        <f aca="false">FALSE()</f>
        <v>0</v>
      </c>
      <c r="F1721" s="57" t="n">
        <v>1</v>
      </c>
      <c r="G1721" s="57" t="s">
        <v>5197</v>
      </c>
      <c r="H1721" s="57" t="s">
        <v>4876</v>
      </c>
      <c r="I1721" s="57" t="n">
        <v>6</v>
      </c>
      <c r="J1721" s="57" t="s">
        <v>261</v>
      </c>
      <c r="K1721" s="57" t="n">
        <v>2</v>
      </c>
      <c r="L1721" s="59" t="b">
        <f aca="false">FALSE()</f>
        <v>0</v>
      </c>
      <c r="M1721" s="59" t="b">
        <f aca="false">TRUE()</f>
        <v>1</v>
      </c>
      <c r="N1721" s="59" t="b">
        <f aca="false">TRUE()</f>
        <v>1</v>
      </c>
      <c r="O1721" s="59" t="b">
        <f aca="false">TRUE()</f>
        <v>1</v>
      </c>
      <c r="P1721" s="59" t="b">
        <f aca="false">TRUE()</f>
        <v>1</v>
      </c>
      <c r="Q1721" s="57" t="s">
        <v>5411</v>
      </c>
      <c r="R1721" s="58" t="n">
        <v>1</v>
      </c>
      <c r="S1721" s="58" t="n">
        <v>0</v>
      </c>
      <c r="T1721" s="57"/>
      <c r="U1721" s="58" t="n">
        <v>2.48300101202291</v>
      </c>
      <c r="V1721" s="58" t="n">
        <v>2.48300101202291</v>
      </c>
      <c r="W1721" s="58" t="n">
        <v>0</v>
      </c>
      <c r="X1721" s="58" t="n">
        <v>100</v>
      </c>
      <c r="Y1721" s="58" t="n">
        <v>0</v>
      </c>
      <c r="Z1721" s="58" t="n">
        <v>3.00746421425095</v>
      </c>
      <c r="AA1721" s="57" t="s">
        <v>5455</v>
      </c>
      <c r="AB1721" s="57" t="s">
        <v>5413</v>
      </c>
      <c r="AC1721" s="57" t="s">
        <v>5414</v>
      </c>
      <c r="AD1721" s="57" t="s">
        <v>4838</v>
      </c>
      <c r="AE1721" s="57" t="n">
        <v>4207</v>
      </c>
      <c r="AF1721" s="58" t="n">
        <v>3.00746421425095</v>
      </c>
      <c r="AG1721" s="57" t="s">
        <v>5455</v>
      </c>
      <c r="AH1721" s="57" t="s">
        <v>5414</v>
      </c>
      <c r="AI1721" s="57" t="s">
        <v>4838</v>
      </c>
      <c r="AJ1721" s="58" t="n">
        <v>15.7062313748397</v>
      </c>
      <c r="AK1721" s="57" t="s">
        <v>489</v>
      </c>
      <c r="AL1721" s="58" t="n">
        <v>4.5</v>
      </c>
      <c r="AM1721" s="57"/>
      <c r="AN1721" s="57" t="s">
        <v>5455</v>
      </c>
      <c r="AO1721" s="57" t="n">
        <v>8</v>
      </c>
      <c r="AP1721" s="59" t="b">
        <f aca="false">TRUE()</f>
        <v>1</v>
      </c>
    </row>
    <row r="1722" customFormat="false" ht="15" hidden="false" customHeight="true" outlineLevel="0" collapsed="false">
      <c r="B1722" s="57" t="s">
        <v>4711</v>
      </c>
      <c r="C1722" s="57" t="s">
        <v>255</v>
      </c>
      <c r="D1722" s="57" t="s">
        <v>309</v>
      </c>
      <c r="E1722" s="59" t="b">
        <f aca="false">FALSE()</f>
        <v>0</v>
      </c>
      <c r="F1722" s="57" t="n">
        <v>1</v>
      </c>
      <c r="G1722" s="57" t="s">
        <v>5197</v>
      </c>
      <c r="H1722" s="57" t="s">
        <v>4876</v>
      </c>
      <c r="I1722" s="57" t="n">
        <v>7</v>
      </c>
      <c r="J1722" s="57" t="s">
        <v>327</v>
      </c>
      <c r="K1722" s="57" t="n">
        <v>2</v>
      </c>
      <c r="L1722" s="59" t="b">
        <f aca="false">FALSE()</f>
        <v>0</v>
      </c>
      <c r="M1722" s="59" t="b">
        <f aca="false">TRUE()</f>
        <v>1</v>
      </c>
      <c r="N1722" s="59" t="b">
        <f aca="false">TRUE()</f>
        <v>1</v>
      </c>
      <c r="O1722" s="59" t="b">
        <f aca="false">TRUE()</f>
        <v>1</v>
      </c>
      <c r="P1722" s="59" t="b">
        <f aca="false">TRUE()</f>
        <v>1</v>
      </c>
      <c r="Q1722" s="57" t="s">
        <v>5421</v>
      </c>
      <c r="R1722" s="58" t="n">
        <v>1</v>
      </c>
      <c r="S1722" s="58" t="n">
        <v>0</v>
      </c>
      <c r="T1722" s="57"/>
      <c r="U1722" s="58" t="n">
        <v>6.78152964574</v>
      </c>
      <c r="V1722" s="58" t="n">
        <v>6.78152964574</v>
      </c>
      <c r="W1722" s="58" t="n">
        <v>0</v>
      </c>
      <c r="X1722" s="58" t="n">
        <v>100</v>
      </c>
      <c r="Y1722" s="58" t="n">
        <v>0</v>
      </c>
      <c r="Z1722" s="58" t="n">
        <v>3.43420296429898</v>
      </c>
      <c r="AA1722" s="57" t="s">
        <v>5455</v>
      </c>
      <c r="AB1722" s="57" t="s">
        <v>5413</v>
      </c>
      <c r="AC1722" s="57" t="s">
        <v>5442</v>
      </c>
      <c r="AD1722" s="57" t="s">
        <v>4885</v>
      </c>
      <c r="AE1722" s="57" t="n">
        <v>4334</v>
      </c>
      <c r="AF1722" s="58" t="n">
        <v>3.43420296429898</v>
      </c>
      <c r="AG1722" s="57" t="s">
        <v>5455</v>
      </c>
      <c r="AH1722" s="57" t="s">
        <v>5442</v>
      </c>
      <c r="AI1722" s="57" t="s">
        <v>4885</v>
      </c>
      <c r="AJ1722" s="58" t="n">
        <v>16.3757021223519</v>
      </c>
      <c r="AK1722" s="57" t="s">
        <v>559</v>
      </c>
      <c r="AL1722" s="58" t="n">
        <v>3.5</v>
      </c>
      <c r="AM1722" s="57"/>
      <c r="AN1722" s="57" t="s">
        <v>5455</v>
      </c>
      <c r="AO1722" s="57" t="n">
        <v>1</v>
      </c>
      <c r="AP1722" s="59" t="b">
        <f aca="false">TRUE()</f>
        <v>1</v>
      </c>
    </row>
    <row r="1723" customFormat="false" ht="15" hidden="false" customHeight="true" outlineLevel="0" collapsed="false">
      <c r="B1723" s="57" t="s">
        <v>4711</v>
      </c>
      <c r="C1723" s="57" t="s">
        <v>255</v>
      </c>
      <c r="D1723" s="57" t="s">
        <v>309</v>
      </c>
      <c r="E1723" s="59" t="b">
        <f aca="false">FALSE()</f>
        <v>0</v>
      </c>
      <c r="F1723" s="57" t="n">
        <v>1</v>
      </c>
      <c r="G1723" s="57" t="s">
        <v>5197</v>
      </c>
      <c r="H1723" s="57" t="s">
        <v>4876</v>
      </c>
      <c r="I1723" s="57" t="n">
        <v>7</v>
      </c>
      <c r="J1723" s="57" t="s">
        <v>327</v>
      </c>
      <c r="K1723" s="57" t="n">
        <v>2</v>
      </c>
      <c r="L1723" s="59" t="b">
        <f aca="false">FALSE()</f>
        <v>0</v>
      </c>
      <c r="M1723" s="59" t="b">
        <f aca="false">TRUE()</f>
        <v>1</v>
      </c>
      <c r="N1723" s="59" t="b">
        <f aca="false">TRUE()</f>
        <v>1</v>
      </c>
      <c r="O1723" s="59" t="b">
        <f aca="false">TRUE()</f>
        <v>1</v>
      </c>
      <c r="P1723" s="59" t="b">
        <f aca="false">TRUE()</f>
        <v>1</v>
      </c>
      <c r="Q1723" s="57" t="s">
        <v>5421</v>
      </c>
      <c r="R1723" s="58" t="n">
        <v>1</v>
      </c>
      <c r="S1723" s="58" t="n">
        <v>0</v>
      </c>
      <c r="T1723" s="57"/>
      <c r="U1723" s="58" t="n">
        <v>6.78152964574</v>
      </c>
      <c r="V1723" s="58" t="n">
        <v>6.78152964574</v>
      </c>
      <c r="W1723" s="58" t="n">
        <v>0</v>
      </c>
      <c r="X1723" s="58" t="n">
        <v>100</v>
      </c>
      <c r="Y1723" s="58" t="n">
        <v>0</v>
      </c>
      <c r="Z1723" s="58" t="n">
        <v>3.43420296429898</v>
      </c>
      <c r="AA1723" s="57" t="s">
        <v>5455</v>
      </c>
      <c r="AB1723" s="57" t="s">
        <v>5413</v>
      </c>
      <c r="AC1723" s="57" t="s">
        <v>5442</v>
      </c>
      <c r="AD1723" s="57" t="s">
        <v>4885</v>
      </c>
      <c r="AE1723" s="57" t="n">
        <v>4334</v>
      </c>
      <c r="AF1723" s="58" t="n">
        <v>3.43420296429898</v>
      </c>
      <c r="AG1723" s="57" t="s">
        <v>5455</v>
      </c>
      <c r="AH1723" s="57" t="s">
        <v>5442</v>
      </c>
      <c r="AI1723" s="57" t="s">
        <v>4885</v>
      </c>
      <c r="AJ1723" s="58" t="n">
        <v>16.3757021223519</v>
      </c>
      <c r="AK1723" s="57" t="s">
        <v>559</v>
      </c>
      <c r="AL1723" s="58" t="n">
        <v>4</v>
      </c>
      <c r="AM1723" s="57"/>
      <c r="AN1723" s="57" t="s">
        <v>5455</v>
      </c>
      <c r="AO1723" s="57" t="n">
        <v>4</v>
      </c>
      <c r="AP1723" s="59" t="b">
        <f aca="false">TRUE()</f>
        <v>1</v>
      </c>
    </row>
    <row r="1724" customFormat="false" ht="15" hidden="false" customHeight="true" outlineLevel="0" collapsed="false">
      <c r="B1724" s="57" t="s">
        <v>4711</v>
      </c>
      <c r="C1724" s="57" t="s">
        <v>255</v>
      </c>
      <c r="D1724" s="57" t="s">
        <v>309</v>
      </c>
      <c r="E1724" s="59" t="b">
        <f aca="false">FALSE()</f>
        <v>0</v>
      </c>
      <c r="F1724" s="57" t="n">
        <v>1</v>
      </c>
      <c r="G1724" s="57" t="s">
        <v>5197</v>
      </c>
      <c r="H1724" s="57" t="s">
        <v>4876</v>
      </c>
      <c r="I1724" s="57" t="n">
        <v>7</v>
      </c>
      <c r="J1724" s="57" t="s">
        <v>327</v>
      </c>
      <c r="K1724" s="57" t="n">
        <v>2</v>
      </c>
      <c r="L1724" s="59" t="b">
        <f aca="false">FALSE()</f>
        <v>0</v>
      </c>
      <c r="M1724" s="59" t="b">
        <f aca="false">TRUE()</f>
        <v>1</v>
      </c>
      <c r="N1724" s="59" t="b">
        <f aca="false">TRUE()</f>
        <v>1</v>
      </c>
      <c r="O1724" s="59" t="b">
        <f aca="false">TRUE()</f>
        <v>1</v>
      </c>
      <c r="P1724" s="59" t="b">
        <f aca="false">TRUE()</f>
        <v>1</v>
      </c>
      <c r="Q1724" s="57" t="s">
        <v>5421</v>
      </c>
      <c r="R1724" s="58" t="n">
        <v>1</v>
      </c>
      <c r="S1724" s="58" t="n">
        <v>0</v>
      </c>
      <c r="T1724" s="57"/>
      <c r="U1724" s="58" t="n">
        <v>6.78152964574</v>
      </c>
      <c r="V1724" s="58" t="n">
        <v>6.78152964574</v>
      </c>
      <c r="W1724" s="58" t="n">
        <v>0</v>
      </c>
      <c r="X1724" s="58" t="n">
        <v>100</v>
      </c>
      <c r="Y1724" s="58" t="n">
        <v>0</v>
      </c>
      <c r="Z1724" s="58" t="n">
        <v>3.43420296429898</v>
      </c>
      <c r="AA1724" s="57" t="s">
        <v>5455</v>
      </c>
      <c r="AB1724" s="57" t="s">
        <v>5413</v>
      </c>
      <c r="AC1724" s="57" t="s">
        <v>5442</v>
      </c>
      <c r="AD1724" s="57" t="s">
        <v>4885</v>
      </c>
      <c r="AE1724" s="57" t="n">
        <v>4334</v>
      </c>
      <c r="AF1724" s="58" t="n">
        <v>3.43420296429898</v>
      </c>
      <c r="AG1724" s="57" t="s">
        <v>5455</v>
      </c>
      <c r="AH1724" s="57" t="s">
        <v>5442</v>
      </c>
      <c r="AI1724" s="57" t="s">
        <v>4885</v>
      </c>
      <c r="AJ1724" s="58" t="n">
        <v>16.3757021223519</v>
      </c>
      <c r="AK1724" s="57" t="s">
        <v>559</v>
      </c>
      <c r="AL1724" s="58" t="n">
        <v>4.5</v>
      </c>
      <c r="AM1724" s="57"/>
      <c r="AN1724" s="57" t="s">
        <v>5455</v>
      </c>
      <c r="AO1724" s="57" t="n">
        <v>6</v>
      </c>
      <c r="AP1724" s="59" t="b">
        <f aca="false">TRUE()</f>
        <v>1</v>
      </c>
    </row>
    <row r="1725" customFormat="false" ht="15" hidden="false" customHeight="true" outlineLevel="0" collapsed="false">
      <c r="B1725" s="57" t="s">
        <v>4711</v>
      </c>
      <c r="C1725" s="57" t="s">
        <v>255</v>
      </c>
      <c r="D1725" s="57" t="s">
        <v>309</v>
      </c>
      <c r="E1725" s="59" t="b">
        <f aca="false">FALSE()</f>
        <v>0</v>
      </c>
      <c r="F1725" s="57" t="n">
        <v>1</v>
      </c>
      <c r="G1725" s="57" t="s">
        <v>5197</v>
      </c>
      <c r="H1725" s="57" t="s">
        <v>4876</v>
      </c>
      <c r="I1725" s="57" t="n">
        <v>8</v>
      </c>
      <c r="J1725" s="57" t="s">
        <v>425</v>
      </c>
      <c r="K1725" s="57" t="n">
        <v>2</v>
      </c>
      <c r="L1725" s="59" t="b">
        <f aca="false">FALSE()</f>
        <v>0</v>
      </c>
      <c r="M1725" s="59" t="b">
        <f aca="false">TRUE()</f>
        <v>1</v>
      </c>
      <c r="N1725" s="59" t="b">
        <f aca="false">TRUE()</f>
        <v>1</v>
      </c>
      <c r="O1725" s="59" t="b">
        <f aca="false">TRUE()</f>
        <v>1</v>
      </c>
      <c r="P1725" s="59" t="b">
        <f aca="false">TRUE()</f>
        <v>1</v>
      </c>
      <c r="Q1725" s="57" t="s">
        <v>5416</v>
      </c>
      <c r="R1725" s="58" t="n">
        <v>1</v>
      </c>
      <c r="S1725" s="58" t="n">
        <v>0</v>
      </c>
      <c r="T1725" s="57"/>
      <c r="U1725" s="58" t="n">
        <v>4.11163608442504</v>
      </c>
      <c r="V1725" s="58" t="n">
        <v>4.11163608442504</v>
      </c>
      <c r="W1725" s="58" t="n">
        <v>0</v>
      </c>
      <c r="X1725" s="58" t="n">
        <v>100</v>
      </c>
      <c r="Y1725" s="58" t="n">
        <v>0</v>
      </c>
      <c r="Z1725" s="58" t="n">
        <v>3.11625319895545</v>
      </c>
      <c r="AA1725" s="57" t="s">
        <v>5455</v>
      </c>
      <c r="AB1725" s="57" t="s">
        <v>5413</v>
      </c>
      <c r="AC1725" s="57" t="s">
        <v>5422</v>
      </c>
      <c r="AD1725" s="57" t="s">
        <v>4885</v>
      </c>
      <c r="AE1725" s="57" t="n">
        <v>4334</v>
      </c>
      <c r="AF1725" s="58" t="n">
        <v>3.11625319895545</v>
      </c>
      <c r="AG1725" s="57" t="s">
        <v>5455</v>
      </c>
      <c r="AH1725" s="57" t="s">
        <v>5422</v>
      </c>
      <c r="AI1725" s="57" t="s">
        <v>4885</v>
      </c>
      <c r="AJ1725" s="58" t="n">
        <v>17.5224989370809</v>
      </c>
      <c r="AK1725" s="57" t="s">
        <v>559</v>
      </c>
      <c r="AL1725" s="58" t="n">
        <v>3.5</v>
      </c>
      <c r="AM1725" s="57"/>
      <c r="AN1725" s="57" t="s">
        <v>5455</v>
      </c>
      <c r="AO1725" s="57" t="n">
        <v>1</v>
      </c>
      <c r="AP1725" s="59" t="b">
        <f aca="false">TRUE()</f>
        <v>1</v>
      </c>
    </row>
    <row r="1726" customFormat="false" ht="15" hidden="false" customHeight="true" outlineLevel="0" collapsed="false">
      <c r="B1726" s="57" t="s">
        <v>4711</v>
      </c>
      <c r="C1726" s="57" t="s">
        <v>255</v>
      </c>
      <c r="D1726" s="57" t="s">
        <v>309</v>
      </c>
      <c r="E1726" s="59" t="b">
        <f aca="false">FALSE()</f>
        <v>0</v>
      </c>
      <c r="F1726" s="57" t="n">
        <v>1</v>
      </c>
      <c r="G1726" s="57" t="s">
        <v>5197</v>
      </c>
      <c r="H1726" s="57" t="s">
        <v>4876</v>
      </c>
      <c r="I1726" s="57" t="n">
        <v>8</v>
      </c>
      <c r="J1726" s="57" t="s">
        <v>425</v>
      </c>
      <c r="K1726" s="57" t="n">
        <v>2</v>
      </c>
      <c r="L1726" s="59" t="b">
        <f aca="false">FALSE()</f>
        <v>0</v>
      </c>
      <c r="M1726" s="59" t="b">
        <f aca="false">TRUE()</f>
        <v>1</v>
      </c>
      <c r="N1726" s="59" t="b">
        <f aca="false">TRUE()</f>
        <v>1</v>
      </c>
      <c r="O1726" s="59" t="b">
        <f aca="false">TRUE()</f>
        <v>1</v>
      </c>
      <c r="P1726" s="59" t="b">
        <f aca="false">TRUE()</f>
        <v>1</v>
      </c>
      <c r="Q1726" s="57" t="s">
        <v>5416</v>
      </c>
      <c r="R1726" s="58" t="n">
        <v>1</v>
      </c>
      <c r="S1726" s="58" t="n">
        <v>0</v>
      </c>
      <c r="T1726" s="57"/>
      <c r="U1726" s="58" t="n">
        <v>4.11163608442504</v>
      </c>
      <c r="V1726" s="58" t="n">
        <v>4.11163608442504</v>
      </c>
      <c r="W1726" s="58" t="n">
        <v>0</v>
      </c>
      <c r="X1726" s="58" t="n">
        <v>100</v>
      </c>
      <c r="Y1726" s="58" t="n">
        <v>0</v>
      </c>
      <c r="Z1726" s="58" t="n">
        <v>3.11625319895545</v>
      </c>
      <c r="AA1726" s="57" t="s">
        <v>5455</v>
      </c>
      <c r="AB1726" s="57" t="s">
        <v>5413</v>
      </c>
      <c r="AC1726" s="57" t="s">
        <v>5422</v>
      </c>
      <c r="AD1726" s="57" t="s">
        <v>4885</v>
      </c>
      <c r="AE1726" s="57" t="n">
        <v>4334</v>
      </c>
      <c r="AF1726" s="58" t="n">
        <v>3.11625319895545</v>
      </c>
      <c r="AG1726" s="57" t="s">
        <v>5455</v>
      </c>
      <c r="AH1726" s="57" t="s">
        <v>5422</v>
      </c>
      <c r="AI1726" s="57" t="s">
        <v>4885</v>
      </c>
      <c r="AJ1726" s="58" t="n">
        <v>17.5224989370809</v>
      </c>
      <c r="AK1726" s="57" t="s">
        <v>559</v>
      </c>
      <c r="AL1726" s="58" t="n">
        <v>4</v>
      </c>
      <c r="AM1726" s="57"/>
      <c r="AN1726" s="57" t="s">
        <v>5455</v>
      </c>
      <c r="AO1726" s="57" t="n">
        <v>2</v>
      </c>
      <c r="AP1726" s="59" t="b">
        <f aca="false">TRUE()</f>
        <v>1</v>
      </c>
    </row>
    <row r="1727" customFormat="false" ht="15" hidden="false" customHeight="true" outlineLevel="0" collapsed="false">
      <c r="B1727" s="57" t="s">
        <v>4711</v>
      </c>
      <c r="C1727" s="57" t="s">
        <v>255</v>
      </c>
      <c r="D1727" s="57" t="s">
        <v>309</v>
      </c>
      <c r="E1727" s="59" t="b">
        <f aca="false">FALSE()</f>
        <v>0</v>
      </c>
      <c r="F1727" s="57" t="n">
        <v>1</v>
      </c>
      <c r="G1727" s="57" t="s">
        <v>5197</v>
      </c>
      <c r="H1727" s="57" t="s">
        <v>4876</v>
      </c>
      <c r="I1727" s="57" t="n">
        <v>8</v>
      </c>
      <c r="J1727" s="57" t="s">
        <v>425</v>
      </c>
      <c r="K1727" s="57" t="n">
        <v>2</v>
      </c>
      <c r="L1727" s="59" t="b">
        <f aca="false">FALSE()</f>
        <v>0</v>
      </c>
      <c r="M1727" s="59" t="b">
        <f aca="false">TRUE()</f>
        <v>1</v>
      </c>
      <c r="N1727" s="59" t="b">
        <f aca="false">TRUE()</f>
        <v>1</v>
      </c>
      <c r="O1727" s="59" t="b">
        <f aca="false">TRUE()</f>
        <v>1</v>
      </c>
      <c r="P1727" s="59" t="b">
        <f aca="false">TRUE()</f>
        <v>1</v>
      </c>
      <c r="Q1727" s="57" t="s">
        <v>5416</v>
      </c>
      <c r="R1727" s="58" t="n">
        <v>1</v>
      </c>
      <c r="S1727" s="58" t="n">
        <v>0</v>
      </c>
      <c r="T1727" s="57"/>
      <c r="U1727" s="58" t="n">
        <v>4.11163608442504</v>
      </c>
      <c r="V1727" s="58" t="n">
        <v>4.11163608442504</v>
      </c>
      <c r="W1727" s="58" t="n">
        <v>0</v>
      </c>
      <c r="X1727" s="58" t="n">
        <v>100</v>
      </c>
      <c r="Y1727" s="58" t="n">
        <v>0</v>
      </c>
      <c r="Z1727" s="58" t="n">
        <v>3.11625319895545</v>
      </c>
      <c r="AA1727" s="57" t="s">
        <v>5455</v>
      </c>
      <c r="AB1727" s="57" t="s">
        <v>5413</v>
      </c>
      <c r="AC1727" s="57" t="s">
        <v>5422</v>
      </c>
      <c r="AD1727" s="57" t="s">
        <v>4885</v>
      </c>
      <c r="AE1727" s="57" t="n">
        <v>4334</v>
      </c>
      <c r="AF1727" s="58" t="n">
        <v>3.11625319895545</v>
      </c>
      <c r="AG1727" s="57" t="s">
        <v>5455</v>
      </c>
      <c r="AH1727" s="57" t="s">
        <v>5422</v>
      </c>
      <c r="AI1727" s="57" t="s">
        <v>4885</v>
      </c>
      <c r="AJ1727" s="58" t="n">
        <v>17.5224989370809</v>
      </c>
      <c r="AK1727" s="57" t="s">
        <v>559</v>
      </c>
      <c r="AL1727" s="58" t="n">
        <v>4.5</v>
      </c>
      <c r="AM1727" s="57"/>
      <c r="AN1727" s="57" t="s">
        <v>5455</v>
      </c>
      <c r="AO1727" s="57" t="n">
        <v>5</v>
      </c>
      <c r="AP1727" s="59" t="b">
        <f aca="false">TRUE()</f>
        <v>1</v>
      </c>
    </row>
    <row r="1728" customFormat="false" ht="15" hidden="false" customHeight="true" outlineLevel="0" collapsed="false">
      <c r="B1728" s="57" t="s">
        <v>4716</v>
      </c>
      <c r="C1728" s="57" t="s">
        <v>255</v>
      </c>
      <c r="D1728" s="57" t="s">
        <v>309</v>
      </c>
      <c r="E1728" s="59" t="b">
        <f aca="false">FALSE()</f>
        <v>0</v>
      </c>
      <c r="F1728" s="57" t="n">
        <v>1</v>
      </c>
      <c r="G1728" s="57" t="s">
        <v>5197</v>
      </c>
      <c r="H1728" s="57" t="s">
        <v>4884</v>
      </c>
      <c r="I1728" s="57" t="n">
        <v>2</v>
      </c>
      <c r="J1728" s="57" t="s">
        <v>312</v>
      </c>
      <c r="K1728" s="57" t="n">
        <v>2</v>
      </c>
      <c r="L1728" s="59" t="b">
        <f aca="false">FALSE()</f>
        <v>0</v>
      </c>
      <c r="M1728" s="59" t="b">
        <f aca="false">TRUE()</f>
        <v>1</v>
      </c>
      <c r="N1728" s="59" t="b">
        <f aca="false">TRUE()</f>
        <v>1</v>
      </c>
      <c r="O1728" s="59" t="b">
        <f aca="false">TRUE()</f>
        <v>1</v>
      </c>
      <c r="P1728" s="59" t="b">
        <f aca="false">TRUE()</f>
        <v>1</v>
      </c>
      <c r="Q1728" s="57" t="s">
        <v>5418</v>
      </c>
      <c r="R1728" s="58" t="n">
        <v>1</v>
      </c>
      <c r="S1728" s="58" t="n">
        <v>105.769996643066</v>
      </c>
      <c r="T1728" s="57"/>
      <c r="U1728" s="58" t="n">
        <v>40.68917787444</v>
      </c>
      <c r="V1728" s="58" t="n">
        <v>30.4901844702168</v>
      </c>
      <c r="W1728" s="58" t="n">
        <v>0</v>
      </c>
      <c r="X1728" s="58" t="n">
        <v>74.9343832020997</v>
      </c>
      <c r="Y1728" s="58" t="n">
        <v>0</v>
      </c>
      <c r="Z1728" s="58" t="n">
        <v>2.31454984824264</v>
      </c>
      <c r="AA1728" s="57" t="s">
        <v>5455</v>
      </c>
      <c r="AB1728" s="57" t="s">
        <v>5413</v>
      </c>
      <c r="AC1728" s="57" t="s">
        <v>5438</v>
      </c>
      <c r="AD1728" s="57" t="s">
        <v>252</v>
      </c>
      <c r="AE1728" s="57" t="n">
        <v>4220</v>
      </c>
      <c r="AF1728" s="58" t="n">
        <v>2.31454984824264</v>
      </c>
      <c r="AG1728" s="57" t="s">
        <v>5455</v>
      </c>
      <c r="AH1728" s="57" t="s">
        <v>5438</v>
      </c>
      <c r="AI1728" s="57" t="s">
        <v>252</v>
      </c>
      <c r="AJ1728" s="58" t="n">
        <v>8.1357688020248</v>
      </c>
      <c r="AK1728" s="57" t="s">
        <v>489</v>
      </c>
      <c r="AL1728" s="58" t="n">
        <v>3.5</v>
      </c>
      <c r="AM1728" s="57"/>
      <c r="AN1728" s="57" t="s">
        <v>5455</v>
      </c>
      <c r="AO1728" s="57" t="n">
        <v>2</v>
      </c>
      <c r="AP1728" s="59" t="b">
        <f aca="false">TRUE()</f>
        <v>1</v>
      </c>
    </row>
    <row r="1729" customFormat="false" ht="15" hidden="false" customHeight="true" outlineLevel="0" collapsed="false">
      <c r="B1729" s="57" t="s">
        <v>4716</v>
      </c>
      <c r="C1729" s="57" t="s">
        <v>255</v>
      </c>
      <c r="D1729" s="57" t="s">
        <v>309</v>
      </c>
      <c r="E1729" s="59" t="b">
        <f aca="false">FALSE()</f>
        <v>0</v>
      </c>
      <c r="F1729" s="57" t="n">
        <v>1</v>
      </c>
      <c r="G1729" s="57" t="s">
        <v>5197</v>
      </c>
      <c r="H1729" s="57" t="s">
        <v>4884</v>
      </c>
      <c r="I1729" s="57" t="n">
        <v>2</v>
      </c>
      <c r="J1729" s="57" t="s">
        <v>312</v>
      </c>
      <c r="K1729" s="57" t="n">
        <v>2</v>
      </c>
      <c r="L1729" s="59" t="b">
        <f aca="false">FALSE()</f>
        <v>0</v>
      </c>
      <c r="M1729" s="59" t="b">
        <f aca="false">TRUE()</f>
        <v>1</v>
      </c>
      <c r="N1729" s="59" t="b">
        <f aca="false">TRUE()</f>
        <v>1</v>
      </c>
      <c r="O1729" s="59" t="b">
        <f aca="false">TRUE()</f>
        <v>1</v>
      </c>
      <c r="P1729" s="59" t="b">
        <f aca="false">TRUE()</f>
        <v>1</v>
      </c>
      <c r="Q1729" s="57" t="s">
        <v>5418</v>
      </c>
      <c r="R1729" s="58" t="n">
        <v>1</v>
      </c>
      <c r="S1729" s="58" t="n">
        <v>105.769996643066</v>
      </c>
      <c r="T1729" s="57"/>
      <c r="U1729" s="58" t="n">
        <v>40.68917787444</v>
      </c>
      <c r="V1729" s="58" t="n">
        <v>30.4901844702168</v>
      </c>
      <c r="W1729" s="58" t="n">
        <v>0</v>
      </c>
      <c r="X1729" s="58" t="n">
        <v>74.9343832020997</v>
      </c>
      <c r="Y1729" s="58" t="n">
        <v>0</v>
      </c>
      <c r="Z1729" s="58" t="n">
        <v>2.31454984824264</v>
      </c>
      <c r="AA1729" s="57" t="s">
        <v>5455</v>
      </c>
      <c r="AB1729" s="57" t="s">
        <v>5413</v>
      </c>
      <c r="AC1729" s="57" t="s">
        <v>5438</v>
      </c>
      <c r="AD1729" s="57" t="s">
        <v>252</v>
      </c>
      <c r="AE1729" s="57" t="n">
        <v>4220</v>
      </c>
      <c r="AF1729" s="58" t="n">
        <v>2.31454984824264</v>
      </c>
      <c r="AG1729" s="57" t="s">
        <v>5455</v>
      </c>
      <c r="AH1729" s="57" t="s">
        <v>5438</v>
      </c>
      <c r="AI1729" s="57" t="s">
        <v>252</v>
      </c>
      <c r="AJ1729" s="58" t="n">
        <v>8.1357688020248</v>
      </c>
      <c r="AK1729" s="57" t="s">
        <v>489</v>
      </c>
      <c r="AL1729" s="58" t="n">
        <v>4</v>
      </c>
      <c r="AM1729" s="57"/>
      <c r="AN1729" s="57" t="s">
        <v>5455</v>
      </c>
      <c r="AO1729" s="57" t="n">
        <v>3</v>
      </c>
      <c r="AP1729" s="59" t="b">
        <f aca="false">TRUE()</f>
        <v>1</v>
      </c>
    </row>
    <row r="1730" customFormat="false" ht="15" hidden="false" customHeight="true" outlineLevel="0" collapsed="false">
      <c r="B1730" s="57" t="s">
        <v>4716</v>
      </c>
      <c r="C1730" s="57" t="s">
        <v>255</v>
      </c>
      <c r="D1730" s="57" t="s">
        <v>309</v>
      </c>
      <c r="E1730" s="59" t="b">
        <f aca="false">FALSE()</f>
        <v>0</v>
      </c>
      <c r="F1730" s="57" t="n">
        <v>1</v>
      </c>
      <c r="G1730" s="57" t="s">
        <v>5197</v>
      </c>
      <c r="H1730" s="57" t="s">
        <v>4884</v>
      </c>
      <c r="I1730" s="57" t="n">
        <v>2</v>
      </c>
      <c r="J1730" s="57" t="s">
        <v>312</v>
      </c>
      <c r="K1730" s="57" t="n">
        <v>2</v>
      </c>
      <c r="L1730" s="59" t="b">
        <f aca="false">FALSE()</f>
        <v>0</v>
      </c>
      <c r="M1730" s="59" t="b">
        <f aca="false">TRUE()</f>
        <v>1</v>
      </c>
      <c r="N1730" s="59" t="b">
        <f aca="false">TRUE()</f>
        <v>1</v>
      </c>
      <c r="O1730" s="59" t="b">
        <f aca="false">TRUE()</f>
        <v>1</v>
      </c>
      <c r="P1730" s="59" t="b">
        <f aca="false">TRUE()</f>
        <v>1</v>
      </c>
      <c r="Q1730" s="57" t="s">
        <v>5418</v>
      </c>
      <c r="R1730" s="58" t="n">
        <v>1</v>
      </c>
      <c r="S1730" s="58" t="n">
        <v>105.769996643066</v>
      </c>
      <c r="T1730" s="57"/>
      <c r="U1730" s="58" t="n">
        <v>40.68917787444</v>
      </c>
      <c r="V1730" s="58" t="n">
        <v>30.4901844702168</v>
      </c>
      <c r="W1730" s="58" t="n">
        <v>0</v>
      </c>
      <c r="X1730" s="58" t="n">
        <v>74.9343832020997</v>
      </c>
      <c r="Y1730" s="58" t="n">
        <v>0</v>
      </c>
      <c r="Z1730" s="58" t="n">
        <v>2.31454984824264</v>
      </c>
      <c r="AA1730" s="57" t="s">
        <v>5455</v>
      </c>
      <c r="AB1730" s="57" t="s">
        <v>5413</v>
      </c>
      <c r="AC1730" s="57" t="s">
        <v>5438</v>
      </c>
      <c r="AD1730" s="57" t="s">
        <v>252</v>
      </c>
      <c r="AE1730" s="57" t="n">
        <v>4220</v>
      </c>
      <c r="AF1730" s="58" t="n">
        <v>2.31454984824264</v>
      </c>
      <c r="AG1730" s="57" t="s">
        <v>5455</v>
      </c>
      <c r="AH1730" s="57" t="s">
        <v>5438</v>
      </c>
      <c r="AI1730" s="57" t="s">
        <v>252</v>
      </c>
      <c r="AJ1730" s="58" t="n">
        <v>8.1357688020248</v>
      </c>
      <c r="AK1730" s="57" t="s">
        <v>489</v>
      </c>
      <c r="AL1730" s="58" t="n">
        <v>4.5</v>
      </c>
      <c r="AM1730" s="57"/>
      <c r="AN1730" s="57" t="s">
        <v>5455</v>
      </c>
      <c r="AO1730" s="57" t="n">
        <v>5</v>
      </c>
      <c r="AP1730" s="59" t="b">
        <f aca="false">TRUE()</f>
        <v>1</v>
      </c>
    </row>
    <row r="1731" customFormat="false" ht="15" hidden="false" customHeight="true" outlineLevel="0" collapsed="false">
      <c r="B1731" s="57" t="s">
        <v>4716</v>
      </c>
      <c r="C1731" s="57" t="s">
        <v>255</v>
      </c>
      <c r="D1731" s="57" t="s">
        <v>309</v>
      </c>
      <c r="E1731" s="59" t="b">
        <f aca="false">FALSE()</f>
        <v>0</v>
      </c>
      <c r="F1731" s="57" t="n">
        <v>1</v>
      </c>
      <c r="G1731" s="57" t="s">
        <v>5197</v>
      </c>
      <c r="H1731" s="57" t="s">
        <v>4884</v>
      </c>
      <c r="I1731" s="57" t="n">
        <v>3</v>
      </c>
      <c r="J1731" s="57" t="s">
        <v>4795</v>
      </c>
      <c r="K1731" s="57" t="n">
        <v>2</v>
      </c>
      <c r="L1731" s="59" t="b">
        <f aca="false">FALSE()</f>
        <v>0</v>
      </c>
      <c r="M1731" s="59" t="b">
        <f aca="false">TRUE()</f>
        <v>1</v>
      </c>
      <c r="N1731" s="59" t="b">
        <f aca="false">TRUE()</f>
        <v>1</v>
      </c>
      <c r="O1731" s="59" t="b">
        <f aca="false">TRUE()</f>
        <v>1</v>
      </c>
      <c r="P1731" s="59" t="b">
        <f aca="false">TRUE()</f>
        <v>1</v>
      </c>
      <c r="Q1731" s="57" t="s">
        <v>5454</v>
      </c>
      <c r="R1731" s="58" t="n">
        <v>1</v>
      </c>
      <c r="S1731" s="58" t="n">
        <v>86.9199981689453</v>
      </c>
      <c r="T1731" s="57"/>
      <c r="U1731" s="58" t="n">
        <v>1.41504358749693</v>
      </c>
      <c r="V1731" s="58" t="n">
        <v>1.04125848891283</v>
      </c>
      <c r="W1731" s="58" t="n">
        <v>0</v>
      </c>
      <c r="X1731" s="58" t="n">
        <v>73.5849056603774</v>
      </c>
      <c r="Y1731" s="58" t="n">
        <v>0</v>
      </c>
      <c r="Z1731" s="58" t="n">
        <v>4.01949685906085</v>
      </c>
      <c r="AA1731" s="57" t="s">
        <v>5455</v>
      </c>
      <c r="AB1731" s="57" t="s">
        <v>5413</v>
      </c>
      <c r="AC1731" s="57" t="s">
        <v>5438</v>
      </c>
      <c r="AD1731" s="57" t="s">
        <v>252</v>
      </c>
      <c r="AE1731" s="57" t="n">
        <v>4219</v>
      </c>
      <c r="AF1731" s="58" t="n">
        <v>4.01949685906085</v>
      </c>
      <c r="AG1731" s="57" t="s">
        <v>5455</v>
      </c>
      <c r="AH1731" s="57" t="s">
        <v>5438</v>
      </c>
      <c r="AI1731" s="57" t="s">
        <v>252</v>
      </c>
      <c r="AJ1731" s="58" t="n">
        <v>9.40431145804943</v>
      </c>
      <c r="AK1731" s="57" t="s">
        <v>489</v>
      </c>
      <c r="AL1731" s="58" t="n">
        <v>3.5</v>
      </c>
      <c r="AM1731" s="57"/>
      <c r="AN1731" s="57"/>
      <c r="AO1731" s="57" t="n">
        <v>0</v>
      </c>
      <c r="AP1731" s="59" t="b">
        <f aca="false">FALSE()</f>
        <v>0</v>
      </c>
    </row>
    <row r="1732" customFormat="false" ht="15" hidden="false" customHeight="true" outlineLevel="0" collapsed="false">
      <c r="B1732" s="57" t="s">
        <v>4716</v>
      </c>
      <c r="C1732" s="57" t="s">
        <v>255</v>
      </c>
      <c r="D1732" s="57" t="s">
        <v>309</v>
      </c>
      <c r="E1732" s="59" t="b">
        <f aca="false">FALSE()</f>
        <v>0</v>
      </c>
      <c r="F1732" s="57" t="n">
        <v>1</v>
      </c>
      <c r="G1732" s="57" t="s">
        <v>5197</v>
      </c>
      <c r="H1732" s="57" t="s">
        <v>4884</v>
      </c>
      <c r="I1732" s="57" t="n">
        <v>3</v>
      </c>
      <c r="J1732" s="57" t="s">
        <v>4795</v>
      </c>
      <c r="K1732" s="57" t="n">
        <v>2</v>
      </c>
      <c r="L1732" s="59" t="b">
        <f aca="false">FALSE()</f>
        <v>0</v>
      </c>
      <c r="M1732" s="59" t="b">
        <f aca="false">TRUE()</f>
        <v>1</v>
      </c>
      <c r="N1732" s="59" t="b">
        <f aca="false">TRUE()</f>
        <v>1</v>
      </c>
      <c r="O1732" s="59" t="b">
        <f aca="false">TRUE()</f>
        <v>1</v>
      </c>
      <c r="P1732" s="59" t="b">
        <f aca="false">TRUE()</f>
        <v>1</v>
      </c>
      <c r="Q1732" s="57" t="s">
        <v>5454</v>
      </c>
      <c r="R1732" s="58" t="n">
        <v>1</v>
      </c>
      <c r="S1732" s="58" t="n">
        <v>86.9199981689453</v>
      </c>
      <c r="T1732" s="57"/>
      <c r="U1732" s="58" t="n">
        <v>1.41504358749693</v>
      </c>
      <c r="V1732" s="58" t="n">
        <v>1.04125848891283</v>
      </c>
      <c r="W1732" s="58" t="n">
        <v>0</v>
      </c>
      <c r="X1732" s="58" t="n">
        <v>73.5849056603774</v>
      </c>
      <c r="Y1732" s="58" t="n">
        <v>0</v>
      </c>
      <c r="Z1732" s="58" t="n">
        <v>4.01949685906085</v>
      </c>
      <c r="AA1732" s="57" t="s">
        <v>5455</v>
      </c>
      <c r="AB1732" s="57" t="s">
        <v>5413</v>
      </c>
      <c r="AC1732" s="57" t="s">
        <v>5438</v>
      </c>
      <c r="AD1732" s="57" t="s">
        <v>252</v>
      </c>
      <c r="AE1732" s="57" t="n">
        <v>4219</v>
      </c>
      <c r="AF1732" s="58" t="n">
        <v>4.01949685906085</v>
      </c>
      <c r="AG1732" s="57" t="s">
        <v>5455</v>
      </c>
      <c r="AH1732" s="57" t="s">
        <v>5438</v>
      </c>
      <c r="AI1732" s="57" t="s">
        <v>252</v>
      </c>
      <c r="AJ1732" s="58" t="n">
        <v>9.40431145804943</v>
      </c>
      <c r="AK1732" s="57" t="s">
        <v>489</v>
      </c>
      <c r="AL1732" s="58" t="n">
        <v>4</v>
      </c>
      <c r="AM1732" s="57"/>
      <c r="AN1732" s="57"/>
      <c r="AO1732" s="57" t="n">
        <v>0</v>
      </c>
      <c r="AP1732" s="59" t="b">
        <f aca="false">FALSE()</f>
        <v>0</v>
      </c>
    </row>
    <row r="1733" customFormat="false" ht="15" hidden="false" customHeight="true" outlineLevel="0" collapsed="false">
      <c r="B1733" s="57" t="s">
        <v>4716</v>
      </c>
      <c r="C1733" s="57" t="s">
        <v>255</v>
      </c>
      <c r="D1733" s="57" t="s">
        <v>309</v>
      </c>
      <c r="E1733" s="59" t="b">
        <f aca="false">FALSE()</f>
        <v>0</v>
      </c>
      <c r="F1733" s="57" t="n">
        <v>1</v>
      </c>
      <c r="G1733" s="57" t="s">
        <v>5197</v>
      </c>
      <c r="H1733" s="57" t="s">
        <v>4884</v>
      </c>
      <c r="I1733" s="57" t="n">
        <v>3</v>
      </c>
      <c r="J1733" s="57" t="s">
        <v>4795</v>
      </c>
      <c r="K1733" s="57" t="n">
        <v>2</v>
      </c>
      <c r="L1733" s="59" t="b">
        <f aca="false">FALSE()</f>
        <v>0</v>
      </c>
      <c r="M1733" s="59" t="b">
        <f aca="false">TRUE()</f>
        <v>1</v>
      </c>
      <c r="N1733" s="59" t="b">
        <f aca="false">TRUE()</f>
        <v>1</v>
      </c>
      <c r="O1733" s="59" t="b">
        <f aca="false">TRUE()</f>
        <v>1</v>
      </c>
      <c r="P1733" s="59" t="b">
        <f aca="false">TRUE()</f>
        <v>1</v>
      </c>
      <c r="Q1733" s="57" t="s">
        <v>5454</v>
      </c>
      <c r="R1733" s="58" t="n">
        <v>1</v>
      </c>
      <c r="S1733" s="58" t="n">
        <v>86.9199981689453</v>
      </c>
      <c r="T1733" s="57"/>
      <c r="U1733" s="58" t="n">
        <v>1.41504358749693</v>
      </c>
      <c r="V1733" s="58" t="n">
        <v>1.04125848891283</v>
      </c>
      <c r="W1733" s="58" t="n">
        <v>0</v>
      </c>
      <c r="X1733" s="58" t="n">
        <v>73.5849056603774</v>
      </c>
      <c r="Y1733" s="58" t="n">
        <v>0</v>
      </c>
      <c r="Z1733" s="58" t="n">
        <v>4.01949685906085</v>
      </c>
      <c r="AA1733" s="57" t="s">
        <v>5455</v>
      </c>
      <c r="AB1733" s="57" t="s">
        <v>5413</v>
      </c>
      <c r="AC1733" s="57" t="s">
        <v>5438</v>
      </c>
      <c r="AD1733" s="57" t="s">
        <v>252</v>
      </c>
      <c r="AE1733" s="57" t="n">
        <v>4219</v>
      </c>
      <c r="AF1733" s="58" t="n">
        <v>4.01949685906085</v>
      </c>
      <c r="AG1733" s="57" t="s">
        <v>5455</v>
      </c>
      <c r="AH1733" s="57" t="s">
        <v>5438</v>
      </c>
      <c r="AI1733" s="57" t="s">
        <v>252</v>
      </c>
      <c r="AJ1733" s="58" t="n">
        <v>9.40431145804943</v>
      </c>
      <c r="AK1733" s="57" t="s">
        <v>489</v>
      </c>
      <c r="AL1733" s="58" t="n">
        <v>4.5</v>
      </c>
      <c r="AM1733" s="57"/>
      <c r="AN1733" s="57" t="s">
        <v>5455</v>
      </c>
      <c r="AO1733" s="57" t="n">
        <v>1</v>
      </c>
      <c r="AP1733" s="59" t="b">
        <f aca="false">FALSE()</f>
        <v>0</v>
      </c>
    </row>
    <row r="1734" customFormat="false" ht="15" hidden="false" customHeight="true" outlineLevel="0" collapsed="false">
      <c r="B1734" s="57" t="s">
        <v>4716</v>
      </c>
      <c r="C1734" s="57" t="s">
        <v>255</v>
      </c>
      <c r="D1734" s="57" t="s">
        <v>309</v>
      </c>
      <c r="E1734" s="59" t="b">
        <f aca="false">FALSE()</f>
        <v>0</v>
      </c>
      <c r="F1734" s="57" t="n">
        <v>1</v>
      </c>
      <c r="G1734" s="57" t="s">
        <v>5197</v>
      </c>
      <c r="H1734" s="57" t="s">
        <v>4884</v>
      </c>
      <c r="I1734" s="57" t="n">
        <v>4</v>
      </c>
      <c r="J1734" s="57" t="s">
        <v>312</v>
      </c>
      <c r="K1734" s="57" t="n">
        <v>2</v>
      </c>
      <c r="L1734" s="59" t="b">
        <f aca="false">FALSE()</f>
        <v>0</v>
      </c>
      <c r="M1734" s="59" t="b">
        <f aca="false">TRUE()</f>
        <v>1</v>
      </c>
      <c r="N1734" s="59" t="b">
        <f aca="false">TRUE()</f>
        <v>1</v>
      </c>
      <c r="O1734" s="59" t="b">
        <f aca="false">TRUE()</f>
        <v>1</v>
      </c>
      <c r="P1734" s="59" t="b">
        <f aca="false">TRUE()</f>
        <v>1</v>
      </c>
      <c r="Q1734" s="57" t="s">
        <v>5418</v>
      </c>
      <c r="R1734" s="58" t="n">
        <v>1</v>
      </c>
      <c r="S1734" s="58" t="n">
        <v>86.9499969482422</v>
      </c>
      <c r="T1734" s="57"/>
      <c r="U1734" s="58" t="n">
        <v>0.213591484905197</v>
      </c>
      <c r="V1734" s="58" t="n">
        <v>0</v>
      </c>
      <c r="W1734" s="58" t="n">
        <v>0</v>
      </c>
      <c r="X1734" s="58" t="n">
        <v>0</v>
      </c>
      <c r="Y1734" s="58" t="n">
        <v>0</v>
      </c>
      <c r="Z1734" s="58" t="n">
        <v>4.88844157170771</v>
      </c>
      <c r="AA1734" s="57" t="s">
        <v>5455</v>
      </c>
      <c r="AB1734" s="57" t="s">
        <v>5413</v>
      </c>
      <c r="AC1734" s="57" t="s">
        <v>5438</v>
      </c>
      <c r="AD1734" s="57" t="s">
        <v>4838</v>
      </c>
      <c r="AE1734" s="57" t="n">
        <v>4207</v>
      </c>
      <c r="AF1734" s="58" t="n">
        <v>4.88844157170771</v>
      </c>
      <c r="AG1734" s="57" t="s">
        <v>5455</v>
      </c>
      <c r="AH1734" s="57" t="s">
        <v>5438</v>
      </c>
      <c r="AI1734" s="57" t="s">
        <v>4838</v>
      </c>
      <c r="AJ1734" s="58" t="n">
        <v>12.4753974285391</v>
      </c>
      <c r="AK1734" s="57" t="s">
        <v>489</v>
      </c>
      <c r="AL1734" s="58" t="n">
        <v>3.5</v>
      </c>
      <c r="AM1734" s="57"/>
      <c r="AN1734" s="57"/>
      <c r="AO1734" s="57" t="n">
        <v>0</v>
      </c>
      <c r="AP1734" s="59" t="b">
        <f aca="false">FALSE()</f>
        <v>0</v>
      </c>
    </row>
    <row r="1735" customFormat="false" ht="15" hidden="false" customHeight="true" outlineLevel="0" collapsed="false">
      <c r="B1735" s="57" t="s">
        <v>4716</v>
      </c>
      <c r="C1735" s="57" t="s">
        <v>255</v>
      </c>
      <c r="D1735" s="57" t="s">
        <v>309</v>
      </c>
      <c r="E1735" s="59" t="b">
        <f aca="false">FALSE()</f>
        <v>0</v>
      </c>
      <c r="F1735" s="57" t="n">
        <v>1</v>
      </c>
      <c r="G1735" s="57" t="s">
        <v>5197</v>
      </c>
      <c r="H1735" s="57" t="s">
        <v>4884</v>
      </c>
      <c r="I1735" s="57" t="n">
        <v>4</v>
      </c>
      <c r="J1735" s="57" t="s">
        <v>312</v>
      </c>
      <c r="K1735" s="57" t="n">
        <v>2</v>
      </c>
      <c r="L1735" s="59" t="b">
        <f aca="false">FALSE()</f>
        <v>0</v>
      </c>
      <c r="M1735" s="59" t="b">
        <f aca="false">TRUE()</f>
        <v>1</v>
      </c>
      <c r="N1735" s="59" t="b">
        <f aca="false">TRUE()</f>
        <v>1</v>
      </c>
      <c r="O1735" s="59" t="b">
        <f aca="false">TRUE()</f>
        <v>1</v>
      </c>
      <c r="P1735" s="59" t="b">
        <f aca="false">TRUE()</f>
        <v>1</v>
      </c>
      <c r="Q1735" s="57" t="s">
        <v>5418</v>
      </c>
      <c r="R1735" s="58" t="n">
        <v>1</v>
      </c>
      <c r="S1735" s="58" t="n">
        <v>86.9499969482422</v>
      </c>
      <c r="T1735" s="57"/>
      <c r="U1735" s="58" t="n">
        <v>0.213591484905197</v>
      </c>
      <c r="V1735" s="58" t="n">
        <v>0</v>
      </c>
      <c r="W1735" s="58" t="n">
        <v>0</v>
      </c>
      <c r="X1735" s="58" t="n">
        <v>0</v>
      </c>
      <c r="Y1735" s="58" t="n">
        <v>0</v>
      </c>
      <c r="Z1735" s="58" t="n">
        <v>4.88844157170771</v>
      </c>
      <c r="AA1735" s="57" t="s">
        <v>5455</v>
      </c>
      <c r="AB1735" s="57" t="s">
        <v>5413</v>
      </c>
      <c r="AC1735" s="57" t="s">
        <v>5438</v>
      </c>
      <c r="AD1735" s="57" t="s">
        <v>4838</v>
      </c>
      <c r="AE1735" s="57" t="n">
        <v>4207</v>
      </c>
      <c r="AF1735" s="58" t="n">
        <v>4.88844157170771</v>
      </c>
      <c r="AG1735" s="57" t="s">
        <v>5455</v>
      </c>
      <c r="AH1735" s="57" t="s">
        <v>5438</v>
      </c>
      <c r="AI1735" s="57" t="s">
        <v>4838</v>
      </c>
      <c r="AJ1735" s="58" t="n">
        <v>12.4753974285391</v>
      </c>
      <c r="AK1735" s="57" t="s">
        <v>489</v>
      </c>
      <c r="AL1735" s="58" t="n">
        <v>4</v>
      </c>
      <c r="AM1735" s="57"/>
      <c r="AN1735" s="57"/>
      <c r="AO1735" s="57" t="n">
        <v>0</v>
      </c>
      <c r="AP1735" s="59" t="b">
        <f aca="false">FALSE()</f>
        <v>0</v>
      </c>
    </row>
    <row r="1736" customFormat="false" ht="15" hidden="false" customHeight="true" outlineLevel="0" collapsed="false">
      <c r="B1736" s="57" t="s">
        <v>4716</v>
      </c>
      <c r="C1736" s="57" t="s">
        <v>255</v>
      </c>
      <c r="D1736" s="57" t="s">
        <v>309</v>
      </c>
      <c r="E1736" s="59" t="b">
        <f aca="false">FALSE()</f>
        <v>0</v>
      </c>
      <c r="F1736" s="57" t="n">
        <v>1</v>
      </c>
      <c r="G1736" s="57" t="s">
        <v>5197</v>
      </c>
      <c r="H1736" s="57" t="s">
        <v>4884</v>
      </c>
      <c r="I1736" s="57" t="n">
        <v>4</v>
      </c>
      <c r="J1736" s="57" t="s">
        <v>312</v>
      </c>
      <c r="K1736" s="57" t="n">
        <v>2</v>
      </c>
      <c r="L1736" s="59" t="b">
        <f aca="false">FALSE()</f>
        <v>0</v>
      </c>
      <c r="M1736" s="59" t="b">
        <f aca="false">TRUE()</f>
        <v>1</v>
      </c>
      <c r="N1736" s="59" t="b">
        <f aca="false">TRUE()</f>
        <v>1</v>
      </c>
      <c r="O1736" s="59" t="b">
        <f aca="false">TRUE()</f>
        <v>1</v>
      </c>
      <c r="P1736" s="59" t="b">
        <f aca="false">TRUE()</f>
        <v>1</v>
      </c>
      <c r="Q1736" s="57" t="s">
        <v>5418</v>
      </c>
      <c r="R1736" s="58" t="n">
        <v>1</v>
      </c>
      <c r="S1736" s="58" t="n">
        <v>86.9499969482422</v>
      </c>
      <c r="T1736" s="57"/>
      <c r="U1736" s="58" t="n">
        <v>0.213591484905197</v>
      </c>
      <c r="V1736" s="58" t="n">
        <v>0</v>
      </c>
      <c r="W1736" s="58" t="n">
        <v>0</v>
      </c>
      <c r="X1736" s="58" t="n">
        <v>0</v>
      </c>
      <c r="Y1736" s="58" t="n">
        <v>0</v>
      </c>
      <c r="Z1736" s="58" t="n">
        <v>4.88844157170771</v>
      </c>
      <c r="AA1736" s="57" t="s">
        <v>5455</v>
      </c>
      <c r="AB1736" s="57" t="s">
        <v>5413</v>
      </c>
      <c r="AC1736" s="57" t="s">
        <v>5438</v>
      </c>
      <c r="AD1736" s="57" t="s">
        <v>4838</v>
      </c>
      <c r="AE1736" s="57" t="n">
        <v>4207</v>
      </c>
      <c r="AF1736" s="58" t="n">
        <v>4.88844157170771</v>
      </c>
      <c r="AG1736" s="57" t="s">
        <v>5455</v>
      </c>
      <c r="AH1736" s="57" t="s">
        <v>5438</v>
      </c>
      <c r="AI1736" s="57" t="s">
        <v>4838</v>
      </c>
      <c r="AJ1736" s="58" t="n">
        <v>12.4753974285391</v>
      </c>
      <c r="AK1736" s="57" t="s">
        <v>489</v>
      </c>
      <c r="AL1736" s="58" t="n">
        <v>4.5</v>
      </c>
      <c r="AM1736" s="57"/>
      <c r="AN1736" s="57"/>
      <c r="AO1736" s="57" t="n">
        <v>0</v>
      </c>
      <c r="AP1736" s="59" t="b">
        <f aca="false">FALSE()</f>
        <v>0</v>
      </c>
    </row>
    <row r="1737" customFormat="false" ht="15" hidden="false" customHeight="true" outlineLevel="0" collapsed="false">
      <c r="B1737" s="57" t="s">
        <v>4716</v>
      </c>
      <c r="C1737" s="57" t="s">
        <v>255</v>
      </c>
      <c r="D1737" s="57" t="s">
        <v>309</v>
      </c>
      <c r="E1737" s="59" t="b">
        <f aca="false">FALSE()</f>
        <v>0</v>
      </c>
      <c r="F1737" s="57" t="n">
        <v>1</v>
      </c>
      <c r="G1737" s="57" t="s">
        <v>5197</v>
      </c>
      <c r="H1737" s="57" t="s">
        <v>4884</v>
      </c>
      <c r="I1737" s="57" t="n">
        <v>5</v>
      </c>
      <c r="J1737" s="57" t="s">
        <v>327</v>
      </c>
      <c r="K1737" s="57" t="n">
        <v>2</v>
      </c>
      <c r="L1737" s="59" t="b">
        <f aca="false">FALSE()</f>
        <v>0</v>
      </c>
      <c r="M1737" s="59" t="b">
        <f aca="false">TRUE()</f>
        <v>1</v>
      </c>
      <c r="N1737" s="59" t="b">
        <f aca="false">TRUE()</f>
        <v>1</v>
      </c>
      <c r="O1737" s="59" t="b">
        <f aca="false">TRUE()</f>
        <v>1</v>
      </c>
      <c r="P1737" s="59" t="b">
        <f aca="false">TRUE()</f>
        <v>1</v>
      </c>
      <c r="Q1737" s="57" t="s">
        <v>5421</v>
      </c>
      <c r="R1737" s="58" t="n">
        <v>1</v>
      </c>
      <c r="S1737" s="58" t="n">
        <v>79.4599990844727</v>
      </c>
      <c r="T1737" s="57"/>
      <c r="U1737" s="58" t="n">
        <v>5.60677647876141</v>
      </c>
      <c r="V1737" s="58" t="n">
        <v>5.60677647876141</v>
      </c>
      <c r="W1737" s="58" t="n">
        <v>0</v>
      </c>
      <c r="X1737" s="58" t="n">
        <v>100</v>
      </c>
      <c r="Y1737" s="58" t="n">
        <v>0</v>
      </c>
      <c r="Z1737" s="58" t="n">
        <v>2.77953449339995</v>
      </c>
      <c r="AA1737" s="57" t="s">
        <v>5455</v>
      </c>
      <c r="AB1737" s="57" t="s">
        <v>5413</v>
      </c>
      <c r="AC1737" s="57" t="s">
        <v>5438</v>
      </c>
      <c r="AD1737" s="57" t="s">
        <v>4838</v>
      </c>
      <c r="AE1737" s="57" t="n">
        <v>4207</v>
      </c>
      <c r="AF1737" s="58" t="n">
        <v>2.77953449339995</v>
      </c>
      <c r="AG1737" s="57" t="s">
        <v>5455</v>
      </c>
      <c r="AH1737" s="57" t="s">
        <v>5438</v>
      </c>
      <c r="AI1737" s="57" t="s">
        <v>4838</v>
      </c>
      <c r="AJ1737" s="58" t="n">
        <v>13.7215522081141</v>
      </c>
      <c r="AK1737" s="57" t="s">
        <v>489</v>
      </c>
      <c r="AL1737" s="58" t="n">
        <v>3.5</v>
      </c>
      <c r="AM1737" s="57"/>
      <c r="AN1737" s="57" t="s">
        <v>5455</v>
      </c>
      <c r="AO1737" s="57" t="n">
        <v>1</v>
      </c>
      <c r="AP1737" s="59" t="b">
        <f aca="false">TRUE()</f>
        <v>1</v>
      </c>
    </row>
    <row r="1738" customFormat="false" ht="15" hidden="false" customHeight="true" outlineLevel="0" collapsed="false">
      <c r="B1738" s="57" t="s">
        <v>4716</v>
      </c>
      <c r="C1738" s="57" t="s">
        <v>255</v>
      </c>
      <c r="D1738" s="57" t="s">
        <v>309</v>
      </c>
      <c r="E1738" s="59" t="b">
        <f aca="false">FALSE()</f>
        <v>0</v>
      </c>
      <c r="F1738" s="57" t="n">
        <v>1</v>
      </c>
      <c r="G1738" s="57" t="s">
        <v>5197</v>
      </c>
      <c r="H1738" s="57" t="s">
        <v>4884</v>
      </c>
      <c r="I1738" s="57" t="n">
        <v>5</v>
      </c>
      <c r="J1738" s="57" t="s">
        <v>327</v>
      </c>
      <c r="K1738" s="57" t="n">
        <v>2</v>
      </c>
      <c r="L1738" s="59" t="b">
        <f aca="false">FALSE()</f>
        <v>0</v>
      </c>
      <c r="M1738" s="59" t="b">
        <f aca="false">TRUE()</f>
        <v>1</v>
      </c>
      <c r="N1738" s="59" t="b">
        <f aca="false">TRUE()</f>
        <v>1</v>
      </c>
      <c r="O1738" s="59" t="b">
        <f aca="false">TRUE()</f>
        <v>1</v>
      </c>
      <c r="P1738" s="59" t="b">
        <f aca="false">TRUE()</f>
        <v>1</v>
      </c>
      <c r="Q1738" s="57" t="s">
        <v>5421</v>
      </c>
      <c r="R1738" s="58" t="n">
        <v>1</v>
      </c>
      <c r="S1738" s="58" t="n">
        <v>79.4599990844727</v>
      </c>
      <c r="T1738" s="57"/>
      <c r="U1738" s="58" t="n">
        <v>5.60677647876141</v>
      </c>
      <c r="V1738" s="58" t="n">
        <v>5.60677647876141</v>
      </c>
      <c r="W1738" s="58" t="n">
        <v>0</v>
      </c>
      <c r="X1738" s="58" t="n">
        <v>100</v>
      </c>
      <c r="Y1738" s="58" t="n">
        <v>0</v>
      </c>
      <c r="Z1738" s="58" t="n">
        <v>2.77953449339995</v>
      </c>
      <c r="AA1738" s="57" t="s">
        <v>5455</v>
      </c>
      <c r="AB1738" s="57" t="s">
        <v>5413</v>
      </c>
      <c r="AC1738" s="57" t="s">
        <v>5438</v>
      </c>
      <c r="AD1738" s="57" t="s">
        <v>4838</v>
      </c>
      <c r="AE1738" s="57" t="n">
        <v>4207</v>
      </c>
      <c r="AF1738" s="58" t="n">
        <v>2.77953449339995</v>
      </c>
      <c r="AG1738" s="57" t="s">
        <v>5455</v>
      </c>
      <c r="AH1738" s="57" t="s">
        <v>5438</v>
      </c>
      <c r="AI1738" s="57" t="s">
        <v>4838</v>
      </c>
      <c r="AJ1738" s="58" t="n">
        <v>13.7215522081141</v>
      </c>
      <c r="AK1738" s="57" t="s">
        <v>489</v>
      </c>
      <c r="AL1738" s="58" t="n">
        <v>4</v>
      </c>
      <c r="AM1738" s="57"/>
      <c r="AN1738" s="57" t="s">
        <v>5455</v>
      </c>
      <c r="AO1738" s="57" t="n">
        <v>3</v>
      </c>
      <c r="AP1738" s="59" t="b">
        <f aca="false">TRUE()</f>
        <v>1</v>
      </c>
    </row>
    <row r="1739" customFormat="false" ht="15" hidden="false" customHeight="true" outlineLevel="0" collapsed="false">
      <c r="B1739" s="57" t="s">
        <v>4716</v>
      </c>
      <c r="C1739" s="57" t="s">
        <v>255</v>
      </c>
      <c r="D1739" s="57" t="s">
        <v>309</v>
      </c>
      <c r="E1739" s="59" t="b">
        <f aca="false">FALSE()</f>
        <v>0</v>
      </c>
      <c r="F1739" s="57" t="n">
        <v>1</v>
      </c>
      <c r="G1739" s="57" t="s">
        <v>5197</v>
      </c>
      <c r="H1739" s="57" t="s">
        <v>4884</v>
      </c>
      <c r="I1739" s="57" t="n">
        <v>5</v>
      </c>
      <c r="J1739" s="57" t="s">
        <v>327</v>
      </c>
      <c r="K1739" s="57" t="n">
        <v>2</v>
      </c>
      <c r="L1739" s="59" t="b">
        <f aca="false">FALSE()</f>
        <v>0</v>
      </c>
      <c r="M1739" s="59" t="b">
        <f aca="false">TRUE()</f>
        <v>1</v>
      </c>
      <c r="N1739" s="59" t="b">
        <f aca="false">TRUE()</f>
        <v>1</v>
      </c>
      <c r="O1739" s="59" t="b">
        <f aca="false">TRUE()</f>
        <v>1</v>
      </c>
      <c r="P1739" s="59" t="b">
        <f aca="false">TRUE()</f>
        <v>1</v>
      </c>
      <c r="Q1739" s="57" t="s">
        <v>5421</v>
      </c>
      <c r="R1739" s="58" t="n">
        <v>1</v>
      </c>
      <c r="S1739" s="58" t="n">
        <v>79.4599990844727</v>
      </c>
      <c r="T1739" s="57"/>
      <c r="U1739" s="58" t="n">
        <v>5.60677647876141</v>
      </c>
      <c r="V1739" s="58" t="n">
        <v>5.60677647876141</v>
      </c>
      <c r="W1739" s="58" t="n">
        <v>0</v>
      </c>
      <c r="X1739" s="58" t="n">
        <v>100</v>
      </c>
      <c r="Y1739" s="58" t="n">
        <v>0</v>
      </c>
      <c r="Z1739" s="58" t="n">
        <v>2.77953449339995</v>
      </c>
      <c r="AA1739" s="57" t="s">
        <v>5455</v>
      </c>
      <c r="AB1739" s="57" t="s">
        <v>5413</v>
      </c>
      <c r="AC1739" s="57" t="s">
        <v>5438</v>
      </c>
      <c r="AD1739" s="57" t="s">
        <v>4838</v>
      </c>
      <c r="AE1739" s="57" t="n">
        <v>4207</v>
      </c>
      <c r="AF1739" s="58" t="n">
        <v>2.77953449339995</v>
      </c>
      <c r="AG1739" s="57" t="s">
        <v>5455</v>
      </c>
      <c r="AH1739" s="57" t="s">
        <v>5438</v>
      </c>
      <c r="AI1739" s="57" t="s">
        <v>4838</v>
      </c>
      <c r="AJ1739" s="58" t="n">
        <v>13.7215522081141</v>
      </c>
      <c r="AK1739" s="57" t="s">
        <v>489</v>
      </c>
      <c r="AL1739" s="58" t="n">
        <v>4.5</v>
      </c>
      <c r="AM1739" s="57"/>
      <c r="AN1739" s="57" t="s">
        <v>5455</v>
      </c>
      <c r="AO1739" s="57" t="n">
        <v>4</v>
      </c>
      <c r="AP1739" s="59" t="b">
        <f aca="false">TRUE()</f>
        <v>1</v>
      </c>
    </row>
    <row r="1740" customFormat="false" ht="15" hidden="false" customHeight="true" outlineLevel="0" collapsed="false">
      <c r="B1740" s="57" t="s">
        <v>4716</v>
      </c>
      <c r="C1740" s="57" t="s">
        <v>255</v>
      </c>
      <c r="D1740" s="57" t="s">
        <v>309</v>
      </c>
      <c r="E1740" s="59" t="b">
        <f aca="false">FALSE()</f>
        <v>0</v>
      </c>
      <c r="F1740" s="57" t="n">
        <v>1</v>
      </c>
      <c r="G1740" s="57" t="s">
        <v>5197</v>
      </c>
      <c r="H1740" s="57" t="s">
        <v>4884</v>
      </c>
      <c r="I1740" s="57" t="n">
        <v>6</v>
      </c>
      <c r="J1740" s="57" t="s">
        <v>261</v>
      </c>
      <c r="K1740" s="57" t="n">
        <v>2</v>
      </c>
      <c r="L1740" s="59" t="b">
        <f aca="false">FALSE()</f>
        <v>0</v>
      </c>
      <c r="M1740" s="59" t="b">
        <f aca="false">TRUE()</f>
        <v>1</v>
      </c>
      <c r="N1740" s="59" t="b">
        <f aca="false">TRUE()</f>
        <v>1</v>
      </c>
      <c r="O1740" s="59" t="b">
        <f aca="false">TRUE()</f>
        <v>1</v>
      </c>
      <c r="P1740" s="59" t="b">
        <f aca="false">TRUE()</f>
        <v>1</v>
      </c>
      <c r="Q1740" s="57" t="s">
        <v>5411</v>
      </c>
      <c r="R1740" s="58" t="n">
        <v>1</v>
      </c>
      <c r="S1740" s="58" t="n">
        <v>72.7399978637695</v>
      </c>
      <c r="T1740" s="57"/>
      <c r="U1740" s="58" t="n">
        <v>1.17475316697858</v>
      </c>
      <c r="V1740" s="58" t="n">
        <v>1.17475316697858</v>
      </c>
      <c r="W1740" s="58" t="n">
        <v>0</v>
      </c>
      <c r="X1740" s="58" t="n">
        <v>100</v>
      </c>
      <c r="Y1740" s="58" t="n">
        <v>0</v>
      </c>
      <c r="Z1740" s="58" t="n">
        <v>3.248318949857</v>
      </c>
      <c r="AA1740" s="57" t="s">
        <v>5455</v>
      </c>
      <c r="AB1740" s="57" t="s">
        <v>5413</v>
      </c>
      <c r="AC1740" s="57" t="s">
        <v>5414</v>
      </c>
      <c r="AD1740" s="57" t="s">
        <v>4838</v>
      </c>
      <c r="AE1740" s="57" t="n">
        <v>4207</v>
      </c>
      <c r="AF1740" s="58" t="n">
        <v>3.248318949857</v>
      </c>
      <c r="AG1740" s="57" t="s">
        <v>5455</v>
      </c>
      <c r="AH1740" s="57" t="s">
        <v>5414</v>
      </c>
      <c r="AI1740" s="57" t="s">
        <v>4838</v>
      </c>
      <c r="AJ1740" s="58" t="n">
        <v>15.6010800908142</v>
      </c>
      <c r="AK1740" s="57" t="s">
        <v>489</v>
      </c>
      <c r="AL1740" s="58" t="n">
        <v>3.5</v>
      </c>
      <c r="AM1740" s="57"/>
      <c r="AN1740" s="57" t="s">
        <v>5455</v>
      </c>
      <c r="AO1740" s="57" t="n">
        <v>1</v>
      </c>
      <c r="AP1740" s="59" t="b">
        <f aca="false">TRUE()</f>
        <v>1</v>
      </c>
    </row>
    <row r="1741" customFormat="false" ht="15" hidden="false" customHeight="true" outlineLevel="0" collapsed="false">
      <c r="B1741" s="57" t="s">
        <v>4716</v>
      </c>
      <c r="C1741" s="57" t="s">
        <v>255</v>
      </c>
      <c r="D1741" s="57" t="s">
        <v>309</v>
      </c>
      <c r="E1741" s="59" t="b">
        <f aca="false">FALSE()</f>
        <v>0</v>
      </c>
      <c r="F1741" s="57" t="n">
        <v>1</v>
      </c>
      <c r="G1741" s="57" t="s">
        <v>5197</v>
      </c>
      <c r="H1741" s="57" t="s">
        <v>4884</v>
      </c>
      <c r="I1741" s="57" t="n">
        <v>6</v>
      </c>
      <c r="J1741" s="57" t="s">
        <v>261</v>
      </c>
      <c r="K1741" s="57" t="n">
        <v>2</v>
      </c>
      <c r="L1741" s="59" t="b">
        <f aca="false">FALSE()</f>
        <v>0</v>
      </c>
      <c r="M1741" s="59" t="b">
        <f aca="false">TRUE()</f>
        <v>1</v>
      </c>
      <c r="N1741" s="59" t="b">
        <f aca="false">TRUE()</f>
        <v>1</v>
      </c>
      <c r="O1741" s="59" t="b">
        <f aca="false">TRUE()</f>
        <v>1</v>
      </c>
      <c r="P1741" s="59" t="b">
        <f aca="false">TRUE()</f>
        <v>1</v>
      </c>
      <c r="Q1741" s="57" t="s">
        <v>5411</v>
      </c>
      <c r="R1741" s="58" t="n">
        <v>1</v>
      </c>
      <c r="S1741" s="58" t="n">
        <v>72.7399978637695</v>
      </c>
      <c r="T1741" s="57"/>
      <c r="U1741" s="58" t="n">
        <v>1.17475316697858</v>
      </c>
      <c r="V1741" s="58" t="n">
        <v>1.17475316697858</v>
      </c>
      <c r="W1741" s="58" t="n">
        <v>0</v>
      </c>
      <c r="X1741" s="58" t="n">
        <v>100</v>
      </c>
      <c r="Y1741" s="58" t="n">
        <v>0</v>
      </c>
      <c r="Z1741" s="58" t="n">
        <v>3.248318949857</v>
      </c>
      <c r="AA1741" s="57" t="s">
        <v>5455</v>
      </c>
      <c r="AB1741" s="57" t="s">
        <v>5413</v>
      </c>
      <c r="AC1741" s="57" t="s">
        <v>5414</v>
      </c>
      <c r="AD1741" s="57" t="s">
        <v>4838</v>
      </c>
      <c r="AE1741" s="57" t="n">
        <v>4207</v>
      </c>
      <c r="AF1741" s="58" t="n">
        <v>3.248318949857</v>
      </c>
      <c r="AG1741" s="57" t="s">
        <v>5455</v>
      </c>
      <c r="AH1741" s="57" t="s">
        <v>5414</v>
      </c>
      <c r="AI1741" s="57" t="s">
        <v>4838</v>
      </c>
      <c r="AJ1741" s="58" t="n">
        <v>15.6010800908142</v>
      </c>
      <c r="AK1741" s="57" t="s">
        <v>489</v>
      </c>
      <c r="AL1741" s="58" t="n">
        <v>4</v>
      </c>
      <c r="AM1741" s="57"/>
      <c r="AN1741" s="57" t="s">
        <v>5455</v>
      </c>
      <c r="AO1741" s="57" t="n">
        <v>4</v>
      </c>
      <c r="AP1741" s="59" t="b">
        <f aca="false">TRUE()</f>
        <v>1</v>
      </c>
    </row>
    <row r="1742" customFormat="false" ht="15" hidden="false" customHeight="true" outlineLevel="0" collapsed="false">
      <c r="B1742" s="57" t="s">
        <v>4716</v>
      </c>
      <c r="C1742" s="57" t="s">
        <v>255</v>
      </c>
      <c r="D1742" s="57" t="s">
        <v>309</v>
      </c>
      <c r="E1742" s="59" t="b">
        <f aca="false">FALSE()</f>
        <v>0</v>
      </c>
      <c r="F1742" s="57" t="n">
        <v>1</v>
      </c>
      <c r="G1742" s="57" t="s">
        <v>5197</v>
      </c>
      <c r="H1742" s="57" t="s">
        <v>4884</v>
      </c>
      <c r="I1742" s="57" t="n">
        <v>6</v>
      </c>
      <c r="J1742" s="57" t="s">
        <v>261</v>
      </c>
      <c r="K1742" s="57" t="n">
        <v>2</v>
      </c>
      <c r="L1742" s="59" t="b">
        <f aca="false">FALSE()</f>
        <v>0</v>
      </c>
      <c r="M1742" s="59" t="b">
        <f aca="false">TRUE()</f>
        <v>1</v>
      </c>
      <c r="N1742" s="59" t="b">
        <f aca="false">TRUE()</f>
        <v>1</v>
      </c>
      <c r="O1742" s="59" t="b">
        <f aca="false">TRUE()</f>
        <v>1</v>
      </c>
      <c r="P1742" s="59" t="b">
        <f aca="false">TRUE()</f>
        <v>1</v>
      </c>
      <c r="Q1742" s="57" t="s">
        <v>5411</v>
      </c>
      <c r="R1742" s="58" t="n">
        <v>1</v>
      </c>
      <c r="S1742" s="58" t="n">
        <v>72.7399978637695</v>
      </c>
      <c r="T1742" s="57"/>
      <c r="U1742" s="58" t="n">
        <v>1.17475316697858</v>
      </c>
      <c r="V1742" s="58" t="n">
        <v>1.17475316697858</v>
      </c>
      <c r="W1742" s="58" t="n">
        <v>0</v>
      </c>
      <c r="X1742" s="58" t="n">
        <v>100</v>
      </c>
      <c r="Y1742" s="58" t="n">
        <v>0</v>
      </c>
      <c r="Z1742" s="58" t="n">
        <v>3.248318949857</v>
      </c>
      <c r="AA1742" s="57" t="s">
        <v>5455</v>
      </c>
      <c r="AB1742" s="57" t="s">
        <v>5413</v>
      </c>
      <c r="AC1742" s="57" t="s">
        <v>5414</v>
      </c>
      <c r="AD1742" s="57" t="s">
        <v>4838</v>
      </c>
      <c r="AE1742" s="57" t="n">
        <v>4207</v>
      </c>
      <c r="AF1742" s="58" t="n">
        <v>3.248318949857</v>
      </c>
      <c r="AG1742" s="57" t="s">
        <v>5455</v>
      </c>
      <c r="AH1742" s="57" t="s">
        <v>5414</v>
      </c>
      <c r="AI1742" s="57" t="s">
        <v>4838</v>
      </c>
      <c r="AJ1742" s="58" t="n">
        <v>15.6010800908142</v>
      </c>
      <c r="AK1742" s="57" t="s">
        <v>489</v>
      </c>
      <c r="AL1742" s="58" t="n">
        <v>4.5</v>
      </c>
      <c r="AM1742" s="57"/>
      <c r="AN1742" s="57" t="s">
        <v>5455</v>
      </c>
      <c r="AO1742" s="57" t="n">
        <v>8</v>
      </c>
      <c r="AP1742" s="59" t="b">
        <f aca="false">TRUE()</f>
        <v>1</v>
      </c>
    </row>
    <row r="1743" customFormat="false" ht="15" hidden="false" customHeight="true" outlineLevel="0" collapsed="false">
      <c r="B1743" s="57" t="s">
        <v>4716</v>
      </c>
      <c r="C1743" s="57" t="s">
        <v>255</v>
      </c>
      <c r="D1743" s="57" t="s">
        <v>309</v>
      </c>
      <c r="E1743" s="59" t="b">
        <f aca="false">FALSE()</f>
        <v>0</v>
      </c>
      <c r="F1743" s="57" t="n">
        <v>1</v>
      </c>
      <c r="G1743" s="57" t="s">
        <v>5197</v>
      </c>
      <c r="H1743" s="57" t="s">
        <v>4884</v>
      </c>
      <c r="I1743" s="57" t="n">
        <v>7</v>
      </c>
      <c r="J1743" s="57" t="s">
        <v>327</v>
      </c>
      <c r="K1743" s="57" t="n">
        <v>2</v>
      </c>
      <c r="L1743" s="59" t="b">
        <f aca="false">FALSE()</f>
        <v>0</v>
      </c>
      <c r="M1743" s="59" t="b">
        <f aca="false">TRUE()</f>
        <v>1</v>
      </c>
      <c r="N1743" s="59" t="b">
        <f aca="false">TRUE()</f>
        <v>1</v>
      </c>
      <c r="O1743" s="59" t="b">
        <f aca="false">TRUE()</f>
        <v>1</v>
      </c>
      <c r="P1743" s="59" t="b">
        <f aca="false">TRUE()</f>
        <v>1</v>
      </c>
      <c r="Q1743" s="57" t="s">
        <v>5421</v>
      </c>
      <c r="R1743" s="58" t="n">
        <v>1</v>
      </c>
      <c r="S1743" s="58" t="n">
        <v>67.0999984741211</v>
      </c>
      <c r="T1743" s="57"/>
      <c r="U1743" s="58" t="n">
        <v>4.93930308843267</v>
      </c>
      <c r="V1743" s="58" t="n">
        <v>4.93930308843267</v>
      </c>
      <c r="W1743" s="58" t="n">
        <v>0</v>
      </c>
      <c r="X1743" s="58" t="n">
        <v>100</v>
      </c>
      <c r="Y1743" s="58" t="n">
        <v>0</v>
      </c>
      <c r="Z1743" s="58" t="n">
        <v>3.44062000226702</v>
      </c>
      <c r="AA1743" s="57" t="s">
        <v>5455</v>
      </c>
      <c r="AB1743" s="57" t="s">
        <v>5413</v>
      </c>
      <c r="AC1743" s="57" t="s">
        <v>5442</v>
      </c>
      <c r="AD1743" s="57" t="s">
        <v>4885</v>
      </c>
      <c r="AE1743" s="57" t="n">
        <v>4334</v>
      </c>
      <c r="AF1743" s="58" t="n">
        <v>3.44062000226702</v>
      </c>
      <c r="AG1743" s="57" t="s">
        <v>5455</v>
      </c>
      <c r="AH1743" s="57" t="s">
        <v>5442</v>
      </c>
      <c r="AI1743" s="57" t="s">
        <v>4885</v>
      </c>
      <c r="AJ1743" s="58" t="n">
        <v>16.5010974786527</v>
      </c>
      <c r="AK1743" s="57" t="s">
        <v>559</v>
      </c>
      <c r="AL1743" s="58" t="n">
        <v>3.5</v>
      </c>
      <c r="AM1743" s="57"/>
      <c r="AN1743" s="57" t="s">
        <v>5455</v>
      </c>
      <c r="AO1743" s="57" t="n">
        <v>1</v>
      </c>
      <c r="AP1743" s="59" t="b">
        <f aca="false">TRUE()</f>
        <v>1</v>
      </c>
    </row>
    <row r="1744" customFormat="false" ht="15" hidden="false" customHeight="true" outlineLevel="0" collapsed="false">
      <c r="B1744" s="57" t="s">
        <v>4716</v>
      </c>
      <c r="C1744" s="57" t="s">
        <v>255</v>
      </c>
      <c r="D1744" s="57" t="s">
        <v>309</v>
      </c>
      <c r="E1744" s="59" t="b">
        <f aca="false">FALSE()</f>
        <v>0</v>
      </c>
      <c r="F1744" s="57" t="n">
        <v>1</v>
      </c>
      <c r="G1744" s="57" t="s">
        <v>5197</v>
      </c>
      <c r="H1744" s="57" t="s">
        <v>4884</v>
      </c>
      <c r="I1744" s="57" t="n">
        <v>7</v>
      </c>
      <c r="J1744" s="57" t="s">
        <v>327</v>
      </c>
      <c r="K1744" s="57" t="n">
        <v>2</v>
      </c>
      <c r="L1744" s="59" t="b">
        <f aca="false">FALSE()</f>
        <v>0</v>
      </c>
      <c r="M1744" s="59" t="b">
        <f aca="false">TRUE()</f>
        <v>1</v>
      </c>
      <c r="N1744" s="59" t="b">
        <f aca="false">TRUE()</f>
        <v>1</v>
      </c>
      <c r="O1744" s="59" t="b">
        <f aca="false">TRUE()</f>
        <v>1</v>
      </c>
      <c r="P1744" s="59" t="b">
        <f aca="false">TRUE()</f>
        <v>1</v>
      </c>
      <c r="Q1744" s="57" t="s">
        <v>5421</v>
      </c>
      <c r="R1744" s="58" t="n">
        <v>1</v>
      </c>
      <c r="S1744" s="58" t="n">
        <v>67.0999984741211</v>
      </c>
      <c r="T1744" s="57"/>
      <c r="U1744" s="58" t="n">
        <v>4.93930308843267</v>
      </c>
      <c r="V1744" s="58" t="n">
        <v>4.93930308843267</v>
      </c>
      <c r="W1744" s="58" t="n">
        <v>0</v>
      </c>
      <c r="X1744" s="58" t="n">
        <v>100</v>
      </c>
      <c r="Y1744" s="58" t="n">
        <v>0</v>
      </c>
      <c r="Z1744" s="58" t="n">
        <v>3.44062000226702</v>
      </c>
      <c r="AA1744" s="57" t="s">
        <v>5455</v>
      </c>
      <c r="AB1744" s="57" t="s">
        <v>5413</v>
      </c>
      <c r="AC1744" s="57" t="s">
        <v>5442</v>
      </c>
      <c r="AD1744" s="57" t="s">
        <v>4885</v>
      </c>
      <c r="AE1744" s="57" t="n">
        <v>4334</v>
      </c>
      <c r="AF1744" s="58" t="n">
        <v>3.44062000226702</v>
      </c>
      <c r="AG1744" s="57" t="s">
        <v>5455</v>
      </c>
      <c r="AH1744" s="57" t="s">
        <v>5442</v>
      </c>
      <c r="AI1744" s="57" t="s">
        <v>4885</v>
      </c>
      <c r="AJ1744" s="58" t="n">
        <v>16.5010974786527</v>
      </c>
      <c r="AK1744" s="57" t="s">
        <v>559</v>
      </c>
      <c r="AL1744" s="58" t="n">
        <v>4</v>
      </c>
      <c r="AM1744" s="57"/>
      <c r="AN1744" s="57" t="s">
        <v>5455</v>
      </c>
      <c r="AO1744" s="57" t="n">
        <v>3</v>
      </c>
      <c r="AP1744" s="59" t="b">
        <f aca="false">TRUE()</f>
        <v>1</v>
      </c>
    </row>
    <row r="1745" customFormat="false" ht="15" hidden="false" customHeight="true" outlineLevel="0" collapsed="false">
      <c r="B1745" s="57" t="s">
        <v>4716</v>
      </c>
      <c r="C1745" s="57" t="s">
        <v>255</v>
      </c>
      <c r="D1745" s="57" t="s">
        <v>309</v>
      </c>
      <c r="E1745" s="59" t="b">
        <f aca="false">FALSE()</f>
        <v>0</v>
      </c>
      <c r="F1745" s="57" t="n">
        <v>1</v>
      </c>
      <c r="G1745" s="57" t="s">
        <v>5197</v>
      </c>
      <c r="H1745" s="57" t="s">
        <v>4884</v>
      </c>
      <c r="I1745" s="57" t="n">
        <v>7</v>
      </c>
      <c r="J1745" s="57" t="s">
        <v>327</v>
      </c>
      <c r="K1745" s="57" t="n">
        <v>2</v>
      </c>
      <c r="L1745" s="59" t="b">
        <f aca="false">FALSE()</f>
        <v>0</v>
      </c>
      <c r="M1745" s="59" t="b">
        <f aca="false">TRUE()</f>
        <v>1</v>
      </c>
      <c r="N1745" s="59" t="b">
        <f aca="false">TRUE()</f>
        <v>1</v>
      </c>
      <c r="O1745" s="59" t="b">
        <f aca="false">TRUE()</f>
        <v>1</v>
      </c>
      <c r="P1745" s="59" t="b">
        <f aca="false">TRUE()</f>
        <v>1</v>
      </c>
      <c r="Q1745" s="57" t="s">
        <v>5421</v>
      </c>
      <c r="R1745" s="58" t="n">
        <v>1</v>
      </c>
      <c r="S1745" s="58" t="n">
        <v>67.0999984741211</v>
      </c>
      <c r="T1745" s="57"/>
      <c r="U1745" s="58" t="n">
        <v>4.93930308843267</v>
      </c>
      <c r="V1745" s="58" t="n">
        <v>4.93930308843267</v>
      </c>
      <c r="W1745" s="58" t="n">
        <v>0</v>
      </c>
      <c r="X1745" s="58" t="n">
        <v>100</v>
      </c>
      <c r="Y1745" s="58" t="n">
        <v>0</v>
      </c>
      <c r="Z1745" s="58" t="n">
        <v>3.44062000226702</v>
      </c>
      <c r="AA1745" s="57" t="s">
        <v>5455</v>
      </c>
      <c r="AB1745" s="57" t="s">
        <v>5413</v>
      </c>
      <c r="AC1745" s="57" t="s">
        <v>5442</v>
      </c>
      <c r="AD1745" s="57" t="s">
        <v>4885</v>
      </c>
      <c r="AE1745" s="57" t="n">
        <v>4334</v>
      </c>
      <c r="AF1745" s="58" t="n">
        <v>3.44062000226702</v>
      </c>
      <c r="AG1745" s="57" t="s">
        <v>5455</v>
      </c>
      <c r="AH1745" s="57" t="s">
        <v>5442</v>
      </c>
      <c r="AI1745" s="57" t="s">
        <v>4885</v>
      </c>
      <c r="AJ1745" s="58" t="n">
        <v>16.5010974786527</v>
      </c>
      <c r="AK1745" s="57" t="s">
        <v>559</v>
      </c>
      <c r="AL1745" s="58" t="n">
        <v>4.5</v>
      </c>
      <c r="AM1745" s="57"/>
      <c r="AN1745" s="57" t="s">
        <v>5455</v>
      </c>
      <c r="AO1745" s="57" t="n">
        <v>6</v>
      </c>
      <c r="AP1745" s="59" t="b">
        <f aca="false">TRUE()</f>
        <v>1</v>
      </c>
    </row>
    <row r="1746" customFormat="false" ht="15" hidden="false" customHeight="true" outlineLevel="0" collapsed="false">
      <c r="B1746" s="57" t="s">
        <v>4716</v>
      </c>
      <c r="C1746" s="57" t="s">
        <v>255</v>
      </c>
      <c r="D1746" s="57" t="s">
        <v>309</v>
      </c>
      <c r="E1746" s="59" t="b">
        <f aca="false">FALSE()</f>
        <v>0</v>
      </c>
      <c r="F1746" s="57" t="n">
        <v>1</v>
      </c>
      <c r="G1746" s="57" t="s">
        <v>5197</v>
      </c>
      <c r="H1746" s="57" t="s">
        <v>4884</v>
      </c>
      <c r="I1746" s="57" t="n">
        <v>8</v>
      </c>
      <c r="J1746" s="57" t="s">
        <v>425</v>
      </c>
      <c r="K1746" s="57" t="n">
        <v>2</v>
      </c>
      <c r="L1746" s="59" t="b">
        <f aca="false">FALSE()</f>
        <v>0</v>
      </c>
      <c r="M1746" s="59" t="b">
        <f aca="false">TRUE()</f>
        <v>1</v>
      </c>
      <c r="N1746" s="59" t="b">
        <f aca="false">TRUE()</f>
        <v>1</v>
      </c>
      <c r="O1746" s="59" t="b">
        <f aca="false">TRUE()</f>
        <v>1</v>
      </c>
      <c r="P1746" s="59" t="b">
        <f aca="false">TRUE()</f>
        <v>1</v>
      </c>
      <c r="Q1746" s="57" t="s">
        <v>5416</v>
      </c>
      <c r="R1746" s="58" t="n">
        <v>1</v>
      </c>
      <c r="S1746" s="58" t="n">
        <v>59.689998626709</v>
      </c>
      <c r="T1746" s="57"/>
      <c r="U1746" s="58" t="n">
        <v>4.16503395565134</v>
      </c>
      <c r="V1746" s="58" t="n">
        <v>4.16503395565134</v>
      </c>
      <c r="W1746" s="58" t="n">
        <v>0</v>
      </c>
      <c r="X1746" s="58" t="n">
        <v>100</v>
      </c>
      <c r="Y1746" s="58" t="n">
        <v>0</v>
      </c>
      <c r="Z1746" s="58" t="n">
        <v>3.2715102017264</v>
      </c>
      <c r="AA1746" s="57" t="s">
        <v>5455</v>
      </c>
      <c r="AB1746" s="57" t="s">
        <v>5413</v>
      </c>
      <c r="AC1746" s="57" t="s">
        <v>5422</v>
      </c>
      <c r="AD1746" s="57" t="s">
        <v>4885</v>
      </c>
      <c r="AE1746" s="57" t="n">
        <v>4334</v>
      </c>
      <c r="AF1746" s="58" t="n">
        <v>3.2715102017264</v>
      </c>
      <c r="AG1746" s="57" t="s">
        <v>5455</v>
      </c>
      <c r="AH1746" s="57" t="s">
        <v>5422</v>
      </c>
      <c r="AI1746" s="57" t="s">
        <v>4885</v>
      </c>
      <c r="AJ1746" s="58" t="n">
        <v>17.7385256151688</v>
      </c>
      <c r="AK1746" s="57" t="s">
        <v>559</v>
      </c>
      <c r="AL1746" s="58" t="n">
        <v>3.5</v>
      </c>
      <c r="AM1746" s="57"/>
      <c r="AN1746" s="57" t="s">
        <v>5455</v>
      </c>
      <c r="AO1746" s="57" t="n">
        <v>1</v>
      </c>
      <c r="AP1746" s="59" t="b">
        <f aca="false">TRUE()</f>
        <v>1</v>
      </c>
    </row>
    <row r="1747" customFormat="false" ht="15" hidden="false" customHeight="true" outlineLevel="0" collapsed="false">
      <c r="B1747" s="57" t="s">
        <v>4716</v>
      </c>
      <c r="C1747" s="57" t="s">
        <v>255</v>
      </c>
      <c r="D1747" s="57" t="s">
        <v>309</v>
      </c>
      <c r="E1747" s="59" t="b">
        <f aca="false">FALSE()</f>
        <v>0</v>
      </c>
      <c r="F1747" s="57" t="n">
        <v>1</v>
      </c>
      <c r="G1747" s="57" t="s">
        <v>5197</v>
      </c>
      <c r="H1747" s="57" t="s">
        <v>4884</v>
      </c>
      <c r="I1747" s="57" t="n">
        <v>8</v>
      </c>
      <c r="J1747" s="57" t="s">
        <v>425</v>
      </c>
      <c r="K1747" s="57" t="n">
        <v>2</v>
      </c>
      <c r="L1747" s="59" t="b">
        <f aca="false">FALSE()</f>
        <v>0</v>
      </c>
      <c r="M1747" s="59" t="b">
        <f aca="false">TRUE()</f>
        <v>1</v>
      </c>
      <c r="N1747" s="59" t="b">
        <f aca="false">TRUE()</f>
        <v>1</v>
      </c>
      <c r="O1747" s="59" t="b">
        <f aca="false">TRUE()</f>
        <v>1</v>
      </c>
      <c r="P1747" s="59" t="b">
        <f aca="false">TRUE()</f>
        <v>1</v>
      </c>
      <c r="Q1747" s="57" t="s">
        <v>5416</v>
      </c>
      <c r="R1747" s="58" t="n">
        <v>1</v>
      </c>
      <c r="S1747" s="58" t="n">
        <v>59.689998626709</v>
      </c>
      <c r="T1747" s="57"/>
      <c r="U1747" s="58" t="n">
        <v>4.16503395565134</v>
      </c>
      <c r="V1747" s="58" t="n">
        <v>4.16503395565134</v>
      </c>
      <c r="W1747" s="58" t="n">
        <v>0</v>
      </c>
      <c r="X1747" s="58" t="n">
        <v>100</v>
      </c>
      <c r="Y1747" s="58" t="n">
        <v>0</v>
      </c>
      <c r="Z1747" s="58" t="n">
        <v>3.2715102017264</v>
      </c>
      <c r="AA1747" s="57" t="s">
        <v>5455</v>
      </c>
      <c r="AB1747" s="57" t="s">
        <v>5413</v>
      </c>
      <c r="AC1747" s="57" t="s">
        <v>5422</v>
      </c>
      <c r="AD1747" s="57" t="s">
        <v>4885</v>
      </c>
      <c r="AE1747" s="57" t="n">
        <v>4334</v>
      </c>
      <c r="AF1747" s="58" t="n">
        <v>3.2715102017264</v>
      </c>
      <c r="AG1747" s="57" t="s">
        <v>5455</v>
      </c>
      <c r="AH1747" s="57" t="s">
        <v>5422</v>
      </c>
      <c r="AI1747" s="57" t="s">
        <v>4885</v>
      </c>
      <c r="AJ1747" s="58" t="n">
        <v>17.7385256151688</v>
      </c>
      <c r="AK1747" s="57" t="s">
        <v>559</v>
      </c>
      <c r="AL1747" s="58" t="n">
        <v>4</v>
      </c>
      <c r="AM1747" s="57"/>
      <c r="AN1747" s="57" t="s">
        <v>5455</v>
      </c>
      <c r="AO1747" s="57" t="n">
        <v>2</v>
      </c>
      <c r="AP1747" s="59" t="b">
        <f aca="false">TRUE()</f>
        <v>1</v>
      </c>
    </row>
    <row r="1748" customFormat="false" ht="15" hidden="false" customHeight="true" outlineLevel="0" collapsed="false">
      <c r="B1748" s="57" t="s">
        <v>4716</v>
      </c>
      <c r="C1748" s="57" t="s">
        <v>255</v>
      </c>
      <c r="D1748" s="57" t="s">
        <v>309</v>
      </c>
      <c r="E1748" s="59" t="b">
        <f aca="false">FALSE()</f>
        <v>0</v>
      </c>
      <c r="F1748" s="57" t="n">
        <v>1</v>
      </c>
      <c r="G1748" s="57" t="s">
        <v>5197</v>
      </c>
      <c r="H1748" s="57" t="s">
        <v>4884</v>
      </c>
      <c r="I1748" s="57" t="n">
        <v>8</v>
      </c>
      <c r="J1748" s="57" t="s">
        <v>425</v>
      </c>
      <c r="K1748" s="57" t="n">
        <v>2</v>
      </c>
      <c r="L1748" s="59" t="b">
        <f aca="false">FALSE()</f>
        <v>0</v>
      </c>
      <c r="M1748" s="59" t="b">
        <f aca="false">TRUE()</f>
        <v>1</v>
      </c>
      <c r="N1748" s="59" t="b">
        <f aca="false">TRUE()</f>
        <v>1</v>
      </c>
      <c r="O1748" s="59" t="b">
        <f aca="false">TRUE()</f>
        <v>1</v>
      </c>
      <c r="P1748" s="59" t="b">
        <f aca="false">TRUE()</f>
        <v>1</v>
      </c>
      <c r="Q1748" s="57" t="s">
        <v>5416</v>
      </c>
      <c r="R1748" s="58" t="n">
        <v>1</v>
      </c>
      <c r="S1748" s="58" t="n">
        <v>59.689998626709</v>
      </c>
      <c r="T1748" s="57"/>
      <c r="U1748" s="58" t="n">
        <v>4.16503395565134</v>
      </c>
      <c r="V1748" s="58" t="n">
        <v>4.16503395565134</v>
      </c>
      <c r="W1748" s="58" t="n">
        <v>0</v>
      </c>
      <c r="X1748" s="58" t="n">
        <v>100</v>
      </c>
      <c r="Y1748" s="58" t="n">
        <v>0</v>
      </c>
      <c r="Z1748" s="58" t="n">
        <v>3.2715102017264</v>
      </c>
      <c r="AA1748" s="57" t="s">
        <v>5455</v>
      </c>
      <c r="AB1748" s="57" t="s">
        <v>5413</v>
      </c>
      <c r="AC1748" s="57" t="s">
        <v>5422</v>
      </c>
      <c r="AD1748" s="57" t="s">
        <v>4885</v>
      </c>
      <c r="AE1748" s="57" t="n">
        <v>4334</v>
      </c>
      <c r="AF1748" s="58" t="n">
        <v>3.2715102017264</v>
      </c>
      <c r="AG1748" s="57" t="s">
        <v>5455</v>
      </c>
      <c r="AH1748" s="57" t="s">
        <v>5422</v>
      </c>
      <c r="AI1748" s="57" t="s">
        <v>4885</v>
      </c>
      <c r="AJ1748" s="58" t="n">
        <v>17.7385256151688</v>
      </c>
      <c r="AK1748" s="57" t="s">
        <v>559</v>
      </c>
      <c r="AL1748" s="58" t="n">
        <v>4.5</v>
      </c>
      <c r="AM1748" s="57"/>
      <c r="AN1748" s="57" t="s">
        <v>5455</v>
      </c>
      <c r="AO1748" s="57" t="n">
        <v>5</v>
      </c>
      <c r="AP1748" s="59" t="b">
        <f aca="false">TRUE()</f>
        <v>1</v>
      </c>
    </row>
    <row r="1749" customFormat="false" ht="15" hidden="false" customHeight="true" outlineLevel="0" collapsed="false">
      <c r="B1749" s="57" t="s">
        <v>4716</v>
      </c>
      <c r="C1749" s="57" t="s">
        <v>255</v>
      </c>
      <c r="D1749" s="57" t="s">
        <v>410</v>
      </c>
      <c r="E1749" s="59" t="b">
        <f aca="false">TRUE()</f>
        <v>1</v>
      </c>
      <c r="F1749" s="57" t="n">
        <v>1</v>
      </c>
      <c r="G1749" s="57" t="s">
        <v>5172</v>
      </c>
      <c r="H1749" s="57" t="s">
        <v>4950</v>
      </c>
      <c r="I1749" s="57" t="n">
        <v>2</v>
      </c>
      <c r="J1749" s="57" t="s">
        <v>252</v>
      </c>
      <c r="K1749" s="57" t="n">
        <v>2</v>
      </c>
      <c r="L1749" s="59" t="b">
        <f aca="false">FALSE()</f>
        <v>0</v>
      </c>
      <c r="M1749" s="59" t="b">
        <f aca="false">TRUE()</f>
        <v>1</v>
      </c>
      <c r="N1749" s="59" t="b">
        <f aca="false">TRUE()</f>
        <v>1</v>
      </c>
      <c r="O1749" s="59" t="b">
        <f aca="false">TRUE()</f>
        <v>1</v>
      </c>
      <c r="P1749" s="59" t="b">
        <f aca="false">TRUE()</f>
        <v>1</v>
      </c>
      <c r="Q1749" s="57" t="s">
        <v>5440</v>
      </c>
      <c r="R1749" s="58" t="n">
        <v>1</v>
      </c>
      <c r="S1749" s="58" t="n">
        <v>124.150001525879</v>
      </c>
      <c r="T1749" s="57"/>
      <c r="U1749" s="58" t="n">
        <v>19.4101261907598</v>
      </c>
      <c r="V1749" s="58" t="n">
        <v>0</v>
      </c>
      <c r="W1749" s="58" t="n">
        <v>0</v>
      </c>
      <c r="X1749" s="58" t="n">
        <v>0</v>
      </c>
      <c r="Y1749" s="58" t="n">
        <v>0</v>
      </c>
      <c r="Z1749" s="58" t="n">
        <v>5.68296049607949</v>
      </c>
      <c r="AA1749" s="57" t="s">
        <v>341</v>
      </c>
      <c r="AB1749" s="57" t="s">
        <v>282</v>
      </c>
      <c r="AC1749" s="57" t="s">
        <v>5458</v>
      </c>
      <c r="AD1749" s="57" t="s">
        <v>5430</v>
      </c>
      <c r="AE1749" s="57" t="n">
        <v>172</v>
      </c>
      <c r="AF1749" s="58" t="n">
        <v>5.68296049607949</v>
      </c>
      <c r="AG1749" s="57" t="s">
        <v>341</v>
      </c>
      <c r="AH1749" s="57" t="s">
        <v>5458</v>
      </c>
      <c r="AI1749" s="57" t="s">
        <v>5430</v>
      </c>
      <c r="AJ1749" s="58" t="n">
        <v>5.68296049607949</v>
      </c>
      <c r="AK1749" s="57" t="s">
        <v>341</v>
      </c>
      <c r="AL1749" s="58" t="n">
        <v>3.5</v>
      </c>
      <c r="AM1749" s="57"/>
      <c r="AN1749" s="57"/>
      <c r="AO1749" s="57" t="n">
        <v>0</v>
      </c>
      <c r="AP1749" s="59" t="b">
        <f aca="false">FALSE()</f>
        <v>0</v>
      </c>
    </row>
    <row r="1750" customFormat="false" ht="15" hidden="false" customHeight="true" outlineLevel="0" collapsed="false">
      <c r="B1750" s="57" t="s">
        <v>4716</v>
      </c>
      <c r="C1750" s="57" t="s">
        <v>255</v>
      </c>
      <c r="D1750" s="57" t="s">
        <v>410</v>
      </c>
      <c r="E1750" s="59" t="b">
        <f aca="false">TRUE()</f>
        <v>1</v>
      </c>
      <c r="F1750" s="57" t="n">
        <v>1</v>
      </c>
      <c r="G1750" s="57" t="s">
        <v>5172</v>
      </c>
      <c r="H1750" s="57" t="s">
        <v>4950</v>
      </c>
      <c r="I1750" s="57" t="n">
        <v>2</v>
      </c>
      <c r="J1750" s="57" t="s">
        <v>252</v>
      </c>
      <c r="K1750" s="57" t="n">
        <v>2</v>
      </c>
      <c r="L1750" s="59" t="b">
        <f aca="false">FALSE()</f>
        <v>0</v>
      </c>
      <c r="M1750" s="59" t="b">
        <f aca="false">TRUE()</f>
        <v>1</v>
      </c>
      <c r="N1750" s="59" t="b">
        <f aca="false">TRUE()</f>
        <v>1</v>
      </c>
      <c r="O1750" s="59" t="b">
        <f aca="false">TRUE()</f>
        <v>1</v>
      </c>
      <c r="P1750" s="59" t="b">
        <f aca="false">TRUE()</f>
        <v>1</v>
      </c>
      <c r="Q1750" s="57" t="s">
        <v>5440</v>
      </c>
      <c r="R1750" s="58" t="n">
        <v>1</v>
      </c>
      <c r="S1750" s="58" t="n">
        <v>124.150001525879</v>
      </c>
      <c r="T1750" s="57"/>
      <c r="U1750" s="58" t="n">
        <v>19.4101261907598</v>
      </c>
      <c r="V1750" s="58" t="n">
        <v>0</v>
      </c>
      <c r="W1750" s="58" t="n">
        <v>0</v>
      </c>
      <c r="X1750" s="58" t="n">
        <v>0</v>
      </c>
      <c r="Y1750" s="58" t="n">
        <v>0</v>
      </c>
      <c r="Z1750" s="58" t="n">
        <v>5.68296049607949</v>
      </c>
      <c r="AA1750" s="57" t="s">
        <v>341</v>
      </c>
      <c r="AB1750" s="57" t="s">
        <v>282</v>
      </c>
      <c r="AC1750" s="57" t="s">
        <v>5458</v>
      </c>
      <c r="AD1750" s="57" t="s">
        <v>5430</v>
      </c>
      <c r="AE1750" s="57" t="n">
        <v>172</v>
      </c>
      <c r="AF1750" s="58" t="n">
        <v>5.68296049607949</v>
      </c>
      <c r="AG1750" s="57" t="s">
        <v>341</v>
      </c>
      <c r="AH1750" s="57" t="s">
        <v>5458</v>
      </c>
      <c r="AI1750" s="57" t="s">
        <v>5430</v>
      </c>
      <c r="AJ1750" s="58" t="n">
        <v>5.68296049607949</v>
      </c>
      <c r="AK1750" s="57" t="s">
        <v>341</v>
      </c>
      <c r="AL1750" s="58" t="n">
        <v>4</v>
      </c>
      <c r="AM1750" s="57"/>
      <c r="AN1750" s="57"/>
      <c r="AO1750" s="57" t="n">
        <v>0</v>
      </c>
      <c r="AP1750" s="59" t="b">
        <f aca="false">FALSE()</f>
        <v>0</v>
      </c>
    </row>
    <row r="1751" customFormat="false" ht="15" hidden="false" customHeight="true" outlineLevel="0" collapsed="false">
      <c r="B1751" s="57" t="s">
        <v>4716</v>
      </c>
      <c r="C1751" s="57" t="s">
        <v>255</v>
      </c>
      <c r="D1751" s="57" t="s">
        <v>410</v>
      </c>
      <c r="E1751" s="59" t="b">
        <f aca="false">TRUE()</f>
        <v>1</v>
      </c>
      <c r="F1751" s="57" t="n">
        <v>1</v>
      </c>
      <c r="G1751" s="57" t="s">
        <v>5172</v>
      </c>
      <c r="H1751" s="57" t="s">
        <v>4950</v>
      </c>
      <c r="I1751" s="57" t="n">
        <v>2</v>
      </c>
      <c r="J1751" s="57" t="s">
        <v>252</v>
      </c>
      <c r="K1751" s="57" t="n">
        <v>2</v>
      </c>
      <c r="L1751" s="59" t="b">
        <f aca="false">FALSE()</f>
        <v>0</v>
      </c>
      <c r="M1751" s="59" t="b">
        <f aca="false">TRUE()</f>
        <v>1</v>
      </c>
      <c r="N1751" s="59" t="b">
        <f aca="false">TRUE()</f>
        <v>1</v>
      </c>
      <c r="O1751" s="59" t="b">
        <f aca="false">TRUE()</f>
        <v>1</v>
      </c>
      <c r="P1751" s="59" t="b">
        <f aca="false">TRUE()</f>
        <v>1</v>
      </c>
      <c r="Q1751" s="57" t="s">
        <v>5440</v>
      </c>
      <c r="R1751" s="58" t="n">
        <v>1</v>
      </c>
      <c r="S1751" s="58" t="n">
        <v>124.150001525879</v>
      </c>
      <c r="T1751" s="57"/>
      <c r="U1751" s="58" t="n">
        <v>19.4101261907598</v>
      </c>
      <c r="V1751" s="58" t="n">
        <v>0</v>
      </c>
      <c r="W1751" s="58" t="n">
        <v>0</v>
      </c>
      <c r="X1751" s="58" t="n">
        <v>0</v>
      </c>
      <c r="Y1751" s="58" t="n">
        <v>0</v>
      </c>
      <c r="Z1751" s="58" t="n">
        <v>5.68296049607949</v>
      </c>
      <c r="AA1751" s="57" t="s">
        <v>341</v>
      </c>
      <c r="AB1751" s="57" t="s">
        <v>282</v>
      </c>
      <c r="AC1751" s="57" t="s">
        <v>5458</v>
      </c>
      <c r="AD1751" s="57" t="s">
        <v>5430</v>
      </c>
      <c r="AE1751" s="57" t="n">
        <v>172</v>
      </c>
      <c r="AF1751" s="58" t="n">
        <v>5.68296049607949</v>
      </c>
      <c r="AG1751" s="57" t="s">
        <v>341</v>
      </c>
      <c r="AH1751" s="57" t="s">
        <v>5458</v>
      </c>
      <c r="AI1751" s="57" t="s">
        <v>5430</v>
      </c>
      <c r="AJ1751" s="58" t="n">
        <v>5.68296049607949</v>
      </c>
      <c r="AK1751" s="57" t="s">
        <v>341</v>
      </c>
      <c r="AL1751" s="58" t="n">
        <v>4.5</v>
      </c>
      <c r="AM1751" s="57"/>
      <c r="AN1751" s="57"/>
      <c r="AO1751" s="57" t="n">
        <v>0</v>
      </c>
      <c r="AP1751" s="59" t="b">
        <f aca="false">FALSE()</f>
        <v>0</v>
      </c>
    </row>
    <row r="1752" customFormat="false" ht="15" hidden="false" customHeight="true" outlineLevel="0" collapsed="false">
      <c r="B1752" s="57" t="s">
        <v>4716</v>
      </c>
      <c r="C1752" s="57" t="s">
        <v>255</v>
      </c>
      <c r="D1752" s="57" t="s">
        <v>410</v>
      </c>
      <c r="E1752" s="59" t="b">
        <f aca="false">TRUE()</f>
        <v>1</v>
      </c>
      <c r="F1752" s="57" t="n">
        <v>1</v>
      </c>
      <c r="G1752" s="57" t="s">
        <v>5172</v>
      </c>
      <c r="H1752" s="57" t="s">
        <v>4950</v>
      </c>
      <c r="I1752" s="57" t="n">
        <v>3</v>
      </c>
      <c r="J1752" s="57" t="s">
        <v>428</v>
      </c>
      <c r="K1752" s="57" t="n">
        <v>2</v>
      </c>
      <c r="L1752" s="59" t="b">
        <f aca="false">FALSE()</f>
        <v>0</v>
      </c>
      <c r="M1752" s="59" t="b">
        <f aca="false">TRUE()</f>
        <v>1</v>
      </c>
      <c r="N1752" s="59" t="b">
        <f aca="false">TRUE()</f>
        <v>1</v>
      </c>
      <c r="O1752" s="59" t="b">
        <f aca="false">TRUE()</f>
        <v>1</v>
      </c>
      <c r="P1752" s="59" t="b">
        <f aca="false">TRUE()</f>
        <v>1</v>
      </c>
      <c r="Q1752" s="57" t="s">
        <v>5425</v>
      </c>
      <c r="R1752" s="58" t="n">
        <v>1</v>
      </c>
      <c r="S1752" s="58" t="n">
        <v>121.099998474121</v>
      </c>
      <c r="T1752" s="57"/>
      <c r="U1752" s="58" t="n">
        <v>5.07279776649842</v>
      </c>
      <c r="V1752" s="58" t="n">
        <v>2.13591484905197</v>
      </c>
      <c r="W1752" s="58" t="n">
        <v>2.13591484905197</v>
      </c>
      <c r="X1752" s="58" t="n">
        <v>42.1052631578947</v>
      </c>
      <c r="Y1752" s="58" t="n">
        <v>42.1052631578947</v>
      </c>
      <c r="Z1752" s="58" t="n">
        <v>3.60976425823069</v>
      </c>
      <c r="AA1752" s="57" t="s">
        <v>341</v>
      </c>
      <c r="AB1752" s="57" t="s">
        <v>282</v>
      </c>
      <c r="AC1752" s="57" t="s">
        <v>5513</v>
      </c>
      <c r="AD1752" s="57" t="s">
        <v>5430</v>
      </c>
      <c r="AE1752" s="57" t="n">
        <v>172</v>
      </c>
      <c r="AF1752" s="58" t="n">
        <v>3.60976425823069</v>
      </c>
      <c r="AG1752" s="57" t="s">
        <v>341</v>
      </c>
      <c r="AH1752" s="57" t="s">
        <v>5513</v>
      </c>
      <c r="AI1752" s="57" t="s">
        <v>5430</v>
      </c>
      <c r="AJ1752" s="58" t="n">
        <v>3.60976425823069</v>
      </c>
      <c r="AK1752" s="57" t="s">
        <v>341</v>
      </c>
      <c r="AL1752" s="58" t="n">
        <v>3.5</v>
      </c>
      <c r="AM1752" s="57"/>
      <c r="AN1752" s="57"/>
      <c r="AO1752" s="57" t="n">
        <v>0</v>
      </c>
      <c r="AP1752" s="59" t="b">
        <f aca="false">FALSE()</f>
        <v>0</v>
      </c>
    </row>
    <row r="1753" customFormat="false" ht="15" hidden="false" customHeight="true" outlineLevel="0" collapsed="false">
      <c r="B1753" s="57" t="s">
        <v>4716</v>
      </c>
      <c r="C1753" s="57" t="s">
        <v>255</v>
      </c>
      <c r="D1753" s="57" t="s">
        <v>410</v>
      </c>
      <c r="E1753" s="59" t="b">
        <f aca="false">TRUE()</f>
        <v>1</v>
      </c>
      <c r="F1753" s="57" t="n">
        <v>1</v>
      </c>
      <c r="G1753" s="57" t="s">
        <v>5172</v>
      </c>
      <c r="H1753" s="57" t="s">
        <v>4950</v>
      </c>
      <c r="I1753" s="57" t="n">
        <v>3</v>
      </c>
      <c r="J1753" s="57" t="s">
        <v>428</v>
      </c>
      <c r="K1753" s="57" t="n">
        <v>2</v>
      </c>
      <c r="L1753" s="59" t="b">
        <f aca="false">FALSE()</f>
        <v>0</v>
      </c>
      <c r="M1753" s="59" t="b">
        <f aca="false">TRUE()</f>
        <v>1</v>
      </c>
      <c r="N1753" s="59" t="b">
        <f aca="false">TRUE()</f>
        <v>1</v>
      </c>
      <c r="O1753" s="59" t="b">
        <f aca="false">TRUE()</f>
        <v>1</v>
      </c>
      <c r="P1753" s="59" t="b">
        <f aca="false">TRUE()</f>
        <v>1</v>
      </c>
      <c r="Q1753" s="57" t="s">
        <v>5425</v>
      </c>
      <c r="R1753" s="58" t="n">
        <v>1</v>
      </c>
      <c r="S1753" s="58" t="n">
        <v>121.099998474121</v>
      </c>
      <c r="T1753" s="57"/>
      <c r="U1753" s="58" t="n">
        <v>5.07279776649842</v>
      </c>
      <c r="V1753" s="58" t="n">
        <v>2.13591484905197</v>
      </c>
      <c r="W1753" s="58" t="n">
        <v>2.13591484905197</v>
      </c>
      <c r="X1753" s="58" t="n">
        <v>42.1052631578947</v>
      </c>
      <c r="Y1753" s="58" t="n">
        <v>42.1052631578947</v>
      </c>
      <c r="Z1753" s="58" t="n">
        <v>3.60976425823069</v>
      </c>
      <c r="AA1753" s="57" t="s">
        <v>341</v>
      </c>
      <c r="AB1753" s="57" t="s">
        <v>282</v>
      </c>
      <c r="AC1753" s="57" t="s">
        <v>5513</v>
      </c>
      <c r="AD1753" s="57" t="s">
        <v>5430</v>
      </c>
      <c r="AE1753" s="57" t="n">
        <v>172</v>
      </c>
      <c r="AF1753" s="58" t="n">
        <v>3.60976425823069</v>
      </c>
      <c r="AG1753" s="57" t="s">
        <v>341</v>
      </c>
      <c r="AH1753" s="57" t="s">
        <v>5513</v>
      </c>
      <c r="AI1753" s="57" t="s">
        <v>5430</v>
      </c>
      <c r="AJ1753" s="58" t="n">
        <v>3.60976425823069</v>
      </c>
      <c r="AK1753" s="57" t="s">
        <v>341</v>
      </c>
      <c r="AL1753" s="58" t="n">
        <v>4</v>
      </c>
      <c r="AM1753" s="57" t="s">
        <v>341</v>
      </c>
      <c r="AN1753" s="57" t="s">
        <v>341</v>
      </c>
      <c r="AO1753" s="57" t="n">
        <v>1</v>
      </c>
      <c r="AP1753" s="59" t="b">
        <f aca="false">FALSE()</f>
        <v>0</v>
      </c>
    </row>
    <row r="1754" customFormat="false" ht="15" hidden="false" customHeight="true" outlineLevel="0" collapsed="false">
      <c r="B1754" s="57" t="s">
        <v>4716</v>
      </c>
      <c r="C1754" s="57" t="s">
        <v>255</v>
      </c>
      <c r="D1754" s="57" t="s">
        <v>410</v>
      </c>
      <c r="E1754" s="59" t="b">
        <f aca="false">TRUE()</f>
        <v>1</v>
      </c>
      <c r="F1754" s="57" t="n">
        <v>1</v>
      </c>
      <c r="G1754" s="57" t="s">
        <v>5172</v>
      </c>
      <c r="H1754" s="57" t="s">
        <v>4950</v>
      </c>
      <c r="I1754" s="57" t="n">
        <v>3</v>
      </c>
      <c r="J1754" s="57" t="s">
        <v>428</v>
      </c>
      <c r="K1754" s="57" t="n">
        <v>2</v>
      </c>
      <c r="L1754" s="59" t="b">
        <f aca="false">FALSE()</f>
        <v>0</v>
      </c>
      <c r="M1754" s="59" t="b">
        <f aca="false">TRUE()</f>
        <v>1</v>
      </c>
      <c r="N1754" s="59" t="b">
        <f aca="false">TRUE()</f>
        <v>1</v>
      </c>
      <c r="O1754" s="59" t="b">
        <f aca="false">TRUE()</f>
        <v>1</v>
      </c>
      <c r="P1754" s="59" t="b">
        <f aca="false">TRUE()</f>
        <v>1</v>
      </c>
      <c r="Q1754" s="57" t="s">
        <v>5425</v>
      </c>
      <c r="R1754" s="58" t="n">
        <v>1</v>
      </c>
      <c r="S1754" s="58" t="n">
        <v>121.099998474121</v>
      </c>
      <c r="T1754" s="57"/>
      <c r="U1754" s="58" t="n">
        <v>5.07279776649842</v>
      </c>
      <c r="V1754" s="58" t="n">
        <v>2.13591484905197</v>
      </c>
      <c r="W1754" s="58" t="n">
        <v>2.13591484905197</v>
      </c>
      <c r="X1754" s="58" t="n">
        <v>42.1052631578947</v>
      </c>
      <c r="Y1754" s="58" t="n">
        <v>42.1052631578947</v>
      </c>
      <c r="Z1754" s="58" t="n">
        <v>3.60976425823069</v>
      </c>
      <c r="AA1754" s="57" t="s">
        <v>341</v>
      </c>
      <c r="AB1754" s="57" t="s">
        <v>282</v>
      </c>
      <c r="AC1754" s="57" t="s">
        <v>5513</v>
      </c>
      <c r="AD1754" s="57" t="s">
        <v>5430</v>
      </c>
      <c r="AE1754" s="57" t="n">
        <v>172</v>
      </c>
      <c r="AF1754" s="58" t="n">
        <v>3.60976425823069</v>
      </c>
      <c r="AG1754" s="57" t="s">
        <v>341</v>
      </c>
      <c r="AH1754" s="57" t="s">
        <v>5513</v>
      </c>
      <c r="AI1754" s="57" t="s">
        <v>5430</v>
      </c>
      <c r="AJ1754" s="58" t="n">
        <v>3.60976425823069</v>
      </c>
      <c r="AK1754" s="57" t="s">
        <v>341</v>
      </c>
      <c r="AL1754" s="58" t="n">
        <v>4.5</v>
      </c>
      <c r="AM1754" s="57" t="s">
        <v>341</v>
      </c>
      <c r="AN1754" s="57" t="s">
        <v>341</v>
      </c>
      <c r="AO1754" s="57" t="n">
        <v>2</v>
      </c>
      <c r="AP1754" s="59" t="b">
        <f aca="false">FALSE()</f>
        <v>0</v>
      </c>
    </row>
    <row r="1755" customFormat="false" ht="15" hidden="false" customHeight="true" outlineLevel="0" collapsed="false">
      <c r="B1755" s="57" t="s">
        <v>4716</v>
      </c>
      <c r="C1755" s="57" t="s">
        <v>255</v>
      </c>
      <c r="D1755" s="57" t="s">
        <v>410</v>
      </c>
      <c r="E1755" s="59" t="b">
        <f aca="false">TRUE()</f>
        <v>1</v>
      </c>
      <c r="F1755" s="57" t="n">
        <v>1</v>
      </c>
      <c r="G1755" s="57" t="s">
        <v>5172</v>
      </c>
      <c r="H1755" s="57" t="s">
        <v>4950</v>
      </c>
      <c r="I1755" s="57" t="n">
        <v>4</v>
      </c>
      <c r="J1755" s="57" t="s">
        <v>425</v>
      </c>
      <c r="K1755" s="57" t="n">
        <v>2</v>
      </c>
      <c r="L1755" s="59" t="b">
        <f aca="false">FALSE()</f>
        <v>0</v>
      </c>
      <c r="M1755" s="59" t="b">
        <f aca="false">TRUE()</f>
        <v>1</v>
      </c>
      <c r="N1755" s="59" t="b">
        <f aca="false">TRUE()</f>
        <v>1</v>
      </c>
      <c r="O1755" s="59" t="b">
        <f aca="false">TRUE()</f>
        <v>1</v>
      </c>
      <c r="P1755" s="59" t="b">
        <f aca="false">TRUE()</f>
        <v>1</v>
      </c>
      <c r="Q1755" s="57" t="s">
        <v>5416</v>
      </c>
      <c r="R1755" s="58" t="n">
        <v>1</v>
      </c>
      <c r="S1755" s="58" t="n">
        <v>115.139999389648</v>
      </c>
      <c r="T1755" s="57"/>
      <c r="U1755" s="58" t="n">
        <v>2.74999036815441</v>
      </c>
      <c r="V1755" s="58" t="n">
        <v>0</v>
      </c>
      <c r="W1755" s="58" t="n">
        <v>0</v>
      </c>
      <c r="X1755" s="58" t="n">
        <v>0</v>
      </c>
      <c r="Y1755" s="58" t="n">
        <v>0</v>
      </c>
      <c r="Z1755" s="58" t="n">
        <v>5.16446754273856</v>
      </c>
      <c r="AA1755" s="57" t="s">
        <v>341</v>
      </c>
      <c r="AB1755" s="57" t="s">
        <v>282</v>
      </c>
      <c r="AC1755" s="57" t="s">
        <v>5450</v>
      </c>
      <c r="AD1755" s="57" t="s">
        <v>5459</v>
      </c>
      <c r="AE1755" s="57" t="n">
        <v>176</v>
      </c>
      <c r="AF1755" s="58" t="n">
        <v>6.11192220172995</v>
      </c>
      <c r="AG1755" s="57" t="s">
        <v>341</v>
      </c>
      <c r="AH1755" s="57" t="s">
        <v>5513</v>
      </c>
      <c r="AI1755" s="57" t="s">
        <v>5430</v>
      </c>
      <c r="AJ1755" s="58" t="n">
        <v>5.16446754273856</v>
      </c>
      <c r="AK1755" s="57" t="s">
        <v>341</v>
      </c>
      <c r="AL1755" s="58" t="n">
        <v>3.5</v>
      </c>
      <c r="AM1755" s="57"/>
      <c r="AN1755" s="57"/>
      <c r="AO1755" s="57" t="n">
        <v>0</v>
      </c>
      <c r="AP1755" s="59" t="b">
        <f aca="false">FALSE()</f>
        <v>0</v>
      </c>
    </row>
    <row r="1756" customFormat="false" ht="15" hidden="false" customHeight="true" outlineLevel="0" collapsed="false">
      <c r="B1756" s="57" t="s">
        <v>4716</v>
      </c>
      <c r="C1756" s="57" t="s">
        <v>255</v>
      </c>
      <c r="D1756" s="57" t="s">
        <v>410</v>
      </c>
      <c r="E1756" s="59" t="b">
        <f aca="false">TRUE()</f>
        <v>1</v>
      </c>
      <c r="F1756" s="57" t="n">
        <v>1</v>
      </c>
      <c r="G1756" s="57" t="s">
        <v>5172</v>
      </c>
      <c r="H1756" s="57" t="s">
        <v>4950</v>
      </c>
      <c r="I1756" s="57" t="n">
        <v>4</v>
      </c>
      <c r="J1756" s="57" t="s">
        <v>425</v>
      </c>
      <c r="K1756" s="57" t="n">
        <v>2</v>
      </c>
      <c r="L1756" s="59" t="b">
        <f aca="false">FALSE()</f>
        <v>0</v>
      </c>
      <c r="M1756" s="59" t="b">
        <f aca="false">TRUE()</f>
        <v>1</v>
      </c>
      <c r="N1756" s="59" t="b">
        <f aca="false">TRUE()</f>
        <v>1</v>
      </c>
      <c r="O1756" s="59" t="b">
        <f aca="false">TRUE()</f>
        <v>1</v>
      </c>
      <c r="P1756" s="59" t="b">
        <f aca="false">TRUE()</f>
        <v>1</v>
      </c>
      <c r="Q1756" s="57" t="s">
        <v>5416</v>
      </c>
      <c r="R1756" s="58" t="n">
        <v>1</v>
      </c>
      <c r="S1756" s="58" t="n">
        <v>115.139999389648</v>
      </c>
      <c r="T1756" s="57"/>
      <c r="U1756" s="58" t="n">
        <v>2.74999036815441</v>
      </c>
      <c r="V1756" s="58" t="n">
        <v>0</v>
      </c>
      <c r="W1756" s="58" t="n">
        <v>0</v>
      </c>
      <c r="X1756" s="58" t="n">
        <v>0</v>
      </c>
      <c r="Y1756" s="58" t="n">
        <v>0</v>
      </c>
      <c r="Z1756" s="58" t="n">
        <v>5.16446754273856</v>
      </c>
      <c r="AA1756" s="57" t="s">
        <v>341</v>
      </c>
      <c r="AB1756" s="57" t="s">
        <v>282</v>
      </c>
      <c r="AC1756" s="57" t="s">
        <v>5450</v>
      </c>
      <c r="AD1756" s="57" t="s">
        <v>5459</v>
      </c>
      <c r="AE1756" s="57" t="n">
        <v>176</v>
      </c>
      <c r="AF1756" s="58" t="n">
        <v>6.11192220172995</v>
      </c>
      <c r="AG1756" s="57" t="s">
        <v>341</v>
      </c>
      <c r="AH1756" s="57" t="s">
        <v>5513</v>
      </c>
      <c r="AI1756" s="57" t="s">
        <v>5430</v>
      </c>
      <c r="AJ1756" s="58" t="n">
        <v>5.16446754273856</v>
      </c>
      <c r="AK1756" s="57" t="s">
        <v>341</v>
      </c>
      <c r="AL1756" s="58" t="n">
        <v>4</v>
      </c>
      <c r="AM1756" s="57"/>
      <c r="AN1756" s="57"/>
      <c r="AO1756" s="57" t="n">
        <v>0</v>
      </c>
      <c r="AP1756" s="59" t="b">
        <f aca="false">FALSE()</f>
        <v>0</v>
      </c>
    </row>
    <row r="1757" customFormat="false" ht="15" hidden="false" customHeight="true" outlineLevel="0" collapsed="false">
      <c r="B1757" s="57" t="s">
        <v>4716</v>
      </c>
      <c r="C1757" s="57" t="s">
        <v>255</v>
      </c>
      <c r="D1757" s="57" t="s">
        <v>410</v>
      </c>
      <c r="E1757" s="59" t="b">
        <f aca="false">TRUE()</f>
        <v>1</v>
      </c>
      <c r="F1757" s="57" t="n">
        <v>1</v>
      </c>
      <c r="G1757" s="57" t="s">
        <v>5172</v>
      </c>
      <c r="H1757" s="57" t="s">
        <v>4950</v>
      </c>
      <c r="I1757" s="57" t="n">
        <v>4</v>
      </c>
      <c r="J1757" s="57" t="s">
        <v>425</v>
      </c>
      <c r="K1757" s="57" t="n">
        <v>2</v>
      </c>
      <c r="L1757" s="59" t="b">
        <f aca="false">FALSE()</f>
        <v>0</v>
      </c>
      <c r="M1757" s="59" t="b">
        <f aca="false">TRUE()</f>
        <v>1</v>
      </c>
      <c r="N1757" s="59" t="b">
        <f aca="false">TRUE()</f>
        <v>1</v>
      </c>
      <c r="O1757" s="59" t="b">
        <f aca="false">TRUE()</f>
        <v>1</v>
      </c>
      <c r="P1757" s="59" t="b">
        <f aca="false">TRUE()</f>
        <v>1</v>
      </c>
      <c r="Q1757" s="57" t="s">
        <v>5416</v>
      </c>
      <c r="R1757" s="58" t="n">
        <v>1</v>
      </c>
      <c r="S1757" s="58" t="n">
        <v>115.139999389648</v>
      </c>
      <c r="T1757" s="57"/>
      <c r="U1757" s="58" t="n">
        <v>2.74999036815441</v>
      </c>
      <c r="V1757" s="58" t="n">
        <v>0</v>
      </c>
      <c r="W1757" s="58" t="n">
        <v>0</v>
      </c>
      <c r="X1757" s="58" t="n">
        <v>0</v>
      </c>
      <c r="Y1757" s="58" t="n">
        <v>0</v>
      </c>
      <c r="Z1757" s="58" t="n">
        <v>5.16446754273856</v>
      </c>
      <c r="AA1757" s="57" t="s">
        <v>341</v>
      </c>
      <c r="AB1757" s="57" t="s">
        <v>282</v>
      </c>
      <c r="AC1757" s="57" t="s">
        <v>5450</v>
      </c>
      <c r="AD1757" s="57" t="s">
        <v>5459</v>
      </c>
      <c r="AE1757" s="57" t="n">
        <v>176</v>
      </c>
      <c r="AF1757" s="58" t="n">
        <v>6.11192220172995</v>
      </c>
      <c r="AG1757" s="57" t="s">
        <v>341</v>
      </c>
      <c r="AH1757" s="57" t="s">
        <v>5513</v>
      </c>
      <c r="AI1757" s="57" t="s">
        <v>5430</v>
      </c>
      <c r="AJ1757" s="58" t="n">
        <v>5.16446754273856</v>
      </c>
      <c r="AK1757" s="57" t="s">
        <v>341</v>
      </c>
      <c r="AL1757" s="58" t="n">
        <v>4.5</v>
      </c>
      <c r="AM1757" s="57"/>
      <c r="AN1757" s="57"/>
      <c r="AO1757" s="57" t="n">
        <v>0</v>
      </c>
      <c r="AP1757" s="59" t="b">
        <f aca="false">FALSE()</f>
        <v>0</v>
      </c>
    </row>
    <row r="1758" customFormat="false" ht="15" hidden="false" customHeight="true" outlineLevel="0" collapsed="false">
      <c r="B1758" s="57" t="s">
        <v>4716</v>
      </c>
      <c r="C1758" s="57" t="s">
        <v>255</v>
      </c>
      <c r="D1758" s="57" t="s">
        <v>410</v>
      </c>
      <c r="E1758" s="59" t="b">
        <f aca="false">TRUE()</f>
        <v>1</v>
      </c>
      <c r="F1758" s="57" t="n">
        <v>1</v>
      </c>
      <c r="G1758" s="57" t="s">
        <v>5172</v>
      </c>
      <c r="H1758" s="57" t="s">
        <v>4950</v>
      </c>
      <c r="I1758" s="57" t="n">
        <v>5</v>
      </c>
      <c r="J1758" s="57" t="s">
        <v>4570</v>
      </c>
      <c r="K1758" s="57" t="n">
        <v>2</v>
      </c>
      <c r="L1758" s="59" t="b">
        <f aca="false">FALSE()</f>
        <v>0</v>
      </c>
      <c r="M1758" s="59" t="b">
        <f aca="false">TRUE()</f>
        <v>1</v>
      </c>
      <c r="N1758" s="59" t="b">
        <f aca="false">TRUE()</f>
        <v>1</v>
      </c>
      <c r="O1758" s="59" t="b">
        <f aca="false">TRUE()</f>
        <v>1</v>
      </c>
      <c r="P1758" s="59" t="b">
        <f aca="false">TRUE()</f>
        <v>1</v>
      </c>
      <c r="Q1758" s="57" t="s">
        <v>5447</v>
      </c>
      <c r="R1758" s="58" t="n">
        <v>1</v>
      </c>
      <c r="S1758" s="58" t="n">
        <v>97.5599975585938</v>
      </c>
      <c r="T1758" s="57"/>
      <c r="U1758" s="58" t="n">
        <v>2.05581804221252</v>
      </c>
      <c r="V1758" s="58" t="n">
        <v>1.92232336414677</v>
      </c>
      <c r="W1758" s="58" t="n">
        <v>1.92232336414677</v>
      </c>
      <c r="X1758" s="58" t="n">
        <v>93.5064935064935</v>
      </c>
      <c r="Y1758" s="58" t="n">
        <v>93.5064935064935</v>
      </c>
      <c r="Z1758" s="58" t="n">
        <v>4.98365538535721</v>
      </c>
      <c r="AA1758" s="57" t="s">
        <v>341</v>
      </c>
      <c r="AB1758" s="57" t="s">
        <v>282</v>
      </c>
      <c r="AC1758" s="57" t="s">
        <v>5450</v>
      </c>
      <c r="AD1758" s="57" t="s">
        <v>5459</v>
      </c>
      <c r="AE1758" s="57" t="n">
        <v>176</v>
      </c>
      <c r="AF1758" s="58" t="n">
        <v>5.68002517600058</v>
      </c>
      <c r="AG1758" s="57" t="s">
        <v>551</v>
      </c>
      <c r="AH1758" s="57" t="s">
        <v>4866</v>
      </c>
      <c r="AI1758" s="57" t="s">
        <v>5425</v>
      </c>
      <c r="AJ1758" s="58" t="n">
        <v>4.98365538535721</v>
      </c>
      <c r="AK1758" s="57" t="s">
        <v>341</v>
      </c>
      <c r="AL1758" s="58" t="n">
        <v>3.5</v>
      </c>
      <c r="AM1758" s="57"/>
      <c r="AN1758" s="57"/>
      <c r="AO1758" s="57" t="n">
        <v>0</v>
      </c>
      <c r="AP1758" s="59" t="b">
        <f aca="false">FALSE()</f>
        <v>0</v>
      </c>
    </row>
    <row r="1759" customFormat="false" ht="15" hidden="false" customHeight="true" outlineLevel="0" collapsed="false">
      <c r="B1759" s="57" t="s">
        <v>4716</v>
      </c>
      <c r="C1759" s="57" t="s">
        <v>255</v>
      </c>
      <c r="D1759" s="57" t="s">
        <v>410</v>
      </c>
      <c r="E1759" s="59" t="b">
        <f aca="false">TRUE()</f>
        <v>1</v>
      </c>
      <c r="F1759" s="57" t="n">
        <v>1</v>
      </c>
      <c r="G1759" s="57" t="s">
        <v>5172</v>
      </c>
      <c r="H1759" s="57" t="s">
        <v>4950</v>
      </c>
      <c r="I1759" s="57" t="n">
        <v>5</v>
      </c>
      <c r="J1759" s="57" t="s">
        <v>4570</v>
      </c>
      <c r="K1759" s="57" t="n">
        <v>2</v>
      </c>
      <c r="L1759" s="59" t="b">
        <f aca="false">FALSE()</f>
        <v>0</v>
      </c>
      <c r="M1759" s="59" t="b">
        <f aca="false">TRUE()</f>
        <v>1</v>
      </c>
      <c r="N1759" s="59" t="b">
        <f aca="false">TRUE()</f>
        <v>1</v>
      </c>
      <c r="O1759" s="59" t="b">
        <f aca="false">TRUE()</f>
        <v>1</v>
      </c>
      <c r="P1759" s="59" t="b">
        <f aca="false">TRUE()</f>
        <v>1</v>
      </c>
      <c r="Q1759" s="57" t="s">
        <v>5447</v>
      </c>
      <c r="R1759" s="58" t="n">
        <v>1</v>
      </c>
      <c r="S1759" s="58" t="n">
        <v>97.5599975585938</v>
      </c>
      <c r="T1759" s="57"/>
      <c r="U1759" s="58" t="n">
        <v>2.05581804221252</v>
      </c>
      <c r="V1759" s="58" t="n">
        <v>1.92232336414677</v>
      </c>
      <c r="W1759" s="58" t="n">
        <v>1.92232336414677</v>
      </c>
      <c r="X1759" s="58" t="n">
        <v>93.5064935064935</v>
      </c>
      <c r="Y1759" s="58" t="n">
        <v>93.5064935064935</v>
      </c>
      <c r="Z1759" s="58" t="n">
        <v>4.98365538535721</v>
      </c>
      <c r="AA1759" s="57" t="s">
        <v>341</v>
      </c>
      <c r="AB1759" s="57" t="s">
        <v>282</v>
      </c>
      <c r="AC1759" s="57" t="s">
        <v>5450</v>
      </c>
      <c r="AD1759" s="57" t="s">
        <v>5459</v>
      </c>
      <c r="AE1759" s="57" t="n">
        <v>176</v>
      </c>
      <c r="AF1759" s="58" t="n">
        <v>5.68002517600058</v>
      </c>
      <c r="AG1759" s="57" t="s">
        <v>551</v>
      </c>
      <c r="AH1759" s="57" t="s">
        <v>4866</v>
      </c>
      <c r="AI1759" s="57" t="s">
        <v>5425</v>
      </c>
      <c r="AJ1759" s="58" t="n">
        <v>4.98365538535721</v>
      </c>
      <c r="AK1759" s="57" t="s">
        <v>341</v>
      </c>
      <c r="AL1759" s="58" t="n">
        <v>4</v>
      </c>
      <c r="AM1759" s="57"/>
      <c r="AN1759" s="57"/>
      <c r="AO1759" s="57" t="n">
        <v>0</v>
      </c>
      <c r="AP1759" s="59" t="b">
        <f aca="false">FALSE()</f>
        <v>0</v>
      </c>
    </row>
    <row r="1760" customFormat="false" ht="15" hidden="false" customHeight="true" outlineLevel="0" collapsed="false">
      <c r="B1760" s="57" t="s">
        <v>4716</v>
      </c>
      <c r="C1760" s="57" t="s">
        <v>255</v>
      </c>
      <c r="D1760" s="57" t="s">
        <v>410</v>
      </c>
      <c r="E1760" s="59" t="b">
        <f aca="false">TRUE()</f>
        <v>1</v>
      </c>
      <c r="F1760" s="57" t="n">
        <v>1</v>
      </c>
      <c r="G1760" s="57" t="s">
        <v>5172</v>
      </c>
      <c r="H1760" s="57" t="s">
        <v>4950</v>
      </c>
      <c r="I1760" s="57" t="n">
        <v>5</v>
      </c>
      <c r="J1760" s="57" t="s">
        <v>4570</v>
      </c>
      <c r="K1760" s="57" t="n">
        <v>2</v>
      </c>
      <c r="L1760" s="59" t="b">
        <f aca="false">FALSE()</f>
        <v>0</v>
      </c>
      <c r="M1760" s="59" t="b">
        <f aca="false">TRUE()</f>
        <v>1</v>
      </c>
      <c r="N1760" s="59" t="b">
        <f aca="false">TRUE()</f>
        <v>1</v>
      </c>
      <c r="O1760" s="59" t="b">
        <f aca="false">TRUE()</f>
        <v>1</v>
      </c>
      <c r="P1760" s="59" t="b">
        <f aca="false">TRUE()</f>
        <v>1</v>
      </c>
      <c r="Q1760" s="57" t="s">
        <v>5447</v>
      </c>
      <c r="R1760" s="58" t="n">
        <v>1</v>
      </c>
      <c r="S1760" s="58" t="n">
        <v>97.5599975585938</v>
      </c>
      <c r="T1760" s="57"/>
      <c r="U1760" s="58" t="n">
        <v>2.05581804221252</v>
      </c>
      <c r="V1760" s="58" t="n">
        <v>1.92232336414677</v>
      </c>
      <c r="W1760" s="58" t="n">
        <v>1.92232336414677</v>
      </c>
      <c r="X1760" s="58" t="n">
        <v>93.5064935064935</v>
      </c>
      <c r="Y1760" s="58" t="n">
        <v>93.5064935064935</v>
      </c>
      <c r="Z1760" s="58" t="n">
        <v>4.98365538535721</v>
      </c>
      <c r="AA1760" s="57" t="s">
        <v>341</v>
      </c>
      <c r="AB1760" s="57" t="s">
        <v>282</v>
      </c>
      <c r="AC1760" s="57" t="s">
        <v>5450</v>
      </c>
      <c r="AD1760" s="57" t="s">
        <v>5459</v>
      </c>
      <c r="AE1760" s="57" t="n">
        <v>176</v>
      </c>
      <c r="AF1760" s="58" t="n">
        <v>5.68002517600058</v>
      </c>
      <c r="AG1760" s="57" t="s">
        <v>551</v>
      </c>
      <c r="AH1760" s="57" t="s">
        <v>4866</v>
      </c>
      <c r="AI1760" s="57" t="s">
        <v>5425</v>
      </c>
      <c r="AJ1760" s="58" t="n">
        <v>4.98365538535721</v>
      </c>
      <c r="AK1760" s="57" t="s">
        <v>341</v>
      </c>
      <c r="AL1760" s="58" t="n">
        <v>4.5</v>
      </c>
      <c r="AM1760" s="57"/>
      <c r="AN1760" s="57"/>
      <c r="AO1760" s="57" t="n">
        <v>0</v>
      </c>
      <c r="AP1760" s="59" t="b">
        <f aca="false">FALSE()</f>
        <v>0</v>
      </c>
    </row>
    <row r="1761" customFormat="false" ht="15" hidden="false" customHeight="true" outlineLevel="0" collapsed="false">
      <c r="B1761" s="57" t="s">
        <v>4716</v>
      </c>
      <c r="C1761" s="57" t="s">
        <v>255</v>
      </c>
      <c r="D1761" s="57" t="s">
        <v>410</v>
      </c>
      <c r="E1761" s="59" t="b">
        <f aca="false">TRUE()</f>
        <v>1</v>
      </c>
      <c r="F1761" s="57" t="n">
        <v>1</v>
      </c>
      <c r="G1761" s="57" t="s">
        <v>5172</v>
      </c>
      <c r="H1761" s="57" t="s">
        <v>4950</v>
      </c>
      <c r="I1761" s="57" t="n">
        <v>6</v>
      </c>
      <c r="J1761" s="57" t="s">
        <v>281</v>
      </c>
      <c r="K1761" s="57" t="n">
        <v>2</v>
      </c>
      <c r="L1761" s="59" t="b">
        <f aca="false">FALSE()</f>
        <v>0</v>
      </c>
      <c r="M1761" s="59" t="b">
        <f aca="false">TRUE()</f>
        <v>1</v>
      </c>
      <c r="N1761" s="59" t="b">
        <f aca="false">TRUE()</f>
        <v>1</v>
      </c>
      <c r="O1761" s="59" t="b">
        <f aca="false">TRUE()</f>
        <v>1</v>
      </c>
      <c r="P1761" s="59" t="b">
        <f aca="false">TRUE()</f>
        <v>1</v>
      </c>
      <c r="Q1761" s="57" t="s">
        <v>5432</v>
      </c>
      <c r="R1761" s="58" t="n">
        <v>1</v>
      </c>
      <c r="S1761" s="58" t="n">
        <v>95.1699981689453</v>
      </c>
      <c r="T1761" s="57"/>
      <c r="U1761" s="58" t="n">
        <v>0.720871261555039</v>
      </c>
      <c r="V1761" s="58" t="n">
        <v>0</v>
      </c>
      <c r="W1761" s="58" t="n">
        <v>0</v>
      </c>
      <c r="X1761" s="58" t="n">
        <v>0</v>
      </c>
      <c r="Y1761" s="58" t="n">
        <v>0</v>
      </c>
      <c r="Z1761" s="58" t="n">
        <v>4.13659304258952</v>
      </c>
      <c r="AA1761" s="57" t="s">
        <v>551</v>
      </c>
      <c r="AB1761" s="57" t="s">
        <v>282</v>
      </c>
      <c r="AC1761" s="57" t="s">
        <v>4866</v>
      </c>
      <c r="AD1761" s="57" t="s">
        <v>5425</v>
      </c>
      <c r="AE1761" s="57" t="n">
        <v>146</v>
      </c>
      <c r="AF1761" s="58" t="n">
        <v>4.13659304258952</v>
      </c>
      <c r="AG1761" s="57" t="s">
        <v>551</v>
      </c>
      <c r="AH1761" s="57" t="s">
        <v>4866</v>
      </c>
      <c r="AI1761" s="57" t="s">
        <v>5425</v>
      </c>
      <c r="AJ1761" s="58" t="n">
        <v>4.13659304258952</v>
      </c>
      <c r="AK1761" s="57" t="s">
        <v>551</v>
      </c>
      <c r="AL1761" s="58" t="n">
        <v>3.5</v>
      </c>
      <c r="AM1761" s="57"/>
      <c r="AN1761" s="57"/>
      <c r="AO1761" s="57" t="n">
        <v>0</v>
      </c>
      <c r="AP1761" s="59" t="b">
        <f aca="false">FALSE()</f>
        <v>0</v>
      </c>
    </row>
    <row r="1762" customFormat="false" ht="15" hidden="false" customHeight="true" outlineLevel="0" collapsed="false">
      <c r="B1762" s="57" t="s">
        <v>4716</v>
      </c>
      <c r="C1762" s="57" t="s">
        <v>255</v>
      </c>
      <c r="D1762" s="57" t="s">
        <v>410</v>
      </c>
      <c r="E1762" s="59" t="b">
        <f aca="false">TRUE()</f>
        <v>1</v>
      </c>
      <c r="F1762" s="57" t="n">
        <v>1</v>
      </c>
      <c r="G1762" s="57" t="s">
        <v>5172</v>
      </c>
      <c r="H1762" s="57" t="s">
        <v>4950</v>
      </c>
      <c r="I1762" s="57" t="n">
        <v>6</v>
      </c>
      <c r="J1762" s="57" t="s">
        <v>281</v>
      </c>
      <c r="K1762" s="57" t="n">
        <v>2</v>
      </c>
      <c r="L1762" s="59" t="b">
        <f aca="false">FALSE()</f>
        <v>0</v>
      </c>
      <c r="M1762" s="59" t="b">
        <f aca="false">TRUE()</f>
        <v>1</v>
      </c>
      <c r="N1762" s="59" t="b">
        <f aca="false">TRUE()</f>
        <v>1</v>
      </c>
      <c r="O1762" s="59" t="b">
        <f aca="false">TRUE()</f>
        <v>1</v>
      </c>
      <c r="P1762" s="59" t="b">
        <f aca="false">TRUE()</f>
        <v>1</v>
      </c>
      <c r="Q1762" s="57" t="s">
        <v>5432</v>
      </c>
      <c r="R1762" s="58" t="n">
        <v>1</v>
      </c>
      <c r="S1762" s="58" t="n">
        <v>95.1699981689453</v>
      </c>
      <c r="T1762" s="57"/>
      <c r="U1762" s="58" t="n">
        <v>0.720871261555039</v>
      </c>
      <c r="V1762" s="58" t="n">
        <v>0</v>
      </c>
      <c r="W1762" s="58" t="n">
        <v>0</v>
      </c>
      <c r="X1762" s="58" t="n">
        <v>0</v>
      </c>
      <c r="Y1762" s="58" t="n">
        <v>0</v>
      </c>
      <c r="Z1762" s="58" t="n">
        <v>4.13659304258952</v>
      </c>
      <c r="AA1762" s="57" t="s">
        <v>551</v>
      </c>
      <c r="AB1762" s="57" t="s">
        <v>282</v>
      </c>
      <c r="AC1762" s="57" t="s">
        <v>4866</v>
      </c>
      <c r="AD1762" s="57" t="s">
        <v>5425</v>
      </c>
      <c r="AE1762" s="57" t="n">
        <v>146</v>
      </c>
      <c r="AF1762" s="58" t="n">
        <v>4.13659304258952</v>
      </c>
      <c r="AG1762" s="57" t="s">
        <v>551</v>
      </c>
      <c r="AH1762" s="57" t="s">
        <v>4866</v>
      </c>
      <c r="AI1762" s="57" t="s">
        <v>5425</v>
      </c>
      <c r="AJ1762" s="58" t="n">
        <v>4.13659304258952</v>
      </c>
      <c r="AK1762" s="57" t="s">
        <v>551</v>
      </c>
      <c r="AL1762" s="58" t="n">
        <v>4</v>
      </c>
      <c r="AM1762" s="57"/>
      <c r="AN1762" s="57"/>
      <c r="AO1762" s="57" t="n">
        <v>0</v>
      </c>
      <c r="AP1762" s="59" t="b">
        <f aca="false">FALSE()</f>
        <v>0</v>
      </c>
    </row>
    <row r="1763" customFormat="false" ht="15" hidden="false" customHeight="true" outlineLevel="0" collapsed="false">
      <c r="B1763" s="57" t="s">
        <v>4716</v>
      </c>
      <c r="C1763" s="57" t="s">
        <v>255</v>
      </c>
      <c r="D1763" s="57" t="s">
        <v>410</v>
      </c>
      <c r="E1763" s="59" t="b">
        <f aca="false">TRUE()</f>
        <v>1</v>
      </c>
      <c r="F1763" s="57" t="n">
        <v>1</v>
      </c>
      <c r="G1763" s="57" t="s">
        <v>5172</v>
      </c>
      <c r="H1763" s="57" t="s">
        <v>4950</v>
      </c>
      <c r="I1763" s="57" t="n">
        <v>6</v>
      </c>
      <c r="J1763" s="57" t="s">
        <v>281</v>
      </c>
      <c r="K1763" s="57" t="n">
        <v>2</v>
      </c>
      <c r="L1763" s="59" t="b">
        <f aca="false">FALSE()</f>
        <v>0</v>
      </c>
      <c r="M1763" s="59" t="b">
        <f aca="false">TRUE()</f>
        <v>1</v>
      </c>
      <c r="N1763" s="59" t="b">
        <f aca="false">TRUE()</f>
        <v>1</v>
      </c>
      <c r="O1763" s="59" t="b">
        <f aca="false">TRUE()</f>
        <v>1</v>
      </c>
      <c r="P1763" s="59" t="b">
        <f aca="false">TRUE()</f>
        <v>1</v>
      </c>
      <c r="Q1763" s="57" t="s">
        <v>5432</v>
      </c>
      <c r="R1763" s="58" t="n">
        <v>1</v>
      </c>
      <c r="S1763" s="58" t="n">
        <v>95.1699981689453</v>
      </c>
      <c r="T1763" s="57"/>
      <c r="U1763" s="58" t="n">
        <v>0.720871261555039</v>
      </c>
      <c r="V1763" s="58" t="n">
        <v>0</v>
      </c>
      <c r="W1763" s="58" t="n">
        <v>0</v>
      </c>
      <c r="X1763" s="58" t="n">
        <v>0</v>
      </c>
      <c r="Y1763" s="58" t="n">
        <v>0</v>
      </c>
      <c r="Z1763" s="58" t="n">
        <v>4.13659304258952</v>
      </c>
      <c r="AA1763" s="57" t="s">
        <v>551</v>
      </c>
      <c r="AB1763" s="57" t="s">
        <v>282</v>
      </c>
      <c r="AC1763" s="57" t="s">
        <v>4866</v>
      </c>
      <c r="AD1763" s="57" t="s">
        <v>5425</v>
      </c>
      <c r="AE1763" s="57" t="n">
        <v>146</v>
      </c>
      <c r="AF1763" s="58" t="n">
        <v>4.13659304258952</v>
      </c>
      <c r="AG1763" s="57" t="s">
        <v>551</v>
      </c>
      <c r="AH1763" s="57" t="s">
        <v>4866</v>
      </c>
      <c r="AI1763" s="57" t="s">
        <v>5425</v>
      </c>
      <c r="AJ1763" s="58" t="n">
        <v>4.13659304258952</v>
      </c>
      <c r="AK1763" s="57" t="s">
        <v>551</v>
      </c>
      <c r="AL1763" s="58" t="n">
        <v>4.5</v>
      </c>
      <c r="AM1763" s="57" t="s">
        <v>551</v>
      </c>
      <c r="AN1763" s="57" t="s">
        <v>551</v>
      </c>
      <c r="AO1763" s="57" t="n">
        <v>1</v>
      </c>
      <c r="AP1763" s="59" t="b">
        <f aca="false">FALSE()</f>
        <v>0</v>
      </c>
    </row>
    <row r="1764" customFormat="false" ht="15" hidden="false" customHeight="true" outlineLevel="0" collapsed="false">
      <c r="B1764" s="57" t="s">
        <v>4716</v>
      </c>
      <c r="C1764" s="57" t="s">
        <v>255</v>
      </c>
      <c r="D1764" s="57" t="s">
        <v>410</v>
      </c>
      <c r="E1764" s="59" t="b">
        <f aca="false">TRUE()</f>
        <v>1</v>
      </c>
      <c r="F1764" s="57" t="n">
        <v>1</v>
      </c>
      <c r="G1764" s="57" t="s">
        <v>5172</v>
      </c>
      <c r="H1764" s="57" t="s">
        <v>4950</v>
      </c>
      <c r="I1764" s="57" t="n">
        <v>7</v>
      </c>
      <c r="J1764" s="57" t="s">
        <v>4888</v>
      </c>
      <c r="K1764" s="57" t="n">
        <v>2</v>
      </c>
      <c r="L1764" s="59" t="b">
        <f aca="false">FALSE()</f>
        <v>0</v>
      </c>
      <c r="M1764" s="59" t="b">
        <f aca="false">TRUE()</f>
        <v>1</v>
      </c>
      <c r="N1764" s="59" t="b">
        <f aca="false">TRUE()</f>
        <v>1</v>
      </c>
      <c r="O1764" s="59" t="b">
        <f aca="false">TRUE()</f>
        <v>1</v>
      </c>
      <c r="P1764" s="59" t="b">
        <f aca="false">TRUE()</f>
        <v>1</v>
      </c>
      <c r="Q1764" s="57" t="s">
        <v>5461</v>
      </c>
      <c r="R1764" s="58" t="n">
        <v>1</v>
      </c>
      <c r="S1764" s="58" t="n">
        <v>83.8300018310547</v>
      </c>
      <c r="T1764" s="57"/>
      <c r="U1764" s="58" t="n">
        <v>1.36164571627063</v>
      </c>
      <c r="V1764" s="58" t="n">
        <v>0.0266989356131497</v>
      </c>
      <c r="W1764" s="58" t="n">
        <v>0.0266989356131497</v>
      </c>
      <c r="X1764" s="58" t="n">
        <v>1.9607843137255</v>
      </c>
      <c r="Y1764" s="58" t="n">
        <v>1.9607843137255</v>
      </c>
      <c r="Z1764" s="58" t="n">
        <v>3.8921925697478</v>
      </c>
      <c r="AA1764" s="57" t="s">
        <v>551</v>
      </c>
      <c r="AB1764" s="57" t="s">
        <v>282</v>
      </c>
      <c r="AC1764" s="57" t="s">
        <v>5028</v>
      </c>
      <c r="AD1764" s="57" t="s">
        <v>5440</v>
      </c>
      <c r="AE1764" s="57" t="n">
        <v>148</v>
      </c>
      <c r="AF1764" s="58" t="n">
        <v>4.73691344653878</v>
      </c>
      <c r="AG1764" s="57" t="s">
        <v>551</v>
      </c>
      <c r="AH1764" s="57" t="s">
        <v>4866</v>
      </c>
      <c r="AI1764" s="57" t="s">
        <v>5417</v>
      </c>
      <c r="AJ1764" s="58" t="n">
        <v>3.8921925697478</v>
      </c>
      <c r="AK1764" s="57" t="s">
        <v>551</v>
      </c>
      <c r="AL1764" s="58" t="n">
        <v>3.5</v>
      </c>
      <c r="AM1764" s="57"/>
      <c r="AN1764" s="57"/>
      <c r="AO1764" s="57" t="n">
        <v>0</v>
      </c>
      <c r="AP1764" s="59" t="b">
        <f aca="false">FALSE()</f>
        <v>0</v>
      </c>
    </row>
    <row r="1765" customFormat="false" ht="15" hidden="false" customHeight="true" outlineLevel="0" collapsed="false">
      <c r="B1765" s="57" t="s">
        <v>4716</v>
      </c>
      <c r="C1765" s="57" t="s">
        <v>255</v>
      </c>
      <c r="D1765" s="57" t="s">
        <v>410</v>
      </c>
      <c r="E1765" s="59" t="b">
        <f aca="false">TRUE()</f>
        <v>1</v>
      </c>
      <c r="F1765" s="57" t="n">
        <v>1</v>
      </c>
      <c r="G1765" s="57" t="s">
        <v>5172</v>
      </c>
      <c r="H1765" s="57" t="s">
        <v>4950</v>
      </c>
      <c r="I1765" s="57" t="n">
        <v>7</v>
      </c>
      <c r="J1765" s="57" t="s">
        <v>4888</v>
      </c>
      <c r="K1765" s="57" t="n">
        <v>2</v>
      </c>
      <c r="L1765" s="59" t="b">
        <f aca="false">FALSE()</f>
        <v>0</v>
      </c>
      <c r="M1765" s="59" t="b">
        <f aca="false">TRUE()</f>
        <v>1</v>
      </c>
      <c r="N1765" s="59" t="b">
        <f aca="false">TRUE()</f>
        <v>1</v>
      </c>
      <c r="O1765" s="59" t="b">
        <f aca="false">TRUE()</f>
        <v>1</v>
      </c>
      <c r="P1765" s="59" t="b">
        <f aca="false">TRUE()</f>
        <v>1</v>
      </c>
      <c r="Q1765" s="57" t="s">
        <v>5461</v>
      </c>
      <c r="R1765" s="58" t="n">
        <v>1</v>
      </c>
      <c r="S1765" s="58" t="n">
        <v>83.8300018310547</v>
      </c>
      <c r="T1765" s="57"/>
      <c r="U1765" s="58" t="n">
        <v>1.36164571627063</v>
      </c>
      <c r="V1765" s="58" t="n">
        <v>0.0266989356131497</v>
      </c>
      <c r="W1765" s="58" t="n">
        <v>0.0266989356131497</v>
      </c>
      <c r="X1765" s="58" t="n">
        <v>1.9607843137255</v>
      </c>
      <c r="Y1765" s="58" t="n">
        <v>1.9607843137255</v>
      </c>
      <c r="Z1765" s="58" t="n">
        <v>3.8921925697478</v>
      </c>
      <c r="AA1765" s="57" t="s">
        <v>551</v>
      </c>
      <c r="AB1765" s="57" t="s">
        <v>282</v>
      </c>
      <c r="AC1765" s="57" t="s">
        <v>5028</v>
      </c>
      <c r="AD1765" s="57" t="s">
        <v>5440</v>
      </c>
      <c r="AE1765" s="57" t="n">
        <v>148</v>
      </c>
      <c r="AF1765" s="58" t="n">
        <v>4.73691344653878</v>
      </c>
      <c r="AG1765" s="57" t="s">
        <v>551</v>
      </c>
      <c r="AH1765" s="57" t="s">
        <v>4866</v>
      </c>
      <c r="AI1765" s="57" t="s">
        <v>5417</v>
      </c>
      <c r="AJ1765" s="58" t="n">
        <v>3.8921925697478</v>
      </c>
      <c r="AK1765" s="57" t="s">
        <v>551</v>
      </c>
      <c r="AL1765" s="58" t="n">
        <v>4</v>
      </c>
      <c r="AM1765" s="57" t="s">
        <v>551</v>
      </c>
      <c r="AN1765" s="57" t="s">
        <v>551</v>
      </c>
      <c r="AO1765" s="57" t="n">
        <v>1</v>
      </c>
      <c r="AP1765" s="59" t="b">
        <f aca="false">FALSE()</f>
        <v>0</v>
      </c>
    </row>
    <row r="1766" customFormat="false" ht="15" hidden="false" customHeight="true" outlineLevel="0" collapsed="false">
      <c r="B1766" s="57" t="s">
        <v>4716</v>
      </c>
      <c r="C1766" s="57" t="s">
        <v>255</v>
      </c>
      <c r="D1766" s="57" t="s">
        <v>410</v>
      </c>
      <c r="E1766" s="59" t="b">
        <f aca="false">TRUE()</f>
        <v>1</v>
      </c>
      <c r="F1766" s="57" t="n">
        <v>1</v>
      </c>
      <c r="G1766" s="57" t="s">
        <v>5172</v>
      </c>
      <c r="H1766" s="57" t="s">
        <v>4950</v>
      </c>
      <c r="I1766" s="57" t="n">
        <v>7</v>
      </c>
      <c r="J1766" s="57" t="s">
        <v>4888</v>
      </c>
      <c r="K1766" s="57" t="n">
        <v>2</v>
      </c>
      <c r="L1766" s="59" t="b">
        <f aca="false">FALSE()</f>
        <v>0</v>
      </c>
      <c r="M1766" s="59" t="b">
        <f aca="false">TRUE()</f>
        <v>1</v>
      </c>
      <c r="N1766" s="59" t="b">
        <f aca="false">TRUE()</f>
        <v>1</v>
      </c>
      <c r="O1766" s="59" t="b">
        <f aca="false">TRUE()</f>
        <v>1</v>
      </c>
      <c r="P1766" s="59" t="b">
        <f aca="false">TRUE()</f>
        <v>1</v>
      </c>
      <c r="Q1766" s="57" t="s">
        <v>5461</v>
      </c>
      <c r="R1766" s="58" t="n">
        <v>1</v>
      </c>
      <c r="S1766" s="58" t="n">
        <v>83.8300018310547</v>
      </c>
      <c r="T1766" s="57"/>
      <c r="U1766" s="58" t="n">
        <v>1.36164571627063</v>
      </c>
      <c r="V1766" s="58" t="n">
        <v>0.0266989356131497</v>
      </c>
      <c r="W1766" s="58" t="n">
        <v>0.0266989356131497</v>
      </c>
      <c r="X1766" s="58" t="n">
        <v>1.9607843137255</v>
      </c>
      <c r="Y1766" s="58" t="n">
        <v>1.9607843137255</v>
      </c>
      <c r="Z1766" s="58" t="n">
        <v>3.8921925697478</v>
      </c>
      <c r="AA1766" s="57" t="s">
        <v>551</v>
      </c>
      <c r="AB1766" s="57" t="s">
        <v>282</v>
      </c>
      <c r="AC1766" s="57" t="s">
        <v>5028</v>
      </c>
      <c r="AD1766" s="57" t="s">
        <v>5440</v>
      </c>
      <c r="AE1766" s="57" t="n">
        <v>148</v>
      </c>
      <c r="AF1766" s="58" t="n">
        <v>4.73691344653878</v>
      </c>
      <c r="AG1766" s="57" t="s">
        <v>551</v>
      </c>
      <c r="AH1766" s="57" t="s">
        <v>4866</v>
      </c>
      <c r="AI1766" s="57" t="s">
        <v>5417</v>
      </c>
      <c r="AJ1766" s="58" t="n">
        <v>3.8921925697478</v>
      </c>
      <c r="AK1766" s="57" t="s">
        <v>551</v>
      </c>
      <c r="AL1766" s="58" t="n">
        <v>4.5</v>
      </c>
      <c r="AM1766" s="57" t="s">
        <v>551</v>
      </c>
      <c r="AN1766" s="57" t="s">
        <v>551</v>
      </c>
      <c r="AO1766" s="57" t="n">
        <v>1</v>
      </c>
      <c r="AP1766" s="59" t="b">
        <f aca="false">FALSE()</f>
        <v>0</v>
      </c>
    </row>
    <row r="1767" customFormat="false" ht="15" hidden="false" customHeight="true" outlineLevel="0" collapsed="false">
      <c r="B1767" s="57" t="s">
        <v>4716</v>
      </c>
      <c r="C1767" s="57" t="s">
        <v>255</v>
      </c>
      <c r="D1767" s="57" t="s">
        <v>410</v>
      </c>
      <c r="E1767" s="59" t="b">
        <f aca="false">TRUE()</f>
        <v>1</v>
      </c>
      <c r="F1767" s="57" t="n">
        <v>1</v>
      </c>
      <c r="G1767" s="57" t="s">
        <v>5172</v>
      </c>
      <c r="H1767" s="57" t="s">
        <v>4950</v>
      </c>
      <c r="I1767" s="57" t="n">
        <v>8</v>
      </c>
      <c r="J1767" s="57" t="s">
        <v>252</v>
      </c>
      <c r="K1767" s="57" t="n">
        <v>2</v>
      </c>
      <c r="L1767" s="59" t="b">
        <f aca="false">FALSE()</f>
        <v>0</v>
      </c>
      <c r="M1767" s="59" t="b">
        <f aca="false">TRUE()</f>
        <v>1</v>
      </c>
      <c r="N1767" s="59" t="b">
        <f aca="false">TRUE()</f>
        <v>1</v>
      </c>
      <c r="O1767" s="59" t="b">
        <f aca="false">TRUE()</f>
        <v>1</v>
      </c>
      <c r="P1767" s="59" t="b">
        <f aca="false">TRUE()</f>
        <v>1</v>
      </c>
      <c r="Q1767" s="57" t="s">
        <v>5440</v>
      </c>
      <c r="R1767" s="58" t="n">
        <v>1</v>
      </c>
      <c r="S1767" s="58" t="n">
        <v>81.9599990844727</v>
      </c>
      <c r="T1767" s="57"/>
      <c r="U1767" s="58" t="n">
        <v>8.67715407427362</v>
      </c>
      <c r="V1767" s="58" t="n">
        <v>8.67715407427362</v>
      </c>
      <c r="W1767" s="58" t="n">
        <v>8.67715407427362</v>
      </c>
      <c r="X1767" s="58" t="n">
        <v>100</v>
      </c>
      <c r="Y1767" s="58" t="n">
        <v>100</v>
      </c>
      <c r="Z1767" s="58" t="n">
        <v>4.04109156045737</v>
      </c>
      <c r="AA1767" s="57" t="s">
        <v>551</v>
      </c>
      <c r="AB1767" s="57" t="s">
        <v>282</v>
      </c>
      <c r="AC1767" s="57" t="s">
        <v>5028</v>
      </c>
      <c r="AD1767" s="57" t="s">
        <v>5440</v>
      </c>
      <c r="AE1767" s="57" t="n">
        <v>148</v>
      </c>
      <c r="AF1767" s="58" t="n">
        <v>4.20616797096834</v>
      </c>
      <c r="AG1767" s="57" t="s">
        <v>551</v>
      </c>
      <c r="AH1767" s="57" t="s">
        <v>4866</v>
      </c>
      <c r="AI1767" s="57" t="s">
        <v>5417</v>
      </c>
      <c r="AJ1767" s="58" t="n">
        <v>4.04109156045737</v>
      </c>
      <c r="AK1767" s="57" t="s">
        <v>551</v>
      </c>
      <c r="AL1767" s="58" t="n">
        <v>3.5</v>
      </c>
      <c r="AM1767" s="57"/>
      <c r="AN1767" s="57"/>
      <c r="AO1767" s="57" t="n">
        <v>0</v>
      </c>
      <c r="AP1767" s="59" t="b">
        <f aca="false">FALSE()</f>
        <v>0</v>
      </c>
    </row>
    <row r="1768" customFormat="false" ht="15" hidden="false" customHeight="true" outlineLevel="0" collapsed="false">
      <c r="B1768" s="57" t="s">
        <v>4716</v>
      </c>
      <c r="C1768" s="57" t="s">
        <v>255</v>
      </c>
      <c r="D1768" s="57" t="s">
        <v>410</v>
      </c>
      <c r="E1768" s="59" t="b">
        <f aca="false">TRUE()</f>
        <v>1</v>
      </c>
      <c r="F1768" s="57" t="n">
        <v>1</v>
      </c>
      <c r="G1768" s="57" t="s">
        <v>5172</v>
      </c>
      <c r="H1768" s="57" t="s">
        <v>4950</v>
      </c>
      <c r="I1768" s="57" t="n">
        <v>8</v>
      </c>
      <c r="J1768" s="57" t="s">
        <v>252</v>
      </c>
      <c r="K1768" s="57" t="n">
        <v>2</v>
      </c>
      <c r="L1768" s="59" t="b">
        <f aca="false">FALSE()</f>
        <v>0</v>
      </c>
      <c r="M1768" s="59" t="b">
        <f aca="false">TRUE()</f>
        <v>1</v>
      </c>
      <c r="N1768" s="59" t="b">
        <f aca="false">TRUE()</f>
        <v>1</v>
      </c>
      <c r="O1768" s="59" t="b">
        <f aca="false">TRUE()</f>
        <v>1</v>
      </c>
      <c r="P1768" s="59" t="b">
        <f aca="false">TRUE()</f>
        <v>1</v>
      </c>
      <c r="Q1768" s="57" t="s">
        <v>5440</v>
      </c>
      <c r="R1768" s="58" t="n">
        <v>1</v>
      </c>
      <c r="S1768" s="58" t="n">
        <v>81.9599990844727</v>
      </c>
      <c r="T1768" s="57"/>
      <c r="U1768" s="58" t="n">
        <v>8.67715407427362</v>
      </c>
      <c r="V1768" s="58" t="n">
        <v>8.67715407427362</v>
      </c>
      <c r="W1768" s="58" t="n">
        <v>8.67715407427362</v>
      </c>
      <c r="X1768" s="58" t="n">
        <v>100</v>
      </c>
      <c r="Y1768" s="58" t="n">
        <v>100</v>
      </c>
      <c r="Z1768" s="58" t="n">
        <v>4.04109156045737</v>
      </c>
      <c r="AA1768" s="57" t="s">
        <v>551</v>
      </c>
      <c r="AB1768" s="57" t="s">
        <v>282</v>
      </c>
      <c r="AC1768" s="57" t="s">
        <v>5028</v>
      </c>
      <c r="AD1768" s="57" t="s">
        <v>5440</v>
      </c>
      <c r="AE1768" s="57" t="n">
        <v>148</v>
      </c>
      <c r="AF1768" s="58" t="n">
        <v>4.20616797096834</v>
      </c>
      <c r="AG1768" s="57" t="s">
        <v>551</v>
      </c>
      <c r="AH1768" s="57" t="s">
        <v>4866</v>
      </c>
      <c r="AI1768" s="57" t="s">
        <v>5417</v>
      </c>
      <c r="AJ1768" s="58" t="n">
        <v>4.04109156045737</v>
      </c>
      <c r="AK1768" s="57" t="s">
        <v>551</v>
      </c>
      <c r="AL1768" s="58" t="n">
        <v>4</v>
      </c>
      <c r="AM1768" s="57"/>
      <c r="AN1768" s="57"/>
      <c r="AO1768" s="57" t="n">
        <v>0</v>
      </c>
      <c r="AP1768" s="59" t="b">
        <f aca="false">FALSE()</f>
        <v>0</v>
      </c>
    </row>
    <row r="1769" customFormat="false" ht="15" hidden="false" customHeight="true" outlineLevel="0" collapsed="false">
      <c r="B1769" s="57" t="s">
        <v>4716</v>
      </c>
      <c r="C1769" s="57" t="s">
        <v>255</v>
      </c>
      <c r="D1769" s="57" t="s">
        <v>410</v>
      </c>
      <c r="E1769" s="59" t="b">
        <f aca="false">TRUE()</f>
        <v>1</v>
      </c>
      <c r="F1769" s="57" t="n">
        <v>1</v>
      </c>
      <c r="G1769" s="57" t="s">
        <v>5172</v>
      </c>
      <c r="H1769" s="57" t="s">
        <v>4950</v>
      </c>
      <c r="I1769" s="57" t="n">
        <v>8</v>
      </c>
      <c r="J1769" s="57" t="s">
        <v>252</v>
      </c>
      <c r="K1769" s="57" t="n">
        <v>2</v>
      </c>
      <c r="L1769" s="59" t="b">
        <f aca="false">FALSE()</f>
        <v>0</v>
      </c>
      <c r="M1769" s="59" t="b">
        <f aca="false">TRUE()</f>
        <v>1</v>
      </c>
      <c r="N1769" s="59" t="b">
        <f aca="false">TRUE()</f>
        <v>1</v>
      </c>
      <c r="O1769" s="59" t="b">
        <f aca="false">TRUE()</f>
        <v>1</v>
      </c>
      <c r="P1769" s="59" t="b">
        <f aca="false">TRUE()</f>
        <v>1</v>
      </c>
      <c r="Q1769" s="57" t="s">
        <v>5440</v>
      </c>
      <c r="R1769" s="58" t="n">
        <v>1</v>
      </c>
      <c r="S1769" s="58" t="n">
        <v>81.9599990844727</v>
      </c>
      <c r="T1769" s="57"/>
      <c r="U1769" s="58" t="n">
        <v>8.67715407427362</v>
      </c>
      <c r="V1769" s="58" t="n">
        <v>8.67715407427362</v>
      </c>
      <c r="W1769" s="58" t="n">
        <v>8.67715407427362</v>
      </c>
      <c r="X1769" s="58" t="n">
        <v>100</v>
      </c>
      <c r="Y1769" s="58" t="n">
        <v>100</v>
      </c>
      <c r="Z1769" s="58" t="n">
        <v>4.04109156045737</v>
      </c>
      <c r="AA1769" s="57" t="s">
        <v>551</v>
      </c>
      <c r="AB1769" s="57" t="s">
        <v>282</v>
      </c>
      <c r="AC1769" s="57" t="s">
        <v>5028</v>
      </c>
      <c r="AD1769" s="57" t="s">
        <v>5440</v>
      </c>
      <c r="AE1769" s="57" t="n">
        <v>148</v>
      </c>
      <c r="AF1769" s="58" t="n">
        <v>4.20616797096834</v>
      </c>
      <c r="AG1769" s="57" t="s">
        <v>551</v>
      </c>
      <c r="AH1769" s="57" t="s">
        <v>4866</v>
      </c>
      <c r="AI1769" s="57" t="s">
        <v>5417</v>
      </c>
      <c r="AJ1769" s="58" t="n">
        <v>4.04109156045737</v>
      </c>
      <c r="AK1769" s="57" t="s">
        <v>551</v>
      </c>
      <c r="AL1769" s="58" t="n">
        <v>4.5</v>
      </c>
      <c r="AM1769" s="57" t="s">
        <v>551</v>
      </c>
      <c r="AN1769" s="57" t="s">
        <v>551</v>
      </c>
      <c r="AO1769" s="57" t="n">
        <v>2</v>
      </c>
      <c r="AP1769" s="59" t="b">
        <f aca="false">FALSE()</f>
        <v>0</v>
      </c>
    </row>
    <row r="1770" customFormat="false" ht="15" hidden="false" customHeight="true" outlineLevel="0" collapsed="false">
      <c r="B1770" s="57" t="s">
        <v>4716</v>
      </c>
      <c r="C1770" s="57" t="s">
        <v>255</v>
      </c>
      <c r="D1770" s="57" t="s">
        <v>363</v>
      </c>
      <c r="E1770" s="59" t="b">
        <f aca="false">FALSE()</f>
        <v>0</v>
      </c>
      <c r="F1770" s="57" t="n">
        <v>1</v>
      </c>
      <c r="G1770" s="57" t="s">
        <v>5178</v>
      </c>
      <c r="H1770" s="57" t="s">
        <v>5081</v>
      </c>
      <c r="I1770" s="57" t="n">
        <v>2</v>
      </c>
      <c r="J1770" s="57" t="s">
        <v>312</v>
      </c>
      <c r="K1770" s="57" t="n">
        <v>2</v>
      </c>
      <c r="L1770" s="59" t="b">
        <f aca="false">FALSE()</f>
        <v>0</v>
      </c>
      <c r="M1770" s="59" t="b">
        <f aca="false">TRUE()</f>
        <v>1</v>
      </c>
      <c r="N1770" s="59" t="b">
        <f aca="false">TRUE()</f>
        <v>1</v>
      </c>
      <c r="O1770" s="59" t="b">
        <f aca="false">TRUE()</f>
        <v>1</v>
      </c>
      <c r="P1770" s="59" t="b">
        <f aca="false">TRUE()</f>
        <v>1</v>
      </c>
      <c r="Q1770" s="57" t="s">
        <v>5418</v>
      </c>
      <c r="R1770" s="58" t="n">
        <v>1</v>
      </c>
      <c r="S1770" s="58" t="n">
        <v>73.3199996948242</v>
      </c>
      <c r="T1770" s="57"/>
      <c r="U1770" s="58" t="n">
        <v>44.1600395041494</v>
      </c>
      <c r="V1770" s="58" t="n">
        <v>20.2110942591542</v>
      </c>
      <c r="W1770" s="58" t="n">
        <v>0</v>
      </c>
      <c r="X1770" s="58" t="n">
        <v>45.7678355501814</v>
      </c>
      <c r="Y1770" s="58" t="n">
        <v>0</v>
      </c>
      <c r="Z1770" s="58" t="n">
        <v>3.88527527982253</v>
      </c>
      <c r="AA1770" s="57" t="s">
        <v>5455</v>
      </c>
      <c r="AB1770" s="57" t="s">
        <v>5413</v>
      </c>
      <c r="AC1770" s="57" t="s">
        <v>5442</v>
      </c>
      <c r="AD1770" s="57" t="s">
        <v>252</v>
      </c>
      <c r="AE1770" s="57" t="n">
        <v>3642</v>
      </c>
      <c r="AF1770" s="58" t="n">
        <v>3.88527527982253</v>
      </c>
      <c r="AG1770" s="57" t="s">
        <v>5455</v>
      </c>
      <c r="AH1770" s="57" t="s">
        <v>5442</v>
      </c>
      <c r="AI1770" s="57" t="s">
        <v>252</v>
      </c>
      <c r="AJ1770" s="58" t="n">
        <v>15.8140113190803</v>
      </c>
      <c r="AK1770" s="57" t="s">
        <v>524</v>
      </c>
      <c r="AL1770" s="58" t="n">
        <v>3.5</v>
      </c>
      <c r="AM1770" s="57"/>
      <c r="AN1770" s="57"/>
      <c r="AO1770" s="57" t="n">
        <v>0</v>
      </c>
      <c r="AP1770" s="59" t="b">
        <f aca="false">FALSE()</f>
        <v>0</v>
      </c>
    </row>
    <row r="1771" customFormat="false" ht="15" hidden="false" customHeight="true" outlineLevel="0" collapsed="false">
      <c r="B1771" s="57" t="s">
        <v>4716</v>
      </c>
      <c r="C1771" s="57" t="s">
        <v>255</v>
      </c>
      <c r="D1771" s="57" t="s">
        <v>363</v>
      </c>
      <c r="E1771" s="59" t="b">
        <f aca="false">FALSE()</f>
        <v>0</v>
      </c>
      <c r="F1771" s="57" t="n">
        <v>1</v>
      </c>
      <c r="G1771" s="57" t="s">
        <v>5178</v>
      </c>
      <c r="H1771" s="57" t="s">
        <v>5081</v>
      </c>
      <c r="I1771" s="57" t="n">
        <v>2</v>
      </c>
      <c r="J1771" s="57" t="s">
        <v>312</v>
      </c>
      <c r="K1771" s="57" t="n">
        <v>2</v>
      </c>
      <c r="L1771" s="59" t="b">
        <f aca="false">FALSE()</f>
        <v>0</v>
      </c>
      <c r="M1771" s="59" t="b">
        <f aca="false">TRUE()</f>
        <v>1</v>
      </c>
      <c r="N1771" s="59" t="b">
        <f aca="false">TRUE()</f>
        <v>1</v>
      </c>
      <c r="O1771" s="59" t="b">
        <f aca="false">TRUE()</f>
        <v>1</v>
      </c>
      <c r="P1771" s="59" t="b">
        <f aca="false">TRUE()</f>
        <v>1</v>
      </c>
      <c r="Q1771" s="57" t="s">
        <v>5418</v>
      </c>
      <c r="R1771" s="58" t="n">
        <v>1</v>
      </c>
      <c r="S1771" s="58" t="n">
        <v>73.3199996948242</v>
      </c>
      <c r="T1771" s="57"/>
      <c r="U1771" s="58" t="n">
        <v>44.1600395041494</v>
      </c>
      <c r="V1771" s="58" t="n">
        <v>20.2110942591542</v>
      </c>
      <c r="W1771" s="58" t="n">
        <v>0</v>
      </c>
      <c r="X1771" s="58" t="n">
        <v>45.7678355501814</v>
      </c>
      <c r="Y1771" s="58" t="n">
        <v>0</v>
      </c>
      <c r="Z1771" s="58" t="n">
        <v>3.88527527982253</v>
      </c>
      <c r="AA1771" s="57" t="s">
        <v>5455</v>
      </c>
      <c r="AB1771" s="57" t="s">
        <v>5413</v>
      </c>
      <c r="AC1771" s="57" t="s">
        <v>5442</v>
      </c>
      <c r="AD1771" s="57" t="s">
        <v>252</v>
      </c>
      <c r="AE1771" s="57" t="n">
        <v>3642</v>
      </c>
      <c r="AF1771" s="58" t="n">
        <v>3.88527527982253</v>
      </c>
      <c r="AG1771" s="57" t="s">
        <v>5455</v>
      </c>
      <c r="AH1771" s="57" t="s">
        <v>5442</v>
      </c>
      <c r="AI1771" s="57" t="s">
        <v>252</v>
      </c>
      <c r="AJ1771" s="58" t="n">
        <v>15.8140113190803</v>
      </c>
      <c r="AK1771" s="57" t="s">
        <v>524</v>
      </c>
      <c r="AL1771" s="58" t="n">
        <v>4</v>
      </c>
      <c r="AM1771" s="57"/>
      <c r="AN1771" s="57" t="s">
        <v>5455</v>
      </c>
      <c r="AO1771" s="57" t="n">
        <v>3</v>
      </c>
      <c r="AP1771" s="59" t="b">
        <f aca="false">FALSE()</f>
        <v>0</v>
      </c>
    </row>
    <row r="1772" customFormat="false" ht="15" hidden="false" customHeight="true" outlineLevel="0" collapsed="false">
      <c r="B1772" s="57" t="s">
        <v>4716</v>
      </c>
      <c r="C1772" s="57" t="s">
        <v>255</v>
      </c>
      <c r="D1772" s="57" t="s">
        <v>363</v>
      </c>
      <c r="E1772" s="59" t="b">
        <f aca="false">FALSE()</f>
        <v>0</v>
      </c>
      <c r="F1772" s="57" t="n">
        <v>1</v>
      </c>
      <c r="G1772" s="57" t="s">
        <v>5178</v>
      </c>
      <c r="H1772" s="57" t="s">
        <v>5081</v>
      </c>
      <c r="I1772" s="57" t="n">
        <v>2</v>
      </c>
      <c r="J1772" s="57" t="s">
        <v>312</v>
      </c>
      <c r="K1772" s="57" t="n">
        <v>2</v>
      </c>
      <c r="L1772" s="59" t="b">
        <f aca="false">FALSE()</f>
        <v>0</v>
      </c>
      <c r="M1772" s="59" t="b">
        <f aca="false">TRUE()</f>
        <v>1</v>
      </c>
      <c r="N1772" s="59" t="b">
        <f aca="false">TRUE()</f>
        <v>1</v>
      </c>
      <c r="O1772" s="59" t="b">
        <f aca="false">TRUE()</f>
        <v>1</v>
      </c>
      <c r="P1772" s="59" t="b">
        <f aca="false">TRUE()</f>
        <v>1</v>
      </c>
      <c r="Q1772" s="57" t="s">
        <v>5418</v>
      </c>
      <c r="R1772" s="58" t="n">
        <v>1</v>
      </c>
      <c r="S1772" s="58" t="n">
        <v>73.3199996948242</v>
      </c>
      <c r="T1772" s="57"/>
      <c r="U1772" s="58" t="n">
        <v>44.1600395041494</v>
      </c>
      <c r="V1772" s="58" t="n">
        <v>20.2110942591542</v>
      </c>
      <c r="W1772" s="58" t="n">
        <v>0</v>
      </c>
      <c r="X1772" s="58" t="n">
        <v>45.7678355501814</v>
      </c>
      <c r="Y1772" s="58" t="n">
        <v>0</v>
      </c>
      <c r="Z1772" s="58" t="n">
        <v>3.88527527982253</v>
      </c>
      <c r="AA1772" s="57" t="s">
        <v>5455</v>
      </c>
      <c r="AB1772" s="57" t="s">
        <v>5413</v>
      </c>
      <c r="AC1772" s="57" t="s">
        <v>5442</v>
      </c>
      <c r="AD1772" s="57" t="s">
        <v>252</v>
      </c>
      <c r="AE1772" s="57" t="n">
        <v>3642</v>
      </c>
      <c r="AF1772" s="58" t="n">
        <v>3.88527527982253</v>
      </c>
      <c r="AG1772" s="57" t="s">
        <v>5455</v>
      </c>
      <c r="AH1772" s="57" t="s">
        <v>5442</v>
      </c>
      <c r="AI1772" s="57" t="s">
        <v>252</v>
      </c>
      <c r="AJ1772" s="58" t="n">
        <v>15.8140113190803</v>
      </c>
      <c r="AK1772" s="57" t="s">
        <v>524</v>
      </c>
      <c r="AL1772" s="58" t="n">
        <v>4.5</v>
      </c>
      <c r="AM1772" s="57"/>
      <c r="AN1772" s="57" t="s">
        <v>5455</v>
      </c>
      <c r="AO1772" s="57" t="n">
        <v>5</v>
      </c>
      <c r="AP1772" s="59" t="b">
        <f aca="false">FALSE()</f>
        <v>0</v>
      </c>
    </row>
    <row r="1773" customFormat="false" ht="15" hidden="false" customHeight="true" outlineLevel="0" collapsed="false">
      <c r="B1773" s="57" t="s">
        <v>4716</v>
      </c>
      <c r="C1773" s="57" t="s">
        <v>255</v>
      </c>
      <c r="D1773" s="57" t="s">
        <v>363</v>
      </c>
      <c r="E1773" s="59" t="b">
        <f aca="false">FALSE()</f>
        <v>0</v>
      </c>
      <c r="F1773" s="57" t="n">
        <v>1</v>
      </c>
      <c r="G1773" s="57" t="s">
        <v>5178</v>
      </c>
      <c r="H1773" s="57" t="s">
        <v>5081</v>
      </c>
      <c r="I1773" s="57" t="n">
        <v>3</v>
      </c>
      <c r="J1773" s="57" t="s">
        <v>327</v>
      </c>
      <c r="K1773" s="57" t="n">
        <v>2</v>
      </c>
      <c r="L1773" s="59" t="b">
        <f aca="false">FALSE()</f>
        <v>0</v>
      </c>
      <c r="M1773" s="59" t="b">
        <f aca="false">TRUE()</f>
        <v>1</v>
      </c>
      <c r="N1773" s="59" t="b">
        <f aca="false">TRUE()</f>
        <v>1</v>
      </c>
      <c r="O1773" s="59" t="b">
        <f aca="false">TRUE()</f>
        <v>1</v>
      </c>
      <c r="P1773" s="59" t="b">
        <f aca="false">TRUE()</f>
        <v>1</v>
      </c>
      <c r="Q1773" s="57" t="s">
        <v>5421</v>
      </c>
      <c r="R1773" s="58" t="n">
        <v>1</v>
      </c>
      <c r="S1773" s="58" t="n">
        <v>70.4300003051758</v>
      </c>
      <c r="T1773" s="57"/>
      <c r="U1773" s="58" t="n">
        <v>4.05823821319874</v>
      </c>
      <c r="V1773" s="58" t="n">
        <v>4.05823821319874</v>
      </c>
      <c r="W1773" s="58" t="n">
        <v>0</v>
      </c>
      <c r="X1773" s="58" t="n">
        <v>100</v>
      </c>
      <c r="Y1773" s="58" t="n">
        <v>0</v>
      </c>
      <c r="Z1773" s="58" t="n">
        <v>3.16231260314347</v>
      </c>
      <c r="AA1773" s="57" t="s">
        <v>5455</v>
      </c>
      <c r="AB1773" s="57" t="s">
        <v>5413</v>
      </c>
      <c r="AC1773" s="57" t="s">
        <v>5422</v>
      </c>
      <c r="AD1773" s="57" t="s">
        <v>252</v>
      </c>
      <c r="AE1773" s="57" t="n">
        <v>3642</v>
      </c>
      <c r="AF1773" s="58" t="n">
        <v>3.16231260314347</v>
      </c>
      <c r="AG1773" s="57" t="s">
        <v>5455</v>
      </c>
      <c r="AH1773" s="57" t="s">
        <v>5422</v>
      </c>
      <c r="AI1773" s="57" t="s">
        <v>252</v>
      </c>
      <c r="AJ1773" s="58" t="n">
        <v>14.0506122998252</v>
      </c>
      <c r="AK1773" s="57" t="s">
        <v>524</v>
      </c>
      <c r="AL1773" s="58" t="n">
        <v>3.5</v>
      </c>
      <c r="AM1773" s="57"/>
      <c r="AN1773" s="57" t="s">
        <v>5455</v>
      </c>
      <c r="AO1773" s="57" t="n">
        <v>2</v>
      </c>
      <c r="AP1773" s="59" t="b">
        <f aca="false">TRUE()</f>
        <v>1</v>
      </c>
    </row>
    <row r="1774" customFormat="false" ht="15" hidden="false" customHeight="true" outlineLevel="0" collapsed="false">
      <c r="B1774" s="57" t="s">
        <v>4716</v>
      </c>
      <c r="C1774" s="57" t="s">
        <v>255</v>
      </c>
      <c r="D1774" s="57" t="s">
        <v>363</v>
      </c>
      <c r="E1774" s="59" t="b">
        <f aca="false">FALSE()</f>
        <v>0</v>
      </c>
      <c r="F1774" s="57" t="n">
        <v>1</v>
      </c>
      <c r="G1774" s="57" t="s">
        <v>5178</v>
      </c>
      <c r="H1774" s="57" t="s">
        <v>5081</v>
      </c>
      <c r="I1774" s="57" t="n">
        <v>3</v>
      </c>
      <c r="J1774" s="57" t="s">
        <v>327</v>
      </c>
      <c r="K1774" s="57" t="n">
        <v>2</v>
      </c>
      <c r="L1774" s="59" t="b">
        <f aca="false">FALSE()</f>
        <v>0</v>
      </c>
      <c r="M1774" s="59" t="b">
        <f aca="false">TRUE()</f>
        <v>1</v>
      </c>
      <c r="N1774" s="59" t="b">
        <f aca="false">TRUE()</f>
        <v>1</v>
      </c>
      <c r="O1774" s="59" t="b">
        <f aca="false">TRUE()</f>
        <v>1</v>
      </c>
      <c r="P1774" s="59" t="b">
        <f aca="false">TRUE()</f>
        <v>1</v>
      </c>
      <c r="Q1774" s="57" t="s">
        <v>5421</v>
      </c>
      <c r="R1774" s="58" t="n">
        <v>1</v>
      </c>
      <c r="S1774" s="58" t="n">
        <v>70.4300003051758</v>
      </c>
      <c r="T1774" s="57"/>
      <c r="U1774" s="58" t="n">
        <v>4.05823821319874</v>
      </c>
      <c r="V1774" s="58" t="n">
        <v>4.05823821319874</v>
      </c>
      <c r="W1774" s="58" t="n">
        <v>0</v>
      </c>
      <c r="X1774" s="58" t="n">
        <v>100</v>
      </c>
      <c r="Y1774" s="58" t="n">
        <v>0</v>
      </c>
      <c r="Z1774" s="58" t="n">
        <v>3.16231260314347</v>
      </c>
      <c r="AA1774" s="57" t="s">
        <v>5455</v>
      </c>
      <c r="AB1774" s="57" t="s">
        <v>5413</v>
      </c>
      <c r="AC1774" s="57" t="s">
        <v>5422</v>
      </c>
      <c r="AD1774" s="57" t="s">
        <v>252</v>
      </c>
      <c r="AE1774" s="57" t="n">
        <v>3642</v>
      </c>
      <c r="AF1774" s="58" t="n">
        <v>3.16231260314347</v>
      </c>
      <c r="AG1774" s="57" t="s">
        <v>5455</v>
      </c>
      <c r="AH1774" s="57" t="s">
        <v>5422</v>
      </c>
      <c r="AI1774" s="57" t="s">
        <v>252</v>
      </c>
      <c r="AJ1774" s="58" t="n">
        <v>14.0506122998252</v>
      </c>
      <c r="AK1774" s="57" t="s">
        <v>524</v>
      </c>
      <c r="AL1774" s="58" t="n">
        <v>4</v>
      </c>
      <c r="AM1774" s="57"/>
      <c r="AN1774" s="57" t="s">
        <v>5455</v>
      </c>
      <c r="AO1774" s="57" t="n">
        <v>4</v>
      </c>
      <c r="AP1774" s="59" t="b">
        <f aca="false">TRUE()</f>
        <v>1</v>
      </c>
    </row>
    <row r="1775" customFormat="false" ht="15" hidden="false" customHeight="true" outlineLevel="0" collapsed="false">
      <c r="B1775" s="57" t="s">
        <v>4716</v>
      </c>
      <c r="C1775" s="57" t="s">
        <v>255</v>
      </c>
      <c r="D1775" s="57" t="s">
        <v>363</v>
      </c>
      <c r="E1775" s="59" t="b">
        <f aca="false">FALSE()</f>
        <v>0</v>
      </c>
      <c r="F1775" s="57" t="n">
        <v>1</v>
      </c>
      <c r="G1775" s="57" t="s">
        <v>5178</v>
      </c>
      <c r="H1775" s="57" t="s">
        <v>5081</v>
      </c>
      <c r="I1775" s="57" t="n">
        <v>3</v>
      </c>
      <c r="J1775" s="57" t="s">
        <v>327</v>
      </c>
      <c r="K1775" s="57" t="n">
        <v>2</v>
      </c>
      <c r="L1775" s="59" t="b">
        <f aca="false">FALSE()</f>
        <v>0</v>
      </c>
      <c r="M1775" s="59" t="b">
        <f aca="false">TRUE()</f>
        <v>1</v>
      </c>
      <c r="N1775" s="59" t="b">
        <f aca="false">TRUE()</f>
        <v>1</v>
      </c>
      <c r="O1775" s="59" t="b">
        <f aca="false">TRUE()</f>
        <v>1</v>
      </c>
      <c r="P1775" s="59" t="b">
        <f aca="false">TRUE()</f>
        <v>1</v>
      </c>
      <c r="Q1775" s="57" t="s">
        <v>5421</v>
      </c>
      <c r="R1775" s="58" t="n">
        <v>1</v>
      </c>
      <c r="S1775" s="58" t="n">
        <v>70.4300003051758</v>
      </c>
      <c r="T1775" s="57"/>
      <c r="U1775" s="58" t="n">
        <v>4.05823821319874</v>
      </c>
      <c r="V1775" s="58" t="n">
        <v>4.05823821319874</v>
      </c>
      <c r="W1775" s="58" t="n">
        <v>0</v>
      </c>
      <c r="X1775" s="58" t="n">
        <v>100</v>
      </c>
      <c r="Y1775" s="58" t="n">
        <v>0</v>
      </c>
      <c r="Z1775" s="58" t="n">
        <v>3.16231260314347</v>
      </c>
      <c r="AA1775" s="57" t="s">
        <v>5455</v>
      </c>
      <c r="AB1775" s="57" t="s">
        <v>5413</v>
      </c>
      <c r="AC1775" s="57" t="s">
        <v>5422</v>
      </c>
      <c r="AD1775" s="57" t="s">
        <v>252</v>
      </c>
      <c r="AE1775" s="57" t="n">
        <v>3642</v>
      </c>
      <c r="AF1775" s="58" t="n">
        <v>3.16231260314347</v>
      </c>
      <c r="AG1775" s="57" t="s">
        <v>5455</v>
      </c>
      <c r="AH1775" s="57" t="s">
        <v>5422</v>
      </c>
      <c r="AI1775" s="57" t="s">
        <v>252</v>
      </c>
      <c r="AJ1775" s="58" t="n">
        <v>14.0506122998252</v>
      </c>
      <c r="AK1775" s="57" t="s">
        <v>524</v>
      </c>
      <c r="AL1775" s="58" t="n">
        <v>4.5</v>
      </c>
      <c r="AM1775" s="57"/>
      <c r="AN1775" s="57" t="s">
        <v>5455</v>
      </c>
      <c r="AO1775" s="57" t="n">
        <v>9</v>
      </c>
      <c r="AP1775" s="59" t="b">
        <f aca="false">TRUE()</f>
        <v>1</v>
      </c>
    </row>
    <row r="1776" customFormat="false" ht="15" hidden="false" customHeight="true" outlineLevel="0" collapsed="false">
      <c r="B1776" s="57" t="s">
        <v>4716</v>
      </c>
      <c r="C1776" s="57" t="s">
        <v>255</v>
      </c>
      <c r="D1776" s="57" t="s">
        <v>363</v>
      </c>
      <c r="E1776" s="59" t="b">
        <f aca="false">FALSE()</f>
        <v>0</v>
      </c>
      <c r="F1776" s="57" t="n">
        <v>1</v>
      </c>
      <c r="G1776" s="57" t="s">
        <v>5178</v>
      </c>
      <c r="H1776" s="57" t="s">
        <v>5081</v>
      </c>
      <c r="I1776" s="57" t="n">
        <v>4</v>
      </c>
      <c r="J1776" s="57" t="s">
        <v>261</v>
      </c>
      <c r="K1776" s="57" t="n">
        <v>2</v>
      </c>
      <c r="L1776" s="59" t="b">
        <f aca="false">FALSE()</f>
        <v>0</v>
      </c>
      <c r="M1776" s="59" t="b">
        <f aca="false">TRUE()</f>
        <v>1</v>
      </c>
      <c r="N1776" s="59" t="b">
        <f aca="false">TRUE()</f>
        <v>1</v>
      </c>
      <c r="O1776" s="59" t="b">
        <f aca="false">TRUE()</f>
        <v>1</v>
      </c>
      <c r="P1776" s="59" t="b">
        <f aca="false">TRUE()</f>
        <v>1</v>
      </c>
      <c r="Q1776" s="57" t="s">
        <v>5411</v>
      </c>
      <c r="R1776" s="58" t="n">
        <v>1</v>
      </c>
      <c r="S1776" s="58" t="n">
        <v>67.9700012207031</v>
      </c>
      <c r="T1776" s="57"/>
      <c r="U1776" s="58" t="n">
        <v>1.09465636013913</v>
      </c>
      <c r="V1776" s="58" t="n">
        <v>1.09465636013913</v>
      </c>
      <c r="W1776" s="58" t="n">
        <v>0</v>
      </c>
      <c r="X1776" s="58" t="n">
        <v>100</v>
      </c>
      <c r="Y1776" s="58" t="n">
        <v>0</v>
      </c>
      <c r="Z1776" s="58" t="n">
        <v>3.97412959023734</v>
      </c>
      <c r="AA1776" s="57" t="s">
        <v>5455</v>
      </c>
      <c r="AB1776" s="57" t="s">
        <v>5413</v>
      </c>
      <c r="AC1776" s="57" t="s">
        <v>5463</v>
      </c>
      <c r="AD1776" s="57" t="s">
        <v>252</v>
      </c>
      <c r="AE1776" s="57" t="n">
        <v>3643</v>
      </c>
      <c r="AF1776" s="58" t="n">
        <v>3.98815320668602</v>
      </c>
      <c r="AG1776" s="57" t="s">
        <v>5455</v>
      </c>
      <c r="AH1776" s="57" t="s">
        <v>5438</v>
      </c>
      <c r="AI1776" s="57" t="s">
        <v>252</v>
      </c>
      <c r="AJ1776" s="58" t="n">
        <v>12.3752285635458</v>
      </c>
      <c r="AK1776" s="57" t="s">
        <v>524</v>
      </c>
      <c r="AL1776" s="58" t="n">
        <v>3.5</v>
      </c>
      <c r="AM1776" s="57"/>
      <c r="AN1776" s="57"/>
      <c r="AO1776" s="57" t="n">
        <v>0</v>
      </c>
      <c r="AP1776" s="59" t="b">
        <f aca="false">FALSE()</f>
        <v>0</v>
      </c>
    </row>
    <row r="1777" customFormat="false" ht="15" hidden="false" customHeight="true" outlineLevel="0" collapsed="false">
      <c r="B1777" s="57" t="s">
        <v>4716</v>
      </c>
      <c r="C1777" s="57" t="s">
        <v>255</v>
      </c>
      <c r="D1777" s="57" t="s">
        <v>363</v>
      </c>
      <c r="E1777" s="59" t="b">
        <f aca="false">FALSE()</f>
        <v>0</v>
      </c>
      <c r="F1777" s="57" t="n">
        <v>1</v>
      </c>
      <c r="G1777" s="57" t="s">
        <v>5178</v>
      </c>
      <c r="H1777" s="57" t="s">
        <v>5081</v>
      </c>
      <c r="I1777" s="57" t="n">
        <v>4</v>
      </c>
      <c r="J1777" s="57" t="s">
        <v>261</v>
      </c>
      <c r="K1777" s="57" t="n">
        <v>2</v>
      </c>
      <c r="L1777" s="59" t="b">
        <f aca="false">FALSE()</f>
        <v>0</v>
      </c>
      <c r="M1777" s="59" t="b">
        <f aca="false">TRUE()</f>
        <v>1</v>
      </c>
      <c r="N1777" s="59" t="b">
        <f aca="false">TRUE()</f>
        <v>1</v>
      </c>
      <c r="O1777" s="59" t="b">
        <f aca="false">TRUE()</f>
        <v>1</v>
      </c>
      <c r="P1777" s="59" t="b">
        <f aca="false">TRUE()</f>
        <v>1</v>
      </c>
      <c r="Q1777" s="57" t="s">
        <v>5411</v>
      </c>
      <c r="R1777" s="58" t="n">
        <v>1</v>
      </c>
      <c r="S1777" s="58" t="n">
        <v>67.9700012207031</v>
      </c>
      <c r="T1777" s="57"/>
      <c r="U1777" s="58" t="n">
        <v>1.09465636013913</v>
      </c>
      <c r="V1777" s="58" t="n">
        <v>1.09465636013913</v>
      </c>
      <c r="W1777" s="58" t="n">
        <v>0</v>
      </c>
      <c r="X1777" s="58" t="n">
        <v>100</v>
      </c>
      <c r="Y1777" s="58" t="n">
        <v>0</v>
      </c>
      <c r="Z1777" s="58" t="n">
        <v>3.97412959023734</v>
      </c>
      <c r="AA1777" s="57" t="s">
        <v>5455</v>
      </c>
      <c r="AB1777" s="57" t="s">
        <v>5413</v>
      </c>
      <c r="AC1777" s="57" t="s">
        <v>5463</v>
      </c>
      <c r="AD1777" s="57" t="s">
        <v>252</v>
      </c>
      <c r="AE1777" s="57" t="n">
        <v>3643</v>
      </c>
      <c r="AF1777" s="58" t="n">
        <v>3.98815320668602</v>
      </c>
      <c r="AG1777" s="57" t="s">
        <v>5455</v>
      </c>
      <c r="AH1777" s="57" t="s">
        <v>5438</v>
      </c>
      <c r="AI1777" s="57" t="s">
        <v>252</v>
      </c>
      <c r="AJ1777" s="58" t="n">
        <v>12.3752285635458</v>
      </c>
      <c r="AK1777" s="57" t="s">
        <v>524</v>
      </c>
      <c r="AL1777" s="58" t="n">
        <v>4</v>
      </c>
      <c r="AM1777" s="57"/>
      <c r="AN1777" s="57" t="s">
        <v>5455</v>
      </c>
      <c r="AO1777" s="57" t="n">
        <v>2</v>
      </c>
      <c r="AP1777" s="59" t="b">
        <f aca="false">FALSE()</f>
        <v>0</v>
      </c>
    </row>
    <row r="1778" customFormat="false" ht="15" hidden="false" customHeight="true" outlineLevel="0" collapsed="false">
      <c r="B1778" s="57" t="s">
        <v>4716</v>
      </c>
      <c r="C1778" s="57" t="s">
        <v>255</v>
      </c>
      <c r="D1778" s="57" t="s">
        <v>363</v>
      </c>
      <c r="E1778" s="59" t="b">
        <f aca="false">FALSE()</f>
        <v>0</v>
      </c>
      <c r="F1778" s="57" t="n">
        <v>1</v>
      </c>
      <c r="G1778" s="57" t="s">
        <v>5178</v>
      </c>
      <c r="H1778" s="57" t="s">
        <v>5081</v>
      </c>
      <c r="I1778" s="57" t="n">
        <v>4</v>
      </c>
      <c r="J1778" s="57" t="s">
        <v>261</v>
      </c>
      <c r="K1778" s="57" t="n">
        <v>2</v>
      </c>
      <c r="L1778" s="59" t="b">
        <f aca="false">FALSE()</f>
        <v>0</v>
      </c>
      <c r="M1778" s="59" t="b">
        <f aca="false">TRUE()</f>
        <v>1</v>
      </c>
      <c r="N1778" s="59" t="b">
        <f aca="false">TRUE()</f>
        <v>1</v>
      </c>
      <c r="O1778" s="59" t="b">
        <f aca="false">TRUE()</f>
        <v>1</v>
      </c>
      <c r="P1778" s="59" t="b">
        <f aca="false">TRUE()</f>
        <v>1</v>
      </c>
      <c r="Q1778" s="57" t="s">
        <v>5411</v>
      </c>
      <c r="R1778" s="58" t="n">
        <v>1</v>
      </c>
      <c r="S1778" s="58" t="n">
        <v>67.9700012207031</v>
      </c>
      <c r="T1778" s="57"/>
      <c r="U1778" s="58" t="n">
        <v>1.09465636013913</v>
      </c>
      <c r="V1778" s="58" t="n">
        <v>1.09465636013913</v>
      </c>
      <c r="W1778" s="58" t="n">
        <v>0</v>
      </c>
      <c r="X1778" s="58" t="n">
        <v>100</v>
      </c>
      <c r="Y1778" s="58" t="n">
        <v>0</v>
      </c>
      <c r="Z1778" s="58" t="n">
        <v>3.97412959023734</v>
      </c>
      <c r="AA1778" s="57" t="s">
        <v>5455</v>
      </c>
      <c r="AB1778" s="57" t="s">
        <v>5413</v>
      </c>
      <c r="AC1778" s="57" t="s">
        <v>5463</v>
      </c>
      <c r="AD1778" s="57" t="s">
        <v>252</v>
      </c>
      <c r="AE1778" s="57" t="n">
        <v>3643</v>
      </c>
      <c r="AF1778" s="58" t="n">
        <v>3.98815320668602</v>
      </c>
      <c r="AG1778" s="57" t="s">
        <v>5455</v>
      </c>
      <c r="AH1778" s="57" t="s">
        <v>5438</v>
      </c>
      <c r="AI1778" s="57" t="s">
        <v>252</v>
      </c>
      <c r="AJ1778" s="58" t="n">
        <v>12.3752285635458</v>
      </c>
      <c r="AK1778" s="57" t="s">
        <v>524</v>
      </c>
      <c r="AL1778" s="58" t="n">
        <v>4.5</v>
      </c>
      <c r="AM1778" s="57"/>
      <c r="AN1778" s="57" t="s">
        <v>5455</v>
      </c>
      <c r="AO1778" s="57" t="n">
        <v>4</v>
      </c>
      <c r="AP1778" s="59" t="b">
        <f aca="false">FALSE()</f>
        <v>0</v>
      </c>
    </row>
    <row r="1779" customFormat="false" ht="15" hidden="false" customHeight="true" outlineLevel="0" collapsed="false">
      <c r="B1779" s="57" t="s">
        <v>4716</v>
      </c>
      <c r="C1779" s="57" t="s">
        <v>255</v>
      </c>
      <c r="D1779" s="57" t="s">
        <v>363</v>
      </c>
      <c r="E1779" s="59" t="b">
        <f aca="false">FALSE()</f>
        <v>0</v>
      </c>
      <c r="F1779" s="57" t="n">
        <v>1</v>
      </c>
      <c r="G1779" s="57" t="s">
        <v>5178</v>
      </c>
      <c r="H1779" s="57" t="s">
        <v>5081</v>
      </c>
      <c r="I1779" s="57" t="n">
        <v>5</v>
      </c>
      <c r="J1779" s="57" t="s">
        <v>312</v>
      </c>
      <c r="K1779" s="57" t="n">
        <v>2</v>
      </c>
      <c r="L1779" s="59" t="b">
        <f aca="false">FALSE()</f>
        <v>0</v>
      </c>
      <c r="M1779" s="59" t="b">
        <f aca="false">TRUE()</f>
        <v>1</v>
      </c>
      <c r="N1779" s="59" t="b">
        <f aca="false">TRUE()</f>
        <v>1</v>
      </c>
      <c r="O1779" s="59" t="b">
        <f aca="false">TRUE()</f>
        <v>1</v>
      </c>
      <c r="P1779" s="59" t="b">
        <f aca="false">TRUE()</f>
        <v>1</v>
      </c>
      <c r="Q1779" s="57" t="s">
        <v>5418</v>
      </c>
      <c r="R1779" s="58" t="n">
        <v>1</v>
      </c>
      <c r="S1779" s="58" t="n">
        <v>67.2799987792969</v>
      </c>
      <c r="T1779" s="57"/>
      <c r="U1779" s="58" t="n">
        <v>4.72571160352748</v>
      </c>
      <c r="V1779" s="58" t="n">
        <v>4.72571160352748</v>
      </c>
      <c r="W1779" s="58" t="n">
        <v>0</v>
      </c>
      <c r="X1779" s="58" t="n">
        <v>100</v>
      </c>
      <c r="Y1779" s="58" t="n">
        <v>0</v>
      </c>
      <c r="Z1779" s="58" t="n">
        <v>3.28835429964595</v>
      </c>
      <c r="AA1779" s="57" t="s">
        <v>5455</v>
      </c>
      <c r="AB1779" s="57" t="s">
        <v>5413</v>
      </c>
      <c r="AC1779" s="57" t="s">
        <v>5438</v>
      </c>
      <c r="AD1779" s="57" t="s">
        <v>252</v>
      </c>
      <c r="AE1779" s="57" t="n">
        <v>1601</v>
      </c>
      <c r="AF1779" s="58" t="n">
        <v>3.28835429964595</v>
      </c>
      <c r="AG1779" s="57" t="s">
        <v>5455</v>
      </c>
      <c r="AH1779" s="57" t="s">
        <v>5438</v>
      </c>
      <c r="AI1779" s="57" t="s">
        <v>252</v>
      </c>
      <c r="AJ1779" s="58" t="n">
        <v>10.2052138145166</v>
      </c>
      <c r="AK1779" s="57" t="s">
        <v>524</v>
      </c>
      <c r="AL1779" s="58" t="n">
        <v>3.5</v>
      </c>
      <c r="AM1779" s="57"/>
      <c r="AN1779" s="57" t="s">
        <v>5455</v>
      </c>
      <c r="AO1779" s="57" t="n">
        <v>1</v>
      </c>
      <c r="AP1779" s="59" t="b">
        <f aca="false">TRUE()</f>
        <v>1</v>
      </c>
    </row>
    <row r="1780" customFormat="false" ht="15" hidden="false" customHeight="true" outlineLevel="0" collapsed="false">
      <c r="B1780" s="57" t="s">
        <v>4716</v>
      </c>
      <c r="C1780" s="57" t="s">
        <v>255</v>
      </c>
      <c r="D1780" s="57" t="s">
        <v>363</v>
      </c>
      <c r="E1780" s="59" t="b">
        <f aca="false">FALSE()</f>
        <v>0</v>
      </c>
      <c r="F1780" s="57" t="n">
        <v>1</v>
      </c>
      <c r="G1780" s="57" t="s">
        <v>5178</v>
      </c>
      <c r="H1780" s="57" t="s">
        <v>5081</v>
      </c>
      <c r="I1780" s="57" t="n">
        <v>5</v>
      </c>
      <c r="J1780" s="57" t="s">
        <v>312</v>
      </c>
      <c r="K1780" s="57" t="n">
        <v>2</v>
      </c>
      <c r="L1780" s="59" t="b">
        <f aca="false">FALSE()</f>
        <v>0</v>
      </c>
      <c r="M1780" s="59" t="b">
        <f aca="false">TRUE()</f>
        <v>1</v>
      </c>
      <c r="N1780" s="59" t="b">
        <f aca="false">TRUE()</f>
        <v>1</v>
      </c>
      <c r="O1780" s="59" t="b">
        <f aca="false">TRUE()</f>
        <v>1</v>
      </c>
      <c r="P1780" s="59" t="b">
        <f aca="false">TRUE()</f>
        <v>1</v>
      </c>
      <c r="Q1780" s="57" t="s">
        <v>5418</v>
      </c>
      <c r="R1780" s="58" t="n">
        <v>1</v>
      </c>
      <c r="S1780" s="58" t="n">
        <v>67.2799987792969</v>
      </c>
      <c r="T1780" s="57"/>
      <c r="U1780" s="58" t="n">
        <v>4.72571160352748</v>
      </c>
      <c r="V1780" s="58" t="n">
        <v>4.72571160352748</v>
      </c>
      <c r="W1780" s="58" t="n">
        <v>0</v>
      </c>
      <c r="X1780" s="58" t="n">
        <v>100</v>
      </c>
      <c r="Y1780" s="58" t="n">
        <v>0</v>
      </c>
      <c r="Z1780" s="58" t="n">
        <v>3.28835429964595</v>
      </c>
      <c r="AA1780" s="57" t="s">
        <v>5455</v>
      </c>
      <c r="AB1780" s="57" t="s">
        <v>5413</v>
      </c>
      <c r="AC1780" s="57" t="s">
        <v>5438</v>
      </c>
      <c r="AD1780" s="57" t="s">
        <v>252</v>
      </c>
      <c r="AE1780" s="57" t="n">
        <v>1601</v>
      </c>
      <c r="AF1780" s="58" t="n">
        <v>3.28835429964595</v>
      </c>
      <c r="AG1780" s="57" t="s">
        <v>5455</v>
      </c>
      <c r="AH1780" s="57" t="s">
        <v>5438</v>
      </c>
      <c r="AI1780" s="57" t="s">
        <v>252</v>
      </c>
      <c r="AJ1780" s="58" t="n">
        <v>10.2052138145166</v>
      </c>
      <c r="AK1780" s="57" t="s">
        <v>524</v>
      </c>
      <c r="AL1780" s="58" t="n">
        <v>4</v>
      </c>
      <c r="AM1780" s="57"/>
      <c r="AN1780" s="57" t="s">
        <v>5455</v>
      </c>
      <c r="AO1780" s="57" t="n">
        <v>4</v>
      </c>
      <c r="AP1780" s="59" t="b">
        <f aca="false">TRUE()</f>
        <v>1</v>
      </c>
    </row>
    <row r="1781" customFormat="false" ht="15" hidden="false" customHeight="true" outlineLevel="0" collapsed="false">
      <c r="B1781" s="57" t="s">
        <v>4716</v>
      </c>
      <c r="C1781" s="57" t="s">
        <v>255</v>
      </c>
      <c r="D1781" s="57" t="s">
        <v>363</v>
      </c>
      <c r="E1781" s="59" t="b">
        <f aca="false">FALSE()</f>
        <v>0</v>
      </c>
      <c r="F1781" s="57" t="n">
        <v>1</v>
      </c>
      <c r="G1781" s="57" t="s">
        <v>5178</v>
      </c>
      <c r="H1781" s="57" t="s">
        <v>5081</v>
      </c>
      <c r="I1781" s="57" t="n">
        <v>5</v>
      </c>
      <c r="J1781" s="57" t="s">
        <v>312</v>
      </c>
      <c r="K1781" s="57" t="n">
        <v>2</v>
      </c>
      <c r="L1781" s="59" t="b">
        <f aca="false">FALSE()</f>
        <v>0</v>
      </c>
      <c r="M1781" s="59" t="b">
        <f aca="false">TRUE()</f>
        <v>1</v>
      </c>
      <c r="N1781" s="59" t="b">
        <f aca="false">TRUE()</f>
        <v>1</v>
      </c>
      <c r="O1781" s="59" t="b">
        <f aca="false">TRUE()</f>
        <v>1</v>
      </c>
      <c r="P1781" s="59" t="b">
        <f aca="false">TRUE()</f>
        <v>1</v>
      </c>
      <c r="Q1781" s="57" t="s">
        <v>5418</v>
      </c>
      <c r="R1781" s="58" t="n">
        <v>1</v>
      </c>
      <c r="S1781" s="58" t="n">
        <v>67.2799987792969</v>
      </c>
      <c r="T1781" s="57"/>
      <c r="U1781" s="58" t="n">
        <v>4.72571160352748</v>
      </c>
      <c r="V1781" s="58" t="n">
        <v>4.72571160352748</v>
      </c>
      <c r="W1781" s="58" t="n">
        <v>0</v>
      </c>
      <c r="X1781" s="58" t="n">
        <v>100</v>
      </c>
      <c r="Y1781" s="58" t="n">
        <v>0</v>
      </c>
      <c r="Z1781" s="58" t="n">
        <v>3.28835429964595</v>
      </c>
      <c r="AA1781" s="57" t="s">
        <v>5455</v>
      </c>
      <c r="AB1781" s="57" t="s">
        <v>5413</v>
      </c>
      <c r="AC1781" s="57" t="s">
        <v>5438</v>
      </c>
      <c r="AD1781" s="57" t="s">
        <v>252</v>
      </c>
      <c r="AE1781" s="57" t="n">
        <v>1601</v>
      </c>
      <c r="AF1781" s="58" t="n">
        <v>3.28835429964595</v>
      </c>
      <c r="AG1781" s="57" t="s">
        <v>5455</v>
      </c>
      <c r="AH1781" s="57" t="s">
        <v>5438</v>
      </c>
      <c r="AI1781" s="57" t="s">
        <v>252</v>
      </c>
      <c r="AJ1781" s="58" t="n">
        <v>10.2052138145166</v>
      </c>
      <c r="AK1781" s="57" t="s">
        <v>524</v>
      </c>
      <c r="AL1781" s="58" t="n">
        <v>4.5</v>
      </c>
      <c r="AM1781" s="57"/>
      <c r="AN1781" s="57" t="s">
        <v>5455</v>
      </c>
      <c r="AO1781" s="57" t="n">
        <v>5</v>
      </c>
      <c r="AP1781" s="59" t="b">
        <f aca="false">TRUE()</f>
        <v>1</v>
      </c>
    </row>
    <row r="1782" customFormat="false" ht="15" hidden="false" customHeight="true" outlineLevel="0" collapsed="false">
      <c r="B1782" s="57" t="s">
        <v>4716</v>
      </c>
      <c r="C1782" s="57" t="s">
        <v>255</v>
      </c>
      <c r="D1782" s="57" t="s">
        <v>363</v>
      </c>
      <c r="E1782" s="59" t="b">
        <f aca="false">FALSE()</f>
        <v>0</v>
      </c>
      <c r="F1782" s="57" t="n">
        <v>1</v>
      </c>
      <c r="G1782" s="57" t="s">
        <v>5178</v>
      </c>
      <c r="H1782" s="57" t="s">
        <v>5081</v>
      </c>
      <c r="I1782" s="57" t="n">
        <v>6</v>
      </c>
      <c r="J1782" s="57" t="s">
        <v>334</v>
      </c>
      <c r="K1782" s="57" t="n">
        <v>2</v>
      </c>
      <c r="L1782" s="59" t="b">
        <f aca="false">FALSE()</f>
        <v>0</v>
      </c>
      <c r="M1782" s="59" t="b">
        <f aca="false">TRUE()</f>
        <v>1</v>
      </c>
      <c r="N1782" s="59" t="b">
        <f aca="false">TRUE()</f>
        <v>1</v>
      </c>
      <c r="O1782" s="59" t="b">
        <f aca="false">TRUE()</f>
        <v>1</v>
      </c>
      <c r="P1782" s="59" t="b">
        <f aca="false">TRUE()</f>
        <v>1</v>
      </c>
      <c r="Q1782" s="57" t="s">
        <v>5423</v>
      </c>
      <c r="R1782" s="58" t="n">
        <v>1</v>
      </c>
      <c r="S1782" s="58" t="n">
        <v>65.4400024414063</v>
      </c>
      <c r="T1782" s="57"/>
      <c r="U1782" s="58" t="n">
        <v>1.84222655730732</v>
      </c>
      <c r="V1782" s="58" t="n">
        <v>1.20145210259173</v>
      </c>
      <c r="W1782" s="58" t="n">
        <v>0</v>
      </c>
      <c r="X1782" s="58" t="n">
        <v>65.2173913043478</v>
      </c>
      <c r="Y1782" s="58" t="n">
        <v>0</v>
      </c>
      <c r="Z1782" s="58" t="n">
        <v>4.41685544250658</v>
      </c>
      <c r="AA1782" s="57" t="s">
        <v>5455</v>
      </c>
      <c r="AB1782" s="57" t="s">
        <v>5413</v>
      </c>
      <c r="AC1782" s="57" t="s">
        <v>5422</v>
      </c>
      <c r="AD1782" s="57" t="s">
        <v>261</v>
      </c>
      <c r="AE1782" s="57" t="n">
        <v>2799</v>
      </c>
      <c r="AF1782" s="58" t="n">
        <v>4.41685544250658</v>
      </c>
      <c r="AG1782" s="57" t="s">
        <v>5455</v>
      </c>
      <c r="AH1782" s="57" t="s">
        <v>5422</v>
      </c>
      <c r="AI1782" s="57" t="s">
        <v>261</v>
      </c>
      <c r="AJ1782" s="58" t="n">
        <v>12.3778394318233</v>
      </c>
      <c r="AK1782" s="57" t="s">
        <v>524</v>
      </c>
      <c r="AL1782" s="58" t="n">
        <v>3.5</v>
      </c>
      <c r="AM1782" s="57"/>
      <c r="AN1782" s="57"/>
      <c r="AO1782" s="57" t="n">
        <v>0</v>
      </c>
      <c r="AP1782" s="59" t="b">
        <f aca="false">FALSE()</f>
        <v>0</v>
      </c>
    </row>
    <row r="1783" customFormat="false" ht="15" hidden="false" customHeight="true" outlineLevel="0" collapsed="false">
      <c r="B1783" s="57" t="s">
        <v>4716</v>
      </c>
      <c r="C1783" s="57" t="s">
        <v>255</v>
      </c>
      <c r="D1783" s="57" t="s">
        <v>363</v>
      </c>
      <c r="E1783" s="59" t="b">
        <f aca="false">FALSE()</f>
        <v>0</v>
      </c>
      <c r="F1783" s="57" t="n">
        <v>1</v>
      </c>
      <c r="G1783" s="57" t="s">
        <v>5178</v>
      </c>
      <c r="H1783" s="57" t="s">
        <v>5081</v>
      </c>
      <c r="I1783" s="57" t="n">
        <v>6</v>
      </c>
      <c r="J1783" s="57" t="s">
        <v>334</v>
      </c>
      <c r="K1783" s="57" t="n">
        <v>2</v>
      </c>
      <c r="L1783" s="59" t="b">
        <f aca="false">FALSE()</f>
        <v>0</v>
      </c>
      <c r="M1783" s="59" t="b">
        <f aca="false">TRUE()</f>
        <v>1</v>
      </c>
      <c r="N1783" s="59" t="b">
        <f aca="false">TRUE()</f>
        <v>1</v>
      </c>
      <c r="O1783" s="59" t="b">
        <f aca="false">TRUE()</f>
        <v>1</v>
      </c>
      <c r="P1783" s="59" t="b">
        <f aca="false">TRUE()</f>
        <v>1</v>
      </c>
      <c r="Q1783" s="57" t="s">
        <v>5423</v>
      </c>
      <c r="R1783" s="58" t="n">
        <v>1</v>
      </c>
      <c r="S1783" s="58" t="n">
        <v>65.4400024414063</v>
      </c>
      <c r="T1783" s="57"/>
      <c r="U1783" s="58" t="n">
        <v>1.84222655730732</v>
      </c>
      <c r="V1783" s="58" t="n">
        <v>1.20145210259173</v>
      </c>
      <c r="W1783" s="58" t="n">
        <v>0</v>
      </c>
      <c r="X1783" s="58" t="n">
        <v>65.2173913043478</v>
      </c>
      <c r="Y1783" s="58" t="n">
        <v>0</v>
      </c>
      <c r="Z1783" s="58" t="n">
        <v>4.41685544250658</v>
      </c>
      <c r="AA1783" s="57" t="s">
        <v>5455</v>
      </c>
      <c r="AB1783" s="57" t="s">
        <v>5413</v>
      </c>
      <c r="AC1783" s="57" t="s">
        <v>5422</v>
      </c>
      <c r="AD1783" s="57" t="s">
        <v>261</v>
      </c>
      <c r="AE1783" s="57" t="n">
        <v>2799</v>
      </c>
      <c r="AF1783" s="58" t="n">
        <v>4.41685544250658</v>
      </c>
      <c r="AG1783" s="57" t="s">
        <v>5455</v>
      </c>
      <c r="AH1783" s="57" t="s">
        <v>5422</v>
      </c>
      <c r="AI1783" s="57" t="s">
        <v>261</v>
      </c>
      <c r="AJ1783" s="58" t="n">
        <v>12.3778394318233</v>
      </c>
      <c r="AK1783" s="57" t="s">
        <v>524</v>
      </c>
      <c r="AL1783" s="58" t="n">
        <v>4</v>
      </c>
      <c r="AM1783" s="57"/>
      <c r="AN1783" s="57"/>
      <c r="AO1783" s="57" t="n">
        <v>0</v>
      </c>
      <c r="AP1783" s="59" t="b">
        <f aca="false">FALSE()</f>
        <v>0</v>
      </c>
    </row>
    <row r="1784" customFormat="false" ht="15" hidden="false" customHeight="true" outlineLevel="0" collapsed="false">
      <c r="B1784" s="57" t="s">
        <v>4716</v>
      </c>
      <c r="C1784" s="57" t="s">
        <v>255</v>
      </c>
      <c r="D1784" s="57" t="s">
        <v>363</v>
      </c>
      <c r="E1784" s="59" t="b">
        <f aca="false">FALSE()</f>
        <v>0</v>
      </c>
      <c r="F1784" s="57" t="n">
        <v>1</v>
      </c>
      <c r="G1784" s="57" t="s">
        <v>5178</v>
      </c>
      <c r="H1784" s="57" t="s">
        <v>5081</v>
      </c>
      <c r="I1784" s="57" t="n">
        <v>6</v>
      </c>
      <c r="J1784" s="57" t="s">
        <v>334</v>
      </c>
      <c r="K1784" s="57" t="n">
        <v>2</v>
      </c>
      <c r="L1784" s="59" t="b">
        <f aca="false">FALSE()</f>
        <v>0</v>
      </c>
      <c r="M1784" s="59" t="b">
        <f aca="false">TRUE()</f>
        <v>1</v>
      </c>
      <c r="N1784" s="59" t="b">
        <f aca="false">TRUE()</f>
        <v>1</v>
      </c>
      <c r="O1784" s="59" t="b">
        <f aca="false">TRUE()</f>
        <v>1</v>
      </c>
      <c r="P1784" s="59" t="b">
        <f aca="false">TRUE()</f>
        <v>1</v>
      </c>
      <c r="Q1784" s="57" t="s">
        <v>5423</v>
      </c>
      <c r="R1784" s="58" t="n">
        <v>1</v>
      </c>
      <c r="S1784" s="58" t="n">
        <v>65.4400024414063</v>
      </c>
      <c r="T1784" s="57"/>
      <c r="U1784" s="58" t="n">
        <v>1.84222655730732</v>
      </c>
      <c r="V1784" s="58" t="n">
        <v>1.20145210259173</v>
      </c>
      <c r="W1784" s="58" t="n">
        <v>0</v>
      </c>
      <c r="X1784" s="58" t="n">
        <v>65.2173913043478</v>
      </c>
      <c r="Y1784" s="58" t="n">
        <v>0</v>
      </c>
      <c r="Z1784" s="58" t="n">
        <v>4.41685544250658</v>
      </c>
      <c r="AA1784" s="57" t="s">
        <v>5455</v>
      </c>
      <c r="AB1784" s="57" t="s">
        <v>5413</v>
      </c>
      <c r="AC1784" s="57" t="s">
        <v>5422</v>
      </c>
      <c r="AD1784" s="57" t="s">
        <v>261</v>
      </c>
      <c r="AE1784" s="57" t="n">
        <v>2799</v>
      </c>
      <c r="AF1784" s="58" t="n">
        <v>4.41685544250658</v>
      </c>
      <c r="AG1784" s="57" t="s">
        <v>5455</v>
      </c>
      <c r="AH1784" s="57" t="s">
        <v>5422</v>
      </c>
      <c r="AI1784" s="57" t="s">
        <v>261</v>
      </c>
      <c r="AJ1784" s="58" t="n">
        <v>12.3778394318233</v>
      </c>
      <c r="AK1784" s="57" t="s">
        <v>524</v>
      </c>
      <c r="AL1784" s="58" t="n">
        <v>4.5</v>
      </c>
      <c r="AM1784" s="57"/>
      <c r="AN1784" s="57" t="s">
        <v>5455</v>
      </c>
      <c r="AO1784" s="57" t="n">
        <v>1</v>
      </c>
      <c r="AP1784" s="59" t="b">
        <f aca="false">FALSE()</f>
        <v>0</v>
      </c>
    </row>
    <row r="1785" customFormat="false" ht="15" hidden="false" customHeight="true" outlineLevel="0" collapsed="false">
      <c r="B1785" s="57" t="s">
        <v>4716</v>
      </c>
      <c r="C1785" s="57" t="s">
        <v>255</v>
      </c>
      <c r="D1785" s="57" t="s">
        <v>363</v>
      </c>
      <c r="E1785" s="59" t="b">
        <f aca="false">FALSE()</f>
        <v>0</v>
      </c>
      <c r="F1785" s="57" t="n">
        <v>1</v>
      </c>
      <c r="G1785" s="57" t="s">
        <v>5178</v>
      </c>
      <c r="H1785" s="57" t="s">
        <v>5081</v>
      </c>
      <c r="I1785" s="57" t="n">
        <v>7</v>
      </c>
      <c r="J1785" s="57" t="s">
        <v>334</v>
      </c>
      <c r="K1785" s="57" t="n">
        <v>2</v>
      </c>
      <c r="L1785" s="59" t="b">
        <f aca="false">FALSE()</f>
        <v>0</v>
      </c>
      <c r="M1785" s="59" t="b">
        <f aca="false">TRUE()</f>
        <v>1</v>
      </c>
      <c r="N1785" s="59" t="b">
        <f aca="false">TRUE()</f>
        <v>1</v>
      </c>
      <c r="O1785" s="59" t="b">
        <f aca="false">TRUE()</f>
        <v>1</v>
      </c>
      <c r="P1785" s="59" t="b">
        <f aca="false">TRUE()</f>
        <v>1</v>
      </c>
      <c r="Q1785" s="57" t="s">
        <v>5423</v>
      </c>
      <c r="R1785" s="58" t="n">
        <v>1</v>
      </c>
      <c r="S1785" s="58" t="n">
        <v>68.7699966430664</v>
      </c>
      <c r="T1785" s="57"/>
      <c r="U1785" s="58" t="n">
        <v>0</v>
      </c>
      <c r="V1785" s="58" t="n">
        <v>0</v>
      </c>
      <c r="W1785" s="58" t="n">
        <v>0</v>
      </c>
      <c r="X1785" s="57"/>
      <c r="Y1785" s="57"/>
      <c r="Z1785" s="58" t="n">
        <v>5.39703974415604</v>
      </c>
      <c r="AA1785" s="57" t="s">
        <v>5455</v>
      </c>
      <c r="AB1785" s="57" t="s">
        <v>5413</v>
      </c>
      <c r="AC1785" s="57" t="s">
        <v>5422</v>
      </c>
      <c r="AD1785" s="57" t="s">
        <v>261</v>
      </c>
      <c r="AE1785" s="57" t="n">
        <v>2800</v>
      </c>
      <c r="AF1785" s="58" t="n">
        <v>5.39703974415604</v>
      </c>
      <c r="AG1785" s="57" t="s">
        <v>5455</v>
      </c>
      <c r="AH1785" s="57" t="s">
        <v>5422</v>
      </c>
      <c r="AI1785" s="57" t="s">
        <v>261</v>
      </c>
      <c r="AJ1785" s="58" t="n">
        <v>14.4753707033706</v>
      </c>
      <c r="AK1785" s="57" t="s">
        <v>524</v>
      </c>
      <c r="AL1785" s="58" t="n">
        <v>3.5</v>
      </c>
      <c r="AM1785" s="57"/>
      <c r="AN1785" s="57"/>
      <c r="AO1785" s="57" t="n">
        <v>0</v>
      </c>
      <c r="AP1785" s="59" t="b">
        <f aca="false">FALSE()</f>
        <v>0</v>
      </c>
    </row>
    <row r="1786" customFormat="false" ht="15" hidden="false" customHeight="true" outlineLevel="0" collapsed="false">
      <c r="B1786" s="57" t="s">
        <v>4716</v>
      </c>
      <c r="C1786" s="57" t="s">
        <v>255</v>
      </c>
      <c r="D1786" s="57" t="s">
        <v>363</v>
      </c>
      <c r="E1786" s="59" t="b">
        <f aca="false">FALSE()</f>
        <v>0</v>
      </c>
      <c r="F1786" s="57" t="n">
        <v>1</v>
      </c>
      <c r="G1786" s="57" t="s">
        <v>5178</v>
      </c>
      <c r="H1786" s="57" t="s">
        <v>5081</v>
      </c>
      <c r="I1786" s="57" t="n">
        <v>7</v>
      </c>
      <c r="J1786" s="57" t="s">
        <v>334</v>
      </c>
      <c r="K1786" s="57" t="n">
        <v>2</v>
      </c>
      <c r="L1786" s="59" t="b">
        <f aca="false">FALSE()</f>
        <v>0</v>
      </c>
      <c r="M1786" s="59" t="b">
        <f aca="false">TRUE()</f>
        <v>1</v>
      </c>
      <c r="N1786" s="59" t="b">
        <f aca="false">TRUE()</f>
        <v>1</v>
      </c>
      <c r="O1786" s="59" t="b">
        <f aca="false">TRUE()</f>
        <v>1</v>
      </c>
      <c r="P1786" s="59" t="b">
        <f aca="false">TRUE()</f>
        <v>1</v>
      </c>
      <c r="Q1786" s="57" t="s">
        <v>5423</v>
      </c>
      <c r="R1786" s="58" t="n">
        <v>1</v>
      </c>
      <c r="S1786" s="58" t="n">
        <v>68.7699966430664</v>
      </c>
      <c r="T1786" s="57"/>
      <c r="U1786" s="58" t="n">
        <v>0</v>
      </c>
      <c r="V1786" s="58" t="n">
        <v>0</v>
      </c>
      <c r="W1786" s="58" t="n">
        <v>0</v>
      </c>
      <c r="X1786" s="57"/>
      <c r="Y1786" s="57"/>
      <c r="Z1786" s="58" t="n">
        <v>5.39703974415604</v>
      </c>
      <c r="AA1786" s="57" t="s">
        <v>5455</v>
      </c>
      <c r="AB1786" s="57" t="s">
        <v>5413</v>
      </c>
      <c r="AC1786" s="57" t="s">
        <v>5422</v>
      </c>
      <c r="AD1786" s="57" t="s">
        <v>261</v>
      </c>
      <c r="AE1786" s="57" t="n">
        <v>2800</v>
      </c>
      <c r="AF1786" s="58" t="n">
        <v>5.39703974415604</v>
      </c>
      <c r="AG1786" s="57" t="s">
        <v>5455</v>
      </c>
      <c r="AH1786" s="57" t="s">
        <v>5422</v>
      </c>
      <c r="AI1786" s="57" t="s">
        <v>261</v>
      </c>
      <c r="AJ1786" s="58" t="n">
        <v>14.4753707033706</v>
      </c>
      <c r="AK1786" s="57" t="s">
        <v>524</v>
      </c>
      <c r="AL1786" s="58" t="n">
        <v>4</v>
      </c>
      <c r="AM1786" s="57"/>
      <c r="AN1786" s="57"/>
      <c r="AO1786" s="57" t="n">
        <v>0</v>
      </c>
      <c r="AP1786" s="59" t="b">
        <f aca="false">FALSE()</f>
        <v>0</v>
      </c>
    </row>
    <row r="1787" customFormat="false" ht="15" hidden="false" customHeight="true" outlineLevel="0" collapsed="false">
      <c r="B1787" s="57" t="s">
        <v>4716</v>
      </c>
      <c r="C1787" s="57" t="s">
        <v>255</v>
      </c>
      <c r="D1787" s="57" t="s">
        <v>363</v>
      </c>
      <c r="E1787" s="59" t="b">
        <f aca="false">FALSE()</f>
        <v>0</v>
      </c>
      <c r="F1787" s="57" t="n">
        <v>1</v>
      </c>
      <c r="G1787" s="57" t="s">
        <v>5178</v>
      </c>
      <c r="H1787" s="57" t="s">
        <v>5081</v>
      </c>
      <c r="I1787" s="57" t="n">
        <v>7</v>
      </c>
      <c r="J1787" s="57" t="s">
        <v>334</v>
      </c>
      <c r="K1787" s="57" t="n">
        <v>2</v>
      </c>
      <c r="L1787" s="59" t="b">
        <f aca="false">FALSE()</f>
        <v>0</v>
      </c>
      <c r="M1787" s="59" t="b">
        <f aca="false">TRUE()</f>
        <v>1</v>
      </c>
      <c r="N1787" s="59" t="b">
        <f aca="false">TRUE()</f>
        <v>1</v>
      </c>
      <c r="O1787" s="59" t="b">
        <f aca="false">TRUE()</f>
        <v>1</v>
      </c>
      <c r="P1787" s="59" t="b">
        <f aca="false">TRUE()</f>
        <v>1</v>
      </c>
      <c r="Q1787" s="57" t="s">
        <v>5423</v>
      </c>
      <c r="R1787" s="58" t="n">
        <v>1</v>
      </c>
      <c r="S1787" s="58" t="n">
        <v>68.7699966430664</v>
      </c>
      <c r="T1787" s="57"/>
      <c r="U1787" s="58" t="n">
        <v>0</v>
      </c>
      <c r="V1787" s="58" t="n">
        <v>0</v>
      </c>
      <c r="W1787" s="58" t="n">
        <v>0</v>
      </c>
      <c r="X1787" s="57"/>
      <c r="Y1787" s="57"/>
      <c r="Z1787" s="58" t="n">
        <v>5.39703974415604</v>
      </c>
      <c r="AA1787" s="57" t="s">
        <v>5455</v>
      </c>
      <c r="AB1787" s="57" t="s">
        <v>5413</v>
      </c>
      <c r="AC1787" s="57" t="s">
        <v>5422</v>
      </c>
      <c r="AD1787" s="57" t="s">
        <v>261</v>
      </c>
      <c r="AE1787" s="57" t="n">
        <v>2800</v>
      </c>
      <c r="AF1787" s="58" t="n">
        <v>5.39703974415604</v>
      </c>
      <c r="AG1787" s="57" t="s">
        <v>5455</v>
      </c>
      <c r="AH1787" s="57" t="s">
        <v>5422</v>
      </c>
      <c r="AI1787" s="57" t="s">
        <v>261</v>
      </c>
      <c r="AJ1787" s="58" t="n">
        <v>14.4753707033706</v>
      </c>
      <c r="AK1787" s="57" t="s">
        <v>524</v>
      </c>
      <c r="AL1787" s="58" t="n">
        <v>4.5</v>
      </c>
      <c r="AM1787" s="57"/>
      <c r="AN1787" s="57"/>
      <c r="AO1787" s="57" t="n">
        <v>0</v>
      </c>
      <c r="AP1787" s="59" t="b">
        <f aca="false">FALSE()</f>
        <v>0</v>
      </c>
    </row>
    <row r="1788" customFormat="false" ht="15" hidden="false" customHeight="true" outlineLevel="0" collapsed="false">
      <c r="B1788" s="57" t="s">
        <v>4716</v>
      </c>
      <c r="C1788" s="57" t="s">
        <v>255</v>
      </c>
      <c r="D1788" s="57" t="s">
        <v>363</v>
      </c>
      <c r="E1788" s="59" t="b">
        <f aca="false">FALSE()</f>
        <v>0</v>
      </c>
      <c r="F1788" s="57" t="n">
        <v>1</v>
      </c>
      <c r="G1788" s="57" t="s">
        <v>5178</v>
      </c>
      <c r="H1788" s="57" t="s">
        <v>5081</v>
      </c>
      <c r="I1788" s="57" t="n">
        <v>8</v>
      </c>
      <c r="J1788" s="57" t="s">
        <v>4572</v>
      </c>
      <c r="K1788" s="57" t="n">
        <v>2</v>
      </c>
      <c r="L1788" s="59" t="b">
        <f aca="false">FALSE()</f>
        <v>0</v>
      </c>
      <c r="M1788" s="59" t="b">
        <f aca="false">TRUE()</f>
        <v>1</v>
      </c>
      <c r="N1788" s="59" t="b">
        <f aca="false">TRUE()</f>
        <v>1</v>
      </c>
      <c r="O1788" s="59" t="b">
        <f aca="false">TRUE()</f>
        <v>1</v>
      </c>
      <c r="P1788" s="59" t="b">
        <f aca="false">TRUE()</f>
        <v>1</v>
      </c>
      <c r="Q1788" s="57" t="s">
        <v>5459</v>
      </c>
      <c r="R1788" s="58" t="n">
        <v>1</v>
      </c>
      <c r="S1788" s="58" t="n">
        <v>65.9000015258789</v>
      </c>
      <c r="T1788" s="57"/>
      <c r="U1788" s="58" t="n">
        <v>0</v>
      </c>
      <c r="V1788" s="58" t="n">
        <v>0</v>
      </c>
      <c r="W1788" s="58" t="n">
        <v>0</v>
      </c>
      <c r="X1788" s="57"/>
      <c r="Y1788" s="57"/>
      <c r="Z1788" s="58" t="n">
        <v>5.46151023069627</v>
      </c>
      <c r="AA1788" s="57" t="s">
        <v>5455</v>
      </c>
      <c r="AB1788" s="57" t="s">
        <v>5413</v>
      </c>
      <c r="AC1788" s="57" t="s">
        <v>5457</v>
      </c>
      <c r="AD1788" s="57" t="s">
        <v>261</v>
      </c>
      <c r="AE1788" s="57" t="n">
        <v>2799</v>
      </c>
      <c r="AF1788" s="58" t="n">
        <v>5.56048109429392</v>
      </c>
      <c r="AG1788" s="57" t="s">
        <v>5455</v>
      </c>
      <c r="AH1788" s="57" t="s">
        <v>5422</v>
      </c>
      <c r="AI1788" s="57" t="s">
        <v>4838</v>
      </c>
      <c r="AJ1788" s="58" t="n">
        <v>13.8388453636855</v>
      </c>
      <c r="AK1788" s="57" t="s">
        <v>524</v>
      </c>
      <c r="AL1788" s="58" t="n">
        <v>3.5</v>
      </c>
      <c r="AM1788" s="57"/>
      <c r="AN1788" s="57"/>
      <c r="AO1788" s="57" t="n">
        <v>0</v>
      </c>
      <c r="AP1788" s="59" t="b">
        <f aca="false">FALSE()</f>
        <v>0</v>
      </c>
    </row>
    <row r="1789" customFormat="false" ht="15" hidden="false" customHeight="true" outlineLevel="0" collapsed="false">
      <c r="B1789" s="57" t="s">
        <v>4716</v>
      </c>
      <c r="C1789" s="57" t="s">
        <v>255</v>
      </c>
      <c r="D1789" s="57" t="s">
        <v>363</v>
      </c>
      <c r="E1789" s="59" t="b">
        <f aca="false">FALSE()</f>
        <v>0</v>
      </c>
      <c r="F1789" s="57" t="n">
        <v>1</v>
      </c>
      <c r="G1789" s="57" t="s">
        <v>5178</v>
      </c>
      <c r="H1789" s="57" t="s">
        <v>5081</v>
      </c>
      <c r="I1789" s="57" t="n">
        <v>8</v>
      </c>
      <c r="J1789" s="57" t="s">
        <v>4572</v>
      </c>
      <c r="K1789" s="57" t="n">
        <v>2</v>
      </c>
      <c r="L1789" s="59" t="b">
        <f aca="false">FALSE()</f>
        <v>0</v>
      </c>
      <c r="M1789" s="59" t="b">
        <f aca="false">TRUE()</f>
        <v>1</v>
      </c>
      <c r="N1789" s="59" t="b">
        <f aca="false">TRUE()</f>
        <v>1</v>
      </c>
      <c r="O1789" s="59" t="b">
        <f aca="false">TRUE()</f>
        <v>1</v>
      </c>
      <c r="P1789" s="59" t="b">
        <f aca="false">TRUE()</f>
        <v>1</v>
      </c>
      <c r="Q1789" s="57" t="s">
        <v>5459</v>
      </c>
      <c r="R1789" s="58" t="n">
        <v>1</v>
      </c>
      <c r="S1789" s="58" t="n">
        <v>65.9000015258789</v>
      </c>
      <c r="T1789" s="57"/>
      <c r="U1789" s="58" t="n">
        <v>0</v>
      </c>
      <c r="V1789" s="58" t="n">
        <v>0</v>
      </c>
      <c r="W1789" s="58" t="n">
        <v>0</v>
      </c>
      <c r="X1789" s="57"/>
      <c r="Y1789" s="57"/>
      <c r="Z1789" s="58" t="n">
        <v>5.46151023069627</v>
      </c>
      <c r="AA1789" s="57" t="s">
        <v>5455</v>
      </c>
      <c r="AB1789" s="57" t="s">
        <v>5413</v>
      </c>
      <c r="AC1789" s="57" t="s">
        <v>5457</v>
      </c>
      <c r="AD1789" s="57" t="s">
        <v>261</v>
      </c>
      <c r="AE1789" s="57" t="n">
        <v>2799</v>
      </c>
      <c r="AF1789" s="58" t="n">
        <v>5.56048109429392</v>
      </c>
      <c r="AG1789" s="57" t="s">
        <v>5455</v>
      </c>
      <c r="AH1789" s="57" t="s">
        <v>5422</v>
      </c>
      <c r="AI1789" s="57" t="s">
        <v>4838</v>
      </c>
      <c r="AJ1789" s="58" t="n">
        <v>13.8388453636855</v>
      </c>
      <c r="AK1789" s="57" t="s">
        <v>524</v>
      </c>
      <c r="AL1789" s="58" t="n">
        <v>4</v>
      </c>
      <c r="AM1789" s="57"/>
      <c r="AN1789" s="57"/>
      <c r="AO1789" s="57" t="n">
        <v>0</v>
      </c>
      <c r="AP1789" s="59" t="b">
        <f aca="false">FALSE()</f>
        <v>0</v>
      </c>
    </row>
    <row r="1790" customFormat="false" ht="15" hidden="false" customHeight="true" outlineLevel="0" collapsed="false">
      <c r="B1790" s="57" t="s">
        <v>4716</v>
      </c>
      <c r="C1790" s="57" t="s">
        <v>255</v>
      </c>
      <c r="D1790" s="57" t="s">
        <v>363</v>
      </c>
      <c r="E1790" s="59" t="b">
        <f aca="false">FALSE()</f>
        <v>0</v>
      </c>
      <c r="F1790" s="57" t="n">
        <v>1</v>
      </c>
      <c r="G1790" s="57" t="s">
        <v>5178</v>
      </c>
      <c r="H1790" s="57" t="s">
        <v>5081</v>
      </c>
      <c r="I1790" s="57" t="n">
        <v>8</v>
      </c>
      <c r="J1790" s="57" t="s">
        <v>4572</v>
      </c>
      <c r="K1790" s="57" t="n">
        <v>2</v>
      </c>
      <c r="L1790" s="59" t="b">
        <f aca="false">FALSE()</f>
        <v>0</v>
      </c>
      <c r="M1790" s="59" t="b">
        <f aca="false">TRUE()</f>
        <v>1</v>
      </c>
      <c r="N1790" s="59" t="b">
        <f aca="false">TRUE()</f>
        <v>1</v>
      </c>
      <c r="O1790" s="59" t="b">
        <f aca="false">TRUE()</f>
        <v>1</v>
      </c>
      <c r="P1790" s="59" t="b">
        <f aca="false">TRUE()</f>
        <v>1</v>
      </c>
      <c r="Q1790" s="57" t="s">
        <v>5459</v>
      </c>
      <c r="R1790" s="58" t="n">
        <v>1</v>
      </c>
      <c r="S1790" s="58" t="n">
        <v>65.9000015258789</v>
      </c>
      <c r="T1790" s="57"/>
      <c r="U1790" s="58" t="n">
        <v>0</v>
      </c>
      <c r="V1790" s="58" t="n">
        <v>0</v>
      </c>
      <c r="W1790" s="58" t="n">
        <v>0</v>
      </c>
      <c r="X1790" s="57"/>
      <c r="Y1790" s="57"/>
      <c r="Z1790" s="58" t="n">
        <v>5.46151023069627</v>
      </c>
      <c r="AA1790" s="57" t="s">
        <v>5455</v>
      </c>
      <c r="AB1790" s="57" t="s">
        <v>5413</v>
      </c>
      <c r="AC1790" s="57" t="s">
        <v>5457</v>
      </c>
      <c r="AD1790" s="57" t="s">
        <v>261</v>
      </c>
      <c r="AE1790" s="57" t="n">
        <v>2799</v>
      </c>
      <c r="AF1790" s="58" t="n">
        <v>5.56048109429392</v>
      </c>
      <c r="AG1790" s="57" t="s">
        <v>5455</v>
      </c>
      <c r="AH1790" s="57" t="s">
        <v>5422</v>
      </c>
      <c r="AI1790" s="57" t="s">
        <v>4838</v>
      </c>
      <c r="AJ1790" s="58" t="n">
        <v>13.8388453636855</v>
      </c>
      <c r="AK1790" s="57" t="s">
        <v>524</v>
      </c>
      <c r="AL1790" s="58" t="n">
        <v>4.5</v>
      </c>
      <c r="AM1790" s="57"/>
      <c r="AN1790" s="57"/>
      <c r="AO1790" s="57" t="n">
        <v>0</v>
      </c>
      <c r="AP1790" s="59" t="b">
        <f aca="false">FALSE()</f>
        <v>0</v>
      </c>
    </row>
    <row r="1791" customFormat="false" ht="15" hidden="false" customHeight="true" outlineLevel="0" collapsed="false">
      <c r="B1791" s="57" t="s">
        <v>4716</v>
      </c>
      <c r="C1791" s="57" t="s">
        <v>255</v>
      </c>
      <c r="D1791" s="57" t="s">
        <v>354</v>
      </c>
      <c r="E1791" s="59" t="b">
        <f aca="false">FALSE()</f>
        <v>0</v>
      </c>
      <c r="F1791" s="57" t="n">
        <v>1</v>
      </c>
      <c r="G1791" s="57" t="s">
        <v>5179</v>
      </c>
      <c r="H1791" s="57" t="s">
        <v>5099</v>
      </c>
      <c r="I1791" s="57" t="n">
        <v>2</v>
      </c>
      <c r="J1791" s="57" t="s">
        <v>281</v>
      </c>
      <c r="K1791" s="57" t="n">
        <v>2</v>
      </c>
      <c r="L1791" s="59" t="b">
        <f aca="false">FALSE()</f>
        <v>0</v>
      </c>
      <c r="M1791" s="59" t="b">
        <f aca="false">TRUE()</f>
        <v>1</v>
      </c>
      <c r="N1791" s="59" t="b">
        <f aca="false">TRUE()</f>
        <v>1</v>
      </c>
      <c r="O1791" s="59" t="b">
        <f aca="false">TRUE()</f>
        <v>1</v>
      </c>
      <c r="P1791" s="59" t="b">
        <f aca="false">TRUE()</f>
        <v>1</v>
      </c>
      <c r="Q1791" s="57" t="s">
        <v>5432</v>
      </c>
      <c r="R1791" s="58" t="n">
        <v>1</v>
      </c>
      <c r="S1791" s="58" t="n">
        <v>72.3300018310547</v>
      </c>
      <c r="T1791" s="57"/>
      <c r="U1791" s="58" t="n">
        <v>8.57035833182102</v>
      </c>
      <c r="V1791" s="58" t="n">
        <v>7.42230410045559</v>
      </c>
      <c r="W1791" s="58" t="n">
        <v>0</v>
      </c>
      <c r="X1791" s="58" t="n">
        <v>86.6043613707165</v>
      </c>
      <c r="Y1791" s="58" t="n">
        <v>0</v>
      </c>
      <c r="Z1791" s="58" t="n">
        <v>2.90504750391452</v>
      </c>
      <c r="AA1791" s="57" t="s">
        <v>5455</v>
      </c>
      <c r="AB1791" s="57" t="s">
        <v>5413</v>
      </c>
      <c r="AC1791" s="57" t="s">
        <v>5414</v>
      </c>
      <c r="AD1791" s="57" t="s">
        <v>252</v>
      </c>
      <c r="AE1791" s="57" t="n">
        <v>2537</v>
      </c>
      <c r="AF1791" s="58" t="n">
        <v>2.90504750391452</v>
      </c>
      <c r="AG1791" s="57" t="s">
        <v>5455</v>
      </c>
      <c r="AH1791" s="57" t="s">
        <v>5414</v>
      </c>
      <c r="AI1791" s="57" t="s">
        <v>252</v>
      </c>
      <c r="AJ1791" s="58" t="n">
        <v>14.2300891072403</v>
      </c>
      <c r="AK1791" s="57" t="s">
        <v>357</v>
      </c>
      <c r="AL1791" s="58" t="n">
        <v>3.5</v>
      </c>
      <c r="AM1791" s="57"/>
      <c r="AN1791" s="57" t="s">
        <v>5455</v>
      </c>
      <c r="AO1791" s="57" t="n">
        <v>1</v>
      </c>
      <c r="AP1791" s="59" t="b">
        <f aca="false">TRUE()</f>
        <v>1</v>
      </c>
    </row>
    <row r="1792" customFormat="false" ht="15" hidden="false" customHeight="true" outlineLevel="0" collapsed="false">
      <c r="B1792" s="57" t="s">
        <v>4716</v>
      </c>
      <c r="C1792" s="57" t="s">
        <v>255</v>
      </c>
      <c r="D1792" s="57" t="s">
        <v>354</v>
      </c>
      <c r="E1792" s="59" t="b">
        <f aca="false">FALSE()</f>
        <v>0</v>
      </c>
      <c r="F1792" s="57" t="n">
        <v>1</v>
      </c>
      <c r="G1792" s="57" t="s">
        <v>5179</v>
      </c>
      <c r="H1792" s="57" t="s">
        <v>5099</v>
      </c>
      <c r="I1792" s="57" t="n">
        <v>2</v>
      </c>
      <c r="J1792" s="57" t="s">
        <v>281</v>
      </c>
      <c r="K1792" s="57" t="n">
        <v>2</v>
      </c>
      <c r="L1792" s="59" t="b">
        <f aca="false">FALSE()</f>
        <v>0</v>
      </c>
      <c r="M1792" s="59" t="b">
        <f aca="false">TRUE()</f>
        <v>1</v>
      </c>
      <c r="N1792" s="59" t="b">
        <f aca="false">TRUE()</f>
        <v>1</v>
      </c>
      <c r="O1792" s="59" t="b">
        <f aca="false">TRUE()</f>
        <v>1</v>
      </c>
      <c r="P1792" s="59" t="b">
        <f aca="false">TRUE()</f>
        <v>1</v>
      </c>
      <c r="Q1792" s="57" t="s">
        <v>5432</v>
      </c>
      <c r="R1792" s="58" t="n">
        <v>1</v>
      </c>
      <c r="S1792" s="58" t="n">
        <v>72.3300018310547</v>
      </c>
      <c r="T1792" s="57"/>
      <c r="U1792" s="58" t="n">
        <v>8.57035833182102</v>
      </c>
      <c r="V1792" s="58" t="n">
        <v>7.42230410045559</v>
      </c>
      <c r="W1792" s="58" t="n">
        <v>0</v>
      </c>
      <c r="X1792" s="58" t="n">
        <v>86.6043613707165</v>
      </c>
      <c r="Y1792" s="58" t="n">
        <v>0</v>
      </c>
      <c r="Z1792" s="58" t="n">
        <v>2.90504750391452</v>
      </c>
      <c r="AA1792" s="57" t="s">
        <v>5455</v>
      </c>
      <c r="AB1792" s="57" t="s">
        <v>5413</v>
      </c>
      <c r="AC1792" s="57" t="s">
        <v>5414</v>
      </c>
      <c r="AD1792" s="57" t="s">
        <v>252</v>
      </c>
      <c r="AE1792" s="57" t="n">
        <v>2537</v>
      </c>
      <c r="AF1792" s="58" t="n">
        <v>2.90504750391452</v>
      </c>
      <c r="AG1792" s="57" t="s">
        <v>5455</v>
      </c>
      <c r="AH1792" s="57" t="s">
        <v>5414</v>
      </c>
      <c r="AI1792" s="57" t="s">
        <v>252</v>
      </c>
      <c r="AJ1792" s="58" t="n">
        <v>14.2300891072403</v>
      </c>
      <c r="AK1792" s="57" t="s">
        <v>357</v>
      </c>
      <c r="AL1792" s="58" t="n">
        <v>4</v>
      </c>
      <c r="AM1792" s="57"/>
      <c r="AN1792" s="57" t="s">
        <v>5455</v>
      </c>
      <c r="AO1792" s="57" t="n">
        <v>2</v>
      </c>
      <c r="AP1792" s="59" t="b">
        <f aca="false">TRUE()</f>
        <v>1</v>
      </c>
    </row>
    <row r="1793" customFormat="false" ht="15" hidden="false" customHeight="true" outlineLevel="0" collapsed="false">
      <c r="B1793" s="57" t="s">
        <v>4716</v>
      </c>
      <c r="C1793" s="57" t="s">
        <v>255</v>
      </c>
      <c r="D1793" s="57" t="s">
        <v>354</v>
      </c>
      <c r="E1793" s="59" t="b">
        <f aca="false">FALSE()</f>
        <v>0</v>
      </c>
      <c r="F1793" s="57" t="n">
        <v>1</v>
      </c>
      <c r="G1793" s="57" t="s">
        <v>5179</v>
      </c>
      <c r="H1793" s="57" t="s">
        <v>5099</v>
      </c>
      <c r="I1793" s="57" t="n">
        <v>2</v>
      </c>
      <c r="J1793" s="57" t="s">
        <v>281</v>
      </c>
      <c r="K1793" s="57" t="n">
        <v>2</v>
      </c>
      <c r="L1793" s="59" t="b">
        <f aca="false">FALSE()</f>
        <v>0</v>
      </c>
      <c r="M1793" s="59" t="b">
        <f aca="false">TRUE()</f>
        <v>1</v>
      </c>
      <c r="N1793" s="59" t="b">
        <f aca="false">TRUE()</f>
        <v>1</v>
      </c>
      <c r="O1793" s="59" t="b">
        <f aca="false">TRUE()</f>
        <v>1</v>
      </c>
      <c r="P1793" s="59" t="b">
        <f aca="false">TRUE()</f>
        <v>1</v>
      </c>
      <c r="Q1793" s="57" t="s">
        <v>5432</v>
      </c>
      <c r="R1793" s="58" t="n">
        <v>1</v>
      </c>
      <c r="S1793" s="58" t="n">
        <v>72.3300018310547</v>
      </c>
      <c r="T1793" s="57"/>
      <c r="U1793" s="58" t="n">
        <v>8.57035833182102</v>
      </c>
      <c r="V1793" s="58" t="n">
        <v>7.42230410045559</v>
      </c>
      <c r="W1793" s="58" t="n">
        <v>0</v>
      </c>
      <c r="X1793" s="58" t="n">
        <v>86.6043613707165</v>
      </c>
      <c r="Y1793" s="58" t="n">
        <v>0</v>
      </c>
      <c r="Z1793" s="58" t="n">
        <v>2.90504750391452</v>
      </c>
      <c r="AA1793" s="57" t="s">
        <v>5455</v>
      </c>
      <c r="AB1793" s="57" t="s">
        <v>5413</v>
      </c>
      <c r="AC1793" s="57" t="s">
        <v>5414</v>
      </c>
      <c r="AD1793" s="57" t="s">
        <v>252</v>
      </c>
      <c r="AE1793" s="57" t="n">
        <v>2537</v>
      </c>
      <c r="AF1793" s="58" t="n">
        <v>2.90504750391452</v>
      </c>
      <c r="AG1793" s="57" t="s">
        <v>5455</v>
      </c>
      <c r="AH1793" s="57" t="s">
        <v>5414</v>
      </c>
      <c r="AI1793" s="57" t="s">
        <v>252</v>
      </c>
      <c r="AJ1793" s="58" t="n">
        <v>14.2300891072403</v>
      </c>
      <c r="AK1793" s="57" t="s">
        <v>357</v>
      </c>
      <c r="AL1793" s="58" t="n">
        <v>4.5</v>
      </c>
      <c r="AM1793" s="57"/>
      <c r="AN1793" s="57" t="s">
        <v>5455</v>
      </c>
      <c r="AO1793" s="57" t="n">
        <v>6</v>
      </c>
      <c r="AP1793" s="59" t="b">
        <f aca="false">TRUE()</f>
        <v>1</v>
      </c>
    </row>
    <row r="1794" customFormat="false" ht="15" hidden="false" customHeight="true" outlineLevel="0" collapsed="false">
      <c r="B1794" s="57" t="s">
        <v>4716</v>
      </c>
      <c r="C1794" s="57" t="s">
        <v>255</v>
      </c>
      <c r="D1794" s="57" t="s">
        <v>354</v>
      </c>
      <c r="E1794" s="59" t="b">
        <f aca="false">FALSE()</f>
        <v>0</v>
      </c>
      <c r="F1794" s="57" t="n">
        <v>1</v>
      </c>
      <c r="G1794" s="57" t="s">
        <v>5179</v>
      </c>
      <c r="H1794" s="57" t="s">
        <v>5099</v>
      </c>
      <c r="I1794" s="57" t="n">
        <v>3</v>
      </c>
      <c r="J1794" s="57" t="s">
        <v>425</v>
      </c>
      <c r="K1794" s="57" t="n">
        <v>2</v>
      </c>
      <c r="L1794" s="59" t="b">
        <f aca="false">FALSE()</f>
        <v>0</v>
      </c>
      <c r="M1794" s="59" t="b">
        <f aca="false">TRUE()</f>
        <v>1</v>
      </c>
      <c r="N1794" s="59" t="b">
        <f aca="false">TRUE()</f>
        <v>1</v>
      </c>
      <c r="O1794" s="59" t="b">
        <f aca="false">TRUE()</f>
        <v>1</v>
      </c>
      <c r="P1794" s="59" t="b">
        <f aca="false">TRUE()</f>
        <v>1</v>
      </c>
      <c r="Q1794" s="57" t="s">
        <v>5416</v>
      </c>
      <c r="R1794" s="58" t="n">
        <v>1</v>
      </c>
      <c r="S1794" s="58" t="n">
        <v>72.620002746582</v>
      </c>
      <c r="T1794" s="57"/>
      <c r="U1794" s="58" t="n">
        <v>0</v>
      </c>
      <c r="V1794" s="58" t="n">
        <v>0</v>
      </c>
      <c r="W1794" s="58" t="n">
        <v>0</v>
      </c>
      <c r="X1794" s="57"/>
      <c r="Y1794" s="57"/>
      <c r="Z1794" s="58" t="n">
        <v>3.97140353023966</v>
      </c>
      <c r="AA1794" s="57" t="s">
        <v>5455</v>
      </c>
      <c r="AB1794" s="57" t="s">
        <v>5413</v>
      </c>
      <c r="AC1794" s="57" t="s">
        <v>5422</v>
      </c>
      <c r="AD1794" s="57" t="s">
        <v>4885</v>
      </c>
      <c r="AE1794" s="57" t="n">
        <v>2692</v>
      </c>
      <c r="AF1794" s="58" t="n">
        <v>3.97140353023966</v>
      </c>
      <c r="AG1794" s="57" t="s">
        <v>5455</v>
      </c>
      <c r="AH1794" s="57" t="s">
        <v>5422</v>
      </c>
      <c r="AI1794" s="57" t="s">
        <v>4885</v>
      </c>
      <c r="AJ1794" s="58" t="n">
        <v>16.3326508871034</v>
      </c>
      <c r="AK1794" s="57" t="s">
        <v>357</v>
      </c>
      <c r="AL1794" s="58" t="n">
        <v>3.5</v>
      </c>
      <c r="AM1794" s="57"/>
      <c r="AN1794" s="57"/>
      <c r="AO1794" s="57" t="n">
        <v>0</v>
      </c>
      <c r="AP1794" s="59" t="b">
        <f aca="false">FALSE()</f>
        <v>0</v>
      </c>
    </row>
    <row r="1795" customFormat="false" ht="15" hidden="false" customHeight="true" outlineLevel="0" collapsed="false">
      <c r="B1795" s="57" t="s">
        <v>4716</v>
      </c>
      <c r="C1795" s="57" t="s">
        <v>255</v>
      </c>
      <c r="D1795" s="57" t="s">
        <v>354</v>
      </c>
      <c r="E1795" s="59" t="b">
        <f aca="false">FALSE()</f>
        <v>0</v>
      </c>
      <c r="F1795" s="57" t="n">
        <v>1</v>
      </c>
      <c r="G1795" s="57" t="s">
        <v>5179</v>
      </c>
      <c r="H1795" s="57" t="s">
        <v>5099</v>
      </c>
      <c r="I1795" s="57" t="n">
        <v>3</v>
      </c>
      <c r="J1795" s="57" t="s">
        <v>425</v>
      </c>
      <c r="K1795" s="57" t="n">
        <v>2</v>
      </c>
      <c r="L1795" s="59" t="b">
        <f aca="false">FALSE()</f>
        <v>0</v>
      </c>
      <c r="M1795" s="59" t="b">
        <f aca="false">TRUE()</f>
        <v>1</v>
      </c>
      <c r="N1795" s="59" t="b">
        <f aca="false">TRUE()</f>
        <v>1</v>
      </c>
      <c r="O1795" s="59" t="b">
        <f aca="false">TRUE()</f>
        <v>1</v>
      </c>
      <c r="P1795" s="59" t="b">
        <f aca="false">TRUE()</f>
        <v>1</v>
      </c>
      <c r="Q1795" s="57" t="s">
        <v>5416</v>
      </c>
      <c r="R1795" s="58" t="n">
        <v>1</v>
      </c>
      <c r="S1795" s="58" t="n">
        <v>72.620002746582</v>
      </c>
      <c r="T1795" s="57"/>
      <c r="U1795" s="58" t="n">
        <v>0</v>
      </c>
      <c r="V1795" s="58" t="n">
        <v>0</v>
      </c>
      <c r="W1795" s="58" t="n">
        <v>0</v>
      </c>
      <c r="X1795" s="57"/>
      <c r="Y1795" s="57"/>
      <c r="Z1795" s="58" t="n">
        <v>3.97140353023966</v>
      </c>
      <c r="AA1795" s="57" t="s">
        <v>5455</v>
      </c>
      <c r="AB1795" s="57" t="s">
        <v>5413</v>
      </c>
      <c r="AC1795" s="57" t="s">
        <v>5422</v>
      </c>
      <c r="AD1795" s="57" t="s">
        <v>4885</v>
      </c>
      <c r="AE1795" s="57" t="n">
        <v>2692</v>
      </c>
      <c r="AF1795" s="58" t="n">
        <v>3.97140353023966</v>
      </c>
      <c r="AG1795" s="57" t="s">
        <v>5455</v>
      </c>
      <c r="AH1795" s="57" t="s">
        <v>5422</v>
      </c>
      <c r="AI1795" s="57" t="s">
        <v>4885</v>
      </c>
      <c r="AJ1795" s="58" t="n">
        <v>16.3326508871034</v>
      </c>
      <c r="AK1795" s="57" t="s">
        <v>357</v>
      </c>
      <c r="AL1795" s="58" t="n">
        <v>4</v>
      </c>
      <c r="AM1795" s="57"/>
      <c r="AN1795" s="57" t="s">
        <v>5455</v>
      </c>
      <c r="AO1795" s="57" t="n">
        <v>1</v>
      </c>
      <c r="AP1795" s="59" t="b">
        <f aca="false">FALSE()</f>
        <v>0</v>
      </c>
    </row>
    <row r="1796" customFormat="false" ht="15" hidden="false" customHeight="true" outlineLevel="0" collapsed="false">
      <c r="B1796" s="57" t="s">
        <v>4716</v>
      </c>
      <c r="C1796" s="57" t="s">
        <v>255</v>
      </c>
      <c r="D1796" s="57" t="s">
        <v>354</v>
      </c>
      <c r="E1796" s="59" t="b">
        <f aca="false">FALSE()</f>
        <v>0</v>
      </c>
      <c r="F1796" s="57" t="n">
        <v>1</v>
      </c>
      <c r="G1796" s="57" t="s">
        <v>5179</v>
      </c>
      <c r="H1796" s="57" t="s">
        <v>5099</v>
      </c>
      <c r="I1796" s="57" t="n">
        <v>3</v>
      </c>
      <c r="J1796" s="57" t="s">
        <v>425</v>
      </c>
      <c r="K1796" s="57" t="n">
        <v>2</v>
      </c>
      <c r="L1796" s="59" t="b">
        <f aca="false">FALSE()</f>
        <v>0</v>
      </c>
      <c r="M1796" s="59" t="b">
        <f aca="false">TRUE()</f>
        <v>1</v>
      </c>
      <c r="N1796" s="59" t="b">
        <f aca="false">TRUE()</f>
        <v>1</v>
      </c>
      <c r="O1796" s="59" t="b">
        <f aca="false">TRUE()</f>
        <v>1</v>
      </c>
      <c r="P1796" s="59" t="b">
        <f aca="false">TRUE()</f>
        <v>1</v>
      </c>
      <c r="Q1796" s="57" t="s">
        <v>5416</v>
      </c>
      <c r="R1796" s="58" t="n">
        <v>1</v>
      </c>
      <c r="S1796" s="58" t="n">
        <v>72.620002746582</v>
      </c>
      <c r="T1796" s="57"/>
      <c r="U1796" s="58" t="n">
        <v>0</v>
      </c>
      <c r="V1796" s="58" t="n">
        <v>0</v>
      </c>
      <c r="W1796" s="58" t="n">
        <v>0</v>
      </c>
      <c r="X1796" s="57"/>
      <c r="Y1796" s="57"/>
      <c r="Z1796" s="58" t="n">
        <v>3.97140353023966</v>
      </c>
      <c r="AA1796" s="57" t="s">
        <v>5455</v>
      </c>
      <c r="AB1796" s="57" t="s">
        <v>5413</v>
      </c>
      <c r="AC1796" s="57" t="s">
        <v>5422</v>
      </c>
      <c r="AD1796" s="57" t="s">
        <v>4885</v>
      </c>
      <c r="AE1796" s="57" t="n">
        <v>2692</v>
      </c>
      <c r="AF1796" s="58" t="n">
        <v>3.97140353023966</v>
      </c>
      <c r="AG1796" s="57" t="s">
        <v>5455</v>
      </c>
      <c r="AH1796" s="57" t="s">
        <v>5422</v>
      </c>
      <c r="AI1796" s="57" t="s">
        <v>4885</v>
      </c>
      <c r="AJ1796" s="58" t="n">
        <v>16.3326508871034</v>
      </c>
      <c r="AK1796" s="57" t="s">
        <v>357</v>
      </c>
      <c r="AL1796" s="58" t="n">
        <v>4.5</v>
      </c>
      <c r="AM1796" s="57"/>
      <c r="AN1796" s="57" t="s">
        <v>5455</v>
      </c>
      <c r="AO1796" s="57" t="n">
        <v>2</v>
      </c>
      <c r="AP1796" s="59" t="b">
        <f aca="false">FALSE()</f>
        <v>0</v>
      </c>
    </row>
    <row r="1797" customFormat="false" ht="15" hidden="false" customHeight="true" outlineLevel="0" collapsed="false">
      <c r="B1797" s="57" t="s">
        <v>4716</v>
      </c>
      <c r="C1797" s="57" t="s">
        <v>255</v>
      </c>
      <c r="D1797" s="57" t="s">
        <v>354</v>
      </c>
      <c r="E1797" s="59" t="b">
        <f aca="false">FALSE()</f>
        <v>0</v>
      </c>
      <c r="F1797" s="57" t="n">
        <v>1</v>
      </c>
      <c r="G1797" s="57" t="s">
        <v>5179</v>
      </c>
      <c r="H1797" s="57" t="s">
        <v>5099</v>
      </c>
      <c r="I1797" s="57" t="n">
        <v>4</v>
      </c>
      <c r="J1797" s="57" t="s">
        <v>327</v>
      </c>
      <c r="K1797" s="57" t="n">
        <v>2</v>
      </c>
      <c r="L1797" s="59" t="b">
        <f aca="false">FALSE()</f>
        <v>0</v>
      </c>
      <c r="M1797" s="59" t="b">
        <f aca="false">TRUE()</f>
        <v>1</v>
      </c>
      <c r="N1797" s="59" t="b">
        <f aca="false">TRUE()</f>
        <v>1</v>
      </c>
      <c r="O1797" s="59" t="b">
        <f aca="false">TRUE()</f>
        <v>1</v>
      </c>
      <c r="P1797" s="59" t="b">
        <f aca="false">TRUE()</f>
        <v>1</v>
      </c>
      <c r="Q1797" s="57" t="s">
        <v>5421</v>
      </c>
      <c r="R1797" s="58" t="n">
        <v>1</v>
      </c>
      <c r="S1797" s="58" t="n">
        <v>72.1699981689453</v>
      </c>
      <c r="T1797" s="57"/>
      <c r="U1797" s="58" t="n">
        <v>7.68929345658708</v>
      </c>
      <c r="V1797" s="58" t="n">
        <v>2.34950633395716</v>
      </c>
      <c r="W1797" s="58" t="n">
        <v>0</v>
      </c>
      <c r="X1797" s="58" t="n">
        <v>30.5555555555556</v>
      </c>
      <c r="Y1797" s="58" t="n">
        <v>0</v>
      </c>
      <c r="Z1797" s="58" t="n">
        <v>3.96949190703292</v>
      </c>
      <c r="AA1797" s="57" t="s">
        <v>5455</v>
      </c>
      <c r="AB1797" s="57" t="s">
        <v>5413</v>
      </c>
      <c r="AC1797" s="57" t="s">
        <v>5422</v>
      </c>
      <c r="AD1797" s="57" t="s">
        <v>4885</v>
      </c>
      <c r="AE1797" s="57" t="n">
        <v>2692</v>
      </c>
      <c r="AF1797" s="58" t="n">
        <v>3.96949190703292</v>
      </c>
      <c r="AG1797" s="57" t="s">
        <v>5455</v>
      </c>
      <c r="AH1797" s="57" t="s">
        <v>5422</v>
      </c>
      <c r="AI1797" s="57" t="s">
        <v>4885</v>
      </c>
      <c r="AJ1797" s="58" t="n">
        <v>16.7242052427014</v>
      </c>
      <c r="AK1797" s="57" t="s">
        <v>357</v>
      </c>
      <c r="AL1797" s="58" t="n">
        <v>3.5</v>
      </c>
      <c r="AM1797" s="57"/>
      <c r="AN1797" s="57"/>
      <c r="AO1797" s="57" t="n">
        <v>0</v>
      </c>
      <c r="AP1797" s="59" t="b">
        <f aca="false">FALSE()</f>
        <v>0</v>
      </c>
    </row>
    <row r="1798" customFormat="false" ht="15" hidden="false" customHeight="true" outlineLevel="0" collapsed="false">
      <c r="B1798" s="57" t="s">
        <v>4716</v>
      </c>
      <c r="C1798" s="57" t="s">
        <v>255</v>
      </c>
      <c r="D1798" s="57" t="s">
        <v>354</v>
      </c>
      <c r="E1798" s="59" t="b">
        <f aca="false">FALSE()</f>
        <v>0</v>
      </c>
      <c r="F1798" s="57" t="n">
        <v>1</v>
      </c>
      <c r="G1798" s="57" t="s">
        <v>5179</v>
      </c>
      <c r="H1798" s="57" t="s">
        <v>5099</v>
      </c>
      <c r="I1798" s="57" t="n">
        <v>4</v>
      </c>
      <c r="J1798" s="57" t="s">
        <v>327</v>
      </c>
      <c r="K1798" s="57" t="n">
        <v>2</v>
      </c>
      <c r="L1798" s="59" t="b">
        <f aca="false">FALSE()</f>
        <v>0</v>
      </c>
      <c r="M1798" s="59" t="b">
        <f aca="false">TRUE()</f>
        <v>1</v>
      </c>
      <c r="N1798" s="59" t="b">
        <f aca="false">TRUE()</f>
        <v>1</v>
      </c>
      <c r="O1798" s="59" t="b">
        <f aca="false">TRUE()</f>
        <v>1</v>
      </c>
      <c r="P1798" s="59" t="b">
        <f aca="false">TRUE()</f>
        <v>1</v>
      </c>
      <c r="Q1798" s="57" t="s">
        <v>5421</v>
      </c>
      <c r="R1798" s="58" t="n">
        <v>1</v>
      </c>
      <c r="S1798" s="58" t="n">
        <v>72.1699981689453</v>
      </c>
      <c r="T1798" s="57"/>
      <c r="U1798" s="58" t="n">
        <v>7.68929345658708</v>
      </c>
      <c r="V1798" s="58" t="n">
        <v>2.34950633395716</v>
      </c>
      <c r="W1798" s="58" t="n">
        <v>0</v>
      </c>
      <c r="X1798" s="58" t="n">
        <v>30.5555555555556</v>
      </c>
      <c r="Y1798" s="58" t="n">
        <v>0</v>
      </c>
      <c r="Z1798" s="58" t="n">
        <v>3.96949190703292</v>
      </c>
      <c r="AA1798" s="57" t="s">
        <v>5455</v>
      </c>
      <c r="AB1798" s="57" t="s">
        <v>5413</v>
      </c>
      <c r="AC1798" s="57" t="s">
        <v>5422</v>
      </c>
      <c r="AD1798" s="57" t="s">
        <v>4885</v>
      </c>
      <c r="AE1798" s="57" t="n">
        <v>2692</v>
      </c>
      <c r="AF1798" s="58" t="n">
        <v>3.96949190703292</v>
      </c>
      <c r="AG1798" s="57" t="s">
        <v>5455</v>
      </c>
      <c r="AH1798" s="57" t="s">
        <v>5422</v>
      </c>
      <c r="AI1798" s="57" t="s">
        <v>4885</v>
      </c>
      <c r="AJ1798" s="58" t="n">
        <v>16.7242052427014</v>
      </c>
      <c r="AK1798" s="57" t="s">
        <v>357</v>
      </c>
      <c r="AL1798" s="58" t="n">
        <v>4</v>
      </c>
      <c r="AM1798" s="57"/>
      <c r="AN1798" s="57" t="s">
        <v>5455</v>
      </c>
      <c r="AO1798" s="57" t="n">
        <v>1</v>
      </c>
      <c r="AP1798" s="59" t="b">
        <f aca="false">FALSE()</f>
        <v>0</v>
      </c>
    </row>
    <row r="1799" customFormat="false" ht="15" hidden="false" customHeight="true" outlineLevel="0" collapsed="false">
      <c r="B1799" s="57" t="s">
        <v>4716</v>
      </c>
      <c r="C1799" s="57" t="s">
        <v>255</v>
      </c>
      <c r="D1799" s="57" t="s">
        <v>354</v>
      </c>
      <c r="E1799" s="59" t="b">
        <f aca="false">FALSE()</f>
        <v>0</v>
      </c>
      <c r="F1799" s="57" t="n">
        <v>1</v>
      </c>
      <c r="G1799" s="57" t="s">
        <v>5179</v>
      </c>
      <c r="H1799" s="57" t="s">
        <v>5099</v>
      </c>
      <c r="I1799" s="57" t="n">
        <v>4</v>
      </c>
      <c r="J1799" s="57" t="s">
        <v>327</v>
      </c>
      <c r="K1799" s="57" t="n">
        <v>2</v>
      </c>
      <c r="L1799" s="59" t="b">
        <f aca="false">FALSE()</f>
        <v>0</v>
      </c>
      <c r="M1799" s="59" t="b">
        <f aca="false">TRUE()</f>
        <v>1</v>
      </c>
      <c r="N1799" s="59" t="b">
        <f aca="false">TRUE()</f>
        <v>1</v>
      </c>
      <c r="O1799" s="59" t="b">
        <f aca="false">TRUE()</f>
        <v>1</v>
      </c>
      <c r="P1799" s="59" t="b">
        <f aca="false">TRUE()</f>
        <v>1</v>
      </c>
      <c r="Q1799" s="57" t="s">
        <v>5421</v>
      </c>
      <c r="R1799" s="58" t="n">
        <v>1</v>
      </c>
      <c r="S1799" s="58" t="n">
        <v>72.1699981689453</v>
      </c>
      <c r="T1799" s="57"/>
      <c r="U1799" s="58" t="n">
        <v>7.68929345658708</v>
      </c>
      <c r="V1799" s="58" t="n">
        <v>2.34950633395716</v>
      </c>
      <c r="W1799" s="58" t="n">
        <v>0</v>
      </c>
      <c r="X1799" s="58" t="n">
        <v>30.5555555555556</v>
      </c>
      <c r="Y1799" s="58" t="n">
        <v>0</v>
      </c>
      <c r="Z1799" s="58" t="n">
        <v>3.96949190703292</v>
      </c>
      <c r="AA1799" s="57" t="s">
        <v>5455</v>
      </c>
      <c r="AB1799" s="57" t="s">
        <v>5413</v>
      </c>
      <c r="AC1799" s="57" t="s">
        <v>5422</v>
      </c>
      <c r="AD1799" s="57" t="s">
        <v>4885</v>
      </c>
      <c r="AE1799" s="57" t="n">
        <v>2692</v>
      </c>
      <c r="AF1799" s="58" t="n">
        <v>3.96949190703292</v>
      </c>
      <c r="AG1799" s="57" t="s">
        <v>5455</v>
      </c>
      <c r="AH1799" s="57" t="s">
        <v>5422</v>
      </c>
      <c r="AI1799" s="57" t="s">
        <v>4885</v>
      </c>
      <c r="AJ1799" s="58" t="n">
        <v>16.7242052427014</v>
      </c>
      <c r="AK1799" s="57" t="s">
        <v>357</v>
      </c>
      <c r="AL1799" s="58" t="n">
        <v>4.5</v>
      </c>
      <c r="AM1799" s="57"/>
      <c r="AN1799" s="57" t="s">
        <v>5455</v>
      </c>
      <c r="AO1799" s="57" t="n">
        <v>1</v>
      </c>
      <c r="AP1799" s="59" t="b">
        <f aca="false">FALSE()</f>
        <v>0</v>
      </c>
    </row>
    <row r="1800" customFormat="false" ht="15" hidden="false" customHeight="true" outlineLevel="0" collapsed="false">
      <c r="B1800" s="57" t="s">
        <v>4716</v>
      </c>
      <c r="C1800" s="57" t="s">
        <v>255</v>
      </c>
      <c r="D1800" s="57" t="s">
        <v>354</v>
      </c>
      <c r="E1800" s="59" t="b">
        <f aca="false">FALSE()</f>
        <v>0</v>
      </c>
      <c r="F1800" s="57" t="n">
        <v>1</v>
      </c>
      <c r="G1800" s="57" t="s">
        <v>5179</v>
      </c>
      <c r="H1800" s="57" t="s">
        <v>5099</v>
      </c>
      <c r="I1800" s="57" t="n">
        <v>5</v>
      </c>
      <c r="J1800" s="57" t="s">
        <v>4584</v>
      </c>
      <c r="K1800" s="57" t="n">
        <v>2</v>
      </c>
      <c r="L1800" s="59" t="b">
        <f aca="false">FALSE()</f>
        <v>0</v>
      </c>
      <c r="M1800" s="59" t="b">
        <f aca="false">TRUE()</f>
        <v>1</v>
      </c>
      <c r="N1800" s="59" t="b">
        <f aca="false">TRUE()</f>
        <v>1</v>
      </c>
      <c r="O1800" s="59" t="b">
        <f aca="false">TRUE()</f>
        <v>1</v>
      </c>
      <c r="P1800" s="59" t="b">
        <f aca="false">TRUE()</f>
        <v>1</v>
      </c>
      <c r="Q1800" s="57" t="s">
        <v>5424</v>
      </c>
      <c r="R1800" s="58" t="n">
        <v>1</v>
      </c>
      <c r="S1800" s="58" t="n">
        <v>78.870002746582</v>
      </c>
      <c r="T1800" s="57"/>
      <c r="U1800" s="58" t="n">
        <v>0</v>
      </c>
      <c r="V1800" s="58" t="n">
        <v>0</v>
      </c>
      <c r="W1800" s="58" t="n">
        <v>0</v>
      </c>
      <c r="X1800" s="57"/>
      <c r="Y1800" s="57"/>
      <c r="Z1800" s="58" t="n">
        <v>5.92587765651636</v>
      </c>
      <c r="AA1800" s="57" t="s">
        <v>5455</v>
      </c>
      <c r="AB1800" s="57" t="s">
        <v>5413</v>
      </c>
      <c r="AC1800" s="57" t="s">
        <v>5422</v>
      </c>
      <c r="AD1800" s="57" t="s">
        <v>4885</v>
      </c>
      <c r="AE1800" s="57" t="n">
        <v>2692</v>
      </c>
      <c r="AF1800" s="58" t="n">
        <v>5.92587765651636</v>
      </c>
      <c r="AG1800" s="57" t="s">
        <v>5455</v>
      </c>
      <c r="AH1800" s="57" t="s">
        <v>5422</v>
      </c>
      <c r="AI1800" s="57" t="s">
        <v>4885</v>
      </c>
      <c r="AJ1800" s="58" t="n">
        <v>19.0104677743605</v>
      </c>
      <c r="AK1800" s="57" t="s">
        <v>357</v>
      </c>
      <c r="AL1800" s="58" t="n">
        <v>3.5</v>
      </c>
      <c r="AM1800" s="57"/>
      <c r="AN1800" s="57"/>
      <c r="AO1800" s="57" t="n">
        <v>0</v>
      </c>
      <c r="AP1800" s="59" t="b">
        <f aca="false">FALSE()</f>
        <v>0</v>
      </c>
    </row>
    <row r="1801" customFormat="false" ht="15" hidden="false" customHeight="true" outlineLevel="0" collapsed="false">
      <c r="B1801" s="57" t="s">
        <v>4716</v>
      </c>
      <c r="C1801" s="57" t="s">
        <v>255</v>
      </c>
      <c r="D1801" s="57" t="s">
        <v>354</v>
      </c>
      <c r="E1801" s="59" t="b">
        <f aca="false">FALSE()</f>
        <v>0</v>
      </c>
      <c r="F1801" s="57" t="n">
        <v>1</v>
      </c>
      <c r="G1801" s="57" t="s">
        <v>5179</v>
      </c>
      <c r="H1801" s="57" t="s">
        <v>5099</v>
      </c>
      <c r="I1801" s="57" t="n">
        <v>5</v>
      </c>
      <c r="J1801" s="57" t="s">
        <v>4584</v>
      </c>
      <c r="K1801" s="57" t="n">
        <v>2</v>
      </c>
      <c r="L1801" s="59" t="b">
        <f aca="false">FALSE()</f>
        <v>0</v>
      </c>
      <c r="M1801" s="59" t="b">
        <f aca="false">TRUE()</f>
        <v>1</v>
      </c>
      <c r="N1801" s="59" t="b">
        <f aca="false">TRUE()</f>
        <v>1</v>
      </c>
      <c r="O1801" s="59" t="b">
        <f aca="false">TRUE()</f>
        <v>1</v>
      </c>
      <c r="P1801" s="59" t="b">
        <f aca="false">TRUE()</f>
        <v>1</v>
      </c>
      <c r="Q1801" s="57" t="s">
        <v>5424</v>
      </c>
      <c r="R1801" s="58" t="n">
        <v>1</v>
      </c>
      <c r="S1801" s="58" t="n">
        <v>78.870002746582</v>
      </c>
      <c r="T1801" s="57"/>
      <c r="U1801" s="58" t="n">
        <v>0</v>
      </c>
      <c r="V1801" s="58" t="n">
        <v>0</v>
      </c>
      <c r="W1801" s="58" t="n">
        <v>0</v>
      </c>
      <c r="X1801" s="57"/>
      <c r="Y1801" s="57"/>
      <c r="Z1801" s="58" t="n">
        <v>5.92587765651636</v>
      </c>
      <c r="AA1801" s="57" t="s">
        <v>5455</v>
      </c>
      <c r="AB1801" s="57" t="s">
        <v>5413</v>
      </c>
      <c r="AC1801" s="57" t="s">
        <v>5422</v>
      </c>
      <c r="AD1801" s="57" t="s">
        <v>4885</v>
      </c>
      <c r="AE1801" s="57" t="n">
        <v>2692</v>
      </c>
      <c r="AF1801" s="58" t="n">
        <v>5.92587765651636</v>
      </c>
      <c r="AG1801" s="57" t="s">
        <v>5455</v>
      </c>
      <c r="AH1801" s="57" t="s">
        <v>5422</v>
      </c>
      <c r="AI1801" s="57" t="s">
        <v>4885</v>
      </c>
      <c r="AJ1801" s="58" t="n">
        <v>19.0104677743605</v>
      </c>
      <c r="AK1801" s="57" t="s">
        <v>357</v>
      </c>
      <c r="AL1801" s="58" t="n">
        <v>4</v>
      </c>
      <c r="AM1801" s="57"/>
      <c r="AN1801" s="57"/>
      <c r="AO1801" s="57" t="n">
        <v>0</v>
      </c>
      <c r="AP1801" s="59" t="b">
        <f aca="false">FALSE()</f>
        <v>0</v>
      </c>
    </row>
    <row r="1802" customFormat="false" ht="15" hidden="false" customHeight="true" outlineLevel="0" collapsed="false">
      <c r="B1802" s="57" t="s">
        <v>4716</v>
      </c>
      <c r="C1802" s="57" t="s">
        <v>255</v>
      </c>
      <c r="D1802" s="57" t="s">
        <v>354</v>
      </c>
      <c r="E1802" s="59" t="b">
        <f aca="false">FALSE()</f>
        <v>0</v>
      </c>
      <c r="F1802" s="57" t="n">
        <v>1</v>
      </c>
      <c r="G1802" s="57" t="s">
        <v>5179</v>
      </c>
      <c r="H1802" s="57" t="s">
        <v>5099</v>
      </c>
      <c r="I1802" s="57" t="n">
        <v>5</v>
      </c>
      <c r="J1802" s="57" t="s">
        <v>4584</v>
      </c>
      <c r="K1802" s="57" t="n">
        <v>2</v>
      </c>
      <c r="L1802" s="59" t="b">
        <f aca="false">FALSE()</f>
        <v>0</v>
      </c>
      <c r="M1802" s="59" t="b">
        <f aca="false">TRUE()</f>
        <v>1</v>
      </c>
      <c r="N1802" s="59" t="b">
        <f aca="false">TRUE()</f>
        <v>1</v>
      </c>
      <c r="O1802" s="59" t="b">
        <f aca="false">TRUE()</f>
        <v>1</v>
      </c>
      <c r="P1802" s="59" t="b">
        <f aca="false">TRUE()</f>
        <v>1</v>
      </c>
      <c r="Q1802" s="57" t="s">
        <v>5424</v>
      </c>
      <c r="R1802" s="58" t="n">
        <v>1</v>
      </c>
      <c r="S1802" s="58" t="n">
        <v>78.870002746582</v>
      </c>
      <c r="T1802" s="57"/>
      <c r="U1802" s="58" t="n">
        <v>0</v>
      </c>
      <c r="V1802" s="58" t="n">
        <v>0</v>
      </c>
      <c r="W1802" s="58" t="n">
        <v>0</v>
      </c>
      <c r="X1802" s="57"/>
      <c r="Y1802" s="57"/>
      <c r="Z1802" s="58" t="n">
        <v>5.92587765651636</v>
      </c>
      <c r="AA1802" s="57" t="s">
        <v>5455</v>
      </c>
      <c r="AB1802" s="57" t="s">
        <v>5413</v>
      </c>
      <c r="AC1802" s="57" t="s">
        <v>5422</v>
      </c>
      <c r="AD1802" s="57" t="s">
        <v>4885</v>
      </c>
      <c r="AE1802" s="57" t="n">
        <v>2692</v>
      </c>
      <c r="AF1802" s="58" t="n">
        <v>5.92587765651636</v>
      </c>
      <c r="AG1802" s="57" t="s">
        <v>5455</v>
      </c>
      <c r="AH1802" s="57" t="s">
        <v>5422</v>
      </c>
      <c r="AI1802" s="57" t="s">
        <v>4885</v>
      </c>
      <c r="AJ1802" s="58" t="n">
        <v>19.0104677743605</v>
      </c>
      <c r="AK1802" s="57" t="s">
        <v>357</v>
      </c>
      <c r="AL1802" s="58" t="n">
        <v>4.5</v>
      </c>
      <c r="AM1802" s="57"/>
      <c r="AN1802" s="57"/>
      <c r="AO1802" s="57" t="n">
        <v>0</v>
      </c>
      <c r="AP1802" s="59" t="b">
        <f aca="false">FALSE()</f>
        <v>0</v>
      </c>
    </row>
    <row r="1803" customFormat="false" ht="15" hidden="false" customHeight="true" outlineLevel="0" collapsed="false">
      <c r="B1803" s="57" t="s">
        <v>4716</v>
      </c>
      <c r="C1803" s="57" t="s">
        <v>255</v>
      </c>
      <c r="D1803" s="57" t="s">
        <v>354</v>
      </c>
      <c r="E1803" s="59" t="b">
        <f aca="false">FALSE()</f>
        <v>0</v>
      </c>
      <c r="F1803" s="57" t="n">
        <v>1</v>
      </c>
      <c r="G1803" s="57" t="s">
        <v>5179</v>
      </c>
      <c r="H1803" s="57" t="s">
        <v>5099</v>
      </c>
      <c r="I1803" s="57" t="n">
        <v>6</v>
      </c>
      <c r="J1803" s="57" t="s">
        <v>4590</v>
      </c>
      <c r="K1803" s="57" t="n">
        <v>2</v>
      </c>
      <c r="L1803" s="59" t="b">
        <f aca="false">FALSE()</f>
        <v>0</v>
      </c>
      <c r="M1803" s="59" t="b">
        <f aca="false">TRUE()</f>
        <v>1</v>
      </c>
      <c r="N1803" s="59" t="b">
        <f aca="false">TRUE()</f>
        <v>1</v>
      </c>
      <c r="O1803" s="59" t="b">
        <f aca="false">TRUE()</f>
        <v>1</v>
      </c>
      <c r="P1803" s="59" t="b">
        <f aca="false">TRUE()</f>
        <v>1</v>
      </c>
      <c r="Q1803" s="57" t="s">
        <v>5430</v>
      </c>
      <c r="R1803" s="58" t="n">
        <v>1</v>
      </c>
      <c r="S1803" s="58" t="n">
        <v>95.879997253418</v>
      </c>
      <c r="T1803" s="57"/>
      <c r="U1803" s="58" t="n">
        <v>2.88348504622016</v>
      </c>
      <c r="V1803" s="58" t="n">
        <v>0</v>
      </c>
      <c r="W1803" s="58" t="n">
        <v>0</v>
      </c>
      <c r="X1803" s="58" t="n">
        <v>0</v>
      </c>
      <c r="Y1803" s="58" t="n">
        <v>0</v>
      </c>
      <c r="Z1803" s="58" t="n">
        <v>9.1229686506093</v>
      </c>
      <c r="AA1803" s="57" t="s">
        <v>5455</v>
      </c>
      <c r="AB1803" s="57" t="s">
        <v>5413</v>
      </c>
      <c r="AC1803" s="57" t="s">
        <v>5444</v>
      </c>
      <c r="AD1803" s="57" t="s">
        <v>4885</v>
      </c>
      <c r="AE1803" s="57" t="n">
        <v>2692</v>
      </c>
      <c r="AF1803" s="58" t="n">
        <v>9.1229686506093</v>
      </c>
      <c r="AG1803" s="57" t="s">
        <v>5455</v>
      </c>
      <c r="AH1803" s="57" t="s">
        <v>5444</v>
      </c>
      <c r="AI1803" s="57" t="s">
        <v>4885</v>
      </c>
      <c r="AJ1803" s="58" t="n">
        <v>19.8704783284147</v>
      </c>
      <c r="AK1803" s="57" t="s">
        <v>357</v>
      </c>
      <c r="AL1803" s="58" t="n">
        <v>3.5</v>
      </c>
      <c r="AM1803" s="57"/>
      <c r="AN1803" s="57"/>
      <c r="AO1803" s="57" t="n">
        <v>0</v>
      </c>
      <c r="AP1803" s="59" t="b">
        <f aca="false">FALSE()</f>
        <v>0</v>
      </c>
    </row>
    <row r="1804" customFormat="false" ht="15" hidden="false" customHeight="true" outlineLevel="0" collapsed="false">
      <c r="B1804" s="57" t="s">
        <v>4716</v>
      </c>
      <c r="C1804" s="57" t="s">
        <v>255</v>
      </c>
      <c r="D1804" s="57" t="s">
        <v>354</v>
      </c>
      <c r="E1804" s="59" t="b">
        <f aca="false">FALSE()</f>
        <v>0</v>
      </c>
      <c r="F1804" s="57" t="n">
        <v>1</v>
      </c>
      <c r="G1804" s="57" t="s">
        <v>5179</v>
      </c>
      <c r="H1804" s="57" t="s">
        <v>5099</v>
      </c>
      <c r="I1804" s="57" t="n">
        <v>6</v>
      </c>
      <c r="J1804" s="57" t="s">
        <v>4590</v>
      </c>
      <c r="K1804" s="57" t="n">
        <v>2</v>
      </c>
      <c r="L1804" s="59" t="b">
        <f aca="false">FALSE()</f>
        <v>0</v>
      </c>
      <c r="M1804" s="59" t="b">
        <f aca="false">TRUE()</f>
        <v>1</v>
      </c>
      <c r="N1804" s="59" t="b">
        <f aca="false">TRUE()</f>
        <v>1</v>
      </c>
      <c r="O1804" s="59" t="b">
        <f aca="false">TRUE()</f>
        <v>1</v>
      </c>
      <c r="P1804" s="59" t="b">
        <f aca="false">TRUE()</f>
        <v>1</v>
      </c>
      <c r="Q1804" s="57" t="s">
        <v>5430</v>
      </c>
      <c r="R1804" s="58" t="n">
        <v>1</v>
      </c>
      <c r="S1804" s="58" t="n">
        <v>95.879997253418</v>
      </c>
      <c r="T1804" s="57"/>
      <c r="U1804" s="58" t="n">
        <v>2.88348504622016</v>
      </c>
      <c r="V1804" s="58" t="n">
        <v>0</v>
      </c>
      <c r="W1804" s="58" t="n">
        <v>0</v>
      </c>
      <c r="X1804" s="58" t="n">
        <v>0</v>
      </c>
      <c r="Y1804" s="58" t="n">
        <v>0</v>
      </c>
      <c r="Z1804" s="58" t="n">
        <v>9.1229686506093</v>
      </c>
      <c r="AA1804" s="57" t="s">
        <v>5455</v>
      </c>
      <c r="AB1804" s="57" t="s">
        <v>5413</v>
      </c>
      <c r="AC1804" s="57" t="s">
        <v>5444</v>
      </c>
      <c r="AD1804" s="57" t="s">
        <v>4885</v>
      </c>
      <c r="AE1804" s="57" t="n">
        <v>2692</v>
      </c>
      <c r="AF1804" s="58" t="n">
        <v>9.1229686506093</v>
      </c>
      <c r="AG1804" s="57" t="s">
        <v>5455</v>
      </c>
      <c r="AH1804" s="57" t="s">
        <v>5444</v>
      </c>
      <c r="AI1804" s="57" t="s">
        <v>4885</v>
      </c>
      <c r="AJ1804" s="58" t="n">
        <v>19.8704783284147</v>
      </c>
      <c r="AK1804" s="57" t="s">
        <v>357</v>
      </c>
      <c r="AL1804" s="58" t="n">
        <v>4</v>
      </c>
      <c r="AM1804" s="57"/>
      <c r="AN1804" s="57"/>
      <c r="AO1804" s="57" t="n">
        <v>0</v>
      </c>
      <c r="AP1804" s="59" t="b">
        <f aca="false">FALSE()</f>
        <v>0</v>
      </c>
    </row>
    <row r="1805" customFormat="false" ht="15" hidden="false" customHeight="true" outlineLevel="0" collapsed="false">
      <c r="B1805" s="57" t="s">
        <v>4716</v>
      </c>
      <c r="C1805" s="57" t="s">
        <v>255</v>
      </c>
      <c r="D1805" s="57" t="s">
        <v>354</v>
      </c>
      <c r="E1805" s="59" t="b">
        <f aca="false">FALSE()</f>
        <v>0</v>
      </c>
      <c r="F1805" s="57" t="n">
        <v>1</v>
      </c>
      <c r="G1805" s="57" t="s">
        <v>5179</v>
      </c>
      <c r="H1805" s="57" t="s">
        <v>5099</v>
      </c>
      <c r="I1805" s="57" t="n">
        <v>6</v>
      </c>
      <c r="J1805" s="57" t="s">
        <v>4590</v>
      </c>
      <c r="K1805" s="57" t="n">
        <v>2</v>
      </c>
      <c r="L1805" s="59" t="b">
        <f aca="false">FALSE()</f>
        <v>0</v>
      </c>
      <c r="M1805" s="59" t="b">
        <f aca="false">TRUE()</f>
        <v>1</v>
      </c>
      <c r="N1805" s="59" t="b">
        <f aca="false">TRUE()</f>
        <v>1</v>
      </c>
      <c r="O1805" s="59" t="b">
        <f aca="false">TRUE()</f>
        <v>1</v>
      </c>
      <c r="P1805" s="59" t="b">
        <f aca="false">TRUE()</f>
        <v>1</v>
      </c>
      <c r="Q1805" s="57" t="s">
        <v>5430</v>
      </c>
      <c r="R1805" s="58" t="n">
        <v>1</v>
      </c>
      <c r="S1805" s="58" t="n">
        <v>95.879997253418</v>
      </c>
      <c r="T1805" s="57"/>
      <c r="U1805" s="58" t="n">
        <v>2.88348504622016</v>
      </c>
      <c r="V1805" s="58" t="n">
        <v>0</v>
      </c>
      <c r="W1805" s="58" t="n">
        <v>0</v>
      </c>
      <c r="X1805" s="58" t="n">
        <v>0</v>
      </c>
      <c r="Y1805" s="58" t="n">
        <v>0</v>
      </c>
      <c r="Z1805" s="58" t="n">
        <v>9.1229686506093</v>
      </c>
      <c r="AA1805" s="57" t="s">
        <v>5455</v>
      </c>
      <c r="AB1805" s="57" t="s">
        <v>5413</v>
      </c>
      <c r="AC1805" s="57" t="s">
        <v>5444</v>
      </c>
      <c r="AD1805" s="57" t="s">
        <v>4885</v>
      </c>
      <c r="AE1805" s="57" t="n">
        <v>2692</v>
      </c>
      <c r="AF1805" s="58" t="n">
        <v>9.1229686506093</v>
      </c>
      <c r="AG1805" s="57" t="s">
        <v>5455</v>
      </c>
      <c r="AH1805" s="57" t="s">
        <v>5444</v>
      </c>
      <c r="AI1805" s="57" t="s">
        <v>4885</v>
      </c>
      <c r="AJ1805" s="58" t="n">
        <v>19.8704783284147</v>
      </c>
      <c r="AK1805" s="57" t="s">
        <v>357</v>
      </c>
      <c r="AL1805" s="58" t="n">
        <v>4.5</v>
      </c>
      <c r="AM1805" s="57"/>
      <c r="AN1805" s="57"/>
      <c r="AO1805" s="57" t="n">
        <v>0</v>
      </c>
      <c r="AP1805" s="59" t="b">
        <f aca="false">FALSE()</f>
        <v>0</v>
      </c>
    </row>
    <row r="1806" customFormat="false" ht="15" hidden="false" customHeight="true" outlineLevel="0" collapsed="false">
      <c r="B1806" s="57" t="s">
        <v>4716</v>
      </c>
      <c r="C1806" s="57" t="s">
        <v>255</v>
      </c>
      <c r="D1806" s="57" t="s">
        <v>354</v>
      </c>
      <c r="E1806" s="59" t="b">
        <f aca="false">FALSE()</f>
        <v>0</v>
      </c>
      <c r="F1806" s="57" t="n">
        <v>1</v>
      </c>
      <c r="G1806" s="57" t="s">
        <v>5179</v>
      </c>
      <c r="H1806" s="57" t="s">
        <v>5099</v>
      </c>
      <c r="I1806" s="57" t="n">
        <v>7</v>
      </c>
      <c r="J1806" s="57" t="s">
        <v>4590</v>
      </c>
      <c r="K1806" s="57" t="n">
        <v>2</v>
      </c>
      <c r="L1806" s="59" t="b">
        <f aca="false">FALSE()</f>
        <v>0</v>
      </c>
      <c r="M1806" s="59" t="b">
        <f aca="false">TRUE()</f>
        <v>1</v>
      </c>
      <c r="N1806" s="59" t="b">
        <f aca="false">TRUE()</f>
        <v>1</v>
      </c>
      <c r="O1806" s="59" t="b">
        <f aca="false">TRUE()</f>
        <v>1</v>
      </c>
      <c r="P1806" s="59" t="b">
        <f aca="false">TRUE()</f>
        <v>1</v>
      </c>
      <c r="Q1806" s="57" t="s">
        <v>5430</v>
      </c>
      <c r="R1806" s="58" t="n">
        <v>1</v>
      </c>
      <c r="S1806" s="58" t="n">
        <v>97.0299987792969</v>
      </c>
      <c r="T1806" s="57"/>
      <c r="U1806" s="58" t="n">
        <v>0</v>
      </c>
      <c r="V1806" s="58" t="n">
        <v>0</v>
      </c>
      <c r="W1806" s="58" t="n">
        <v>0</v>
      </c>
      <c r="X1806" s="57"/>
      <c r="Y1806" s="57"/>
      <c r="Z1806" s="58" t="n">
        <v>11.6935396694072</v>
      </c>
      <c r="AA1806" s="57" t="s">
        <v>5455</v>
      </c>
      <c r="AB1806" s="57" t="s">
        <v>5413</v>
      </c>
      <c r="AC1806" s="57" t="s">
        <v>5441</v>
      </c>
      <c r="AD1806" s="57" t="s">
        <v>4885</v>
      </c>
      <c r="AE1806" s="57" t="n">
        <v>2692</v>
      </c>
      <c r="AF1806" s="58" t="n">
        <v>11.7971757213326</v>
      </c>
      <c r="AG1806" s="57" t="s">
        <v>5455</v>
      </c>
      <c r="AH1806" s="57" t="s">
        <v>5444</v>
      </c>
      <c r="AI1806" s="57" t="s">
        <v>4885</v>
      </c>
      <c r="AJ1806" s="58" t="n">
        <v>21.6874696772122</v>
      </c>
      <c r="AK1806" s="57" t="s">
        <v>357</v>
      </c>
      <c r="AL1806" s="58" t="n">
        <v>3.5</v>
      </c>
      <c r="AM1806" s="57"/>
      <c r="AN1806" s="57"/>
      <c r="AO1806" s="57" t="n">
        <v>0</v>
      </c>
      <c r="AP1806" s="59" t="b">
        <f aca="false">FALSE()</f>
        <v>0</v>
      </c>
    </row>
    <row r="1807" customFormat="false" ht="15" hidden="false" customHeight="true" outlineLevel="0" collapsed="false">
      <c r="B1807" s="57" t="s">
        <v>4716</v>
      </c>
      <c r="C1807" s="57" t="s">
        <v>255</v>
      </c>
      <c r="D1807" s="57" t="s">
        <v>354</v>
      </c>
      <c r="E1807" s="59" t="b">
        <f aca="false">FALSE()</f>
        <v>0</v>
      </c>
      <c r="F1807" s="57" t="n">
        <v>1</v>
      </c>
      <c r="G1807" s="57" t="s">
        <v>5179</v>
      </c>
      <c r="H1807" s="57" t="s">
        <v>5099</v>
      </c>
      <c r="I1807" s="57" t="n">
        <v>7</v>
      </c>
      <c r="J1807" s="57" t="s">
        <v>4590</v>
      </c>
      <c r="K1807" s="57" t="n">
        <v>2</v>
      </c>
      <c r="L1807" s="59" t="b">
        <f aca="false">FALSE()</f>
        <v>0</v>
      </c>
      <c r="M1807" s="59" t="b">
        <f aca="false">TRUE()</f>
        <v>1</v>
      </c>
      <c r="N1807" s="59" t="b">
        <f aca="false">TRUE()</f>
        <v>1</v>
      </c>
      <c r="O1807" s="59" t="b">
        <f aca="false">TRUE()</f>
        <v>1</v>
      </c>
      <c r="P1807" s="59" t="b">
        <f aca="false">TRUE()</f>
        <v>1</v>
      </c>
      <c r="Q1807" s="57" t="s">
        <v>5430</v>
      </c>
      <c r="R1807" s="58" t="n">
        <v>1</v>
      </c>
      <c r="S1807" s="58" t="n">
        <v>97.0299987792969</v>
      </c>
      <c r="T1807" s="57"/>
      <c r="U1807" s="58" t="n">
        <v>0</v>
      </c>
      <c r="V1807" s="58" t="n">
        <v>0</v>
      </c>
      <c r="W1807" s="58" t="n">
        <v>0</v>
      </c>
      <c r="X1807" s="57"/>
      <c r="Y1807" s="57"/>
      <c r="Z1807" s="58" t="n">
        <v>11.6935396694072</v>
      </c>
      <c r="AA1807" s="57" t="s">
        <v>5455</v>
      </c>
      <c r="AB1807" s="57" t="s">
        <v>5413</v>
      </c>
      <c r="AC1807" s="57" t="s">
        <v>5441</v>
      </c>
      <c r="AD1807" s="57" t="s">
        <v>4885</v>
      </c>
      <c r="AE1807" s="57" t="n">
        <v>2692</v>
      </c>
      <c r="AF1807" s="58" t="n">
        <v>11.7971757213326</v>
      </c>
      <c r="AG1807" s="57" t="s">
        <v>5455</v>
      </c>
      <c r="AH1807" s="57" t="s">
        <v>5444</v>
      </c>
      <c r="AI1807" s="57" t="s">
        <v>4885</v>
      </c>
      <c r="AJ1807" s="58" t="n">
        <v>21.6874696772122</v>
      </c>
      <c r="AK1807" s="57" t="s">
        <v>357</v>
      </c>
      <c r="AL1807" s="58" t="n">
        <v>4</v>
      </c>
      <c r="AM1807" s="57"/>
      <c r="AN1807" s="57"/>
      <c r="AO1807" s="57" t="n">
        <v>0</v>
      </c>
      <c r="AP1807" s="59" t="b">
        <f aca="false">FALSE()</f>
        <v>0</v>
      </c>
    </row>
    <row r="1808" customFormat="false" ht="15" hidden="false" customHeight="true" outlineLevel="0" collapsed="false">
      <c r="B1808" s="57" t="s">
        <v>4716</v>
      </c>
      <c r="C1808" s="57" t="s">
        <v>255</v>
      </c>
      <c r="D1808" s="57" t="s">
        <v>354</v>
      </c>
      <c r="E1808" s="59" t="b">
        <f aca="false">FALSE()</f>
        <v>0</v>
      </c>
      <c r="F1808" s="57" t="n">
        <v>1</v>
      </c>
      <c r="G1808" s="57" t="s">
        <v>5179</v>
      </c>
      <c r="H1808" s="57" t="s">
        <v>5099</v>
      </c>
      <c r="I1808" s="57" t="n">
        <v>7</v>
      </c>
      <c r="J1808" s="57" t="s">
        <v>4590</v>
      </c>
      <c r="K1808" s="57" t="n">
        <v>2</v>
      </c>
      <c r="L1808" s="59" t="b">
        <f aca="false">FALSE()</f>
        <v>0</v>
      </c>
      <c r="M1808" s="59" t="b">
        <f aca="false">TRUE()</f>
        <v>1</v>
      </c>
      <c r="N1808" s="59" t="b">
        <f aca="false">TRUE()</f>
        <v>1</v>
      </c>
      <c r="O1808" s="59" t="b">
        <f aca="false">TRUE()</f>
        <v>1</v>
      </c>
      <c r="P1808" s="59" t="b">
        <f aca="false">TRUE()</f>
        <v>1</v>
      </c>
      <c r="Q1808" s="57" t="s">
        <v>5430</v>
      </c>
      <c r="R1808" s="58" t="n">
        <v>1</v>
      </c>
      <c r="S1808" s="58" t="n">
        <v>97.0299987792969</v>
      </c>
      <c r="T1808" s="57"/>
      <c r="U1808" s="58" t="n">
        <v>0</v>
      </c>
      <c r="V1808" s="58" t="n">
        <v>0</v>
      </c>
      <c r="W1808" s="58" t="n">
        <v>0</v>
      </c>
      <c r="X1808" s="57"/>
      <c r="Y1808" s="57"/>
      <c r="Z1808" s="58" t="n">
        <v>11.6935396694072</v>
      </c>
      <c r="AA1808" s="57" t="s">
        <v>5455</v>
      </c>
      <c r="AB1808" s="57" t="s">
        <v>5413</v>
      </c>
      <c r="AC1808" s="57" t="s">
        <v>5441</v>
      </c>
      <c r="AD1808" s="57" t="s">
        <v>4885</v>
      </c>
      <c r="AE1808" s="57" t="n">
        <v>2692</v>
      </c>
      <c r="AF1808" s="58" t="n">
        <v>11.7971757213326</v>
      </c>
      <c r="AG1808" s="57" t="s">
        <v>5455</v>
      </c>
      <c r="AH1808" s="57" t="s">
        <v>5444</v>
      </c>
      <c r="AI1808" s="57" t="s">
        <v>4885</v>
      </c>
      <c r="AJ1808" s="58" t="n">
        <v>21.6874696772122</v>
      </c>
      <c r="AK1808" s="57" t="s">
        <v>357</v>
      </c>
      <c r="AL1808" s="58" t="n">
        <v>4.5</v>
      </c>
      <c r="AM1808" s="57"/>
      <c r="AN1808" s="57"/>
      <c r="AO1808" s="57" t="n">
        <v>0</v>
      </c>
      <c r="AP1808" s="59" t="b">
        <f aca="false">FALSE()</f>
        <v>0</v>
      </c>
    </row>
    <row r="1809" customFormat="false" ht="15" hidden="false" customHeight="true" outlineLevel="0" collapsed="false">
      <c r="B1809" s="57" t="s">
        <v>4716</v>
      </c>
      <c r="C1809" s="57" t="s">
        <v>255</v>
      </c>
      <c r="D1809" s="57" t="s">
        <v>354</v>
      </c>
      <c r="E1809" s="59" t="b">
        <f aca="false">FALSE()</f>
        <v>0</v>
      </c>
      <c r="F1809" s="57" t="n">
        <v>1</v>
      </c>
      <c r="G1809" s="57" t="s">
        <v>5179</v>
      </c>
      <c r="H1809" s="57" t="s">
        <v>5099</v>
      </c>
      <c r="I1809" s="57" t="n">
        <v>8</v>
      </c>
      <c r="J1809" s="57" t="s">
        <v>4584</v>
      </c>
      <c r="K1809" s="57" t="n">
        <v>2</v>
      </c>
      <c r="L1809" s="59" t="b">
        <f aca="false">FALSE()</f>
        <v>0</v>
      </c>
      <c r="M1809" s="59" t="b">
        <f aca="false">TRUE()</f>
        <v>1</v>
      </c>
      <c r="N1809" s="59" t="b">
        <f aca="false">TRUE()</f>
        <v>1</v>
      </c>
      <c r="O1809" s="59" t="b">
        <f aca="false">TRUE()</f>
        <v>1</v>
      </c>
      <c r="P1809" s="59" t="b">
        <f aca="false">TRUE()</f>
        <v>1</v>
      </c>
      <c r="Q1809" s="57" t="s">
        <v>5424</v>
      </c>
      <c r="R1809" s="58" t="n">
        <v>1</v>
      </c>
      <c r="S1809" s="58" t="n">
        <v>95.9300003051758</v>
      </c>
      <c r="T1809" s="57"/>
      <c r="U1809" s="58" t="n">
        <v>2.56309781886236</v>
      </c>
      <c r="V1809" s="58" t="n">
        <v>0</v>
      </c>
      <c r="W1809" s="58" t="n">
        <v>0</v>
      </c>
      <c r="X1809" s="58" t="n">
        <v>0</v>
      </c>
      <c r="Y1809" s="58" t="n">
        <v>0</v>
      </c>
      <c r="Z1809" s="58" t="n">
        <v>13.8735259036771</v>
      </c>
      <c r="AA1809" s="57" t="s">
        <v>5455</v>
      </c>
      <c r="AB1809" s="57" t="s">
        <v>5413</v>
      </c>
      <c r="AC1809" s="57" t="s">
        <v>5441</v>
      </c>
      <c r="AD1809" s="57" t="s">
        <v>4885</v>
      </c>
      <c r="AE1809" s="57" t="n">
        <v>2692</v>
      </c>
      <c r="AF1809" s="58" t="n">
        <v>13.9267461023744</v>
      </c>
      <c r="AG1809" s="57" t="s">
        <v>5455</v>
      </c>
      <c r="AH1809" s="57" t="s">
        <v>5422</v>
      </c>
      <c r="AI1809" s="57" t="s">
        <v>4885</v>
      </c>
      <c r="AJ1809" s="58" t="n">
        <v>24.7741557676543</v>
      </c>
      <c r="AK1809" s="57" t="s">
        <v>357</v>
      </c>
      <c r="AL1809" s="58" t="n">
        <v>3.5</v>
      </c>
      <c r="AM1809" s="57"/>
      <c r="AN1809" s="57"/>
      <c r="AO1809" s="57" t="n">
        <v>0</v>
      </c>
      <c r="AP1809" s="59" t="b">
        <f aca="false">FALSE()</f>
        <v>0</v>
      </c>
    </row>
    <row r="1810" customFormat="false" ht="15" hidden="false" customHeight="true" outlineLevel="0" collapsed="false">
      <c r="B1810" s="57" t="s">
        <v>4716</v>
      </c>
      <c r="C1810" s="57" t="s">
        <v>255</v>
      </c>
      <c r="D1810" s="57" t="s">
        <v>354</v>
      </c>
      <c r="E1810" s="59" t="b">
        <f aca="false">FALSE()</f>
        <v>0</v>
      </c>
      <c r="F1810" s="57" t="n">
        <v>1</v>
      </c>
      <c r="G1810" s="57" t="s">
        <v>5179</v>
      </c>
      <c r="H1810" s="57" t="s">
        <v>5099</v>
      </c>
      <c r="I1810" s="57" t="n">
        <v>8</v>
      </c>
      <c r="J1810" s="57" t="s">
        <v>4584</v>
      </c>
      <c r="K1810" s="57" t="n">
        <v>2</v>
      </c>
      <c r="L1810" s="59" t="b">
        <f aca="false">FALSE()</f>
        <v>0</v>
      </c>
      <c r="M1810" s="59" t="b">
        <f aca="false">TRUE()</f>
        <v>1</v>
      </c>
      <c r="N1810" s="59" t="b">
        <f aca="false">TRUE()</f>
        <v>1</v>
      </c>
      <c r="O1810" s="59" t="b">
        <f aca="false">TRUE()</f>
        <v>1</v>
      </c>
      <c r="P1810" s="59" t="b">
        <f aca="false">TRUE()</f>
        <v>1</v>
      </c>
      <c r="Q1810" s="57" t="s">
        <v>5424</v>
      </c>
      <c r="R1810" s="58" t="n">
        <v>1</v>
      </c>
      <c r="S1810" s="58" t="n">
        <v>95.9300003051758</v>
      </c>
      <c r="T1810" s="57"/>
      <c r="U1810" s="58" t="n">
        <v>2.56309781886236</v>
      </c>
      <c r="V1810" s="58" t="n">
        <v>0</v>
      </c>
      <c r="W1810" s="58" t="n">
        <v>0</v>
      </c>
      <c r="X1810" s="58" t="n">
        <v>0</v>
      </c>
      <c r="Y1810" s="58" t="n">
        <v>0</v>
      </c>
      <c r="Z1810" s="58" t="n">
        <v>13.8735259036771</v>
      </c>
      <c r="AA1810" s="57" t="s">
        <v>5455</v>
      </c>
      <c r="AB1810" s="57" t="s">
        <v>5413</v>
      </c>
      <c r="AC1810" s="57" t="s">
        <v>5441</v>
      </c>
      <c r="AD1810" s="57" t="s">
        <v>4885</v>
      </c>
      <c r="AE1810" s="57" t="n">
        <v>2692</v>
      </c>
      <c r="AF1810" s="58" t="n">
        <v>13.9267461023744</v>
      </c>
      <c r="AG1810" s="57" t="s">
        <v>5455</v>
      </c>
      <c r="AH1810" s="57" t="s">
        <v>5422</v>
      </c>
      <c r="AI1810" s="57" t="s">
        <v>4885</v>
      </c>
      <c r="AJ1810" s="58" t="n">
        <v>24.7741557676543</v>
      </c>
      <c r="AK1810" s="57" t="s">
        <v>357</v>
      </c>
      <c r="AL1810" s="58" t="n">
        <v>4</v>
      </c>
      <c r="AM1810" s="57"/>
      <c r="AN1810" s="57"/>
      <c r="AO1810" s="57" t="n">
        <v>0</v>
      </c>
      <c r="AP1810" s="59" t="b">
        <f aca="false">FALSE()</f>
        <v>0</v>
      </c>
    </row>
    <row r="1811" customFormat="false" ht="15" hidden="false" customHeight="true" outlineLevel="0" collapsed="false">
      <c r="B1811" s="57" t="s">
        <v>4716</v>
      </c>
      <c r="C1811" s="57" t="s">
        <v>255</v>
      </c>
      <c r="D1811" s="57" t="s">
        <v>354</v>
      </c>
      <c r="E1811" s="59" t="b">
        <f aca="false">FALSE()</f>
        <v>0</v>
      </c>
      <c r="F1811" s="57" t="n">
        <v>1</v>
      </c>
      <c r="G1811" s="57" t="s">
        <v>5179</v>
      </c>
      <c r="H1811" s="57" t="s">
        <v>5099</v>
      </c>
      <c r="I1811" s="57" t="n">
        <v>8</v>
      </c>
      <c r="J1811" s="57" t="s">
        <v>4584</v>
      </c>
      <c r="K1811" s="57" t="n">
        <v>2</v>
      </c>
      <c r="L1811" s="59" t="b">
        <f aca="false">FALSE()</f>
        <v>0</v>
      </c>
      <c r="M1811" s="59" t="b">
        <f aca="false">TRUE()</f>
        <v>1</v>
      </c>
      <c r="N1811" s="59" t="b">
        <f aca="false">TRUE()</f>
        <v>1</v>
      </c>
      <c r="O1811" s="59" t="b">
        <f aca="false">TRUE()</f>
        <v>1</v>
      </c>
      <c r="P1811" s="59" t="b">
        <f aca="false">TRUE()</f>
        <v>1</v>
      </c>
      <c r="Q1811" s="57" t="s">
        <v>5424</v>
      </c>
      <c r="R1811" s="58" t="n">
        <v>1</v>
      </c>
      <c r="S1811" s="58" t="n">
        <v>95.9300003051758</v>
      </c>
      <c r="T1811" s="57"/>
      <c r="U1811" s="58" t="n">
        <v>2.56309781886236</v>
      </c>
      <c r="V1811" s="58" t="n">
        <v>0</v>
      </c>
      <c r="W1811" s="58" t="n">
        <v>0</v>
      </c>
      <c r="X1811" s="58" t="n">
        <v>0</v>
      </c>
      <c r="Y1811" s="58" t="n">
        <v>0</v>
      </c>
      <c r="Z1811" s="58" t="n">
        <v>13.8735259036771</v>
      </c>
      <c r="AA1811" s="57" t="s">
        <v>5455</v>
      </c>
      <c r="AB1811" s="57" t="s">
        <v>5413</v>
      </c>
      <c r="AC1811" s="57" t="s">
        <v>5441</v>
      </c>
      <c r="AD1811" s="57" t="s">
        <v>4885</v>
      </c>
      <c r="AE1811" s="57" t="n">
        <v>2692</v>
      </c>
      <c r="AF1811" s="58" t="n">
        <v>13.9267461023744</v>
      </c>
      <c r="AG1811" s="57" t="s">
        <v>5455</v>
      </c>
      <c r="AH1811" s="57" t="s">
        <v>5422</v>
      </c>
      <c r="AI1811" s="57" t="s">
        <v>4885</v>
      </c>
      <c r="AJ1811" s="58" t="n">
        <v>24.7741557676543</v>
      </c>
      <c r="AK1811" s="57" t="s">
        <v>357</v>
      </c>
      <c r="AL1811" s="58" t="n">
        <v>4.5</v>
      </c>
      <c r="AM1811" s="57"/>
      <c r="AN1811" s="57"/>
      <c r="AO1811" s="57" t="n">
        <v>0</v>
      </c>
      <c r="AP1811" s="59" t="b">
        <f aca="false">FALSE()</f>
        <v>0</v>
      </c>
    </row>
    <row r="1812" customFormat="false" ht="15" hidden="false" customHeight="true" outlineLevel="0" collapsed="false">
      <c r="B1812" s="57" t="s">
        <v>4716</v>
      </c>
      <c r="C1812" s="57" t="s">
        <v>255</v>
      </c>
      <c r="D1812" s="57" t="s">
        <v>341</v>
      </c>
      <c r="E1812" s="59" t="b">
        <f aca="false">FALSE()</f>
        <v>0</v>
      </c>
      <c r="F1812" s="57" t="n">
        <v>1</v>
      </c>
      <c r="G1812" s="57" t="s">
        <v>5173</v>
      </c>
      <c r="H1812" s="57" t="s">
        <v>334</v>
      </c>
      <c r="I1812" s="57" t="n">
        <v>2</v>
      </c>
      <c r="J1812" s="57" t="s">
        <v>252</v>
      </c>
      <c r="K1812" s="57" t="n">
        <v>2</v>
      </c>
      <c r="L1812" s="59" t="b">
        <f aca="false">FALSE()</f>
        <v>0</v>
      </c>
      <c r="M1812" s="59" t="b">
        <f aca="false">TRUE()</f>
        <v>1</v>
      </c>
      <c r="N1812" s="59" t="b">
        <f aca="false">TRUE()</f>
        <v>1</v>
      </c>
      <c r="O1812" s="59" t="b">
        <f aca="false">TRUE()</f>
        <v>1</v>
      </c>
      <c r="P1812" s="59" t="b">
        <f aca="false">TRUE()</f>
        <v>1</v>
      </c>
      <c r="Q1812" s="57" t="s">
        <v>5440</v>
      </c>
      <c r="R1812" s="58" t="n">
        <v>1</v>
      </c>
      <c r="S1812" s="58" t="n">
        <v>83.9700012207031</v>
      </c>
      <c r="T1812" s="57"/>
      <c r="U1812" s="58" t="n">
        <v>48.5119660090928</v>
      </c>
      <c r="V1812" s="58" t="n">
        <v>46.0823628682962</v>
      </c>
      <c r="W1812" s="58" t="n">
        <v>19.623717675665</v>
      </c>
      <c r="X1812" s="58" t="n">
        <v>94.9917446340121</v>
      </c>
      <c r="Y1812" s="58" t="n">
        <v>40.4512933406714</v>
      </c>
      <c r="Z1812" s="58" t="n">
        <v>2.97452567647346</v>
      </c>
      <c r="AA1812" s="57" t="s">
        <v>5455</v>
      </c>
      <c r="AB1812" s="57" t="s">
        <v>5413</v>
      </c>
      <c r="AC1812" s="57" t="s">
        <v>5419</v>
      </c>
      <c r="AD1812" s="57" t="s">
        <v>4885</v>
      </c>
      <c r="AE1812" s="57" t="n">
        <v>1514</v>
      </c>
      <c r="AF1812" s="58" t="n">
        <v>2.97452567647346</v>
      </c>
      <c r="AG1812" s="57" t="s">
        <v>5455</v>
      </c>
      <c r="AH1812" s="57" t="s">
        <v>5419</v>
      </c>
      <c r="AI1812" s="57" t="s">
        <v>4885</v>
      </c>
      <c r="AJ1812" s="58" t="n">
        <v>4.33038912801148</v>
      </c>
      <c r="AK1812" s="57" t="s">
        <v>551</v>
      </c>
      <c r="AL1812" s="58" t="n">
        <v>3.5</v>
      </c>
      <c r="AM1812" s="57"/>
      <c r="AN1812" s="57" t="s">
        <v>5455</v>
      </c>
      <c r="AO1812" s="57" t="n">
        <v>2</v>
      </c>
      <c r="AP1812" s="59" t="b">
        <f aca="false">TRUE()</f>
        <v>1</v>
      </c>
    </row>
    <row r="1813" customFormat="false" ht="15" hidden="false" customHeight="true" outlineLevel="0" collapsed="false">
      <c r="B1813" s="57" t="s">
        <v>4716</v>
      </c>
      <c r="C1813" s="57" t="s">
        <v>255</v>
      </c>
      <c r="D1813" s="57" t="s">
        <v>341</v>
      </c>
      <c r="E1813" s="59" t="b">
        <f aca="false">FALSE()</f>
        <v>0</v>
      </c>
      <c r="F1813" s="57" t="n">
        <v>1</v>
      </c>
      <c r="G1813" s="57" t="s">
        <v>5173</v>
      </c>
      <c r="H1813" s="57" t="s">
        <v>334</v>
      </c>
      <c r="I1813" s="57" t="n">
        <v>2</v>
      </c>
      <c r="J1813" s="57" t="s">
        <v>252</v>
      </c>
      <c r="K1813" s="57" t="n">
        <v>2</v>
      </c>
      <c r="L1813" s="59" t="b">
        <f aca="false">FALSE()</f>
        <v>0</v>
      </c>
      <c r="M1813" s="59" t="b">
        <f aca="false">TRUE()</f>
        <v>1</v>
      </c>
      <c r="N1813" s="59" t="b">
        <f aca="false">TRUE()</f>
        <v>1</v>
      </c>
      <c r="O1813" s="59" t="b">
        <f aca="false">TRUE()</f>
        <v>1</v>
      </c>
      <c r="P1813" s="59" t="b">
        <f aca="false">TRUE()</f>
        <v>1</v>
      </c>
      <c r="Q1813" s="57" t="s">
        <v>5440</v>
      </c>
      <c r="R1813" s="58" t="n">
        <v>1</v>
      </c>
      <c r="S1813" s="58" t="n">
        <v>83.9700012207031</v>
      </c>
      <c r="T1813" s="57"/>
      <c r="U1813" s="58" t="n">
        <v>48.5119660090928</v>
      </c>
      <c r="V1813" s="58" t="n">
        <v>46.0823628682962</v>
      </c>
      <c r="W1813" s="58" t="n">
        <v>19.623717675665</v>
      </c>
      <c r="X1813" s="58" t="n">
        <v>94.9917446340121</v>
      </c>
      <c r="Y1813" s="58" t="n">
        <v>40.4512933406714</v>
      </c>
      <c r="Z1813" s="58" t="n">
        <v>2.97452567647346</v>
      </c>
      <c r="AA1813" s="57" t="s">
        <v>5455</v>
      </c>
      <c r="AB1813" s="57" t="s">
        <v>5413</v>
      </c>
      <c r="AC1813" s="57" t="s">
        <v>5419</v>
      </c>
      <c r="AD1813" s="57" t="s">
        <v>4885</v>
      </c>
      <c r="AE1813" s="57" t="n">
        <v>1514</v>
      </c>
      <c r="AF1813" s="58" t="n">
        <v>2.97452567647346</v>
      </c>
      <c r="AG1813" s="57" t="s">
        <v>5455</v>
      </c>
      <c r="AH1813" s="57" t="s">
        <v>5419</v>
      </c>
      <c r="AI1813" s="57" t="s">
        <v>4885</v>
      </c>
      <c r="AJ1813" s="58" t="n">
        <v>4.33038912801148</v>
      </c>
      <c r="AK1813" s="57" t="s">
        <v>551</v>
      </c>
      <c r="AL1813" s="58" t="n">
        <v>4</v>
      </c>
      <c r="AM1813" s="57"/>
      <c r="AN1813" s="57" t="s">
        <v>5455</v>
      </c>
      <c r="AO1813" s="57" t="n">
        <v>4</v>
      </c>
      <c r="AP1813" s="59" t="b">
        <f aca="false">TRUE()</f>
        <v>1</v>
      </c>
    </row>
    <row r="1814" customFormat="false" ht="15" hidden="false" customHeight="true" outlineLevel="0" collapsed="false">
      <c r="B1814" s="57" t="s">
        <v>4716</v>
      </c>
      <c r="C1814" s="57" t="s">
        <v>255</v>
      </c>
      <c r="D1814" s="57" t="s">
        <v>341</v>
      </c>
      <c r="E1814" s="59" t="b">
        <f aca="false">FALSE()</f>
        <v>0</v>
      </c>
      <c r="F1814" s="57" t="n">
        <v>1</v>
      </c>
      <c r="G1814" s="57" t="s">
        <v>5173</v>
      </c>
      <c r="H1814" s="57" t="s">
        <v>334</v>
      </c>
      <c r="I1814" s="57" t="n">
        <v>2</v>
      </c>
      <c r="J1814" s="57" t="s">
        <v>252</v>
      </c>
      <c r="K1814" s="57" t="n">
        <v>2</v>
      </c>
      <c r="L1814" s="59" t="b">
        <f aca="false">FALSE()</f>
        <v>0</v>
      </c>
      <c r="M1814" s="59" t="b">
        <f aca="false">TRUE()</f>
        <v>1</v>
      </c>
      <c r="N1814" s="59" t="b">
        <f aca="false">TRUE()</f>
        <v>1</v>
      </c>
      <c r="O1814" s="59" t="b">
        <f aca="false">TRUE()</f>
        <v>1</v>
      </c>
      <c r="P1814" s="59" t="b">
        <f aca="false">TRUE()</f>
        <v>1</v>
      </c>
      <c r="Q1814" s="57" t="s">
        <v>5440</v>
      </c>
      <c r="R1814" s="58" t="n">
        <v>1</v>
      </c>
      <c r="S1814" s="58" t="n">
        <v>83.9700012207031</v>
      </c>
      <c r="T1814" s="57"/>
      <c r="U1814" s="58" t="n">
        <v>48.5119660090928</v>
      </c>
      <c r="V1814" s="58" t="n">
        <v>46.0823628682962</v>
      </c>
      <c r="W1814" s="58" t="n">
        <v>19.623717675665</v>
      </c>
      <c r="X1814" s="58" t="n">
        <v>94.9917446340121</v>
      </c>
      <c r="Y1814" s="58" t="n">
        <v>40.4512933406714</v>
      </c>
      <c r="Z1814" s="58" t="n">
        <v>2.97452567647346</v>
      </c>
      <c r="AA1814" s="57" t="s">
        <v>5455</v>
      </c>
      <c r="AB1814" s="57" t="s">
        <v>5413</v>
      </c>
      <c r="AC1814" s="57" t="s">
        <v>5419</v>
      </c>
      <c r="AD1814" s="57" t="s">
        <v>4885</v>
      </c>
      <c r="AE1814" s="57" t="n">
        <v>1514</v>
      </c>
      <c r="AF1814" s="58" t="n">
        <v>2.97452567647346</v>
      </c>
      <c r="AG1814" s="57" t="s">
        <v>5455</v>
      </c>
      <c r="AH1814" s="57" t="s">
        <v>5419</v>
      </c>
      <c r="AI1814" s="57" t="s">
        <v>4885</v>
      </c>
      <c r="AJ1814" s="58" t="n">
        <v>4.33038912801148</v>
      </c>
      <c r="AK1814" s="57" t="s">
        <v>551</v>
      </c>
      <c r="AL1814" s="58" t="n">
        <v>4.5</v>
      </c>
      <c r="AM1814" s="57" t="s">
        <v>551</v>
      </c>
      <c r="AN1814" s="57" t="s">
        <v>5464</v>
      </c>
      <c r="AO1814" s="57" t="n">
        <v>7</v>
      </c>
      <c r="AP1814" s="59" t="b">
        <f aca="false">TRUE()</f>
        <v>1</v>
      </c>
    </row>
    <row r="1815" customFormat="false" ht="15" hidden="false" customHeight="true" outlineLevel="0" collapsed="false">
      <c r="B1815" s="57" t="s">
        <v>4716</v>
      </c>
      <c r="C1815" s="57" t="s">
        <v>255</v>
      </c>
      <c r="D1815" s="57" t="s">
        <v>341</v>
      </c>
      <c r="E1815" s="59" t="b">
        <f aca="false">FALSE()</f>
        <v>0</v>
      </c>
      <c r="F1815" s="57" t="n">
        <v>1</v>
      </c>
      <c r="G1815" s="57" t="s">
        <v>5173</v>
      </c>
      <c r="H1815" s="57" t="s">
        <v>334</v>
      </c>
      <c r="I1815" s="57" t="n">
        <v>3</v>
      </c>
      <c r="J1815" s="57" t="s">
        <v>281</v>
      </c>
      <c r="K1815" s="57" t="n">
        <v>2</v>
      </c>
      <c r="L1815" s="59" t="b">
        <f aca="false">FALSE()</f>
        <v>0</v>
      </c>
      <c r="M1815" s="59" t="b">
        <f aca="false">TRUE()</f>
        <v>1</v>
      </c>
      <c r="N1815" s="59" t="b">
        <f aca="false">TRUE()</f>
        <v>1</v>
      </c>
      <c r="O1815" s="59" t="b">
        <f aca="false">TRUE()</f>
        <v>1</v>
      </c>
      <c r="P1815" s="59" t="b">
        <f aca="false">TRUE()</f>
        <v>1</v>
      </c>
      <c r="Q1815" s="57" t="s">
        <v>5432</v>
      </c>
      <c r="R1815" s="58" t="n">
        <v>1</v>
      </c>
      <c r="S1815" s="58" t="n">
        <v>77.2099990844727</v>
      </c>
      <c r="T1815" s="57"/>
      <c r="U1815" s="58" t="n">
        <v>0.881064875233936</v>
      </c>
      <c r="V1815" s="58" t="n">
        <v>0</v>
      </c>
      <c r="W1815" s="58" t="n">
        <v>0</v>
      </c>
      <c r="X1815" s="58" t="n">
        <v>0</v>
      </c>
      <c r="Y1815" s="58" t="n">
        <v>0</v>
      </c>
      <c r="Z1815" s="58" t="n">
        <v>4.71061556487048</v>
      </c>
      <c r="AA1815" s="57" t="s">
        <v>5455</v>
      </c>
      <c r="AB1815" s="57" t="s">
        <v>5413</v>
      </c>
      <c r="AC1815" s="57" t="s">
        <v>5422</v>
      </c>
      <c r="AD1815" s="57" t="s">
        <v>4885</v>
      </c>
      <c r="AE1815" s="57" t="n">
        <v>1513</v>
      </c>
      <c r="AF1815" s="58" t="n">
        <v>4.71061556487048</v>
      </c>
      <c r="AG1815" s="57" t="s">
        <v>5455</v>
      </c>
      <c r="AH1815" s="57" t="s">
        <v>5422</v>
      </c>
      <c r="AI1815" s="57" t="s">
        <v>4885</v>
      </c>
      <c r="AJ1815" s="58" t="n">
        <v>4.78401055600842</v>
      </c>
      <c r="AK1815" s="57" t="s">
        <v>551</v>
      </c>
      <c r="AL1815" s="58" t="n">
        <v>3.5</v>
      </c>
      <c r="AM1815" s="57"/>
      <c r="AN1815" s="57"/>
      <c r="AO1815" s="57" t="n">
        <v>0</v>
      </c>
      <c r="AP1815" s="59" t="b">
        <f aca="false">FALSE()</f>
        <v>0</v>
      </c>
    </row>
    <row r="1816" customFormat="false" ht="15" hidden="false" customHeight="true" outlineLevel="0" collapsed="false">
      <c r="B1816" s="57" t="s">
        <v>4716</v>
      </c>
      <c r="C1816" s="57" t="s">
        <v>255</v>
      </c>
      <c r="D1816" s="57" t="s">
        <v>341</v>
      </c>
      <c r="E1816" s="59" t="b">
        <f aca="false">FALSE()</f>
        <v>0</v>
      </c>
      <c r="F1816" s="57" t="n">
        <v>1</v>
      </c>
      <c r="G1816" s="57" t="s">
        <v>5173</v>
      </c>
      <c r="H1816" s="57" t="s">
        <v>334</v>
      </c>
      <c r="I1816" s="57" t="n">
        <v>3</v>
      </c>
      <c r="J1816" s="57" t="s">
        <v>281</v>
      </c>
      <c r="K1816" s="57" t="n">
        <v>2</v>
      </c>
      <c r="L1816" s="59" t="b">
        <f aca="false">FALSE()</f>
        <v>0</v>
      </c>
      <c r="M1816" s="59" t="b">
        <f aca="false">TRUE()</f>
        <v>1</v>
      </c>
      <c r="N1816" s="59" t="b">
        <f aca="false">TRUE()</f>
        <v>1</v>
      </c>
      <c r="O1816" s="59" t="b">
        <f aca="false">TRUE()</f>
        <v>1</v>
      </c>
      <c r="P1816" s="59" t="b">
        <f aca="false">TRUE()</f>
        <v>1</v>
      </c>
      <c r="Q1816" s="57" t="s">
        <v>5432</v>
      </c>
      <c r="R1816" s="58" t="n">
        <v>1</v>
      </c>
      <c r="S1816" s="58" t="n">
        <v>77.2099990844727</v>
      </c>
      <c r="T1816" s="57"/>
      <c r="U1816" s="58" t="n">
        <v>0.881064875233936</v>
      </c>
      <c r="V1816" s="58" t="n">
        <v>0</v>
      </c>
      <c r="W1816" s="58" t="n">
        <v>0</v>
      </c>
      <c r="X1816" s="58" t="n">
        <v>0</v>
      </c>
      <c r="Y1816" s="58" t="n">
        <v>0</v>
      </c>
      <c r="Z1816" s="58" t="n">
        <v>4.71061556487048</v>
      </c>
      <c r="AA1816" s="57" t="s">
        <v>5455</v>
      </c>
      <c r="AB1816" s="57" t="s">
        <v>5413</v>
      </c>
      <c r="AC1816" s="57" t="s">
        <v>5422</v>
      </c>
      <c r="AD1816" s="57" t="s">
        <v>4885</v>
      </c>
      <c r="AE1816" s="57" t="n">
        <v>1513</v>
      </c>
      <c r="AF1816" s="58" t="n">
        <v>4.71061556487048</v>
      </c>
      <c r="AG1816" s="57" t="s">
        <v>5455</v>
      </c>
      <c r="AH1816" s="57" t="s">
        <v>5422</v>
      </c>
      <c r="AI1816" s="57" t="s">
        <v>4885</v>
      </c>
      <c r="AJ1816" s="58" t="n">
        <v>4.78401055600842</v>
      </c>
      <c r="AK1816" s="57" t="s">
        <v>551</v>
      </c>
      <c r="AL1816" s="58" t="n">
        <v>4</v>
      </c>
      <c r="AM1816" s="57"/>
      <c r="AN1816" s="57"/>
      <c r="AO1816" s="57" t="n">
        <v>0</v>
      </c>
      <c r="AP1816" s="59" t="b">
        <f aca="false">FALSE()</f>
        <v>0</v>
      </c>
    </row>
    <row r="1817" customFormat="false" ht="15" hidden="false" customHeight="true" outlineLevel="0" collapsed="false">
      <c r="B1817" s="57" t="s">
        <v>4716</v>
      </c>
      <c r="C1817" s="57" t="s">
        <v>255</v>
      </c>
      <c r="D1817" s="57" t="s">
        <v>341</v>
      </c>
      <c r="E1817" s="59" t="b">
        <f aca="false">FALSE()</f>
        <v>0</v>
      </c>
      <c r="F1817" s="57" t="n">
        <v>1</v>
      </c>
      <c r="G1817" s="57" t="s">
        <v>5173</v>
      </c>
      <c r="H1817" s="57" t="s">
        <v>334</v>
      </c>
      <c r="I1817" s="57" t="n">
        <v>3</v>
      </c>
      <c r="J1817" s="57" t="s">
        <v>281</v>
      </c>
      <c r="K1817" s="57" t="n">
        <v>2</v>
      </c>
      <c r="L1817" s="59" t="b">
        <f aca="false">FALSE()</f>
        <v>0</v>
      </c>
      <c r="M1817" s="59" t="b">
        <f aca="false">TRUE()</f>
        <v>1</v>
      </c>
      <c r="N1817" s="59" t="b">
        <f aca="false">TRUE()</f>
        <v>1</v>
      </c>
      <c r="O1817" s="59" t="b">
        <f aca="false">TRUE()</f>
        <v>1</v>
      </c>
      <c r="P1817" s="59" t="b">
        <f aca="false">TRUE()</f>
        <v>1</v>
      </c>
      <c r="Q1817" s="57" t="s">
        <v>5432</v>
      </c>
      <c r="R1817" s="58" t="n">
        <v>1</v>
      </c>
      <c r="S1817" s="58" t="n">
        <v>77.2099990844727</v>
      </c>
      <c r="T1817" s="57"/>
      <c r="U1817" s="58" t="n">
        <v>0.881064875233936</v>
      </c>
      <c r="V1817" s="58" t="n">
        <v>0</v>
      </c>
      <c r="W1817" s="58" t="n">
        <v>0</v>
      </c>
      <c r="X1817" s="58" t="n">
        <v>0</v>
      </c>
      <c r="Y1817" s="58" t="n">
        <v>0</v>
      </c>
      <c r="Z1817" s="58" t="n">
        <v>4.71061556487048</v>
      </c>
      <c r="AA1817" s="57" t="s">
        <v>5455</v>
      </c>
      <c r="AB1817" s="57" t="s">
        <v>5413</v>
      </c>
      <c r="AC1817" s="57" t="s">
        <v>5422</v>
      </c>
      <c r="AD1817" s="57" t="s">
        <v>4885</v>
      </c>
      <c r="AE1817" s="57" t="n">
        <v>1513</v>
      </c>
      <c r="AF1817" s="58" t="n">
        <v>4.71061556487048</v>
      </c>
      <c r="AG1817" s="57" t="s">
        <v>5455</v>
      </c>
      <c r="AH1817" s="57" t="s">
        <v>5422</v>
      </c>
      <c r="AI1817" s="57" t="s">
        <v>4885</v>
      </c>
      <c r="AJ1817" s="58" t="n">
        <v>4.78401055600842</v>
      </c>
      <c r="AK1817" s="57" t="s">
        <v>551</v>
      </c>
      <c r="AL1817" s="58" t="n">
        <v>4.5</v>
      </c>
      <c r="AM1817" s="57"/>
      <c r="AN1817" s="57"/>
      <c r="AO1817" s="57" t="n">
        <v>0</v>
      </c>
      <c r="AP1817" s="59" t="b">
        <f aca="false">FALSE()</f>
        <v>0</v>
      </c>
    </row>
    <row r="1818" customFormat="false" ht="15" hidden="false" customHeight="true" outlineLevel="0" collapsed="false">
      <c r="B1818" s="57" t="s">
        <v>4716</v>
      </c>
      <c r="C1818" s="57" t="s">
        <v>255</v>
      </c>
      <c r="D1818" s="57" t="s">
        <v>341</v>
      </c>
      <c r="E1818" s="59" t="b">
        <f aca="false">FALSE()</f>
        <v>0</v>
      </c>
      <c r="F1818" s="57" t="n">
        <v>1</v>
      </c>
      <c r="G1818" s="57" t="s">
        <v>5173</v>
      </c>
      <c r="H1818" s="57" t="s">
        <v>334</v>
      </c>
      <c r="I1818" s="57" t="n">
        <v>4</v>
      </c>
      <c r="J1818" s="57" t="s">
        <v>334</v>
      </c>
      <c r="K1818" s="57" t="n">
        <v>2</v>
      </c>
      <c r="L1818" s="59" t="b">
        <f aca="false">FALSE()</f>
        <v>0</v>
      </c>
      <c r="M1818" s="59" t="b">
        <f aca="false">TRUE()</f>
        <v>1</v>
      </c>
      <c r="N1818" s="59" t="b">
        <f aca="false">TRUE()</f>
        <v>1</v>
      </c>
      <c r="O1818" s="59" t="b">
        <f aca="false">TRUE()</f>
        <v>1</v>
      </c>
      <c r="P1818" s="59" t="b">
        <f aca="false">TRUE()</f>
        <v>1</v>
      </c>
      <c r="Q1818" s="57" t="s">
        <v>5423</v>
      </c>
      <c r="R1818" s="58" t="n">
        <v>1</v>
      </c>
      <c r="S1818" s="58" t="n">
        <v>82.8399963378906</v>
      </c>
      <c r="T1818" s="57"/>
      <c r="U1818" s="58" t="n">
        <v>5.95386264173236</v>
      </c>
      <c r="V1818" s="58" t="n">
        <v>2.99028078867275</v>
      </c>
      <c r="W1818" s="58" t="n">
        <v>0</v>
      </c>
      <c r="X1818" s="58" t="n">
        <v>50.2242152466368</v>
      </c>
      <c r="Y1818" s="58" t="n">
        <v>0</v>
      </c>
      <c r="Z1818" s="58" t="n">
        <v>4.12551318019955</v>
      </c>
      <c r="AA1818" s="57" t="s">
        <v>551</v>
      </c>
      <c r="AB1818" s="57" t="s">
        <v>282</v>
      </c>
      <c r="AC1818" s="57" t="s">
        <v>5505</v>
      </c>
      <c r="AD1818" s="57" t="s">
        <v>5454</v>
      </c>
      <c r="AE1818" s="57" t="n">
        <v>44</v>
      </c>
      <c r="AF1818" s="58" t="n">
        <v>4.41013525869673</v>
      </c>
      <c r="AG1818" s="57" t="s">
        <v>5455</v>
      </c>
      <c r="AH1818" s="57" t="s">
        <v>5422</v>
      </c>
      <c r="AI1818" s="57" t="s">
        <v>4885</v>
      </c>
      <c r="AJ1818" s="58" t="n">
        <v>4.12551318019955</v>
      </c>
      <c r="AK1818" s="57" t="s">
        <v>551</v>
      </c>
      <c r="AL1818" s="58" t="n">
        <v>3.5</v>
      </c>
      <c r="AM1818" s="57"/>
      <c r="AN1818" s="57"/>
      <c r="AO1818" s="57" t="n">
        <v>0</v>
      </c>
      <c r="AP1818" s="59" t="b">
        <f aca="false">FALSE()</f>
        <v>0</v>
      </c>
    </row>
    <row r="1819" customFormat="false" ht="15" hidden="false" customHeight="true" outlineLevel="0" collapsed="false">
      <c r="B1819" s="57" t="s">
        <v>4716</v>
      </c>
      <c r="C1819" s="57" t="s">
        <v>255</v>
      </c>
      <c r="D1819" s="57" t="s">
        <v>341</v>
      </c>
      <c r="E1819" s="59" t="b">
        <f aca="false">FALSE()</f>
        <v>0</v>
      </c>
      <c r="F1819" s="57" t="n">
        <v>1</v>
      </c>
      <c r="G1819" s="57" t="s">
        <v>5173</v>
      </c>
      <c r="H1819" s="57" t="s">
        <v>334</v>
      </c>
      <c r="I1819" s="57" t="n">
        <v>4</v>
      </c>
      <c r="J1819" s="57" t="s">
        <v>334</v>
      </c>
      <c r="K1819" s="57" t="n">
        <v>2</v>
      </c>
      <c r="L1819" s="59" t="b">
        <f aca="false">FALSE()</f>
        <v>0</v>
      </c>
      <c r="M1819" s="59" t="b">
        <f aca="false">TRUE()</f>
        <v>1</v>
      </c>
      <c r="N1819" s="59" t="b">
        <f aca="false">TRUE()</f>
        <v>1</v>
      </c>
      <c r="O1819" s="59" t="b">
        <f aca="false">TRUE()</f>
        <v>1</v>
      </c>
      <c r="P1819" s="59" t="b">
        <f aca="false">TRUE()</f>
        <v>1</v>
      </c>
      <c r="Q1819" s="57" t="s">
        <v>5423</v>
      </c>
      <c r="R1819" s="58" t="n">
        <v>1</v>
      </c>
      <c r="S1819" s="58" t="n">
        <v>82.8399963378906</v>
      </c>
      <c r="T1819" s="57"/>
      <c r="U1819" s="58" t="n">
        <v>5.95386264173236</v>
      </c>
      <c r="V1819" s="58" t="n">
        <v>2.99028078867275</v>
      </c>
      <c r="W1819" s="58" t="n">
        <v>0</v>
      </c>
      <c r="X1819" s="58" t="n">
        <v>50.2242152466368</v>
      </c>
      <c r="Y1819" s="58" t="n">
        <v>0</v>
      </c>
      <c r="Z1819" s="58" t="n">
        <v>4.12551318019955</v>
      </c>
      <c r="AA1819" s="57" t="s">
        <v>551</v>
      </c>
      <c r="AB1819" s="57" t="s">
        <v>282</v>
      </c>
      <c r="AC1819" s="57" t="s">
        <v>5505</v>
      </c>
      <c r="AD1819" s="57" t="s">
        <v>5454</v>
      </c>
      <c r="AE1819" s="57" t="n">
        <v>44</v>
      </c>
      <c r="AF1819" s="58" t="n">
        <v>4.41013525869673</v>
      </c>
      <c r="AG1819" s="57" t="s">
        <v>5455</v>
      </c>
      <c r="AH1819" s="57" t="s">
        <v>5422</v>
      </c>
      <c r="AI1819" s="57" t="s">
        <v>4885</v>
      </c>
      <c r="AJ1819" s="58" t="n">
        <v>4.12551318019955</v>
      </c>
      <c r="AK1819" s="57" t="s">
        <v>551</v>
      </c>
      <c r="AL1819" s="58" t="n">
        <v>4</v>
      </c>
      <c r="AM1819" s="57"/>
      <c r="AN1819" s="57"/>
      <c r="AO1819" s="57" t="n">
        <v>0</v>
      </c>
      <c r="AP1819" s="59" t="b">
        <f aca="false">FALSE()</f>
        <v>0</v>
      </c>
    </row>
    <row r="1820" customFormat="false" ht="15" hidden="false" customHeight="true" outlineLevel="0" collapsed="false">
      <c r="B1820" s="57" t="s">
        <v>4716</v>
      </c>
      <c r="C1820" s="57" t="s">
        <v>255</v>
      </c>
      <c r="D1820" s="57" t="s">
        <v>341</v>
      </c>
      <c r="E1820" s="59" t="b">
        <f aca="false">FALSE()</f>
        <v>0</v>
      </c>
      <c r="F1820" s="57" t="n">
        <v>1</v>
      </c>
      <c r="G1820" s="57" t="s">
        <v>5173</v>
      </c>
      <c r="H1820" s="57" t="s">
        <v>334</v>
      </c>
      <c r="I1820" s="57" t="n">
        <v>4</v>
      </c>
      <c r="J1820" s="57" t="s">
        <v>334</v>
      </c>
      <c r="K1820" s="57" t="n">
        <v>2</v>
      </c>
      <c r="L1820" s="59" t="b">
        <f aca="false">FALSE()</f>
        <v>0</v>
      </c>
      <c r="M1820" s="59" t="b">
        <f aca="false">TRUE()</f>
        <v>1</v>
      </c>
      <c r="N1820" s="59" t="b">
        <f aca="false">TRUE()</f>
        <v>1</v>
      </c>
      <c r="O1820" s="59" t="b">
        <f aca="false">TRUE()</f>
        <v>1</v>
      </c>
      <c r="P1820" s="59" t="b">
        <f aca="false">TRUE()</f>
        <v>1</v>
      </c>
      <c r="Q1820" s="57" t="s">
        <v>5423</v>
      </c>
      <c r="R1820" s="58" t="n">
        <v>1</v>
      </c>
      <c r="S1820" s="58" t="n">
        <v>82.8399963378906</v>
      </c>
      <c r="T1820" s="57"/>
      <c r="U1820" s="58" t="n">
        <v>5.95386264173236</v>
      </c>
      <c r="V1820" s="58" t="n">
        <v>2.99028078867275</v>
      </c>
      <c r="W1820" s="58" t="n">
        <v>0</v>
      </c>
      <c r="X1820" s="58" t="n">
        <v>50.2242152466368</v>
      </c>
      <c r="Y1820" s="58" t="n">
        <v>0</v>
      </c>
      <c r="Z1820" s="58" t="n">
        <v>4.12551318019955</v>
      </c>
      <c r="AA1820" s="57" t="s">
        <v>551</v>
      </c>
      <c r="AB1820" s="57" t="s">
        <v>282</v>
      </c>
      <c r="AC1820" s="57" t="s">
        <v>5505</v>
      </c>
      <c r="AD1820" s="57" t="s">
        <v>5454</v>
      </c>
      <c r="AE1820" s="57" t="n">
        <v>44</v>
      </c>
      <c r="AF1820" s="58" t="n">
        <v>4.41013525869673</v>
      </c>
      <c r="AG1820" s="57" t="s">
        <v>5455</v>
      </c>
      <c r="AH1820" s="57" t="s">
        <v>5422</v>
      </c>
      <c r="AI1820" s="57" t="s">
        <v>4885</v>
      </c>
      <c r="AJ1820" s="58" t="n">
        <v>4.12551318019955</v>
      </c>
      <c r="AK1820" s="57" t="s">
        <v>551</v>
      </c>
      <c r="AL1820" s="58" t="n">
        <v>4.5</v>
      </c>
      <c r="AM1820" s="57" t="s">
        <v>551</v>
      </c>
      <c r="AN1820" s="57" t="s">
        <v>5464</v>
      </c>
      <c r="AO1820" s="57" t="n">
        <v>2</v>
      </c>
      <c r="AP1820" s="59" t="b">
        <f aca="false">FALSE()</f>
        <v>0</v>
      </c>
    </row>
    <row r="1821" customFormat="false" ht="15" hidden="false" customHeight="true" outlineLevel="0" collapsed="false">
      <c r="B1821" s="57" t="s">
        <v>4716</v>
      </c>
      <c r="C1821" s="57" t="s">
        <v>255</v>
      </c>
      <c r="D1821" s="57" t="s">
        <v>341</v>
      </c>
      <c r="E1821" s="59" t="b">
        <f aca="false">FALSE()</f>
        <v>0</v>
      </c>
      <c r="F1821" s="57" t="n">
        <v>1</v>
      </c>
      <c r="G1821" s="57" t="s">
        <v>5173</v>
      </c>
      <c r="H1821" s="57" t="s">
        <v>334</v>
      </c>
      <c r="I1821" s="57" t="n">
        <v>5</v>
      </c>
      <c r="J1821" s="57" t="s">
        <v>425</v>
      </c>
      <c r="K1821" s="57" t="n">
        <v>2</v>
      </c>
      <c r="L1821" s="59" t="b">
        <f aca="false">FALSE()</f>
        <v>0</v>
      </c>
      <c r="M1821" s="59" t="b">
        <f aca="false">TRUE()</f>
        <v>1</v>
      </c>
      <c r="N1821" s="59" t="b">
        <f aca="false">TRUE()</f>
        <v>1</v>
      </c>
      <c r="O1821" s="59" t="b">
        <f aca="false">TRUE()</f>
        <v>1</v>
      </c>
      <c r="P1821" s="59" t="b">
        <f aca="false">TRUE()</f>
        <v>1</v>
      </c>
      <c r="Q1821" s="57" t="s">
        <v>5416</v>
      </c>
      <c r="R1821" s="58" t="n">
        <v>1</v>
      </c>
      <c r="S1821" s="58" t="n">
        <v>79.120002746582</v>
      </c>
      <c r="T1821" s="57"/>
      <c r="U1821" s="58" t="n">
        <v>12.0946178327568</v>
      </c>
      <c r="V1821" s="58" t="n">
        <v>12.0946178327568</v>
      </c>
      <c r="W1821" s="58" t="n">
        <v>6.94172325941889</v>
      </c>
      <c r="X1821" s="58" t="n">
        <v>100</v>
      </c>
      <c r="Y1821" s="58" t="n">
        <v>57.3951434878587</v>
      </c>
      <c r="Z1821" s="58" t="n">
        <v>2.59612345623236</v>
      </c>
      <c r="AA1821" s="57" t="s">
        <v>5455</v>
      </c>
      <c r="AB1821" s="57" t="s">
        <v>5413</v>
      </c>
      <c r="AC1821" s="57" t="s">
        <v>5414</v>
      </c>
      <c r="AD1821" s="57" t="s">
        <v>4885</v>
      </c>
      <c r="AE1821" s="57" t="n">
        <v>1683</v>
      </c>
      <c r="AF1821" s="58" t="n">
        <v>2.59612345623236</v>
      </c>
      <c r="AG1821" s="57" t="s">
        <v>5455</v>
      </c>
      <c r="AH1821" s="57" t="s">
        <v>5414</v>
      </c>
      <c r="AI1821" s="57" t="s">
        <v>4885</v>
      </c>
      <c r="AJ1821" s="58" t="n">
        <v>3.30157689596957</v>
      </c>
      <c r="AK1821" s="57" t="s">
        <v>551</v>
      </c>
      <c r="AL1821" s="58" t="n">
        <v>3.5</v>
      </c>
      <c r="AM1821" s="57" t="s">
        <v>551</v>
      </c>
      <c r="AN1821" s="57" t="s">
        <v>5464</v>
      </c>
      <c r="AO1821" s="57" t="n">
        <v>2</v>
      </c>
      <c r="AP1821" s="59" t="b">
        <f aca="false">TRUE()</f>
        <v>1</v>
      </c>
    </row>
    <row r="1822" customFormat="false" ht="15" hidden="false" customHeight="true" outlineLevel="0" collapsed="false">
      <c r="B1822" s="57" t="s">
        <v>4716</v>
      </c>
      <c r="C1822" s="57" t="s">
        <v>255</v>
      </c>
      <c r="D1822" s="57" t="s">
        <v>341</v>
      </c>
      <c r="E1822" s="59" t="b">
        <f aca="false">FALSE()</f>
        <v>0</v>
      </c>
      <c r="F1822" s="57" t="n">
        <v>1</v>
      </c>
      <c r="G1822" s="57" t="s">
        <v>5173</v>
      </c>
      <c r="H1822" s="57" t="s">
        <v>334</v>
      </c>
      <c r="I1822" s="57" t="n">
        <v>5</v>
      </c>
      <c r="J1822" s="57" t="s">
        <v>425</v>
      </c>
      <c r="K1822" s="57" t="n">
        <v>2</v>
      </c>
      <c r="L1822" s="59" t="b">
        <f aca="false">FALSE()</f>
        <v>0</v>
      </c>
      <c r="M1822" s="59" t="b">
        <f aca="false">TRUE()</f>
        <v>1</v>
      </c>
      <c r="N1822" s="59" t="b">
        <f aca="false">TRUE()</f>
        <v>1</v>
      </c>
      <c r="O1822" s="59" t="b">
        <f aca="false">TRUE()</f>
        <v>1</v>
      </c>
      <c r="P1822" s="59" t="b">
        <f aca="false">TRUE()</f>
        <v>1</v>
      </c>
      <c r="Q1822" s="57" t="s">
        <v>5416</v>
      </c>
      <c r="R1822" s="58" t="n">
        <v>1</v>
      </c>
      <c r="S1822" s="58" t="n">
        <v>79.120002746582</v>
      </c>
      <c r="T1822" s="57"/>
      <c r="U1822" s="58" t="n">
        <v>12.0946178327568</v>
      </c>
      <c r="V1822" s="58" t="n">
        <v>12.0946178327568</v>
      </c>
      <c r="W1822" s="58" t="n">
        <v>6.94172325941889</v>
      </c>
      <c r="X1822" s="58" t="n">
        <v>100</v>
      </c>
      <c r="Y1822" s="58" t="n">
        <v>57.3951434878587</v>
      </c>
      <c r="Z1822" s="58" t="n">
        <v>2.59612345623236</v>
      </c>
      <c r="AA1822" s="57" t="s">
        <v>5455</v>
      </c>
      <c r="AB1822" s="57" t="s">
        <v>5413</v>
      </c>
      <c r="AC1822" s="57" t="s">
        <v>5414</v>
      </c>
      <c r="AD1822" s="57" t="s">
        <v>4885</v>
      </c>
      <c r="AE1822" s="57" t="n">
        <v>1683</v>
      </c>
      <c r="AF1822" s="58" t="n">
        <v>2.59612345623236</v>
      </c>
      <c r="AG1822" s="57" t="s">
        <v>5455</v>
      </c>
      <c r="AH1822" s="57" t="s">
        <v>5414</v>
      </c>
      <c r="AI1822" s="57" t="s">
        <v>4885</v>
      </c>
      <c r="AJ1822" s="58" t="n">
        <v>3.30157689596957</v>
      </c>
      <c r="AK1822" s="57" t="s">
        <v>551</v>
      </c>
      <c r="AL1822" s="58" t="n">
        <v>4</v>
      </c>
      <c r="AM1822" s="57" t="s">
        <v>551</v>
      </c>
      <c r="AN1822" s="57" t="s">
        <v>5464</v>
      </c>
      <c r="AO1822" s="57" t="n">
        <v>3</v>
      </c>
      <c r="AP1822" s="59" t="b">
        <f aca="false">TRUE()</f>
        <v>1</v>
      </c>
    </row>
    <row r="1823" customFormat="false" ht="15" hidden="false" customHeight="true" outlineLevel="0" collapsed="false">
      <c r="B1823" s="57" t="s">
        <v>4716</v>
      </c>
      <c r="C1823" s="57" t="s">
        <v>255</v>
      </c>
      <c r="D1823" s="57" t="s">
        <v>341</v>
      </c>
      <c r="E1823" s="59" t="b">
        <f aca="false">FALSE()</f>
        <v>0</v>
      </c>
      <c r="F1823" s="57" t="n">
        <v>1</v>
      </c>
      <c r="G1823" s="57" t="s">
        <v>5173</v>
      </c>
      <c r="H1823" s="57" t="s">
        <v>334</v>
      </c>
      <c r="I1823" s="57" t="n">
        <v>5</v>
      </c>
      <c r="J1823" s="57" t="s">
        <v>425</v>
      </c>
      <c r="K1823" s="57" t="n">
        <v>2</v>
      </c>
      <c r="L1823" s="59" t="b">
        <f aca="false">FALSE()</f>
        <v>0</v>
      </c>
      <c r="M1823" s="59" t="b">
        <f aca="false">TRUE()</f>
        <v>1</v>
      </c>
      <c r="N1823" s="59" t="b">
        <f aca="false">TRUE()</f>
        <v>1</v>
      </c>
      <c r="O1823" s="59" t="b">
        <f aca="false">TRUE()</f>
        <v>1</v>
      </c>
      <c r="P1823" s="59" t="b">
        <f aca="false">TRUE()</f>
        <v>1</v>
      </c>
      <c r="Q1823" s="57" t="s">
        <v>5416</v>
      </c>
      <c r="R1823" s="58" t="n">
        <v>1</v>
      </c>
      <c r="S1823" s="58" t="n">
        <v>79.120002746582</v>
      </c>
      <c r="T1823" s="57"/>
      <c r="U1823" s="58" t="n">
        <v>12.0946178327568</v>
      </c>
      <c r="V1823" s="58" t="n">
        <v>12.0946178327568</v>
      </c>
      <c r="W1823" s="58" t="n">
        <v>6.94172325941889</v>
      </c>
      <c r="X1823" s="58" t="n">
        <v>100</v>
      </c>
      <c r="Y1823" s="58" t="n">
        <v>57.3951434878587</v>
      </c>
      <c r="Z1823" s="58" t="n">
        <v>2.59612345623236</v>
      </c>
      <c r="AA1823" s="57" t="s">
        <v>5455</v>
      </c>
      <c r="AB1823" s="57" t="s">
        <v>5413</v>
      </c>
      <c r="AC1823" s="57" t="s">
        <v>5414</v>
      </c>
      <c r="AD1823" s="57" t="s">
        <v>4885</v>
      </c>
      <c r="AE1823" s="57" t="n">
        <v>1683</v>
      </c>
      <c r="AF1823" s="58" t="n">
        <v>2.59612345623236</v>
      </c>
      <c r="AG1823" s="57" t="s">
        <v>5455</v>
      </c>
      <c r="AH1823" s="57" t="s">
        <v>5414</v>
      </c>
      <c r="AI1823" s="57" t="s">
        <v>4885</v>
      </c>
      <c r="AJ1823" s="58" t="n">
        <v>3.30157689596957</v>
      </c>
      <c r="AK1823" s="57" t="s">
        <v>551</v>
      </c>
      <c r="AL1823" s="58" t="n">
        <v>4.5</v>
      </c>
      <c r="AM1823" s="57" t="s">
        <v>551</v>
      </c>
      <c r="AN1823" s="57" t="s">
        <v>5464</v>
      </c>
      <c r="AO1823" s="57" t="n">
        <v>4</v>
      </c>
      <c r="AP1823" s="59" t="b">
        <f aca="false">TRUE()</f>
        <v>1</v>
      </c>
    </row>
    <row r="1824" customFormat="false" ht="15" hidden="false" customHeight="true" outlineLevel="0" collapsed="false">
      <c r="B1824" s="57" t="s">
        <v>4716</v>
      </c>
      <c r="C1824" s="57" t="s">
        <v>255</v>
      </c>
      <c r="D1824" s="57" t="s">
        <v>341</v>
      </c>
      <c r="E1824" s="59" t="b">
        <f aca="false">FALSE()</f>
        <v>0</v>
      </c>
      <c r="F1824" s="57" t="n">
        <v>1</v>
      </c>
      <c r="G1824" s="57" t="s">
        <v>5173</v>
      </c>
      <c r="H1824" s="57" t="s">
        <v>334</v>
      </c>
      <c r="I1824" s="57" t="n">
        <v>6</v>
      </c>
      <c r="J1824" s="57" t="s">
        <v>4795</v>
      </c>
      <c r="K1824" s="57" t="n">
        <v>2</v>
      </c>
      <c r="L1824" s="59" t="b">
        <f aca="false">FALSE()</f>
        <v>0</v>
      </c>
      <c r="M1824" s="59" t="b">
        <f aca="false">TRUE()</f>
        <v>1</v>
      </c>
      <c r="N1824" s="59" t="b">
        <f aca="false">TRUE()</f>
        <v>1</v>
      </c>
      <c r="O1824" s="59" t="b">
        <f aca="false">TRUE()</f>
        <v>1</v>
      </c>
      <c r="P1824" s="59" t="b">
        <f aca="false">TRUE()</f>
        <v>1</v>
      </c>
      <c r="Q1824" s="57" t="s">
        <v>5454</v>
      </c>
      <c r="R1824" s="58" t="n">
        <v>1</v>
      </c>
      <c r="S1824" s="58" t="n">
        <v>74.3300018310547</v>
      </c>
      <c r="T1824" s="57"/>
      <c r="U1824" s="58" t="n">
        <v>6.64803496767425</v>
      </c>
      <c r="V1824" s="58" t="n">
        <v>5.31308818701677</v>
      </c>
      <c r="W1824" s="58" t="n">
        <v>5.31308818701677</v>
      </c>
      <c r="X1824" s="58" t="n">
        <v>79.9196787148594</v>
      </c>
      <c r="Y1824" s="58" t="n">
        <v>79.9196787148594</v>
      </c>
      <c r="Z1824" s="58" t="n">
        <v>3.61630598815974</v>
      </c>
      <c r="AA1824" s="57" t="s">
        <v>551</v>
      </c>
      <c r="AB1824" s="57" t="s">
        <v>282</v>
      </c>
      <c r="AC1824" s="57" t="s">
        <v>5460</v>
      </c>
      <c r="AD1824" s="57" t="s">
        <v>5447</v>
      </c>
      <c r="AE1824" s="57" t="n">
        <v>48</v>
      </c>
      <c r="AF1824" s="58" t="n">
        <v>4.17829498719273</v>
      </c>
      <c r="AG1824" s="57" t="s">
        <v>551</v>
      </c>
      <c r="AH1824" s="57" t="s">
        <v>5451</v>
      </c>
      <c r="AI1824" s="57" t="s">
        <v>5447</v>
      </c>
      <c r="AJ1824" s="58" t="n">
        <v>3.61630598815974</v>
      </c>
      <c r="AK1824" s="57" t="s">
        <v>551</v>
      </c>
      <c r="AL1824" s="58" t="n">
        <v>3.5</v>
      </c>
      <c r="AM1824" s="57"/>
      <c r="AN1824" s="57"/>
      <c r="AO1824" s="57" t="n">
        <v>0</v>
      </c>
      <c r="AP1824" s="59" t="b">
        <f aca="false">FALSE()</f>
        <v>0</v>
      </c>
    </row>
    <row r="1825" customFormat="false" ht="15" hidden="false" customHeight="true" outlineLevel="0" collapsed="false">
      <c r="B1825" s="57" t="s">
        <v>4716</v>
      </c>
      <c r="C1825" s="57" t="s">
        <v>255</v>
      </c>
      <c r="D1825" s="57" t="s">
        <v>341</v>
      </c>
      <c r="E1825" s="59" t="b">
        <f aca="false">FALSE()</f>
        <v>0</v>
      </c>
      <c r="F1825" s="57" t="n">
        <v>1</v>
      </c>
      <c r="G1825" s="57" t="s">
        <v>5173</v>
      </c>
      <c r="H1825" s="57" t="s">
        <v>334</v>
      </c>
      <c r="I1825" s="57" t="n">
        <v>6</v>
      </c>
      <c r="J1825" s="57" t="s">
        <v>4795</v>
      </c>
      <c r="K1825" s="57" t="n">
        <v>2</v>
      </c>
      <c r="L1825" s="59" t="b">
        <f aca="false">FALSE()</f>
        <v>0</v>
      </c>
      <c r="M1825" s="59" t="b">
        <f aca="false">TRUE()</f>
        <v>1</v>
      </c>
      <c r="N1825" s="59" t="b">
        <f aca="false">TRUE()</f>
        <v>1</v>
      </c>
      <c r="O1825" s="59" t="b">
        <f aca="false">TRUE()</f>
        <v>1</v>
      </c>
      <c r="P1825" s="59" t="b">
        <f aca="false">TRUE()</f>
        <v>1</v>
      </c>
      <c r="Q1825" s="57" t="s">
        <v>5454</v>
      </c>
      <c r="R1825" s="58" t="n">
        <v>1</v>
      </c>
      <c r="S1825" s="58" t="n">
        <v>74.3300018310547</v>
      </c>
      <c r="T1825" s="57"/>
      <c r="U1825" s="58" t="n">
        <v>6.64803496767425</v>
      </c>
      <c r="V1825" s="58" t="n">
        <v>5.31308818701677</v>
      </c>
      <c r="W1825" s="58" t="n">
        <v>5.31308818701677</v>
      </c>
      <c r="X1825" s="58" t="n">
        <v>79.9196787148594</v>
      </c>
      <c r="Y1825" s="58" t="n">
        <v>79.9196787148594</v>
      </c>
      <c r="Z1825" s="58" t="n">
        <v>3.61630598815974</v>
      </c>
      <c r="AA1825" s="57" t="s">
        <v>551</v>
      </c>
      <c r="AB1825" s="57" t="s">
        <v>282</v>
      </c>
      <c r="AC1825" s="57" t="s">
        <v>5460</v>
      </c>
      <c r="AD1825" s="57" t="s">
        <v>5447</v>
      </c>
      <c r="AE1825" s="57" t="n">
        <v>48</v>
      </c>
      <c r="AF1825" s="58" t="n">
        <v>4.17829498719273</v>
      </c>
      <c r="AG1825" s="57" t="s">
        <v>551</v>
      </c>
      <c r="AH1825" s="57" t="s">
        <v>5451</v>
      </c>
      <c r="AI1825" s="57" t="s">
        <v>5447</v>
      </c>
      <c r="AJ1825" s="58" t="n">
        <v>3.61630598815974</v>
      </c>
      <c r="AK1825" s="57" t="s">
        <v>551</v>
      </c>
      <c r="AL1825" s="58" t="n">
        <v>4</v>
      </c>
      <c r="AM1825" s="57" t="s">
        <v>551</v>
      </c>
      <c r="AN1825" s="57" t="s">
        <v>551</v>
      </c>
      <c r="AO1825" s="57" t="n">
        <v>6</v>
      </c>
      <c r="AP1825" s="59" t="b">
        <f aca="false">FALSE()</f>
        <v>0</v>
      </c>
    </row>
    <row r="1826" customFormat="false" ht="15" hidden="false" customHeight="true" outlineLevel="0" collapsed="false">
      <c r="B1826" s="57" t="s">
        <v>4716</v>
      </c>
      <c r="C1826" s="57" t="s">
        <v>255</v>
      </c>
      <c r="D1826" s="57" t="s">
        <v>341</v>
      </c>
      <c r="E1826" s="59" t="b">
        <f aca="false">FALSE()</f>
        <v>0</v>
      </c>
      <c r="F1826" s="57" t="n">
        <v>1</v>
      </c>
      <c r="G1826" s="57" t="s">
        <v>5173</v>
      </c>
      <c r="H1826" s="57" t="s">
        <v>334</v>
      </c>
      <c r="I1826" s="57" t="n">
        <v>6</v>
      </c>
      <c r="J1826" s="57" t="s">
        <v>4795</v>
      </c>
      <c r="K1826" s="57" t="n">
        <v>2</v>
      </c>
      <c r="L1826" s="59" t="b">
        <f aca="false">FALSE()</f>
        <v>0</v>
      </c>
      <c r="M1826" s="59" t="b">
        <f aca="false">TRUE()</f>
        <v>1</v>
      </c>
      <c r="N1826" s="59" t="b">
        <f aca="false">TRUE()</f>
        <v>1</v>
      </c>
      <c r="O1826" s="59" t="b">
        <f aca="false">TRUE()</f>
        <v>1</v>
      </c>
      <c r="P1826" s="59" t="b">
        <f aca="false">TRUE()</f>
        <v>1</v>
      </c>
      <c r="Q1826" s="57" t="s">
        <v>5454</v>
      </c>
      <c r="R1826" s="58" t="n">
        <v>1</v>
      </c>
      <c r="S1826" s="58" t="n">
        <v>74.3300018310547</v>
      </c>
      <c r="T1826" s="57"/>
      <c r="U1826" s="58" t="n">
        <v>6.64803496767425</v>
      </c>
      <c r="V1826" s="58" t="n">
        <v>5.31308818701677</v>
      </c>
      <c r="W1826" s="58" t="n">
        <v>5.31308818701677</v>
      </c>
      <c r="X1826" s="58" t="n">
        <v>79.9196787148594</v>
      </c>
      <c r="Y1826" s="58" t="n">
        <v>79.9196787148594</v>
      </c>
      <c r="Z1826" s="58" t="n">
        <v>3.61630598815974</v>
      </c>
      <c r="AA1826" s="57" t="s">
        <v>551</v>
      </c>
      <c r="AB1826" s="57" t="s">
        <v>282</v>
      </c>
      <c r="AC1826" s="57" t="s">
        <v>5460</v>
      </c>
      <c r="AD1826" s="57" t="s">
        <v>5447</v>
      </c>
      <c r="AE1826" s="57" t="n">
        <v>48</v>
      </c>
      <c r="AF1826" s="58" t="n">
        <v>4.17829498719273</v>
      </c>
      <c r="AG1826" s="57" t="s">
        <v>551</v>
      </c>
      <c r="AH1826" s="57" t="s">
        <v>5451</v>
      </c>
      <c r="AI1826" s="57" t="s">
        <v>5447</v>
      </c>
      <c r="AJ1826" s="58" t="n">
        <v>3.61630598815974</v>
      </c>
      <c r="AK1826" s="57" t="s">
        <v>551</v>
      </c>
      <c r="AL1826" s="58" t="n">
        <v>4.5</v>
      </c>
      <c r="AM1826" s="57" t="s">
        <v>551</v>
      </c>
      <c r="AN1826" s="57" t="s">
        <v>551</v>
      </c>
      <c r="AO1826" s="57" t="n">
        <v>7</v>
      </c>
      <c r="AP1826" s="59" t="b">
        <f aca="false">FALSE()</f>
        <v>0</v>
      </c>
    </row>
    <row r="1827" customFormat="false" ht="15" hidden="false" customHeight="true" outlineLevel="0" collapsed="false">
      <c r="B1827" s="57" t="s">
        <v>4716</v>
      </c>
      <c r="C1827" s="57" t="s">
        <v>255</v>
      </c>
      <c r="D1827" s="57" t="s">
        <v>341</v>
      </c>
      <c r="E1827" s="59" t="b">
        <f aca="false">FALSE()</f>
        <v>0</v>
      </c>
      <c r="F1827" s="57" t="n">
        <v>1</v>
      </c>
      <c r="G1827" s="57" t="s">
        <v>5173</v>
      </c>
      <c r="H1827" s="57" t="s">
        <v>334</v>
      </c>
      <c r="I1827" s="57" t="n">
        <v>7</v>
      </c>
      <c r="J1827" s="57" t="s">
        <v>261</v>
      </c>
      <c r="K1827" s="57" t="n">
        <v>2</v>
      </c>
      <c r="L1827" s="59" t="b">
        <f aca="false">FALSE()</f>
        <v>0</v>
      </c>
      <c r="M1827" s="59" t="b">
        <f aca="false">TRUE()</f>
        <v>1</v>
      </c>
      <c r="N1827" s="59" t="b">
        <f aca="false">TRUE()</f>
        <v>1</v>
      </c>
      <c r="O1827" s="59" t="b">
        <f aca="false">TRUE()</f>
        <v>1</v>
      </c>
      <c r="P1827" s="59" t="b">
        <f aca="false">TRUE()</f>
        <v>1</v>
      </c>
      <c r="Q1827" s="57" t="s">
        <v>5411</v>
      </c>
      <c r="R1827" s="58" t="n">
        <v>1</v>
      </c>
      <c r="S1827" s="58" t="n">
        <v>58.6399993896484</v>
      </c>
      <c r="T1827" s="57"/>
      <c r="U1827" s="58" t="n">
        <v>2.50969994763606</v>
      </c>
      <c r="V1827" s="58" t="n">
        <v>2.50969994763606</v>
      </c>
      <c r="W1827" s="58" t="n">
        <v>2.50969994763606</v>
      </c>
      <c r="X1827" s="58" t="n">
        <v>100</v>
      </c>
      <c r="Y1827" s="58" t="n">
        <v>100</v>
      </c>
      <c r="Z1827" s="58" t="n">
        <v>4.12555026632812</v>
      </c>
      <c r="AA1827" s="57" t="s">
        <v>462</v>
      </c>
      <c r="AB1827" s="57" t="s">
        <v>282</v>
      </c>
      <c r="AC1827" s="57" t="s">
        <v>5487</v>
      </c>
      <c r="AD1827" s="57" t="s">
        <v>5447</v>
      </c>
      <c r="AE1827" s="57" t="n">
        <v>166</v>
      </c>
      <c r="AF1827" s="58" t="n">
        <v>6.0242533977249</v>
      </c>
      <c r="AG1827" s="57" t="s">
        <v>551</v>
      </c>
      <c r="AH1827" s="57" t="s">
        <v>5431</v>
      </c>
      <c r="AI1827" s="57" t="s">
        <v>5454</v>
      </c>
      <c r="AJ1827" s="58" t="n">
        <v>4.12555026632812</v>
      </c>
      <c r="AK1827" s="57" t="s">
        <v>462</v>
      </c>
      <c r="AL1827" s="58" t="n">
        <v>3.5</v>
      </c>
      <c r="AM1827" s="57"/>
      <c r="AN1827" s="57"/>
      <c r="AO1827" s="57" t="n">
        <v>0</v>
      </c>
      <c r="AP1827" s="59" t="b">
        <f aca="false">FALSE()</f>
        <v>0</v>
      </c>
    </row>
    <row r="1828" customFormat="false" ht="15" hidden="false" customHeight="true" outlineLevel="0" collapsed="false">
      <c r="B1828" s="57" t="s">
        <v>4716</v>
      </c>
      <c r="C1828" s="57" t="s">
        <v>255</v>
      </c>
      <c r="D1828" s="57" t="s">
        <v>341</v>
      </c>
      <c r="E1828" s="59" t="b">
        <f aca="false">FALSE()</f>
        <v>0</v>
      </c>
      <c r="F1828" s="57" t="n">
        <v>1</v>
      </c>
      <c r="G1828" s="57" t="s">
        <v>5173</v>
      </c>
      <c r="H1828" s="57" t="s">
        <v>334</v>
      </c>
      <c r="I1828" s="57" t="n">
        <v>7</v>
      </c>
      <c r="J1828" s="57" t="s">
        <v>261</v>
      </c>
      <c r="K1828" s="57" t="n">
        <v>2</v>
      </c>
      <c r="L1828" s="59" t="b">
        <f aca="false">FALSE()</f>
        <v>0</v>
      </c>
      <c r="M1828" s="59" t="b">
        <f aca="false">TRUE()</f>
        <v>1</v>
      </c>
      <c r="N1828" s="59" t="b">
        <f aca="false">TRUE()</f>
        <v>1</v>
      </c>
      <c r="O1828" s="59" t="b">
        <f aca="false">TRUE()</f>
        <v>1</v>
      </c>
      <c r="P1828" s="59" t="b">
        <f aca="false">TRUE()</f>
        <v>1</v>
      </c>
      <c r="Q1828" s="57" t="s">
        <v>5411</v>
      </c>
      <c r="R1828" s="58" t="n">
        <v>1</v>
      </c>
      <c r="S1828" s="58" t="n">
        <v>58.6399993896484</v>
      </c>
      <c r="T1828" s="57"/>
      <c r="U1828" s="58" t="n">
        <v>2.50969994763606</v>
      </c>
      <c r="V1828" s="58" t="n">
        <v>2.50969994763606</v>
      </c>
      <c r="W1828" s="58" t="n">
        <v>2.50969994763606</v>
      </c>
      <c r="X1828" s="58" t="n">
        <v>100</v>
      </c>
      <c r="Y1828" s="58" t="n">
        <v>100</v>
      </c>
      <c r="Z1828" s="58" t="n">
        <v>4.12555026632812</v>
      </c>
      <c r="AA1828" s="57" t="s">
        <v>462</v>
      </c>
      <c r="AB1828" s="57" t="s">
        <v>282</v>
      </c>
      <c r="AC1828" s="57" t="s">
        <v>5487</v>
      </c>
      <c r="AD1828" s="57" t="s">
        <v>5447</v>
      </c>
      <c r="AE1828" s="57" t="n">
        <v>166</v>
      </c>
      <c r="AF1828" s="58" t="n">
        <v>6.0242533977249</v>
      </c>
      <c r="AG1828" s="57" t="s">
        <v>551</v>
      </c>
      <c r="AH1828" s="57" t="s">
        <v>5431</v>
      </c>
      <c r="AI1828" s="57" t="s">
        <v>5454</v>
      </c>
      <c r="AJ1828" s="58" t="n">
        <v>4.12555026632812</v>
      </c>
      <c r="AK1828" s="57" t="s">
        <v>462</v>
      </c>
      <c r="AL1828" s="58" t="n">
        <v>4</v>
      </c>
      <c r="AM1828" s="57"/>
      <c r="AN1828" s="57"/>
      <c r="AO1828" s="57" t="n">
        <v>0</v>
      </c>
      <c r="AP1828" s="59" t="b">
        <f aca="false">FALSE()</f>
        <v>0</v>
      </c>
    </row>
    <row r="1829" customFormat="false" ht="15" hidden="false" customHeight="true" outlineLevel="0" collapsed="false">
      <c r="B1829" s="57" t="s">
        <v>4716</v>
      </c>
      <c r="C1829" s="57" t="s">
        <v>255</v>
      </c>
      <c r="D1829" s="57" t="s">
        <v>341</v>
      </c>
      <c r="E1829" s="59" t="b">
        <f aca="false">FALSE()</f>
        <v>0</v>
      </c>
      <c r="F1829" s="57" t="n">
        <v>1</v>
      </c>
      <c r="G1829" s="57" t="s">
        <v>5173</v>
      </c>
      <c r="H1829" s="57" t="s">
        <v>334</v>
      </c>
      <c r="I1829" s="57" t="n">
        <v>7</v>
      </c>
      <c r="J1829" s="57" t="s">
        <v>261</v>
      </c>
      <c r="K1829" s="57" t="n">
        <v>2</v>
      </c>
      <c r="L1829" s="59" t="b">
        <f aca="false">FALSE()</f>
        <v>0</v>
      </c>
      <c r="M1829" s="59" t="b">
        <f aca="false">TRUE()</f>
        <v>1</v>
      </c>
      <c r="N1829" s="59" t="b">
        <f aca="false">TRUE()</f>
        <v>1</v>
      </c>
      <c r="O1829" s="59" t="b">
        <f aca="false">TRUE()</f>
        <v>1</v>
      </c>
      <c r="P1829" s="59" t="b">
        <f aca="false">TRUE()</f>
        <v>1</v>
      </c>
      <c r="Q1829" s="57" t="s">
        <v>5411</v>
      </c>
      <c r="R1829" s="58" t="n">
        <v>1</v>
      </c>
      <c r="S1829" s="58" t="n">
        <v>58.6399993896484</v>
      </c>
      <c r="T1829" s="57"/>
      <c r="U1829" s="58" t="n">
        <v>2.50969994763606</v>
      </c>
      <c r="V1829" s="58" t="n">
        <v>2.50969994763606</v>
      </c>
      <c r="W1829" s="58" t="n">
        <v>2.50969994763606</v>
      </c>
      <c r="X1829" s="58" t="n">
        <v>100</v>
      </c>
      <c r="Y1829" s="58" t="n">
        <v>100</v>
      </c>
      <c r="Z1829" s="58" t="n">
        <v>4.12555026632812</v>
      </c>
      <c r="AA1829" s="57" t="s">
        <v>462</v>
      </c>
      <c r="AB1829" s="57" t="s">
        <v>282</v>
      </c>
      <c r="AC1829" s="57" t="s">
        <v>5487</v>
      </c>
      <c r="AD1829" s="57" t="s">
        <v>5447</v>
      </c>
      <c r="AE1829" s="57" t="n">
        <v>166</v>
      </c>
      <c r="AF1829" s="58" t="n">
        <v>6.0242533977249</v>
      </c>
      <c r="AG1829" s="57" t="s">
        <v>551</v>
      </c>
      <c r="AH1829" s="57" t="s">
        <v>5431</v>
      </c>
      <c r="AI1829" s="57" t="s">
        <v>5454</v>
      </c>
      <c r="AJ1829" s="58" t="n">
        <v>4.12555026632812</v>
      </c>
      <c r="AK1829" s="57" t="s">
        <v>462</v>
      </c>
      <c r="AL1829" s="58" t="n">
        <v>4.5</v>
      </c>
      <c r="AM1829" s="57" t="s">
        <v>5467</v>
      </c>
      <c r="AN1829" s="57" t="s">
        <v>5467</v>
      </c>
      <c r="AO1829" s="57" t="n">
        <v>3</v>
      </c>
      <c r="AP1829" s="59" t="b">
        <f aca="false">FALSE()</f>
        <v>0</v>
      </c>
    </row>
    <row r="1830" customFormat="false" ht="15" hidden="false" customHeight="true" outlineLevel="0" collapsed="false">
      <c r="B1830" s="57" t="s">
        <v>4716</v>
      </c>
      <c r="C1830" s="57" t="s">
        <v>255</v>
      </c>
      <c r="D1830" s="57" t="s">
        <v>341</v>
      </c>
      <c r="E1830" s="59" t="b">
        <f aca="false">FALSE()</f>
        <v>0</v>
      </c>
      <c r="F1830" s="57" t="n">
        <v>1</v>
      </c>
      <c r="G1830" s="57" t="s">
        <v>5173</v>
      </c>
      <c r="H1830" s="57" t="s">
        <v>334</v>
      </c>
      <c r="I1830" s="57" t="n">
        <v>8</v>
      </c>
      <c r="J1830" s="57" t="s">
        <v>4888</v>
      </c>
      <c r="K1830" s="57" t="n">
        <v>2</v>
      </c>
      <c r="L1830" s="59" t="b">
        <f aca="false">FALSE()</f>
        <v>0</v>
      </c>
      <c r="M1830" s="59" t="b">
        <f aca="false">TRUE()</f>
        <v>1</v>
      </c>
      <c r="N1830" s="59" t="b">
        <f aca="false">TRUE()</f>
        <v>1</v>
      </c>
      <c r="O1830" s="59" t="b">
        <f aca="false">TRUE()</f>
        <v>1</v>
      </c>
      <c r="P1830" s="59" t="b">
        <f aca="false">TRUE()</f>
        <v>1</v>
      </c>
      <c r="Q1830" s="57" t="s">
        <v>5461</v>
      </c>
      <c r="R1830" s="58" t="n">
        <v>1</v>
      </c>
      <c r="S1830" s="58" t="n">
        <v>68.75</v>
      </c>
      <c r="T1830" s="57"/>
      <c r="U1830" s="58" t="n">
        <v>7.47570197168188</v>
      </c>
      <c r="V1830" s="58" t="n">
        <v>4.59221692546173</v>
      </c>
      <c r="W1830" s="58" t="n">
        <v>0.266989356131496</v>
      </c>
      <c r="X1830" s="58" t="n">
        <v>61.4285714285714</v>
      </c>
      <c r="Y1830" s="58" t="n">
        <v>3.57142857142857</v>
      </c>
      <c r="Z1830" s="58" t="n">
        <v>4.03000359801328</v>
      </c>
      <c r="AA1830" s="57" t="s">
        <v>462</v>
      </c>
      <c r="AB1830" s="57" t="s">
        <v>282</v>
      </c>
      <c r="AC1830" s="57" t="s">
        <v>5028</v>
      </c>
      <c r="AD1830" s="57" t="s">
        <v>5447</v>
      </c>
      <c r="AE1830" s="57" t="n">
        <v>166</v>
      </c>
      <c r="AF1830" s="58" t="n">
        <v>4.16190953770021</v>
      </c>
      <c r="AG1830" s="57" t="s">
        <v>5455</v>
      </c>
      <c r="AH1830" s="57" t="s">
        <v>5422</v>
      </c>
      <c r="AI1830" s="57" t="s">
        <v>4838</v>
      </c>
      <c r="AJ1830" s="58" t="n">
        <v>4.03000359801328</v>
      </c>
      <c r="AK1830" s="57" t="s">
        <v>462</v>
      </c>
      <c r="AL1830" s="58" t="n">
        <v>3.5</v>
      </c>
      <c r="AM1830" s="57"/>
      <c r="AN1830" s="57"/>
      <c r="AO1830" s="57" t="n">
        <v>0</v>
      </c>
      <c r="AP1830" s="59" t="b">
        <f aca="false">FALSE()</f>
        <v>0</v>
      </c>
    </row>
    <row r="1831" customFormat="false" ht="15" hidden="false" customHeight="true" outlineLevel="0" collapsed="false">
      <c r="B1831" s="57" t="s">
        <v>4716</v>
      </c>
      <c r="C1831" s="57" t="s">
        <v>255</v>
      </c>
      <c r="D1831" s="57" t="s">
        <v>341</v>
      </c>
      <c r="E1831" s="59" t="b">
        <f aca="false">FALSE()</f>
        <v>0</v>
      </c>
      <c r="F1831" s="57" t="n">
        <v>1</v>
      </c>
      <c r="G1831" s="57" t="s">
        <v>5173</v>
      </c>
      <c r="H1831" s="57" t="s">
        <v>334</v>
      </c>
      <c r="I1831" s="57" t="n">
        <v>8</v>
      </c>
      <c r="J1831" s="57" t="s">
        <v>4888</v>
      </c>
      <c r="K1831" s="57" t="n">
        <v>2</v>
      </c>
      <c r="L1831" s="59" t="b">
        <f aca="false">FALSE()</f>
        <v>0</v>
      </c>
      <c r="M1831" s="59" t="b">
        <f aca="false">TRUE()</f>
        <v>1</v>
      </c>
      <c r="N1831" s="59" t="b">
        <f aca="false">TRUE()</f>
        <v>1</v>
      </c>
      <c r="O1831" s="59" t="b">
        <f aca="false">TRUE()</f>
        <v>1</v>
      </c>
      <c r="P1831" s="59" t="b">
        <f aca="false">TRUE()</f>
        <v>1</v>
      </c>
      <c r="Q1831" s="57" t="s">
        <v>5461</v>
      </c>
      <c r="R1831" s="58" t="n">
        <v>1</v>
      </c>
      <c r="S1831" s="58" t="n">
        <v>68.75</v>
      </c>
      <c r="T1831" s="57"/>
      <c r="U1831" s="58" t="n">
        <v>7.47570197168188</v>
      </c>
      <c r="V1831" s="58" t="n">
        <v>4.59221692546173</v>
      </c>
      <c r="W1831" s="58" t="n">
        <v>0.266989356131496</v>
      </c>
      <c r="X1831" s="58" t="n">
        <v>61.4285714285714</v>
      </c>
      <c r="Y1831" s="58" t="n">
        <v>3.57142857142857</v>
      </c>
      <c r="Z1831" s="58" t="n">
        <v>4.03000359801328</v>
      </c>
      <c r="AA1831" s="57" t="s">
        <v>462</v>
      </c>
      <c r="AB1831" s="57" t="s">
        <v>282</v>
      </c>
      <c r="AC1831" s="57" t="s">
        <v>5028</v>
      </c>
      <c r="AD1831" s="57" t="s">
        <v>5447</v>
      </c>
      <c r="AE1831" s="57" t="n">
        <v>166</v>
      </c>
      <c r="AF1831" s="58" t="n">
        <v>4.16190953770021</v>
      </c>
      <c r="AG1831" s="57" t="s">
        <v>5455</v>
      </c>
      <c r="AH1831" s="57" t="s">
        <v>5422</v>
      </c>
      <c r="AI1831" s="57" t="s">
        <v>4838</v>
      </c>
      <c r="AJ1831" s="58" t="n">
        <v>4.03000359801328</v>
      </c>
      <c r="AK1831" s="57" t="s">
        <v>462</v>
      </c>
      <c r="AL1831" s="58" t="n">
        <v>4</v>
      </c>
      <c r="AM1831" s="57"/>
      <c r="AN1831" s="57"/>
      <c r="AO1831" s="57" t="n">
        <v>0</v>
      </c>
      <c r="AP1831" s="59" t="b">
        <f aca="false">FALSE()</f>
        <v>0</v>
      </c>
    </row>
    <row r="1832" customFormat="false" ht="15" hidden="false" customHeight="true" outlineLevel="0" collapsed="false">
      <c r="B1832" s="57" t="s">
        <v>4716</v>
      </c>
      <c r="C1832" s="57" t="s">
        <v>255</v>
      </c>
      <c r="D1832" s="57" t="s">
        <v>341</v>
      </c>
      <c r="E1832" s="59" t="b">
        <f aca="false">FALSE()</f>
        <v>0</v>
      </c>
      <c r="F1832" s="57" t="n">
        <v>1</v>
      </c>
      <c r="G1832" s="57" t="s">
        <v>5173</v>
      </c>
      <c r="H1832" s="57" t="s">
        <v>334</v>
      </c>
      <c r="I1832" s="57" t="n">
        <v>8</v>
      </c>
      <c r="J1832" s="57" t="s">
        <v>4888</v>
      </c>
      <c r="K1832" s="57" t="n">
        <v>2</v>
      </c>
      <c r="L1832" s="59" t="b">
        <f aca="false">FALSE()</f>
        <v>0</v>
      </c>
      <c r="M1832" s="59" t="b">
        <f aca="false">TRUE()</f>
        <v>1</v>
      </c>
      <c r="N1832" s="59" t="b">
        <f aca="false">TRUE()</f>
        <v>1</v>
      </c>
      <c r="O1832" s="59" t="b">
        <f aca="false">TRUE()</f>
        <v>1</v>
      </c>
      <c r="P1832" s="59" t="b">
        <f aca="false">TRUE()</f>
        <v>1</v>
      </c>
      <c r="Q1832" s="57" t="s">
        <v>5461</v>
      </c>
      <c r="R1832" s="58" t="n">
        <v>1</v>
      </c>
      <c r="S1832" s="58" t="n">
        <v>68.75</v>
      </c>
      <c r="T1832" s="57"/>
      <c r="U1832" s="58" t="n">
        <v>7.47570197168188</v>
      </c>
      <c r="V1832" s="58" t="n">
        <v>4.59221692546173</v>
      </c>
      <c r="W1832" s="58" t="n">
        <v>0.266989356131496</v>
      </c>
      <c r="X1832" s="58" t="n">
        <v>61.4285714285714</v>
      </c>
      <c r="Y1832" s="58" t="n">
        <v>3.57142857142857</v>
      </c>
      <c r="Z1832" s="58" t="n">
        <v>4.03000359801328</v>
      </c>
      <c r="AA1832" s="57" t="s">
        <v>462</v>
      </c>
      <c r="AB1832" s="57" t="s">
        <v>282</v>
      </c>
      <c r="AC1832" s="57" t="s">
        <v>5028</v>
      </c>
      <c r="AD1832" s="57" t="s">
        <v>5447</v>
      </c>
      <c r="AE1832" s="57" t="n">
        <v>166</v>
      </c>
      <c r="AF1832" s="58" t="n">
        <v>4.16190953770021</v>
      </c>
      <c r="AG1832" s="57" t="s">
        <v>5455</v>
      </c>
      <c r="AH1832" s="57" t="s">
        <v>5422</v>
      </c>
      <c r="AI1832" s="57" t="s">
        <v>4838</v>
      </c>
      <c r="AJ1832" s="58" t="n">
        <v>4.03000359801328</v>
      </c>
      <c r="AK1832" s="57" t="s">
        <v>462</v>
      </c>
      <c r="AL1832" s="58" t="n">
        <v>4.5</v>
      </c>
      <c r="AM1832" s="57" t="s">
        <v>5467</v>
      </c>
      <c r="AN1832" s="57" t="s">
        <v>5468</v>
      </c>
      <c r="AO1832" s="57" t="n">
        <v>4</v>
      </c>
      <c r="AP1832" s="59" t="b">
        <f aca="false">FALSE()</f>
        <v>0</v>
      </c>
    </row>
    <row r="1833" customFormat="false" ht="15" hidden="false" customHeight="true" outlineLevel="0" collapsed="false">
      <c r="B1833" s="57" t="s">
        <v>4716</v>
      </c>
      <c r="C1833" s="57" t="s">
        <v>255</v>
      </c>
      <c r="D1833" s="57" t="s">
        <v>331</v>
      </c>
      <c r="E1833" s="59" t="b">
        <f aca="false">FALSE()</f>
        <v>0</v>
      </c>
      <c r="F1833" s="57" t="n">
        <v>1</v>
      </c>
      <c r="G1833" s="57" t="s">
        <v>5181</v>
      </c>
      <c r="H1833" s="57" t="s">
        <v>4869</v>
      </c>
      <c r="I1833" s="57" t="n">
        <v>2</v>
      </c>
      <c r="J1833" s="57" t="s">
        <v>334</v>
      </c>
      <c r="K1833" s="57" t="n">
        <v>2</v>
      </c>
      <c r="L1833" s="59" t="b">
        <f aca="false">FALSE()</f>
        <v>0</v>
      </c>
      <c r="M1833" s="59" t="b">
        <f aca="false">TRUE()</f>
        <v>1</v>
      </c>
      <c r="N1833" s="59" t="b">
        <f aca="false">TRUE()</f>
        <v>1</v>
      </c>
      <c r="O1833" s="59" t="b">
        <f aca="false">TRUE()</f>
        <v>1</v>
      </c>
      <c r="P1833" s="59" t="b">
        <f aca="false">TRUE()</f>
        <v>1</v>
      </c>
      <c r="Q1833" s="57" t="s">
        <v>5423</v>
      </c>
      <c r="R1833" s="58" t="n">
        <v>1</v>
      </c>
      <c r="S1833" s="58" t="n">
        <v>60.0999984741211</v>
      </c>
      <c r="T1833" s="57"/>
      <c r="U1833" s="58" t="n">
        <v>45.9221692546173</v>
      </c>
      <c r="V1833" s="58" t="n">
        <v>45.2279969286754</v>
      </c>
      <c r="W1833" s="58" t="n">
        <v>0</v>
      </c>
      <c r="X1833" s="58" t="n">
        <v>98.4883720930232</v>
      </c>
      <c r="Y1833" s="58" t="n">
        <v>0</v>
      </c>
      <c r="Z1833" s="58" t="n">
        <v>2.43579268411742</v>
      </c>
      <c r="AA1833" s="57" t="s">
        <v>5455</v>
      </c>
      <c r="AB1833" s="57" t="s">
        <v>5413</v>
      </c>
      <c r="AC1833" s="57" t="s">
        <v>5484</v>
      </c>
      <c r="AD1833" s="57" t="s">
        <v>261</v>
      </c>
      <c r="AE1833" s="57" t="n">
        <v>2407</v>
      </c>
      <c r="AF1833" s="58" t="n">
        <v>2.43579268411742</v>
      </c>
      <c r="AG1833" s="57" t="s">
        <v>5455</v>
      </c>
      <c r="AH1833" s="57" t="s">
        <v>5484</v>
      </c>
      <c r="AI1833" s="57" t="s">
        <v>261</v>
      </c>
      <c r="AJ1833" s="58" t="n">
        <v>8.21603809630895</v>
      </c>
      <c r="AK1833" s="57" t="s">
        <v>363</v>
      </c>
      <c r="AL1833" s="58" t="n">
        <v>3.5</v>
      </c>
      <c r="AM1833" s="57"/>
      <c r="AN1833" s="57" t="s">
        <v>5455</v>
      </c>
      <c r="AO1833" s="57" t="n">
        <v>4</v>
      </c>
      <c r="AP1833" s="59" t="b">
        <f aca="false">TRUE()</f>
        <v>1</v>
      </c>
    </row>
    <row r="1834" customFormat="false" ht="15" hidden="false" customHeight="true" outlineLevel="0" collapsed="false">
      <c r="B1834" s="57" t="s">
        <v>4716</v>
      </c>
      <c r="C1834" s="57" t="s">
        <v>255</v>
      </c>
      <c r="D1834" s="57" t="s">
        <v>331</v>
      </c>
      <c r="E1834" s="59" t="b">
        <f aca="false">FALSE()</f>
        <v>0</v>
      </c>
      <c r="F1834" s="57" t="n">
        <v>1</v>
      </c>
      <c r="G1834" s="57" t="s">
        <v>5181</v>
      </c>
      <c r="H1834" s="57" t="s">
        <v>4869</v>
      </c>
      <c r="I1834" s="57" t="n">
        <v>2</v>
      </c>
      <c r="J1834" s="57" t="s">
        <v>334</v>
      </c>
      <c r="K1834" s="57" t="n">
        <v>2</v>
      </c>
      <c r="L1834" s="59" t="b">
        <f aca="false">FALSE()</f>
        <v>0</v>
      </c>
      <c r="M1834" s="59" t="b">
        <f aca="false">TRUE()</f>
        <v>1</v>
      </c>
      <c r="N1834" s="59" t="b">
        <f aca="false">TRUE()</f>
        <v>1</v>
      </c>
      <c r="O1834" s="59" t="b">
        <f aca="false">TRUE()</f>
        <v>1</v>
      </c>
      <c r="P1834" s="59" t="b">
        <f aca="false">TRUE()</f>
        <v>1</v>
      </c>
      <c r="Q1834" s="57" t="s">
        <v>5423</v>
      </c>
      <c r="R1834" s="58" t="n">
        <v>1</v>
      </c>
      <c r="S1834" s="58" t="n">
        <v>60.0999984741211</v>
      </c>
      <c r="T1834" s="57"/>
      <c r="U1834" s="58" t="n">
        <v>45.9221692546173</v>
      </c>
      <c r="V1834" s="58" t="n">
        <v>45.2279969286754</v>
      </c>
      <c r="W1834" s="58" t="n">
        <v>0</v>
      </c>
      <c r="X1834" s="58" t="n">
        <v>98.4883720930232</v>
      </c>
      <c r="Y1834" s="58" t="n">
        <v>0</v>
      </c>
      <c r="Z1834" s="58" t="n">
        <v>2.43579268411742</v>
      </c>
      <c r="AA1834" s="57" t="s">
        <v>5455</v>
      </c>
      <c r="AB1834" s="57" t="s">
        <v>5413</v>
      </c>
      <c r="AC1834" s="57" t="s">
        <v>5484</v>
      </c>
      <c r="AD1834" s="57" t="s">
        <v>261</v>
      </c>
      <c r="AE1834" s="57" t="n">
        <v>2407</v>
      </c>
      <c r="AF1834" s="58" t="n">
        <v>2.43579268411742</v>
      </c>
      <c r="AG1834" s="57" t="s">
        <v>5455</v>
      </c>
      <c r="AH1834" s="57" t="s">
        <v>5484</v>
      </c>
      <c r="AI1834" s="57" t="s">
        <v>261</v>
      </c>
      <c r="AJ1834" s="58" t="n">
        <v>8.21603809630895</v>
      </c>
      <c r="AK1834" s="57" t="s">
        <v>363</v>
      </c>
      <c r="AL1834" s="58" t="n">
        <v>4</v>
      </c>
      <c r="AM1834" s="57"/>
      <c r="AN1834" s="57" t="s">
        <v>5455</v>
      </c>
      <c r="AO1834" s="57" t="n">
        <v>9</v>
      </c>
      <c r="AP1834" s="59" t="b">
        <f aca="false">TRUE()</f>
        <v>1</v>
      </c>
    </row>
    <row r="1835" customFormat="false" ht="15" hidden="false" customHeight="true" outlineLevel="0" collapsed="false">
      <c r="B1835" s="57" t="s">
        <v>4716</v>
      </c>
      <c r="C1835" s="57" t="s">
        <v>255</v>
      </c>
      <c r="D1835" s="57" t="s">
        <v>331</v>
      </c>
      <c r="E1835" s="59" t="b">
        <f aca="false">FALSE()</f>
        <v>0</v>
      </c>
      <c r="F1835" s="57" t="n">
        <v>1</v>
      </c>
      <c r="G1835" s="57" t="s">
        <v>5181</v>
      </c>
      <c r="H1835" s="57" t="s">
        <v>4869</v>
      </c>
      <c r="I1835" s="57" t="n">
        <v>2</v>
      </c>
      <c r="J1835" s="57" t="s">
        <v>334</v>
      </c>
      <c r="K1835" s="57" t="n">
        <v>2</v>
      </c>
      <c r="L1835" s="59" t="b">
        <f aca="false">FALSE()</f>
        <v>0</v>
      </c>
      <c r="M1835" s="59" t="b">
        <f aca="false">TRUE()</f>
        <v>1</v>
      </c>
      <c r="N1835" s="59" t="b">
        <f aca="false">TRUE()</f>
        <v>1</v>
      </c>
      <c r="O1835" s="59" t="b">
        <f aca="false">TRUE()</f>
        <v>1</v>
      </c>
      <c r="P1835" s="59" t="b">
        <f aca="false">TRUE()</f>
        <v>1</v>
      </c>
      <c r="Q1835" s="57" t="s">
        <v>5423</v>
      </c>
      <c r="R1835" s="58" t="n">
        <v>1</v>
      </c>
      <c r="S1835" s="58" t="n">
        <v>60.0999984741211</v>
      </c>
      <c r="T1835" s="57"/>
      <c r="U1835" s="58" t="n">
        <v>45.9221692546173</v>
      </c>
      <c r="V1835" s="58" t="n">
        <v>45.2279969286754</v>
      </c>
      <c r="W1835" s="58" t="n">
        <v>0</v>
      </c>
      <c r="X1835" s="58" t="n">
        <v>98.4883720930232</v>
      </c>
      <c r="Y1835" s="58" t="n">
        <v>0</v>
      </c>
      <c r="Z1835" s="58" t="n">
        <v>2.43579268411742</v>
      </c>
      <c r="AA1835" s="57" t="s">
        <v>5455</v>
      </c>
      <c r="AB1835" s="57" t="s">
        <v>5413</v>
      </c>
      <c r="AC1835" s="57" t="s">
        <v>5484</v>
      </c>
      <c r="AD1835" s="57" t="s">
        <v>261</v>
      </c>
      <c r="AE1835" s="57" t="n">
        <v>2407</v>
      </c>
      <c r="AF1835" s="58" t="n">
        <v>2.43579268411742</v>
      </c>
      <c r="AG1835" s="57" t="s">
        <v>5455</v>
      </c>
      <c r="AH1835" s="57" t="s">
        <v>5484</v>
      </c>
      <c r="AI1835" s="57" t="s">
        <v>261</v>
      </c>
      <c r="AJ1835" s="58" t="n">
        <v>8.21603809630895</v>
      </c>
      <c r="AK1835" s="57" t="s">
        <v>363</v>
      </c>
      <c r="AL1835" s="58" t="n">
        <v>4.5</v>
      </c>
      <c r="AM1835" s="57"/>
      <c r="AN1835" s="57" t="s">
        <v>5455</v>
      </c>
      <c r="AO1835" s="57" t="n">
        <v>14</v>
      </c>
      <c r="AP1835" s="59" t="b">
        <f aca="false">TRUE()</f>
        <v>1</v>
      </c>
    </row>
    <row r="1836" customFormat="false" ht="15" hidden="false" customHeight="true" outlineLevel="0" collapsed="false">
      <c r="B1836" s="57" t="s">
        <v>4716</v>
      </c>
      <c r="C1836" s="57" t="s">
        <v>255</v>
      </c>
      <c r="D1836" s="57" t="s">
        <v>331</v>
      </c>
      <c r="E1836" s="59" t="b">
        <f aca="false">FALSE()</f>
        <v>0</v>
      </c>
      <c r="F1836" s="57" t="n">
        <v>1</v>
      </c>
      <c r="G1836" s="57" t="s">
        <v>5181</v>
      </c>
      <c r="H1836" s="57" t="s">
        <v>4869</v>
      </c>
      <c r="I1836" s="57" t="n">
        <v>3</v>
      </c>
      <c r="J1836" s="57" t="s">
        <v>334</v>
      </c>
      <c r="K1836" s="57" t="n">
        <v>2</v>
      </c>
      <c r="L1836" s="59" t="b">
        <f aca="false">FALSE()</f>
        <v>0</v>
      </c>
      <c r="M1836" s="59" t="b">
        <f aca="false">TRUE()</f>
        <v>1</v>
      </c>
      <c r="N1836" s="59" t="b">
        <f aca="false">TRUE()</f>
        <v>1</v>
      </c>
      <c r="O1836" s="59" t="b">
        <f aca="false">TRUE()</f>
        <v>1</v>
      </c>
      <c r="P1836" s="59" t="b">
        <f aca="false">TRUE()</f>
        <v>1</v>
      </c>
      <c r="Q1836" s="57" t="s">
        <v>5423</v>
      </c>
      <c r="R1836" s="58" t="n">
        <v>1</v>
      </c>
      <c r="S1836" s="58" t="n">
        <v>44.8499984741211</v>
      </c>
      <c r="T1836" s="57"/>
      <c r="U1836" s="58" t="n">
        <v>8.91744449479196</v>
      </c>
      <c r="V1836" s="58" t="n">
        <v>8.78394981672621</v>
      </c>
      <c r="W1836" s="58" t="n">
        <v>0</v>
      </c>
      <c r="X1836" s="58" t="n">
        <v>98.502994011976</v>
      </c>
      <c r="Y1836" s="58" t="n">
        <v>0</v>
      </c>
      <c r="Z1836" s="58" t="n">
        <v>4.04193035565929</v>
      </c>
      <c r="AA1836" s="57" t="s">
        <v>5455</v>
      </c>
      <c r="AB1836" s="57" t="s">
        <v>5413</v>
      </c>
      <c r="AC1836" s="57" t="s">
        <v>5484</v>
      </c>
      <c r="AD1836" s="57" t="s">
        <v>261</v>
      </c>
      <c r="AE1836" s="57" t="n">
        <v>2406</v>
      </c>
      <c r="AF1836" s="58" t="n">
        <v>4.04193035565929</v>
      </c>
      <c r="AG1836" s="57" t="s">
        <v>5455</v>
      </c>
      <c r="AH1836" s="57" t="s">
        <v>5484</v>
      </c>
      <c r="AI1836" s="57" t="s">
        <v>261</v>
      </c>
      <c r="AJ1836" s="58" t="n">
        <v>5.65843352881342</v>
      </c>
      <c r="AK1836" s="57" t="s">
        <v>357</v>
      </c>
      <c r="AL1836" s="58" t="n">
        <v>3.5</v>
      </c>
      <c r="AM1836" s="57"/>
      <c r="AN1836" s="57"/>
      <c r="AO1836" s="57" t="n">
        <v>0</v>
      </c>
      <c r="AP1836" s="59" t="b">
        <f aca="false">FALSE()</f>
        <v>0</v>
      </c>
    </row>
    <row r="1837" customFormat="false" ht="15" hidden="false" customHeight="true" outlineLevel="0" collapsed="false">
      <c r="B1837" s="57" t="s">
        <v>4716</v>
      </c>
      <c r="C1837" s="57" t="s">
        <v>255</v>
      </c>
      <c r="D1837" s="57" t="s">
        <v>331</v>
      </c>
      <c r="E1837" s="59" t="b">
        <f aca="false">FALSE()</f>
        <v>0</v>
      </c>
      <c r="F1837" s="57" t="n">
        <v>1</v>
      </c>
      <c r="G1837" s="57" t="s">
        <v>5181</v>
      </c>
      <c r="H1837" s="57" t="s">
        <v>4869</v>
      </c>
      <c r="I1837" s="57" t="n">
        <v>3</v>
      </c>
      <c r="J1837" s="57" t="s">
        <v>334</v>
      </c>
      <c r="K1837" s="57" t="n">
        <v>2</v>
      </c>
      <c r="L1837" s="59" t="b">
        <f aca="false">FALSE()</f>
        <v>0</v>
      </c>
      <c r="M1837" s="59" t="b">
        <f aca="false">TRUE()</f>
        <v>1</v>
      </c>
      <c r="N1837" s="59" t="b">
        <f aca="false">TRUE()</f>
        <v>1</v>
      </c>
      <c r="O1837" s="59" t="b">
        <f aca="false">TRUE()</f>
        <v>1</v>
      </c>
      <c r="P1837" s="59" t="b">
        <f aca="false">TRUE()</f>
        <v>1</v>
      </c>
      <c r="Q1837" s="57" t="s">
        <v>5423</v>
      </c>
      <c r="R1837" s="58" t="n">
        <v>1</v>
      </c>
      <c r="S1837" s="58" t="n">
        <v>44.8499984741211</v>
      </c>
      <c r="T1837" s="57"/>
      <c r="U1837" s="58" t="n">
        <v>8.91744449479196</v>
      </c>
      <c r="V1837" s="58" t="n">
        <v>8.78394981672621</v>
      </c>
      <c r="W1837" s="58" t="n">
        <v>0</v>
      </c>
      <c r="X1837" s="58" t="n">
        <v>98.502994011976</v>
      </c>
      <c r="Y1837" s="58" t="n">
        <v>0</v>
      </c>
      <c r="Z1837" s="58" t="n">
        <v>4.04193035565929</v>
      </c>
      <c r="AA1837" s="57" t="s">
        <v>5455</v>
      </c>
      <c r="AB1837" s="57" t="s">
        <v>5413</v>
      </c>
      <c r="AC1837" s="57" t="s">
        <v>5484</v>
      </c>
      <c r="AD1837" s="57" t="s">
        <v>261</v>
      </c>
      <c r="AE1837" s="57" t="n">
        <v>2406</v>
      </c>
      <c r="AF1837" s="58" t="n">
        <v>4.04193035565929</v>
      </c>
      <c r="AG1837" s="57" t="s">
        <v>5455</v>
      </c>
      <c r="AH1837" s="57" t="s">
        <v>5484</v>
      </c>
      <c r="AI1837" s="57" t="s">
        <v>261</v>
      </c>
      <c r="AJ1837" s="58" t="n">
        <v>5.65843352881342</v>
      </c>
      <c r="AK1837" s="57" t="s">
        <v>357</v>
      </c>
      <c r="AL1837" s="58" t="n">
        <v>4</v>
      </c>
      <c r="AM1837" s="57"/>
      <c r="AN1837" s="57"/>
      <c r="AO1837" s="57" t="n">
        <v>0</v>
      </c>
      <c r="AP1837" s="59" t="b">
        <f aca="false">FALSE()</f>
        <v>0</v>
      </c>
    </row>
    <row r="1838" customFormat="false" ht="15" hidden="false" customHeight="true" outlineLevel="0" collapsed="false">
      <c r="B1838" s="57" t="s">
        <v>4716</v>
      </c>
      <c r="C1838" s="57" t="s">
        <v>255</v>
      </c>
      <c r="D1838" s="57" t="s">
        <v>331</v>
      </c>
      <c r="E1838" s="59" t="b">
        <f aca="false">FALSE()</f>
        <v>0</v>
      </c>
      <c r="F1838" s="57" t="n">
        <v>1</v>
      </c>
      <c r="G1838" s="57" t="s">
        <v>5181</v>
      </c>
      <c r="H1838" s="57" t="s">
        <v>4869</v>
      </c>
      <c r="I1838" s="57" t="n">
        <v>3</v>
      </c>
      <c r="J1838" s="57" t="s">
        <v>334</v>
      </c>
      <c r="K1838" s="57" t="n">
        <v>2</v>
      </c>
      <c r="L1838" s="59" t="b">
        <f aca="false">FALSE()</f>
        <v>0</v>
      </c>
      <c r="M1838" s="59" t="b">
        <f aca="false">TRUE()</f>
        <v>1</v>
      </c>
      <c r="N1838" s="59" t="b">
        <f aca="false">TRUE()</f>
        <v>1</v>
      </c>
      <c r="O1838" s="59" t="b">
        <f aca="false">TRUE()</f>
        <v>1</v>
      </c>
      <c r="P1838" s="59" t="b">
        <f aca="false">TRUE()</f>
        <v>1</v>
      </c>
      <c r="Q1838" s="57" t="s">
        <v>5423</v>
      </c>
      <c r="R1838" s="58" t="n">
        <v>1</v>
      </c>
      <c r="S1838" s="58" t="n">
        <v>44.8499984741211</v>
      </c>
      <c r="T1838" s="57"/>
      <c r="U1838" s="58" t="n">
        <v>8.91744449479196</v>
      </c>
      <c r="V1838" s="58" t="n">
        <v>8.78394981672621</v>
      </c>
      <c r="W1838" s="58" t="n">
        <v>0</v>
      </c>
      <c r="X1838" s="58" t="n">
        <v>98.502994011976</v>
      </c>
      <c r="Y1838" s="58" t="n">
        <v>0</v>
      </c>
      <c r="Z1838" s="58" t="n">
        <v>4.04193035565929</v>
      </c>
      <c r="AA1838" s="57" t="s">
        <v>5455</v>
      </c>
      <c r="AB1838" s="57" t="s">
        <v>5413</v>
      </c>
      <c r="AC1838" s="57" t="s">
        <v>5484</v>
      </c>
      <c r="AD1838" s="57" t="s">
        <v>261</v>
      </c>
      <c r="AE1838" s="57" t="n">
        <v>2406</v>
      </c>
      <c r="AF1838" s="58" t="n">
        <v>4.04193035565929</v>
      </c>
      <c r="AG1838" s="57" t="s">
        <v>5455</v>
      </c>
      <c r="AH1838" s="57" t="s">
        <v>5484</v>
      </c>
      <c r="AI1838" s="57" t="s">
        <v>261</v>
      </c>
      <c r="AJ1838" s="58" t="n">
        <v>5.65843352881342</v>
      </c>
      <c r="AK1838" s="57" t="s">
        <v>357</v>
      </c>
      <c r="AL1838" s="58" t="n">
        <v>4.5</v>
      </c>
      <c r="AM1838" s="57"/>
      <c r="AN1838" s="57" t="s">
        <v>5455</v>
      </c>
      <c r="AO1838" s="57" t="n">
        <v>2</v>
      </c>
      <c r="AP1838" s="59" t="b">
        <f aca="false">FALSE()</f>
        <v>0</v>
      </c>
    </row>
    <row r="1839" customFormat="false" ht="15" hidden="false" customHeight="true" outlineLevel="0" collapsed="false">
      <c r="B1839" s="57" t="s">
        <v>4716</v>
      </c>
      <c r="C1839" s="57" t="s">
        <v>255</v>
      </c>
      <c r="D1839" s="57" t="s">
        <v>331</v>
      </c>
      <c r="E1839" s="59" t="b">
        <f aca="false">FALSE()</f>
        <v>0</v>
      </c>
      <c r="F1839" s="57" t="n">
        <v>1</v>
      </c>
      <c r="G1839" s="57" t="s">
        <v>5181</v>
      </c>
      <c r="H1839" s="57" t="s">
        <v>4869</v>
      </c>
      <c r="I1839" s="57" t="n">
        <v>4</v>
      </c>
      <c r="J1839" s="57" t="s">
        <v>4853</v>
      </c>
      <c r="K1839" s="57" t="n">
        <v>2</v>
      </c>
      <c r="L1839" s="59" t="b">
        <f aca="false">FALSE()</f>
        <v>0</v>
      </c>
      <c r="M1839" s="59" t="b">
        <f aca="false">TRUE()</f>
        <v>1</v>
      </c>
      <c r="N1839" s="59" t="b">
        <f aca="false">TRUE()</f>
        <v>1</v>
      </c>
      <c r="O1839" s="59" t="b">
        <f aca="false">TRUE()</f>
        <v>1</v>
      </c>
      <c r="P1839" s="59" t="b">
        <f aca="false">TRUE()</f>
        <v>1</v>
      </c>
      <c r="Q1839" s="57" t="s">
        <v>5443</v>
      </c>
      <c r="R1839" s="58" t="n">
        <v>1</v>
      </c>
      <c r="S1839" s="58" t="n">
        <v>45.2400016784668</v>
      </c>
      <c r="T1839" s="57"/>
      <c r="U1839" s="58" t="n">
        <v>1.17475316697858</v>
      </c>
      <c r="V1839" s="58" t="n">
        <v>1.17475316697858</v>
      </c>
      <c r="W1839" s="58" t="n">
        <v>0</v>
      </c>
      <c r="X1839" s="58" t="n">
        <v>100</v>
      </c>
      <c r="Y1839" s="58" t="n">
        <v>0</v>
      </c>
      <c r="Z1839" s="58" t="n">
        <v>4.1549077005392</v>
      </c>
      <c r="AA1839" s="57" t="s">
        <v>5455</v>
      </c>
      <c r="AB1839" s="57" t="s">
        <v>5413</v>
      </c>
      <c r="AC1839" s="57" t="s">
        <v>5422</v>
      </c>
      <c r="AD1839" s="57" t="s">
        <v>261</v>
      </c>
      <c r="AE1839" s="57" t="n">
        <v>2781</v>
      </c>
      <c r="AF1839" s="58" t="n">
        <v>4.1549077005392</v>
      </c>
      <c r="AG1839" s="57" t="s">
        <v>5455</v>
      </c>
      <c r="AH1839" s="57" t="s">
        <v>5422</v>
      </c>
      <c r="AI1839" s="57" t="s">
        <v>261</v>
      </c>
      <c r="AJ1839" s="58" t="n">
        <v>5.86914755309491</v>
      </c>
      <c r="AK1839" s="57" t="s">
        <v>357</v>
      </c>
      <c r="AL1839" s="58" t="n">
        <v>3.5</v>
      </c>
      <c r="AM1839" s="57"/>
      <c r="AN1839" s="57"/>
      <c r="AO1839" s="57" t="n">
        <v>0</v>
      </c>
      <c r="AP1839" s="59" t="b">
        <f aca="false">FALSE()</f>
        <v>0</v>
      </c>
    </row>
    <row r="1840" customFormat="false" ht="15" hidden="false" customHeight="true" outlineLevel="0" collapsed="false">
      <c r="B1840" s="57" t="s">
        <v>4716</v>
      </c>
      <c r="C1840" s="57" t="s">
        <v>255</v>
      </c>
      <c r="D1840" s="57" t="s">
        <v>331</v>
      </c>
      <c r="E1840" s="59" t="b">
        <f aca="false">FALSE()</f>
        <v>0</v>
      </c>
      <c r="F1840" s="57" t="n">
        <v>1</v>
      </c>
      <c r="G1840" s="57" t="s">
        <v>5181</v>
      </c>
      <c r="H1840" s="57" t="s">
        <v>4869</v>
      </c>
      <c r="I1840" s="57" t="n">
        <v>4</v>
      </c>
      <c r="J1840" s="57" t="s">
        <v>4853</v>
      </c>
      <c r="K1840" s="57" t="n">
        <v>2</v>
      </c>
      <c r="L1840" s="59" t="b">
        <f aca="false">FALSE()</f>
        <v>0</v>
      </c>
      <c r="M1840" s="59" t="b">
        <f aca="false">TRUE()</f>
        <v>1</v>
      </c>
      <c r="N1840" s="59" t="b">
        <f aca="false">TRUE()</f>
        <v>1</v>
      </c>
      <c r="O1840" s="59" t="b">
        <f aca="false">TRUE()</f>
        <v>1</v>
      </c>
      <c r="P1840" s="59" t="b">
        <f aca="false">TRUE()</f>
        <v>1</v>
      </c>
      <c r="Q1840" s="57" t="s">
        <v>5443</v>
      </c>
      <c r="R1840" s="58" t="n">
        <v>1</v>
      </c>
      <c r="S1840" s="58" t="n">
        <v>45.2400016784668</v>
      </c>
      <c r="T1840" s="57"/>
      <c r="U1840" s="58" t="n">
        <v>1.17475316697858</v>
      </c>
      <c r="V1840" s="58" t="n">
        <v>1.17475316697858</v>
      </c>
      <c r="W1840" s="58" t="n">
        <v>0</v>
      </c>
      <c r="X1840" s="58" t="n">
        <v>100</v>
      </c>
      <c r="Y1840" s="58" t="n">
        <v>0</v>
      </c>
      <c r="Z1840" s="58" t="n">
        <v>4.1549077005392</v>
      </c>
      <c r="AA1840" s="57" t="s">
        <v>5455</v>
      </c>
      <c r="AB1840" s="57" t="s">
        <v>5413</v>
      </c>
      <c r="AC1840" s="57" t="s">
        <v>5422</v>
      </c>
      <c r="AD1840" s="57" t="s">
        <v>261</v>
      </c>
      <c r="AE1840" s="57" t="n">
        <v>2781</v>
      </c>
      <c r="AF1840" s="58" t="n">
        <v>4.1549077005392</v>
      </c>
      <c r="AG1840" s="57" t="s">
        <v>5455</v>
      </c>
      <c r="AH1840" s="57" t="s">
        <v>5422</v>
      </c>
      <c r="AI1840" s="57" t="s">
        <v>261</v>
      </c>
      <c r="AJ1840" s="58" t="n">
        <v>5.86914755309491</v>
      </c>
      <c r="AK1840" s="57" t="s">
        <v>357</v>
      </c>
      <c r="AL1840" s="58" t="n">
        <v>4</v>
      </c>
      <c r="AM1840" s="57"/>
      <c r="AN1840" s="57"/>
      <c r="AO1840" s="57" t="n">
        <v>0</v>
      </c>
      <c r="AP1840" s="59" t="b">
        <f aca="false">FALSE()</f>
        <v>0</v>
      </c>
    </row>
    <row r="1841" customFormat="false" ht="15" hidden="false" customHeight="true" outlineLevel="0" collapsed="false">
      <c r="B1841" s="57" t="s">
        <v>4716</v>
      </c>
      <c r="C1841" s="57" t="s">
        <v>255</v>
      </c>
      <c r="D1841" s="57" t="s">
        <v>331</v>
      </c>
      <c r="E1841" s="59" t="b">
        <f aca="false">FALSE()</f>
        <v>0</v>
      </c>
      <c r="F1841" s="57" t="n">
        <v>1</v>
      </c>
      <c r="G1841" s="57" t="s">
        <v>5181</v>
      </c>
      <c r="H1841" s="57" t="s">
        <v>4869</v>
      </c>
      <c r="I1841" s="57" t="n">
        <v>4</v>
      </c>
      <c r="J1841" s="57" t="s">
        <v>4853</v>
      </c>
      <c r="K1841" s="57" t="n">
        <v>2</v>
      </c>
      <c r="L1841" s="59" t="b">
        <f aca="false">FALSE()</f>
        <v>0</v>
      </c>
      <c r="M1841" s="59" t="b">
        <f aca="false">TRUE()</f>
        <v>1</v>
      </c>
      <c r="N1841" s="59" t="b">
        <f aca="false">TRUE()</f>
        <v>1</v>
      </c>
      <c r="O1841" s="59" t="b">
        <f aca="false">TRUE()</f>
        <v>1</v>
      </c>
      <c r="P1841" s="59" t="b">
        <f aca="false">TRUE()</f>
        <v>1</v>
      </c>
      <c r="Q1841" s="57" t="s">
        <v>5443</v>
      </c>
      <c r="R1841" s="58" t="n">
        <v>1</v>
      </c>
      <c r="S1841" s="58" t="n">
        <v>45.2400016784668</v>
      </c>
      <c r="T1841" s="57"/>
      <c r="U1841" s="58" t="n">
        <v>1.17475316697858</v>
      </c>
      <c r="V1841" s="58" t="n">
        <v>1.17475316697858</v>
      </c>
      <c r="W1841" s="58" t="n">
        <v>0</v>
      </c>
      <c r="X1841" s="58" t="n">
        <v>100</v>
      </c>
      <c r="Y1841" s="58" t="n">
        <v>0</v>
      </c>
      <c r="Z1841" s="58" t="n">
        <v>4.1549077005392</v>
      </c>
      <c r="AA1841" s="57" t="s">
        <v>5455</v>
      </c>
      <c r="AB1841" s="57" t="s">
        <v>5413</v>
      </c>
      <c r="AC1841" s="57" t="s">
        <v>5422</v>
      </c>
      <c r="AD1841" s="57" t="s">
        <v>261</v>
      </c>
      <c r="AE1841" s="57" t="n">
        <v>2781</v>
      </c>
      <c r="AF1841" s="58" t="n">
        <v>4.1549077005392</v>
      </c>
      <c r="AG1841" s="57" t="s">
        <v>5455</v>
      </c>
      <c r="AH1841" s="57" t="s">
        <v>5422</v>
      </c>
      <c r="AI1841" s="57" t="s">
        <v>261</v>
      </c>
      <c r="AJ1841" s="58" t="n">
        <v>5.86914755309491</v>
      </c>
      <c r="AK1841" s="57" t="s">
        <v>357</v>
      </c>
      <c r="AL1841" s="58" t="n">
        <v>4.5</v>
      </c>
      <c r="AM1841" s="57"/>
      <c r="AN1841" s="57" t="s">
        <v>5455</v>
      </c>
      <c r="AO1841" s="57" t="n">
        <v>1</v>
      </c>
      <c r="AP1841" s="59" t="b">
        <f aca="false">FALSE()</f>
        <v>0</v>
      </c>
    </row>
    <row r="1842" customFormat="false" ht="15" hidden="false" customHeight="true" outlineLevel="0" collapsed="false">
      <c r="B1842" s="57" t="s">
        <v>4716</v>
      </c>
      <c r="C1842" s="57" t="s">
        <v>255</v>
      </c>
      <c r="D1842" s="57" t="s">
        <v>331</v>
      </c>
      <c r="E1842" s="59" t="b">
        <f aca="false">FALSE()</f>
        <v>0</v>
      </c>
      <c r="F1842" s="57" t="n">
        <v>1</v>
      </c>
      <c r="G1842" s="57" t="s">
        <v>5181</v>
      </c>
      <c r="H1842" s="57" t="s">
        <v>4869</v>
      </c>
      <c r="I1842" s="57" t="n">
        <v>5</v>
      </c>
      <c r="J1842" s="57" t="s">
        <v>327</v>
      </c>
      <c r="K1842" s="57" t="n">
        <v>2</v>
      </c>
      <c r="L1842" s="59" t="b">
        <f aca="false">FALSE()</f>
        <v>0</v>
      </c>
      <c r="M1842" s="59" t="b">
        <f aca="false">TRUE()</f>
        <v>1</v>
      </c>
      <c r="N1842" s="59" t="b">
        <f aca="false">TRUE()</f>
        <v>1</v>
      </c>
      <c r="O1842" s="59" t="b">
        <f aca="false">TRUE()</f>
        <v>1</v>
      </c>
      <c r="P1842" s="59" t="b">
        <f aca="false">TRUE()</f>
        <v>1</v>
      </c>
      <c r="Q1842" s="57" t="s">
        <v>5421</v>
      </c>
      <c r="R1842" s="58" t="n">
        <v>1</v>
      </c>
      <c r="S1842" s="58" t="n">
        <v>45</v>
      </c>
      <c r="T1842" s="57"/>
      <c r="U1842" s="58" t="n">
        <v>3.89804459951984</v>
      </c>
      <c r="V1842" s="58" t="n">
        <v>3.89804459951984</v>
      </c>
      <c r="W1842" s="58" t="n">
        <v>0</v>
      </c>
      <c r="X1842" s="58" t="n">
        <v>100</v>
      </c>
      <c r="Y1842" s="58" t="n">
        <v>0</v>
      </c>
      <c r="Z1842" s="58" t="n">
        <v>3.88576311681501</v>
      </c>
      <c r="AA1842" s="57" t="s">
        <v>5455</v>
      </c>
      <c r="AB1842" s="57" t="s">
        <v>5413</v>
      </c>
      <c r="AC1842" s="57" t="s">
        <v>5422</v>
      </c>
      <c r="AD1842" s="57" t="s">
        <v>261</v>
      </c>
      <c r="AE1842" s="57" t="n">
        <v>2781</v>
      </c>
      <c r="AF1842" s="58" t="n">
        <v>3.88576311681501</v>
      </c>
      <c r="AG1842" s="57" t="s">
        <v>5455</v>
      </c>
      <c r="AH1842" s="57" t="s">
        <v>5422</v>
      </c>
      <c r="AI1842" s="57" t="s">
        <v>261</v>
      </c>
      <c r="AJ1842" s="58" t="n">
        <v>8.67427760680968</v>
      </c>
      <c r="AK1842" s="57" t="s">
        <v>357</v>
      </c>
      <c r="AL1842" s="58" t="n">
        <v>3.5</v>
      </c>
      <c r="AM1842" s="57"/>
      <c r="AN1842" s="57"/>
      <c r="AO1842" s="57" t="n">
        <v>0</v>
      </c>
      <c r="AP1842" s="59" t="b">
        <f aca="false">FALSE()</f>
        <v>0</v>
      </c>
    </row>
    <row r="1843" customFormat="false" ht="15" hidden="false" customHeight="true" outlineLevel="0" collapsed="false">
      <c r="B1843" s="57" t="s">
        <v>4716</v>
      </c>
      <c r="C1843" s="57" t="s">
        <v>255</v>
      </c>
      <c r="D1843" s="57" t="s">
        <v>331</v>
      </c>
      <c r="E1843" s="59" t="b">
        <f aca="false">FALSE()</f>
        <v>0</v>
      </c>
      <c r="F1843" s="57" t="n">
        <v>1</v>
      </c>
      <c r="G1843" s="57" t="s">
        <v>5181</v>
      </c>
      <c r="H1843" s="57" t="s">
        <v>4869</v>
      </c>
      <c r="I1843" s="57" t="n">
        <v>5</v>
      </c>
      <c r="J1843" s="57" t="s">
        <v>327</v>
      </c>
      <c r="K1843" s="57" t="n">
        <v>2</v>
      </c>
      <c r="L1843" s="59" t="b">
        <f aca="false">FALSE()</f>
        <v>0</v>
      </c>
      <c r="M1843" s="59" t="b">
        <f aca="false">TRUE()</f>
        <v>1</v>
      </c>
      <c r="N1843" s="59" t="b">
        <f aca="false">TRUE()</f>
        <v>1</v>
      </c>
      <c r="O1843" s="59" t="b">
        <f aca="false">TRUE()</f>
        <v>1</v>
      </c>
      <c r="P1843" s="59" t="b">
        <f aca="false">TRUE()</f>
        <v>1</v>
      </c>
      <c r="Q1843" s="57" t="s">
        <v>5421</v>
      </c>
      <c r="R1843" s="58" t="n">
        <v>1</v>
      </c>
      <c r="S1843" s="58" t="n">
        <v>45</v>
      </c>
      <c r="T1843" s="57"/>
      <c r="U1843" s="58" t="n">
        <v>3.89804459951984</v>
      </c>
      <c r="V1843" s="58" t="n">
        <v>3.89804459951984</v>
      </c>
      <c r="W1843" s="58" t="n">
        <v>0</v>
      </c>
      <c r="X1843" s="58" t="n">
        <v>100</v>
      </c>
      <c r="Y1843" s="58" t="n">
        <v>0</v>
      </c>
      <c r="Z1843" s="58" t="n">
        <v>3.88576311681501</v>
      </c>
      <c r="AA1843" s="57" t="s">
        <v>5455</v>
      </c>
      <c r="AB1843" s="57" t="s">
        <v>5413</v>
      </c>
      <c r="AC1843" s="57" t="s">
        <v>5422</v>
      </c>
      <c r="AD1843" s="57" t="s">
        <v>261</v>
      </c>
      <c r="AE1843" s="57" t="n">
        <v>2781</v>
      </c>
      <c r="AF1843" s="58" t="n">
        <v>3.88576311681501</v>
      </c>
      <c r="AG1843" s="57" t="s">
        <v>5455</v>
      </c>
      <c r="AH1843" s="57" t="s">
        <v>5422</v>
      </c>
      <c r="AI1843" s="57" t="s">
        <v>261</v>
      </c>
      <c r="AJ1843" s="58" t="n">
        <v>8.67427760680968</v>
      </c>
      <c r="AK1843" s="57" t="s">
        <v>357</v>
      </c>
      <c r="AL1843" s="58" t="n">
        <v>4</v>
      </c>
      <c r="AM1843" s="57"/>
      <c r="AN1843" s="57" t="s">
        <v>5455</v>
      </c>
      <c r="AO1843" s="57" t="n">
        <v>2</v>
      </c>
      <c r="AP1843" s="59" t="b">
        <f aca="false">FALSE()</f>
        <v>0</v>
      </c>
    </row>
    <row r="1844" customFormat="false" ht="15" hidden="false" customHeight="true" outlineLevel="0" collapsed="false">
      <c r="B1844" s="57" t="s">
        <v>4716</v>
      </c>
      <c r="C1844" s="57" t="s">
        <v>255</v>
      </c>
      <c r="D1844" s="57" t="s">
        <v>331</v>
      </c>
      <c r="E1844" s="59" t="b">
        <f aca="false">FALSE()</f>
        <v>0</v>
      </c>
      <c r="F1844" s="57" t="n">
        <v>1</v>
      </c>
      <c r="G1844" s="57" t="s">
        <v>5181</v>
      </c>
      <c r="H1844" s="57" t="s">
        <v>4869</v>
      </c>
      <c r="I1844" s="57" t="n">
        <v>5</v>
      </c>
      <c r="J1844" s="57" t="s">
        <v>327</v>
      </c>
      <c r="K1844" s="57" t="n">
        <v>2</v>
      </c>
      <c r="L1844" s="59" t="b">
        <f aca="false">FALSE()</f>
        <v>0</v>
      </c>
      <c r="M1844" s="59" t="b">
        <f aca="false">TRUE()</f>
        <v>1</v>
      </c>
      <c r="N1844" s="59" t="b">
        <f aca="false">TRUE()</f>
        <v>1</v>
      </c>
      <c r="O1844" s="59" t="b">
        <f aca="false">TRUE()</f>
        <v>1</v>
      </c>
      <c r="P1844" s="59" t="b">
        <f aca="false">TRUE()</f>
        <v>1</v>
      </c>
      <c r="Q1844" s="57" t="s">
        <v>5421</v>
      </c>
      <c r="R1844" s="58" t="n">
        <v>1</v>
      </c>
      <c r="S1844" s="58" t="n">
        <v>45</v>
      </c>
      <c r="T1844" s="57"/>
      <c r="U1844" s="58" t="n">
        <v>3.89804459951984</v>
      </c>
      <c r="V1844" s="58" t="n">
        <v>3.89804459951984</v>
      </c>
      <c r="W1844" s="58" t="n">
        <v>0</v>
      </c>
      <c r="X1844" s="58" t="n">
        <v>100</v>
      </c>
      <c r="Y1844" s="58" t="n">
        <v>0</v>
      </c>
      <c r="Z1844" s="58" t="n">
        <v>3.88576311681501</v>
      </c>
      <c r="AA1844" s="57" t="s">
        <v>5455</v>
      </c>
      <c r="AB1844" s="57" t="s">
        <v>5413</v>
      </c>
      <c r="AC1844" s="57" t="s">
        <v>5422</v>
      </c>
      <c r="AD1844" s="57" t="s">
        <v>261</v>
      </c>
      <c r="AE1844" s="57" t="n">
        <v>2781</v>
      </c>
      <c r="AF1844" s="58" t="n">
        <v>3.88576311681501</v>
      </c>
      <c r="AG1844" s="57" t="s">
        <v>5455</v>
      </c>
      <c r="AH1844" s="57" t="s">
        <v>5422</v>
      </c>
      <c r="AI1844" s="57" t="s">
        <v>261</v>
      </c>
      <c r="AJ1844" s="58" t="n">
        <v>8.67427760680968</v>
      </c>
      <c r="AK1844" s="57" t="s">
        <v>357</v>
      </c>
      <c r="AL1844" s="58" t="n">
        <v>4.5</v>
      </c>
      <c r="AM1844" s="57"/>
      <c r="AN1844" s="57" t="s">
        <v>5455</v>
      </c>
      <c r="AO1844" s="57" t="n">
        <v>4</v>
      </c>
      <c r="AP1844" s="59" t="b">
        <f aca="false">FALSE()</f>
        <v>0</v>
      </c>
    </row>
    <row r="1845" customFormat="false" ht="15" hidden="false" customHeight="true" outlineLevel="0" collapsed="false">
      <c r="B1845" s="57" t="s">
        <v>4716</v>
      </c>
      <c r="C1845" s="57" t="s">
        <v>255</v>
      </c>
      <c r="D1845" s="57" t="s">
        <v>331</v>
      </c>
      <c r="E1845" s="59" t="b">
        <f aca="false">FALSE()</f>
        <v>0</v>
      </c>
      <c r="F1845" s="57" t="n">
        <v>1</v>
      </c>
      <c r="G1845" s="57" t="s">
        <v>5181</v>
      </c>
      <c r="H1845" s="57" t="s">
        <v>4869</v>
      </c>
      <c r="I1845" s="57" t="n">
        <v>6</v>
      </c>
      <c r="J1845" s="57" t="s">
        <v>312</v>
      </c>
      <c r="K1845" s="57" t="n">
        <v>2</v>
      </c>
      <c r="L1845" s="59" t="b">
        <f aca="false">FALSE()</f>
        <v>0</v>
      </c>
      <c r="M1845" s="59" t="b">
        <f aca="false">TRUE()</f>
        <v>1</v>
      </c>
      <c r="N1845" s="59" t="b">
        <f aca="false">TRUE()</f>
        <v>1</v>
      </c>
      <c r="O1845" s="59" t="b">
        <f aca="false">TRUE()</f>
        <v>1</v>
      </c>
      <c r="P1845" s="59" t="b">
        <f aca="false">TRUE()</f>
        <v>1</v>
      </c>
      <c r="Q1845" s="57" t="s">
        <v>5418</v>
      </c>
      <c r="R1845" s="58" t="n">
        <v>1</v>
      </c>
      <c r="S1845" s="58" t="n">
        <v>50.3899993896484</v>
      </c>
      <c r="T1845" s="57"/>
      <c r="U1845" s="58" t="n">
        <v>2.45630207640976</v>
      </c>
      <c r="V1845" s="58" t="n">
        <v>0</v>
      </c>
      <c r="W1845" s="58" t="n">
        <v>0</v>
      </c>
      <c r="X1845" s="58" t="n">
        <v>0</v>
      </c>
      <c r="Y1845" s="58" t="n">
        <v>0</v>
      </c>
      <c r="Z1845" s="58" t="n">
        <v>4.52633571446043</v>
      </c>
      <c r="AA1845" s="57" t="s">
        <v>5455</v>
      </c>
      <c r="AB1845" s="57" t="s">
        <v>5413</v>
      </c>
      <c r="AC1845" s="57" t="s">
        <v>5463</v>
      </c>
      <c r="AD1845" s="57" t="s">
        <v>252</v>
      </c>
      <c r="AE1845" s="57" t="n">
        <v>2512</v>
      </c>
      <c r="AF1845" s="58" t="n">
        <v>4.91111575917327</v>
      </c>
      <c r="AG1845" s="57" t="s">
        <v>5488</v>
      </c>
      <c r="AH1845" s="57" t="s">
        <v>5438</v>
      </c>
      <c r="AI1845" s="57" t="s">
        <v>4885</v>
      </c>
      <c r="AJ1845" s="58" t="n">
        <v>9.63828309399553</v>
      </c>
      <c r="AK1845" s="57" t="s">
        <v>363</v>
      </c>
      <c r="AL1845" s="58" t="n">
        <v>3.5</v>
      </c>
      <c r="AM1845" s="57"/>
      <c r="AN1845" s="57"/>
      <c r="AO1845" s="57" t="n">
        <v>0</v>
      </c>
      <c r="AP1845" s="59" t="b">
        <f aca="false">FALSE()</f>
        <v>0</v>
      </c>
    </row>
    <row r="1846" customFormat="false" ht="15" hidden="false" customHeight="true" outlineLevel="0" collapsed="false">
      <c r="B1846" s="57" t="s">
        <v>4716</v>
      </c>
      <c r="C1846" s="57" t="s">
        <v>255</v>
      </c>
      <c r="D1846" s="57" t="s">
        <v>331</v>
      </c>
      <c r="E1846" s="59" t="b">
        <f aca="false">FALSE()</f>
        <v>0</v>
      </c>
      <c r="F1846" s="57" t="n">
        <v>1</v>
      </c>
      <c r="G1846" s="57" t="s">
        <v>5181</v>
      </c>
      <c r="H1846" s="57" t="s">
        <v>4869</v>
      </c>
      <c r="I1846" s="57" t="n">
        <v>6</v>
      </c>
      <c r="J1846" s="57" t="s">
        <v>312</v>
      </c>
      <c r="K1846" s="57" t="n">
        <v>2</v>
      </c>
      <c r="L1846" s="59" t="b">
        <f aca="false">FALSE()</f>
        <v>0</v>
      </c>
      <c r="M1846" s="59" t="b">
        <f aca="false">TRUE()</f>
        <v>1</v>
      </c>
      <c r="N1846" s="59" t="b">
        <f aca="false">TRUE()</f>
        <v>1</v>
      </c>
      <c r="O1846" s="59" t="b">
        <f aca="false">TRUE()</f>
        <v>1</v>
      </c>
      <c r="P1846" s="59" t="b">
        <f aca="false">TRUE()</f>
        <v>1</v>
      </c>
      <c r="Q1846" s="57" t="s">
        <v>5418</v>
      </c>
      <c r="R1846" s="58" t="n">
        <v>1</v>
      </c>
      <c r="S1846" s="58" t="n">
        <v>50.3899993896484</v>
      </c>
      <c r="T1846" s="57"/>
      <c r="U1846" s="58" t="n">
        <v>2.45630207640976</v>
      </c>
      <c r="V1846" s="58" t="n">
        <v>0</v>
      </c>
      <c r="W1846" s="58" t="n">
        <v>0</v>
      </c>
      <c r="X1846" s="58" t="n">
        <v>0</v>
      </c>
      <c r="Y1846" s="58" t="n">
        <v>0</v>
      </c>
      <c r="Z1846" s="58" t="n">
        <v>4.52633571446043</v>
      </c>
      <c r="AA1846" s="57" t="s">
        <v>5455</v>
      </c>
      <c r="AB1846" s="57" t="s">
        <v>5413</v>
      </c>
      <c r="AC1846" s="57" t="s">
        <v>5463</v>
      </c>
      <c r="AD1846" s="57" t="s">
        <v>252</v>
      </c>
      <c r="AE1846" s="57" t="n">
        <v>2512</v>
      </c>
      <c r="AF1846" s="58" t="n">
        <v>4.91111575917327</v>
      </c>
      <c r="AG1846" s="57" t="s">
        <v>5488</v>
      </c>
      <c r="AH1846" s="57" t="s">
        <v>5438</v>
      </c>
      <c r="AI1846" s="57" t="s">
        <v>4885</v>
      </c>
      <c r="AJ1846" s="58" t="n">
        <v>9.63828309399553</v>
      </c>
      <c r="AK1846" s="57" t="s">
        <v>363</v>
      </c>
      <c r="AL1846" s="58" t="n">
        <v>4</v>
      </c>
      <c r="AM1846" s="57"/>
      <c r="AN1846" s="57"/>
      <c r="AO1846" s="57" t="n">
        <v>0</v>
      </c>
      <c r="AP1846" s="59" t="b">
        <f aca="false">FALSE()</f>
        <v>0</v>
      </c>
    </row>
    <row r="1847" customFormat="false" ht="15" hidden="false" customHeight="true" outlineLevel="0" collapsed="false">
      <c r="B1847" s="57" t="s">
        <v>4716</v>
      </c>
      <c r="C1847" s="57" t="s">
        <v>255</v>
      </c>
      <c r="D1847" s="57" t="s">
        <v>331</v>
      </c>
      <c r="E1847" s="59" t="b">
        <f aca="false">FALSE()</f>
        <v>0</v>
      </c>
      <c r="F1847" s="57" t="n">
        <v>1</v>
      </c>
      <c r="G1847" s="57" t="s">
        <v>5181</v>
      </c>
      <c r="H1847" s="57" t="s">
        <v>4869</v>
      </c>
      <c r="I1847" s="57" t="n">
        <v>6</v>
      </c>
      <c r="J1847" s="57" t="s">
        <v>312</v>
      </c>
      <c r="K1847" s="57" t="n">
        <v>2</v>
      </c>
      <c r="L1847" s="59" t="b">
        <f aca="false">FALSE()</f>
        <v>0</v>
      </c>
      <c r="M1847" s="59" t="b">
        <f aca="false">TRUE()</f>
        <v>1</v>
      </c>
      <c r="N1847" s="59" t="b">
        <f aca="false">TRUE()</f>
        <v>1</v>
      </c>
      <c r="O1847" s="59" t="b">
        <f aca="false">TRUE()</f>
        <v>1</v>
      </c>
      <c r="P1847" s="59" t="b">
        <f aca="false">TRUE()</f>
        <v>1</v>
      </c>
      <c r="Q1847" s="57" t="s">
        <v>5418</v>
      </c>
      <c r="R1847" s="58" t="n">
        <v>1</v>
      </c>
      <c r="S1847" s="58" t="n">
        <v>50.3899993896484</v>
      </c>
      <c r="T1847" s="57"/>
      <c r="U1847" s="58" t="n">
        <v>2.45630207640976</v>
      </c>
      <c r="V1847" s="58" t="n">
        <v>0</v>
      </c>
      <c r="W1847" s="58" t="n">
        <v>0</v>
      </c>
      <c r="X1847" s="58" t="n">
        <v>0</v>
      </c>
      <c r="Y1847" s="58" t="n">
        <v>0</v>
      </c>
      <c r="Z1847" s="58" t="n">
        <v>4.52633571446043</v>
      </c>
      <c r="AA1847" s="57" t="s">
        <v>5455</v>
      </c>
      <c r="AB1847" s="57" t="s">
        <v>5413</v>
      </c>
      <c r="AC1847" s="57" t="s">
        <v>5463</v>
      </c>
      <c r="AD1847" s="57" t="s">
        <v>252</v>
      </c>
      <c r="AE1847" s="57" t="n">
        <v>2512</v>
      </c>
      <c r="AF1847" s="58" t="n">
        <v>4.91111575917327</v>
      </c>
      <c r="AG1847" s="57" t="s">
        <v>5488</v>
      </c>
      <c r="AH1847" s="57" t="s">
        <v>5438</v>
      </c>
      <c r="AI1847" s="57" t="s">
        <v>4885</v>
      </c>
      <c r="AJ1847" s="58" t="n">
        <v>9.63828309399553</v>
      </c>
      <c r="AK1847" s="57" t="s">
        <v>363</v>
      </c>
      <c r="AL1847" s="58" t="n">
        <v>4.5</v>
      </c>
      <c r="AM1847" s="57"/>
      <c r="AN1847" s="57"/>
      <c r="AO1847" s="57" t="n">
        <v>0</v>
      </c>
      <c r="AP1847" s="59" t="b">
        <f aca="false">FALSE()</f>
        <v>0</v>
      </c>
    </row>
    <row r="1848" customFormat="false" ht="15" hidden="false" customHeight="true" outlineLevel="0" collapsed="false">
      <c r="B1848" s="57" t="s">
        <v>4716</v>
      </c>
      <c r="C1848" s="57" t="s">
        <v>255</v>
      </c>
      <c r="D1848" s="57" t="s">
        <v>331</v>
      </c>
      <c r="E1848" s="59" t="b">
        <f aca="false">FALSE()</f>
        <v>0</v>
      </c>
      <c r="F1848" s="57" t="n">
        <v>1</v>
      </c>
      <c r="G1848" s="57" t="s">
        <v>5181</v>
      </c>
      <c r="H1848" s="57" t="s">
        <v>4869</v>
      </c>
      <c r="I1848" s="57" t="n">
        <v>7</v>
      </c>
      <c r="J1848" s="57" t="s">
        <v>4572</v>
      </c>
      <c r="K1848" s="57" t="n">
        <v>2</v>
      </c>
      <c r="L1848" s="59" t="b">
        <f aca="false">FALSE()</f>
        <v>0</v>
      </c>
      <c r="M1848" s="59" t="b">
        <f aca="false">TRUE()</f>
        <v>1</v>
      </c>
      <c r="N1848" s="59" t="b">
        <f aca="false">TRUE()</f>
        <v>1</v>
      </c>
      <c r="O1848" s="59" t="b">
        <f aca="false">TRUE()</f>
        <v>1</v>
      </c>
      <c r="P1848" s="59" t="b">
        <f aca="false">TRUE()</f>
        <v>1</v>
      </c>
      <c r="Q1848" s="57" t="s">
        <v>5459</v>
      </c>
      <c r="R1848" s="58" t="n">
        <v>1</v>
      </c>
      <c r="S1848" s="58" t="n">
        <v>58.4799995422363</v>
      </c>
      <c r="T1848" s="57"/>
      <c r="U1848" s="58" t="n">
        <v>9.07763810847086</v>
      </c>
      <c r="V1848" s="58" t="n">
        <v>9.07763810847086</v>
      </c>
      <c r="W1848" s="58" t="n">
        <v>0</v>
      </c>
      <c r="X1848" s="58" t="n">
        <v>100</v>
      </c>
      <c r="Y1848" s="58" t="n">
        <v>0</v>
      </c>
      <c r="Z1848" s="58" t="n">
        <v>3.28151946512587</v>
      </c>
      <c r="AA1848" s="57" t="s">
        <v>5488</v>
      </c>
      <c r="AB1848" s="57" t="s">
        <v>5413</v>
      </c>
      <c r="AC1848" s="57" t="s">
        <v>5438</v>
      </c>
      <c r="AD1848" s="57" t="s">
        <v>4885</v>
      </c>
      <c r="AE1848" s="57" t="n">
        <v>111</v>
      </c>
      <c r="AF1848" s="58" t="n">
        <v>3.28151946512587</v>
      </c>
      <c r="AG1848" s="57" t="s">
        <v>5488</v>
      </c>
      <c r="AH1848" s="57" t="s">
        <v>5438</v>
      </c>
      <c r="AI1848" s="57" t="s">
        <v>4885</v>
      </c>
      <c r="AJ1848" s="58" t="n">
        <v>8.08780205000099</v>
      </c>
      <c r="AK1848" s="57" t="s">
        <v>5512</v>
      </c>
      <c r="AL1848" s="58" t="n">
        <v>3.5</v>
      </c>
      <c r="AM1848" s="57"/>
      <c r="AN1848" s="57" t="s">
        <v>5488</v>
      </c>
      <c r="AO1848" s="57" t="n">
        <v>1</v>
      </c>
      <c r="AP1848" s="59" t="b">
        <f aca="false">TRUE()</f>
        <v>1</v>
      </c>
    </row>
    <row r="1849" customFormat="false" ht="15" hidden="false" customHeight="true" outlineLevel="0" collapsed="false">
      <c r="B1849" s="57" t="s">
        <v>4716</v>
      </c>
      <c r="C1849" s="57" t="s">
        <v>255</v>
      </c>
      <c r="D1849" s="57" t="s">
        <v>331</v>
      </c>
      <c r="E1849" s="59" t="b">
        <f aca="false">FALSE()</f>
        <v>0</v>
      </c>
      <c r="F1849" s="57" t="n">
        <v>1</v>
      </c>
      <c r="G1849" s="57" t="s">
        <v>5181</v>
      </c>
      <c r="H1849" s="57" t="s">
        <v>4869</v>
      </c>
      <c r="I1849" s="57" t="n">
        <v>7</v>
      </c>
      <c r="J1849" s="57" t="s">
        <v>4572</v>
      </c>
      <c r="K1849" s="57" t="n">
        <v>2</v>
      </c>
      <c r="L1849" s="59" t="b">
        <f aca="false">FALSE()</f>
        <v>0</v>
      </c>
      <c r="M1849" s="59" t="b">
        <f aca="false">TRUE()</f>
        <v>1</v>
      </c>
      <c r="N1849" s="59" t="b">
        <f aca="false">TRUE()</f>
        <v>1</v>
      </c>
      <c r="O1849" s="59" t="b">
        <f aca="false">TRUE()</f>
        <v>1</v>
      </c>
      <c r="P1849" s="59" t="b">
        <f aca="false">TRUE()</f>
        <v>1</v>
      </c>
      <c r="Q1849" s="57" t="s">
        <v>5459</v>
      </c>
      <c r="R1849" s="58" t="n">
        <v>1</v>
      </c>
      <c r="S1849" s="58" t="n">
        <v>58.4799995422363</v>
      </c>
      <c r="T1849" s="57"/>
      <c r="U1849" s="58" t="n">
        <v>9.07763810847086</v>
      </c>
      <c r="V1849" s="58" t="n">
        <v>9.07763810847086</v>
      </c>
      <c r="W1849" s="58" t="n">
        <v>0</v>
      </c>
      <c r="X1849" s="58" t="n">
        <v>100</v>
      </c>
      <c r="Y1849" s="58" t="n">
        <v>0</v>
      </c>
      <c r="Z1849" s="58" t="n">
        <v>3.28151946512587</v>
      </c>
      <c r="AA1849" s="57" t="s">
        <v>5488</v>
      </c>
      <c r="AB1849" s="57" t="s">
        <v>5413</v>
      </c>
      <c r="AC1849" s="57" t="s">
        <v>5438</v>
      </c>
      <c r="AD1849" s="57" t="s">
        <v>4885</v>
      </c>
      <c r="AE1849" s="57" t="n">
        <v>111</v>
      </c>
      <c r="AF1849" s="58" t="n">
        <v>3.28151946512587</v>
      </c>
      <c r="AG1849" s="57" t="s">
        <v>5488</v>
      </c>
      <c r="AH1849" s="57" t="s">
        <v>5438</v>
      </c>
      <c r="AI1849" s="57" t="s">
        <v>4885</v>
      </c>
      <c r="AJ1849" s="58" t="n">
        <v>8.08780205000099</v>
      </c>
      <c r="AK1849" s="57" t="s">
        <v>5512</v>
      </c>
      <c r="AL1849" s="58" t="n">
        <v>4</v>
      </c>
      <c r="AM1849" s="57"/>
      <c r="AN1849" s="57" t="s">
        <v>5488</v>
      </c>
      <c r="AO1849" s="57" t="n">
        <v>1</v>
      </c>
      <c r="AP1849" s="59" t="b">
        <f aca="false">TRUE()</f>
        <v>1</v>
      </c>
    </row>
    <row r="1850" customFormat="false" ht="15" hidden="false" customHeight="true" outlineLevel="0" collapsed="false">
      <c r="B1850" s="57" t="s">
        <v>4716</v>
      </c>
      <c r="C1850" s="57" t="s">
        <v>255</v>
      </c>
      <c r="D1850" s="57" t="s">
        <v>331</v>
      </c>
      <c r="E1850" s="59" t="b">
        <f aca="false">FALSE()</f>
        <v>0</v>
      </c>
      <c r="F1850" s="57" t="n">
        <v>1</v>
      </c>
      <c r="G1850" s="57" t="s">
        <v>5181</v>
      </c>
      <c r="H1850" s="57" t="s">
        <v>4869</v>
      </c>
      <c r="I1850" s="57" t="n">
        <v>7</v>
      </c>
      <c r="J1850" s="57" t="s">
        <v>4572</v>
      </c>
      <c r="K1850" s="57" t="n">
        <v>2</v>
      </c>
      <c r="L1850" s="59" t="b">
        <f aca="false">FALSE()</f>
        <v>0</v>
      </c>
      <c r="M1850" s="59" t="b">
        <f aca="false">TRUE()</f>
        <v>1</v>
      </c>
      <c r="N1850" s="59" t="b">
        <f aca="false">TRUE()</f>
        <v>1</v>
      </c>
      <c r="O1850" s="59" t="b">
        <f aca="false">TRUE()</f>
        <v>1</v>
      </c>
      <c r="P1850" s="59" t="b">
        <f aca="false">TRUE()</f>
        <v>1</v>
      </c>
      <c r="Q1850" s="57" t="s">
        <v>5459</v>
      </c>
      <c r="R1850" s="58" t="n">
        <v>1</v>
      </c>
      <c r="S1850" s="58" t="n">
        <v>58.4799995422363</v>
      </c>
      <c r="T1850" s="57"/>
      <c r="U1850" s="58" t="n">
        <v>9.07763810847086</v>
      </c>
      <c r="V1850" s="58" t="n">
        <v>9.07763810847086</v>
      </c>
      <c r="W1850" s="58" t="n">
        <v>0</v>
      </c>
      <c r="X1850" s="58" t="n">
        <v>100</v>
      </c>
      <c r="Y1850" s="58" t="n">
        <v>0</v>
      </c>
      <c r="Z1850" s="58" t="n">
        <v>3.28151946512587</v>
      </c>
      <c r="AA1850" s="57" t="s">
        <v>5488</v>
      </c>
      <c r="AB1850" s="57" t="s">
        <v>5413</v>
      </c>
      <c r="AC1850" s="57" t="s">
        <v>5438</v>
      </c>
      <c r="AD1850" s="57" t="s">
        <v>4885</v>
      </c>
      <c r="AE1850" s="57" t="n">
        <v>111</v>
      </c>
      <c r="AF1850" s="58" t="n">
        <v>3.28151946512587</v>
      </c>
      <c r="AG1850" s="57" t="s">
        <v>5488</v>
      </c>
      <c r="AH1850" s="57" t="s">
        <v>5438</v>
      </c>
      <c r="AI1850" s="57" t="s">
        <v>4885</v>
      </c>
      <c r="AJ1850" s="58" t="n">
        <v>8.08780205000099</v>
      </c>
      <c r="AK1850" s="57" t="s">
        <v>5512</v>
      </c>
      <c r="AL1850" s="58" t="n">
        <v>4.5</v>
      </c>
      <c r="AM1850" s="57"/>
      <c r="AN1850" s="57" t="s">
        <v>5490</v>
      </c>
      <c r="AO1850" s="57" t="n">
        <v>5</v>
      </c>
      <c r="AP1850" s="59" t="b">
        <f aca="false">TRUE()</f>
        <v>1</v>
      </c>
    </row>
    <row r="1851" customFormat="false" ht="15" hidden="false" customHeight="true" outlineLevel="0" collapsed="false">
      <c r="B1851" s="57" t="s">
        <v>4716</v>
      </c>
      <c r="C1851" s="57" t="s">
        <v>255</v>
      </c>
      <c r="D1851" s="57" t="s">
        <v>331</v>
      </c>
      <c r="E1851" s="59" t="b">
        <f aca="false">FALSE()</f>
        <v>0</v>
      </c>
      <c r="F1851" s="57" t="n">
        <v>1</v>
      </c>
      <c r="G1851" s="57" t="s">
        <v>5181</v>
      </c>
      <c r="H1851" s="57" t="s">
        <v>4869</v>
      </c>
      <c r="I1851" s="57" t="n">
        <v>8</v>
      </c>
      <c r="J1851" s="57" t="s">
        <v>425</v>
      </c>
      <c r="K1851" s="57" t="n">
        <v>2</v>
      </c>
      <c r="L1851" s="59" t="b">
        <f aca="false">FALSE()</f>
        <v>0</v>
      </c>
      <c r="M1851" s="59" t="b">
        <f aca="false">TRUE()</f>
        <v>1</v>
      </c>
      <c r="N1851" s="59" t="b">
        <f aca="false">TRUE()</f>
        <v>1</v>
      </c>
      <c r="O1851" s="59" t="b">
        <f aca="false">TRUE()</f>
        <v>1</v>
      </c>
      <c r="P1851" s="59" t="b">
        <f aca="false">TRUE()</f>
        <v>1</v>
      </c>
      <c r="Q1851" s="57" t="s">
        <v>5416</v>
      </c>
      <c r="R1851" s="58" t="n">
        <v>1</v>
      </c>
      <c r="S1851" s="58" t="n">
        <v>61.0499992370606</v>
      </c>
      <c r="T1851" s="57"/>
      <c r="U1851" s="58" t="n">
        <v>1.14805423136543</v>
      </c>
      <c r="V1851" s="58" t="n">
        <v>0.0533978712262992</v>
      </c>
      <c r="W1851" s="58" t="n">
        <v>0</v>
      </c>
      <c r="X1851" s="58" t="n">
        <v>4.65116279069768</v>
      </c>
      <c r="Y1851" s="58" t="n">
        <v>0</v>
      </c>
      <c r="Z1851" s="58" t="n">
        <v>5.17731204390851</v>
      </c>
      <c r="AA1851" s="57" t="s">
        <v>5488</v>
      </c>
      <c r="AB1851" s="57" t="s">
        <v>5413</v>
      </c>
      <c r="AC1851" s="57" t="s">
        <v>5438</v>
      </c>
      <c r="AD1851" s="57" t="s">
        <v>4885</v>
      </c>
      <c r="AE1851" s="57" t="n">
        <v>111</v>
      </c>
      <c r="AF1851" s="58" t="n">
        <v>5.17731204390851</v>
      </c>
      <c r="AG1851" s="57" t="s">
        <v>5488</v>
      </c>
      <c r="AH1851" s="57" t="s">
        <v>5438</v>
      </c>
      <c r="AI1851" s="57" t="s">
        <v>4885</v>
      </c>
      <c r="AJ1851" s="58" t="n">
        <v>7.9094334183935</v>
      </c>
      <c r="AK1851" s="57" t="s">
        <v>363</v>
      </c>
      <c r="AL1851" s="58" t="n">
        <v>3.5</v>
      </c>
      <c r="AM1851" s="57"/>
      <c r="AN1851" s="57"/>
      <c r="AO1851" s="57" t="n">
        <v>0</v>
      </c>
      <c r="AP1851" s="59" t="b">
        <f aca="false">FALSE()</f>
        <v>0</v>
      </c>
    </row>
    <row r="1852" customFormat="false" ht="15" hidden="false" customHeight="true" outlineLevel="0" collapsed="false">
      <c r="B1852" s="57" t="s">
        <v>4716</v>
      </c>
      <c r="C1852" s="57" t="s">
        <v>255</v>
      </c>
      <c r="D1852" s="57" t="s">
        <v>331</v>
      </c>
      <c r="E1852" s="59" t="b">
        <f aca="false">FALSE()</f>
        <v>0</v>
      </c>
      <c r="F1852" s="57" t="n">
        <v>1</v>
      </c>
      <c r="G1852" s="57" t="s">
        <v>5181</v>
      </c>
      <c r="H1852" s="57" t="s">
        <v>4869</v>
      </c>
      <c r="I1852" s="57" t="n">
        <v>8</v>
      </c>
      <c r="J1852" s="57" t="s">
        <v>425</v>
      </c>
      <c r="K1852" s="57" t="n">
        <v>2</v>
      </c>
      <c r="L1852" s="59" t="b">
        <f aca="false">FALSE()</f>
        <v>0</v>
      </c>
      <c r="M1852" s="59" t="b">
        <f aca="false">TRUE()</f>
        <v>1</v>
      </c>
      <c r="N1852" s="59" t="b">
        <f aca="false">TRUE()</f>
        <v>1</v>
      </c>
      <c r="O1852" s="59" t="b">
        <f aca="false">TRUE()</f>
        <v>1</v>
      </c>
      <c r="P1852" s="59" t="b">
        <f aca="false">TRUE()</f>
        <v>1</v>
      </c>
      <c r="Q1852" s="57" t="s">
        <v>5416</v>
      </c>
      <c r="R1852" s="58" t="n">
        <v>1</v>
      </c>
      <c r="S1852" s="58" t="n">
        <v>61.0499992370606</v>
      </c>
      <c r="T1852" s="57"/>
      <c r="U1852" s="58" t="n">
        <v>1.14805423136543</v>
      </c>
      <c r="V1852" s="58" t="n">
        <v>0.0533978712262992</v>
      </c>
      <c r="W1852" s="58" t="n">
        <v>0</v>
      </c>
      <c r="X1852" s="58" t="n">
        <v>4.65116279069768</v>
      </c>
      <c r="Y1852" s="58" t="n">
        <v>0</v>
      </c>
      <c r="Z1852" s="58" t="n">
        <v>5.17731204390851</v>
      </c>
      <c r="AA1852" s="57" t="s">
        <v>5488</v>
      </c>
      <c r="AB1852" s="57" t="s">
        <v>5413</v>
      </c>
      <c r="AC1852" s="57" t="s">
        <v>5438</v>
      </c>
      <c r="AD1852" s="57" t="s">
        <v>4885</v>
      </c>
      <c r="AE1852" s="57" t="n">
        <v>111</v>
      </c>
      <c r="AF1852" s="58" t="n">
        <v>5.17731204390851</v>
      </c>
      <c r="AG1852" s="57" t="s">
        <v>5488</v>
      </c>
      <c r="AH1852" s="57" t="s">
        <v>5438</v>
      </c>
      <c r="AI1852" s="57" t="s">
        <v>4885</v>
      </c>
      <c r="AJ1852" s="58" t="n">
        <v>7.9094334183935</v>
      </c>
      <c r="AK1852" s="57" t="s">
        <v>363</v>
      </c>
      <c r="AL1852" s="58" t="n">
        <v>4</v>
      </c>
      <c r="AM1852" s="57"/>
      <c r="AN1852" s="57"/>
      <c r="AO1852" s="57" t="n">
        <v>0</v>
      </c>
      <c r="AP1852" s="59" t="b">
        <f aca="false">FALSE()</f>
        <v>0</v>
      </c>
    </row>
    <row r="1853" customFormat="false" ht="15" hidden="false" customHeight="true" outlineLevel="0" collapsed="false">
      <c r="B1853" s="57" t="s">
        <v>4716</v>
      </c>
      <c r="C1853" s="57" t="s">
        <v>255</v>
      </c>
      <c r="D1853" s="57" t="s">
        <v>331</v>
      </c>
      <c r="E1853" s="59" t="b">
        <f aca="false">FALSE()</f>
        <v>0</v>
      </c>
      <c r="F1853" s="57" t="n">
        <v>1</v>
      </c>
      <c r="G1853" s="57" t="s">
        <v>5181</v>
      </c>
      <c r="H1853" s="57" t="s">
        <v>4869</v>
      </c>
      <c r="I1853" s="57" t="n">
        <v>8</v>
      </c>
      <c r="J1853" s="57" t="s">
        <v>425</v>
      </c>
      <c r="K1853" s="57" t="n">
        <v>2</v>
      </c>
      <c r="L1853" s="59" t="b">
        <f aca="false">FALSE()</f>
        <v>0</v>
      </c>
      <c r="M1853" s="59" t="b">
        <f aca="false">TRUE()</f>
        <v>1</v>
      </c>
      <c r="N1853" s="59" t="b">
        <f aca="false">TRUE()</f>
        <v>1</v>
      </c>
      <c r="O1853" s="59" t="b">
        <f aca="false">TRUE()</f>
        <v>1</v>
      </c>
      <c r="P1853" s="59" t="b">
        <f aca="false">TRUE()</f>
        <v>1</v>
      </c>
      <c r="Q1853" s="57" t="s">
        <v>5416</v>
      </c>
      <c r="R1853" s="58" t="n">
        <v>1</v>
      </c>
      <c r="S1853" s="58" t="n">
        <v>61.0499992370606</v>
      </c>
      <c r="T1853" s="57"/>
      <c r="U1853" s="58" t="n">
        <v>1.14805423136543</v>
      </c>
      <c r="V1853" s="58" t="n">
        <v>0.0533978712262992</v>
      </c>
      <c r="W1853" s="58" t="n">
        <v>0</v>
      </c>
      <c r="X1853" s="58" t="n">
        <v>4.65116279069768</v>
      </c>
      <c r="Y1853" s="58" t="n">
        <v>0</v>
      </c>
      <c r="Z1853" s="58" t="n">
        <v>5.17731204390851</v>
      </c>
      <c r="AA1853" s="57" t="s">
        <v>5488</v>
      </c>
      <c r="AB1853" s="57" t="s">
        <v>5413</v>
      </c>
      <c r="AC1853" s="57" t="s">
        <v>5438</v>
      </c>
      <c r="AD1853" s="57" t="s">
        <v>4885</v>
      </c>
      <c r="AE1853" s="57" t="n">
        <v>111</v>
      </c>
      <c r="AF1853" s="58" t="n">
        <v>5.17731204390851</v>
      </c>
      <c r="AG1853" s="57" t="s">
        <v>5488</v>
      </c>
      <c r="AH1853" s="57" t="s">
        <v>5438</v>
      </c>
      <c r="AI1853" s="57" t="s">
        <v>4885</v>
      </c>
      <c r="AJ1853" s="58" t="n">
        <v>7.9094334183935</v>
      </c>
      <c r="AK1853" s="57" t="s">
        <v>363</v>
      </c>
      <c r="AL1853" s="58" t="n">
        <v>4.5</v>
      </c>
      <c r="AM1853" s="57"/>
      <c r="AN1853" s="57"/>
      <c r="AO1853" s="57" t="n">
        <v>0</v>
      </c>
      <c r="AP1853" s="59" t="b">
        <f aca="false">FALSE()</f>
        <v>0</v>
      </c>
    </row>
    <row r="1854" customFormat="false" ht="15" hidden="false" customHeight="true" outlineLevel="0" collapsed="false">
      <c r="B1854" s="57" t="s">
        <v>4716</v>
      </c>
      <c r="C1854" s="57" t="s">
        <v>255</v>
      </c>
      <c r="D1854" s="57" t="s">
        <v>367</v>
      </c>
      <c r="E1854" s="59" t="b">
        <f aca="false">FALSE()</f>
        <v>0</v>
      </c>
      <c r="F1854" s="57" t="n">
        <v>1</v>
      </c>
      <c r="G1854" s="57" t="s">
        <v>5182</v>
      </c>
      <c r="H1854" s="57" t="s">
        <v>312</v>
      </c>
      <c r="I1854" s="57" t="n">
        <v>2</v>
      </c>
      <c r="J1854" s="57" t="s">
        <v>360</v>
      </c>
      <c r="K1854" s="57" t="n">
        <v>2</v>
      </c>
      <c r="L1854" s="59" t="b">
        <f aca="false">FALSE()</f>
        <v>0</v>
      </c>
      <c r="M1854" s="59" t="b">
        <f aca="false">TRUE()</f>
        <v>1</v>
      </c>
      <c r="N1854" s="59" t="b">
        <f aca="false">TRUE()</f>
        <v>1</v>
      </c>
      <c r="O1854" s="59" t="b">
        <f aca="false">TRUE()</f>
        <v>1</v>
      </c>
      <c r="P1854" s="59" t="b">
        <f aca="false">TRUE()</f>
        <v>1</v>
      </c>
      <c r="Q1854" s="57" t="s">
        <v>5417</v>
      </c>
      <c r="R1854" s="58" t="n">
        <v>1</v>
      </c>
      <c r="S1854" s="58" t="n">
        <v>97.2399978637695</v>
      </c>
      <c r="T1854" s="57"/>
      <c r="U1854" s="58" t="n">
        <v>40.9027693593452</v>
      </c>
      <c r="V1854" s="58" t="n">
        <v>26.2984515789523</v>
      </c>
      <c r="W1854" s="58" t="n">
        <v>26.2984515789523</v>
      </c>
      <c r="X1854" s="58" t="n">
        <v>64.2950391644909</v>
      </c>
      <c r="Y1854" s="58" t="n">
        <v>64.2950391644909</v>
      </c>
      <c r="Z1854" s="58" t="n">
        <v>2.40433337954619</v>
      </c>
      <c r="AA1854" s="57" t="s">
        <v>324</v>
      </c>
      <c r="AB1854" s="57" t="s">
        <v>282</v>
      </c>
      <c r="AC1854" s="57" t="s">
        <v>5513</v>
      </c>
      <c r="AD1854" s="57" t="s">
        <v>5430</v>
      </c>
      <c r="AE1854" s="57" t="n">
        <v>44</v>
      </c>
      <c r="AF1854" s="58" t="n">
        <v>2.40433337954619</v>
      </c>
      <c r="AG1854" s="57" t="s">
        <v>324</v>
      </c>
      <c r="AH1854" s="57" t="s">
        <v>5513</v>
      </c>
      <c r="AI1854" s="57" t="s">
        <v>5430</v>
      </c>
      <c r="AJ1854" s="58" t="n">
        <v>2.40433337954619</v>
      </c>
      <c r="AK1854" s="57" t="s">
        <v>324</v>
      </c>
      <c r="AL1854" s="58" t="n">
        <v>3.5</v>
      </c>
      <c r="AM1854" s="57" t="s">
        <v>324</v>
      </c>
      <c r="AN1854" s="57" t="s">
        <v>324</v>
      </c>
      <c r="AO1854" s="57" t="n">
        <v>2</v>
      </c>
      <c r="AP1854" s="59" t="b">
        <f aca="false">TRUE()</f>
        <v>1</v>
      </c>
    </row>
    <row r="1855" customFormat="false" ht="15" hidden="false" customHeight="true" outlineLevel="0" collapsed="false">
      <c r="B1855" s="57" t="s">
        <v>4716</v>
      </c>
      <c r="C1855" s="57" t="s">
        <v>255</v>
      </c>
      <c r="D1855" s="57" t="s">
        <v>367</v>
      </c>
      <c r="E1855" s="59" t="b">
        <f aca="false">FALSE()</f>
        <v>0</v>
      </c>
      <c r="F1855" s="57" t="n">
        <v>1</v>
      </c>
      <c r="G1855" s="57" t="s">
        <v>5182</v>
      </c>
      <c r="H1855" s="57" t="s">
        <v>312</v>
      </c>
      <c r="I1855" s="57" t="n">
        <v>2</v>
      </c>
      <c r="J1855" s="57" t="s">
        <v>360</v>
      </c>
      <c r="K1855" s="57" t="n">
        <v>2</v>
      </c>
      <c r="L1855" s="59" t="b">
        <f aca="false">FALSE()</f>
        <v>0</v>
      </c>
      <c r="M1855" s="59" t="b">
        <f aca="false">TRUE()</f>
        <v>1</v>
      </c>
      <c r="N1855" s="59" t="b">
        <f aca="false">TRUE()</f>
        <v>1</v>
      </c>
      <c r="O1855" s="59" t="b">
        <f aca="false">TRUE()</f>
        <v>1</v>
      </c>
      <c r="P1855" s="59" t="b">
        <f aca="false">TRUE()</f>
        <v>1</v>
      </c>
      <c r="Q1855" s="57" t="s">
        <v>5417</v>
      </c>
      <c r="R1855" s="58" t="n">
        <v>1</v>
      </c>
      <c r="S1855" s="58" t="n">
        <v>97.2399978637695</v>
      </c>
      <c r="T1855" s="57"/>
      <c r="U1855" s="58" t="n">
        <v>40.9027693593452</v>
      </c>
      <c r="V1855" s="58" t="n">
        <v>26.2984515789523</v>
      </c>
      <c r="W1855" s="58" t="n">
        <v>26.2984515789523</v>
      </c>
      <c r="X1855" s="58" t="n">
        <v>64.2950391644909</v>
      </c>
      <c r="Y1855" s="58" t="n">
        <v>64.2950391644909</v>
      </c>
      <c r="Z1855" s="58" t="n">
        <v>2.40433337954619</v>
      </c>
      <c r="AA1855" s="57" t="s">
        <v>324</v>
      </c>
      <c r="AB1855" s="57" t="s">
        <v>282</v>
      </c>
      <c r="AC1855" s="57" t="s">
        <v>5513</v>
      </c>
      <c r="AD1855" s="57" t="s">
        <v>5430</v>
      </c>
      <c r="AE1855" s="57" t="n">
        <v>44</v>
      </c>
      <c r="AF1855" s="58" t="n">
        <v>2.40433337954619</v>
      </c>
      <c r="AG1855" s="57" t="s">
        <v>324</v>
      </c>
      <c r="AH1855" s="57" t="s">
        <v>5513</v>
      </c>
      <c r="AI1855" s="57" t="s">
        <v>5430</v>
      </c>
      <c r="AJ1855" s="58" t="n">
        <v>2.40433337954619</v>
      </c>
      <c r="AK1855" s="57" t="s">
        <v>324</v>
      </c>
      <c r="AL1855" s="58" t="n">
        <v>4</v>
      </c>
      <c r="AM1855" s="57" t="s">
        <v>324</v>
      </c>
      <c r="AN1855" s="57" t="s">
        <v>324</v>
      </c>
      <c r="AO1855" s="57" t="n">
        <v>3</v>
      </c>
      <c r="AP1855" s="59" t="b">
        <f aca="false">TRUE()</f>
        <v>1</v>
      </c>
    </row>
    <row r="1856" customFormat="false" ht="15" hidden="false" customHeight="true" outlineLevel="0" collapsed="false">
      <c r="B1856" s="57" t="s">
        <v>4716</v>
      </c>
      <c r="C1856" s="57" t="s">
        <v>255</v>
      </c>
      <c r="D1856" s="57" t="s">
        <v>367</v>
      </c>
      <c r="E1856" s="59" t="b">
        <f aca="false">FALSE()</f>
        <v>0</v>
      </c>
      <c r="F1856" s="57" t="n">
        <v>1</v>
      </c>
      <c r="G1856" s="57" t="s">
        <v>5182</v>
      </c>
      <c r="H1856" s="57" t="s">
        <v>312</v>
      </c>
      <c r="I1856" s="57" t="n">
        <v>2</v>
      </c>
      <c r="J1856" s="57" t="s">
        <v>360</v>
      </c>
      <c r="K1856" s="57" t="n">
        <v>2</v>
      </c>
      <c r="L1856" s="59" t="b">
        <f aca="false">FALSE()</f>
        <v>0</v>
      </c>
      <c r="M1856" s="59" t="b">
        <f aca="false">TRUE()</f>
        <v>1</v>
      </c>
      <c r="N1856" s="59" t="b">
        <f aca="false">TRUE()</f>
        <v>1</v>
      </c>
      <c r="O1856" s="59" t="b">
        <f aca="false">TRUE()</f>
        <v>1</v>
      </c>
      <c r="P1856" s="59" t="b">
        <f aca="false">TRUE()</f>
        <v>1</v>
      </c>
      <c r="Q1856" s="57" t="s">
        <v>5417</v>
      </c>
      <c r="R1856" s="58" t="n">
        <v>1</v>
      </c>
      <c r="S1856" s="58" t="n">
        <v>97.2399978637695</v>
      </c>
      <c r="T1856" s="57"/>
      <c r="U1856" s="58" t="n">
        <v>40.9027693593452</v>
      </c>
      <c r="V1856" s="58" t="n">
        <v>26.2984515789523</v>
      </c>
      <c r="W1856" s="58" t="n">
        <v>26.2984515789523</v>
      </c>
      <c r="X1856" s="58" t="n">
        <v>64.2950391644909</v>
      </c>
      <c r="Y1856" s="58" t="n">
        <v>64.2950391644909</v>
      </c>
      <c r="Z1856" s="58" t="n">
        <v>2.40433337954619</v>
      </c>
      <c r="AA1856" s="57" t="s">
        <v>324</v>
      </c>
      <c r="AB1856" s="57" t="s">
        <v>282</v>
      </c>
      <c r="AC1856" s="57" t="s">
        <v>5513</v>
      </c>
      <c r="AD1856" s="57" t="s">
        <v>5430</v>
      </c>
      <c r="AE1856" s="57" t="n">
        <v>44</v>
      </c>
      <c r="AF1856" s="58" t="n">
        <v>2.40433337954619</v>
      </c>
      <c r="AG1856" s="57" t="s">
        <v>324</v>
      </c>
      <c r="AH1856" s="57" t="s">
        <v>5513</v>
      </c>
      <c r="AI1856" s="57" t="s">
        <v>5430</v>
      </c>
      <c r="AJ1856" s="58" t="n">
        <v>2.40433337954619</v>
      </c>
      <c r="AK1856" s="57" t="s">
        <v>324</v>
      </c>
      <c r="AL1856" s="58" t="n">
        <v>4.5</v>
      </c>
      <c r="AM1856" s="57" t="s">
        <v>324</v>
      </c>
      <c r="AN1856" s="57" t="s">
        <v>324</v>
      </c>
      <c r="AO1856" s="57" t="n">
        <v>4</v>
      </c>
      <c r="AP1856" s="59" t="b">
        <f aca="false">TRUE()</f>
        <v>1</v>
      </c>
    </row>
    <row r="1857" customFormat="false" ht="15" hidden="false" customHeight="true" outlineLevel="0" collapsed="false">
      <c r="B1857" s="57" t="s">
        <v>4716</v>
      </c>
      <c r="C1857" s="57" t="s">
        <v>255</v>
      </c>
      <c r="D1857" s="57" t="s">
        <v>367</v>
      </c>
      <c r="E1857" s="59" t="b">
        <f aca="false">FALSE()</f>
        <v>0</v>
      </c>
      <c r="F1857" s="57" t="n">
        <v>1</v>
      </c>
      <c r="G1857" s="57" t="s">
        <v>5182</v>
      </c>
      <c r="H1857" s="57" t="s">
        <v>312</v>
      </c>
      <c r="I1857" s="57" t="n">
        <v>3</v>
      </c>
      <c r="J1857" s="57" t="s">
        <v>4572</v>
      </c>
      <c r="K1857" s="57" t="n">
        <v>2</v>
      </c>
      <c r="L1857" s="59" t="b">
        <f aca="false">FALSE()</f>
        <v>0</v>
      </c>
      <c r="M1857" s="59" t="b">
        <f aca="false">TRUE()</f>
        <v>1</v>
      </c>
      <c r="N1857" s="59" t="b">
        <f aca="false">TRUE()</f>
        <v>1</v>
      </c>
      <c r="O1857" s="59" t="b">
        <f aca="false">TRUE()</f>
        <v>1</v>
      </c>
      <c r="P1857" s="59" t="b">
        <f aca="false">TRUE()</f>
        <v>1</v>
      </c>
      <c r="Q1857" s="57" t="s">
        <v>5459</v>
      </c>
      <c r="R1857" s="58" t="n">
        <v>1</v>
      </c>
      <c r="S1857" s="58" t="n">
        <v>86.4700012207031</v>
      </c>
      <c r="T1857" s="57"/>
      <c r="U1857" s="58" t="n">
        <v>0.827667004007637</v>
      </c>
      <c r="V1857" s="58" t="n">
        <v>0.827667004007637</v>
      </c>
      <c r="W1857" s="58" t="n">
        <v>0.827667004007637</v>
      </c>
      <c r="X1857" s="58" t="n">
        <v>100</v>
      </c>
      <c r="Y1857" s="58" t="n">
        <v>100</v>
      </c>
      <c r="Z1857" s="58" t="n">
        <v>3.22397968355881</v>
      </c>
      <c r="AA1857" s="57" t="s">
        <v>324</v>
      </c>
      <c r="AB1857" s="57" t="s">
        <v>282</v>
      </c>
      <c r="AC1857" s="57" t="s">
        <v>5513</v>
      </c>
      <c r="AD1857" s="57" t="s">
        <v>5430</v>
      </c>
      <c r="AE1857" s="57" t="n">
        <v>44</v>
      </c>
      <c r="AF1857" s="58" t="n">
        <v>3.22397968355881</v>
      </c>
      <c r="AG1857" s="57" t="s">
        <v>324</v>
      </c>
      <c r="AH1857" s="57" t="s">
        <v>5513</v>
      </c>
      <c r="AI1857" s="57" t="s">
        <v>5430</v>
      </c>
      <c r="AJ1857" s="58" t="n">
        <v>3.22397968355881</v>
      </c>
      <c r="AK1857" s="57" t="s">
        <v>324</v>
      </c>
      <c r="AL1857" s="58" t="n">
        <v>3.5</v>
      </c>
      <c r="AM1857" s="57" t="s">
        <v>324</v>
      </c>
      <c r="AN1857" s="57" t="s">
        <v>324</v>
      </c>
      <c r="AO1857" s="57" t="n">
        <v>1</v>
      </c>
      <c r="AP1857" s="59" t="b">
        <f aca="false">TRUE()</f>
        <v>1</v>
      </c>
    </row>
    <row r="1858" customFormat="false" ht="15" hidden="false" customHeight="true" outlineLevel="0" collapsed="false">
      <c r="B1858" s="57" t="s">
        <v>4716</v>
      </c>
      <c r="C1858" s="57" t="s">
        <v>255</v>
      </c>
      <c r="D1858" s="57" t="s">
        <v>367</v>
      </c>
      <c r="E1858" s="59" t="b">
        <f aca="false">FALSE()</f>
        <v>0</v>
      </c>
      <c r="F1858" s="57" t="n">
        <v>1</v>
      </c>
      <c r="G1858" s="57" t="s">
        <v>5182</v>
      </c>
      <c r="H1858" s="57" t="s">
        <v>312</v>
      </c>
      <c r="I1858" s="57" t="n">
        <v>3</v>
      </c>
      <c r="J1858" s="57" t="s">
        <v>4572</v>
      </c>
      <c r="K1858" s="57" t="n">
        <v>2</v>
      </c>
      <c r="L1858" s="59" t="b">
        <f aca="false">FALSE()</f>
        <v>0</v>
      </c>
      <c r="M1858" s="59" t="b">
        <f aca="false">TRUE()</f>
        <v>1</v>
      </c>
      <c r="N1858" s="59" t="b">
        <f aca="false">TRUE()</f>
        <v>1</v>
      </c>
      <c r="O1858" s="59" t="b">
        <f aca="false">TRUE()</f>
        <v>1</v>
      </c>
      <c r="P1858" s="59" t="b">
        <f aca="false">TRUE()</f>
        <v>1</v>
      </c>
      <c r="Q1858" s="57" t="s">
        <v>5459</v>
      </c>
      <c r="R1858" s="58" t="n">
        <v>1</v>
      </c>
      <c r="S1858" s="58" t="n">
        <v>86.4700012207031</v>
      </c>
      <c r="T1858" s="57"/>
      <c r="U1858" s="58" t="n">
        <v>0.827667004007637</v>
      </c>
      <c r="V1858" s="58" t="n">
        <v>0.827667004007637</v>
      </c>
      <c r="W1858" s="58" t="n">
        <v>0.827667004007637</v>
      </c>
      <c r="X1858" s="58" t="n">
        <v>100</v>
      </c>
      <c r="Y1858" s="58" t="n">
        <v>100</v>
      </c>
      <c r="Z1858" s="58" t="n">
        <v>3.22397968355881</v>
      </c>
      <c r="AA1858" s="57" t="s">
        <v>324</v>
      </c>
      <c r="AB1858" s="57" t="s">
        <v>282</v>
      </c>
      <c r="AC1858" s="57" t="s">
        <v>5513</v>
      </c>
      <c r="AD1858" s="57" t="s">
        <v>5430</v>
      </c>
      <c r="AE1858" s="57" t="n">
        <v>44</v>
      </c>
      <c r="AF1858" s="58" t="n">
        <v>3.22397968355881</v>
      </c>
      <c r="AG1858" s="57" t="s">
        <v>324</v>
      </c>
      <c r="AH1858" s="57" t="s">
        <v>5513</v>
      </c>
      <c r="AI1858" s="57" t="s">
        <v>5430</v>
      </c>
      <c r="AJ1858" s="58" t="n">
        <v>3.22397968355881</v>
      </c>
      <c r="AK1858" s="57" t="s">
        <v>324</v>
      </c>
      <c r="AL1858" s="58" t="n">
        <v>4</v>
      </c>
      <c r="AM1858" s="57" t="s">
        <v>324</v>
      </c>
      <c r="AN1858" s="57" t="s">
        <v>324</v>
      </c>
      <c r="AO1858" s="57" t="n">
        <v>1</v>
      </c>
      <c r="AP1858" s="59" t="b">
        <f aca="false">TRUE()</f>
        <v>1</v>
      </c>
    </row>
    <row r="1859" customFormat="false" ht="15" hidden="false" customHeight="true" outlineLevel="0" collapsed="false">
      <c r="B1859" s="57" t="s">
        <v>4716</v>
      </c>
      <c r="C1859" s="57" t="s">
        <v>255</v>
      </c>
      <c r="D1859" s="57" t="s">
        <v>367</v>
      </c>
      <c r="E1859" s="59" t="b">
        <f aca="false">FALSE()</f>
        <v>0</v>
      </c>
      <c r="F1859" s="57" t="n">
        <v>1</v>
      </c>
      <c r="G1859" s="57" t="s">
        <v>5182</v>
      </c>
      <c r="H1859" s="57" t="s">
        <v>312</v>
      </c>
      <c r="I1859" s="57" t="n">
        <v>3</v>
      </c>
      <c r="J1859" s="57" t="s">
        <v>4572</v>
      </c>
      <c r="K1859" s="57" t="n">
        <v>2</v>
      </c>
      <c r="L1859" s="59" t="b">
        <f aca="false">FALSE()</f>
        <v>0</v>
      </c>
      <c r="M1859" s="59" t="b">
        <f aca="false">TRUE()</f>
        <v>1</v>
      </c>
      <c r="N1859" s="59" t="b">
        <f aca="false">TRUE()</f>
        <v>1</v>
      </c>
      <c r="O1859" s="59" t="b">
        <f aca="false">TRUE()</f>
        <v>1</v>
      </c>
      <c r="P1859" s="59" t="b">
        <f aca="false">TRUE()</f>
        <v>1</v>
      </c>
      <c r="Q1859" s="57" t="s">
        <v>5459</v>
      </c>
      <c r="R1859" s="58" t="n">
        <v>1</v>
      </c>
      <c r="S1859" s="58" t="n">
        <v>86.4700012207031</v>
      </c>
      <c r="T1859" s="57"/>
      <c r="U1859" s="58" t="n">
        <v>0.827667004007637</v>
      </c>
      <c r="V1859" s="58" t="n">
        <v>0.827667004007637</v>
      </c>
      <c r="W1859" s="58" t="n">
        <v>0.827667004007637</v>
      </c>
      <c r="X1859" s="58" t="n">
        <v>100</v>
      </c>
      <c r="Y1859" s="58" t="n">
        <v>100</v>
      </c>
      <c r="Z1859" s="58" t="n">
        <v>3.22397968355881</v>
      </c>
      <c r="AA1859" s="57" t="s">
        <v>324</v>
      </c>
      <c r="AB1859" s="57" t="s">
        <v>282</v>
      </c>
      <c r="AC1859" s="57" t="s">
        <v>5513</v>
      </c>
      <c r="AD1859" s="57" t="s">
        <v>5430</v>
      </c>
      <c r="AE1859" s="57" t="n">
        <v>44</v>
      </c>
      <c r="AF1859" s="58" t="n">
        <v>3.22397968355881</v>
      </c>
      <c r="AG1859" s="57" t="s">
        <v>324</v>
      </c>
      <c r="AH1859" s="57" t="s">
        <v>5513</v>
      </c>
      <c r="AI1859" s="57" t="s">
        <v>5430</v>
      </c>
      <c r="AJ1859" s="58" t="n">
        <v>3.22397968355881</v>
      </c>
      <c r="AK1859" s="57" t="s">
        <v>324</v>
      </c>
      <c r="AL1859" s="58" t="n">
        <v>4.5</v>
      </c>
      <c r="AM1859" s="57" t="s">
        <v>5472</v>
      </c>
      <c r="AN1859" s="57" t="s">
        <v>5472</v>
      </c>
      <c r="AO1859" s="57" t="n">
        <v>3</v>
      </c>
      <c r="AP1859" s="59" t="b">
        <f aca="false">TRUE()</f>
        <v>1</v>
      </c>
    </row>
    <row r="1860" customFormat="false" ht="15" hidden="false" customHeight="true" outlineLevel="0" collapsed="false">
      <c r="B1860" s="57" t="s">
        <v>4716</v>
      </c>
      <c r="C1860" s="57" t="s">
        <v>255</v>
      </c>
      <c r="D1860" s="57" t="s">
        <v>367</v>
      </c>
      <c r="E1860" s="59" t="b">
        <f aca="false">FALSE()</f>
        <v>0</v>
      </c>
      <c r="F1860" s="57" t="n">
        <v>1</v>
      </c>
      <c r="G1860" s="57" t="s">
        <v>5182</v>
      </c>
      <c r="H1860" s="57" t="s">
        <v>312</v>
      </c>
      <c r="I1860" s="57" t="n">
        <v>4</v>
      </c>
      <c r="J1860" s="57" t="s">
        <v>425</v>
      </c>
      <c r="K1860" s="57" t="n">
        <v>2</v>
      </c>
      <c r="L1860" s="59" t="b">
        <f aca="false">FALSE()</f>
        <v>0</v>
      </c>
      <c r="M1860" s="59" t="b">
        <f aca="false">TRUE()</f>
        <v>1</v>
      </c>
      <c r="N1860" s="59" t="b">
        <f aca="false">TRUE()</f>
        <v>1</v>
      </c>
      <c r="O1860" s="59" t="b">
        <f aca="false">TRUE()</f>
        <v>1</v>
      </c>
      <c r="P1860" s="59" t="b">
        <f aca="false">TRUE()</f>
        <v>1</v>
      </c>
      <c r="Q1860" s="57" t="s">
        <v>5416</v>
      </c>
      <c r="R1860" s="58" t="n">
        <v>1</v>
      </c>
      <c r="S1860" s="58" t="n">
        <v>94.0999984741211</v>
      </c>
      <c r="T1860" s="57"/>
      <c r="U1860" s="58" t="n">
        <v>5.20629244456417</v>
      </c>
      <c r="V1860" s="58" t="n">
        <v>2.34950633395716</v>
      </c>
      <c r="W1860" s="58" t="n">
        <v>2.34950633395716</v>
      </c>
      <c r="X1860" s="58" t="n">
        <v>45.1282051282051</v>
      </c>
      <c r="Y1860" s="58" t="n">
        <v>45.1282051282051</v>
      </c>
      <c r="Z1860" s="58" t="n">
        <v>5.04006369007374</v>
      </c>
      <c r="AA1860" s="57" t="s">
        <v>5471</v>
      </c>
      <c r="AB1860" s="57" t="s">
        <v>282</v>
      </c>
      <c r="AC1860" s="57" t="s">
        <v>5460</v>
      </c>
      <c r="AD1860" s="57" t="s">
        <v>5459</v>
      </c>
      <c r="AE1860" s="57" t="n">
        <v>175</v>
      </c>
      <c r="AF1860" s="58" t="n">
        <v>5.80229902710985</v>
      </c>
      <c r="AG1860" s="57" t="s">
        <v>5471</v>
      </c>
      <c r="AH1860" s="57" t="s">
        <v>4866</v>
      </c>
      <c r="AI1860" s="57" t="s">
        <v>5459</v>
      </c>
      <c r="AJ1860" s="58" t="n">
        <v>5.04006369007374</v>
      </c>
      <c r="AK1860" s="57" t="s">
        <v>5471</v>
      </c>
      <c r="AL1860" s="58" t="n">
        <v>3.5</v>
      </c>
      <c r="AM1860" s="57"/>
      <c r="AN1860" s="57"/>
      <c r="AO1860" s="57" t="n">
        <v>0</v>
      </c>
      <c r="AP1860" s="59" t="b">
        <f aca="false">FALSE()</f>
        <v>0</v>
      </c>
    </row>
    <row r="1861" customFormat="false" ht="15" hidden="false" customHeight="true" outlineLevel="0" collapsed="false">
      <c r="B1861" s="57" t="s">
        <v>4716</v>
      </c>
      <c r="C1861" s="57" t="s">
        <v>255</v>
      </c>
      <c r="D1861" s="57" t="s">
        <v>367</v>
      </c>
      <c r="E1861" s="59" t="b">
        <f aca="false">FALSE()</f>
        <v>0</v>
      </c>
      <c r="F1861" s="57" t="n">
        <v>1</v>
      </c>
      <c r="G1861" s="57" t="s">
        <v>5182</v>
      </c>
      <c r="H1861" s="57" t="s">
        <v>312</v>
      </c>
      <c r="I1861" s="57" t="n">
        <v>4</v>
      </c>
      <c r="J1861" s="57" t="s">
        <v>425</v>
      </c>
      <c r="K1861" s="57" t="n">
        <v>2</v>
      </c>
      <c r="L1861" s="59" t="b">
        <f aca="false">FALSE()</f>
        <v>0</v>
      </c>
      <c r="M1861" s="59" t="b">
        <f aca="false">TRUE()</f>
        <v>1</v>
      </c>
      <c r="N1861" s="59" t="b">
        <f aca="false">TRUE()</f>
        <v>1</v>
      </c>
      <c r="O1861" s="59" t="b">
        <f aca="false">TRUE()</f>
        <v>1</v>
      </c>
      <c r="P1861" s="59" t="b">
        <f aca="false">TRUE()</f>
        <v>1</v>
      </c>
      <c r="Q1861" s="57" t="s">
        <v>5416</v>
      </c>
      <c r="R1861" s="58" t="n">
        <v>1</v>
      </c>
      <c r="S1861" s="58" t="n">
        <v>94.0999984741211</v>
      </c>
      <c r="T1861" s="57"/>
      <c r="U1861" s="58" t="n">
        <v>5.20629244456417</v>
      </c>
      <c r="V1861" s="58" t="n">
        <v>2.34950633395716</v>
      </c>
      <c r="W1861" s="58" t="n">
        <v>2.34950633395716</v>
      </c>
      <c r="X1861" s="58" t="n">
        <v>45.1282051282051</v>
      </c>
      <c r="Y1861" s="58" t="n">
        <v>45.1282051282051</v>
      </c>
      <c r="Z1861" s="58" t="n">
        <v>5.04006369007374</v>
      </c>
      <c r="AA1861" s="57" t="s">
        <v>5471</v>
      </c>
      <c r="AB1861" s="57" t="s">
        <v>282</v>
      </c>
      <c r="AC1861" s="57" t="s">
        <v>5460</v>
      </c>
      <c r="AD1861" s="57" t="s">
        <v>5459</v>
      </c>
      <c r="AE1861" s="57" t="n">
        <v>175</v>
      </c>
      <c r="AF1861" s="58" t="n">
        <v>5.80229902710985</v>
      </c>
      <c r="AG1861" s="57" t="s">
        <v>5471</v>
      </c>
      <c r="AH1861" s="57" t="s">
        <v>4866</v>
      </c>
      <c r="AI1861" s="57" t="s">
        <v>5459</v>
      </c>
      <c r="AJ1861" s="58" t="n">
        <v>5.04006369007374</v>
      </c>
      <c r="AK1861" s="57" t="s">
        <v>5471</v>
      </c>
      <c r="AL1861" s="58" t="n">
        <v>4</v>
      </c>
      <c r="AM1861" s="57"/>
      <c r="AN1861" s="57"/>
      <c r="AO1861" s="57" t="n">
        <v>0</v>
      </c>
      <c r="AP1861" s="59" t="b">
        <f aca="false">FALSE()</f>
        <v>0</v>
      </c>
    </row>
    <row r="1862" customFormat="false" ht="15" hidden="false" customHeight="true" outlineLevel="0" collapsed="false">
      <c r="B1862" s="57" t="s">
        <v>4716</v>
      </c>
      <c r="C1862" s="57" t="s">
        <v>255</v>
      </c>
      <c r="D1862" s="57" t="s">
        <v>367</v>
      </c>
      <c r="E1862" s="59" t="b">
        <f aca="false">FALSE()</f>
        <v>0</v>
      </c>
      <c r="F1862" s="57" t="n">
        <v>1</v>
      </c>
      <c r="G1862" s="57" t="s">
        <v>5182</v>
      </c>
      <c r="H1862" s="57" t="s">
        <v>312</v>
      </c>
      <c r="I1862" s="57" t="n">
        <v>4</v>
      </c>
      <c r="J1862" s="57" t="s">
        <v>425</v>
      </c>
      <c r="K1862" s="57" t="n">
        <v>2</v>
      </c>
      <c r="L1862" s="59" t="b">
        <f aca="false">FALSE()</f>
        <v>0</v>
      </c>
      <c r="M1862" s="59" t="b">
        <f aca="false">TRUE()</f>
        <v>1</v>
      </c>
      <c r="N1862" s="59" t="b">
        <f aca="false">TRUE()</f>
        <v>1</v>
      </c>
      <c r="O1862" s="59" t="b">
        <f aca="false">TRUE()</f>
        <v>1</v>
      </c>
      <c r="P1862" s="59" t="b">
        <f aca="false">TRUE()</f>
        <v>1</v>
      </c>
      <c r="Q1862" s="57" t="s">
        <v>5416</v>
      </c>
      <c r="R1862" s="58" t="n">
        <v>1</v>
      </c>
      <c r="S1862" s="58" t="n">
        <v>94.0999984741211</v>
      </c>
      <c r="T1862" s="57"/>
      <c r="U1862" s="58" t="n">
        <v>5.20629244456417</v>
      </c>
      <c r="V1862" s="58" t="n">
        <v>2.34950633395716</v>
      </c>
      <c r="W1862" s="58" t="n">
        <v>2.34950633395716</v>
      </c>
      <c r="X1862" s="58" t="n">
        <v>45.1282051282051</v>
      </c>
      <c r="Y1862" s="58" t="n">
        <v>45.1282051282051</v>
      </c>
      <c r="Z1862" s="58" t="n">
        <v>5.04006369007374</v>
      </c>
      <c r="AA1862" s="57" t="s">
        <v>5471</v>
      </c>
      <c r="AB1862" s="57" t="s">
        <v>282</v>
      </c>
      <c r="AC1862" s="57" t="s">
        <v>5460</v>
      </c>
      <c r="AD1862" s="57" t="s">
        <v>5459</v>
      </c>
      <c r="AE1862" s="57" t="n">
        <v>175</v>
      </c>
      <c r="AF1862" s="58" t="n">
        <v>5.80229902710985</v>
      </c>
      <c r="AG1862" s="57" t="s">
        <v>5471</v>
      </c>
      <c r="AH1862" s="57" t="s">
        <v>4866</v>
      </c>
      <c r="AI1862" s="57" t="s">
        <v>5459</v>
      </c>
      <c r="AJ1862" s="58" t="n">
        <v>5.04006369007374</v>
      </c>
      <c r="AK1862" s="57" t="s">
        <v>5471</v>
      </c>
      <c r="AL1862" s="58" t="n">
        <v>4.5</v>
      </c>
      <c r="AM1862" s="57"/>
      <c r="AN1862" s="57"/>
      <c r="AO1862" s="57" t="n">
        <v>0</v>
      </c>
      <c r="AP1862" s="59" t="b">
        <f aca="false">FALSE()</f>
        <v>0</v>
      </c>
    </row>
    <row r="1863" customFormat="false" ht="15" hidden="false" customHeight="true" outlineLevel="0" collapsed="false">
      <c r="B1863" s="57" t="s">
        <v>4716</v>
      </c>
      <c r="C1863" s="57" t="s">
        <v>255</v>
      </c>
      <c r="D1863" s="57" t="s">
        <v>367</v>
      </c>
      <c r="E1863" s="59" t="b">
        <f aca="false">FALSE()</f>
        <v>0</v>
      </c>
      <c r="F1863" s="57" t="n">
        <v>1</v>
      </c>
      <c r="G1863" s="57" t="s">
        <v>5182</v>
      </c>
      <c r="H1863" s="57" t="s">
        <v>312</v>
      </c>
      <c r="I1863" s="57" t="n">
        <v>5</v>
      </c>
      <c r="J1863" s="57" t="s">
        <v>425</v>
      </c>
      <c r="K1863" s="57" t="n">
        <v>2</v>
      </c>
      <c r="L1863" s="59" t="b">
        <f aca="false">FALSE()</f>
        <v>0</v>
      </c>
      <c r="M1863" s="59" t="b">
        <f aca="false">TRUE()</f>
        <v>1</v>
      </c>
      <c r="N1863" s="59" t="b">
        <f aca="false">TRUE()</f>
        <v>1</v>
      </c>
      <c r="O1863" s="59" t="b">
        <f aca="false">TRUE()</f>
        <v>1</v>
      </c>
      <c r="P1863" s="59" t="b">
        <f aca="false">TRUE()</f>
        <v>1</v>
      </c>
      <c r="Q1863" s="57" t="s">
        <v>5416</v>
      </c>
      <c r="R1863" s="58" t="n">
        <v>1</v>
      </c>
      <c r="S1863" s="58" t="n">
        <v>89.5800018310547</v>
      </c>
      <c r="T1863" s="57"/>
      <c r="U1863" s="58" t="n">
        <v>3.2839690804174</v>
      </c>
      <c r="V1863" s="58" t="n">
        <v>2.32280739834401</v>
      </c>
      <c r="W1863" s="58" t="n">
        <v>2.32280739834401</v>
      </c>
      <c r="X1863" s="58" t="n">
        <v>70.7317073170732</v>
      </c>
      <c r="Y1863" s="58" t="n">
        <v>70.7317073170732</v>
      </c>
      <c r="Z1863" s="58" t="n">
        <v>5.37366969584103</v>
      </c>
      <c r="AA1863" s="57" t="s">
        <v>5471</v>
      </c>
      <c r="AB1863" s="57" t="s">
        <v>282</v>
      </c>
      <c r="AC1863" s="57" t="s">
        <v>5473</v>
      </c>
      <c r="AD1863" s="57" t="s">
        <v>5459</v>
      </c>
      <c r="AE1863" s="57" t="n">
        <v>176</v>
      </c>
      <c r="AF1863" s="58" t="n">
        <v>5.37366969584103</v>
      </c>
      <c r="AG1863" s="57" t="s">
        <v>5471</v>
      </c>
      <c r="AH1863" s="57" t="s">
        <v>5473</v>
      </c>
      <c r="AI1863" s="57" t="s">
        <v>5459</v>
      </c>
      <c r="AJ1863" s="58" t="n">
        <v>5.37366969584103</v>
      </c>
      <c r="AK1863" s="57" t="s">
        <v>5471</v>
      </c>
      <c r="AL1863" s="58" t="n">
        <v>3.5</v>
      </c>
      <c r="AM1863" s="57"/>
      <c r="AN1863" s="57"/>
      <c r="AO1863" s="57" t="n">
        <v>0</v>
      </c>
      <c r="AP1863" s="59" t="b">
        <f aca="false">FALSE()</f>
        <v>0</v>
      </c>
    </row>
    <row r="1864" customFormat="false" ht="15" hidden="false" customHeight="true" outlineLevel="0" collapsed="false">
      <c r="B1864" s="57" t="s">
        <v>4716</v>
      </c>
      <c r="C1864" s="57" t="s">
        <v>255</v>
      </c>
      <c r="D1864" s="57" t="s">
        <v>367</v>
      </c>
      <c r="E1864" s="59" t="b">
        <f aca="false">FALSE()</f>
        <v>0</v>
      </c>
      <c r="F1864" s="57" t="n">
        <v>1</v>
      </c>
      <c r="G1864" s="57" t="s">
        <v>5182</v>
      </c>
      <c r="H1864" s="57" t="s">
        <v>312</v>
      </c>
      <c r="I1864" s="57" t="n">
        <v>5</v>
      </c>
      <c r="J1864" s="57" t="s">
        <v>425</v>
      </c>
      <c r="K1864" s="57" t="n">
        <v>2</v>
      </c>
      <c r="L1864" s="59" t="b">
        <f aca="false">FALSE()</f>
        <v>0</v>
      </c>
      <c r="M1864" s="59" t="b">
        <f aca="false">TRUE()</f>
        <v>1</v>
      </c>
      <c r="N1864" s="59" t="b">
        <f aca="false">TRUE()</f>
        <v>1</v>
      </c>
      <c r="O1864" s="59" t="b">
        <f aca="false">TRUE()</f>
        <v>1</v>
      </c>
      <c r="P1864" s="59" t="b">
        <f aca="false">TRUE()</f>
        <v>1</v>
      </c>
      <c r="Q1864" s="57" t="s">
        <v>5416</v>
      </c>
      <c r="R1864" s="58" t="n">
        <v>1</v>
      </c>
      <c r="S1864" s="58" t="n">
        <v>89.5800018310547</v>
      </c>
      <c r="T1864" s="57"/>
      <c r="U1864" s="58" t="n">
        <v>3.2839690804174</v>
      </c>
      <c r="V1864" s="58" t="n">
        <v>2.32280739834401</v>
      </c>
      <c r="W1864" s="58" t="n">
        <v>2.32280739834401</v>
      </c>
      <c r="X1864" s="58" t="n">
        <v>70.7317073170732</v>
      </c>
      <c r="Y1864" s="58" t="n">
        <v>70.7317073170732</v>
      </c>
      <c r="Z1864" s="58" t="n">
        <v>5.37366969584103</v>
      </c>
      <c r="AA1864" s="57" t="s">
        <v>5471</v>
      </c>
      <c r="AB1864" s="57" t="s">
        <v>282</v>
      </c>
      <c r="AC1864" s="57" t="s">
        <v>5473</v>
      </c>
      <c r="AD1864" s="57" t="s">
        <v>5459</v>
      </c>
      <c r="AE1864" s="57" t="n">
        <v>176</v>
      </c>
      <c r="AF1864" s="58" t="n">
        <v>5.37366969584103</v>
      </c>
      <c r="AG1864" s="57" t="s">
        <v>5471</v>
      </c>
      <c r="AH1864" s="57" t="s">
        <v>5473</v>
      </c>
      <c r="AI1864" s="57" t="s">
        <v>5459</v>
      </c>
      <c r="AJ1864" s="58" t="n">
        <v>5.37366969584103</v>
      </c>
      <c r="AK1864" s="57" t="s">
        <v>5471</v>
      </c>
      <c r="AL1864" s="58" t="n">
        <v>4</v>
      </c>
      <c r="AM1864" s="57"/>
      <c r="AN1864" s="57"/>
      <c r="AO1864" s="57" t="n">
        <v>0</v>
      </c>
      <c r="AP1864" s="59" t="b">
        <f aca="false">FALSE()</f>
        <v>0</v>
      </c>
    </row>
    <row r="1865" customFormat="false" ht="15" hidden="false" customHeight="true" outlineLevel="0" collapsed="false">
      <c r="B1865" s="57" t="s">
        <v>4716</v>
      </c>
      <c r="C1865" s="57" t="s">
        <v>255</v>
      </c>
      <c r="D1865" s="57" t="s">
        <v>367</v>
      </c>
      <c r="E1865" s="59" t="b">
        <f aca="false">FALSE()</f>
        <v>0</v>
      </c>
      <c r="F1865" s="57" t="n">
        <v>1</v>
      </c>
      <c r="G1865" s="57" t="s">
        <v>5182</v>
      </c>
      <c r="H1865" s="57" t="s">
        <v>312</v>
      </c>
      <c r="I1865" s="57" t="n">
        <v>5</v>
      </c>
      <c r="J1865" s="57" t="s">
        <v>425</v>
      </c>
      <c r="K1865" s="57" t="n">
        <v>2</v>
      </c>
      <c r="L1865" s="59" t="b">
        <f aca="false">FALSE()</f>
        <v>0</v>
      </c>
      <c r="M1865" s="59" t="b">
        <f aca="false">TRUE()</f>
        <v>1</v>
      </c>
      <c r="N1865" s="59" t="b">
        <f aca="false">TRUE()</f>
        <v>1</v>
      </c>
      <c r="O1865" s="59" t="b">
        <f aca="false">TRUE()</f>
        <v>1</v>
      </c>
      <c r="P1865" s="59" t="b">
        <f aca="false">TRUE()</f>
        <v>1</v>
      </c>
      <c r="Q1865" s="57" t="s">
        <v>5416</v>
      </c>
      <c r="R1865" s="58" t="n">
        <v>1</v>
      </c>
      <c r="S1865" s="58" t="n">
        <v>89.5800018310547</v>
      </c>
      <c r="T1865" s="57"/>
      <c r="U1865" s="58" t="n">
        <v>3.2839690804174</v>
      </c>
      <c r="V1865" s="58" t="n">
        <v>2.32280739834401</v>
      </c>
      <c r="W1865" s="58" t="n">
        <v>2.32280739834401</v>
      </c>
      <c r="X1865" s="58" t="n">
        <v>70.7317073170732</v>
      </c>
      <c r="Y1865" s="58" t="n">
        <v>70.7317073170732</v>
      </c>
      <c r="Z1865" s="58" t="n">
        <v>5.37366969584103</v>
      </c>
      <c r="AA1865" s="57" t="s">
        <v>5471</v>
      </c>
      <c r="AB1865" s="57" t="s">
        <v>282</v>
      </c>
      <c r="AC1865" s="57" t="s">
        <v>5473</v>
      </c>
      <c r="AD1865" s="57" t="s">
        <v>5459</v>
      </c>
      <c r="AE1865" s="57" t="n">
        <v>176</v>
      </c>
      <c r="AF1865" s="58" t="n">
        <v>5.37366969584103</v>
      </c>
      <c r="AG1865" s="57" t="s">
        <v>5471</v>
      </c>
      <c r="AH1865" s="57" t="s">
        <v>5473</v>
      </c>
      <c r="AI1865" s="57" t="s">
        <v>5459</v>
      </c>
      <c r="AJ1865" s="58" t="n">
        <v>5.37366969584103</v>
      </c>
      <c r="AK1865" s="57" t="s">
        <v>5471</v>
      </c>
      <c r="AL1865" s="58" t="n">
        <v>4.5</v>
      </c>
      <c r="AM1865" s="57"/>
      <c r="AN1865" s="57"/>
      <c r="AO1865" s="57" t="n">
        <v>0</v>
      </c>
      <c r="AP1865" s="59" t="b">
        <f aca="false">FALSE()</f>
        <v>0</v>
      </c>
    </row>
    <row r="1866" customFormat="false" ht="15" hidden="false" customHeight="true" outlineLevel="0" collapsed="false">
      <c r="B1866" s="57" t="s">
        <v>4716</v>
      </c>
      <c r="C1866" s="57" t="s">
        <v>255</v>
      </c>
      <c r="D1866" s="57" t="s">
        <v>367</v>
      </c>
      <c r="E1866" s="59" t="b">
        <f aca="false">FALSE()</f>
        <v>0</v>
      </c>
      <c r="F1866" s="57" t="n">
        <v>1</v>
      </c>
      <c r="G1866" s="57" t="s">
        <v>5182</v>
      </c>
      <c r="H1866" s="57" t="s">
        <v>312</v>
      </c>
      <c r="I1866" s="57" t="n">
        <v>6</v>
      </c>
      <c r="J1866" s="57" t="s">
        <v>4572</v>
      </c>
      <c r="K1866" s="57" t="n">
        <v>2</v>
      </c>
      <c r="L1866" s="59" t="b">
        <f aca="false">FALSE()</f>
        <v>0</v>
      </c>
      <c r="M1866" s="59" t="b">
        <f aca="false">TRUE()</f>
        <v>1</v>
      </c>
      <c r="N1866" s="59" t="b">
        <f aca="false">TRUE()</f>
        <v>1</v>
      </c>
      <c r="O1866" s="59" t="b">
        <f aca="false">TRUE()</f>
        <v>1</v>
      </c>
      <c r="P1866" s="59" t="b">
        <f aca="false">TRUE()</f>
        <v>1</v>
      </c>
      <c r="Q1866" s="57" t="s">
        <v>5459</v>
      </c>
      <c r="R1866" s="58" t="n">
        <v>1</v>
      </c>
      <c r="S1866" s="58" t="n">
        <v>75.5400009155273</v>
      </c>
      <c r="T1866" s="57"/>
      <c r="U1866" s="58" t="n">
        <v>0</v>
      </c>
      <c r="V1866" s="58" t="n">
        <v>0</v>
      </c>
      <c r="W1866" s="58" t="n">
        <v>0</v>
      </c>
      <c r="X1866" s="57"/>
      <c r="Y1866" s="57"/>
      <c r="Z1866" s="58" t="n">
        <v>5.09522649153108</v>
      </c>
      <c r="AA1866" s="57" t="s">
        <v>5471</v>
      </c>
      <c r="AB1866" s="57" t="s">
        <v>282</v>
      </c>
      <c r="AC1866" s="57" t="s">
        <v>4866</v>
      </c>
      <c r="AD1866" s="57" t="s">
        <v>5459</v>
      </c>
      <c r="AE1866" s="57" t="n">
        <v>152</v>
      </c>
      <c r="AF1866" s="58" t="n">
        <v>5.09522649153108</v>
      </c>
      <c r="AG1866" s="57" t="s">
        <v>5471</v>
      </c>
      <c r="AH1866" s="57" t="s">
        <v>4866</v>
      </c>
      <c r="AI1866" s="57" t="s">
        <v>5459</v>
      </c>
      <c r="AJ1866" s="58" t="n">
        <v>5.09522649153108</v>
      </c>
      <c r="AK1866" s="57" t="s">
        <v>5471</v>
      </c>
      <c r="AL1866" s="58" t="n">
        <v>3.5</v>
      </c>
      <c r="AM1866" s="57"/>
      <c r="AN1866" s="57"/>
      <c r="AO1866" s="57" t="n">
        <v>0</v>
      </c>
      <c r="AP1866" s="59" t="b">
        <f aca="false">FALSE()</f>
        <v>0</v>
      </c>
    </row>
    <row r="1867" customFormat="false" ht="15" hidden="false" customHeight="true" outlineLevel="0" collapsed="false">
      <c r="B1867" s="57" t="s">
        <v>4716</v>
      </c>
      <c r="C1867" s="57" t="s">
        <v>255</v>
      </c>
      <c r="D1867" s="57" t="s">
        <v>367</v>
      </c>
      <c r="E1867" s="59" t="b">
        <f aca="false">FALSE()</f>
        <v>0</v>
      </c>
      <c r="F1867" s="57" t="n">
        <v>1</v>
      </c>
      <c r="G1867" s="57" t="s">
        <v>5182</v>
      </c>
      <c r="H1867" s="57" t="s">
        <v>312</v>
      </c>
      <c r="I1867" s="57" t="n">
        <v>6</v>
      </c>
      <c r="J1867" s="57" t="s">
        <v>4572</v>
      </c>
      <c r="K1867" s="57" t="n">
        <v>2</v>
      </c>
      <c r="L1867" s="59" t="b">
        <f aca="false">FALSE()</f>
        <v>0</v>
      </c>
      <c r="M1867" s="59" t="b">
        <f aca="false">TRUE()</f>
        <v>1</v>
      </c>
      <c r="N1867" s="59" t="b">
        <f aca="false">TRUE()</f>
        <v>1</v>
      </c>
      <c r="O1867" s="59" t="b">
        <f aca="false">TRUE()</f>
        <v>1</v>
      </c>
      <c r="P1867" s="59" t="b">
        <f aca="false">TRUE()</f>
        <v>1</v>
      </c>
      <c r="Q1867" s="57" t="s">
        <v>5459</v>
      </c>
      <c r="R1867" s="58" t="n">
        <v>1</v>
      </c>
      <c r="S1867" s="58" t="n">
        <v>75.5400009155273</v>
      </c>
      <c r="T1867" s="57"/>
      <c r="U1867" s="58" t="n">
        <v>0</v>
      </c>
      <c r="V1867" s="58" t="n">
        <v>0</v>
      </c>
      <c r="W1867" s="58" t="n">
        <v>0</v>
      </c>
      <c r="X1867" s="57"/>
      <c r="Y1867" s="57"/>
      <c r="Z1867" s="58" t="n">
        <v>5.09522649153108</v>
      </c>
      <c r="AA1867" s="57" t="s">
        <v>5471</v>
      </c>
      <c r="AB1867" s="57" t="s">
        <v>282</v>
      </c>
      <c r="AC1867" s="57" t="s">
        <v>4866</v>
      </c>
      <c r="AD1867" s="57" t="s">
        <v>5459</v>
      </c>
      <c r="AE1867" s="57" t="n">
        <v>152</v>
      </c>
      <c r="AF1867" s="58" t="n">
        <v>5.09522649153108</v>
      </c>
      <c r="AG1867" s="57" t="s">
        <v>5471</v>
      </c>
      <c r="AH1867" s="57" t="s">
        <v>4866</v>
      </c>
      <c r="AI1867" s="57" t="s">
        <v>5459</v>
      </c>
      <c r="AJ1867" s="58" t="n">
        <v>5.09522649153108</v>
      </c>
      <c r="AK1867" s="57" t="s">
        <v>5471</v>
      </c>
      <c r="AL1867" s="58" t="n">
        <v>4</v>
      </c>
      <c r="AM1867" s="57"/>
      <c r="AN1867" s="57"/>
      <c r="AO1867" s="57" t="n">
        <v>0</v>
      </c>
      <c r="AP1867" s="59" t="b">
        <f aca="false">FALSE()</f>
        <v>0</v>
      </c>
    </row>
    <row r="1868" customFormat="false" ht="15" hidden="false" customHeight="true" outlineLevel="0" collapsed="false">
      <c r="B1868" s="57" t="s">
        <v>4716</v>
      </c>
      <c r="C1868" s="57" t="s">
        <v>255</v>
      </c>
      <c r="D1868" s="57" t="s">
        <v>367</v>
      </c>
      <c r="E1868" s="59" t="b">
        <f aca="false">FALSE()</f>
        <v>0</v>
      </c>
      <c r="F1868" s="57" t="n">
        <v>1</v>
      </c>
      <c r="G1868" s="57" t="s">
        <v>5182</v>
      </c>
      <c r="H1868" s="57" t="s">
        <v>312</v>
      </c>
      <c r="I1868" s="57" t="n">
        <v>6</v>
      </c>
      <c r="J1868" s="57" t="s">
        <v>4572</v>
      </c>
      <c r="K1868" s="57" t="n">
        <v>2</v>
      </c>
      <c r="L1868" s="59" t="b">
        <f aca="false">FALSE()</f>
        <v>0</v>
      </c>
      <c r="M1868" s="59" t="b">
        <f aca="false">TRUE()</f>
        <v>1</v>
      </c>
      <c r="N1868" s="59" t="b">
        <f aca="false">TRUE()</f>
        <v>1</v>
      </c>
      <c r="O1868" s="59" t="b">
        <f aca="false">TRUE()</f>
        <v>1</v>
      </c>
      <c r="P1868" s="59" t="b">
        <f aca="false">TRUE()</f>
        <v>1</v>
      </c>
      <c r="Q1868" s="57" t="s">
        <v>5459</v>
      </c>
      <c r="R1868" s="58" t="n">
        <v>1</v>
      </c>
      <c r="S1868" s="58" t="n">
        <v>75.5400009155273</v>
      </c>
      <c r="T1868" s="57"/>
      <c r="U1868" s="58" t="n">
        <v>0</v>
      </c>
      <c r="V1868" s="58" t="n">
        <v>0</v>
      </c>
      <c r="W1868" s="58" t="n">
        <v>0</v>
      </c>
      <c r="X1868" s="57"/>
      <c r="Y1868" s="57"/>
      <c r="Z1868" s="58" t="n">
        <v>5.09522649153108</v>
      </c>
      <c r="AA1868" s="57" t="s">
        <v>5471</v>
      </c>
      <c r="AB1868" s="57" t="s">
        <v>282</v>
      </c>
      <c r="AC1868" s="57" t="s">
        <v>4866</v>
      </c>
      <c r="AD1868" s="57" t="s">
        <v>5459</v>
      </c>
      <c r="AE1868" s="57" t="n">
        <v>152</v>
      </c>
      <c r="AF1868" s="58" t="n">
        <v>5.09522649153108</v>
      </c>
      <c r="AG1868" s="57" t="s">
        <v>5471</v>
      </c>
      <c r="AH1868" s="57" t="s">
        <v>4866</v>
      </c>
      <c r="AI1868" s="57" t="s">
        <v>5459</v>
      </c>
      <c r="AJ1868" s="58" t="n">
        <v>5.09522649153108</v>
      </c>
      <c r="AK1868" s="57" t="s">
        <v>5471</v>
      </c>
      <c r="AL1868" s="58" t="n">
        <v>4.5</v>
      </c>
      <c r="AM1868" s="57"/>
      <c r="AN1868" s="57"/>
      <c r="AO1868" s="57" t="n">
        <v>0</v>
      </c>
      <c r="AP1868" s="59" t="b">
        <f aca="false">FALSE()</f>
        <v>0</v>
      </c>
    </row>
    <row r="1869" customFormat="false" ht="15" hidden="false" customHeight="true" outlineLevel="0" collapsed="false">
      <c r="B1869" s="57" t="s">
        <v>4716</v>
      </c>
      <c r="C1869" s="57" t="s">
        <v>255</v>
      </c>
      <c r="D1869" s="57" t="s">
        <v>367</v>
      </c>
      <c r="E1869" s="59" t="b">
        <f aca="false">FALSE()</f>
        <v>0</v>
      </c>
      <c r="F1869" s="57" t="n">
        <v>1</v>
      </c>
      <c r="G1869" s="57" t="s">
        <v>5182</v>
      </c>
      <c r="H1869" s="57" t="s">
        <v>312</v>
      </c>
      <c r="I1869" s="57" t="n">
        <v>7</v>
      </c>
      <c r="J1869" s="57" t="s">
        <v>360</v>
      </c>
      <c r="K1869" s="57" t="n">
        <v>2</v>
      </c>
      <c r="L1869" s="59" t="b">
        <f aca="false">FALSE()</f>
        <v>0</v>
      </c>
      <c r="M1869" s="59" t="b">
        <f aca="false">TRUE()</f>
        <v>1</v>
      </c>
      <c r="N1869" s="59" t="b">
        <f aca="false">TRUE()</f>
        <v>1</v>
      </c>
      <c r="O1869" s="59" t="b">
        <f aca="false">TRUE()</f>
        <v>1</v>
      </c>
      <c r="P1869" s="59" t="b">
        <f aca="false">TRUE()</f>
        <v>1</v>
      </c>
      <c r="Q1869" s="57" t="s">
        <v>5417</v>
      </c>
      <c r="R1869" s="58" t="n">
        <v>1</v>
      </c>
      <c r="S1869" s="58" t="n">
        <v>72.9400024414063</v>
      </c>
      <c r="T1869" s="57"/>
      <c r="U1869" s="58" t="n">
        <v>6.22085199786385</v>
      </c>
      <c r="V1869" s="58" t="n">
        <v>6.22085199786385</v>
      </c>
      <c r="W1869" s="58" t="n">
        <v>6.22085199786385</v>
      </c>
      <c r="X1869" s="58" t="n">
        <v>100</v>
      </c>
      <c r="Y1869" s="58" t="n">
        <v>100</v>
      </c>
      <c r="Z1869" s="58" t="n">
        <v>2.67403103946086</v>
      </c>
      <c r="AA1869" s="57" t="s">
        <v>5471</v>
      </c>
      <c r="AB1869" s="57" t="s">
        <v>282</v>
      </c>
      <c r="AC1869" s="57" t="s">
        <v>4866</v>
      </c>
      <c r="AD1869" s="57" t="s">
        <v>5459</v>
      </c>
      <c r="AE1869" s="57" t="n">
        <v>152</v>
      </c>
      <c r="AF1869" s="58" t="n">
        <v>2.67403103946086</v>
      </c>
      <c r="AG1869" s="57" t="s">
        <v>5471</v>
      </c>
      <c r="AH1869" s="57" t="s">
        <v>4866</v>
      </c>
      <c r="AI1869" s="57" t="s">
        <v>5459</v>
      </c>
      <c r="AJ1869" s="58" t="n">
        <v>2.67403103946086</v>
      </c>
      <c r="AK1869" s="57" t="s">
        <v>5471</v>
      </c>
      <c r="AL1869" s="58" t="n">
        <v>3.5</v>
      </c>
      <c r="AM1869" s="57" t="s">
        <v>5471</v>
      </c>
      <c r="AN1869" s="57" t="s">
        <v>5471</v>
      </c>
      <c r="AO1869" s="57" t="n">
        <v>1</v>
      </c>
      <c r="AP1869" s="59" t="b">
        <f aca="false">TRUE()</f>
        <v>1</v>
      </c>
    </row>
    <row r="1870" customFormat="false" ht="15" hidden="false" customHeight="true" outlineLevel="0" collapsed="false">
      <c r="B1870" s="57" t="s">
        <v>4716</v>
      </c>
      <c r="C1870" s="57" t="s">
        <v>255</v>
      </c>
      <c r="D1870" s="57" t="s">
        <v>367</v>
      </c>
      <c r="E1870" s="59" t="b">
        <f aca="false">FALSE()</f>
        <v>0</v>
      </c>
      <c r="F1870" s="57" t="n">
        <v>1</v>
      </c>
      <c r="G1870" s="57" t="s">
        <v>5182</v>
      </c>
      <c r="H1870" s="57" t="s">
        <v>312</v>
      </c>
      <c r="I1870" s="57" t="n">
        <v>7</v>
      </c>
      <c r="J1870" s="57" t="s">
        <v>360</v>
      </c>
      <c r="K1870" s="57" t="n">
        <v>2</v>
      </c>
      <c r="L1870" s="59" t="b">
        <f aca="false">FALSE()</f>
        <v>0</v>
      </c>
      <c r="M1870" s="59" t="b">
        <f aca="false">TRUE()</f>
        <v>1</v>
      </c>
      <c r="N1870" s="59" t="b">
        <f aca="false">TRUE()</f>
        <v>1</v>
      </c>
      <c r="O1870" s="59" t="b">
        <f aca="false">TRUE()</f>
        <v>1</v>
      </c>
      <c r="P1870" s="59" t="b">
        <f aca="false">TRUE()</f>
        <v>1</v>
      </c>
      <c r="Q1870" s="57" t="s">
        <v>5417</v>
      </c>
      <c r="R1870" s="58" t="n">
        <v>1</v>
      </c>
      <c r="S1870" s="58" t="n">
        <v>72.9400024414063</v>
      </c>
      <c r="T1870" s="57"/>
      <c r="U1870" s="58" t="n">
        <v>6.22085199786385</v>
      </c>
      <c r="V1870" s="58" t="n">
        <v>6.22085199786385</v>
      </c>
      <c r="W1870" s="58" t="n">
        <v>6.22085199786385</v>
      </c>
      <c r="X1870" s="58" t="n">
        <v>100</v>
      </c>
      <c r="Y1870" s="58" t="n">
        <v>100</v>
      </c>
      <c r="Z1870" s="58" t="n">
        <v>2.67403103946086</v>
      </c>
      <c r="AA1870" s="57" t="s">
        <v>5471</v>
      </c>
      <c r="AB1870" s="57" t="s">
        <v>282</v>
      </c>
      <c r="AC1870" s="57" t="s">
        <v>4866</v>
      </c>
      <c r="AD1870" s="57" t="s">
        <v>5459</v>
      </c>
      <c r="AE1870" s="57" t="n">
        <v>152</v>
      </c>
      <c r="AF1870" s="58" t="n">
        <v>2.67403103946086</v>
      </c>
      <c r="AG1870" s="57" t="s">
        <v>5471</v>
      </c>
      <c r="AH1870" s="57" t="s">
        <v>4866</v>
      </c>
      <c r="AI1870" s="57" t="s">
        <v>5459</v>
      </c>
      <c r="AJ1870" s="58" t="n">
        <v>2.67403103946086</v>
      </c>
      <c r="AK1870" s="57" t="s">
        <v>5471</v>
      </c>
      <c r="AL1870" s="58" t="n">
        <v>4</v>
      </c>
      <c r="AM1870" s="57" t="s">
        <v>5471</v>
      </c>
      <c r="AN1870" s="57" t="s">
        <v>5471</v>
      </c>
      <c r="AO1870" s="57" t="n">
        <v>2</v>
      </c>
      <c r="AP1870" s="59" t="b">
        <f aca="false">TRUE()</f>
        <v>1</v>
      </c>
    </row>
    <row r="1871" customFormat="false" ht="15" hidden="false" customHeight="true" outlineLevel="0" collapsed="false">
      <c r="B1871" s="57" t="s">
        <v>4716</v>
      </c>
      <c r="C1871" s="57" t="s">
        <v>255</v>
      </c>
      <c r="D1871" s="57" t="s">
        <v>367</v>
      </c>
      <c r="E1871" s="59" t="b">
        <f aca="false">FALSE()</f>
        <v>0</v>
      </c>
      <c r="F1871" s="57" t="n">
        <v>1</v>
      </c>
      <c r="G1871" s="57" t="s">
        <v>5182</v>
      </c>
      <c r="H1871" s="57" t="s">
        <v>312</v>
      </c>
      <c r="I1871" s="57" t="n">
        <v>7</v>
      </c>
      <c r="J1871" s="57" t="s">
        <v>360</v>
      </c>
      <c r="K1871" s="57" t="n">
        <v>2</v>
      </c>
      <c r="L1871" s="59" t="b">
        <f aca="false">FALSE()</f>
        <v>0</v>
      </c>
      <c r="M1871" s="59" t="b">
        <f aca="false">TRUE()</f>
        <v>1</v>
      </c>
      <c r="N1871" s="59" t="b">
        <f aca="false">TRUE()</f>
        <v>1</v>
      </c>
      <c r="O1871" s="59" t="b">
        <f aca="false">TRUE()</f>
        <v>1</v>
      </c>
      <c r="P1871" s="59" t="b">
        <f aca="false">TRUE()</f>
        <v>1</v>
      </c>
      <c r="Q1871" s="57" t="s">
        <v>5417</v>
      </c>
      <c r="R1871" s="58" t="n">
        <v>1</v>
      </c>
      <c r="S1871" s="58" t="n">
        <v>72.9400024414063</v>
      </c>
      <c r="T1871" s="57"/>
      <c r="U1871" s="58" t="n">
        <v>6.22085199786385</v>
      </c>
      <c r="V1871" s="58" t="n">
        <v>6.22085199786385</v>
      </c>
      <c r="W1871" s="58" t="n">
        <v>6.22085199786385</v>
      </c>
      <c r="X1871" s="58" t="n">
        <v>100</v>
      </c>
      <c r="Y1871" s="58" t="n">
        <v>100</v>
      </c>
      <c r="Z1871" s="58" t="n">
        <v>2.67403103946086</v>
      </c>
      <c r="AA1871" s="57" t="s">
        <v>5471</v>
      </c>
      <c r="AB1871" s="57" t="s">
        <v>282</v>
      </c>
      <c r="AC1871" s="57" t="s">
        <v>4866</v>
      </c>
      <c r="AD1871" s="57" t="s">
        <v>5459</v>
      </c>
      <c r="AE1871" s="57" t="n">
        <v>152</v>
      </c>
      <c r="AF1871" s="58" t="n">
        <v>2.67403103946086</v>
      </c>
      <c r="AG1871" s="57" t="s">
        <v>5471</v>
      </c>
      <c r="AH1871" s="57" t="s">
        <v>4866</v>
      </c>
      <c r="AI1871" s="57" t="s">
        <v>5459</v>
      </c>
      <c r="AJ1871" s="58" t="n">
        <v>2.67403103946086</v>
      </c>
      <c r="AK1871" s="57" t="s">
        <v>5471</v>
      </c>
      <c r="AL1871" s="58" t="n">
        <v>4.5</v>
      </c>
      <c r="AM1871" s="57" t="s">
        <v>5471</v>
      </c>
      <c r="AN1871" s="57" t="s">
        <v>5471</v>
      </c>
      <c r="AO1871" s="57" t="n">
        <v>4</v>
      </c>
      <c r="AP1871" s="59" t="b">
        <f aca="false">TRUE()</f>
        <v>1</v>
      </c>
    </row>
    <row r="1872" customFormat="false" ht="15" hidden="false" customHeight="true" outlineLevel="0" collapsed="false">
      <c r="B1872" s="57" t="s">
        <v>4716</v>
      </c>
      <c r="C1872" s="57" t="s">
        <v>255</v>
      </c>
      <c r="D1872" s="57" t="s">
        <v>367</v>
      </c>
      <c r="E1872" s="59" t="b">
        <f aca="false">FALSE()</f>
        <v>0</v>
      </c>
      <c r="F1872" s="57" t="n">
        <v>1</v>
      </c>
      <c r="G1872" s="57" t="s">
        <v>5182</v>
      </c>
      <c r="H1872" s="57" t="s">
        <v>312</v>
      </c>
      <c r="I1872" s="57" t="n">
        <v>8</v>
      </c>
      <c r="J1872" s="57" t="s">
        <v>4590</v>
      </c>
      <c r="K1872" s="57" t="n">
        <v>2</v>
      </c>
      <c r="L1872" s="59" t="b">
        <f aca="false">FALSE()</f>
        <v>0</v>
      </c>
      <c r="M1872" s="59" t="b">
        <f aca="false">TRUE()</f>
        <v>1</v>
      </c>
      <c r="N1872" s="59" t="b">
        <f aca="false">TRUE()</f>
        <v>1</v>
      </c>
      <c r="O1872" s="59" t="b">
        <f aca="false">TRUE()</f>
        <v>1</v>
      </c>
      <c r="P1872" s="59" t="b">
        <f aca="false">TRUE()</f>
        <v>1</v>
      </c>
      <c r="Q1872" s="57" t="s">
        <v>5430</v>
      </c>
      <c r="R1872" s="58" t="n">
        <v>1</v>
      </c>
      <c r="S1872" s="58" t="n">
        <v>84.2399978637695</v>
      </c>
      <c r="T1872" s="57"/>
      <c r="U1872" s="58" t="n">
        <v>0</v>
      </c>
      <c r="V1872" s="58" t="n">
        <v>0</v>
      </c>
      <c r="W1872" s="58" t="n">
        <v>0</v>
      </c>
      <c r="X1872" s="57"/>
      <c r="Y1872" s="57"/>
      <c r="Z1872" s="58" t="n">
        <v>4.67487957064136</v>
      </c>
      <c r="AA1872" s="57" t="s">
        <v>5471</v>
      </c>
      <c r="AB1872" s="57" t="s">
        <v>282</v>
      </c>
      <c r="AC1872" s="57" t="s">
        <v>4866</v>
      </c>
      <c r="AD1872" s="57" t="s">
        <v>5424</v>
      </c>
      <c r="AE1872" s="57" t="n">
        <v>150</v>
      </c>
      <c r="AF1872" s="58" t="n">
        <v>4.67487957064136</v>
      </c>
      <c r="AG1872" s="57" t="s">
        <v>5471</v>
      </c>
      <c r="AH1872" s="57" t="s">
        <v>4866</v>
      </c>
      <c r="AI1872" s="57" t="s">
        <v>5424</v>
      </c>
      <c r="AJ1872" s="58" t="n">
        <v>4.67487957064136</v>
      </c>
      <c r="AK1872" s="57" t="s">
        <v>5471</v>
      </c>
      <c r="AL1872" s="58" t="n">
        <v>3.5</v>
      </c>
      <c r="AM1872" s="57"/>
      <c r="AN1872" s="57"/>
      <c r="AO1872" s="57" t="n">
        <v>0</v>
      </c>
      <c r="AP1872" s="59" t="b">
        <f aca="false">FALSE()</f>
        <v>0</v>
      </c>
    </row>
    <row r="1873" customFormat="false" ht="15" hidden="false" customHeight="true" outlineLevel="0" collapsed="false">
      <c r="B1873" s="57" t="s">
        <v>4716</v>
      </c>
      <c r="C1873" s="57" t="s">
        <v>255</v>
      </c>
      <c r="D1873" s="57" t="s">
        <v>367</v>
      </c>
      <c r="E1873" s="59" t="b">
        <f aca="false">FALSE()</f>
        <v>0</v>
      </c>
      <c r="F1873" s="57" t="n">
        <v>1</v>
      </c>
      <c r="G1873" s="57" t="s">
        <v>5182</v>
      </c>
      <c r="H1873" s="57" t="s">
        <v>312</v>
      </c>
      <c r="I1873" s="57" t="n">
        <v>8</v>
      </c>
      <c r="J1873" s="57" t="s">
        <v>4590</v>
      </c>
      <c r="K1873" s="57" t="n">
        <v>2</v>
      </c>
      <c r="L1873" s="59" t="b">
        <f aca="false">FALSE()</f>
        <v>0</v>
      </c>
      <c r="M1873" s="59" t="b">
        <f aca="false">TRUE()</f>
        <v>1</v>
      </c>
      <c r="N1873" s="59" t="b">
        <f aca="false">TRUE()</f>
        <v>1</v>
      </c>
      <c r="O1873" s="59" t="b">
        <f aca="false">TRUE()</f>
        <v>1</v>
      </c>
      <c r="P1873" s="59" t="b">
        <f aca="false">TRUE()</f>
        <v>1</v>
      </c>
      <c r="Q1873" s="57" t="s">
        <v>5430</v>
      </c>
      <c r="R1873" s="58" t="n">
        <v>1</v>
      </c>
      <c r="S1873" s="58" t="n">
        <v>84.2399978637695</v>
      </c>
      <c r="T1873" s="57"/>
      <c r="U1873" s="58" t="n">
        <v>0</v>
      </c>
      <c r="V1873" s="58" t="n">
        <v>0</v>
      </c>
      <c r="W1873" s="58" t="n">
        <v>0</v>
      </c>
      <c r="X1873" s="57"/>
      <c r="Y1873" s="57"/>
      <c r="Z1873" s="58" t="n">
        <v>4.67487957064136</v>
      </c>
      <c r="AA1873" s="57" t="s">
        <v>5471</v>
      </c>
      <c r="AB1873" s="57" t="s">
        <v>282</v>
      </c>
      <c r="AC1873" s="57" t="s">
        <v>4866</v>
      </c>
      <c r="AD1873" s="57" t="s">
        <v>5424</v>
      </c>
      <c r="AE1873" s="57" t="n">
        <v>150</v>
      </c>
      <c r="AF1873" s="58" t="n">
        <v>4.67487957064136</v>
      </c>
      <c r="AG1873" s="57" t="s">
        <v>5471</v>
      </c>
      <c r="AH1873" s="57" t="s">
        <v>4866</v>
      </c>
      <c r="AI1873" s="57" t="s">
        <v>5424</v>
      </c>
      <c r="AJ1873" s="58" t="n">
        <v>4.67487957064136</v>
      </c>
      <c r="AK1873" s="57" t="s">
        <v>5471</v>
      </c>
      <c r="AL1873" s="58" t="n">
        <v>4</v>
      </c>
      <c r="AM1873" s="57"/>
      <c r="AN1873" s="57"/>
      <c r="AO1873" s="57" t="n">
        <v>0</v>
      </c>
      <c r="AP1873" s="59" t="b">
        <f aca="false">FALSE()</f>
        <v>0</v>
      </c>
    </row>
    <row r="1874" customFormat="false" ht="15" hidden="false" customHeight="true" outlineLevel="0" collapsed="false">
      <c r="B1874" s="57" t="s">
        <v>4716</v>
      </c>
      <c r="C1874" s="57" t="s">
        <v>255</v>
      </c>
      <c r="D1874" s="57" t="s">
        <v>367</v>
      </c>
      <c r="E1874" s="59" t="b">
        <f aca="false">FALSE()</f>
        <v>0</v>
      </c>
      <c r="F1874" s="57" t="n">
        <v>1</v>
      </c>
      <c r="G1874" s="57" t="s">
        <v>5182</v>
      </c>
      <c r="H1874" s="57" t="s">
        <v>312</v>
      </c>
      <c r="I1874" s="57" t="n">
        <v>8</v>
      </c>
      <c r="J1874" s="57" t="s">
        <v>4590</v>
      </c>
      <c r="K1874" s="57" t="n">
        <v>2</v>
      </c>
      <c r="L1874" s="59" t="b">
        <f aca="false">FALSE()</f>
        <v>0</v>
      </c>
      <c r="M1874" s="59" t="b">
        <f aca="false">TRUE()</f>
        <v>1</v>
      </c>
      <c r="N1874" s="59" t="b">
        <f aca="false">TRUE()</f>
        <v>1</v>
      </c>
      <c r="O1874" s="59" t="b">
        <f aca="false">TRUE()</f>
        <v>1</v>
      </c>
      <c r="P1874" s="59" t="b">
        <f aca="false">TRUE()</f>
        <v>1</v>
      </c>
      <c r="Q1874" s="57" t="s">
        <v>5430</v>
      </c>
      <c r="R1874" s="58" t="n">
        <v>1</v>
      </c>
      <c r="S1874" s="58" t="n">
        <v>84.2399978637695</v>
      </c>
      <c r="T1874" s="57"/>
      <c r="U1874" s="58" t="n">
        <v>0</v>
      </c>
      <c r="V1874" s="58" t="n">
        <v>0</v>
      </c>
      <c r="W1874" s="58" t="n">
        <v>0</v>
      </c>
      <c r="X1874" s="57"/>
      <c r="Y1874" s="57"/>
      <c r="Z1874" s="58" t="n">
        <v>4.67487957064136</v>
      </c>
      <c r="AA1874" s="57" t="s">
        <v>5471</v>
      </c>
      <c r="AB1874" s="57" t="s">
        <v>282</v>
      </c>
      <c r="AC1874" s="57" t="s">
        <v>4866</v>
      </c>
      <c r="AD1874" s="57" t="s">
        <v>5424</v>
      </c>
      <c r="AE1874" s="57" t="n">
        <v>150</v>
      </c>
      <c r="AF1874" s="58" t="n">
        <v>4.67487957064136</v>
      </c>
      <c r="AG1874" s="57" t="s">
        <v>5471</v>
      </c>
      <c r="AH1874" s="57" t="s">
        <v>4866</v>
      </c>
      <c r="AI1874" s="57" t="s">
        <v>5424</v>
      </c>
      <c r="AJ1874" s="58" t="n">
        <v>4.67487957064136</v>
      </c>
      <c r="AK1874" s="57" t="s">
        <v>5471</v>
      </c>
      <c r="AL1874" s="58" t="n">
        <v>4.5</v>
      </c>
      <c r="AM1874" s="57"/>
      <c r="AN1874" s="57"/>
      <c r="AO1874" s="57" t="n">
        <v>0</v>
      </c>
      <c r="AP1874" s="59" t="b">
        <f aca="false">FALSE()</f>
        <v>0</v>
      </c>
    </row>
    <row r="1875" customFormat="false" ht="15" hidden="false" customHeight="true" outlineLevel="0" collapsed="false">
      <c r="B1875" s="57" t="s">
        <v>4716</v>
      </c>
      <c r="C1875" s="57" t="s">
        <v>255</v>
      </c>
      <c r="D1875" s="57" t="s">
        <v>320</v>
      </c>
      <c r="E1875" s="59" t="b">
        <f aca="false">FALSE()</f>
        <v>0</v>
      </c>
      <c r="F1875" s="57" t="n">
        <v>1</v>
      </c>
      <c r="G1875" s="57" t="s">
        <v>5184</v>
      </c>
      <c r="H1875" s="57" t="s">
        <v>4885</v>
      </c>
      <c r="I1875" s="57" t="n">
        <v>2</v>
      </c>
      <c r="J1875" s="57" t="s">
        <v>261</v>
      </c>
      <c r="K1875" s="57" t="n">
        <v>2</v>
      </c>
      <c r="L1875" s="59" t="b">
        <f aca="false">FALSE()</f>
        <v>0</v>
      </c>
      <c r="M1875" s="59" t="b">
        <f aca="false">TRUE()</f>
        <v>1</v>
      </c>
      <c r="N1875" s="59" t="b">
        <f aca="false">TRUE()</f>
        <v>1</v>
      </c>
      <c r="O1875" s="59" t="b">
        <f aca="false">TRUE()</f>
        <v>1</v>
      </c>
      <c r="P1875" s="59" t="b">
        <f aca="false">TRUE()</f>
        <v>1</v>
      </c>
      <c r="Q1875" s="57" t="s">
        <v>5411</v>
      </c>
      <c r="R1875" s="58" t="n">
        <v>1</v>
      </c>
      <c r="S1875" s="58" t="n">
        <v>97</v>
      </c>
      <c r="T1875" s="57"/>
      <c r="U1875" s="58" t="n">
        <v>45.8954703190041</v>
      </c>
      <c r="V1875" s="58" t="n">
        <v>45.4148894779675</v>
      </c>
      <c r="W1875" s="58" t="n">
        <v>24.7232143777765</v>
      </c>
      <c r="X1875" s="58" t="n">
        <v>98.9528795811518</v>
      </c>
      <c r="Y1875" s="58" t="n">
        <v>53.868528214078</v>
      </c>
      <c r="Z1875" s="58" t="n">
        <v>2.97755251842849</v>
      </c>
      <c r="AA1875" s="57" t="s">
        <v>5455</v>
      </c>
      <c r="AB1875" s="57" t="s">
        <v>5413</v>
      </c>
      <c r="AC1875" s="57" t="s">
        <v>5438</v>
      </c>
      <c r="AD1875" s="57" t="s">
        <v>261</v>
      </c>
      <c r="AE1875" s="57" t="n">
        <v>116</v>
      </c>
      <c r="AF1875" s="58" t="n">
        <v>2.97755251842849</v>
      </c>
      <c r="AG1875" s="57" t="s">
        <v>5455</v>
      </c>
      <c r="AH1875" s="57" t="s">
        <v>5438</v>
      </c>
      <c r="AI1875" s="57" t="s">
        <v>261</v>
      </c>
      <c r="AJ1875" s="58" t="n">
        <v>4.51243725718152</v>
      </c>
      <c r="AK1875" s="57" t="s">
        <v>5476</v>
      </c>
      <c r="AL1875" s="58" t="n">
        <v>3.5</v>
      </c>
      <c r="AM1875" s="57"/>
      <c r="AN1875" s="57" t="s">
        <v>5455</v>
      </c>
      <c r="AO1875" s="57" t="n">
        <v>2</v>
      </c>
      <c r="AP1875" s="59" t="b">
        <f aca="false">TRUE()</f>
        <v>1</v>
      </c>
    </row>
    <row r="1876" customFormat="false" ht="15" hidden="false" customHeight="true" outlineLevel="0" collapsed="false">
      <c r="B1876" s="57" t="s">
        <v>4716</v>
      </c>
      <c r="C1876" s="57" t="s">
        <v>255</v>
      </c>
      <c r="D1876" s="57" t="s">
        <v>320</v>
      </c>
      <c r="E1876" s="59" t="b">
        <f aca="false">FALSE()</f>
        <v>0</v>
      </c>
      <c r="F1876" s="57" t="n">
        <v>1</v>
      </c>
      <c r="G1876" s="57" t="s">
        <v>5184</v>
      </c>
      <c r="H1876" s="57" t="s">
        <v>4885</v>
      </c>
      <c r="I1876" s="57" t="n">
        <v>2</v>
      </c>
      <c r="J1876" s="57" t="s">
        <v>261</v>
      </c>
      <c r="K1876" s="57" t="n">
        <v>2</v>
      </c>
      <c r="L1876" s="59" t="b">
        <f aca="false">FALSE()</f>
        <v>0</v>
      </c>
      <c r="M1876" s="59" t="b">
        <f aca="false">TRUE()</f>
        <v>1</v>
      </c>
      <c r="N1876" s="59" t="b">
        <f aca="false">TRUE()</f>
        <v>1</v>
      </c>
      <c r="O1876" s="59" t="b">
        <f aca="false">TRUE()</f>
        <v>1</v>
      </c>
      <c r="P1876" s="59" t="b">
        <f aca="false">TRUE()</f>
        <v>1</v>
      </c>
      <c r="Q1876" s="57" t="s">
        <v>5411</v>
      </c>
      <c r="R1876" s="58" t="n">
        <v>1</v>
      </c>
      <c r="S1876" s="58" t="n">
        <v>97</v>
      </c>
      <c r="T1876" s="57"/>
      <c r="U1876" s="58" t="n">
        <v>45.8954703190041</v>
      </c>
      <c r="V1876" s="58" t="n">
        <v>45.4148894779675</v>
      </c>
      <c r="W1876" s="58" t="n">
        <v>24.7232143777765</v>
      </c>
      <c r="X1876" s="58" t="n">
        <v>98.9528795811518</v>
      </c>
      <c r="Y1876" s="58" t="n">
        <v>53.868528214078</v>
      </c>
      <c r="Z1876" s="58" t="n">
        <v>2.97755251842849</v>
      </c>
      <c r="AA1876" s="57" t="s">
        <v>5455</v>
      </c>
      <c r="AB1876" s="57" t="s">
        <v>5413</v>
      </c>
      <c r="AC1876" s="57" t="s">
        <v>5438</v>
      </c>
      <c r="AD1876" s="57" t="s">
        <v>261</v>
      </c>
      <c r="AE1876" s="57" t="n">
        <v>116</v>
      </c>
      <c r="AF1876" s="58" t="n">
        <v>2.97755251842849</v>
      </c>
      <c r="AG1876" s="57" t="s">
        <v>5455</v>
      </c>
      <c r="AH1876" s="57" t="s">
        <v>5438</v>
      </c>
      <c r="AI1876" s="57" t="s">
        <v>261</v>
      </c>
      <c r="AJ1876" s="58" t="n">
        <v>4.51243725718152</v>
      </c>
      <c r="AK1876" s="57" t="s">
        <v>5476</v>
      </c>
      <c r="AL1876" s="58" t="n">
        <v>4</v>
      </c>
      <c r="AM1876" s="57"/>
      <c r="AN1876" s="57" t="s">
        <v>5455</v>
      </c>
      <c r="AO1876" s="57" t="n">
        <v>5</v>
      </c>
      <c r="AP1876" s="59" t="b">
        <f aca="false">TRUE()</f>
        <v>1</v>
      </c>
    </row>
    <row r="1877" customFormat="false" ht="15" hidden="false" customHeight="true" outlineLevel="0" collapsed="false">
      <c r="B1877" s="57" t="s">
        <v>4716</v>
      </c>
      <c r="C1877" s="57" t="s">
        <v>255</v>
      </c>
      <c r="D1877" s="57" t="s">
        <v>320</v>
      </c>
      <c r="E1877" s="59" t="b">
        <f aca="false">FALSE()</f>
        <v>0</v>
      </c>
      <c r="F1877" s="57" t="n">
        <v>1</v>
      </c>
      <c r="G1877" s="57" t="s">
        <v>5184</v>
      </c>
      <c r="H1877" s="57" t="s">
        <v>4885</v>
      </c>
      <c r="I1877" s="57" t="n">
        <v>2</v>
      </c>
      <c r="J1877" s="57" t="s">
        <v>261</v>
      </c>
      <c r="K1877" s="57" t="n">
        <v>2</v>
      </c>
      <c r="L1877" s="59" t="b">
        <f aca="false">FALSE()</f>
        <v>0</v>
      </c>
      <c r="M1877" s="59" t="b">
        <f aca="false">TRUE()</f>
        <v>1</v>
      </c>
      <c r="N1877" s="59" t="b">
        <f aca="false">TRUE()</f>
        <v>1</v>
      </c>
      <c r="O1877" s="59" t="b">
        <f aca="false">TRUE()</f>
        <v>1</v>
      </c>
      <c r="P1877" s="59" t="b">
        <f aca="false">TRUE()</f>
        <v>1</v>
      </c>
      <c r="Q1877" s="57" t="s">
        <v>5411</v>
      </c>
      <c r="R1877" s="58" t="n">
        <v>1</v>
      </c>
      <c r="S1877" s="58" t="n">
        <v>97</v>
      </c>
      <c r="T1877" s="57"/>
      <c r="U1877" s="58" t="n">
        <v>45.8954703190041</v>
      </c>
      <c r="V1877" s="58" t="n">
        <v>45.4148894779675</v>
      </c>
      <c r="W1877" s="58" t="n">
        <v>24.7232143777765</v>
      </c>
      <c r="X1877" s="58" t="n">
        <v>98.9528795811518</v>
      </c>
      <c r="Y1877" s="58" t="n">
        <v>53.868528214078</v>
      </c>
      <c r="Z1877" s="58" t="n">
        <v>2.97755251842849</v>
      </c>
      <c r="AA1877" s="57" t="s">
        <v>5455</v>
      </c>
      <c r="AB1877" s="57" t="s">
        <v>5413</v>
      </c>
      <c r="AC1877" s="57" t="s">
        <v>5438</v>
      </c>
      <c r="AD1877" s="57" t="s">
        <v>261</v>
      </c>
      <c r="AE1877" s="57" t="n">
        <v>116</v>
      </c>
      <c r="AF1877" s="58" t="n">
        <v>2.97755251842849</v>
      </c>
      <c r="AG1877" s="57" t="s">
        <v>5455</v>
      </c>
      <c r="AH1877" s="57" t="s">
        <v>5438</v>
      </c>
      <c r="AI1877" s="57" t="s">
        <v>261</v>
      </c>
      <c r="AJ1877" s="58" t="n">
        <v>4.51243725718152</v>
      </c>
      <c r="AK1877" s="57" t="s">
        <v>5476</v>
      </c>
      <c r="AL1877" s="58" t="n">
        <v>4.5</v>
      </c>
      <c r="AM1877" s="57"/>
      <c r="AN1877" s="57" t="s">
        <v>5455</v>
      </c>
      <c r="AO1877" s="57" t="n">
        <v>8</v>
      </c>
      <c r="AP1877" s="59" t="b">
        <f aca="false">TRUE()</f>
        <v>1</v>
      </c>
    </row>
    <row r="1878" customFormat="false" ht="15" hidden="false" customHeight="true" outlineLevel="0" collapsed="false">
      <c r="B1878" s="57" t="s">
        <v>4716</v>
      </c>
      <c r="C1878" s="57" t="s">
        <v>255</v>
      </c>
      <c r="D1878" s="57" t="s">
        <v>320</v>
      </c>
      <c r="E1878" s="59" t="b">
        <f aca="false">FALSE()</f>
        <v>0</v>
      </c>
      <c r="F1878" s="57" t="n">
        <v>1</v>
      </c>
      <c r="G1878" s="57" t="s">
        <v>5184</v>
      </c>
      <c r="H1878" s="57" t="s">
        <v>4885</v>
      </c>
      <c r="I1878" s="57" t="n">
        <v>3</v>
      </c>
      <c r="J1878" s="57" t="s">
        <v>252</v>
      </c>
      <c r="K1878" s="57" t="n">
        <v>2</v>
      </c>
      <c r="L1878" s="59" t="b">
        <f aca="false">FALSE()</f>
        <v>0</v>
      </c>
      <c r="M1878" s="59" t="b">
        <f aca="false">TRUE()</f>
        <v>1</v>
      </c>
      <c r="N1878" s="59" t="b">
        <f aca="false">TRUE()</f>
        <v>1</v>
      </c>
      <c r="O1878" s="59" t="b">
        <f aca="false">TRUE()</f>
        <v>1</v>
      </c>
      <c r="P1878" s="59" t="b">
        <f aca="false">TRUE()</f>
        <v>1</v>
      </c>
      <c r="Q1878" s="57" t="s">
        <v>5440</v>
      </c>
      <c r="R1878" s="58" t="n">
        <v>1</v>
      </c>
      <c r="S1878" s="58" t="n">
        <v>78.0500030517578</v>
      </c>
      <c r="T1878" s="57"/>
      <c r="U1878" s="58" t="n">
        <v>11.4805423136543</v>
      </c>
      <c r="V1878" s="58" t="n">
        <v>11.4805423136543</v>
      </c>
      <c r="W1878" s="58" t="n">
        <v>11.4805423136543</v>
      </c>
      <c r="X1878" s="58" t="n">
        <v>100</v>
      </c>
      <c r="Y1878" s="58" t="n">
        <v>100</v>
      </c>
      <c r="Z1878" s="58" t="n">
        <v>3.49280302908709</v>
      </c>
      <c r="AA1878" s="57" t="s">
        <v>5476</v>
      </c>
      <c r="AB1878" s="57" t="s">
        <v>282</v>
      </c>
      <c r="AC1878" s="57" t="s">
        <v>5505</v>
      </c>
      <c r="AD1878" s="57" t="s">
        <v>5454</v>
      </c>
      <c r="AE1878" s="57" t="n">
        <v>141</v>
      </c>
      <c r="AF1878" s="58" t="n">
        <v>3.97291970721784</v>
      </c>
      <c r="AG1878" s="57" t="s">
        <v>5476</v>
      </c>
      <c r="AH1878" s="57" t="s">
        <v>5485</v>
      </c>
      <c r="AI1878" s="57" t="s">
        <v>5418</v>
      </c>
      <c r="AJ1878" s="58" t="n">
        <v>3.49280302908709</v>
      </c>
      <c r="AK1878" s="57" t="s">
        <v>5476</v>
      </c>
      <c r="AL1878" s="58" t="n">
        <v>3.5</v>
      </c>
      <c r="AM1878" s="57" t="s">
        <v>5476</v>
      </c>
      <c r="AN1878" s="57" t="s">
        <v>5476</v>
      </c>
      <c r="AO1878" s="57" t="n">
        <v>1</v>
      </c>
      <c r="AP1878" s="59" t="b">
        <f aca="false">FALSE()</f>
        <v>0</v>
      </c>
    </row>
    <row r="1879" customFormat="false" ht="15" hidden="false" customHeight="true" outlineLevel="0" collapsed="false">
      <c r="B1879" s="57" t="s">
        <v>4716</v>
      </c>
      <c r="C1879" s="57" t="s">
        <v>255</v>
      </c>
      <c r="D1879" s="57" t="s">
        <v>320</v>
      </c>
      <c r="E1879" s="59" t="b">
        <f aca="false">FALSE()</f>
        <v>0</v>
      </c>
      <c r="F1879" s="57" t="n">
        <v>1</v>
      </c>
      <c r="G1879" s="57" t="s">
        <v>5184</v>
      </c>
      <c r="H1879" s="57" t="s">
        <v>4885</v>
      </c>
      <c r="I1879" s="57" t="n">
        <v>3</v>
      </c>
      <c r="J1879" s="57" t="s">
        <v>252</v>
      </c>
      <c r="K1879" s="57" t="n">
        <v>2</v>
      </c>
      <c r="L1879" s="59" t="b">
        <f aca="false">FALSE()</f>
        <v>0</v>
      </c>
      <c r="M1879" s="59" t="b">
        <f aca="false">TRUE()</f>
        <v>1</v>
      </c>
      <c r="N1879" s="59" t="b">
        <f aca="false">TRUE()</f>
        <v>1</v>
      </c>
      <c r="O1879" s="59" t="b">
        <f aca="false">TRUE()</f>
        <v>1</v>
      </c>
      <c r="P1879" s="59" t="b">
        <f aca="false">TRUE()</f>
        <v>1</v>
      </c>
      <c r="Q1879" s="57" t="s">
        <v>5440</v>
      </c>
      <c r="R1879" s="58" t="n">
        <v>1</v>
      </c>
      <c r="S1879" s="58" t="n">
        <v>78.0500030517578</v>
      </c>
      <c r="T1879" s="57"/>
      <c r="U1879" s="58" t="n">
        <v>11.4805423136543</v>
      </c>
      <c r="V1879" s="58" t="n">
        <v>11.4805423136543</v>
      </c>
      <c r="W1879" s="58" t="n">
        <v>11.4805423136543</v>
      </c>
      <c r="X1879" s="58" t="n">
        <v>100</v>
      </c>
      <c r="Y1879" s="58" t="n">
        <v>100</v>
      </c>
      <c r="Z1879" s="58" t="n">
        <v>3.49280302908709</v>
      </c>
      <c r="AA1879" s="57" t="s">
        <v>5476</v>
      </c>
      <c r="AB1879" s="57" t="s">
        <v>282</v>
      </c>
      <c r="AC1879" s="57" t="s">
        <v>5505</v>
      </c>
      <c r="AD1879" s="57" t="s">
        <v>5454</v>
      </c>
      <c r="AE1879" s="57" t="n">
        <v>141</v>
      </c>
      <c r="AF1879" s="58" t="n">
        <v>3.97291970721784</v>
      </c>
      <c r="AG1879" s="57" t="s">
        <v>5476</v>
      </c>
      <c r="AH1879" s="57" t="s">
        <v>5485</v>
      </c>
      <c r="AI1879" s="57" t="s">
        <v>5418</v>
      </c>
      <c r="AJ1879" s="58" t="n">
        <v>3.49280302908709</v>
      </c>
      <c r="AK1879" s="57" t="s">
        <v>5476</v>
      </c>
      <c r="AL1879" s="58" t="n">
        <v>4</v>
      </c>
      <c r="AM1879" s="57" t="s">
        <v>5476</v>
      </c>
      <c r="AN1879" s="57" t="s">
        <v>5476</v>
      </c>
      <c r="AO1879" s="57" t="n">
        <v>5</v>
      </c>
      <c r="AP1879" s="59" t="b">
        <f aca="false">FALSE()</f>
        <v>0</v>
      </c>
    </row>
    <row r="1880" customFormat="false" ht="15" hidden="false" customHeight="true" outlineLevel="0" collapsed="false">
      <c r="B1880" s="57" t="s">
        <v>4716</v>
      </c>
      <c r="C1880" s="57" t="s">
        <v>255</v>
      </c>
      <c r="D1880" s="57" t="s">
        <v>320</v>
      </c>
      <c r="E1880" s="59" t="b">
        <f aca="false">FALSE()</f>
        <v>0</v>
      </c>
      <c r="F1880" s="57" t="n">
        <v>1</v>
      </c>
      <c r="G1880" s="57" t="s">
        <v>5184</v>
      </c>
      <c r="H1880" s="57" t="s">
        <v>4885</v>
      </c>
      <c r="I1880" s="57" t="n">
        <v>3</v>
      </c>
      <c r="J1880" s="57" t="s">
        <v>252</v>
      </c>
      <c r="K1880" s="57" t="n">
        <v>2</v>
      </c>
      <c r="L1880" s="59" t="b">
        <f aca="false">FALSE()</f>
        <v>0</v>
      </c>
      <c r="M1880" s="59" t="b">
        <f aca="false">TRUE()</f>
        <v>1</v>
      </c>
      <c r="N1880" s="59" t="b">
        <f aca="false">TRUE()</f>
        <v>1</v>
      </c>
      <c r="O1880" s="59" t="b">
        <f aca="false">TRUE()</f>
        <v>1</v>
      </c>
      <c r="P1880" s="59" t="b">
        <f aca="false">TRUE()</f>
        <v>1</v>
      </c>
      <c r="Q1880" s="57" t="s">
        <v>5440</v>
      </c>
      <c r="R1880" s="58" t="n">
        <v>1</v>
      </c>
      <c r="S1880" s="58" t="n">
        <v>78.0500030517578</v>
      </c>
      <c r="T1880" s="57"/>
      <c r="U1880" s="58" t="n">
        <v>11.4805423136543</v>
      </c>
      <c r="V1880" s="58" t="n">
        <v>11.4805423136543</v>
      </c>
      <c r="W1880" s="58" t="n">
        <v>11.4805423136543</v>
      </c>
      <c r="X1880" s="58" t="n">
        <v>100</v>
      </c>
      <c r="Y1880" s="58" t="n">
        <v>100</v>
      </c>
      <c r="Z1880" s="58" t="n">
        <v>3.49280302908709</v>
      </c>
      <c r="AA1880" s="57" t="s">
        <v>5476</v>
      </c>
      <c r="AB1880" s="57" t="s">
        <v>282</v>
      </c>
      <c r="AC1880" s="57" t="s">
        <v>5505</v>
      </c>
      <c r="AD1880" s="57" t="s">
        <v>5454</v>
      </c>
      <c r="AE1880" s="57" t="n">
        <v>141</v>
      </c>
      <c r="AF1880" s="58" t="n">
        <v>3.97291970721784</v>
      </c>
      <c r="AG1880" s="57" t="s">
        <v>5476</v>
      </c>
      <c r="AH1880" s="57" t="s">
        <v>5485</v>
      </c>
      <c r="AI1880" s="57" t="s">
        <v>5418</v>
      </c>
      <c r="AJ1880" s="58" t="n">
        <v>3.49280302908709</v>
      </c>
      <c r="AK1880" s="57" t="s">
        <v>5476</v>
      </c>
      <c r="AL1880" s="58" t="n">
        <v>4.5</v>
      </c>
      <c r="AM1880" s="57" t="s">
        <v>5476</v>
      </c>
      <c r="AN1880" s="57" t="s">
        <v>5479</v>
      </c>
      <c r="AO1880" s="57" t="n">
        <v>8</v>
      </c>
      <c r="AP1880" s="59" t="b">
        <f aca="false">FALSE()</f>
        <v>0</v>
      </c>
    </row>
    <row r="1881" customFormat="false" ht="15" hidden="false" customHeight="true" outlineLevel="0" collapsed="false">
      <c r="B1881" s="57" t="s">
        <v>4716</v>
      </c>
      <c r="C1881" s="57" t="s">
        <v>255</v>
      </c>
      <c r="D1881" s="57" t="s">
        <v>320</v>
      </c>
      <c r="E1881" s="59" t="b">
        <f aca="false">FALSE()</f>
        <v>0</v>
      </c>
      <c r="F1881" s="57" t="n">
        <v>1</v>
      </c>
      <c r="G1881" s="57" t="s">
        <v>5184</v>
      </c>
      <c r="H1881" s="57" t="s">
        <v>4885</v>
      </c>
      <c r="I1881" s="57" t="n">
        <v>4</v>
      </c>
      <c r="J1881" s="57" t="s">
        <v>4570</v>
      </c>
      <c r="K1881" s="57" t="n">
        <v>2</v>
      </c>
      <c r="L1881" s="59" t="b">
        <f aca="false">FALSE()</f>
        <v>0</v>
      </c>
      <c r="M1881" s="59" t="b">
        <f aca="false">TRUE()</f>
        <v>1</v>
      </c>
      <c r="N1881" s="59" t="b">
        <f aca="false">TRUE()</f>
        <v>1</v>
      </c>
      <c r="O1881" s="59" t="b">
        <f aca="false">TRUE()</f>
        <v>1</v>
      </c>
      <c r="P1881" s="59" t="b">
        <f aca="false">TRUE()</f>
        <v>1</v>
      </c>
      <c r="Q1881" s="57" t="s">
        <v>5447</v>
      </c>
      <c r="R1881" s="58" t="n">
        <v>1</v>
      </c>
      <c r="S1881" s="58" t="n">
        <v>85.4499969482422</v>
      </c>
      <c r="T1881" s="57"/>
      <c r="U1881" s="58" t="n">
        <v>0.133494678065748</v>
      </c>
      <c r="V1881" s="58" t="n">
        <v>0.133494678065748</v>
      </c>
      <c r="W1881" s="58" t="n">
        <v>0.133494678065748</v>
      </c>
      <c r="X1881" s="58" t="n">
        <v>100</v>
      </c>
      <c r="Y1881" s="58" t="n">
        <v>100</v>
      </c>
      <c r="Z1881" s="58" t="n">
        <v>3.8322798697381</v>
      </c>
      <c r="AA1881" s="57" t="s">
        <v>5455</v>
      </c>
      <c r="AB1881" s="57" t="s">
        <v>5413</v>
      </c>
      <c r="AC1881" s="57" t="s">
        <v>5414</v>
      </c>
      <c r="AD1881" s="57" t="s">
        <v>4838</v>
      </c>
      <c r="AE1881" s="57" t="n">
        <v>115</v>
      </c>
      <c r="AF1881" s="58" t="n">
        <v>3.8322798697381</v>
      </c>
      <c r="AG1881" s="57" t="s">
        <v>5455</v>
      </c>
      <c r="AH1881" s="57" t="s">
        <v>5414</v>
      </c>
      <c r="AI1881" s="57" t="s">
        <v>4838</v>
      </c>
      <c r="AJ1881" s="58" t="n">
        <v>3.8854237864099</v>
      </c>
      <c r="AK1881" s="57" t="s">
        <v>5476</v>
      </c>
      <c r="AL1881" s="58" t="n">
        <v>3.5</v>
      </c>
      <c r="AM1881" s="57"/>
      <c r="AN1881" s="57"/>
      <c r="AO1881" s="57" t="n">
        <v>0</v>
      </c>
      <c r="AP1881" s="59" t="b">
        <f aca="false">FALSE()</f>
        <v>0</v>
      </c>
    </row>
    <row r="1882" customFormat="false" ht="15" hidden="false" customHeight="true" outlineLevel="0" collapsed="false">
      <c r="B1882" s="57" t="s">
        <v>4716</v>
      </c>
      <c r="C1882" s="57" t="s">
        <v>255</v>
      </c>
      <c r="D1882" s="57" t="s">
        <v>320</v>
      </c>
      <c r="E1882" s="59" t="b">
        <f aca="false">FALSE()</f>
        <v>0</v>
      </c>
      <c r="F1882" s="57" t="n">
        <v>1</v>
      </c>
      <c r="G1882" s="57" t="s">
        <v>5184</v>
      </c>
      <c r="H1882" s="57" t="s">
        <v>4885</v>
      </c>
      <c r="I1882" s="57" t="n">
        <v>4</v>
      </c>
      <c r="J1882" s="57" t="s">
        <v>4570</v>
      </c>
      <c r="K1882" s="57" t="n">
        <v>2</v>
      </c>
      <c r="L1882" s="59" t="b">
        <f aca="false">FALSE()</f>
        <v>0</v>
      </c>
      <c r="M1882" s="59" t="b">
        <f aca="false">TRUE()</f>
        <v>1</v>
      </c>
      <c r="N1882" s="59" t="b">
        <f aca="false">TRUE()</f>
        <v>1</v>
      </c>
      <c r="O1882" s="59" t="b">
        <f aca="false">TRUE()</f>
        <v>1</v>
      </c>
      <c r="P1882" s="59" t="b">
        <f aca="false">TRUE()</f>
        <v>1</v>
      </c>
      <c r="Q1882" s="57" t="s">
        <v>5447</v>
      </c>
      <c r="R1882" s="58" t="n">
        <v>1</v>
      </c>
      <c r="S1882" s="58" t="n">
        <v>85.4499969482422</v>
      </c>
      <c r="T1882" s="57"/>
      <c r="U1882" s="58" t="n">
        <v>0.133494678065748</v>
      </c>
      <c r="V1882" s="58" t="n">
        <v>0.133494678065748</v>
      </c>
      <c r="W1882" s="58" t="n">
        <v>0.133494678065748</v>
      </c>
      <c r="X1882" s="58" t="n">
        <v>100</v>
      </c>
      <c r="Y1882" s="58" t="n">
        <v>100</v>
      </c>
      <c r="Z1882" s="58" t="n">
        <v>3.8322798697381</v>
      </c>
      <c r="AA1882" s="57" t="s">
        <v>5455</v>
      </c>
      <c r="AB1882" s="57" t="s">
        <v>5413</v>
      </c>
      <c r="AC1882" s="57" t="s">
        <v>5414</v>
      </c>
      <c r="AD1882" s="57" t="s">
        <v>4838</v>
      </c>
      <c r="AE1882" s="57" t="n">
        <v>115</v>
      </c>
      <c r="AF1882" s="58" t="n">
        <v>3.8322798697381</v>
      </c>
      <c r="AG1882" s="57" t="s">
        <v>5455</v>
      </c>
      <c r="AH1882" s="57" t="s">
        <v>5414</v>
      </c>
      <c r="AI1882" s="57" t="s">
        <v>4838</v>
      </c>
      <c r="AJ1882" s="58" t="n">
        <v>3.8854237864099</v>
      </c>
      <c r="AK1882" s="57" t="s">
        <v>5476</v>
      </c>
      <c r="AL1882" s="58" t="n">
        <v>4</v>
      </c>
      <c r="AM1882" s="57" t="s">
        <v>5476</v>
      </c>
      <c r="AN1882" s="57" t="s">
        <v>5479</v>
      </c>
      <c r="AO1882" s="57" t="n">
        <v>2</v>
      </c>
      <c r="AP1882" s="59" t="b">
        <f aca="false">FALSE()</f>
        <v>0</v>
      </c>
    </row>
    <row r="1883" customFormat="false" ht="15" hidden="false" customHeight="true" outlineLevel="0" collapsed="false">
      <c r="B1883" s="57" t="s">
        <v>4716</v>
      </c>
      <c r="C1883" s="57" t="s">
        <v>255</v>
      </c>
      <c r="D1883" s="57" t="s">
        <v>320</v>
      </c>
      <c r="E1883" s="59" t="b">
        <f aca="false">FALSE()</f>
        <v>0</v>
      </c>
      <c r="F1883" s="57" t="n">
        <v>1</v>
      </c>
      <c r="G1883" s="57" t="s">
        <v>5184</v>
      </c>
      <c r="H1883" s="57" t="s">
        <v>4885</v>
      </c>
      <c r="I1883" s="57" t="n">
        <v>4</v>
      </c>
      <c r="J1883" s="57" t="s">
        <v>4570</v>
      </c>
      <c r="K1883" s="57" t="n">
        <v>2</v>
      </c>
      <c r="L1883" s="59" t="b">
        <f aca="false">FALSE()</f>
        <v>0</v>
      </c>
      <c r="M1883" s="59" t="b">
        <f aca="false">TRUE()</f>
        <v>1</v>
      </c>
      <c r="N1883" s="59" t="b">
        <f aca="false">TRUE()</f>
        <v>1</v>
      </c>
      <c r="O1883" s="59" t="b">
        <f aca="false">TRUE()</f>
        <v>1</v>
      </c>
      <c r="P1883" s="59" t="b">
        <f aca="false">TRUE()</f>
        <v>1</v>
      </c>
      <c r="Q1883" s="57" t="s">
        <v>5447</v>
      </c>
      <c r="R1883" s="58" t="n">
        <v>1</v>
      </c>
      <c r="S1883" s="58" t="n">
        <v>85.4499969482422</v>
      </c>
      <c r="T1883" s="57"/>
      <c r="U1883" s="58" t="n">
        <v>0.133494678065748</v>
      </c>
      <c r="V1883" s="58" t="n">
        <v>0.133494678065748</v>
      </c>
      <c r="W1883" s="58" t="n">
        <v>0.133494678065748</v>
      </c>
      <c r="X1883" s="58" t="n">
        <v>100</v>
      </c>
      <c r="Y1883" s="58" t="n">
        <v>100</v>
      </c>
      <c r="Z1883" s="58" t="n">
        <v>3.8322798697381</v>
      </c>
      <c r="AA1883" s="57" t="s">
        <v>5455</v>
      </c>
      <c r="AB1883" s="57" t="s">
        <v>5413</v>
      </c>
      <c r="AC1883" s="57" t="s">
        <v>5414</v>
      </c>
      <c r="AD1883" s="57" t="s">
        <v>4838</v>
      </c>
      <c r="AE1883" s="57" t="n">
        <v>115</v>
      </c>
      <c r="AF1883" s="58" t="n">
        <v>3.8322798697381</v>
      </c>
      <c r="AG1883" s="57" t="s">
        <v>5455</v>
      </c>
      <c r="AH1883" s="57" t="s">
        <v>5414</v>
      </c>
      <c r="AI1883" s="57" t="s">
        <v>4838</v>
      </c>
      <c r="AJ1883" s="58" t="n">
        <v>3.8854237864099</v>
      </c>
      <c r="AK1883" s="57" t="s">
        <v>5476</v>
      </c>
      <c r="AL1883" s="58" t="n">
        <v>4.5</v>
      </c>
      <c r="AM1883" s="57" t="s">
        <v>5476</v>
      </c>
      <c r="AN1883" s="57" t="s">
        <v>5479</v>
      </c>
      <c r="AO1883" s="57" t="n">
        <v>4</v>
      </c>
      <c r="AP1883" s="59" t="b">
        <f aca="false">FALSE()</f>
        <v>0</v>
      </c>
    </row>
    <row r="1884" customFormat="false" ht="15" hidden="false" customHeight="true" outlineLevel="0" collapsed="false">
      <c r="B1884" s="57" t="s">
        <v>4716</v>
      </c>
      <c r="C1884" s="57" t="s">
        <v>255</v>
      </c>
      <c r="D1884" s="57" t="s">
        <v>320</v>
      </c>
      <c r="E1884" s="59" t="b">
        <f aca="false">FALSE()</f>
        <v>0</v>
      </c>
      <c r="F1884" s="57" t="n">
        <v>1</v>
      </c>
      <c r="G1884" s="57" t="s">
        <v>5184</v>
      </c>
      <c r="H1884" s="57" t="s">
        <v>4885</v>
      </c>
      <c r="I1884" s="57" t="n">
        <v>5</v>
      </c>
      <c r="J1884" s="57" t="s">
        <v>327</v>
      </c>
      <c r="K1884" s="57" t="n">
        <v>2</v>
      </c>
      <c r="L1884" s="59" t="b">
        <f aca="false">FALSE()</f>
        <v>0</v>
      </c>
      <c r="M1884" s="59" t="b">
        <f aca="false">TRUE()</f>
        <v>1</v>
      </c>
      <c r="N1884" s="59" t="b">
        <f aca="false">TRUE()</f>
        <v>1</v>
      </c>
      <c r="O1884" s="59" t="b">
        <f aca="false">TRUE()</f>
        <v>1</v>
      </c>
      <c r="P1884" s="59" t="b">
        <f aca="false">TRUE()</f>
        <v>1</v>
      </c>
      <c r="Q1884" s="57" t="s">
        <v>5421</v>
      </c>
      <c r="R1884" s="58" t="n">
        <v>1</v>
      </c>
      <c r="S1884" s="58" t="n">
        <v>83.2099990844727</v>
      </c>
      <c r="T1884" s="57"/>
      <c r="U1884" s="58" t="n">
        <v>3.39076482287</v>
      </c>
      <c r="V1884" s="58" t="n">
        <v>3.39076482287</v>
      </c>
      <c r="W1884" s="58" t="n">
        <v>0</v>
      </c>
      <c r="X1884" s="58" t="n">
        <v>100</v>
      </c>
      <c r="Y1884" s="58" t="n">
        <v>0</v>
      </c>
      <c r="Z1884" s="58" t="n">
        <v>3.29591474404298</v>
      </c>
      <c r="AA1884" s="57" t="s">
        <v>5455</v>
      </c>
      <c r="AB1884" s="57" t="s">
        <v>5413</v>
      </c>
      <c r="AC1884" s="57" t="s">
        <v>5414</v>
      </c>
      <c r="AD1884" s="57" t="s">
        <v>4838</v>
      </c>
      <c r="AE1884" s="57" t="n">
        <v>115</v>
      </c>
      <c r="AF1884" s="58" t="n">
        <v>3.29591474404298</v>
      </c>
      <c r="AG1884" s="57" t="s">
        <v>5455</v>
      </c>
      <c r="AH1884" s="57" t="s">
        <v>5414</v>
      </c>
      <c r="AI1884" s="57" t="s">
        <v>4838</v>
      </c>
      <c r="AJ1884" s="58" t="n">
        <v>5.97559461476429</v>
      </c>
      <c r="AK1884" s="57" t="s">
        <v>5476</v>
      </c>
      <c r="AL1884" s="58" t="n">
        <v>3.5</v>
      </c>
      <c r="AM1884" s="57"/>
      <c r="AN1884" s="57" t="s">
        <v>5455</v>
      </c>
      <c r="AO1884" s="57" t="n">
        <v>1</v>
      </c>
      <c r="AP1884" s="59" t="b">
        <f aca="false">TRUE()</f>
        <v>1</v>
      </c>
    </row>
    <row r="1885" customFormat="false" ht="15" hidden="false" customHeight="true" outlineLevel="0" collapsed="false">
      <c r="B1885" s="57" t="s">
        <v>4716</v>
      </c>
      <c r="C1885" s="57" t="s">
        <v>255</v>
      </c>
      <c r="D1885" s="57" t="s">
        <v>320</v>
      </c>
      <c r="E1885" s="59" t="b">
        <f aca="false">FALSE()</f>
        <v>0</v>
      </c>
      <c r="F1885" s="57" t="n">
        <v>1</v>
      </c>
      <c r="G1885" s="57" t="s">
        <v>5184</v>
      </c>
      <c r="H1885" s="57" t="s">
        <v>4885</v>
      </c>
      <c r="I1885" s="57" t="n">
        <v>5</v>
      </c>
      <c r="J1885" s="57" t="s">
        <v>327</v>
      </c>
      <c r="K1885" s="57" t="n">
        <v>2</v>
      </c>
      <c r="L1885" s="59" t="b">
        <f aca="false">FALSE()</f>
        <v>0</v>
      </c>
      <c r="M1885" s="59" t="b">
        <f aca="false">TRUE()</f>
        <v>1</v>
      </c>
      <c r="N1885" s="59" t="b">
        <f aca="false">TRUE()</f>
        <v>1</v>
      </c>
      <c r="O1885" s="59" t="b">
        <f aca="false">TRUE()</f>
        <v>1</v>
      </c>
      <c r="P1885" s="59" t="b">
        <f aca="false">TRUE()</f>
        <v>1</v>
      </c>
      <c r="Q1885" s="57" t="s">
        <v>5421</v>
      </c>
      <c r="R1885" s="58" t="n">
        <v>1</v>
      </c>
      <c r="S1885" s="58" t="n">
        <v>83.2099990844727</v>
      </c>
      <c r="T1885" s="57"/>
      <c r="U1885" s="58" t="n">
        <v>3.39076482287</v>
      </c>
      <c r="V1885" s="58" t="n">
        <v>3.39076482287</v>
      </c>
      <c r="W1885" s="58" t="n">
        <v>0</v>
      </c>
      <c r="X1885" s="58" t="n">
        <v>100</v>
      </c>
      <c r="Y1885" s="58" t="n">
        <v>0</v>
      </c>
      <c r="Z1885" s="58" t="n">
        <v>3.29591474404298</v>
      </c>
      <c r="AA1885" s="57" t="s">
        <v>5455</v>
      </c>
      <c r="AB1885" s="57" t="s">
        <v>5413</v>
      </c>
      <c r="AC1885" s="57" t="s">
        <v>5414</v>
      </c>
      <c r="AD1885" s="57" t="s">
        <v>4838</v>
      </c>
      <c r="AE1885" s="57" t="n">
        <v>115</v>
      </c>
      <c r="AF1885" s="58" t="n">
        <v>3.29591474404298</v>
      </c>
      <c r="AG1885" s="57" t="s">
        <v>5455</v>
      </c>
      <c r="AH1885" s="57" t="s">
        <v>5414</v>
      </c>
      <c r="AI1885" s="57" t="s">
        <v>4838</v>
      </c>
      <c r="AJ1885" s="58" t="n">
        <v>5.97559461476429</v>
      </c>
      <c r="AK1885" s="57" t="s">
        <v>5476</v>
      </c>
      <c r="AL1885" s="58" t="n">
        <v>4</v>
      </c>
      <c r="AM1885" s="57"/>
      <c r="AN1885" s="57" t="s">
        <v>5455</v>
      </c>
      <c r="AO1885" s="57" t="n">
        <v>1</v>
      </c>
      <c r="AP1885" s="59" t="b">
        <f aca="false">TRUE()</f>
        <v>1</v>
      </c>
    </row>
    <row r="1886" customFormat="false" ht="15" hidden="false" customHeight="true" outlineLevel="0" collapsed="false">
      <c r="B1886" s="57" t="s">
        <v>4716</v>
      </c>
      <c r="C1886" s="57" t="s">
        <v>255</v>
      </c>
      <c r="D1886" s="57" t="s">
        <v>320</v>
      </c>
      <c r="E1886" s="59" t="b">
        <f aca="false">FALSE()</f>
        <v>0</v>
      </c>
      <c r="F1886" s="57" t="n">
        <v>1</v>
      </c>
      <c r="G1886" s="57" t="s">
        <v>5184</v>
      </c>
      <c r="H1886" s="57" t="s">
        <v>4885</v>
      </c>
      <c r="I1886" s="57" t="n">
        <v>5</v>
      </c>
      <c r="J1886" s="57" t="s">
        <v>327</v>
      </c>
      <c r="K1886" s="57" t="n">
        <v>2</v>
      </c>
      <c r="L1886" s="59" t="b">
        <f aca="false">FALSE()</f>
        <v>0</v>
      </c>
      <c r="M1886" s="59" t="b">
        <f aca="false">TRUE()</f>
        <v>1</v>
      </c>
      <c r="N1886" s="59" t="b">
        <f aca="false">TRUE()</f>
        <v>1</v>
      </c>
      <c r="O1886" s="59" t="b">
        <f aca="false">TRUE()</f>
        <v>1</v>
      </c>
      <c r="P1886" s="59" t="b">
        <f aca="false">TRUE()</f>
        <v>1</v>
      </c>
      <c r="Q1886" s="57" t="s">
        <v>5421</v>
      </c>
      <c r="R1886" s="58" t="n">
        <v>1</v>
      </c>
      <c r="S1886" s="58" t="n">
        <v>83.2099990844727</v>
      </c>
      <c r="T1886" s="57"/>
      <c r="U1886" s="58" t="n">
        <v>3.39076482287</v>
      </c>
      <c r="V1886" s="58" t="n">
        <v>3.39076482287</v>
      </c>
      <c r="W1886" s="58" t="n">
        <v>0</v>
      </c>
      <c r="X1886" s="58" t="n">
        <v>100</v>
      </c>
      <c r="Y1886" s="58" t="n">
        <v>0</v>
      </c>
      <c r="Z1886" s="58" t="n">
        <v>3.29591474404298</v>
      </c>
      <c r="AA1886" s="57" t="s">
        <v>5455</v>
      </c>
      <c r="AB1886" s="57" t="s">
        <v>5413</v>
      </c>
      <c r="AC1886" s="57" t="s">
        <v>5414</v>
      </c>
      <c r="AD1886" s="57" t="s">
        <v>4838</v>
      </c>
      <c r="AE1886" s="57" t="n">
        <v>115</v>
      </c>
      <c r="AF1886" s="58" t="n">
        <v>3.29591474404298</v>
      </c>
      <c r="AG1886" s="57" t="s">
        <v>5455</v>
      </c>
      <c r="AH1886" s="57" t="s">
        <v>5414</v>
      </c>
      <c r="AI1886" s="57" t="s">
        <v>4838</v>
      </c>
      <c r="AJ1886" s="58" t="n">
        <v>5.97559461476429</v>
      </c>
      <c r="AK1886" s="57" t="s">
        <v>5476</v>
      </c>
      <c r="AL1886" s="58" t="n">
        <v>4.5</v>
      </c>
      <c r="AM1886" s="57"/>
      <c r="AN1886" s="57" t="s">
        <v>5455</v>
      </c>
      <c r="AO1886" s="57" t="n">
        <v>3</v>
      </c>
      <c r="AP1886" s="59" t="b">
        <f aca="false">TRUE()</f>
        <v>1</v>
      </c>
    </row>
    <row r="1887" customFormat="false" ht="15" hidden="false" customHeight="true" outlineLevel="0" collapsed="false">
      <c r="B1887" s="57" t="s">
        <v>4716</v>
      </c>
      <c r="C1887" s="57" t="s">
        <v>255</v>
      </c>
      <c r="D1887" s="57" t="s">
        <v>320</v>
      </c>
      <c r="E1887" s="59" t="b">
        <f aca="false">FALSE()</f>
        <v>0</v>
      </c>
      <c r="F1887" s="57" t="n">
        <v>1</v>
      </c>
      <c r="G1887" s="57" t="s">
        <v>5184</v>
      </c>
      <c r="H1887" s="57" t="s">
        <v>4885</v>
      </c>
      <c r="I1887" s="57" t="n">
        <v>6</v>
      </c>
      <c r="J1887" s="57" t="s">
        <v>4570</v>
      </c>
      <c r="K1887" s="57" t="n">
        <v>2</v>
      </c>
      <c r="L1887" s="59" t="b">
        <f aca="false">FALSE()</f>
        <v>0</v>
      </c>
      <c r="M1887" s="59" t="b">
        <f aca="false">TRUE()</f>
        <v>1</v>
      </c>
      <c r="N1887" s="59" t="b">
        <f aca="false">TRUE()</f>
        <v>1</v>
      </c>
      <c r="O1887" s="59" t="b">
        <f aca="false">TRUE()</f>
        <v>1</v>
      </c>
      <c r="P1887" s="59" t="b">
        <f aca="false">TRUE()</f>
        <v>1</v>
      </c>
      <c r="Q1887" s="57" t="s">
        <v>5447</v>
      </c>
      <c r="R1887" s="58" t="n">
        <v>1</v>
      </c>
      <c r="S1887" s="58" t="n">
        <v>73.7099990844727</v>
      </c>
      <c r="T1887" s="57"/>
      <c r="U1887" s="58" t="n">
        <v>0.106795742452598</v>
      </c>
      <c r="V1887" s="58" t="n">
        <v>0.106795742452598</v>
      </c>
      <c r="W1887" s="58" t="n">
        <v>0.106795742452598</v>
      </c>
      <c r="X1887" s="58" t="n">
        <v>100</v>
      </c>
      <c r="Y1887" s="58" t="n">
        <v>100</v>
      </c>
      <c r="Z1887" s="58" t="n">
        <v>4.08171275324466</v>
      </c>
      <c r="AA1887" s="57" t="s">
        <v>410</v>
      </c>
      <c r="AB1887" s="57" t="s">
        <v>282</v>
      </c>
      <c r="AC1887" s="57" t="s">
        <v>5480</v>
      </c>
      <c r="AD1887" s="57" t="s">
        <v>5417</v>
      </c>
      <c r="AE1887" s="57" t="n">
        <v>40</v>
      </c>
      <c r="AF1887" s="58" t="n">
        <v>5.59169455532041</v>
      </c>
      <c r="AG1887" s="57" t="s">
        <v>5455</v>
      </c>
      <c r="AH1887" s="57" t="s">
        <v>5414</v>
      </c>
      <c r="AI1887" s="57" t="s">
        <v>4838</v>
      </c>
      <c r="AJ1887" s="58" t="n">
        <v>4.08171275324466</v>
      </c>
      <c r="AK1887" s="57" t="s">
        <v>410</v>
      </c>
      <c r="AL1887" s="58" t="n">
        <v>3.5</v>
      </c>
      <c r="AM1887" s="57"/>
      <c r="AN1887" s="57"/>
      <c r="AO1887" s="57" t="n">
        <v>0</v>
      </c>
      <c r="AP1887" s="59" t="b">
        <f aca="false">FALSE()</f>
        <v>0</v>
      </c>
    </row>
    <row r="1888" customFormat="false" ht="15" hidden="false" customHeight="true" outlineLevel="0" collapsed="false">
      <c r="B1888" s="57" t="s">
        <v>4716</v>
      </c>
      <c r="C1888" s="57" t="s">
        <v>255</v>
      </c>
      <c r="D1888" s="57" t="s">
        <v>320</v>
      </c>
      <c r="E1888" s="59" t="b">
        <f aca="false">FALSE()</f>
        <v>0</v>
      </c>
      <c r="F1888" s="57" t="n">
        <v>1</v>
      </c>
      <c r="G1888" s="57" t="s">
        <v>5184</v>
      </c>
      <c r="H1888" s="57" t="s">
        <v>4885</v>
      </c>
      <c r="I1888" s="57" t="n">
        <v>6</v>
      </c>
      <c r="J1888" s="57" t="s">
        <v>4570</v>
      </c>
      <c r="K1888" s="57" t="n">
        <v>2</v>
      </c>
      <c r="L1888" s="59" t="b">
        <f aca="false">FALSE()</f>
        <v>0</v>
      </c>
      <c r="M1888" s="59" t="b">
        <f aca="false">TRUE()</f>
        <v>1</v>
      </c>
      <c r="N1888" s="59" t="b">
        <f aca="false">TRUE()</f>
        <v>1</v>
      </c>
      <c r="O1888" s="59" t="b">
        <f aca="false">TRUE()</f>
        <v>1</v>
      </c>
      <c r="P1888" s="59" t="b">
        <f aca="false">TRUE()</f>
        <v>1</v>
      </c>
      <c r="Q1888" s="57" t="s">
        <v>5447</v>
      </c>
      <c r="R1888" s="58" t="n">
        <v>1</v>
      </c>
      <c r="S1888" s="58" t="n">
        <v>73.7099990844727</v>
      </c>
      <c r="T1888" s="57"/>
      <c r="U1888" s="58" t="n">
        <v>0.106795742452598</v>
      </c>
      <c r="V1888" s="58" t="n">
        <v>0.106795742452598</v>
      </c>
      <c r="W1888" s="58" t="n">
        <v>0.106795742452598</v>
      </c>
      <c r="X1888" s="58" t="n">
        <v>100</v>
      </c>
      <c r="Y1888" s="58" t="n">
        <v>100</v>
      </c>
      <c r="Z1888" s="58" t="n">
        <v>4.08171275324466</v>
      </c>
      <c r="AA1888" s="57" t="s">
        <v>410</v>
      </c>
      <c r="AB1888" s="57" t="s">
        <v>282</v>
      </c>
      <c r="AC1888" s="57" t="s">
        <v>5480</v>
      </c>
      <c r="AD1888" s="57" t="s">
        <v>5417</v>
      </c>
      <c r="AE1888" s="57" t="n">
        <v>40</v>
      </c>
      <c r="AF1888" s="58" t="n">
        <v>5.59169455532041</v>
      </c>
      <c r="AG1888" s="57" t="s">
        <v>5455</v>
      </c>
      <c r="AH1888" s="57" t="s">
        <v>5414</v>
      </c>
      <c r="AI1888" s="57" t="s">
        <v>4838</v>
      </c>
      <c r="AJ1888" s="58" t="n">
        <v>4.08171275324466</v>
      </c>
      <c r="AK1888" s="57" t="s">
        <v>410</v>
      </c>
      <c r="AL1888" s="58" t="n">
        <v>4</v>
      </c>
      <c r="AM1888" s="57"/>
      <c r="AN1888" s="57"/>
      <c r="AO1888" s="57" t="n">
        <v>0</v>
      </c>
      <c r="AP1888" s="59" t="b">
        <f aca="false">FALSE()</f>
        <v>0</v>
      </c>
    </row>
    <row r="1889" customFormat="false" ht="15" hidden="false" customHeight="true" outlineLevel="0" collapsed="false">
      <c r="B1889" s="57" t="s">
        <v>4716</v>
      </c>
      <c r="C1889" s="57" t="s">
        <v>255</v>
      </c>
      <c r="D1889" s="57" t="s">
        <v>320</v>
      </c>
      <c r="E1889" s="59" t="b">
        <f aca="false">FALSE()</f>
        <v>0</v>
      </c>
      <c r="F1889" s="57" t="n">
        <v>1</v>
      </c>
      <c r="G1889" s="57" t="s">
        <v>5184</v>
      </c>
      <c r="H1889" s="57" t="s">
        <v>4885</v>
      </c>
      <c r="I1889" s="57" t="n">
        <v>6</v>
      </c>
      <c r="J1889" s="57" t="s">
        <v>4570</v>
      </c>
      <c r="K1889" s="57" t="n">
        <v>2</v>
      </c>
      <c r="L1889" s="59" t="b">
        <f aca="false">FALSE()</f>
        <v>0</v>
      </c>
      <c r="M1889" s="59" t="b">
        <f aca="false">TRUE()</f>
        <v>1</v>
      </c>
      <c r="N1889" s="59" t="b">
        <f aca="false">TRUE()</f>
        <v>1</v>
      </c>
      <c r="O1889" s="59" t="b">
        <f aca="false">TRUE()</f>
        <v>1</v>
      </c>
      <c r="P1889" s="59" t="b">
        <f aca="false">TRUE()</f>
        <v>1</v>
      </c>
      <c r="Q1889" s="57" t="s">
        <v>5447</v>
      </c>
      <c r="R1889" s="58" t="n">
        <v>1</v>
      </c>
      <c r="S1889" s="58" t="n">
        <v>73.7099990844727</v>
      </c>
      <c r="T1889" s="57"/>
      <c r="U1889" s="58" t="n">
        <v>0.106795742452598</v>
      </c>
      <c r="V1889" s="58" t="n">
        <v>0.106795742452598</v>
      </c>
      <c r="W1889" s="58" t="n">
        <v>0.106795742452598</v>
      </c>
      <c r="X1889" s="58" t="n">
        <v>100</v>
      </c>
      <c r="Y1889" s="58" t="n">
        <v>100</v>
      </c>
      <c r="Z1889" s="58" t="n">
        <v>4.08171275324466</v>
      </c>
      <c r="AA1889" s="57" t="s">
        <v>410</v>
      </c>
      <c r="AB1889" s="57" t="s">
        <v>282</v>
      </c>
      <c r="AC1889" s="57" t="s">
        <v>5480</v>
      </c>
      <c r="AD1889" s="57" t="s">
        <v>5417</v>
      </c>
      <c r="AE1889" s="57" t="n">
        <v>40</v>
      </c>
      <c r="AF1889" s="58" t="n">
        <v>5.59169455532041</v>
      </c>
      <c r="AG1889" s="57" t="s">
        <v>5455</v>
      </c>
      <c r="AH1889" s="57" t="s">
        <v>5414</v>
      </c>
      <c r="AI1889" s="57" t="s">
        <v>4838</v>
      </c>
      <c r="AJ1889" s="58" t="n">
        <v>4.08171275324466</v>
      </c>
      <c r="AK1889" s="57" t="s">
        <v>410</v>
      </c>
      <c r="AL1889" s="58" t="n">
        <v>4.5</v>
      </c>
      <c r="AM1889" s="57" t="s">
        <v>410</v>
      </c>
      <c r="AN1889" s="57" t="s">
        <v>410</v>
      </c>
      <c r="AO1889" s="57" t="n">
        <v>1</v>
      </c>
      <c r="AP1889" s="59" t="b">
        <f aca="false">FALSE()</f>
        <v>0</v>
      </c>
    </row>
    <row r="1890" customFormat="false" ht="15" hidden="false" customHeight="true" outlineLevel="0" collapsed="false">
      <c r="B1890" s="57" t="s">
        <v>4716</v>
      </c>
      <c r="C1890" s="57" t="s">
        <v>255</v>
      </c>
      <c r="D1890" s="57" t="s">
        <v>320</v>
      </c>
      <c r="E1890" s="59" t="b">
        <f aca="false">FALSE()</f>
        <v>0</v>
      </c>
      <c r="F1890" s="57" t="n">
        <v>1</v>
      </c>
      <c r="G1890" s="57" t="s">
        <v>5184</v>
      </c>
      <c r="H1890" s="57" t="s">
        <v>4885</v>
      </c>
      <c r="I1890" s="57" t="n">
        <v>7</v>
      </c>
      <c r="J1890" s="57" t="s">
        <v>4584</v>
      </c>
      <c r="K1890" s="57" t="n">
        <v>2</v>
      </c>
      <c r="L1890" s="59" t="b">
        <f aca="false">FALSE()</f>
        <v>0</v>
      </c>
      <c r="M1890" s="59" t="b">
        <f aca="false">TRUE()</f>
        <v>1</v>
      </c>
      <c r="N1890" s="59" t="b">
        <f aca="false">TRUE()</f>
        <v>1</v>
      </c>
      <c r="O1890" s="59" t="b">
        <f aca="false">TRUE()</f>
        <v>1</v>
      </c>
      <c r="P1890" s="59" t="b">
        <f aca="false">TRUE()</f>
        <v>1</v>
      </c>
      <c r="Q1890" s="57" t="s">
        <v>5424</v>
      </c>
      <c r="R1890" s="58" t="n">
        <v>1</v>
      </c>
      <c r="S1890" s="58" t="n">
        <v>74.1399993896484</v>
      </c>
      <c r="T1890" s="57"/>
      <c r="U1890" s="58" t="n">
        <v>0</v>
      </c>
      <c r="V1890" s="58" t="n">
        <v>0</v>
      </c>
      <c r="W1890" s="58" t="n">
        <v>0</v>
      </c>
      <c r="X1890" s="57"/>
      <c r="Y1890" s="57"/>
      <c r="Z1890" s="58" t="n">
        <v>4.66618270109519</v>
      </c>
      <c r="AA1890" s="57" t="s">
        <v>5476</v>
      </c>
      <c r="AB1890" s="57" t="s">
        <v>282</v>
      </c>
      <c r="AC1890" s="57" t="s">
        <v>5450</v>
      </c>
      <c r="AD1890" s="57" t="s">
        <v>5459</v>
      </c>
      <c r="AE1890" s="57" t="n">
        <v>169</v>
      </c>
      <c r="AF1890" s="58" t="n">
        <v>5.18486219681875</v>
      </c>
      <c r="AG1890" s="57" t="s">
        <v>5476</v>
      </c>
      <c r="AH1890" s="57" t="s">
        <v>4866</v>
      </c>
      <c r="AI1890" s="57" t="s">
        <v>5430</v>
      </c>
      <c r="AJ1890" s="58" t="n">
        <v>4.66618270109519</v>
      </c>
      <c r="AK1890" s="57" t="s">
        <v>5476</v>
      </c>
      <c r="AL1890" s="58" t="n">
        <v>3.5</v>
      </c>
      <c r="AM1890" s="57"/>
      <c r="AN1890" s="57"/>
      <c r="AO1890" s="57" t="n">
        <v>0</v>
      </c>
      <c r="AP1890" s="59" t="b">
        <f aca="false">FALSE()</f>
        <v>0</v>
      </c>
    </row>
    <row r="1891" customFormat="false" ht="15" hidden="false" customHeight="true" outlineLevel="0" collapsed="false">
      <c r="B1891" s="57" t="s">
        <v>4716</v>
      </c>
      <c r="C1891" s="57" t="s">
        <v>255</v>
      </c>
      <c r="D1891" s="57" t="s">
        <v>320</v>
      </c>
      <c r="E1891" s="59" t="b">
        <f aca="false">FALSE()</f>
        <v>0</v>
      </c>
      <c r="F1891" s="57" t="n">
        <v>1</v>
      </c>
      <c r="G1891" s="57" t="s">
        <v>5184</v>
      </c>
      <c r="H1891" s="57" t="s">
        <v>4885</v>
      </c>
      <c r="I1891" s="57" t="n">
        <v>7</v>
      </c>
      <c r="J1891" s="57" t="s">
        <v>4584</v>
      </c>
      <c r="K1891" s="57" t="n">
        <v>2</v>
      </c>
      <c r="L1891" s="59" t="b">
        <f aca="false">FALSE()</f>
        <v>0</v>
      </c>
      <c r="M1891" s="59" t="b">
        <f aca="false">TRUE()</f>
        <v>1</v>
      </c>
      <c r="N1891" s="59" t="b">
        <f aca="false">TRUE()</f>
        <v>1</v>
      </c>
      <c r="O1891" s="59" t="b">
        <f aca="false">TRUE()</f>
        <v>1</v>
      </c>
      <c r="P1891" s="59" t="b">
        <f aca="false">TRUE()</f>
        <v>1</v>
      </c>
      <c r="Q1891" s="57" t="s">
        <v>5424</v>
      </c>
      <c r="R1891" s="58" t="n">
        <v>1</v>
      </c>
      <c r="S1891" s="58" t="n">
        <v>74.1399993896484</v>
      </c>
      <c r="T1891" s="57"/>
      <c r="U1891" s="58" t="n">
        <v>0</v>
      </c>
      <c r="V1891" s="58" t="n">
        <v>0</v>
      </c>
      <c r="W1891" s="58" t="n">
        <v>0</v>
      </c>
      <c r="X1891" s="57"/>
      <c r="Y1891" s="57"/>
      <c r="Z1891" s="58" t="n">
        <v>4.66618270109519</v>
      </c>
      <c r="AA1891" s="57" t="s">
        <v>5476</v>
      </c>
      <c r="AB1891" s="57" t="s">
        <v>282</v>
      </c>
      <c r="AC1891" s="57" t="s">
        <v>5450</v>
      </c>
      <c r="AD1891" s="57" t="s">
        <v>5459</v>
      </c>
      <c r="AE1891" s="57" t="n">
        <v>169</v>
      </c>
      <c r="AF1891" s="58" t="n">
        <v>5.18486219681875</v>
      </c>
      <c r="AG1891" s="57" t="s">
        <v>5476</v>
      </c>
      <c r="AH1891" s="57" t="s">
        <v>4866</v>
      </c>
      <c r="AI1891" s="57" t="s">
        <v>5430</v>
      </c>
      <c r="AJ1891" s="58" t="n">
        <v>4.66618270109519</v>
      </c>
      <c r="AK1891" s="57" t="s">
        <v>5476</v>
      </c>
      <c r="AL1891" s="58" t="n">
        <v>4</v>
      </c>
      <c r="AM1891" s="57"/>
      <c r="AN1891" s="57"/>
      <c r="AO1891" s="57" t="n">
        <v>0</v>
      </c>
      <c r="AP1891" s="59" t="b">
        <f aca="false">FALSE()</f>
        <v>0</v>
      </c>
    </row>
    <row r="1892" customFormat="false" ht="15" hidden="false" customHeight="true" outlineLevel="0" collapsed="false">
      <c r="B1892" s="57" t="s">
        <v>4716</v>
      </c>
      <c r="C1892" s="57" t="s">
        <v>255</v>
      </c>
      <c r="D1892" s="57" t="s">
        <v>320</v>
      </c>
      <c r="E1892" s="59" t="b">
        <f aca="false">FALSE()</f>
        <v>0</v>
      </c>
      <c r="F1892" s="57" t="n">
        <v>1</v>
      </c>
      <c r="G1892" s="57" t="s">
        <v>5184</v>
      </c>
      <c r="H1892" s="57" t="s">
        <v>4885</v>
      </c>
      <c r="I1892" s="57" t="n">
        <v>7</v>
      </c>
      <c r="J1892" s="57" t="s">
        <v>4584</v>
      </c>
      <c r="K1892" s="57" t="n">
        <v>2</v>
      </c>
      <c r="L1892" s="59" t="b">
        <f aca="false">FALSE()</f>
        <v>0</v>
      </c>
      <c r="M1892" s="59" t="b">
        <f aca="false">TRUE()</f>
        <v>1</v>
      </c>
      <c r="N1892" s="59" t="b">
        <f aca="false">TRUE()</f>
        <v>1</v>
      </c>
      <c r="O1892" s="59" t="b">
        <f aca="false">TRUE()</f>
        <v>1</v>
      </c>
      <c r="P1892" s="59" t="b">
        <f aca="false">TRUE()</f>
        <v>1</v>
      </c>
      <c r="Q1892" s="57" t="s">
        <v>5424</v>
      </c>
      <c r="R1892" s="58" t="n">
        <v>1</v>
      </c>
      <c r="S1892" s="58" t="n">
        <v>74.1399993896484</v>
      </c>
      <c r="T1892" s="57"/>
      <c r="U1892" s="58" t="n">
        <v>0</v>
      </c>
      <c r="V1892" s="58" t="n">
        <v>0</v>
      </c>
      <c r="W1892" s="58" t="n">
        <v>0</v>
      </c>
      <c r="X1892" s="57"/>
      <c r="Y1892" s="57"/>
      <c r="Z1892" s="58" t="n">
        <v>4.66618270109519</v>
      </c>
      <c r="AA1892" s="57" t="s">
        <v>5476</v>
      </c>
      <c r="AB1892" s="57" t="s">
        <v>282</v>
      </c>
      <c r="AC1892" s="57" t="s">
        <v>5450</v>
      </c>
      <c r="AD1892" s="57" t="s">
        <v>5459</v>
      </c>
      <c r="AE1892" s="57" t="n">
        <v>169</v>
      </c>
      <c r="AF1892" s="58" t="n">
        <v>5.18486219681875</v>
      </c>
      <c r="AG1892" s="57" t="s">
        <v>5476</v>
      </c>
      <c r="AH1892" s="57" t="s">
        <v>4866</v>
      </c>
      <c r="AI1892" s="57" t="s">
        <v>5430</v>
      </c>
      <c r="AJ1892" s="58" t="n">
        <v>4.66618270109519</v>
      </c>
      <c r="AK1892" s="57" t="s">
        <v>5476</v>
      </c>
      <c r="AL1892" s="58" t="n">
        <v>4.5</v>
      </c>
      <c r="AM1892" s="57"/>
      <c r="AN1892" s="57"/>
      <c r="AO1892" s="57" t="n">
        <v>0</v>
      </c>
      <c r="AP1892" s="59" t="b">
        <f aca="false">FALSE()</f>
        <v>0</v>
      </c>
    </row>
    <row r="1893" customFormat="false" ht="15" hidden="false" customHeight="true" outlineLevel="0" collapsed="false">
      <c r="B1893" s="57" t="s">
        <v>4716</v>
      </c>
      <c r="C1893" s="57" t="s">
        <v>255</v>
      </c>
      <c r="D1893" s="57" t="s">
        <v>320</v>
      </c>
      <c r="E1893" s="59" t="b">
        <f aca="false">FALSE()</f>
        <v>0</v>
      </c>
      <c r="F1893" s="57" t="n">
        <v>1</v>
      </c>
      <c r="G1893" s="57" t="s">
        <v>5184</v>
      </c>
      <c r="H1893" s="57" t="s">
        <v>4885</v>
      </c>
      <c r="I1893" s="57" t="n">
        <v>8</v>
      </c>
      <c r="J1893" s="57" t="s">
        <v>583</v>
      </c>
      <c r="K1893" s="57" t="n">
        <v>2</v>
      </c>
      <c r="L1893" s="59" t="b">
        <f aca="false">FALSE()</f>
        <v>0</v>
      </c>
      <c r="M1893" s="59" t="b">
        <f aca="false">TRUE()</f>
        <v>1</v>
      </c>
      <c r="N1893" s="59" t="b">
        <f aca="false">TRUE()</f>
        <v>1</v>
      </c>
      <c r="O1893" s="59" t="b">
        <f aca="false">TRUE()</f>
        <v>1</v>
      </c>
      <c r="P1893" s="59" t="b">
        <f aca="false">TRUE()</f>
        <v>1</v>
      </c>
      <c r="Q1893" s="57" t="s">
        <v>5427</v>
      </c>
      <c r="R1893" s="58" t="n">
        <v>1</v>
      </c>
      <c r="S1893" s="58" t="n">
        <v>83.8099975585938</v>
      </c>
      <c r="T1893" s="57"/>
      <c r="U1893" s="58" t="n">
        <v>0</v>
      </c>
      <c r="V1893" s="58" t="n">
        <v>0</v>
      </c>
      <c r="W1893" s="58" t="n">
        <v>0</v>
      </c>
      <c r="X1893" s="57"/>
      <c r="Y1893" s="57"/>
      <c r="Z1893" s="58" t="n">
        <v>6.80304718490177</v>
      </c>
      <c r="AA1893" s="57" t="s">
        <v>410</v>
      </c>
      <c r="AB1893" s="57" t="s">
        <v>282</v>
      </c>
      <c r="AC1893" s="57" t="s">
        <v>5481</v>
      </c>
      <c r="AD1893" s="57" t="s">
        <v>5424</v>
      </c>
      <c r="AE1893" s="57" t="n">
        <v>44</v>
      </c>
      <c r="AF1893" s="58" t="n">
        <v>7.03783446807326</v>
      </c>
      <c r="AG1893" s="57" t="s">
        <v>5476</v>
      </c>
      <c r="AH1893" s="57" t="s">
        <v>4866</v>
      </c>
      <c r="AI1893" s="57" t="s">
        <v>5430</v>
      </c>
      <c r="AJ1893" s="58" t="n">
        <v>6.80304718490177</v>
      </c>
      <c r="AK1893" s="57" t="s">
        <v>410</v>
      </c>
      <c r="AL1893" s="58" t="n">
        <v>3.5</v>
      </c>
      <c r="AM1893" s="57"/>
      <c r="AN1893" s="57"/>
      <c r="AO1893" s="57" t="n">
        <v>0</v>
      </c>
      <c r="AP1893" s="59" t="b">
        <f aca="false">FALSE()</f>
        <v>0</v>
      </c>
    </row>
    <row r="1894" customFormat="false" ht="15" hidden="false" customHeight="true" outlineLevel="0" collapsed="false">
      <c r="B1894" s="57" t="s">
        <v>4716</v>
      </c>
      <c r="C1894" s="57" t="s">
        <v>255</v>
      </c>
      <c r="D1894" s="57" t="s">
        <v>320</v>
      </c>
      <c r="E1894" s="59" t="b">
        <f aca="false">FALSE()</f>
        <v>0</v>
      </c>
      <c r="F1894" s="57" t="n">
        <v>1</v>
      </c>
      <c r="G1894" s="57" t="s">
        <v>5184</v>
      </c>
      <c r="H1894" s="57" t="s">
        <v>4885</v>
      </c>
      <c r="I1894" s="57" t="n">
        <v>8</v>
      </c>
      <c r="J1894" s="57" t="s">
        <v>583</v>
      </c>
      <c r="K1894" s="57" t="n">
        <v>2</v>
      </c>
      <c r="L1894" s="59" t="b">
        <f aca="false">FALSE()</f>
        <v>0</v>
      </c>
      <c r="M1894" s="59" t="b">
        <f aca="false">TRUE()</f>
        <v>1</v>
      </c>
      <c r="N1894" s="59" t="b">
        <f aca="false">TRUE()</f>
        <v>1</v>
      </c>
      <c r="O1894" s="59" t="b">
        <f aca="false">TRUE()</f>
        <v>1</v>
      </c>
      <c r="P1894" s="59" t="b">
        <f aca="false">TRUE()</f>
        <v>1</v>
      </c>
      <c r="Q1894" s="57" t="s">
        <v>5427</v>
      </c>
      <c r="R1894" s="58" t="n">
        <v>1</v>
      </c>
      <c r="S1894" s="58" t="n">
        <v>83.8099975585938</v>
      </c>
      <c r="T1894" s="57"/>
      <c r="U1894" s="58" t="n">
        <v>0</v>
      </c>
      <c r="V1894" s="58" t="n">
        <v>0</v>
      </c>
      <c r="W1894" s="58" t="n">
        <v>0</v>
      </c>
      <c r="X1894" s="57"/>
      <c r="Y1894" s="57"/>
      <c r="Z1894" s="58" t="n">
        <v>6.80304718490177</v>
      </c>
      <c r="AA1894" s="57" t="s">
        <v>410</v>
      </c>
      <c r="AB1894" s="57" t="s">
        <v>282</v>
      </c>
      <c r="AC1894" s="57" t="s">
        <v>5481</v>
      </c>
      <c r="AD1894" s="57" t="s">
        <v>5424</v>
      </c>
      <c r="AE1894" s="57" t="n">
        <v>44</v>
      </c>
      <c r="AF1894" s="58" t="n">
        <v>7.03783446807326</v>
      </c>
      <c r="AG1894" s="57" t="s">
        <v>5476</v>
      </c>
      <c r="AH1894" s="57" t="s">
        <v>4866</v>
      </c>
      <c r="AI1894" s="57" t="s">
        <v>5430</v>
      </c>
      <c r="AJ1894" s="58" t="n">
        <v>6.80304718490177</v>
      </c>
      <c r="AK1894" s="57" t="s">
        <v>410</v>
      </c>
      <c r="AL1894" s="58" t="n">
        <v>4</v>
      </c>
      <c r="AM1894" s="57"/>
      <c r="AN1894" s="57"/>
      <c r="AO1894" s="57" t="n">
        <v>0</v>
      </c>
      <c r="AP1894" s="59" t="b">
        <f aca="false">FALSE()</f>
        <v>0</v>
      </c>
    </row>
    <row r="1895" customFormat="false" ht="15" hidden="false" customHeight="true" outlineLevel="0" collapsed="false">
      <c r="B1895" s="57" t="s">
        <v>4716</v>
      </c>
      <c r="C1895" s="57" t="s">
        <v>255</v>
      </c>
      <c r="D1895" s="57" t="s">
        <v>320</v>
      </c>
      <c r="E1895" s="59" t="b">
        <f aca="false">FALSE()</f>
        <v>0</v>
      </c>
      <c r="F1895" s="57" t="n">
        <v>1</v>
      </c>
      <c r="G1895" s="57" t="s">
        <v>5184</v>
      </c>
      <c r="H1895" s="57" t="s">
        <v>4885</v>
      </c>
      <c r="I1895" s="57" t="n">
        <v>8</v>
      </c>
      <c r="J1895" s="57" t="s">
        <v>583</v>
      </c>
      <c r="K1895" s="57" t="n">
        <v>2</v>
      </c>
      <c r="L1895" s="59" t="b">
        <f aca="false">FALSE()</f>
        <v>0</v>
      </c>
      <c r="M1895" s="59" t="b">
        <f aca="false">TRUE()</f>
        <v>1</v>
      </c>
      <c r="N1895" s="59" t="b">
        <f aca="false">TRUE()</f>
        <v>1</v>
      </c>
      <c r="O1895" s="59" t="b">
        <f aca="false">TRUE()</f>
        <v>1</v>
      </c>
      <c r="P1895" s="59" t="b">
        <f aca="false">TRUE()</f>
        <v>1</v>
      </c>
      <c r="Q1895" s="57" t="s">
        <v>5427</v>
      </c>
      <c r="R1895" s="58" t="n">
        <v>1</v>
      </c>
      <c r="S1895" s="58" t="n">
        <v>83.8099975585938</v>
      </c>
      <c r="T1895" s="57"/>
      <c r="U1895" s="58" t="n">
        <v>0</v>
      </c>
      <c r="V1895" s="58" t="n">
        <v>0</v>
      </c>
      <c r="W1895" s="58" t="n">
        <v>0</v>
      </c>
      <c r="X1895" s="57"/>
      <c r="Y1895" s="57"/>
      <c r="Z1895" s="58" t="n">
        <v>6.80304718490177</v>
      </c>
      <c r="AA1895" s="57" t="s">
        <v>410</v>
      </c>
      <c r="AB1895" s="57" t="s">
        <v>282</v>
      </c>
      <c r="AC1895" s="57" t="s">
        <v>5481</v>
      </c>
      <c r="AD1895" s="57" t="s">
        <v>5424</v>
      </c>
      <c r="AE1895" s="57" t="n">
        <v>44</v>
      </c>
      <c r="AF1895" s="58" t="n">
        <v>7.03783446807326</v>
      </c>
      <c r="AG1895" s="57" t="s">
        <v>5476</v>
      </c>
      <c r="AH1895" s="57" t="s">
        <v>4866</v>
      </c>
      <c r="AI1895" s="57" t="s">
        <v>5430</v>
      </c>
      <c r="AJ1895" s="58" t="n">
        <v>6.80304718490177</v>
      </c>
      <c r="AK1895" s="57" t="s">
        <v>410</v>
      </c>
      <c r="AL1895" s="58" t="n">
        <v>4.5</v>
      </c>
      <c r="AM1895" s="57"/>
      <c r="AN1895" s="57"/>
      <c r="AO1895" s="57" t="n">
        <v>0</v>
      </c>
      <c r="AP1895" s="59" t="b">
        <f aca="false">FALSE()</f>
        <v>0</v>
      </c>
    </row>
    <row r="1896" customFormat="false" ht="15" hidden="false" customHeight="true" outlineLevel="0" collapsed="false">
      <c r="B1896" s="57" t="s">
        <v>4716</v>
      </c>
      <c r="C1896" s="57" t="s">
        <v>255</v>
      </c>
      <c r="D1896" s="57" t="s">
        <v>305</v>
      </c>
      <c r="E1896" s="59" t="b">
        <f aca="false">FALSE()</f>
        <v>0</v>
      </c>
      <c r="F1896" s="57" t="n">
        <v>1</v>
      </c>
      <c r="G1896" s="57" t="s">
        <v>5191</v>
      </c>
      <c r="H1896" s="57" t="s">
        <v>5001</v>
      </c>
      <c r="I1896" s="57" t="n">
        <v>2</v>
      </c>
      <c r="J1896" s="57" t="s">
        <v>252</v>
      </c>
      <c r="K1896" s="57" t="n">
        <v>2</v>
      </c>
      <c r="L1896" s="59" t="b">
        <f aca="false">FALSE()</f>
        <v>0</v>
      </c>
      <c r="M1896" s="59" t="b">
        <f aca="false">TRUE()</f>
        <v>1</v>
      </c>
      <c r="N1896" s="59" t="b">
        <f aca="false">TRUE()</f>
        <v>1</v>
      </c>
      <c r="O1896" s="59" t="b">
        <f aca="false">TRUE()</f>
        <v>1</v>
      </c>
      <c r="P1896" s="59" t="b">
        <f aca="false">TRUE()</f>
        <v>1</v>
      </c>
      <c r="Q1896" s="57" t="s">
        <v>5440</v>
      </c>
      <c r="R1896" s="58" t="n">
        <v>1</v>
      </c>
      <c r="S1896" s="58" t="n">
        <v>127</v>
      </c>
      <c r="T1896" s="57"/>
      <c r="U1896" s="58" t="n">
        <v>48.1648798461219</v>
      </c>
      <c r="V1896" s="58" t="n">
        <v>30.8906685044141</v>
      </c>
      <c r="W1896" s="58" t="n">
        <v>0</v>
      </c>
      <c r="X1896" s="58" t="n">
        <v>64.1352549889135</v>
      </c>
      <c r="Y1896" s="58" t="n">
        <v>0</v>
      </c>
      <c r="Z1896" s="58" t="n">
        <v>3.34619634809437</v>
      </c>
      <c r="AA1896" s="57" t="s">
        <v>5455</v>
      </c>
      <c r="AB1896" s="57" t="s">
        <v>5413</v>
      </c>
      <c r="AC1896" s="57" t="s">
        <v>5435</v>
      </c>
      <c r="AD1896" s="57" t="s">
        <v>4885</v>
      </c>
      <c r="AE1896" s="57" t="n">
        <v>1569</v>
      </c>
      <c r="AF1896" s="58" t="n">
        <v>3.34619634809437</v>
      </c>
      <c r="AG1896" s="57" t="s">
        <v>5455</v>
      </c>
      <c r="AH1896" s="57" t="s">
        <v>5435</v>
      </c>
      <c r="AI1896" s="57" t="s">
        <v>4885</v>
      </c>
      <c r="AJ1896" s="58" t="n">
        <v>10.9802710804424</v>
      </c>
      <c r="AK1896" s="57" t="s">
        <v>506</v>
      </c>
      <c r="AL1896" s="58" t="n">
        <v>3.5</v>
      </c>
      <c r="AM1896" s="57"/>
      <c r="AN1896" s="57" t="s">
        <v>5455</v>
      </c>
      <c r="AO1896" s="57" t="n">
        <v>1</v>
      </c>
      <c r="AP1896" s="59" t="b">
        <f aca="false">TRUE()</f>
        <v>1</v>
      </c>
    </row>
    <row r="1897" customFormat="false" ht="15" hidden="false" customHeight="true" outlineLevel="0" collapsed="false">
      <c r="B1897" s="57" t="s">
        <v>4716</v>
      </c>
      <c r="C1897" s="57" t="s">
        <v>255</v>
      </c>
      <c r="D1897" s="57" t="s">
        <v>305</v>
      </c>
      <c r="E1897" s="59" t="b">
        <f aca="false">FALSE()</f>
        <v>0</v>
      </c>
      <c r="F1897" s="57" t="n">
        <v>1</v>
      </c>
      <c r="G1897" s="57" t="s">
        <v>5191</v>
      </c>
      <c r="H1897" s="57" t="s">
        <v>5001</v>
      </c>
      <c r="I1897" s="57" t="n">
        <v>2</v>
      </c>
      <c r="J1897" s="57" t="s">
        <v>252</v>
      </c>
      <c r="K1897" s="57" t="n">
        <v>2</v>
      </c>
      <c r="L1897" s="59" t="b">
        <f aca="false">FALSE()</f>
        <v>0</v>
      </c>
      <c r="M1897" s="59" t="b">
        <f aca="false">TRUE()</f>
        <v>1</v>
      </c>
      <c r="N1897" s="59" t="b">
        <f aca="false">TRUE()</f>
        <v>1</v>
      </c>
      <c r="O1897" s="59" t="b">
        <f aca="false">TRUE()</f>
        <v>1</v>
      </c>
      <c r="P1897" s="59" t="b">
        <f aca="false">TRUE()</f>
        <v>1</v>
      </c>
      <c r="Q1897" s="57" t="s">
        <v>5440</v>
      </c>
      <c r="R1897" s="58" t="n">
        <v>1</v>
      </c>
      <c r="S1897" s="58" t="n">
        <v>127</v>
      </c>
      <c r="T1897" s="57"/>
      <c r="U1897" s="58" t="n">
        <v>48.1648798461219</v>
      </c>
      <c r="V1897" s="58" t="n">
        <v>30.8906685044141</v>
      </c>
      <c r="W1897" s="58" t="n">
        <v>0</v>
      </c>
      <c r="X1897" s="58" t="n">
        <v>64.1352549889135</v>
      </c>
      <c r="Y1897" s="58" t="n">
        <v>0</v>
      </c>
      <c r="Z1897" s="58" t="n">
        <v>3.34619634809437</v>
      </c>
      <c r="AA1897" s="57" t="s">
        <v>5455</v>
      </c>
      <c r="AB1897" s="57" t="s">
        <v>5413</v>
      </c>
      <c r="AC1897" s="57" t="s">
        <v>5435</v>
      </c>
      <c r="AD1897" s="57" t="s">
        <v>4885</v>
      </c>
      <c r="AE1897" s="57" t="n">
        <v>1569</v>
      </c>
      <c r="AF1897" s="58" t="n">
        <v>3.34619634809437</v>
      </c>
      <c r="AG1897" s="57" t="s">
        <v>5455</v>
      </c>
      <c r="AH1897" s="57" t="s">
        <v>5435</v>
      </c>
      <c r="AI1897" s="57" t="s">
        <v>4885</v>
      </c>
      <c r="AJ1897" s="58" t="n">
        <v>10.9802710804424</v>
      </c>
      <c r="AK1897" s="57" t="s">
        <v>506</v>
      </c>
      <c r="AL1897" s="58" t="n">
        <v>4</v>
      </c>
      <c r="AM1897" s="57"/>
      <c r="AN1897" s="57" t="s">
        <v>5455</v>
      </c>
      <c r="AO1897" s="57" t="n">
        <v>4</v>
      </c>
      <c r="AP1897" s="59" t="b">
        <f aca="false">TRUE()</f>
        <v>1</v>
      </c>
    </row>
    <row r="1898" customFormat="false" ht="15" hidden="false" customHeight="true" outlineLevel="0" collapsed="false">
      <c r="B1898" s="57" t="s">
        <v>4716</v>
      </c>
      <c r="C1898" s="57" t="s">
        <v>255</v>
      </c>
      <c r="D1898" s="57" t="s">
        <v>305</v>
      </c>
      <c r="E1898" s="59" t="b">
        <f aca="false">FALSE()</f>
        <v>0</v>
      </c>
      <c r="F1898" s="57" t="n">
        <v>1</v>
      </c>
      <c r="G1898" s="57" t="s">
        <v>5191</v>
      </c>
      <c r="H1898" s="57" t="s">
        <v>5001</v>
      </c>
      <c r="I1898" s="57" t="n">
        <v>2</v>
      </c>
      <c r="J1898" s="57" t="s">
        <v>252</v>
      </c>
      <c r="K1898" s="57" t="n">
        <v>2</v>
      </c>
      <c r="L1898" s="59" t="b">
        <f aca="false">FALSE()</f>
        <v>0</v>
      </c>
      <c r="M1898" s="59" t="b">
        <f aca="false">TRUE()</f>
        <v>1</v>
      </c>
      <c r="N1898" s="59" t="b">
        <f aca="false">TRUE()</f>
        <v>1</v>
      </c>
      <c r="O1898" s="59" t="b">
        <f aca="false">TRUE()</f>
        <v>1</v>
      </c>
      <c r="P1898" s="59" t="b">
        <f aca="false">TRUE()</f>
        <v>1</v>
      </c>
      <c r="Q1898" s="57" t="s">
        <v>5440</v>
      </c>
      <c r="R1898" s="58" t="n">
        <v>1</v>
      </c>
      <c r="S1898" s="58" t="n">
        <v>127</v>
      </c>
      <c r="T1898" s="57"/>
      <c r="U1898" s="58" t="n">
        <v>48.1648798461219</v>
      </c>
      <c r="V1898" s="58" t="n">
        <v>30.8906685044141</v>
      </c>
      <c r="W1898" s="58" t="n">
        <v>0</v>
      </c>
      <c r="X1898" s="58" t="n">
        <v>64.1352549889135</v>
      </c>
      <c r="Y1898" s="58" t="n">
        <v>0</v>
      </c>
      <c r="Z1898" s="58" t="n">
        <v>3.34619634809437</v>
      </c>
      <c r="AA1898" s="57" t="s">
        <v>5455</v>
      </c>
      <c r="AB1898" s="57" t="s">
        <v>5413</v>
      </c>
      <c r="AC1898" s="57" t="s">
        <v>5435</v>
      </c>
      <c r="AD1898" s="57" t="s">
        <v>4885</v>
      </c>
      <c r="AE1898" s="57" t="n">
        <v>1569</v>
      </c>
      <c r="AF1898" s="58" t="n">
        <v>3.34619634809437</v>
      </c>
      <c r="AG1898" s="57" t="s">
        <v>5455</v>
      </c>
      <c r="AH1898" s="57" t="s">
        <v>5435</v>
      </c>
      <c r="AI1898" s="57" t="s">
        <v>4885</v>
      </c>
      <c r="AJ1898" s="58" t="n">
        <v>10.9802710804424</v>
      </c>
      <c r="AK1898" s="57" t="s">
        <v>506</v>
      </c>
      <c r="AL1898" s="58" t="n">
        <v>4.5</v>
      </c>
      <c r="AM1898" s="57"/>
      <c r="AN1898" s="57" t="s">
        <v>5455</v>
      </c>
      <c r="AO1898" s="57" t="n">
        <v>6</v>
      </c>
      <c r="AP1898" s="59" t="b">
        <f aca="false">TRUE()</f>
        <v>1</v>
      </c>
    </row>
    <row r="1899" customFormat="false" ht="15" hidden="false" customHeight="true" outlineLevel="0" collapsed="false">
      <c r="B1899" s="57" t="s">
        <v>4716</v>
      </c>
      <c r="C1899" s="57" t="s">
        <v>255</v>
      </c>
      <c r="D1899" s="57" t="s">
        <v>305</v>
      </c>
      <c r="E1899" s="59" t="b">
        <f aca="false">FALSE()</f>
        <v>0</v>
      </c>
      <c r="F1899" s="57" t="n">
        <v>1</v>
      </c>
      <c r="G1899" s="57" t="s">
        <v>5191</v>
      </c>
      <c r="H1899" s="57" t="s">
        <v>5001</v>
      </c>
      <c r="I1899" s="57" t="n">
        <v>3</v>
      </c>
      <c r="J1899" s="57" t="s">
        <v>327</v>
      </c>
      <c r="K1899" s="57" t="n">
        <v>2</v>
      </c>
      <c r="L1899" s="59" t="b">
        <f aca="false">FALSE()</f>
        <v>0</v>
      </c>
      <c r="M1899" s="59" t="b">
        <f aca="false">TRUE()</f>
        <v>1</v>
      </c>
      <c r="N1899" s="59" t="b">
        <f aca="false">TRUE()</f>
        <v>1</v>
      </c>
      <c r="O1899" s="59" t="b">
        <f aca="false">TRUE()</f>
        <v>1</v>
      </c>
      <c r="P1899" s="59" t="b">
        <f aca="false">TRUE()</f>
        <v>1</v>
      </c>
      <c r="Q1899" s="57" t="s">
        <v>5421</v>
      </c>
      <c r="R1899" s="58" t="n">
        <v>1</v>
      </c>
      <c r="S1899" s="58" t="n">
        <v>111.610000610352</v>
      </c>
      <c r="T1899" s="57"/>
      <c r="U1899" s="58" t="n">
        <v>7.47570197168188</v>
      </c>
      <c r="V1899" s="58" t="n">
        <v>3.87134566390669</v>
      </c>
      <c r="W1899" s="58" t="n">
        <v>0</v>
      </c>
      <c r="X1899" s="58" t="n">
        <v>51.7857142857143</v>
      </c>
      <c r="Y1899" s="58" t="n">
        <v>0</v>
      </c>
      <c r="Z1899" s="58" t="n">
        <v>5.06072781326955</v>
      </c>
      <c r="AA1899" s="57" t="s">
        <v>5455</v>
      </c>
      <c r="AB1899" s="57" t="s">
        <v>5413</v>
      </c>
      <c r="AC1899" s="57" t="s">
        <v>5438</v>
      </c>
      <c r="AD1899" s="57" t="s">
        <v>4838</v>
      </c>
      <c r="AE1899" s="57" t="n">
        <v>1568</v>
      </c>
      <c r="AF1899" s="58" t="n">
        <v>5.06072781326955</v>
      </c>
      <c r="AG1899" s="57" t="s">
        <v>5455</v>
      </c>
      <c r="AH1899" s="57" t="s">
        <v>5438</v>
      </c>
      <c r="AI1899" s="57" t="s">
        <v>4838</v>
      </c>
      <c r="AJ1899" s="58" t="n">
        <v>13.939979734562</v>
      </c>
      <c r="AK1899" s="57" t="s">
        <v>506</v>
      </c>
      <c r="AL1899" s="58" t="n">
        <v>3.5</v>
      </c>
      <c r="AM1899" s="57"/>
      <c r="AN1899" s="57"/>
      <c r="AO1899" s="57" t="n">
        <v>0</v>
      </c>
      <c r="AP1899" s="59" t="b">
        <f aca="false">FALSE()</f>
        <v>0</v>
      </c>
    </row>
    <row r="1900" customFormat="false" ht="15" hidden="false" customHeight="true" outlineLevel="0" collapsed="false">
      <c r="B1900" s="57" t="s">
        <v>4716</v>
      </c>
      <c r="C1900" s="57" t="s">
        <v>255</v>
      </c>
      <c r="D1900" s="57" t="s">
        <v>305</v>
      </c>
      <c r="E1900" s="59" t="b">
        <f aca="false">FALSE()</f>
        <v>0</v>
      </c>
      <c r="F1900" s="57" t="n">
        <v>1</v>
      </c>
      <c r="G1900" s="57" t="s">
        <v>5191</v>
      </c>
      <c r="H1900" s="57" t="s">
        <v>5001</v>
      </c>
      <c r="I1900" s="57" t="n">
        <v>3</v>
      </c>
      <c r="J1900" s="57" t="s">
        <v>327</v>
      </c>
      <c r="K1900" s="57" t="n">
        <v>2</v>
      </c>
      <c r="L1900" s="59" t="b">
        <f aca="false">FALSE()</f>
        <v>0</v>
      </c>
      <c r="M1900" s="59" t="b">
        <f aca="false">TRUE()</f>
        <v>1</v>
      </c>
      <c r="N1900" s="59" t="b">
        <f aca="false">TRUE()</f>
        <v>1</v>
      </c>
      <c r="O1900" s="59" t="b">
        <f aca="false">TRUE()</f>
        <v>1</v>
      </c>
      <c r="P1900" s="59" t="b">
        <f aca="false">TRUE()</f>
        <v>1</v>
      </c>
      <c r="Q1900" s="57" t="s">
        <v>5421</v>
      </c>
      <c r="R1900" s="58" t="n">
        <v>1</v>
      </c>
      <c r="S1900" s="58" t="n">
        <v>111.610000610352</v>
      </c>
      <c r="T1900" s="57"/>
      <c r="U1900" s="58" t="n">
        <v>7.47570197168188</v>
      </c>
      <c r="V1900" s="58" t="n">
        <v>3.87134566390669</v>
      </c>
      <c r="W1900" s="58" t="n">
        <v>0</v>
      </c>
      <c r="X1900" s="58" t="n">
        <v>51.7857142857143</v>
      </c>
      <c r="Y1900" s="58" t="n">
        <v>0</v>
      </c>
      <c r="Z1900" s="58" t="n">
        <v>5.06072781326955</v>
      </c>
      <c r="AA1900" s="57" t="s">
        <v>5455</v>
      </c>
      <c r="AB1900" s="57" t="s">
        <v>5413</v>
      </c>
      <c r="AC1900" s="57" t="s">
        <v>5438</v>
      </c>
      <c r="AD1900" s="57" t="s">
        <v>4838</v>
      </c>
      <c r="AE1900" s="57" t="n">
        <v>1568</v>
      </c>
      <c r="AF1900" s="58" t="n">
        <v>5.06072781326955</v>
      </c>
      <c r="AG1900" s="57" t="s">
        <v>5455</v>
      </c>
      <c r="AH1900" s="57" t="s">
        <v>5438</v>
      </c>
      <c r="AI1900" s="57" t="s">
        <v>4838</v>
      </c>
      <c r="AJ1900" s="58" t="n">
        <v>13.939979734562</v>
      </c>
      <c r="AK1900" s="57" t="s">
        <v>506</v>
      </c>
      <c r="AL1900" s="58" t="n">
        <v>4</v>
      </c>
      <c r="AM1900" s="57"/>
      <c r="AN1900" s="57"/>
      <c r="AO1900" s="57" t="n">
        <v>0</v>
      </c>
      <c r="AP1900" s="59" t="b">
        <f aca="false">FALSE()</f>
        <v>0</v>
      </c>
    </row>
    <row r="1901" customFormat="false" ht="15" hidden="false" customHeight="true" outlineLevel="0" collapsed="false">
      <c r="B1901" s="57" t="s">
        <v>4716</v>
      </c>
      <c r="C1901" s="57" t="s">
        <v>255</v>
      </c>
      <c r="D1901" s="57" t="s">
        <v>305</v>
      </c>
      <c r="E1901" s="59" t="b">
        <f aca="false">FALSE()</f>
        <v>0</v>
      </c>
      <c r="F1901" s="57" t="n">
        <v>1</v>
      </c>
      <c r="G1901" s="57" t="s">
        <v>5191</v>
      </c>
      <c r="H1901" s="57" t="s">
        <v>5001</v>
      </c>
      <c r="I1901" s="57" t="n">
        <v>3</v>
      </c>
      <c r="J1901" s="57" t="s">
        <v>327</v>
      </c>
      <c r="K1901" s="57" t="n">
        <v>2</v>
      </c>
      <c r="L1901" s="59" t="b">
        <f aca="false">FALSE()</f>
        <v>0</v>
      </c>
      <c r="M1901" s="59" t="b">
        <f aca="false">TRUE()</f>
        <v>1</v>
      </c>
      <c r="N1901" s="59" t="b">
        <f aca="false">TRUE()</f>
        <v>1</v>
      </c>
      <c r="O1901" s="59" t="b">
        <f aca="false">TRUE()</f>
        <v>1</v>
      </c>
      <c r="P1901" s="59" t="b">
        <f aca="false">TRUE()</f>
        <v>1</v>
      </c>
      <c r="Q1901" s="57" t="s">
        <v>5421</v>
      </c>
      <c r="R1901" s="58" t="n">
        <v>1</v>
      </c>
      <c r="S1901" s="58" t="n">
        <v>111.610000610352</v>
      </c>
      <c r="T1901" s="57"/>
      <c r="U1901" s="58" t="n">
        <v>7.47570197168188</v>
      </c>
      <c r="V1901" s="58" t="n">
        <v>3.87134566390669</v>
      </c>
      <c r="W1901" s="58" t="n">
        <v>0</v>
      </c>
      <c r="X1901" s="58" t="n">
        <v>51.7857142857143</v>
      </c>
      <c r="Y1901" s="58" t="n">
        <v>0</v>
      </c>
      <c r="Z1901" s="58" t="n">
        <v>5.06072781326955</v>
      </c>
      <c r="AA1901" s="57" t="s">
        <v>5455</v>
      </c>
      <c r="AB1901" s="57" t="s">
        <v>5413</v>
      </c>
      <c r="AC1901" s="57" t="s">
        <v>5438</v>
      </c>
      <c r="AD1901" s="57" t="s">
        <v>4838</v>
      </c>
      <c r="AE1901" s="57" t="n">
        <v>1568</v>
      </c>
      <c r="AF1901" s="58" t="n">
        <v>5.06072781326955</v>
      </c>
      <c r="AG1901" s="57" t="s">
        <v>5455</v>
      </c>
      <c r="AH1901" s="57" t="s">
        <v>5438</v>
      </c>
      <c r="AI1901" s="57" t="s">
        <v>4838</v>
      </c>
      <c r="AJ1901" s="58" t="n">
        <v>13.939979734562</v>
      </c>
      <c r="AK1901" s="57" t="s">
        <v>506</v>
      </c>
      <c r="AL1901" s="58" t="n">
        <v>4.5</v>
      </c>
      <c r="AM1901" s="57"/>
      <c r="AN1901" s="57"/>
      <c r="AO1901" s="57" t="n">
        <v>0</v>
      </c>
      <c r="AP1901" s="59" t="b">
        <f aca="false">FALSE()</f>
        <v>0</v>
      </c>
    </row>
    <row r="1902" customFormat="false" ht="15" hidden="false" customHeight="true" outlineLevel="0" collapsed="false">
      <c r="B1902" s="57" t="s">
        <v>4716</v>
      </c>
      <c r="C1902" s="57" t="s">
        <v>255</v>
      </c>
      <c r="D1902" s="57" t="s">
        <v>305</v>
      </c>
      <c r="E1902" s="59" t="b">
        <f aca="false">FALSE()</f>
        <v>0</v>
      </c>
      <c r="F1902" s="57" t="n">
        <v>1</v>
      </c>
      <c r="G1902" s="57" t="s">
        <v>5191</v>
      </c>
      <c r="H1902" s="57" t="s">
        <v>5001</v>
      </c>
      <c r="I1902" s="57" t="n">
        <v>4</v>
      </c>
      <c r="J1902" s="57" t="s">
        <v>425</v>
      </c>
      <c r="K1902" s="57" t="n">
        <v>2</v>
      </c>
      <c r="L1902" s="59" t="b">
        <f aca="false">FALSE()</f>
        <v>0</v>
      </c>
      <c r="M1902" s="59" t="b">
        <f aca="false">TRUE()</f>
        <v>1</v>
      </c>
      <c r="N1902" s="59" t="b">
        <f aca="false">TRUE()</f>
        <v>1</v>
      </c>
      <c r="O1902" s="59" t="b">
        <f aca="false">TRUE()</f>
        <v>1</v>
      </c>
      <c r="P1902" s="59" t="b">
        <f aca="false">TRUE()</f>
        <v>1</v>
      </c>
      <c r="Q1902" s="57" t="s">
        <v>5416</v>
      </c>
      <c r="R1902" s="58" t="n">
        <v>1</v>
      </c>
      <c r="S1902" s="58" t="n">
        <v>111.779998779297</v>
      </c>
      <c r="T1902" s="57"/>
      <c r="U1902" s="58" t="n">
        <v>3.4441626940963</v>
      </c>
      <c r="V1902" s="58" t="n">
        <v>2.40290420518346</v>
      </c>
      <c r="W1902" s="58" t="n">
        <v>0</v>
      </c>
      <c r="X1902" s="58" t="n">
        <v>69.7674418604651</v>
      </c>
      <c r="Y1902" s="58" t="n">
        <v>0</v>
      </c>
      <c r="Z1902" s="58" t="n">
        <v>4.77914605342836</v>
      </c>
      <c r="AA1902" s="57" t="s">
        <v>5455</v>
      </c>
      <c r="AB1902" s="57" t="s">
        <v>5413</v>
      </c>
      <c r="AC1902" s="57" t="s">
        <v>5414</v>
      </c>
      <c r="AD1902" s="57" t="s">
        <v>252</v>
      </c>
      <c r="AE1902" s="57" t="n">
        <v>1554</v>
      </c>
      <c r="AF1902" s="58" t="n">
        <v>4.77914605342836</v>
      </c>
      <c r="AG1902" s="57" t="s">
        <v>5455</v>
      </c>
      <c r="AH1902" s="57" t="s">
        <v>5414</v>
      </c>
      <c r="AI1902" s="57" t="s">
        <v>252</v>
      </c>
      <c r="AJ1902" s="58" t="n">
        <v>15.9672698355104</v>
      </c>
      <c r="AK1902" s="57" t="s">
        <v>506</v>
      </c>
      <c r="AL1902" s="58" t="n">
        <v>3.5</v>
      </c>
      <c r="AM1902" s="57"/>
      <c r="AN1902" s="57"/>
      <c r="AO1902" s="57" t="n">
        <v>0</v>
      </c>
      <c r="AP1902" s="59" t="b">
        <f aca="false">FALSE()</f>
        <v>0</v>
      </c>
    </row>
    <row r="1903" customFormat="false" ht="15" hidden="false" customHeight="true" outlineLevel="0" collapsed="false">
      <c r="B1903" s="57" t="s">
        <v>4716</v>
      </c>
      <c r="C1903" s="57" t="s">
        <v>255</v>
      </c>
      <c r="D1903" s="57" t="s">
        <v>305</v>
      </c>
      <c r="E1903" s="59" t="b">
        <f aca="false">FALSE()</f>
        <v>0</v>
      </c>
      <c r="F1903" s="57" t="n">
        <v>1</v>
      </c>
      <c r="G1903" s="57" t="s">
        <v>5191</v>
      </c>
      <c r="H1903" s="57" t="s">
        <v>5001</v>
      </c>
      <c r="I1903" s="57" t="n">
        <v>4</v>
      </c>
      <c r="J1903" s="57" t="s">
        <v>425</v>
      </c>
      <c r="K1903" s="57" t="n">
        <v>2</v>
      </c>
      <c r="L1903" s="59" t="b">
        <f aca="false">FALSE()</f>
        <v>0</v>
      </c>
      <c r="M1903" s="59" t="b">
        <f aca="false">TRUE()</f>
        <v>1</v>
      </c>
      <c r="N1903" s="59" t="b">
        <f aca="false">TRUE()</f>
        <v>1</v>
      </c>
      <c r="O1903" s="59" t="b">
        <f aca="false">TRUE()</f>
        <v>1</v>
      </c>
      <c r="P1903" s="59" t="b">
        <f aca="false">TRUE()</f>
        <v>1</v>
      </c>
      <c r="Q1903" s="57" t="s">
        <v>5416</v>
      </c>
      <c r="R1903" s="58" t="n">
        <v>1</v>
      </c>
      <c r="S1903" s="58" t="n">
        <v>111.779998779297</v>
      </c>
      <c r="T1903" s="57"/>
      <c r="U1903" s="58" t="n">
        <v>3.4441626940963</v>
      </c>
      <c r="V1903" s="58" t="n">
        <v>2.40290420518346</v>
      </c>
      <c r="W1903" s="58" t="n">
        <v>0</v>
      </c>
      <c r="X1903" s="58" t="n">
        <v>69.7674418604651</v>
      </c>
      <c r="Y1903" s="58" t="n">
        <v>0</v>
      </c>
      <c r="Z1903" s="58" t="n">
        <v>4.77914605342836</v>
      </c>
      <c r="AA1903" s="57" t="s">
        <v>5455</v>
      </c>
      <c r="AB1903" s="57" t="s">
        <v>5413</v>
      </c>
      <c r="AC1903" s="57" t="s">
        <v>5414</v>
      </c>
      <c r="AD1903" s="57" t="s">
        <v>252</v>
      </c>
      <c r="AE1903" s="57" t="n">
        <v>1554</v>
      </c>
      <c r="AF1903" s="58" t="n">
        <v>4.77914605342836</v>
      </c>
      <c r="AG1903" s="57" t="s">
        <v>5455</v>
      </c>
      <c r="AH1903" s="57" t="s">
        <v>5414</v>
      </c>
      <c r="AI1903" s="57" t="s">
        <v>252</v>
      </c>
      <c r="AJ1903" s="58" t="n">
        <v>15.9672698355104</v>
      </c>
      <c r="AK1903" s="57" t="s">
        <v>506</v>
      </c>
      <c r="AL1903" s="58" t="n">
        <v>4</v>
      </c>
      <c r="AM1903" s="57"/>
      <c r="AN1903" s="57"/>
      <c r="AO1903" s="57" t="n">
        <v>0</v>
      </c>
      <c r="AP1903" s="59" t="b">
        <f aca="false">FALSE()</f>
        <v>0</v>
      </c>
    </row>
    <row r="1904" customFormat="false" ht="15" hidden="false" customHeight="true" outlineLevel="0" collapsed="false">
      <c r="B1904" s="57" t="s">
        <v>4716</v>
      </c>
      <c r="C1904" s="57" t="s">
        <v>255</v>
      </c>
      <c r="D1904" s="57" t="s">
        <v>305</v>
      </c>
      <c r="E1904" s="59" t="b">
        <f aca="false">FALSE()</f>
        <v>0</v>
      </c>
      <c r="F1904" s="57" t="n">
        <v>1</v>
      </c>
      <c r="G1904" s="57" t="s">
        <v>5191</v>
      </c>
      <c r="H1904" s="57" t="s">
        <v>5001</v>
      </c>
      <c r="I1904" s="57" t="n">
        <v>4</v>
      </c>
      <c r="J1904" s="57" t="s">
        <v>425</v>
      </c>
      <c r="K1904" s="57" t="n">
        <v>2</v>
      </c>
      <c r="L1904" s="59" t="b">
        <f aca="false">FALSE()</f>
        <v>0</v>
      </c>
      <c r="M1904" s="59" t="b">
        <f aca="false">TRUE()</f>
        <v>1</v>
      </c>
      <c r="N1904" s="59" t="b">
        <f aca="false">TRUE()</f>
        <v>1</v>
      </c>
      <c r="O1904" s="59" t="b">
        <f aca="false">TRUE()</f>
        <v>1</v>
      </c>
      <c r="P1904" s="59" t="b">
        <f aca="false">TRUE()</f>
        <v>1</v>
      </c>
      <c r="Q1904" s="57" t="s">
        <v>5416</v>
      </c>
      <c r="R1904" s="58" t="n">
        <v>1</v>
      </c>
      <c r="S1904" s="58" t="n">
        <v>111.779998779297</v>
      </c>
      <c r="T1904" s="57"/>
      <c r="U1904" s="58" t="n">
        <v>3.4441626940963</v>
      </c>
      <c r="V1904" s="58" t="n">
        <v>2.40290420518346</v>
      </c>
      <c r="W1904" s="58" t="n">
        <v>0</v>
      </c>
      <c r="X1904" s="58" t="n">
        <v>69.7674418604651</v>
      </c>
      <c r="Y1904" s="58" t="n">
        <v>0</v>
      </c>
      <c r="Z1904" s="58" t="n">
        <v>4.77914605342836</v>
      </c>
      <c r="AA1904" s="57" t="s">
        <v>5455</v>
      </c>
      <c r="AB1904" s="57" t="s">
        <v>5413</v>
      </c>
      <c r="AC1904" s="57" t="s">
        <v>5414</v>
      </c>
      <c r="AD1904" s="57" t="s">
        <v>252</v>
      </c>
      <c r="AE1904" s="57" t="n">
        <v>1554</v>
      </c>
      <c r="AF1904" s="58" t="n">
        <v>4.77914605342836</v>
      </c>
      <c r="AG1904" s="57" t="s">
        <v>5455</v>
      </c>
      <c r="AH1904" s="57" t="s">
        <v>5414</v>
      </c>
      <c r="AI1904" s="57" t="s">
        <v>252</v>
      </c>
      <c r="AJ1904" s="58" t="n">
        <v>15.9672698355104</v>
      </c>
      <c r="AK1904" s="57" t="s">
        <v>506</v>
      </c>
      <c r="AL1904" s="58" t="n">
        <v>4.5</v>
      </c>
      <c r="AM1904" s="57"/>
      <c r="AN1904" s="57"/>
      <c r="AO1904" s="57" t="n">
        <v>0</v>
      </c>
      <c r="AP1904" s="59" t="b">
        <f aca="false">FALSE()</f>
        <v>0</v>
      </c>
    </row>
    <row r="1905" customFormat="false" ht="15" hidden="false" customHeight="true" outlineLevel="0" collapsed="false">
      <c r="B1905" s="57" t="s">
        <v>4716</v>
      </c>
      <c r="C1905" s="57" t="s">
        <v>255</v>
      </c>
      <c r="D1905" s="57" t="s">
        <v>305</v>
      </c>
      <c r="E1905" s="59" t="b">
        <f aca="false">FALSE()</f>
        <v>0</v>
      </c>
      <c r="F1905" s="57" t="n">
        <v>1</v>
      </c>
      <c r="G1905" s="57" t="s">
        <v>5191</v>
      </c>
      <c r="H1905" s="57" t="s">
        <v>5001</v>
      </c>
      <c r="I1905" s="57" t="n">
        <v>5</v>
      </c>
      <c r="J1905" s="57" t="s">
        <v>312</v>
      </c>
      <c r="K1905" s="57" t="n">
        <v>2</v>
      </c>
      <c r="L1905" s="59" t="b">
        <f aca="false">FALSE()</f>
        <v>0</v>
      </c>
      <c r="M1905" s="59" t="b">
        <f aca="false">TRUE()</f>
        <v>1</v>
      </c>
      <c r="N1905" s="59" t="b">
        <f aca="false">TRUE()</f>
        <v>1</v>
      </c>
      <c r="O1905" s="59" t="b">
        <f aca="false">TRUE()</f>
        <v>1</v>
      </c>
      <c r="P1905" s="59" t="b">
        <f aca="false">TRUE()</f>
        <v>1</v>
      </c>
      <c r="Q1905" s="57" t="s">
        <v>5418</v>
      </c>
      <c r="R1905" s="58" t="n">
        <v>1</v>
      </c>
      <c r="S1905" s="58" t="n">
        <v>113.190002441406</v>
      </c>
      <c r="T1905" s="57"/>
      <c r="U1905" s="58" t="n">
        <v>0</v>
      </c>
      <c r="V1905" s="58" t="n">
        <v>0</v>
      </c>
      <c r="W1905" s="58" t="n">
        <v>0</v>
      </c>
      <c r="X1905" s="57"/>
      <c r="Y1905" s="57"/>
      <c r="Z1905" s="58" t="n">
        <v>4.13878508743808</v>
      </c>
      <c r="AA1905" s="57" t="s">
        <v>5455</v>
      </c>
      <c r="AB1905" s="57" t="s">
        <v>5413</v>
      </c>
      <c r="AC1905" s="57" t="s">
        <v>5414</v>
      </c>
      <c r="AD1905" s="57" t="s">
        <v>252</v>
      </c>
      <c r="AE1905" s="57" t="n">
        <v>1554</v>
      </c>
      <c r="AF1905" s="58" t="n">
        <v>4.13878508743808</v>
      </c>
      <c r="AG1905" s="57" t="s">
        <v>5455</v>
      </c>
      <c r="AH1905" s="57" t="s">
        <v>5414</v>
      </c>
      <c r="AI1905" s="57" t="s">
        <v>252</v>
      </c>
      <c r="AJ1905" s="58" t="n">
        <v>17.6626650876927</v>
      </c>
      <c r="AK1905" s="57" t="s">
        <v>506</v>
      </c>
      <c r="AL1905" s="58" t="n">
        <v>3.5</v>
      </c>
      <c r="AM1905" s="57"/>
      <c r="AN1905" s="57"/>
      <c r="AO1905" s="57" t="n">
        <v>0</v>
      </c>
      <c r="AP1905" s="59" t="b">
        <f aca="false">FALSE()</f>
        <v>0</v>
      </c>
    </row>
    <row r="1906" customFormat="false" ht="15" hidden="false" customHeight="true" outlineLevel="0" collapsed="false">
      <c r="B1906" s="57" t="s">
        <v>4716</v>
      </c>
      <c r="C1906" s="57" t="s">
        <v>255</v>
      </c>
      <c r="D1906" s="57" t="s">
        <v>305</v>
      </c>
      <c r="E1906" s="59" t="b">
        <f aca="false">FALSE()</f>
        <v>0</v>
      </c>
      <c r="F1906" s="57" t="n">
        <v>1</v>
      </c>
      <c r="G1906" s="57" t="s">
        <v>5191</v>
      </c>
      <c r="H1906" s="57" t="s">
        <v>5001</v>
      </c>
      <c r="I1906" s="57" t="n">
        <v>5</v>
      </c>
      <c r="J1906" s="57" t="s">
        <v>312</v>
      </c>
      <c r="K1906" s="57" t="n">
        <v>2</v>
      </c>
      <c r="L1906" s="59" t="b">
        <f aca="false">FALSE()</f>
        <v>0</v>
      </c>
      <c r="M1906" s="59" t="b">
        <f aca="false">TRUE()</f>
        <v>1</v>
      </c>
      <c r="N1906" s="59" t="b">
        <f aca="false">TRUE()</f>
        <v>1</v>
      </c>
      <c r="O1906" s="59" t="b">
        <f aca="false">TRUE()</f>
        <v>1</v>
      </c>
      <c r="P1906" s="59" t="b">
        <f aca="false">TRUE()</f>
        <v>1</v>
      </c>
      <c r="Q1906" s="57" t="s">
        <v>5418</v>
      </c>
      <c r="R1906" s="58" t="n">
        <v>1</v>
      </c>
      <c r="S1906" s="58" t="n">
        <v>113.190002441406</v>
      </c>
      <c r="T1906" s="57"/>
      <c r="U1906" s="58" t="n">
        <v>0</v>
      </c>
      <c r="V1906" s="58" t="n">
        <v>0</v>
      </c>
      <c r="W1906" s="58" t="n">
        <v>0</v>
      </c>
      <c r="X1906" s="57"/>
      <c r="Y1906" s="57"/>
      <c r="Z1906" s="58" t="n">
        <v>4.13878508743808</v>
      </c>
      <c r="AA1906" s="57" t="s">
        <v>5455</v>
      </c>
      <c r="AB1906" s="57" t="s">
        <v>5413</v>
      </c>
      <c r="AC1906" s="57" t="s">
        <v>5414</v>
      </c>
      <c r="AD1906" s="57" t="s">
        <v>252</v>
      </c>
      <c r="AE1906" s="57" t="n">
        <v>1554</v>
      </c>
      <c r="AF1906" s="58" t="n">
        <v>4.13878508743808</v>
      </c>
      <c r="AG1906" s="57" t="s">
        <v>5455</v>
      </c>
      <c r="AH1906" s="57" t="s">
        <v>5414</v>
      </c>
      <c r="AI1906" s="57" t="s">
        <v>252</v>
      </c>
      <c r="AJ1906" s="58" t="n">
        <v>17.6626650876927</v>
      </c>
      <c r="AK1906" s="57" t="s">
        <v>506</v>
      </c>
      <c r="AL1906" s="58" t="n">
        <v>4</v>
      </c>
      <c r="AM1906" s="57"/>
      <c r="AN1906" s="57"/>
      <c r="AO1906" s="57" t="n">
        <v>0</v>
      </c>
      <c r="AP1906" s="59" t="b">
        <f aca="false">FALSE()</f>
        <v>0</v>
      </c>
    </row>
    <row r="1907" customFormat="false" ht="15" hidden="false" customHeight="true" outlineLevel="0" collapsed="false">
      <c r="B1907" s="57" t="s">
        <v>4716</v>
      </c>
      <c r="C1907" s="57" t="s">
        <v>255</v>
      </c>
      <c r="D1907" s="57" t="s">
        <v>305</v>
      </c>
      <c r="E1907" s="59" t="b">
        <f aca="false">FALSE()</f>
        <v>0</v>
      </c>
      <c r="F1907" s="57" t="n">
        <v>1</v>
      </c>
      <c r="G1907" s="57" t="s">
        <v>5191</v>
      </c>
      <c r="H1907" s="57" t="s">
        <v>5001</v>
      </c>
      <c r="I1907" s="57" t="n">
        <v>5</v>
      </c>
      <c r="J1907" s="57" t="s">
        <v>312</v>
      </c>
      <c r="K1907" s="57" t="n">
        <v>2</v>
      </c>
      <c r="L1907" s="59" t="b">
        <f aca="false">FALSE()</f>
        <v>0</v>
      </c>
      <c r="M1907" s="59" t="b">
        <f aca="false">TRUE()</f>
        <v>1</v>
      </c>
      <c r="N1907" s="59" t="b">
        <f aca="false">TRUE()</f>
        <v>1</v>
      </c>
      <c r="O1907" s="59" t="b">
        <f aca="false">TRUE()</f>
        <v>1</v>
      </c>
      <c r="P1907" s="59" t="b">
        <f aca="false">TRUE()</f>
        <v>1</v>
      </c>
      <c r="Q1907" s="57" t="s">
        <v>5418</v>
      </c>
      <c r="R1907" s="58" t="n">
        <v>1</v>
      </c>
      <c r="S1907" s="58" t="n">
        <v>113.190002441406</v>
      </c>
      <c r="T1907" s="57"/>
      <c r="U1907" s="58" t="n">
        <v>0</v>
      </c>
      <c r="V1907" s="58" t="n">
        <v>0</v>
      </c>
      <c r="W1907" s="58" t="n">
        <v>0</v>
      </c>
      <c r="X1907" s="57"/>
      <c r="Y1907" s="57"/>
      <c r="Z1907" s="58" t="n">
        <v>4.13878508743808</v>
      </c>
      <c r="AA1907" s="57" t="s">
        <v>5455</v>
      </c>
      <c r="AB1907" s="57" t="s">
        <v>5413</v>
      </c>
      <c r="AC1907" s="57" t="s">
        <v>5414</v>
      </c>
      <c r="AD1907" s="57" t="s">
        <v>252</v>
      </c>
      <c r="AE1907" s="57" t="n">
        <v>1554</v>
      </c>
      <c r="AF1907" s="58" t="n">
        <v>4.13878508743808</v>
      </c>
      <c r="AG1907" s="57" t="s">
        <v>5455</v>
      </c>
      <c r="AH1907" s="57" t="s">
        <v>5414</v>
      </c>
      <c r="AI1907" s="57" t="s">
        <v>252</v>
      </c>
      <c r="AJ1907" s="58" t="n">
        <v>17.6626650876927</v>
      </c>
      <c r="AK1907" s="57" t="s">
        <v>506</v>
      </c>
      <c r="AL1907" s="58" t="n">
        <v>4.5</v>
      </c>
      <c r="AM1907" s="57"/>
      <c r="AN1907" s="57" t="s">
        <v>5455</v>
      </c>
      <c r="AO1907" s="57" t="n">
        <v>1</v>
      </c>
      <c r="AP1907" s="59" t="b">
        <f aca="false">FALSE()</f>
        <v>0</v>
      </c>
    </row>
    <row r="1908" customFormat="false" ht="15" hidden="false" customHeight="true" outlineLevel="0" collapsed="false">
      <c r="B1908" s="57" t="s">
        <v>4716</v>
      </c>
      <c r="C1908" s="57" t="s">
        <v>255</v>
      </c>
      <c r="D1908" s="57" t="s">
        <v>305</v>
      </c>
      <c r="E1908" s="59" t="b">
        <f aca="false">FALSE()</f>
        <v>0</v>
      </c>
      <c r="F1908" s="57" t="n">
        <v>1</v>
      </c>
      <c r="G1908" s="57" t="s">
        <v>5191</v>
      </c>
      <c r="H1908" s="57" t="s">
        <v>5001</v>
      </c>
      <c r="I1908" s="57" t="n">
        <v>6</v>
      </c>
      <c r="J1908" s="57" t="s">
        <v>327</v>
      </c>
      <c r="K1908" s="57" t="n">
        <v>2</v>
      </c>
      <c r="L1908" s="59" t="b">
        <f aca="false">FALSE()</f>
        <v>0</v>
      </c>
      <c r="M1908" s="59" t="b">
        <f aca="false">TRUE()</f>
        <v>1</v>
      </c>
      <c r="N1908" s="59" t="b">
        <f aca="false">TRUE()</f>
        <v>1</v>
      </c>
      <c r="O1908" s="59" t="b">
        <f aca="false">TRUE()</f>
        <v>1</v>
      </c>
      <c r="P1908" s="59" t="b">
        <f aca="false">TRUE()</f>
        <v>1</v>
      </c>
      <c r="Q1908" s="57" t="s">
        <v>5421</v>
      </c>
      <c r="R1908" s="58" t="n">
        <v>1</v>
      </c>
      <c r="S1908" s="58" t="n">
        <v>109.919998168945</v>
      </c>
      <c r="T1908" s="57"/>
      <c r="U1908" s="58" t="n">
        <v>6.247550933477</v>
      </c>
      <c r="V1908" s="58" t="n">
        <v>5.68687328560086</v>
      </c>
      <c r="W1908" s="58" t="n">
        <v>0</v>
      </c>
      <c r="X1908" s="58" t="n">
        <v>91.025641025641</v>
      </c>
      <c r="Y1908" s="58" t="n">
        <v>0</v>
      </c>
      <c r="Z1908" s="58" t="n">
        <v>2.8429227917761</v>
      </c>
      <c r="AA1908" s="57" t="s">
        <v>5455</v>
      </c>
      <c r="AB1908" s="57" t="s">
        <v>5413</v>
      </c>
      <c r="AC1908" s="57" t="s">
        <v>5414</v>
      </c>
      <c r="AD1908" s="57" t="s">
        <v>261</v>
      </c>
      <c r="AE1908" s="57" t="n">
        <v>2876</v>
      </c>
      <c r="AF1908" s="58" t="n">
        <v>2.8429227917761</v>
      </c>
      <c r="AG1908" s="57" t="s">
        <v>5455</v>
      </c>
      <c r="AH1908" s="57" t="s">
        <v>5414</v>
      </c>
      <c r="AI1908" s="57" t="s">
        <v>261</v>
      </c>
      <c r="AJ1908" s="58" t="n">
        <v>17.6103436934093</v>
      </c>
      <c r="AK1908" s="57" t="s">
        <v>371</v>
      </c>
      <c r="AL1908" s="58" t="n">
        <v>3.5</v>
      </c>
      <c r="AM1908" s="57"/>
      <c r="AN1908" s="57" t="s">
        <v>5455</v>
      </c>
      <c r="AO1908" s="57" t="n">
        <v>3</v>
      </c>
      <c r="AP1908" s="59" t="b">
        <f aca="false">TRUE()</f>
        <v>1</v>
      </c>
    </row>
    <row r="1909" customFormat="false" ht="15" hidden="false" customHeight="true" outlineLevel="0" collapsed="false">
      <c r="B1909" s="57" t="s">
        <v>4716</v>
      </c>
      <c r="C1909" s="57" t="s">
        <v>255</v>
      </c>
      <c r="D1909" s="57" t="s">
        <v>305</v>
      </c>
      <c r="E1909" s="59" t="b">
        <f aca="false">FALSE()</f>
        <v>0</v>
      </c>
      <c r="F1909" s="57" t="n">
        <v>1</v>
      </c>
      <c r="G1909" s="57" t="s">
        <v>5191</v>
      </c>
      <c r="H1909" s="57" t="s">
        <v>5001</v>
      </c>
      <c r="I1909" s="57" t="n">
        <v>6</v>
      </c>
      <c r="J1909" s="57" t="s">
        <v>327</v>
      </c>
      <c r="K1909" s="57" t="n">
        <v>2</v>
      </c>
      <c r="L1909" s="59" t="b">
        <f aca="false">FALSE()</f>
        <v>0</v>
      </c>
      <c r="M1909" s="59" t="b">
        <f aca="false">TRUE()</f>
        <v>1</v>
      </c>
      <c r="N1909" s="59" t="b">
        <f aca="false">TRUE()</f>
        <v>1</v>
      </c>
      <c r="O1909" s="59" t="b">
        <f aca="false">TRUE()</f>
        <v>1</v>
      </c>
      <c r="P1909" s="59" t="b">
        <f aca="false">TRUE()</f>
        <v>1</v>
      </c>
      <c r="Q1909" s="57" t="s">
        <v>5421</v>
      </c>
      <c r="R1909" s="58" t="n">
        <v>1</v>
      </c>
      <c r="S1909" s="58" t="n">
        <v>109.919998168945</v>
      </c>
      <c r="T1909" s="57"/>
      <c r="U1909" s="58" t="n">
        <v>6.247550933477</v>
      </c>
      <c r="V1909" s="58" t="n">
        <v>5.68687328560086</v>
      </c>
      <c r="W1909" s="58" t="n">
        <v>0</v>
      </c>
      <c r="X1909" s="58" t="n">
        <v>91.025641025641</v>
      </c>
      <c r="Y1909" s="58" t="n">
        <v>0</v>
      </c>
      <c r="Z1909" s="58" t="n">
        <v>2.8429227917761</v>
      </c>
      <c r="AA1909" s="57" t="s">
        <v>5455</v>
      </c>
      <c r="AB1909" s="57" t="s">
        <v>5413</v>
      </c>
      <c r="AC1909" s="57" t="s">
        <v>5414</v>
      </c>
      <c r="AD1909" s="57" t="s">
        <v>261</v>
      </c>
      <c r="AE1909" s="57" t="n">
        <v>2876</v>
      </c>
      <c r="AF1909" s="58" t="n">
        <v>2.8429227917761</v>
      </c>
      <c r="AG1909" s="57" t="s">
        <v>5455</v>
      </c>
      <c r="AH1909" s="57" t="s">
        <v>5414</v>
      </c>
      <c r="AI1909" s="57" t="s">
        <v>261</v>
      </c>
      <c r="AJ1909" s="58" t="n">
        <v>17.6103436934093</v>
      </c>
      <c r="AK1909" s="57" t="s">
        <v>371</v>
      </c>
      <c r="AL1909" s="58" t="n">
        <v>4</v>
      </c>
      <c r="AM1909" s="57"/>
      <c r="AN1909" s="57" t="s">
        <v>5455</v>
      </c>
      <c r="AO1909" s="57" t="n">
        <v>3</v>
      </c>
      <c r="AP1909" s="59" t="b">
        <f aca="false">TRUE()</f>
        <v>1</v>
      </c>
    </row>
    <row r="1910" customFormat="false" ht="15" hidden="false" customHeight="true" outlineLevel="0" collapsed="false">
      <c r="B1910" s="57" t="s">
        <v>4716</v>
      </c>
      <c r="C1910" s="57" t="s">
        <v>255</v>
      </c>
      <c r="D1910" s="57" t="s">
        <v>305</v>
      </c>
      <c r="E1910" s="59" t="b">
        <f aca="false">FALSE()</f>
        <v>0</v>
      </c>
      <c r="F1910" s="57" t="n">
        <v>1</v>
      </c>
      <c r="G1910" s="57" t="s">
        <v>5191</v>
      </c>
      <c r="H1910" s="57" t="s">
        <v>5001</v>
      </c>
      <c r="I1910" s="57" t="n">
        <v>6</v>
      </c>
      <c r="J1910" s="57" t="s">
        <v>327</v>
      </c>
      <c r="K1910" s="57" t="n">
        <v>2</v>
      </c>
      <c r="L1910" s="59" t="b">
        <f aca="false">FALSE()</f>
        <v>0</v>
      </c>
      <c r="M1910" s="59" t="b">
        <f aca="false">TRUE()</f>
        <v>1</v>
      </c>
      <c r="N1910" s="59" t="b">
        <f aca="false">TRUE()</f>
        <v>1</v>
      </c>
      <c r="O1910" s="59" t="b">
        <f aca="false">TRUE()</f>
        <v>1</v>
      </c>
      <c r="P1910" s="59" t="b">
        <f aca="false">TRUE()</f>
        <v>1</v>
      </c>
      <c r="Q1910" s="57" t="s">
        <v>5421</v>
      </c>
      <c r="R1910" s="58" t="n">
        <v>1</v>
      </c>
      <c r="S1910" s="58" t="n">
        <v>109.919998168945</v>
      </c>
      <c r="T1910" s="57"/>
      <c r="U1910" s="58" t="n">
        <v>6.247550933477</v>
      </c>
      <c r="V1910" s="58" t="n">
        <v>5.68687328560086</v>
      </c>
      <c r="W1910" s="58" t="n">
        <v>0</v>
      </c>
      <c r="X1910" s="58" t="n">
        <v>91.025641025641</v>
      </c>
      <c r="Y1910" s="58" t="n">
        <v>0</v>
      </c>
      <c r="Z1910" s="58" t="n">
        <v>2.8429227917761</v>
      </c>
      <c r="AA1910" s="57" t="s">
        <v>5455</v>
      </c>
      <c r="AB1910" s="57" t="s">
        <v>5413</v>
      </c>
      <c r="AC1910" s="57" t="s">
        <v>5414</v>
      </c>
      <c r="AD1910" s="57" t="s">
        <v>261</v>
      </c>
      <c r="AE1910" s="57" t="n">
        <v>2876</v>
      </c>
      <c r="AF1910" s="58" t="n">
        <v>2.8429227917761</v>
      </c>
      <c r="AG1910" s="57" t="s">
        <v>5455</v>
      </c>
      <c r="AH1910" s="57" t="s">
        <v>5414</v>
      </c>
      <c r="AI1910" s="57" t="s">
        <v>261</v>
      </c>
      <c r="AJ1910" s="58" t="n">
        <v>17.6103436934093</v>
      </c>
      <c r="AK1910" s="57" t="s">
        <v>371</v>
      </c>
      <c r="AL1910" s="58" t="n">
        <v>4.5</v>
      </c>
      <c r="AM1910" s="57"/>
      <c r="AN1910" s="57" t="s">
        <v>5455</v>
      </c>
      <c r="AO1910" s="57" t="n">
        <v>4</v>
      </c>
      <c r="AP1910" s="59" t="b">
        <f aca="false">TRUE()</f>
        <v>1</v>
      </c>
    </row>
    <row r="1911" customFormat="false" ht="15" hidden="false" customHeight="true" outlineLevel="0" collapsed="false">
      <c r="B1911" s="57" t="s">
        <v>4716</v>
      </c>
      <c r="C1911" s="57" t="s">
        <v>255</v>
      </c>
      <c r="D1911" s="57" t="s">
        <v>305</v>
      </c>
      <c r="E1911" s="59" t="b">
        <f aca="false">FALSE()</f>
        <v>0</v>
      </c>
      <c r="F1911" s="57" t="n">
        <v>1</v>
      </c>
      <c r="G1911" s="57" t="s">
        <v>5191</v>
      </c>
      <c r="H1911" s="57" t="s">
        <v>5001</v>
      </c>
      <c r="I1911" s="57" t="n">
        <v>7</v>
      </c>
      <c r="J1911" s="57" t="s">
        <v>327</v>
      </c>
      <c r="K1911" s="57" t="n">
        <v>2</v>
      </c>
      <c r="L1911" s="59" t="b">
        <f aca="false">FALSE()</f>
        <v>0</v>
      </c>
      <c r="M1911" s="59" t="b">
        <f aca="false">TRUE()</f>
        <v>1</v>
      </c>
      <c r="N1911" s="59" t="b">
        <f aca="false">TRUE()</f>
        <v>1</v>
      </c>
      <c r="O1911" s="59" t="b">
        <f aca="false">TRUE()</f>
        <v>1</v>
      </c>
      <c r="P1911" s="59" t="b">
        <f aca="false">TRUE()</f>
        <v>1</v>
      </c>
      <c r="Q1911" s="57" t="s">
        <v>5421</v>
      </c>
      <c r="R1911" s="58" t="n">
        <v>1</v>
      </c>
      <c r="S1911" s="58" t="n">
        <v>105.459999084473</v>
      </c>
      <c r="T1911" s="57"/>
      <c r="U1911" s="58" t="n">
        <v>0.934462746460236</v>
      </c>
      <c r="V1911" s="58" t="n">
        <v>0.934462746460236</v>
      </c>
      <c r="W1911" s="58" t="n">
        <v>0</v>
      </c>
      <c r="X1911" s="58" t="n">
        <v>100</v>
      </c>
      <c r="Y1911" s="58" t="n">
        <v>0</v>
      </c>
      <c r="Z1911" s="58" t="n">
        <v>2.74007080200494</v>
      </c>
      <c r="AA1911" s="57" t="s">
        <v>5455</v>
      </c>
      <c r="AB1911" s="57" t="s">
        <v>5413</v>
      </c>
      <c r="AC1911" s="57" t="s">
        <v>5414</v>
      </c>
      <c r="AD1911" s="57" t="s">
        <v>261</v>
      </c>
      <c r="AE1911" s="57" t="n">
        <v>2876</v>
      </c>
      <c r="AF1911" s="58" t="n">
        <v>2.74007080200494</v>
      </c>
      <c r="AG1911" s="57" t="s">
        <v>5455</v>
      </c>
      <c r="AH1911" s="57" t="s">
        <v>5414</v>
      </c>
      <c r="AI1911" s="57" t="s">
        <v>261</v>
      </c>
      <c r="AJ1911" s="58" t="n">
        <v>16.0671319469282</v>
      </c>
      <c r="AK1911" s="57" t="s">
        <v>371</v>
      </c>
      <c r="AL1911" s="58" t="n">
        <v>3.5</v>
      </c>
      <c r="AM1911" s="57"/>
      <c r="AN1911" s="57" t="s">
        <v>5455</v>
      </c>
      <c r="AO1911" s="57" t="n">
        <v>1</v>
      </c>
      <c r="AP1911" s="59" t="b">
        <f aca="false">TRUE()</f>
        <v>1</v>
      </c>
    </row>
    <row r="1912" customFormat="false" ht="15" hidden="false" customHeight="true" outlineLevel="0" collapsed="false">
      <c r="B1912" s="57" t="s">
        <v>4716</v>
      </c>
      <c r="C1912" s="57" t="s">
        <v>255</v>
      </c>
      <c r="D1912" s="57" t="s">
        <v>305</v>
      </c>
      <c r="E1912" s="59" t="b">
        <f aca="false">FALSE()</f>
        <v>0</v>
      </c>
      <c r="F1912" s="57" t="n">
        <v>1</v>
      </c>
      <c r="G1912" s="57" t="s">
        <v>5191</v>
      </c>
      <c r="H1912" s="57" t="s">
        <v>5001</v>
      </c>
      <c r="I1912" s="57" t="n">
        <v>7</v>
      </c>
      <c r="J1912" s="57" t="s">
        <v>327</v>
      </c>
      <c r="K1912" s="57" t="n">
        <v>2</v>
      </c>
      <c r="L1912" s="59" t="b">
        <f aca="false">FALSE()</f>
        <v>0</v>
      </c>
      <c r="M1912" s="59" t="b">
        <f aca="false">TRUE()</f>
        <v>1</v>
      </c>
      <c r="N1912" s="59" t="b">
        <f aca="false">TRUE()</f>
        <v>1</v>
      </c>
      <c r="O1912" s="59" t="b">
        <f aca="false">TRUE()</f>
        <v>1</v>
      </c>
      <c r="P1912" s="59" t="b">
        <f aca="false">TRUE()</f>
        <v>1</v>
      </c>
      <c r="Q1912" s="57" t="s">
        <v>5421</v>
      </c>
      <c r="R1912" s="58" t="n">
        <v>1</v>
      </c>
      <c r="S1912" s="58" t="n">
        <v>105.459999084473</v>
      </c>
      <c r="T1912" s="57"/>
      <c r="U1912" s="58" t="n">
        <v>0.934462746460236</v>
      </c>
      <c r="V1912" s="58" t="n">
        <v>0.934462746460236</v>
      </c>
      <c r="W1912" s="58" t="n">
        <v>0</v>
      </c>
      <c r="X1912" s="58" t="n">
        <v>100</v>
      </c>
      <c r="Y1912" s="58" t="n">
        <v>0</v>
      </c>
      <c r="Z1912" s="58" t="n">
        <v>2.74007080200494</v>
      </c>
      <c r="AA1912" s="57" t="s">
        <v>5455</v>
      </c>
      <c r="AB1912" s="57" t="s">
        <v>5413</v>
      </c>
      <c r="AC1912" s="57" t="s">
        <v>5414</v>
      </c>
      <c r="AD1912" s="57" t="s">
        <v>261</v>
      </c>
      <c r="AE1912" s="57" t="n">
        <v>2876</v>
      </c>
      <c r="AF1912" s="58" t="n">
        <v>2.74007080200494</v>
      </c>
      <c r="AG1912" s="57" t="s">
        <v>5455</v>
      </c>
      <c r="AH1912" s="57" t="s">
        <v>5414</v>
      </c>
      <c r="AI1912" s="57" t="s">
        <v>261</v>
      </c>
      <c r="AJ1912" s="58" t="n">
        <v>16.0671319469282</v>
      </c>
      <c r="AK1912" s="57" t="s">
        <v>371</v>
      </c>
      <c r="AL1912" s="58" t="n">
        <v>4</v>
      </c>
      <c r="AM1912" s="57"/>
      <c r="AN1912" s="57" t="s">
        <v>5455</v>
      </c>
      <c r="AO1912" s="57" t="n">
        <v>1</v>
      </c>
      <c r="AP1912" s="59" t="b">
        <f aca="false">TRUE()</f>
        <v>1</v>
      </c>
    </row>
    <row r="1913" customFormat="false" ht="15" hidden="false" customHeight="true" outlineLevel="0" collapsed="false">
      <c r="B1913" s="57" t="s">
        <v>4716</v>
      </c>
      <c r="C1913" s="57" t="s">
        <v>255</v>
      </c>
      <c r="D1913" s="57" t="s">
        <v>305</v>
      </c>
      <c r="E1913" s="59" t="b">
        <f aca="false">FALSE()</f>
        <v>0</v>
      </c>
      <c r="F1913" s="57" t="n">
        <v>1</v>
      </c>
      <c r="G1913" s="57" t="s">
        <v>5191</v>
      </c>
      <c r="H1913" s="57" t="s">
        <v>5001</v>
      </c>
      <c r="I1913" s="57" t="n">
        <v>7</v>
      </c>
      <c r="J1913" s="57" t="s">
        <v>327</v>
      </c>
      <c r="K1913" s="57" t="n">
        <v>2</v>
      </c>
      <c r="L1913" s="59" t="b">
        <f aca="false">FALSE()</f>
        <v>0</v>
      </c>
      <c r="M1913" s="59" t="b">
        <f aca="false">TRUE()</f>
        <v>1</v>
      </c>
      <c r="N1913" s="59" t="b">
        <f aca="false">TRUE()</f>
        <v>1</v>
      </c>
      <c r="O1913" s="59" t="b">
        <f aca="false">TRUE()</f>
        <v>1</v>
      </c>
      <c r="P1913" s="59" t="b">
        <f aca="false">TRUE()</f>
        <v>1</v>
      </c>
      <c r="Q1913" s="57" t="s">
        <v>5421</v>
      </c>
      <c r="R1913" s="58" t="n">
        <v>1</v>
      </c>
      <c r="S1913" s="58" t="n">
        <v>105.459999084473</v>
      </c>
      <c r="T1913" s="57"/>
      <c r="U1913" s="58" t="n">
        <v>0.934462746460236</v>
      </c>
      <c r="V1913" s="58" t="n">
        <v>0.934462746460236</v>
      </c>
      <c r="W1913" s="58" t="n">
        <v>0</v>
      </c>
      <c r="X1913" s="58" t="n">
        <v>100</v>
      </c>
      <c r="Y1913" s="58" t="n">
        <v>0</v>
      </c>
      <c r="Z1913" s="58" t="n">
        <v>2.74007080200494</v>
      </c>
      <c r="AA1913" s="57" t="s">
        <v>5455</v>
      </c>
      <c r="AB1913" s="57" t="s">
        <v>5413</v>
      </c>
      <c r="AC1913" s="57" t="s">
        <v>5414</v>
      </c>
      <c r="AD1913" s="57" t="s">
        <v>261</v>
      </c>
      <c r="AE1913" s="57" t="n">
        <v>2876</v>
      </c>
      <c r="AF1913" s="58" t="n">
        <v>2.74007080200494</v>
      </c>
      <c r="AG1913" s="57" t="s">
        <v>5455</v>
      </c>
      <c r="AH1913" s="57" t="s">
        <v>5414</v>
      </c>
      <c r="AI1913" s="57" t="s">
        <v>261</v>
      </c>
      <c r="AJ1913" s="58" t="n">
        <v>16.0671319469282</v>
      </c>
      <c r="AK1913" s="57" t="s">
        <v>371</v>
      </c>
      <c r="AL1913" s="58" t="n">
        <v>4.5</v>
      </c>
      <c r="AM1913" s="57"/>
      <c r="AN1913" s="57" t="s">
        <v>5455</v>
      </c>
      <c r="AO1913" s="57" t="n">
        <v>2</v>
      </c>
      <c r="AP1913" s="59" t="b">
        <f aca="false">TRUE()</f>
        <v>1</v>
      </c>
    </row>
    <row r="1914" customFormat="false" ht="15" hidden="false" customHeight="true" outlineLevel="0" collapsed="false">
      <c r="B1914" s="57" t="s">
        <v>4716</v>
      </c>
      <c r="C1914" s="57" t="s">
        <v>255</v>
      </c>
      <c r="D1914" s="57" t="s">
        <v>305</v>
      </c>
      <c r="E1914" s="59" t="b">
        <f aca="false">FALSE()</f>
        <v>0</v>
      </c>
      <c r="F1914" s="57" t="n">
        <v>1</v>
      </c>
      <c r="G1914" s="57" t="s">
        <v>5191</v>
      </c>
      <c r="H1914" s="57" t="s">
        <v>5001</v>
      </c>
      <c r="I1914" s="57" t="n">
        <v>8</v>
      </c>
      <c r="J1914" s="57" t="s">
        <v>360</v>
      </c>
      <c r="K1914" s="57" t="n">
        <v>2</v>
      </c>
      <c r="L1914" s="59" t="b">
        <f aca="false">FALSE()</f>
        <v>0</v>
      </c>
      <c r="M1914" s="59" t="b">
        <f aca="false">TRUE()</f>
        <v>1</v>
      </c>
      <c r="N1914" s="59" t="b">
        <f aca="false">TRUE()</f>
        <v>1</v>
      </c>
      <c r="O1914" s="59" t="b">
        <f aca="false">TRUE()</f>
        <v>1</v>
      </c>
      <c r="P1914" s="59" t="b">
        <f aca="false">TRUE()</f>
        <v>1</v>
      </c>
      <c r="Q1914" s="57" t="s">
        <v>5417</v>
      </c>
      <c r="R1914" s="58" t="n">
        <v>1</v>
      </c>
      <c r="S1914" s="58" t="n">
        <v>97.7799987792969</v>
      </c>
      <c r="T1914" s="57"/>
      <c r="U1914" s="58" t="n">
        <v>0.106795742452598</v>
      </c>
      <c r="V1914" s="58" t="n">
        <v>0.106795742452598</v>
      </c>
      <c r="W1914" s="58" t="n">
        <v>0</v>
      </c>
      <c r="X1914" s="58" t="n">
        <v>100</v>
      </c>
      <c r="Y1914" s="58" t="n">
        <v>0</v>
      </c>
      <c r="Z1914" s="58" t="n">
        <v>3.33779238419647</v>
      </c>
      <c r="AA1914" s="57" t="s">
        <v>5455</v>
      </c>
      <c r="AB1914" s="57" t="s">
        <v>5413</v>
      </c>
      <c r="AC1914" s="57" t="s">
        <v>5414</v>
      </c>
      <c r="AD1914" s="57" t="s">
        <v>261</v>
      </c>
      <c r="AE1914" s="57" t="n">
        <v>2876</v>
      </c>
      <c r="AF1914" s="58" t="n">
        <v>3.33779238419647</v>
      </c>
      <c r="AG1914" s="57" t="s">
        <v>5455</v>
      </c>
      <c r="AH1914" s="57" t="s">
        <v>5414</v>
      </c>
      <c r="AI1914" s="57" t="s">
        <v>261</v>
      </c>
      <c r="AJ1914" s="58" t="n">
        <v>13.2256182086132</v>
      </c>
      <c r="AK1914" s="57" t="s">
        <v>371</v>
      </c>
      <c r="AL1914" s="58" t="n">
        <v>3.5</v>
      </c>
      <c r="AM1914" s="57"/>
      <c r="AN1914" s="57" t="s">
        <v>5455</v>
      </c>
      <c r="AO1914" s="57" t="n">
        <v>1</v>
      </c>
      <c r="AP1914" s="59" t="b">
        <f aca="false">TRUE()</f>
        <v>1</v>
      </c>
    </row>
    <row r="1915" customFormat="false" ht="15" hidden="false" customHeight="true" outlineLevel="0" collapsed="false">
      <c r="B1915" s="57" t="s">
        <v>4716</v>
      </c>
      <c r="C1915" s="57" t="s">
        <v>255</v>
      </c>
      <c r="D1915" s="57" t="s">
        <v>305</v>
      </c>
      <c r="E1915" s="59" t="b">
        <f aca="false">FALSE()</f>
        <v>0</v>
      </c>
      <c r="F1915" s="57" t="n">
        <v>1</v>
      </c>
      <c r="G1915" s="57" t="s">
        <v>5191</v>
      </c>
      <c r="H1915" s="57" t="s">
        <v>5001</v>
      </c>
      <c r="I1915" s="57" t="n">
        <v>8</v>
      </c>
      <c r="J1915" s="57" t="s">
        <v>360</v>
      </c>
      <c r="K1915" s="57" t="n">
        <v>2</v>
      </c>
      <c r="L1915" s="59" t="b">
        <f aca="false">FALSE()</f>
        <v>0</v>
      </c>
      <c r="M1915" s="59" t="b">
        <f aca="false">TRUE()</f>
        <v>1</v>
      </c>
      <c r="N1915" s="59" t="b">
        <f aca="false">TRUE()</f>
        <v>1</v>
      </c>
      <c r="O1915" s="59" t="b">
        <f aca="false">TRUE()</f>
        <v>1</v>
      </c>
      <c r="P1915" s="59" t="b">
        <f aca="false">TRUE()</f>
        <v>1</v>
      </c>
      <c r="Q1915" s="57" t="s">
        <v>5417</v>
      </c>
      <c r="R1915" s="58" t="n">
        <v>1</v>
      </c>
      <c r="S1915" s="58" t="n">
        <v>97.7799987792969</v>
      </c>
      <c r="T1915" s="57"/>
      <c r="U1915" s="58" t="n">
        <v>0.106795742452598</v>
      </c>
      <c r="V1915" s="58" t="n">
        <v>0.106795742452598</v>
      </c>
      <c r="W1915" s="58" t="n">
        <v>0</v>
      </c>
      <c r="X1915" s="58" t="n">
        <v>100</v>
      </c>
      <c r="Y1915" s="58" t="n">
        <v>0</v>
      </c>
      <c r="Z1915" s="58" t="n">
        <v>3.33779238419647</v>
      </c>
      <c r="AA1915" s="57" t="s">
        <v>5455</v>
      </c>
      <c r="AB1915" s="57" t="s">
        <v>5413</v>
      </c>
      <c r="AC1915" s="57" t="s">
        <v>5414</v>
      </c>
      <c r="AD1915" s="57" t="s">
        <v>261</v>
      </c>
      <c r="AE1915" s="57" t="n">
        <v>2876</v>
      </c>
      <c r="AF1915" s="58" t="n">
        <v>3.33779238419647</v>
      </c>
      <c r="AG1915" s="57" t="s">
        <v>5455</v>
      </c>
      <c r="AH1915" s="57" t="s">
        <v>5414</v>
      </c>
      <c r="AI1915" s="57" t="s">
        <v>261</v>
      </c>
      <c r="AJ1915" s="58" t="n">
        <v>13.2256182086132</v>
      </c>
      <c r="AK1915" s="57" t="s">
        <v>371</v>
      </c>
      <c r="AL1915" s="58" t="n">
        <v>4</v>
      </c>
      <c r="AM1915" s="57"/>
      <c r="AN1915" s="57" t="s">
        <v>5455</v>
      </c>
      <c r="AO1915" s="57" t="n">
        <v>1</v>
      </c>
      <c r="AP1915" s="59" t="b">
        <f aca="false">TRUE()</f>
        <v>1</v>
      </c>
    </row>
    <row r="1916" customFormat="false" ht="15" hidden="false" customHeight="true" outlineLevel="0" collapsed="false">
      <c r="B1916" s="57" t="s">
        <v>4716</v>
      </c>
      <c r="C1916" s="57" t="s">
        <v>255</v>
      </c>
      <c r="D1916" s="57" t="s">
        <v>305</v>
      </c>
      <c r="E1916" s="59" t="b">
        <f aca="false">FALSE()</f>
        <v>0</v>
      </c>
      <c r="F1916" s="57" t="n">
        <v>1</v>
      </c>
      <c r="G1916" s="57" t="s">
        <v>5191</v>
      </c>
      <c r="H1916" s="57" t="s">
        <v>5001</v>
      </c>
      <c r="I1916" s="57" t="n">
        <v>8</v>
      </c>
      <c r="J1916" s="57" t="s">
        <v>360</v>
      </c>
      <c r="K1916" s="57" t="n">
        <v>2</v>
      </c>
      <c r="L1916" s="59" t="b">
        <f aca="false">FALSE()</f>
        <v>0</v>
      </c>
      <c r="M1916" s="59" t="b">
        <f aca="false">TRUE()</f>
        <v>1</v>
      </c>
      <c r="N1916" s="59" t="b">
        <f aca="false">TRUE()</f>
        <v>1</v>
      </c>
      <c r="O1916" s="59" t="b">
        <f aca="false">TRUE()</f>
        <v>1</v>
      </c>
      <c r="P1916" s="59" t="b">
        <f aca="false">TRUE()</f>
        <v>1</v>
      </c>
      <c r="Q1916" s="57" t="s">
        <v>5417</v>
      </c>
      <c r="R1916" s="58" t="n">
        <v>1</v>
      </c>
      <c r="S1916" s="58" t="n">
        <v>97.7799987792969</v>
      </c>
      <c r="T1916" s="57"/>
      <c r="U1916" s="58" t="n">
        <v>0.106795742452598</v>
      </c>
      <c r="V1916" s="58" t="n">
        <v>0.106795742452598</v>
      </c>
      <c r="W1916" s="58" t="n">
        <v>0</v>
      </c>
      <c r="X1916" s="58" t="n">
        <v>100</v>
      </c>
      <c r="Y1916" s="58" t="n">
        <v>0</v>
      </c>
      <c r="Z1916" s="58" t="n">
        <v>3.33779238419647</v>
      </c>
      <c r="AA1916" s="57" t="s">
        <v>5455</v>
      </c>
      <c r="AB1916" s="57" t="s">
        <v>5413</v>
      </c>
      <c r="AC1916" s="57" t="s">
        <v>5414</v>
      </c>
      <c r="AD1916" s="57" t="s">
        <v>261</v>
      </c>
      <c r="AE1916" s="57" t="n">
        <v>2876</v>
      </c>
      <c r="AF1916" s="58" t="n">
        <v>3.33779238419647</v>
      </c>
      <c r="AG1916" s="57" t="s">
        <v>5455</v>
      </c>
      <c r="AH1916" s="57" t="s">
        <v>5414</v>
      </c>
      <c r="AI1916" s="57" t="s">
        <v>261</v>
      </c>
      <c r="AJ1916" s="58" t="n">
        <v>13.2256182086132</v>
      </c>
      <c r="AK1916" s="57" t="s">
        <v>371</v>
      </c>
      <c r="AL1916" s="58" t="n">
        <v>4.5</v>
      </c>
      <c r="AM1916" s="57"/>
      <c r="AN1916" s="57" t="s">
        <v>5455</v>
      </c>
      <c r="AO1916" s="57" t="n">
        <v>1</v>
      </c>
      <c r="AP1916" s="59" t="b">
        <f aca="false">TRUE()</f>
        <v>1</v>
      </c>
    </row>
    <row r="1917" customFormat="false" ht="15" hidden="false" customHeight="true" outlineLevel="0" collapsed="false">
      <c r="B1917" s="57" t="s">
        <v>4716</v>
      </c>
      <c r="C1917" s="57" t="s">
        <v>255</v>
      </c>
      <c r="D1917" s="57" t="s">
        <v>345</v>
      </c>
      <c r="E1917" s="59" t="b">
        <f aca="false">FALSE()</f>
        <v>0</v>
      </c>
      <c r="F1917" s="57" t="n">
        <v>1</v>
      </c>
      <c r="G1917" s="57" t="s">
        <v>5195</v>
      </c>
      <c r="H1917" s="57" t="s">
        <v>4961</v>
      </c>
      <c r="I1917" s="57" t="n">
        <v>2</v>
      </c>
      <c r="J1917" s="57" t="s">
        <v>334</v>
      </c>
      <c r="K1917" s="57" t="n">
        <v>2</v>
      </c>
      <c r="L1917" s="59" t="b">
        <f aca="false">FALSE()</f>
        <v>0</v>
      </c>
      <c r="M1917" s="59" t="b">
        <f aca="false">TRUE()</f>
        <v>1</v>
      </c>
      <c r="N1917" s="59" t="b">
        <f aca="false">TRUE()</f>
        <v>1</v>
      </c>
      <c r="O1917" s="59" t="b">
        <f aca="false">TRUE()</f>
        <v>1</v>
      </c>
      <c r="P1917" s="59" t="b">
        <f aca="false">TRUE()</f>
        <v>1</v>
      </c>
      <c r="Q1917" s="57" t="s">
        <v>5423</v>
      </c>
      <c r="R1917" s="58" t="n">
        <v>1</v>
      </c>
      <c r="S1917" s="58" t="n">
        <v>83.8300018310547</v>
      </c>
      <c r="T1917" s="57"/>
      <c r="U1917" s="58" t="n">
        <v>36.9780258242122</v>
      </c>
      <c r="V1917" s="58" t="n">
        <v>5.95386264173235</v>
      </c>
      <c r="W1917" s="58" t="n">
        <v>5.95386264173235</v>
      </c>
      <c r="X1917" s="58" t="n">
        <v>16.101083032491</v>
      </c>
      <c r="Y1917" s="58" t="n">
        <v>16.101083032491</v>
      </c>
      <c r="Z1917" s="58" t="n">
        <v>5.17383204211348</v>
      </c>
      <c r="AA1917" s="57" t="s">
        <v>530</v>
      </c>
      <c r="AB1917" s="57" t="s">
        <v>282</v>
      </c>
      <c r="AC1917" s="57" t="s">
        <v>5426</v>
      </c>
      <c r="AD1917" s="57" t="s">
        <v>5418</v>
      </c>
      <c r="AE1917" s="57" t="n">
        <v>287</v>
      </c>
      <c r="AF1917" s="58" t="n">
        <v>6.36076669907018</v>
      </c>
      <c r="AG1917" s="57" t="s">
        <v>530</v>
      </c>
      <c r="AH1917" s="57" t="s">
        <v>5485</v>
      </c>
      <c r="AI1917" s="57" t="s">
        <v>5418</v>
      </c>
      <c r="AJ1917" s="58" t="n">
        <v>5.17383204211348</v>
      </c>
      <c r="AK1917" s="57" t="s">
        <v>530</v>
      </c>
      <c r="AL1917" s="58" t="n">
        <v>3.5</v>
      </c>
      <c r="AM1917" s="57"/>
      <c r="AN1917" s="57"/>
      <c r="AO1917" s="57" t="n">
        <v>0</v>
      </c>
      <c r="AP1917" s="59" t="b">
        <f aca="false">FALSE()</f>
        <v>0</v>
      </c>
    </row>
    <row r="1918" customFormat="false" ht="15" hidden="false" customHeight="true" outlineLevel="0" collapsed="false">
      <c r="B1918" s="57" t="s">
        <v>4716</v>
      </c>
      <c r="C1918" s="57" t="s">
        <v>255</v>
      </c>
      <c r="D1918" s="57" t="s">
        <v>345</v>
      </c>
      <c r="E1918" s="59" t="b">
        <f aca="false">FALSE()</f>
        <v>0</v>
      </c>
      <c r="F1918" s="57" t="n">
        <v>1</v>
      </c>
      <c r="G1918" s="57" t="s">
        <v>5195</v>
      </c>
      <c r="H1918" s="57" t="s">
        <v>4961</v>
      </c>
      <c r="I1918" s="57" t="n">
        <v>2</v>
      </c>
      <c r="J1918" s="57" t="s">
        <v>334</v>
      </c>
      <c r="K1918" s="57" t="n">
        <v>2</v>
      </c>
      <c r="L1918" s="59" t="b">
        <f aca="false">FALSE()</f>
        <v>0</v>
      </c>
      <c r="M1918" s="59" t="b">
        <f aca="false">TRUE()</f>
        <v>1</v>
      </c>
      <c r="N1918" s="59" t="b">
        <f aca="false">TRUE()</f>
        <v>1</v>
      </c>
      <c r="O1918" s="59" t="b">
        <f aca="false">TRUE()</f>
        <v>1</v>
      </c>
      <c r="P1918" s="59" t="b">
        <f aca="false">TRUE()</f>
        <v>1</v>
      </c>
      <c r="Q1918" s="57" t="s">
        <v>5423</v>
      </c>
      <c r="R1918" s="58" t="n">
        <v>1</v>
      </c>
      <c r="S1918" s="58" t="n">
        <v>83.8300018310547</v>
      </c>
      <c r="T1918" s="57"/>
      <c r="U1918" s="58" t="n">
        <v>36.9780258242122</v>
      </c>
      <c r="V1918" s="58" t="n">
        <v>5.95386264173235</v>
      </c>
      <c r="W1918" s="58" t="n">
        <v>5.95386264173235</v>
      </c>
      <c r="X1918" s="58" t="n">
        <v>16.101083032491</v>
      </c>
      <c r="Y1918" s="58" t="n">
        <v>16.101083032491</v>
      </c>
      <c r="Z1918" s="58" t="n">
        <v>5.17383204211348</v>
      </c>
      <c r="AA1918" s="57" t="s">
        <v>530</v>
      </c>
      <c r="AB1918" s="57" t="s">
        <v>282</v>
      </c>
      <c r="AC1918" s="57" t="s">
        <v>5426</v>
      </c>
      <c r="AD1918" s="57" t="s">
        <v>5418</v>
      </c>
      <c r="AE1918" s="57" t="n">
        <v>287</v>
      </c>
      <c r="AF1918" s="58" t="n">
        <v>6.36076669907018</v>
      </c>
      <c r="AG1918" s="57" t="s">
        <v>530</v>
      </c>
      <c r="AH1918" s="57" t="s">
        <v>5485</v>
      </c>
      <c r="AI1918" s="57" t="s">
        <v>5418</v>
      </c>
      <c r="AJ1918" s="58" t="n">
        <v>5.17383204211348</v>
      </c>
      <c r="AK1918" s="57" t="s">
        <v>530</v>
      </c>
      <c r="AL1918" s="58" t="n">
        <v>4</v>
      </c>
      <c r="AM1918" s="57"/>
      <c r="AN1918" s="57"/>
      <c r="AO1918" s="57" t="n">
        <v>0</v>
      </c>
      <c r="AP1918" s="59" t="b">
        <f aca="false">FALSE()</f>
        <v>0</v>
      </c>
    </row>
    <row r="1919" customFormat="false" ht="15" hidden="false" customHeight="true" outlineLevel="0" collapsed="false">
      <c r="B1919" s="57" t="s">
        <v>4716</v>
      </c>
      <c r="C1919" s="57" t="s">
        <v>255</v>
      </c>
      <c r="D1919" s="57" t="s">
        <v>345</v>
      </c>
      <c r="E1919" s="59" t="b">
        <f aca="false">FALSE()</f>
        <v>0</v>
      </c>
      <c r="F1919" s="57" t="n">
        <v>1</v>
      </c>
      <c r="G1919" s="57" t="s">
        <v>5195</v>
      </c>
      <c r="H1919" s="57" t="s">
        <v>4961</v>
      </c>
      <c r="I1919" s="57" t="n">
        <v>2</v>
      </c>
      <c r="J1919" s="57" t="s">
        <v>334</v>
      </c>
      <c r="K1919" s="57" t="n">
        <v>2</v>
      </c>
      <c r="L1919" s="59" t="b">
        <f aca="false">FALSE()</f>
        <v>0</v>
      </c>
      <c r="M1919" s="59" t="b">
        <f aca="false">TRUE()</f>
        <v>1</v>
      </c>
      <c r="N1919" s="59" t="b">
        <f aca="false">TRUE()</f>
        <v>1</v>
      </c>
      <c r="O1919" s="59" t="b">
        <f aca="false">TRUE()</f>
        <v>1</v>
      </c>
      <c r="P1919" s="59" t="b">
        <f aca="false">TRUE()</f>
        <v>1</v>
      </c>
      <c r="Q1919" s="57" t="s">
        <v>5423</v>
      </c>
      <c r="R1919" s="58" t="n">
        <v>1</v>
      </c>
      <c r="S1919" s="58" t="n">
        <v>83.8300018310547</v>
      </c>
      <c r="T1919" s="57"/>
      <c r="U1919" s="58" t="n">
        <v>36.9780258242122</v>
      </c>
      <c r="V1919" s="58" t="n">
        <v>5.95386264173235</v>
      </c>
      <c r="W1919" s="58" t="n">
        <v>5.95386264173235</v>
      </c>
      <c r="X1919" s="58" t="n">
        <v>16.101083032491</v>
      </c>
      <c r="Y1919" s="58" t="n">
        <v>16.101083032491</v>
      </c>
      <c r="Z1919" s="58" t="n">
        <v>5.17383204211348</v>
      </c>
      <c r="AA1919" s="57" t="s">
        <v>530</v>
      </c>
      <c r="AB1919" s="57" t="s">
        <v>282</v>
      </c>
      <c r="AC1919" s="57" t="s">
        <v>5426</v>
      </c>
      <c r="AD1919" s="57" t="s">
        <v>5418</v>
      </c>
      <c r="AE1919" s="57" t="n">
        <v>287</v>
      </c>
      <c r="AF1919" s="58" t="n">
        <v>6.36076669907018</v>
      </c>
      <c r="AG1919" s="57" t="s">
        <v>530</v>
      </c>
      <c r="AH1919" s="57" t="s">
        <v>5485</v>
      </c>
      <c r="AI1919" s="57" t="s">
        <v>5418</v>
      </c>
      <c r="AJ1919" s="58" t="n">
        <v>5.17383204211348</v>
      </c>
      <c r="AK1919" s="57" t="s">
        <v>530</v>
      </c>
      <c r="AL1919" s="58" t="n">
        <v>4.5</v>
      </c>
      <c r="AM1919" s="57"/>
      <c r="AN1919" s="57"/>
      <c r="AO1919" s="57" t="n">
        <v>0</v>
      </c>
      <c r="AP1919" s="59" t="b">
        <f aca="false">FALSE()</f>
        <v>0</v>
      </c>
    </row>
    <row r="1920" customFormat="false" ht="15" hidden="false" customHeight="true" outlineLevel="0" collapsed="false">
      <c r="B1920" s="57" t="s">
        <v>4716</v>
      </c>
      <c r="C1920" s="57" t="s">
        <v>255</v>
      </c>
      <c r="D1920" s="57" t="s">
        <v>345</v>
      </c>
      <c r="E1920" s="59" t="b">
        <f aca="false">FALSE()</f>
        <v>0</v>
      </c>
      <c r="F1920" s="57" t="n">
        <v>1</v>
      </c>
      <c r="G1920" s="57" t="s">
        <v>5195</v>
      </c>
      <c r="H1920" s="57" t="s">
        <v>4961</v>
      </c>
      <c r="I1920" s="57" t="n">
        <v>3</v>
      </c>
      <c r="J1920" s="57" t="s">
        <v>252</v>
      </c>
      <c r="K1920" s="57" t="n">
        <v>2</v>
      </c>
      <c r="L1920" s="59" t="b">
        <f aca="false">FALSE()</f>
        <v>0</v>
      </c>
      <c r="M1920" s="59" t="b">
        <f aca="false">TRUE()</f>
        <v>1</v>
      </c>
      <c r="N1920" s="59" t="b">
        <f aca="false">TRUE()</f>
        <v>1</v>
      </c>
      <c r="O1920" s="59" t="b">
        <f aca="false">TRUE()</f>
        <v>1</v>
      </c>
      <c r="P1920" s="59" t="b">
        <f aca="false">TRUE()</f>
        <v>1</v>
      </c>
      <c r="Q1920" s="57" t="s">
        <v>5440</v>
      </c>
      <c r="R1920" s="58" t="n">
        <v>1</v>
      </c>
      <c r="S1920" s="58" t="n">
        <v>78.6100006103516</v>
      </c>
      <c r="T1920" s="57"/>
      <c r="U1920" s="58" t="n">
        <v>7.02182006625834</v>
      </c>
      <c r="V1920" s="58" t="n">
        <v>0.694172325941889</v>
      </c>
      <c r="W1920" s="58" t="n">
        <v>0.694172325941889</v>
      </c>
      <c r="X1920" s="58" t="n">
        <v>9.88593155893535</v>
      </c>
      <c r="Y1920" s="58" t="n">
        <v>9.88593155893535</v>
      </c>
      <c r="Z1920" s="58" t="n">
        <v>5.30462072159735</v>
      </c>
      <c r="AA1920" s="57" t="s">
        <v>530</v>
      </c>
      <c r="AB1920" s="57" t="s">
        <v>282</v>
      </c>
      <c r="AC1920" s="57" t="s">
        <v>5431</v>
      </c>
      <c r="AD1920" s="57" t="s">
        <v>5428</v>
      </c>
      <c r="AE1920" s="57" t="n">
        <v>288</v>
      </c>
      <c r="AF1920" s="58" t="n">
        <v>5.30462072159735</v>
      </c>
      <c r="AG1920" s="57" t="s">
        <v>530</v>
      </c>
      <c r="AH1920" s="57" t="s">
        <v>5431</v>
      </c>
      <c r="AI1920" s="57" t="s">
        <v>5428</v>
      </c>
      <c r="AJ1920" s="58" t="n">
        <v>5.30462072159735</v>
      </c>
      <c r="AK1920" s="57" t="s">
        <v>530</v>
      </c>
      <c r="AL1920" s="58" t="n">
        <v>3.5</v>
      </c>
      <c r="AM1920" s="57"/>
      <c r="AN1920" s="57"/>
      <c r="AO1920" s="57" t="n">
        <v>0</v>
      </c>
      <c r="AP1920" s="59" t="b">
        <f aca="false">FALSE()</f>
        <v>0</v>
      </c>
    </row>
    <row r="1921" customFormat="false" ht="15" hidden="false" customHeight="true" outlineLevel="0" collapsed="false">
      <c r="B1921" s="57" t="s">
        <v>4716</v>
      </c>
      <c r="C1921" s="57" t="s">
        <v>255</v>
      </c>
      <c r="D1921" s="57" t="s">
        <v>345</v>
      </c>
      <c r="E1921" s="59" t="b">
        <f aca="false">FALSE()</f>
        <v>0</v>
      </c>
      <c r="F1921" s="57" t="n">
        <v>1</v>
      </c>
      <c r="G1921" s="57" t="s">
        <v>5195</v>
      </c>
      <c r="H1921" s="57" t="s">
        <v>4961</v>
      </c>
      <c r="I1921" s="57" t="n">
        <v>3</v>
      </c>
      <c r="J1921" s="57" t="s">
        <v>252</v>
      </c>
      <c r="K1921" s="57" t="n">
        <v>2</v>
      </c>
      <c r="L1921" s="59" t="b">
        <f aca="false">FALSE()</f>
        <v>0</v>
      </c>
      <c r="M1921" s="59" t="b">
        <f aca="false">TRUE()</f>
        <v>1</v>
      </c>
      <c r="N1921" s="59" t="b">
        <f aca="false">TRUE()</f>
        <v>1</v>
      </c>
      <c r="O1921" s="59" t="b">
        <f aca="false">TRUE()</f>
        <v>1</v>
      </c>
      <c r="P1921" s="59" t="b">
        <f aca="false">TRUE()</f>
        <v>1</v>
      </c>
      <c r="Q1921" s="57" t="s">
        <v>5440</v>
      </c>
      <c r="R1921" s="58" t="n">
        <v>1</v>
      </c>
      <c r="S1921" s="58" t="n">
        <v>78.6100006103516</v>
      </c>
      <c r="T1921" s="57"/>
      <c r="U1921" s="58" t="n">
        <v>7.02182006625834</v>
      </c>
      <c r="V1921" s="58" t="n">
        <v>0.694172325941889</v>
      </c>
      <c r="W1921" s="58" t="n">
        <v>0.694172325941889</v>
      </c>
      <c r="X1921" s="58" t="n">
        <v>9.88593155893535</v>
      </c>
      <c r="Y1921" s="58" t="n">
        <v>9.88593155893535</v>
      </c>
      <c r="Z1921" s="58" t="n">
        <v>5.30462072159735</v>
      </c>
      <c r="AA1921" s="57" t="s">
        <v>530</v>
      </c>
      <c r="AB1921" s="57" t="s">
        <v>282</v>
      </c>
      <c r="AC1921" s="57" t="s">
        <v>5431</v>
      </c>
      <c r="AD1921" s="57" t="s">
        <v>5428</v>
      </c>
      <c r="AE1921" s="57" t="n">
        <v>288</v>
      </c>
      <c r="AF1921" s="58" t="n">
        <v>5.30462072159735</v>
      </c>
      <c r="AG1921" s="57" t="s">
        <v>530</v>
      </c>
      <c r="AH1921" s="57" t="s">
        <v>5431</v>
      </c>
      <c r="AI1921" s="57" t="s">
        <v>5428</v>
      </c>
      <c r="AJ1921" s="58" t="n">
        <v>5.30462072159735</v>
      </c>
      <c r="AK1921" s="57" t="s">
        <v>530</v>
      </c>
      <c r="AL1921" s="58" t="n">
        <v>4</v>
      </c>
      <c r="AM1921" s="57"/>
      <c r="AN1921" s="57"/>
      <c r="AO1921" s="57" t="n">
        <v>0</v>
      </c>
      <c r="AP1921" s="59" t="b">
        <f aca="false">FALSE()</f>
        <v>0</v>
      </c>
    </row>
    <row r="1922" customFormat="false" ht="15" hidden="false" customHeight="true" outlineLevel="0" collapsed="false">
      <c r="B1922" s="57" t="s">
        <v>4716</v>
      </c>
      <c r="C1922" s="57" t="s">
        <v>255</v>
      </c>
      <c r="D1922" s="57" t="s">
        <v>345</v>
      </c>
      <c r="E1922" s="59" t="b">
        <f aca="false">FALSE()</f>
        <v>0</v>
      </c>
      <c r="F1922" s="57" t="n">
        <v>1</v>
      </c>
      <c r="G1922" s="57" t="s">
        <v>5195</v>
      </c>
      <c r="H1922" s="57" t="s">
        <v>4961</v>
      </c>
      <c r="I1922" s="57" t="n">
        <v>3</v>
      </c>
      <c r="J1922" s="57" t="s">
        <v>252</v>
      </c>
      <c r="K1922" s="57" t="n">
        <v>2</v>
      </c>
      <c r="L1922" s="59" t="b">
        <f aca="false">FALSE()</f>
        <v>0</v>
      </c>
      <c r="M1922" s="59" t="b">
        <f aca="false">TRUE()</f>
        <v>1</v>
      </c>
      <c r="N1922" s="59" t="b">
        <f aca="false">TRUE()</f>
        <v>1</v>
      </c>
      <c r="O1922" s="59" t="b">
        <f aca="false">TRUE()</f>
        <v>1</v>
      </c>
      <c r="P1922" s="59" t="b">
        <f aca="false">TRUE()</f>
        <v>1</v>
      </c>
      <c r="Q1922" s="57" t="s">
        <v>5440</v>
      </c>
      <c r="R1922" s="58" t="n">
        <v>1</v>
      </c>
      <c r="S1922" s="58" t="n">
        <v>78.6100006103516</v>
      </c>
      <c r="T1922" s="57"/>
      <c r="U1922" s="58" t="n">
        <v>7.02182006625834</v>
      </c>
      <c r="V1922" s="58" t="n">
        <v>0.694172325941889</v>
      </c>
      <c r="W1922" s="58" t="n">
        <v>0.694172325941889</v>
      </c>
      <c r="X1922" s="58" t="n">
        <v>9.88593155893535</v>
      </c>
      <c r="Y1922" s="58" t="n">
        <v>9.88593155893535</v>
      </c>
      <c r="Z1922" s="58" t="n">
        <v>5.30462072159735</v>
      </c>
      <c r="AA1922" s="57" t="s">
        <v>530</v>
      </c>
      <c r="AB1922" s="57" t="s">
        <v>282</v>
      </c>
      <c r="AC1922" s="57" t="s">
        <v>5431</v>
      </c>
      <c r="AD1922" s="57" t="s">
        <v>5428</v>
      </c>
      <c r="AE1922" s="57" t="n">
        <v>288</v>
      </c>
      <c r="AF1922" s="58" t="n">
        <v>5.30462072159735</v>
      </c>
      <c r="AG1922" s="57" t="s">
        <v>530</v>
      </c>
      <c r="AH1922" s="57" t="s">
        <v>5431</v>
      </c>
      <c r="AI1922" s="57" t="s">
        <v>5428</v>
      </c>
      <c r="AJ1922" s="58" t="n">
        <v>5.30462072159735</v>
      </c>
      <c r="AK1922" s="57" t="s">
        <v>530</v>
      </c>
      <c r="AL1922" s="58" t="n">
        <v>4.5</v>
      </c>
      <c r="AM1922" s="57"/>
      <c r="AN1922" s="57"/>
      <c r="AO1922" s="57" t="n">
        <v>0</v>
      </c>
      <c r="AP1922" s="59" t="b">
        <f aca="false">FALSE()</f>
        <v>0</v>
      </c>
    </row>
    <row r="1923" customFormat="false" ht="15" hidden="false" customHeight="true" outlineLevel="0" collapsed="false">
      <c r="B1923" s="57" t="s">
        <v>4716</v>
      </c>
      <c r="C1923" s="57" t="s">
        <v>255</v>
      </c>
      <c r="D1923" s="57" t="s">
        <v>345</v>
      </c>
      <c r="E1923" s="59" t="b">
        <f aca="false">FALSE()</f>
        <v>0</v>
      </c>
      <c r="F1923" s="57" t="n">
        <v>1</v>
      </c>
      <c r="G1923" s="57" t="s">
        <v>5195</v>
      </c>
      <c r="H1923" s="57" t="s">
        <v>4961</v>
      </c>
      <c r="I1923" s="57" t="n">
        <v>4</v>
      </c>
      <c r="J1923" s="57" t="s">
        <v>4853</v>
      </c>
      <c r="K1923" s="57" t="n">
        <v>2</v>
      </c>
      <c r="L1923" s="59" t="b">
        <f aca="false">FALSE()</f>
        <v>0</v>
      </c>
      <c r="M1923" s="59" t="b">
        <f aca="false">TRUE()</f>
        <v>1</v>
      </c>
      <c r="N1923" s="59" t="b">
        <f aca="false">TRUE()</f>
        <v>1</v>
      </c>
      <c r="O1923" s="59" t="b">
        <f aca="false">TRUE()</f>
        <v>1</v>
      </c>
      <c r="P1923" s="59" t="b">
        <f aca="false">TRUE()</f>
        <v>1</v>
      </c>
      <c r="Q1923" s="57" t="s">
        <v>5443</v>
      </c>
      <c r="R1923" s="58" t="n">
        <v>1</v>
      </c>
      <c r="S1923" s="58" t="n">
        <v>76.120002746582</v>
      </c>
      <c r="T1923" s="57"/>
      <c r="U1923" s="58" t="n">
        <v>0</v>
      </c>
      <c r="V1923" s="58" t="n">
        <v>0</v>
      </c>
      <c r="W1923" s="58" t="n">
        <v>0</v>
      </c>
      <c r="X1923" s="57"/>
      <c r="Y1923" s="57"/>
      <c r="Z1923" s="58" t="n">
        <v>5.39208623818279</v>
      </c>
      <c r="AA1923" s="57" t="s">
        <v>530</v>
      </c>
      <c r="AB1923" s="57" t="s">
        <v>282</v>
      </c>
      <c r="AC1923" s="57" t="s">
        <v>5426</v>
      </c>
      <c r="AD1923" s="57" t="s">
        <v>5418</v>
      </c>
      <c r="AE1923" s="57" t="n">
        <v>287</v>
      </c>
      <c r="AF1923" s="58" t="n">
        <v>5.43572230710878</v>
      </c>
      <c r="AG1923" s="57" t="s">
        <v>530</v>
      </c>
      <c r="AH1923" s="57" t="s">
        <v>4866</v>
      </c>
      <c r="AI1923" s="57" t="s">
        <v>5418</v>
      </c>
      <c r="AJ1923" s="58" t="n">
        <v>5.39208623818279</v>
      </c>
      <c r="AK1923" s="57" t="s">
        <v>530</v>
      </c>
      <c r="AL1923" s="58" t="n">
        <v>3.5</v>
      </c>
      <c r="AM1923" s="57"/>
      <c r="AN1923" s="57"/>
      <c r="AO1923" s="57" t="n">
        <v>0</v>
      </c>
      <c r="AP1923" s="59" t="b">
        <f aca="false">FALSE()</f>
        <v>0</v>
      </c>
    </row>
    <row r="1924" customFormat="false" ht="15" hidden="false" customHeight="true" outlineLevel="0" collapsed="false">
      <c r="B1924" s="57" t="s">
        <v>4716</v>
      </c>
      <c r="C1924" s="57" t="s">
        <v>255</v>
      </c>
      <c r="D1924" s="57" t="s">
        <v>345</v>
      </c>
      <c r="E1924" s="59" t="b">
        <f aca="false">FALSE()</f>
        <v>0</v>
      </c>
      <c r="F1924" s="57" t="n">
        <v>1</v>
      </c>
      <c r="G1924" s="57" t="s">
        <v>5195</v>
      </c>
      <c r="H1924" s="57" t="s">
        <v>4961</v>
      </c>
      <c r="I1924" s="57" t="n">
        <v>4</v>
      </c>
      <c r="J1924" s="57" t="s">
        <v>4853</v>
      </c>
      <c r="K1924" s="57" t="n">
        <v>2</v>
      </c>
      <c r="L1924" s="59" t="b">
        <f aca="false">FALSE()</f>
        <v>0</v>
      </c>
      <c r="M1924" s="59" t="b">
        <f aca="false">TRUE()</f>
        <v>1</v>
      </c>
      <c r="N1924" s="59" t="b">
        <f aca="false">TRUE()</f>
        <v>1</v>
      </c>
      <c r="O1924" s="59" t="b">
        <f aca="false">TRUE()</f>
        <v>1</v>
      </c>
      <c r="P1924" s="59" t="b">
        <f aca="false">TRUE()</f>
        <v>1</v>
      </c>
      <c r="Q1924" s="57" t="s">
        <v>5443</v>
      </c>
      <c r="R1924" s="58" t="n">
        <v>1</v>
      </c>
      <c r="S1924" s="58" t="n">
        <v>76.120002746582</v>
      </c>
      <c r="T1924" s="57"/>
      <c r="U1924" s="58" t="n">
        <v>0</v>
      </c>
      <c r="V1924" s="58" t="n">
        <v>0</v>
      </c>
      <c r="W1924" s="58" t="n">
        <v>0</v>
      </c>
      <c r="X1924" s="57"/>
      <c r="Y1924" s="57"/>
      <c r="Z1924" s="58" t="n">
        <v>5.39208623818279</v>
      </c>
      <c r="AA1924" s="57" t="s">
        <v>530</v>
      </c>
      <c r="AB1924" s="57" t="s">
        <v>282</v>
      </c>
      <c r="AC1924" s="57" t="s">
        <v>5426</v>
      </c>
      <c r="AD1924" s="57" t="s">
        <v>5418</v>
      </c>
      <c r="AE1924" s="57" t="n">
        <v>287</v>
      </c>
      <c r="AF1924" s="58" t="n">
        <v>5.43572230710878</v>
      </c>
      <c r="AG1924" s="57" t="s">
        <v>530</v>
      </c>
      <c r="AH1924" s="57" t="s">
        <v>4866</v>
      </c>
      <c r="AI1924" s="57" t="s">
        <v>5418</v>
      </c>
      <c r="AJ1924" s="58" t="n">
        <v>5.39208623818279</v>
      </c>
      <c r="AK1924" s="57" t="s">
        <v>530</v>
      </c>
      <c r="AL1924" s="58" t="n">
        <v>4</v>
      </c>
      <c r="AM1924" s="57"/>
      <c r="AN1924" s="57"/>
      <c r="AO1924" s="57" t="n">
        <v>0</v>
      </c>
      <c r="AP1924" s="59" t="b">
        <f aca="false">FALSE()</f>
        <v>0</v>
      </c>
    </row>
    <row r="1925" customFormat="false" ht="15" hidden="false" customHeight="true" outlineLevel="0" collapsed="false">
      <c r="B1925" s="57" t="s">
        <v>4716</v>
      </c>
      <c r="C1925" s="57" t="s">
        <v>255</v>
      </c>
      <c r="D1925" s="57" t="s">
        <v>345</v>
      </c>
      <c r="E1925" s="59" t="b">
        <f aca="false">FALSE()</f>
        <v>0</v>
      </c>
      <c r="F1925" s="57" t="n">
        <v>1</v>
      </c>
      <c r="G1925" s="57" t="s">
        <v>5195</v>
      </c>
      <c r="H1925" s="57" t="s">
        <v>4961</v>
      </c>
      <c r="I1925" s="57" t="n">
        <v>4</v>
      </c>
      <c r="J1925" s="57" t="s">
        <v>4853</v>
      </c>
      <c r="K1925" s="57" t="n">
        <v>2</v>
      </c>
      <c r="L1925" s="59" t="b">
        <f aca="false">FALSE()</f>
        <v>0</v>
      </c>
      <c r="M1925" s="59" t="b">
        <f aca="false">TRUE()</f>
        <v>1</v>
      </c>
      <c r="N1925" s="59" t="b">
        <f aca="false">TRUE()</f>
        <v>1</v>
      </c>
      <c r="O1925" s="59" t="b">
        <f aca="false">TRUE()</f>
        <v>1</v>
      </c>
      <c r="P1925" s="59" t="b">
        <f aca="false">TRUE()</f>
        <v>1</v>
      </c>
      <c r="Q1925" s="57" t="s">
        <v>5443</v>
      </c>
      <c r="R1925" s="58" t="n">
        <v>1</v>
      </c>
      <c r="S1925" s="58" t="n">
        <v>76.120002746582</v>
      </c>
      <c r="T1925" s="57"/>
      <c r="U1925" s="58" t="n">
        <v>0</v>
      </c>
      <c r="V1925" s="58" t="n">
        <v>0</v>
      </c>
      <c r="W1925" s="58" t="n">
        <v>0</v>
      </c>
      <c r="X1925" s="57"/>
      <c r="Y1925" s="57"/>
      <c r="Z1925" s="58" t="n">
        <v>5.39208623818279</v>
      </c>
      <c r="AA1925" s="57" t="s">
        <v>530</v>
      </c>
      <c r="AB1925" s="57" t="s">
        <v>282</v>
      </c>
      <c r="AC1925" s="57" t="s">
        <v>5426</v>
      </c>
      <c r="AD1925" s="57" t="s">
        <v>5418</v>
      </c>
      <c r="AE1925" s="57" t="n">
        <v>287</v>
      </c>
      <c r="AF1925" s="58" t="n">
        <v>5.43572230710878</v>
      </c>
      <c r="AG1925" s="57" t="s">
        <v>530</v>
      </c>
      <c r="AH1925" s="57" t="s">
        <v>4866</v>
      </c>
      <c r="AI1925" s="57" t="s">
        <v>5418</v>
      </c>
      <c r="AJ1925" s="58" t="n">
        <v>5.39208623818279</v>
      </c>
      <c r="AK1925" s="57" t="s">
        <v>530</v>
      </c>
      <c r="AL1925" s="58" t="n">
        <v>4.5</v>
      </c>
      <c r="AM1925" s="57"/>
      <c r="AN1925" s="57"/>
      <c r="AO1925" s="57" t="n">
        <v>0</v>
      </c>
      <c r="AP1925" s="59" t="b">
        <f aca="false">FALSE()</f>
        <v>0</v>
      </c>
    </row>
    <row r="1926" customFormat="false" ht="15" hidden="false" customHeight="true" outlineLevel="0" collapsed="false">
      <c r="B1926" s="57" t="s">
        <v>4716</v>
      </c>
      <c r="C1926" s="57" t="s">
        <v>255</v>
      </c>
      <c r="D1926" s="57" t="s">
        <v>345</v>
      </c>
      <c r="E1926" s="59" t="b">
        <f aca="false">FALSE()</f>
        <v>0</v>
      </c>
      <c r="F1926" s="57" t="n">
        <v>1</v>
      </c>
      <c r="G1926" s="57" t="s">
        <v>5195</v>
      </c>
      <c r="H1926" s="57" t="s">
        <v>4961</v>
      </c>
      <c r="I1926" s="57" t="n">
        <v>5</v>
      </c>
      <c r="J1926" s="57" t="s">
        <v>428</v>
      </c>
      <c r="K1926" s="57" t="n">
        <v>2</v>
      </c>
      <c r="L1926" s="59" t="b">
        <f aca="false">FALSE()</f>
        <v>0</v>
      </c>
      <c r="M1926" s="59" t="b">
        <f aca="false">TRUE()</f>
        <v>1</v>
      </c>
      <c r="N1926" s="59" t="b">
        <f aca="false">TRUE()</f>
        <v>1</v>
      </c>
      <c r="O1926" s="59" t="b">
        <f aca="false">TRUE()</f>
        <v>1</v>
      </c>
      <c r="P1926" s="59" t="b">
        <f aca="false">TRUE()</f>
        <v>1</v>
      </c>
      <c r="Q1926" s="57" t="s">
        <v>5425</v>
      </c>
      <c r="R1926" s="58" t="n">
        <v>1</v>
      </c>
      <c r="S1926" s="58" t="n">
        <v>71.6600036621094</v>
      </c>
      <c r="T1926" s="57"/>
      <c r="U1926" s="58" t="n">
        <v>2.08251697782567</v>
      </c>
      <c r="V1926" s="58" t="n">
        <v>2.08251697782567</v>
      </c>
      <c r="W1926" s="58" t="n">
        <v>2.08251697782567</v>
      </c>
      <c r="X1926" s="58" t="n">
        <v>100</v>
      </c>
      <c r="Y1926" s="58" t="n">
        <v>100</v>
      </c>
      <c r="Z1926" s="58" t="n">
        <v>3.91195002524316</v>
      </c>
      <c r="AA1926" s="57" t="s">
        <v>530</v>
      </c>
      <c r="AB1926" s="57" t="s">
        <v>282</v>
      </c>
      <c r="AC1926" s="57" t="s">
        <v>5426</v>
      </c>
      <c r="AD1926" s="57" t="s">
        <v>5418</v>
      </c>
      <c r="AE1926" s="57" t="n">
        <v>287</v>
      </c>
      <c r="AF1926" s="58" t="n">
        <v>5.24603088058008</v>
      </c>
      <c r="AG1926" s="57" t="s">
        <v>530</v>
      </c>
      <c r="AH1926" s="57" t="s">
        <v>4866</v>
      </c>
      <c r="AI1926" s="57" t="s">
        <v>5418</v>
      </c>
      <c r="AJ1926" s="58" t="n">
        <v>3.91195002524316</v>
      </c>
      <c r="AK1926" s="57" t="s">
        <v>530</v>
      </c>
      <c r="AL1926" s="58" t="n">
        <v>3.5</v>
      </c>
      <c r="AM1926" s="57"/>
      <c r="AN1926" s="57"/>
      <c r="AO1926" s="57" t="n">
        <v>0</v>
      </c>
      <c r="AP1926" s="59" t="b">
        <f aca="false">FALSE()</f>
        <v>0</v>
      </c>
    </row>
    <row r="1927" customFormat="false" ht="15" hidden="false" customHeight="true" outlineLevel="0" collapsed="false">
      <c r="B1927" s="57" t="s">
        <v>4716</v>
      </c>
      <c r="C1927" s="57" t="s">
        <v>255</v>
      </c>
      <c r="D1927" s="57" t="s">
        <v>345</v>
      </c>
      <c r="E1927" s="59" t="b">
        <f aca="false">FALSE()</f>
        <v>0</v>
      </c>
      <c r="F1927" s="57" t="n">
        <v>1</v>
      </c>
      <c r="G1927" s="57" t="s">
        <v>5195</v>
      </c>
      <c r="H1927" s="57" t="s">
        <v>4961</v>
      </c>
      <c r="I1927" s="57" t="n">
        <v>5</v>
      </c>
      <c r="J1927" s="57" t="s">
        <v>428</v>
      </c>
      <c r="K1927" s="57" t="n">
        <v>2</v>
      </c>
      <c r="L1927" s="59" t="b">
        <f aca="false">FALSE()</f>
        <v>0</v>
      </c>
      <c r="M1927" s="59" t="b">
        <f aca="false">TRUE()</f>
        <v>1</v>
      </c>
      <c r="N1927" s="59" t="b">
        <f aca="false">TRUE()</f>
        <v>1</v>
      </c>
      <c r="O1927" s="59" t="b">
        <f aca="false">TRUE()</f>
        <v>1</v>
      </c>
      <c r="P1927" s="59" t="b">
        <f aca="false">TRUE()</f>
        <v>1</v>
      </c>
      <c r="Q1927" s="57" t="s">
        <v>5425</v>
      </c>
      <c r="R1927" s="58" t="n">
        <v>1</v>
      </c>
      <c r="S1927" s="58" t="n">
        <v>71.6600036621094</v>
      </c>
      <c r="T1927" s="57"/>
      <c r="U1927" s="58" t="n">
        <v>2.08251697782567</v>
      </c>
      <c r="V1927" s="58" t="n">
        <v>2.08251697782567</v>
      </c>
      <c r="W1927" s="58" t="n">
        <v>2.08251697782567</v>
      </c>
      <c r="X1927" s="58" t="n">
        <v>100</v>
      </c>
      <c r="Y1927" s="58" t="n">
        <v>100</v>
      </c>
      <c r="Z1927" s="58" t="n">
        <v>3.91195002524316</v>
      </c>
      <c r="AA1927" s="57" t="s">
        <v>530</v>
      </c>
      <c r="AB1927" s="57" t="s">
        <v>282</v>
      </c>
      <c r="AC1927" s="57" t="s">
        <v>5426</v>
      </c>
      <c r="AD1927" s="57" t="s">
        <v>5418</v>
      </c>
      <c r="AE1927" s="57" t="n">
        <v>287</v>
      </c>
      <c r="AF1927" s="58" t="n">
        <v>5.24603088058008</v>
      </c>
      <c r="AG1927" s="57" t="s">
        <v>530</v>
      </c>
      <c r="AH1927" s="57" t="s">
        <v>4866</v>
      </c>
      <c r="AI1927" s="57" t="s">
        <v>5418</v>
      </c>
      <c r="AJ1927" s="58" t="n">
        <v>3.91195002524316</v>
      </c>
      <c r="AK1927" s="57" t="s">
        <v>530</v>
      </c>
      <c r="AL1927" s="58" t="n">
        <v>4</v>
      </c>
      <c r="AM1927" s="57" t="s">
        <v>530</v>
      </c>
      <c r="AN1927" s="57" t="s">
        <v>530</v>
      </c>
      <c r="AO1927" s="57" t="n">
        <v>1</v>
      </c>
      <c r="AP1927" s="59" t="b">
        <f aca="false">FALSE()</f>
        <v>0</v>
      </c>
    </row>
    <row r="1928" customFormat="false" ht="15" hidden="false" customHeight="true" outlineLevel="0" collapsed="false">
      <c r="B1928" s="57" t="s">
        <v>4716</v>
      </c>
      <c r="C1928" s="57" t="s">
        <v>255</v>
      </c>
      <c r="D1928" s="57" t="s">
        <v>345</v>
      </c>
      <c r="E1928" s="59" t="b">
        <f aca="false">FALSE()</f>
        <v>0</v>
      </c>
      <c r="F1928" s="57" t="n">
        <v>1</v>
      </c>
      <c r="G1928" s="57" t="s">
        <v>5195</v>
      </c>
      <c r="H1928" s="57" t="s">
        <v>4961</v>
      </c>
      <c r="I1928" s="57" t="n">
        <v>5</v>
      </c>
      <c r="J1928" s="57" t="s">
        <v>428</v>
      </c>
      <c r="K1928" s="57" t="n">
        <v>2</v>
      </c>
      <c r="L1928" s="59" t="b">
        <f aca="false">FALSE()</f>
        <v>0</v>
      </c>
      <c r="M1928" s="59" t="b">
        <f aca="false">TRUE()</f>
        <v>1</v>
      </c>
      <c r="N1928" s="59" t="b">
        <f aca="false">TRUE()</f>
        <v>1</v>
      </c>
      <c r="O1928" s="59" t="b">
        <f aca="false">TRUE()</f>
        <v>1</v>
      </c>
      <c r="P1928" s="59" t="b">
        <f aca="false">TRUE()</f>
        <v>1</v>
      </c>
      <c r="Q1928" s="57" t="s">
        <v>5425</v>
      </c>
      <c r="R1928" s="58" t="n">
        <v>1</v>
      </c>
      <c r="S1928" s="58" t="n">
        <v>71.6600036621094</v>
      </c>
      <c r="T1928" s="57"/>
      <c r="U1928" s="58" t="n">
        <v>2.08251697782567</v>
      </c>
      <c r="V1928" s="58" t="n">
        <v>2.08251697782567</v>
      </c>
      <c r="W1928" s="58" t="n">
        <v>2.08251697782567</v>
      </c>
      <c r="X1928" s="58" t="n">
        <v>100</v>
      </c>
      <c r="Y1928" s="58" t="n">
        <v>100</v>
      </c>
      <c r="Z1928" s="58" t="n">
        <v>3.91195002524316</v>
      </c>
      <c r="AA1928" s="57" t="s">
        <v>530</v>
      </c>
      <c r="AB1928" s="57" t="s">
        <v>282</v>
      </c>
      <c r="AC1928" s="57" t="s">
        <v>5426</v>
      </c>
      <c r="AD1928" s="57" t="s">
        <v>5418</v>
      </c>
      <c r="AE1928" s="57" t="n">
        <v>287</v>
      </c>
      <c r="AF1928" s="58" t="n">
        <v>5.24603088058008</v>
      </c>
      <c r="AG1928" s="57" t="s">
        <v>530</v>
      </c>
      <c r="AH1928" s="57" t="s">
        <v>4866</v>
      </c>
      <c r="AI1928" s="57" t="s">
        <v>5418</v>
      </c>
      <c r="AJ1928" s="58" t="n">
        <v>3.91195002524316</v>
      </c>
      <c r="AK1928" s="57" t="s">
        <v>530</v>
      </c>
      <c r="AL1928" s="58" t="n">
        <v>4.5</v>
      </c>
      <c r="AM1928" s="57" t="s">
        <v>5486</v>
      </c>
      <c r="AN1928" s="57" t="s">
        <v>5486</v>
      </c>
      <c r="AO1928" s="57" t="n">
        <v>2</v>
      </c>
      <c r="AP1928" s="59" t="b">
        <f aca="false">FALSE()</f>
        <v>0</v>
      </c>
    </row>
    <row r="1929" customFormat="false" ht="15" hidden="false" customHeight="true" outlineLevel="0" collapsed="false">
      <c r="B1929" s="57" t="s">
        <v>4716</v>
      </c>
      <c r="C1929" s="57" t="s">
        <v>255</v>
      </c>
      <c r="D1929" s="57" t="s">
        <v>345</v>
      </c>
      <c r="E1929" s="59" t="b">
        <f aca="false">FALSE()</f>
        <v>0</v>
      </c>
      <c r="F1929" s="57" t="n">
        <v>1</v>
      </c>
      <c r="G1929" s="57" t="s">
        <v>5195</v>
      </c>
      <c r="H1929" s="57" t="s">
        <v>4961</v>
      </c>
      <c r="I1929" s="57" t="n">
        <v>6</v>
      </c>
      <c r="J1929" s="57" t="s">
        <v>583</v>
      </c>
      <c r="K1929" s="57" t="n">
        <v>2</v>
      </c>
      <c r="L1929" s="59" t="b">
        <f aca="false">FALSE()</f>
        <v>0</v>
      </c>
      <c r="M1929" s="59" t="b">
        <f aca="false">TRUE()</f>
        <v>1</v>
      </c>
      <c r="N1929" s="59" t="b">
        <f aca="false">TRUE()</f>
        <v>1</v>
      </c>
      <c r="O1929" s="59" t="b">
        <f aca="false">TRUE()</f>
        <v>1</v>
      </c>
      <c r="P1929" s="59" t="b">
        <f aca="false">TRUE()</f>
        <v>1</v>
      </c>
      <c r="Q1929" s="57" t="s">
        <v>5427</v>
      </c>
      <c r="R1929" s="58" t="n">
        <v>1</v>
      </c>
      <c r="S1929" s="58" t="n">
        <v>66.4800033569336</v>
      </c>
      <c r="T1929" s="57"/>
      <c r="U1929" s="58" t="n">
        <v>0</v>
      </c>
      <c r="V1929" s="58" t="n">
        <v>0</v>
      </c>
      <c r="W1929" s="58" t="n">
        <v>0</v>
      </c>
      <c r="X1929" s="57"/>
      <c r="Y1929" s="57"/>
      <c r="Z1929" s="58" t="n">
        <v>5.47412851511542</v>
      </c>
      <c r="AA1929" s="57" t="s">
        <v>530</v>
      </c>
      <c r="AB1929" s="57" t="s">
        <v>282</v>
      </c>
      <c r="AC1929" s="57" t="s">
        <v>5487</v>
      </c>
      <c r="AD1929" s="57" t="s">
        <v>5425</v>
      </c>
      <c r="AE1929" s="57" t="n">
        <v>136</v>
      </c>
      <c r="AF1929" s="58" t="n">
        <v>7.95032540214549</v>
      </c>
      <c r="AG1929" s="57" t="s">
        <v>530</v>
      </c>
      <c r="AH1929" s="57" t="s">
        <v>4866</v>
      </c>
      <c r="AI1929" s="57" t="s">
        <v>5418</v>
      </c>
      <c r="AJ1929" s="58" t="n">
        <v>5.47412851511542</v>
      </c>
      <c r="AK1929" s="57" t="s">
        <v>530</v>
      </c>
      <c r="AL1929" s="58" t="n">
        <v>3.5</v>
      </c>
      <c r="AM1929" s="57"/>
      <c r="AN1929" s="57"/>
      <c r="AO1929" s="57" t="n">
        <v>0</v>
      </c>
      <c r="AP1929" s="59" t="b">
        <f aca="false">FALSE()</f>
        <v>0</v>
      </c>
    </row>
    <row r="1930" customFormat="false" ht="15" hidden="false" customHeight="true" outlineLevel="0" collapsed="false">
      <c r="B1930" s="57" t="s">
        <v>4716</v>
      </c>
      <c r="C1930" s="57" t="s">
        <v>255</v>
      </c>
      <c r="D1930" s="57" t="s">
        <v>345</v>
      </c>
      <c r="E1930" s="59" t="b">
        <f aca="false">FALSE()</f>
        <v>0</v>
      </c>
      <c r="F1930" s="57" t="n">
        <v>1</v>
      </c>
      <c r="G1930" s="57" t="s">
        <v>5195</v>
      </c>
      <c r="H1930" s="57" t="s">
        <v>4961</v>
      </c>
      <c r="I1930" s="57" t="n">
        <v>6</v>
      </c>
      <c r="J1930" s="57" t="s">
        <v>583</v>
      </c>
      <c r="K1930" s="57" t="n">
        <v>2</v>
      </c>
      <c r="L1930" s="59" t="b">
        <f aca="false">FALSE()</f>
        <v>0</v>
      </c>
      <c r="M1930" s="59" t="b">
        <f aca="false">TRUE()</f>
        <v>1</v>
      </c>
      <c r="N1930" s="59" t="b">
        <f aca="false">TRUE()</f>
        <v>1</v>
      </c>
      <c r="O1930" s="59" t="b">
        <f aca="false">TRUE()</f>
        <v>1</v>
      </c>
      <c r="P1930" s="59" t="b">
        <f aca="false">TRUE()</f>
        <v>1</v>
      </c>
      <c r="Q1930" s="57" t="s">
        <v>5427</v>
      </c>
      <c r="R1930" s="58" t="n">
        <v>1</v>
      </c>
      <c r="S1930" s="58" t="n">
        <v>66.4800033569336</v>
      </c>
      <c r="T1930" s="57"/>
      <c r="U1930" s="58" t="n">
        <v>0</v>
      </c>
      <c r="V1930" s="58" t="n">
        <v>0</v>
      </c>
      <c r="W1930" s="58" t="n">
        <v>0</v>
      </c>
      <c r="X1930" s="57"/>
      <c r="Y1930" s="57"/>
      <c r="Z1930" s="58" t="n">
        <v>5.47412851511542</v>
      </c>
      <c r="AA1930" s="57" t="s">
        <v>530</v>
      </c>
      <c r="AB1930" s="57" t="s">
        <v>282</v>
      </c>
      <c r="AC1930" s="57" t="s">
        <v>5487</v>
      </c>
      <c r="AD1930" s="57" t="s">
        <v>5425</v>
      </c>
      <c r="AE1930" s="57" t="n">
        <v>136</v>
      </c>
      <c r="AF1930" s="58" t="n">
        <v>7.95032540214549</v>
      </c>
      <c r="AG1930" s="57" t="s">
        <v>530</v>
      </c>
      <c r="AH1930" s="57" t="s">
        <v>4866</v>
      </c>
      <c r="AI1930" s="57" t="s">
        <v>5418</v>
      </c>
      <c r="AJ1930" s="58" t="n">
        <v>5.47412851511542</v>
      </c>
      <c r="AK1930" s="57" t="s">
        <v>530</v>
      </c>
      <c r="AL1930" s="58" t="n">
        <v>4</v>
      </c>
      <c r="AM1930" s="57"/>
      <c r="AN1930" s="57"/>
      <c r="AO1930" s="57" t="n">
        <v>0</v>
      </c>
      <c r="AP1930" s="59" t="b">
        <f aca="false">FALSE()</f>
        <v>0</v>
      </c>
    </row>
    <row r="1931" customFormat="false" ht="15" hidden="false" customHeight="true" outlineLevel="0" collapsed="false">
      <c r="B1931" s="57" t="s">
        <v>4716</v>
      </c>
      <c r="C1931" s="57" t="s">
        <v>255</v>
      </c>
      <c r="D1931" s="57" t="s">
        <v>345</v>
      </c>
      <c r="E1931" s="59" t="b">
        <f aca="false">FALSE()</f>
        <v>0</v>
      </c>
      <c r="F1931" s="57" t="n">
        <v>1</v>
      </c>
      <c r="G1931" s="57" t="s">
        <v>5195</v>
      </c>
      <c r="H1931" s="57" t="s">
        <v>4961</v>
      </c>
      <c r="I1931" s="57" t="n">
        <v>6</v>
      </c>
      <c r="J1931" s="57" t="s">
        <v>583</v>
      </c>
      <c r="K1931" s="57" t="n">
        <v>2</v>
      </c>
      <c r="L1931" s="59" t="b">
        <f aca="false">FALSE()</f>
        <v>0</v>
      </c>
      <c r="M1931" s="59" t="b">
        <f aca="false">TRUE()</f>
        <v>1</v>
      </c>
      <c r="N1931" s="59" t="b">
        <f aca="false">TRUE()</f>
        <v>1</v>
      </c>
      <c r="O1931" s="59" t="b">
        <f aca="false">TRUE()</f>
        <v>1</v>
      </c>
      <c r="P1931" s="59" t="b">
        <f aca="false">TRUE()</f>
        <v>1</v>
      </c>
      <c r="Q1931" s="57" t="s">
        <v>5427</v>
      </c>
      <c r="R1931" s="58" t="n">
        <v>1</v>
      </c>
      <c r="S1931" s="58" t="n">
        <v>66.4800033569336</v>
      </c>
      <c r="T1931" s="57"/>
      <c r="U1931" s="58" t="n">
        <v>0</v>
      </c>
      <c r="V1931" s="58" t="n">
        <v>0</v>
      </c>
      <c r="W1931" s="58" t="n">
        <v>0</v>
      </c>
      <c r="X1931" s="57"/>
      <c r="Y1931" s="57"/>
      <c r="Z1931" s="58" t="n">
        <v>5.47412851511542</v>
      </c>
      <c r="AA1931" s="57" t="s">
        <v>530</v>
      </c>
      <c r="AB1931" s="57" t="s">
        <v>282</v>
      </c>
      <c r="AC1931" s="57" t="s">
        <v>5487</v>
      </c>
      <c r="AD1931" s="57" t="s">
        <v>5425</v>
      </c>
      <c r="AE1931" s="57" t="n">
        <v>136</v>
      </c>
      <c r="AF1931" s="58" t="n">
        <v>7.95032540214549</v>
      </c>
      <c r="AG1931" s="57" t="s">
        <v>530</v>
      </c>
      <c r="AH1931" s="57" t="s">
        <v>4866</v>
      </c>
      <c r="AI1931" s="57" t="s">
        <v>5418</v>
      </c>
      <c r="AJ1931" s="58" t="n">
        <v>5.47412851511542</v>
      </c>
      <c r="AK1931" s="57" t="s">
        <v>530</v>
      </c>
      <c r="AL1931" s="58" t="n">
        <v>4.5</v>
      </c>
      <c r="AM1931" s="57"/>
      <c r="AN1931" s="57"/>
      <c r="AO1931" s="57" t="n">
        <v>0</v>
      </c>
      <c r="AP1931" s="59" t="b">
        <f aca="false">FALSE()</f>
        <v>0</v>
      </c>
    </row>
    <row r="1932" customFormat="false" ht="15" hidden="false" customHeight="true" outlineLevel="0" collapsed="false">
      <c r="B1932" s="57" t="s">
        <v>4716</v>
      </c>
      <c r="C1932" s="57" t="s">
        <v>255</v>
      </c>
      <c r="D1932" s="57" t="s">
        <v>345</v>
      </c>
      <c r="E1932" s="59" t="b">
        <f aca="false">FALSE()</f>
        <v>0</v>
      </c>
      <c r="F1932" s="57" t="n">
        <v>1</v>
      </c>
      <c r="G1932" s="57" t="s">
        <v>5195</v>
      </c>
      <c r="H1932" s="57" t="s">
        <v>4961</v>
      </c>
      <c r="I1932" s="57" t="n">
        <v>7</v>
      </c>
      <c r="J1932" s="57" t="s">
        <v>4876</v>
      </c>
      <c r="K1932" s="57" t="n">
        <v>2</v>
      </c>
      <c r="L1932" s="59" t="b">
        <f aca="false">FALSE()</f>
        <v>0</v>
      </c>
      <c r="M1932" s="59" t="b">
        <f aca="false">TRUE()</f>
        <v>1</v>
      </c>
      <c r="N1932" s="59" t="b">
        <f aca="false">TRUE()</f>
        <v>1</v>
      </c>
      <c r="O1932" s="59" t="b">
        <f aca="false">TRUE()</f>
        <v>1</v>
      </c>
      <c r="P1932" s="59" t="b">
        <f aca="false">TRUE()</f>
        <v>1</v>
      </c>
      <c r="Q1932" s="57" t="s">
        <v>5483</v>
      </c>
      <c r="R1932" s="58" t="n">
        <v>1</v>
      </c>
      <c r="S1932" s="58" t="n">
        <v>61.0699996948242</v>
      </c>
      <c r="T1932" s="57"/>
      <c r="U1932" s="58" t="n">
        <v>0</v>
      </c>
      <c r="V1932" s="58" t="n">
        <v>0</v>
      </c>
      <c r="W1932" s="58" t="n">
        <v>0</v>
      </c>
      <c r="X1932" s="57"/>
      <c r="Y1932" s="57"/>
      <c r="Z1932" s="58" t="n">
        <v>5.88384449148684</v>
      </c>
      <c r="AA1932" s="57" t="s">
        <v>530</v>
      </c>
      <c r="AB1932" s="57" t="s">
        <v>282</v>
      </c>
      <c r="AC1932" s="57" t="s">
        <v>5487</v>
      </c>
      <c r="AD1932" s="57" t="s">
        <v>5425</v>
      </c>
      <c r="AE1932" s="57" t="n">
        <v>136</v>
      </c>
      <c r="AF1932" s="58" t="n">
        <v>8.32924714485049</v>
      </c>
      <c r="AG1932" s="57" t="s">
        <v>530</v>
      </c>
      <c r="AH1932" s="57" t="s">
        <v>5452</v>
      </c>
      <c r="AI1932" s="57" t="s">
        <v>5423</v>
      </c>
      <c r="AJ1932" s="58" t="n">
        <v>5.88384449148684</v>
      </c>
      <c r="AK1932" s="57" t="s">
        <v>530</v>
      </c>
      <c r="AL1932" s="58" t="n">
        <v>3.5</v>
      </c>
      <c r="AM1932" s="57"/>
      <c r="AN1932" s="57"/>
      <c r="AO1932" s="57" t="n">
        <v>0</v>
      </c>
      <c r="AP1932" s="59" t="b">
        <f aca="false">FALSE()</f>
        <v>0</v>
      </c>
    </row>
    <row r="1933" customFormat="false" ht="15" hidden="false" customHeight="true" outlineLevel="0" collapsed="false">
      <c r="B1933" s="57" t="s">
        <v>4716</v>
      </c>
      <c r="C1933" s="57" t="s">
        <v>255</v>
      </c>
      <c r="D1933" s="57" t="s">
        <v>345</v>
      </c>
      <c r="E1933" s="59" t="b">
        <f aca="false">FALSE()</f>
        <v>0</v>
      </c>
      <c r="F1933" s="57" t="n">
        <v>1</v>
      </c>
      <c r="G1933" s="57" t="s">
        <v>5195</v>
      </c>
      <c r="H1933" s="57" t="s">
        <v>4961</v>
      </c>
      <c r="I1933" s="57" t="n">
        <v>7</v>
      </c>
      <c r="J1933" s="57" t="s">
        <v>4876</v>
      </c>
      <c r="K1933" s="57" t="n">
        <v>2</v>
      </c>
      <c r="L1933" s="59" t="b">
        <f aca="false">FALSE()</f>
        <v>0</v>
      </c>
      <c r="M1933" s="59" t="b">
        <f aca="false">TRUE()</f>
        <v>1</v>
      </c>
      <c r="N1933" s="59" t="b">
        <f aca="false">TRUE()</f>
        <v>1</v>
      </c>
      <c r="O1933" s="59" t="b">
        <f aca="false">TRUE()</f>
        <v>1</v>
      </c>
      <c r="P1933" s="59" t="b">
        <f aca="false">TRUE()</f>
        <v>1</v>
      </c>
      <c r="Q1933" s="57" t="s">
        <v>5483</v>
      </c>
      <c r="R1933" s="58" t="n">
        <v>1</v>
      </c>
      <c r="S1933" s="58" t="n">
        <v>61.0699996948242</v>
      </c>
      <c r="T1933" s="57"/>
      <c r="U1933" s="58" t="n">
        <v>0</v>
      </c>
      <c r="V1933" s="58" t="n">
        <v>0</v>
      </c>
      <c r="W1933" s="58" t="n">
        <v>0</v>
      </c>
      <c r="X1933" s="57"/>
      <c r="Y1933" s="57"/>
      <c r="Z1933" s="58" t="n">
        <v>5.88384449148684</v>
      </c>
      <c r="AA1933" s="57" t="s">
        <v>530</v>
      </c>
      <c r="AB1933" s="57" t="s">
        <v>282</v>
      </c>
      <c r="AC1933" s="57" t="s">
        <v>5487</v>
      </c>
      <c r="AD1933" s="57" t="s">
        <v>5425</v>
      </c>
      <c r="AE1933" s="57" t="n">
        <v>136</v>
      </c>
      <c r="AF1933" s="58" t="n">
        <v>8.32924714485049</v>
      </c>
      <c r="AG1933" s="57" t="s">
        <v>530</v>
      </c>
      <c r="AH1933" s="57" t="s">
        <v>5452</v>
      </c>
      <c r="AI1933" s="57" t="s">
        <v>5423</v>
      </c>
      <c r="AJ1933" s="58" t="n">
        <v>5.88384449148684</v>
      </c>
      <c r="AK1933" s="57" t="s">
        <v>530</v>
      </c>
      <c r="AL1933" s="58" t="n">
        <v>4</v>
      </c>
      <c r="AM1933" s="57"/>
      <c r="AN1933" s="57"/>
      <c r="AO1933" s="57" t="n">
        <v>0</v>
      </c>
      <c r="AP1933" s="59" t="b">
        <f aca="false">FALSE()</f>
        <v>0</v>
      </c>
    </row>
    <row r="1934" customFormat="false" ht="15" hidden="false" customHeight="true" outlineLevel="0" collapsed="false">
      <c r="B1934" s="57" t="s">
        <v>4716</v>
      </c>
      <c r="C1934" s="57" t="s">
        <v>255</v>
      </c>
      <c r="D1934" s="57" t="s">
        <v>345</v>
      </c>
      <c r="E1934" s="59" t="b">
        <f aca="false">FALSE()</f>
        <v>0</v>
      </c>
      <c r="F1934" s="57" t="n">
        <v>1</v>
      </c>
      <c r="G1934" s="57" t="s">
        <v>5195</v>
      </c>
      <c r="H1934" s="57" t="s">
        <v>4961</v>
      </c>
      <c r="I1934" s="57" t="n">
        <v>7</v>
      </c>
      <c r="J1934" s="57" t="s">
        <v>4876</v>
      </c>
      <c r="K1934" s="57" t="n">
        <v>2</v>
      </c>
      <c r="L1934" s="59" t="b">
        <f aca="false">FALSE()</f>
        <v>0</v>
      </c>
      <c r="M1934" s="59" t="b">
        <f aca="false">TRUE()</f>
        <v>1</v>
      </c>
      <c r="N1934" s="59" t="b">
        <f aca="false">TRUE()</f>
        <v>1</v>
      </c>
      <c r="O1934" s="59" t="b">
        <f aca="false">TRUE()</f>
        <v>1</v>
      </c>
      <c r="P1934" s="59" t="b">
        <f aca="false">TRUE()</f>
        <v>1</v>
      </c>
      <c r="Q1934" s="57" t="s">
        <v>5483</v>
      </c>
      <c r="R1934" s="58" t="n">
        <v>1</v>
      </c>
      <c r="S1934" s="58" t="n">
        <v>61.0699996948242</v>
      </c>
      <c r="T1934" s="57"/>
      <c r="U1934" s="58" t="n">
        <v>0</v>
      </c>
      <c r="V1934" s="58" t="n">
        <v>0</v>
      </c>
      <c r="W1934" s="58" t="n">
        <v>0</v>
      </c>
      <c r="X1934" s="57"/>
      <c r="Y1934" s="57"/>
      <c r="Z1934" s="58" t="n">
        <v>5.88384449148684</v>
      </c>
      <c r="AA1934" s="57" t="s">
        <v>530</v>
      </c>
      <c r="AB1934" s="57" t="s">
        <v>282</v>
      </c>
      <c r="AC1934" s="57" t="s">
        <v>5487</v>
      </c>
      <c r="AD1934" s="57" t="s">
        <v>5425</v>
      </c>
      <c r="AE1934" s="57" t="n">
        <v>136</v>
      </c>
      <c r="AF1934" s="58" t="n">
        <v>8.32924714485049</v>
      </c>
      <c r="AG1934" s="57" t="s">
        <v>530</v>
      </c>
      <c r="AH1934" s="57" t="s">
        <v>5452</v>
      </c>
      <c r="AI1934" s="57" t="s">
        <v>5423</v>
      </c>
      <c r="AJ1934" s="58" t="n">
        <v>5.88384449148684</v>
      </c>
      <c r="AK1934" s="57" t="s">
        <v>530</v>
      </c>
      <c r="AL1934" s="58" t="n">
        <v>4.5</v>
      </c>
      <c r="AM1934" s="57"/>
      <c r="AN1934" s="57"/>
      <c r="AO1934" s="57" t="n">
        <v>0</v>
      </c>
      <c r="AP1934" s="59" t="b">
        <f aca="false">FALSE()</f>
        <v>0</v>
      </c>
    </row>
    <row r="1935" customFormat="false" ht="15" hidden="false" customHeight="true" outlineLevel="0" collapsed="false">
      <c r="B1935" s="57" t="s">
        <v>4716</v>
      </c>
      <c r="C1935" s="57" t="s">
        <v>255</v>
      </c>
      <c r="D1935" s="57" t="s">
        <v>345</v>
      </c>
      <c r="E1935" s="59" t="b">
        <f aca="false">FALSE()</f>
        <v>0</v>
      </c>
      <c r="F1935" s="57" t="n">
        <v>1</v>
      </c>
      <c r="G1935" s="57" t="s">
        <v>5195</v>
      </c>
      <c r="H1935" s="57" t="s">
        <v>4961</v>
      </c>
      <c r="I1935" s="57" t="n">
        <v>8</v>
      </c>
      <c r="J1935" s="57" t="s">
        <v>4888</v>
      </c>
      <c r="K1935" s="57" t="n">
        <v>2</v>
      </c>
      <c r="L1935" s="59" t="b">
        <f aca="false">FALSE()</f>
        <v>0</v>
      </c>
      <c r="M1935" s="59" t="b">
        <f aca="false">TRUE()</f>
        <v>1</v>
      </c>
      <c r="N1935" s="59" t="b">
        <f aca="false">TRUE()</f>
        <v>1</v>
      </c>
      <c r="O1935" s="59" t="b">
        <f aca="false">TRUE()</f>
        <v>1</v>
      </c>
      <c r="P1935" s="59" t="b">
        <f aca="false">TRUE()</f>
        <v>1</v>
      </c>
      <c r="Q1935" s="57" t="s">
        <v>5461</v>
      </c>
      <c r="R1935" s="58" t="n">
        <v>1</v>
      </c>
      <c r="S1935" s="58" t="n">
        <v>72.4100036621094</v>
      </c>
      <c r="T1935" s="57"/>
      <c r="U1935" s="58" t="n">
        <v>0</v>
      </c>
      <c r="V1935" s="58" t="n">
        <v>0</v>
      </c>
      <c r="W1935" s="58" t="n">
        <v>0</v>
      </c>
      <c r="X1935" s="57"/>
      <c r="Y1935" s="57"/>
      <c r="Z1935" s="58" t="n">
        <v>5.86551327677294</v>
      </c>
      <c r="AA1935" s="57" t="s">
        <v>462</v>
      </c>
      <c r="AB1935" s="57" t="s">
        <v>282</v>
      </c>
      <c r="AC1935" s="57" t="s">
        <v>5426</v>
      </c>
      <c r="AD1935" s="57" t="s">
        <v>5424</v>
      </c>
      <c r="AE1935" s="57" t="n">
        <v>23</v>
      </c>
      <c r="AF1935" s="58" t="n">
        <v>7.14863077798818</v>
      </c>
      <c r="AG1935" s="57" t="s">
        <v>5455</v>
      </c>
      <c r="AH1935" s="57" t="s">
        <v>5438</v>
      </c>
      <c r="AI1935" s="57" t="s">
        <v>252</v>
      </c>
      <c r="AJ1935" s="58" t="n">
        <v>5.86551327677294</v>
      </c>
      <c r="AK1935" s="57" t="s">
        <v>462</v>
      </c>
      <c r="AL1935" s="58" t="n">
        <v>3.5</v>
      </c>
      <c r="AM1935" s="57"/>
      <c r="AN1935" s="57"/>
      <c r="AO1935" s="57" t="n">
        <v>0</v>
      </c>
      <c r="AP1935" s="59" t="b">
        <f aca="false">FALSE()</f>
        <v>0</v>
      </c>
    </row>
    <row r="1936" customFormat="false" ht="15" hidden="false" customHeight="true" outlineLevel="0" collapsed="false">
      <c r="B1936" s="57" t="s">
        <v>4716</v>
      </c>
      <c r="C1936" s="57" t="s">
        <v>255</v>
      </c>
      <c r="D1936" s="57" t="s">
        <v>345</v>
      </c>
      <c r="E1936" s="59" t="b">
        <f aca="false">FALSE()</f>
        <v>0</v>
      </c>
      <c r="F1936" s="57" t="n">
        <v>1</v>
      </c>
      <c r="G1936" s="57" t="s">
        <v>5195</v>
      </c>
      <c r="H1936" s="57" t="s">
        <v>4961</v>
      </c>
      <c r="I1936" s="57" t="n">
        <v>8</v>
      </c>
      <c r="J1936" s="57" t="s">
        <v>4888</v>
      </c>
      <c r="K1936" s="57" t="n">
        <v>2</v>
      </c>
      <c r="L1936" s="59" t="b">
        <f aca="false">FALSE()</f>
        <v>0</v>
      </c>
      <c r="M1936" s="59" t="b">
        <f aca="false">TRUE()</f>
        <v>1</v>
      </c>
      <c r="N1936" s="59" t="b">
        <f aca="false">TRUE()</f>
        <v>1</v>
      </c>
      <c r="O1936" s="59" t="b">
        <f aca="false">TRUE()</f>
        <v>1</v>
      </c>
      <c r="P1936" s="59" t="b">
        <f aca="false">TRUE()</f>
        <v>1</v>
      </c>
      <c r="Q1936" s="57" t="s">
        <v>5461</v>
      </c>
      <c r="R1936" s="58" t="n">
        <v>1</v>
      </c>
      <c r="S1936" s="58" t="n">
        <v>72.4100036621094</v>
      </c>
      <c r="T1936" s="57"/>
      <c r="U1936" s="58" t="n">
        <v>0</v>
      </c>
      <c r="V1936" s="58" t="n">
        <v>0</v>
      </c>
      <c r="W1936" s="58" t="n">
        <v>0</v>
      </c>
      <c r="X1936" s="57"/>
      <c r="Y1936" s="57"/>
      <c r="Z1936" s="58" t="n">
        <v>5.86551327677294</v>
      </c>
      <c r="AA1936" s="57" t="s">
        <v>462</v>
      </c>
      <c r="AB1936" s="57" t="s">
        <v>282</v>
      </c>
      <c r="AC1936" s="57" t="s">
        <v>5426</v>
      </c>
      <c r="AD1936" s="57" t="s">
        <v>5424</v>
      </c>
      <c r="AE1936" s="57" t="n">
        <v>23</v>
      </c>
      <c r="AF1936" s="58" t="n">
        <v>7.14863077798818</v>
      </c>
      <c r="AG1936" s="57" t="s">
        <v>5455</v>
      </c>
      <c r="AH1936" s="57" t="s">
        <v>5438</v>
      </c>
      <c r="AI1936" s="57" t="s">
        <v>252</v>
      </c>
      <c r="AJ1936" s="58" t="n">
        <v>5.86551327677294</v>
      </c>
      <c r="AK1936" s="57" t="s">
        <v>462</v>
      </c>
      <c r="AL1936" s="58" t="n">
        <v>4</v>
      </c>
      <c r="AM1936" s="57"/>
      <c r="AN1936" s="57"/>
      <c r="AO1936" s="57" t="n">
        <v>0</v>
      </c>
      <c r="AP1936" s="59" t="b">
        <f aca="false">FALSE()</f>
        <v>0</v>
      </c>
    </row>
    <row r="1937" customFormat="false" ht="15" hidden="false" customHeight="true" outlineLevel="0" collapsed="false">
      <c r="B1937" s="57" t="s">
        <v>4716</v>
      </c>
      <c r="C1937" s="57" t="s">
        <v>255</v>
      </c>
      <c r="D1937" s="57" t="s">
        <v>345</v>
      </c>
      <c r="E1937" s="59" t="b">
        <f aca="false">FALSE()</f>
        <v>0</v>
      </c>
      <c r="F1937" s="57" t="n">
        <v>1</v>
      </c>
      <c r="G1937" s="57" t="s">
        <v>5195</v>
      </c>
      <c r="H1937" s="57" t="s">
        <v>4961</v>
      </c>
      <c r="I1937" s="57" t="n">
        <v>8</v>
      </c>
      <c r="J1937" s="57" t="s">
        <v>4888</v>
      </c>
      <c r="K1937" s="57" t="n">
        <v>2</v>
      </c>
      <c r="L1937" s="59" t="b">
        <f aca="false">FALSE()</f>
        <v>0</v>
      </c>
      <c r="M1937" s="59" t="b">
        <f aca="false">TRUE()</f>
        <v>1</v>
      </c>
      <c r="N1937" s="59" t="b">
        <f aca="false">TRUE()</f>
        <v>1</v>
      </c>
      <c r="O1937" s="59" t="b">
        <f aca="false">TRUE()</f>
        <v>1</v>
      </c>
      <c r="P1937" s="59" t="b">
        <f aca="false">TRUE()</f>
        <v>1</v>
      </c>
      <c r="Q1937" s="57" t="s">
        <v>5461</v>
      </c>
      <c r="R1937" s="58" t="n">
        <v>1</v>
      </c>
      <c r="S1937" s="58" t="n">
        <v>72.4100036621094</v>
      </c>
      <c r="T1937" s="57"/>
      <c r="U1937" s="58" t="n">
        <v>0</v>
      </c>
      <c r="V1937" s="58" t="n">
        <v>0</v>
      </c>
      <c r="W1937" s="58" t="n">
        <v>0</v>
      </c>
      <c r="X1937" s="57"/>
      <c r="Y1937" s="57"/>
      <c r="Z1937" s="58" t="n">
        <v>5.86551327677294</v>
      </c>
      <c r="AA1937" s="57" t="s">
        <v>462</v>
      </c>
      <c r="AB1937" s="57" t="s">
        <v>282</v>
      </c>
      <c r="AC1937" s="57" t="s">
        <v>5426</v>
      </c>
      <c r="AD1937" s="57" t="s">
        <v>5424</v>
      </c>
      <c r="AE1937" s="57" t="n">
        <v>23</v>
      </c>
      <c r="AF1937" s="58" t="n">
        <v>7.14863077798818</v>
      </c>
      <c r="AG1937" s="57" t="s">
        <v>5455</v>
      </c>
      <c r="AH1937" s="57" t="s">
        <v>5438</v>
      </c>
      <c r="AI1937" s="57" t="s">
        <v>252</v>
      </c>
      <c r="AJ1937" s="58" t="n">
        <v>5.86551327677294</v>
      </c>
      <c r="AK1937" s="57" t="s">
        <v>462</v>
      </c>
      <c r="AL1937" s="58" t="n">
        <v>4.5</v>
      </c>
      <c r="AM1937" s="57"/>
      <c r="AN1937" s="57"/>
      <c r="AO1937" s="57" t="n">
        <v>0</v>
      </c>
      <c r="AP1937" s="59" t="b">
        <f aca="false">FALSE()</f>
        <v>0</v>
      </c>
    </row>
    <row r="1938" customFormat="false" ht="15" hidden="false" customHeight="true" outlineLevel="0" collapsed="false">
      <c r="B1938" s="57" t="s">
        <v>4721</v>
      </c>
      <c r="C1938" s="57" t="s">
        <v>255</v>
      </c>
      <c r="D1938" s="57" t="s">
        <v>265</v>
      </c>
      <c r="E1938" s="59" t="b">
        <f aca="false">FALSE()</f>
        <v>0</v>
      </c>
      <c r="F1938" s="57" t="n">
        <v>1</v>
      </c>
      <c r="G1938" s="57" t="s">
        <v>4860</v>
      </c>
      <c r="H1938" s="57" t="s">
        <v>4932</v>
      </c>
      <c r="I1938" s="57" t="n">
        <v>2</v>
      </c>
      <c r="J1938" s="57" t="s">
        <v>261</v>
      </c>
      <c r="K1938" s="57" t="n">
        <v>2</v>
      </c>
      <c r="L1938" s="59" t="b">
        <f aca="false">FALSE()</f>
        <v>0</v>
      </c>
      <c r="M1938" s="59" t="b">
        <f aca="false">TRUE()</f>
        <v>1</v>
      </c>
      <c r="N1938" s="59" t="b">
        <f aca="false">TRUE()</f>
        <v>1</v>
      </c>
      <c r="O1938" s="59" t="b">
        <f aca="false">TRUE()</f>
        <v>1</v>
      </c>
      <c r="P1938" s="59" t="b">
        <f aca="false">TRUE()</f>
        <v>1</v>
      </c>
      <c r="Q1938" s="57" t="s">
        <v>5411</v>
      </c>
      <c r="R1938" s="58" t="n">
        <v>1</v>
      </c>
      <c r="S1938" s="58" t="n">
        <v>15.844690322876</v>
      </c>
      <c r="T1938" s="57"/>
      <c r="U1938" s="58" t="n">
        <v>53.2376776126203</v>
      </c>
      <c r="V1938" s="58" t="n">
        <v>40.2886938402427</v>
      </c>
      <c r="W1938" s="58" t="n">
        <v>0</v>
      </c>
      <c r="X1938" s="58" t="n">
        <v>75.6770310932799</v>
      </c>
      <c r="Y1938" s="58" t="n">
        <v>0</v>
      </c>
      <c r="Z1938" s="58" t="n">
        <v>2.93330507779194</v>
      </c>
      <c r="AA1938" s="57" t="s">
        <v>5412</v>
      </c>
      <c r="AB1938" s="57" t="s">
        <v>5413</v>
      </c>
      <c r="AC1938" s="57" t="s">
        <v>5435</v>
      </c>
      <c r="AD1938" s="57" t="s">
        <v>4885</v>
      </c>
      <c r="AE1938" s="57" t="n">
        <v>1161</v>
      </c>
      <c r="AF1938" s="58" t="n">
        <v>2.93330507779194</v>
      </c>
      <c r="AG1938" s="57" t="s">
        <v>5412</v>
      </c>
      <c r="AH1938" s="57" t="s">
        <v>5435</v>
      </c>
      <c r="AI1938" s="57" t="s">
        <v>4885</v>
      </c>
      <c r="AJ1938" s="58" t="n">
        <v>12.7834385570511</v>
      </c>
      <c r="AK1938" s="57" t="s">
        <v>478</v>
      </c>
      <c r="AL1938" s="58" t="n">
        <v>3.5</v>
      </c>
      <c r="AM1938" s="57"/>
      <c r="AN1938" s="57" t="s">
        <v>5412</v>
      </c>
      <c r="AO1938" s="57" t="n">
        <v>2</v>
      </c>
      <c r="AP1938" s="59" t="b">
        <f aca="false">TRUE()</f>
        <v>1</v>
      </c>
    </row>
    <row r="1939" customFormat="false" ht="15" hidden="false" customHeight="true" outlineLevel="0" collapsed="false">
      <c r="B1939" s="57" t="s">
        <v>4721</v>
      </c>
      <c r="C1939" s="57" t="s">
        <v>255</v>
      </c>
      <c r="D1939" s="57" t="s">
        <v>265</v>
      </c>
      <c r="E1939" s="59" t="b">
        <f aca="false">FALSE()</f>
        <v>0</v>
      </c>
      <c r="F1939" s="57" t="n">
        <v>1</v>
      </c>
      <c r="G1939" s="57" t="s">
        <v>4860</v>
      </c>
      <c r="H1939" s="57" t="s">
        <v>4932</v>
      </c>
      <c r="I1939" s="57" t="n">
        <v>2</v>
      </c>
      <c r="J1939" s="57" t="s">
        <v>261</v>
      </c>
      <c r="K1939" s="57" t="n">
        <v>2</v>
      </c>
      <c r="L1939" s="59" t="b">
        <f aca="false">FALSE()</f>
        <v>0</v>
      </c>
      <c r="M1939" s="59" t="b">
        <f aca="false">TRUE()</f>
        <v>1</v>
      </c>
      <c r="N1939" s="59" t="b">
        <f aca="false">TRUE()</f>
        <v>1</v>
      </c>
      <c r="O1939" s="59" t="b">
        <f aca="false">TRUE()</f>
        <v>1</v>
      </c>
      <c r="P1939" s="59" t="b">
        <f aca="false">TRUE()</f>
        <v>1</v>
      </c>
      <c r="Q1939" s="57" t="s">
        <v>5411</v>
      </c>
      <c r="R1939" s="58" t="n">
        <v>1</v>
      </c>
      <c r="S1939" s="58" t="n">
        <v>15.844690322876</v>
      </c>
      <c r="T1939" s="57"/>
      <c r="U1939" s="58" t="n">
        <v>53.2376776126203</v>
      </c>
      <c r="V1939" s="58" t="n">
        <v>40.2886938402427</v>
      </c>
      <c r="W1939" s="58" t="n">
        <v>0</v>
      </c>
      <c r="X1939" s="58" t="n">
        <v>75.6770310932799</v>
      </c>
      <c r="Y1939" s="58" t="n">
        <v>0</v>
      </c>
      <c r="Z1939" s="58" t="n">
        <v>2.93330507779194</v>
      </c>
      <c r="AA1939" s="57" t="s">
        <v>5412</v>
      </c>
      <c r="AB1939" s="57" t="s">
        <v>5413</v>
      </c>
      <c r="AC1939" s="57" t="s">
        <v>5435</v>
      </c>
      <c r="AD1939" s="57" t="s">
        <v>4885</v>
      </c>
      <c r="AE1939" s="57" t="n">
        <v>1161</v>
      </c>
      <c r="AF1939" s="58" t="n">
        <v>2.93330507779194</v>
      </c>
      <c r="AG1939" s="57" t="s">
        <v>5412</v>
      </c>
      <c r="AH1939" s="57" t="s">
        <v>5435</v>
      </c>
      <c r="AI1939" s="57" t="s">
        <v>4885</v>
      </c>
      <c r="AJ1939" s="58" t="n">
        <v>12.7834385570511</v>
      </c>
      <c r="AK1939" s="57" t="s">
        <v>478</v>
      </c>
      <c r="AL1939" s="58" t="n">
        <v>4</v>
      </c>
      <c r="AM1939" s="57"/>
      <c r="AN1939" s="57" t="s">
        <v>5412</v>
      </c>
      <c r="AO1939" s="57" t="n">
        <v>3</v>
      </c>
      <c r="AP1939" s="59" t="b">
        <f aca="false">TRUE()</f>
        <v>1</v>
      </c>
    </row>
    <row r="1940" customFormat="false" ht="15" hidden="false" customHeight="true" outlineLevel="0" collapsed="false">
      <c r="B1940" s="57" t="s">
        <v>4721</v>
      </c>
      <c r="C1940" s="57" t="s">
        <v>255</v>
      </c>
      <c r="D1940" s="57" t="s">
        <v>265</v>
      </c>
      <c r="E1940" s="59" t="b">
        <f aca="false">FALSE()</f>
        <v>0</v>
      </c>
      <c r="F1940" s="57" t="n">
        <v>1</v>
      </c>
      <c r="G1940" s="57" t="s">
        <v>4860</v>
      </c>
      <c r="H1940" s="57" t="s">
        <v>4932</v>
      </c>
      <c r="I1940" s="57" t="n">
        <v>2</v>
      </c>
      <c r="J1940" s="57" t="s">
        <v>261</v>
      </c>
      <c r="K1940" s="57" t="n">
        <v>2</v>
      </c>
      <c r="L1940" s="59" t="b">
        <f aca="false">FALSE()</f>
        <v>0</v>
      </c>
      <c r="M1940" s="59" t="b">
        <f aca="false">TRUE()</f>
        <v>1</v>
      </c>
      <c r="N1940" s="59" t="b">
        <f aca="false">TRUE()</f>
        <v>1</v>
      </c>
      <c r="O1940" s="59" t="b">
        <f aca="false">TRUE()</f>
        <v>1</v>
      </c>
      <c r="P1940" s="59" t="b">
        <f aca="false">TRUE()</f>
        <v>1</v>
      </c>
      <c r="Q1940" s="57" t="s">
        <v>5411</v>
      </c>
      <c r="R1940" s="58" t="n">
        <v>1</v>
      </c>
      <c r="S1940" s="58" t="n">
        <v>15.844690322876</v>
      </c>
      <c r="T1940" s="57"/>
      <c r="U1940" s="58" t="n">
        <v>53.2376776126203</v>
      </c>
      <c r="V1940" s="58" t="n">
        <v>40.2886938402427</v>
      </c>
      <c r="W1940" s="58" t="n">
        <v>0</v>
      </c>
      <c r="X1940" s="58" t="n">
        <v>75.6770310932799</v>
      </c>
      <c r="Y1940" s="58" t="n">
        <v>0</v>
      </c>
      <c r="Z1940" s="58" t="n">
        <v>2.93330507779194</v>
      </c>
      <c r="AA1940" s="57" t="s">
        <v>5412</v>
      </c>
      <c r="AB1940" s="57" t="s">
        <v>5413</v>
      </c>
      <c r="AC1940" s="57" t="s">
        <v>5435</v>
      </c>
      <c r="AD1940" s="57" t="s">
        <v>4885</v>
      </c>
      <c r="AE1940" s="57" t="n">
        <v>1161</v>
      </c>
      <c r="AF1940" s="58" t="n">
        <v>2.93330507779194</v>
      </c>
      <c r="AG1940" s="57" t="s">
        <v>5412</v>
      </c>
      <c r="AH1940" s="57" t="s">
        <v>5435</v>
      </c>
      <c r="AI1940" s="57" t="s">
        <v>4885</v>
      </c>
      <c r="AJ1940" s="58" t="n">
        <v>12.7834385570511</v>
      </c>
      <c r="AK1940" s="57" t="s">
        <v>478</v>
      </c>
      <c r="AL1940" s="58" t="n">
        <v>4.5</v>
      </c>
      <c r="AM1940" s="57"/>
      <c r="AN1940" s="57" t="s">
        <v>5412</v>
      </c>
      <c r="AO1940" s="57" t="n">
        <v>7</v>
      </c>
      <c r="AP1940" s="59" t="b">
        <f aca="false">TRUE()</f>
        <v>1</v>
      </c>
    </row>
    <row r="1941" customFormat="false" ht="15" hidden="false" customHeight="true" outlineLevel="0" collapsed="false">
      <c r="B1941" s="57" t="s">
        <v>4721</v>
      </c>
      <c r="C1941" s="57" t="s">
        <v>255</v>
      </c>
      <c r="D1941" s="57" t="s">
        <v>265</v>
      </c>
      <c r="E1941" s="59" t="b">
        <f aca="false">FALSE()</f>
        <v>0</v>
      </c>
      <c r="F1941" s="57" t="n">
        <v>1</v>
      </c>
      <c r="G1941" s="57" t="s">
        <v>4860</v>
      </c>
      <c r="H1941" s="57" t="s">
        <v>4932</v>
      </c>
      <c r="I1941" s="57" t="n">
        <v>3</v>
      </c>
      <c r="J1941" s="57" t="s">
        <v>327</v>
      </c>
      <c r="K1941" s="57" t="n">
        <v>2</v>
      </c>
      <c r="L1941" s="59" t="b">
        <f aca="false">FALSE()</f>
        <v>0</v>
      </c>
      <c r="M1941" s="59" t="b">
        <f aca="false">TRUE()</f>
        <v>1</v>
      </c>
      <c r="N1941" s="59" t="b">
        <f aca="false">TRUE()</f>
        <v>1</v>
      </c>
      <c r="O1941" s="59" t="b">
        <f aca="false">TRUE()</f>
        <v>1</v>
      </c>
      <c r="P1941" s="59" t="b">
        <f aca="false">TRUE()</f>
        <v>1</v>
      </c>
      <c r="Q1941" s="57" t="s">
        <v>5421</v>
      </c>
      <c r="R1941" s="58" t="n">
        <v>1</v>
      </c>
      <c r="S1941" s="58" t="n">
        <v>17.8136692047119</v>
      </c>
      <c r="T1941" s="57"/>
      <c r="U1941" s="58" t="n">
        <v>5.25969031579047</v>
      </c>
      <c r="V1941" s="58" t="n">
        <v>0</v>
      </c>
      <c r="W1941" s="58" t="n">
        <v>0</v>
      </c>
      <c r="X1941" s="58" t="n">
        <v>0</v>
      </c>
      <c r="Y1941" s="58" t="n">
        <v>0</v>
      </c>
      <c r="Z1941" s="58" t="n">
        <v>4.52636720155358</v>
      </c>
      <c r="AA1941" s="57" t="s">
        <v>5412</v>
      </c>
      <c r="AB1941" s="57" t="s">
        <v>5413</v>
      </c>
      <c r="AC1941" s="57" t="s">
        <v>5435</v>
      </c>
      <c r="AD1941" s="57" t="s">
        <v>4885</v>
      </c>
      <c r="AE1941" s="57" t="n">
        <v>1160</v>
      </c>
      <c r="AF1941" s="58" t="n">
        <v>4.52636720155358</v>
      </c>
      <c r="AG1941" s="57" t="s">
        <v>5412</v>
      </c>
      <c r="AH1941" s="57" t="s">
        <v>5435</v>
      </c>
      <c r="AI1941" s="57" t="s">
        <v>4885</v>
      </c>
      <c r="AJ1941" s="58" t="n">
        <v>9.42892530819922</v>
      </c>
      <c r="AK1941" s="57" t="s">
        <v>478</v>
      </c>
      <c r="AL1941" s="58" t="n">
        <v>3.5</v>
      </c>
      <c r="AM1941" s="57"/>
      <c r="AN1941" s="57"/>
      <c r="AO1941" s="57" t="n">
        <v>0</v>
      </c>
      <c r="AP1941" s="59" t="b">
        <f aca="false">FALSE()</f>
        <v>0</v>
      </c>
    </row>
    <row r="1942" customFormat="false" ht="15" hidden="false" customHeight="true" outlineLevel="0" collapsed="false">
      <c r="B1942" s="57" t="s">
        <v>4721</v>
      </c>
      <c r="C1942" s="57" t="s">
        <v>255</v>
      </c>
      <c r="D1942" s="57" t="s">
        <v>265</v>
      </c>
      <c r="E1942" s="59" t="b">
        <f aca="false">FALSE()</f>
        <v>0</v>
      </c>
      <c r="F1942" s="57" t="n">
        <v>1</v>
      </c>
      <c r="G1942" s="57" t="s">
        <v>4860</v>
      </c>
      <c r="H1942" s="57" t="s">
        <v>4932</v>
      </c>
      <c r="I1942" s="57" t="n">
        <v>3</v>
      </c>
      <c r="J1942" s="57" t="s">
        <v>327</v>
      </c>
      <c r="K1942" s="57" t="n">
        <v>2</v>
      </c>
      <c r="L1942" s="59" t="b">
        <f aca="false">FALSE()</f>
        <v>0</v>
      </c>
      <c r="M1942" s="59" t="b">
        <f aca="false">TRUE()</f>
        <v>1</v>
      </c>
      <c r="N1942" s="59" t="b">
        <f aca="false">TRUE()</f>
        <v>1</v>
      </c>
      <c r="O1942" s="59" t="b">
        <f aca="false">TRUE()</f>
        <v>1</v>
      </c>
      <c r="P1942" s="59" t="b">
        <f aca="false">TRUE()</f>
        <v>1</v>
      </c>
      <c r="Q1942" s="57" t="s">
        <v>5421</v>
      </c>
      <c r="R1942" s="58" t="n">
        <v>1</v>
      </c>
      <c r="S1942" s="58" t="n">
        <v>17.8136692047119</v>
      </c>
      <c r="T1942" s="57"/>
      <c r="U1942" s="58" t="n">
        <v>5.25969031579047</v>
      </c>
      <c r="V1942" s="58" t="n">
        <v>0</v>
      </c>
      <c r="W1942" s="58" t="n">
        <v>0</v>
      </c>
      <c r="X1942" s="58" t="n">
        <v>0</v>
      </c>
      <c r="Y1942" s="58" t="n">
        <v>0</v>
      </c>
      <c r="Z1942" s="58" t="n">
        <v>4.52636720155358</v>
      </c>
      <c r="AA1942" s="57" t="s">
        <v>5412</v>
      </c>
      <c r="AB1942" s="57" t="s">
        <v>5413</v>
      </c>
      <c r="AC1942" s="57" t="s">
        <v>5435</v>
      </c>
      <c r="AD1942" s="57" t="s">
        <v>4885</v>
      </c>
      <c r="AE1942" s="57" t="n">
        <v>1160</v>
      </c>
      <c r="AF1942" s="58" t="n">
        <v>4.52636720155358</v>
      </c>
      <c r="AG1942" s="57" t="s">
        <v>5412</v>
      </c>
      <c r="AH1942" s="57" t="s">
        <v>5435</v>
      </c>
      <c r="AI1942" s="57" t="s">
        <v>4885</v>
      </c>
      <c r="AJ1942" s="58" t="n">
        <v>9.42892530819922</v>
      </c>
      <c r="AK1942" s="57" t="s">
        <v>478</v>
      </c>
      <c r="AL1942" s="58" t="n">
        <v>4</v>
      </c>
      <c r="AM1942" s="57"/>
      <c r="AN1942" s="57"/>
      <c r="AO1942" s="57" t="n">
        <v>0</v>
      </c>
      <c r="AP1942" s="59" t="b">
        <f aca="false">FALSE()</f>
        <v>0</v>
      </c>
    </row>
    <row r="1943" customFormat="false" ht="15" hidden="false" customHeight="true" outlineLevel="0" collapsed="false">
      <c r="B1943" s="57" t="s">
        <v>4721</v>
      </c>
      <c r="C1943" s="57" t="s">
        <v>255</v>
      </c>
      <c r="D1943" s="57" t="s">
        <v>265</v>
      </c>
      <c r="E1943" s="59" t="b">
        <f aca="false">FALSE()</f>
        <v>0</v>
      </c>
      <c r="F1943" s="57" t="n">
        <v>1</v>
      </c>
      <c r="G1943" s="57" t="s">
        <v>4860</v>
      </c>
      <c r="H1943" s="57" t="s">
        <v>4932</v>
      </c>
      <c r="I1943" s="57" t="n">
        <v>3</v>
      </c>
      <c r="J1943" s="57" t="s">
        <v>327</v>
      </c>
      <c r="K1943" s="57" t="n">
        <v>2</v>
      </c>
      <c r="L1943" s="59" t="b">
        <f aca="false">FALSE()</f>
        <v>0</v>
      </c>
      <c r="M1943" s="59" t="b">
        <f aca="false">TRUE()</f>
        <v>1</v>
      </c>
      <c r="N1943" s="59" t="b">
        <f aca="false">TRUE()</f>
        <v>1</v>
      </c>
      <c r="O1943" s="59" t="b">
        <f aca="false">TRUE()</f>
        <v>1</v>
      </c>
      <c r="P1943" s="59" t="b">
        <f aca="false">TRUE()</f>
        <v>1</v>
      </c>
      <c r="Q1943" s="57" t="s">
        <v>5421</v>
      </c>
      <c r="R1943" s="58" t="n">
        <v>1</v>
      </c>
      <c r="S1943" s="58" t="n">
        <v>17.8136692047119</v>
      </c>
      <c r="T1943" s="57"/>
      <c r="U1943" s="58" t="n">
        <v>5.25969031579047</v>
      </c>
      <c r="V1943" s="58" t="n">
        <v>0</v>
      </c>
      <c r="W1943" s="58" t="n">
        <v>0</v>
      </c>
      <c r="X1943" s="58" t="n">
        <v>0</v>
      </c>
      <c r="Y1943" s="58" t="n">
        <v>0</v>
      </c>
      <c r="Z1943" s="58" t="n">
        <v>4.52636720155358</v>
      </c>
      <c r="AA1943" s="57" t="s">
        <v>5412</v>
      </c>
      <c r="AB1943" s="57" t="s">
        <v>5413</v>
      </c>
      <c r="AC1943" s="57" t="s">
        <v>5435</v>
      </c>
      <c r="AD1943" s="57" t="s">
        <v>4885</v>
      </c>
      <c r="AE1943" s="57" t="n">
        <v>1160</v>
      </c>
      <c r="AF1943" s="58" t="n">
        <v>4.52636720155358</v>
      </c>
      <c r="AG1943" s="57" t="s">
        <v>5412</v>
      </c>
      <c r="AH1943" s="57" t="s">
        <v>5435</v>
      </c>
      <c r="AI1943" s="57" t="s">
        <v>4885</v>
      </c>
      <c r="AJ1943" s="58" t="n">
        <v>9.42892530819922</v>
      </c>
      <c r="AK1943" s="57" t="s">
        <v>478</v>
      </c>
      <c r="AL1943" s="58" t="n">
        <v>4.5</v>
      </c>
      <c r="AM1943" s="57"/>
      <c r="AN1943" s="57"/>
      <c r="AO1943" s="57" t="n">
        <v>0</v>
      </c>
      <c r="AP1943" s="59" t="b">
        <f aca="false">FALSE()</f>
        <v>0</v>
      </c>
    </row>
    <row r="1944" customFormat="false" ht="15" hidden="false" customHeight="true" outlineLevel="0" collapsed="false">
      <c r="B1944" s="57" t="s">
        <v>4721</v>
      </c>
      <c r="C1944" s="57" t="s">
        <v>255</v>
      </c>
      <c r="D1944" s="57" t="s">
        <v>265</v>
      </c>
      <c r="E1944" s="59" t="b">
        <f aca="false">FALSE()</f>
        <v>0</v>
      </c>
      <c r="F1944" s="57" t="n">
        <v>1</v>
      </c>
      <c r="G1944" s="57" t="s">
        <v>4860</v>
      </c>
      <c r="H1944" s="57" t="s">
        <v>4932</v>
      </c>
      <c r="I1944" s="57" t="n">
        <v>4</v>
      </c>
      <c r="J1944" s="57" t="s">
        <v>4838</v>
      </c>
      <c r="K1944" s="57" t="n">
        <v>2</v>
      </c>
      <c r="L1944" s="59" t="b">
        <f aca="false">FALSE()</f>
        <v>0</v>
      </c>
      <c r="M1944" s="59" t="b">
        <f aca="false">TRUE()</f>
        <v>1</v>
      </c>
      <c r="N1944" s="59" t="b">
        <f aca="false">TRUE()</f>
        <v>1</v>
      </c>
      <c r="O1944" s="59" t="b">
        <f aca="false">TRUE()</f>
        <v>1</v>
      </c>
      <c r="P1944" s="59" t="b">
        <f aca="false">TRUE()</f>
        <v>1</v>
      </c>
      <c r="Q1944" s="57" t="s">
        <v>5469</v>
      </c>
      <c r="R1944" s="58" t="n">
        <v>1</v>
      </c>
      <c r="S1944" s="58" t="n">
        <v>17.3821601867676</v>
      </c>
      <c r="T1944" s="57"/>
      <c r="U1944" s="58" t="n">
        <v>4.59221692546173</v>
      </c>
      <c r="V1944" s="58" t="n">
        <v>3.68445311461464</v>
      </c>
      <c r="W1944" s="58" t="n">
        <v>0</v>
      </c>
      <c r="X1944" s="58" t="n">
        <v>80.2325581395349</v>
      </c>
      <c r="Y1944" s="58" t="n">
        <v>0</v>
      </c>
      <c r="Z1944" s="58" t="n">
        <v>4.0128147219377</v>
      </c>
      <c r="AA1944" s="57" t="s">
        <v>5412</v>
      </c>
      <c r="AB1944" s="57" t="s">
        <v>5413</v>
      </c>
      <c r="AC1944" s="57" t="s">
        <v>5438</v>
      </c>
      <c r="AD1944" s="57" t="s">
        <v>4885</v>
      </c>
      <c r="AE1944" s="57" t="n">
        <v>1161</v>
      </c>
      <c r="AF1944" s="58" t="n">
        <v>4.0128147219377</v>
      </c>
      <c r="AG1944" s="57" t="s">
        <v>5412</v>
      </c>
      <c r="AH1944" s="57" t="s">
        <v>5438</v>
      </c>
      <c r="AI1944" s="57" t="s">
        <v>4885</v>
      </c>
      <c r="AJ1944" s="58" t="n">
        <v>7.59004775973115</v>
      </c>
      <c r="AK1944" s="57" t="s">
        <v>478</v>
      </c>
      <c r="AL1944" s="58" t="n">
        <v>3.5</v>
      </c>
      <c r="AM1944" s="57"/>
      <c r="AN1944" s="57"/>
      <c r="AO1944" s="57" t="n">
        <v>0</v>
      </c>
      <c r="AP1944" s="59" t="b">
        <f aca="false">FALSE()</f>
        <v>0</v>
      </c>
    </row>
    <row r="1945" customFormat="false" ht="15" hidden="false" customHeight="true" outlineLevel="0" collapsed="false">
      <c r="B1945" s="57" t="s">
        <v>4721</v>
      </c>
      <c r="C1945" s="57" t="s">
        <v>255</v>
      </c>
      <c r="D1945" s="57" t="s">
        <v>265</v>
      </c>
      <c r="E1945" s="59" t="b">
        <f aca="false">FALSE()</f>
        <v>0</v>
      </c>
      <c r="F1945" s="57" t="n">
        <v>1</v>
      </c>
      <c r="G1945" s="57" t="s">
        <v>4860</v>
      </c>
      <c r="H1945" s="57" t="s">
        <v>4932</v>
      </c>
      <c r="I1945" s="57" t="n">
        <v>4</v>
      </c>
      <c r="J1945" s="57" t="s">
        <v>4838</v>
      </c>
      <c r="K1945" s="57" t="n">
        <v>2</v>
      </c>
      <c r="L1945" s="59" t="b">
        <f aca="false">FALSE()</f>
        <v>0</v>
      </c>
      <c r="M1945" s="59" t="b">
        <f aca="false">TRUE()</f>
        <v>1</v>
      </c>
      <c r="N1945" s="59" t="b">
        <f aca="false">TRUE()</f>
        <v>1</v>
      </c>
      <c r="O1945" s="59" t="b">
        <f aca="false">TRUE()</f>
        <v>1</v>
      </c>
      <c r="P1945" s="59" t="b">
        <f aca="false">TRUE()</f>
        <v>1</v>
      </c>
      <c r="Q1945" s="57" t="s">
        <v>5469</v>
      </c>
      <c r="R1945" s="58" t="n">
        <v>1</v>
      </c>
      <c r="S1945" s="58" t="n">
        <v>17.3821601867676</v>
      </c>
      <c r="T1945" s="57"/>
      <c r="U1945" s="58" t="n">
        <v>4.59221692546173</v>
      </c>
      <c r="V1945" s="58" t="n">
        <v>3.68445311461464</v>
      </c>
      <c r="W1945" s="58" t="n">
        <v>0</v>
      </c>
      <c r="X1945" s="58" t="n">
        <v>80.2325581395349</v>
      </c>
      <c r="Y1945" s="58" t="n">
        <v>0</v>
      </c>
      <c r="Z1945" s="58" t="n">
        <v>4.0128147219377</v>
      </c>
      <c r="AA1945" s="57" t="s">
        <v>5412</v>
      </c>
      <c r="AB1945" s="57" t="s">
        <v>5413</v>
      </c>
      <c r="AC1945" s="57" t="s">
        <v>5438</v>
      </c>
      <c r="AD1945" s="57" t="s">
        <v>4885</v>
      </c>
      <c r="AE1945" s="57" t="n">
        <v>1161</v>
      </c>
      <c r="AF1945" s="58" t="n">
        <v>4.0128147219377</v>
      </c>
      <c r="AG1945" s="57" t="s">
        <v>5412</v>
      </c>
      <c r="AH1945" s="57" t="s">
        <v>5438</v>
      </c>
      <c r="AI1945" s="57" t="s">
        <v>4885</v>
      </c>
      <c r="AJ1945" s="58" t="n">
        <v>7.59004775973115</v>
      </c>
      <c r="AK1945" s="57" t="s">
        <v>478</v>
      </c>
      <c r="AL1945" s="58" t="n">
        <v>4</v>
      </c>
      <c r="AM1945" s="57"/>
      <c r="AN1945" s="57"/>
      <c r="AO1945" s="57" t="n">
        <v>0</v>
      </c>
      <c r="AP1945" s="59" t="b">
        <f aca="false">FALSE()</f>
        <v>0</v>
      </c>
    </row>
    <row r="1946" customFormat="false" ht="15" hidden="false" customHeight="true" outlineLevel="0" collapsed="false">
      <c r="B1946" s="57" t="s">
        <v>4721</v>
      </c>
      <c r="C1946" s="57" t="s">
        <v>255</v>
      </c>
      <c r="D1946" s="57" t="s">
        <v>265</v>
      </c>
      <c r="E1946" s="59" t="b">
        <f aca="false">FALSE()</f>
        <v>0</v>
      </c>
      <c r="F1946" s="57" t="n">
        <v>1</v>
      </c>
      <c r="G1946" s="57" t="s">
        <v>4860</v>
      </c>
      <c r="H1946" s="57" t="s">
        <v>4932</v>
      </c>
      <c r="I1946" s="57" t="n">
        <v>4</v>
      </c>
      <c r="J1946" s="57" t="s">
        <v>4838</v>
      </c>
      <c r="K1946" s="57" t="n">
        <v>2</v>
      </c>
      <c r="L1946" s="59" t="b">
        <f aca="false">FALSE()</f>
        <v>0</v>
      </c>
      <c r="M1946" s="59" t="b">
        <f aca="false">TRUE()</f>
        <v>1</v>
      </c>
      <c r="N1946" s="59" t="b">
        <f aca="false">TRUE()</f>
        <v>1</v>
      </c>
      <c r="O1946" s="59" t="b">
        <f aca="false">TRUE()</f>
        <v>1</v>
      </c>
      <c r="P1946" s="59" t="b">
        <f aca="false">TRUE()</f>
        <v>1</v>
      </c>
      <c r="Q1946" s="57" t="s">
        <v>5469</v>
      </c>
      <c r="R1946" s="58" t="n">
        <v>1</v>
      </c>
      <c r="S1946" s="58" t="n">
        <v>17.3821601867676</v>
      </c>
      <c r="T1946" s="57"/>
      <c r="U1946" s="58" t="n">
        <v>4.59221692546173</v>
      </c>
      <c r="V1946" s="58" t="n">
        <v>3.68445311461464</v>
      </c>
      <c r="W1946" s="58" t="n">
        <v>0</v>
      </c>
      <c r="X1946" s="58" t="n">
        <v>80.2325581395349</v>
      </c>
      <c r="Y1946" s="58" t="n">
        <v>0</v>
      </c>
      <c r="Z1946" s="58" t="n">
        <v>4.0128147219377</v>
      </c>
      <c r="AA1946" s="57" t="s">
        <v>5412</v>
      </c>
      <c r="AB1946" s="57" t="s">
        <v>5413</v>
      </c>
      <c r="AC1946" s="57" t="s">
        <v>5438</v>
      </c>
      <c r="AD1946" s="57" t="s">
        <v>4885</v>
      </c>
      <c r="AE1946" s="57" t="n">
        <v>1161</v>
      </c>
      <c r="AF1946" s="58" t="n">
        <v>4.0128147219377</v>
      </c>
      <c r="AG1946" s="57" t="s">
        <v>5412</v>
      </c>
      <c r="AH1946" s="57" t="s">
        <v>5438</v>
      </c>
      <c r="AI1946" s="57" t="s">
        <v>4885</v>
      </c>
      <c r="AJ1946" s="58" t="n">
        <v>7.59004775973115</v>
      </c>
      <c r="AK1946" s="57" t="s">
        <v>478</v>
      </c>
      <c r="AL1946" s="58" t="n">
        <v>4.5</v>
      </c>
      <c r="AM1946" s="57"/>
      <c r="AN1946" s="57" t="s">
        <v>5412</v>
      </c>
      <c r="AO1946" s="57" t="n">
        <v>1</v>
      </c>
      <c r="AP1946" s="59" t="b">
        <f aca="false">FALSE()</f>
        <v>0</v>
      </c>
    </row>
    <row r="1947" customFormat="false" ht="15" hidden="false" customHeight="true" outlineLevel="0" collapsed="false">
      <c r="B1947" s="57" t="s">
        <v>4721</v>
      </c>
      <c r="C1947" s="57" t="s">
        <v>255</v>
      </c>
      <c r="D1947" s="57" t="s">
        <v>265</v>
      </c>
      <c r="E1947" s="59" t="b">
        <f aca="false">FALSE()</f>
        <v>0</v>
      </c>
      <c r="F1947" s="57" t="n">
        <v>1</v>
      </c>
      <c r="G1947" s="57" t="s">
        <v>4860</v>
      </c>
      <c r="H1947" s="57" t="s">
        <v>4932</v>
      </c>
      <c r="I1947" s="57" t="n">
        <v>5</v>
      </c>
      <c r="J1947" s="57" t="s">
        <v>425</v>
      </c>
      <c r="K1947" s="57" t="n">
        <v>2</v>
      </c>
      <c r="L1947" s="59" t="b">
        <f aca="false">FALSE()</f>
        <v>0</v>
      </c>
      <c r="M1947" s="59" t="b">
        <f aca="false">TRUE()</f>
        <v>1</v>
      </c>
      <c r="N1947" s="59" t="b">
        <f aca="false">TRUE()</f>
        <v>1</v>
      </c>
      <c r="O1947" s="59" t="b">
        <f aca="false">TRUE()</f>
        <v>1</v>
      </c>
      <c r="P1947" s="59" t="b">
        <f aca="false">TRUE()</f>
        <v>1</v>
      </c>
      <c r="Q1947" s="57" t="s">
        <v>5416</v>
      </c>
      <c r="R1947" s="58" t="n">
        <v>1</v>
      </c>
      <c r="S1947" s="58" t="n">
        <v>18.8222999572754</v>
      </c>
      <c r="T1947" s="57"/>
      <c r="U1947" s="58" t="n">
        <v>5.90046477050606</v>
      </c>
      <c r="V1947" s="58" t="n">
        <v>5.90046477050606</v>
      </c>
      <c r="W1947" s="58" t="n">
        <v>0</v>
      </c>
      <c r="X1947" s="58" t="n">
        <v>100</v>
      </c>
      <c r="Y1947" s="58" t="n">
        <v>0</v>
      </c>
      <c r="Z1947" s="58" t="n">
        <v>2.92085020961363</v>
      </c>
      <c r="AA1947" s="57" t="s">
        <v>5412</v>
      </c>
      <c r="AB1947" s="57" t="s">
        <v>5413</v>
      </c>
      <c r="AC1947" s="57" t="s">
        <v>5438</v>
      </c>
      <c r="AD1947" s="57" t="s">
        <v>4885</v>
      </c>
      <c r="AE1947" s="57" t="n">
        <v>1160</v>
      </c>
      <c r="AF1947" s="58" t="n">
        <v>2.92085020961363</v>
      </c>
      <c r="AG1947" s="57" t="s">
        <v>5412</v>
      </c>
      <c r="AH1947" s="57" t="s">
        <v>5438</v>
      </c>
      <c r="AI1947" s="57" t="s">
        <v>4885</v>
      </c>
      <c r="AJ1947" s="58" t="n">
        <v>5.01722452599044</v>
      </c>
      <c r="AK1947" s="57" t="s">
        <v>478</v>
      </c>
      <c r="AL1947" s="58" t="n">
        <v>3.5</v>
      </c>
      <c r="AM1947" s="57"/>
      <c r="AN1947" s="57" t="s">
        <v>5412</v>
      </c>
      <c r="AO1947" s="57" t="n">
        <v>1</v>
      </c>
      <c r="AP1947" s="59" t="b">
        <f aca="false">TRUE()</f>
        <v>1</v>
      </c>
    </row>
    <row r="1948" customFormat="false" ht="15" hidden="false" customHeight="true" outlineLevel="0" collapsed="false">
      <c r="B1948" s="57" t="s">
        <v>4721</v>
      </c>
      <c r="C1948" s="57" t="s">
        <v>255</v>
      </c>
      <c r="D1948" s="57" t="s">
        <v>265</v>
      </c>
      <c r="E1948" s="59" t="b">
        <f aca="false">FALSE()</f>
        <v>0</v>
      </c>
      <c r="F1948" s="57" t="n">
        <v>1</v>
      </c>
      <c r="G1948" s="57" t="s">
        <v>4860</v>
      </c>
      <c r="H1948" s="57" t="s">
        <v>4932</v>
      </c>
      <c r="I1948" s="57" t="n">
        <v>5</v>
      </c>
      <c r="J1948" s="57" t="s">
        <v>425</v>
      </c>
      <c r="K1948" s="57" t="n">
        <v>2</v>
      </c>
      <c r="L1948" s="59" t="b">
        <f aca="false">FALSE()</f>
        <v>0</v>
      </c>
      <c r="M1948" s="59" t="b">
        <f aca="false">TRUE()</f>
        <v>1</v>
      </c>
      <c r="N1948" s="59" t="b">
        <f aca="false">TRUE()</f>
        <v>1</v>
      </c>
      <c r="O1948" s="59" t="b">
        <f aca="false">TRUE()</f>
        <v>1</v>
      </c>
      <c r="P1948" s="59" t="b">
        <f aca="false">TRUE()</f>
        <v>1</v>
      </c>
      <c r="Q1948" s="57" t="s">
        <v>5416</v>
      </c>
      <c r="R1948" s="58" t="n">
        <v>1</v>
      </c>
      <c r="S1948" s="58" t="n">
        <v>18.8222999572754</v>
      </c>
      <c r="T1948" s="57"/>
      <c r="U1948" s="58" t="n">
        <v>5.90046477050606</v>
      </c>
      <c r="V1948" s="58" t="n">
        <v>5.90046477050606</v>
      </c>
      <c r="W1948" s="58" t="n">
        <v>0</v>
      </c>
      <c r="X1948" s="58" t="n">
        <v>100</v>
      </c>
      <c r="Y1948" s="58" t="n">
        <v>0</v>
      </c>
      <c r="Z1948" s="58" t="n">
        <v>2.92085020961363</v>
      </c>
      <c r="AA1948" s="57" t="s">
        <v>5412</v>
      </c>
      <c r="AB1948" s="57" t="s">
        <v>5413</v>
      </c>
      <c r="AC1948" s="57" t="s">
        <v>5438</v>
      </c>
      <c r="AD1948" s="57" t="s">
        <v>4885</v>
      </c>
      <c r="AE1948" s="57" t="n">
        <v>1160</v>
      </c>
      <c r="AF1948" s="58" t="n">
        <v>2.92085020961363</v>
      </c>
      <c r="AG1948" s="57" t="s">
        <v>5412</v>
      </c>
      <c r="AH1948" s="57" t="s">
        <v>5438</v>
      </c>
      <c r="AI1948" s="57" t="s">
        <v>4885</v>
      </c>
      <c r="AJ1948" s="58" t="n">
        <v>5.01722452599044</v>
      </c>
      <c r="AK1948" s="57" t="s">
        <v>478</v>
      </c>
      <c r="AL1948" s="58" t="n">
        <v>4</v>
      </c>
      <c r="AM1948" s="57"/>
      <c r="AN1948" s="57" t="s">
        <v>5412</v>
      </c>
      <c r="AO1948" s="57" t="n">
        <v>3</v>
      </c>
      <c r="AP1948" s="59" t="b">
        <f aca="false">TRUE()</f>
        <v>1</v>
      </c>
    </row>
    <row r="1949" customFormat="false" ht="15" hidden="false" customHeight="true" outlineLevel="0" collapsed="false">
      <c r="B1949" s="57" t="s">
        <v>4721</v>
      </c>
      <c r="C1949" s="57" t="s">
        <v>255</v>
      </c>
      <c r="D1949" s="57" t="s">
        <v>265</v>
      </c>
      <c r="E1949" s="59" t="b">
        <f aca="false">FALSE()</f>
        <v>0</v>
      </c>
      <c r="F1949" s="57" t="n">
        <v>1</v>
      </c>
      <c r="G1949" s="57" t="s">
        <v>4860</v>
      </c>
      <c r="H1949" s="57" t="s">
        <v>4932</v>
      </c>
      <c r="I1949" s="57" t="n">
        <v>5</v>
      </c>
      <c r="J1949" s="57" t="s">
        <v>425</v>
      </c>
      <c r="K1949" s="57" t="n">
        <v>2</v>
      </c>
      <c r="L1949" s="59" t="b">
        <f aca="false">FALSE()</f>
        <v>0</v>
      </c>
      <c r="M1949" s="59" t="b">
        <f aca="false">TRUE()</f>
        <v>1</v>
      </c>
      <c r="N1949" s="59" t="b">
        <f aca="false">TRUE()</f>
        <v>1</v>
      </c>
      <c r="O1949" s="59" t="b">
        <f aca="false">TRUE()</f>
        <v>1</v>
      </c>
      <c r="P1949" s="59" t="b">
        <f aca="false">TRUE()</f>
        <v>1</v>
      </c>
      <c r="Q1949" s="57" t="s">
        <v>5416</v>
      </c>
      <c r="R1949" s="58" t="n">
        <v>1</v>
      </c>
      <c r="S1949" s="58" t="n">
        <v>18.8222999572754</v>
      </c>
      <c r="T1949" s="57"/>
      <c r="U1949" s="58" t="n">
        <v>5.90046477050606</v>
      </c>
      <c r="V1949" s="58" t="n">
        <v>5.90046477050606</v>
      </c>
      <c r="W1949" s="58" t="n">
        <v>0</v>
      </c>
      <c r="X1949" s="58" t="n">
        <v>100</v>
      </c>
      <c r="Y1949" s="58" t="n">
        <v>0</v>
      </c>
      <c r="Z1949" s="58" t="n">
        <v>2.92085020961363</v>
      </c>
      <c r="AA1949" s="57" t="s">
        <v>5412</v>
      </c>
      <c r="AB1949" s="57" t="s">
        <v>5413</v>
      </c>
      <c r="AC1949" s="57" t="s">
        <v>5438</v>
      </c>
      <c r="AD1949" s="57" t="s">
        <v>4885</v>
      </c>
      <c r="AE1949" s="57" t="n">
        <v>1160</v>
      </c>
      <c r="AF1949" s="58" t="n">
        <v>2.92085020961363</v>
      </c>
      <c r="AG1949" s="57" t="s">
        <v>5412</v>
      </c>
      <c r="AH1949" s="57" t="s">
        <v>5438</v>
      </c>
      <c r="AI1949" s="57" t="s">
        <v>4885</v>
      </c>
      <c r="AJ1949" s="58" t="n">
        <v>5.01722452599044</v>
      </c>
      <c r="AK1949" s="57" t="s">
        <v>478</v>
      </c>
      <c r="AL1949" s="58" t="n">
        <v>4.5</v>
      </c>
      <c r="AM1949" s="57"/>
      <c r="AN1949" s="57" t="s">
        <v>5412</v>
      </c>
      <c r="AO1949" s="57" t="n">
        <v>3</v>
      </c>
      <c r="AP1949" s="59" t="b">
        <f aca="false">TRUE()</f>
        <v>1</v>
      </c>
    </row>
    <row r="1950" customFormat="false" ht="15" hidden="false" customHeight="true" outlineLevel="0" collapsed="false">
      <c r="B1950" s="57" t="s">
        <v>4721</v>
      </c>
      <c r="C1950" s="57" t="s">
        <v>255</v>
      </c>
      <c r="D1950" s="57" t="s">
        <v>265</v>
      </c>
      <c r="E1950" s="59" t="b">
        <f aca="false">FALSE()</f>
        <v>0</v>
      </c>
      <c r="F1950" s="57" t="n">
        <v>1</v>
      </c>
      <c r="G1950" s="57" t="s">
        <v>4860</v>
      </c>
      <c r="H1950" s="57" t="s">
        <v>4932</v>
      </c>
      <c r="I1950" s="57" t="n">
        <v>6</v>
      </c>
      <c r="J1950" s="57" t="s">
        <v>261</v>
      </c>
      <c r="K1950" s="57" t="n">
        <v>2</v>
      </c>
      <c r="L1950" s="59" t="b">
        <f aca="false">FALSE()</f>
        <v>0</v>
      </c>
      <c r="M1950" s="59" t="b">
        <f aca="false">TRUE()</f>
        <v>1</v>
      </c>
      <c r="N1950" s="59" t="b">
        <f aca="false">TRUE()</f>
        <v>1</v>
      </c>
      <c r="O1950" s="59" t="b">
        <f aca="false">TRUE()</f>
        <v>1</v>
      </c>
      <c r="P1950" s="59" t="b">
        <f aca="false">TRUE()</f>
        <v>1</v>
      </c>
      <c r="Q1950" s="57" t="s">
        <v>5411</v>
      </c>
      <c r="R1950" s="58" t="n">
        <v>1</v>
      </c>
      <c r="S1950" s="58" t="n">
        <v>14.5325202941895</v>
      </c>
      <c r="T1950" s="57"/>
      <c r="U1950" s="58" t="n">
        <v>4.67231373230118</v>
      </c>
      <c r="V1950" s="58" t="n">
        <v>4.67231373230118</v>
      </c>
      <c r="W1950" s="58" t="n">
        <v>0</v>
      </c>
      <c r="X1950" s="58" t="n">
        <v>100</v>
      </c>
      <c r="Y1950" s="58" t="n">
        <v>0</v>
      </c>
      <c r="Z1950" s="58" t="n">
        <v>3.03415673771149</v>
      </c>
      <c r="AA1950" s="57" t="s">
        <v>5412</v>
      </c>
      <c r="AB1950" s="57" t="s">
        <v>5413</v>
      </c>
      <c r="AC1950" s="57" t="s">
        <v>5414</v>
      </c>
      <c r="AD1950" s="57" t="s">
        <v>4885</v>
      </c>
      <c r="AE1950" s="57" t="n">
        <v>1160</v>
      </c>
      <c r="AF1950" s="58" t="n">
        <v>3.03415673771149</v>
      </c>
      <c r="AG1950" s="57" t="s">
        <v>5412</v>
      </c>
      <c r="AH1950" s="57" t="s">
        <v>5414</v>
      </c>
      <c r="AI1950" s="57" t="s">
        <v>4885</v>
      </c>
      <c r="AJ1950" s="58" t="n">
        <v>4.40548784232802</v>
      </c>
      <c r="AK1950" s="57" t="s">
        <v>478</v>
      </c>
      <c r="AL1950" s="58" t="n">
        <v>3.5</v>
      </c>
      <c r="AM1950" s="57"/>
      <c r="AN1950" s="57" t="s">
        <v>5412</v>
      </c>
      <c r="AO1950" s="57" t="n">
        <v>1</v>
      </c>
      <c r="AP1950" s="59" t="b">
        <f aca="false">TRUE()</f>
        <v>1</v>
      </c>
    </row>
    <row r="1951" customFormat="false" ht="15" hidden="false" customHeight="true" outlineLevel="0" collapsed="false">
      <c r="B1951" s="57" t="s">
        <v>4721</v>
      </c>
      <c r="C1951" s="57" t="s">
        <v>255</v>
      </c>
      <c r="D1951" s="57" t="s">
        <v>265</v>
      </c>
      <c r="E1951" s="59" t="b">
        <f aca="false">FALSE()</f>
        <v>0</v>
      </c>
      <c r="F1951" s="57" t="n">
        <v>1</v>
      </c>
      <c r="G1951" s="57" t="s">
        <v>4860</v>
      </c>
      <c r="H1951" s="57" t="s">
        <v>4932</v>
      </c>
      <c r="I1951" s="57" t="n">
        <v>6</v>
      </c>
      <c r="J1951" s="57" t="s">
        <v>261</v>
      </c>
      <c r="K1951" s="57" t="n">
        <v>2</v>
      </c>
      <c r="L1951" s="59" t="b">
        <f aca="false">FALSE()</f>
        <v>0</v>
      </c>
      <c r="M1951" s="59" t="b">
        <f aca="false">TRUE()</f>
        <v>1</v>
      </c>
      <c r="N1951" s="59" t="b">
        <f aca="false">TRUE()</f>
        <v>1</v>
      </c>
      <c r="O1951" s="59" t="b">
        <f aca="false">TRUE()</f>
        <v>1</v>
      </c>
      <c r="P1951" s="59" t="b">
        <f aca="false">TRUE()</f>
        <v>1</v>
      </c>
      <c r="Q1951" s="57" t="s">
        <v>5411</v>
      </c>
      <c r="R1951" s="58" t="n">
        <v>1</v>
      </c>
      <c r="S1951" s="58" t="n">
        <v>14.5325202941895</v>
      </c>
      <c r="T1951" s="57"/>
      <c r="U1951" s="58" t="n">
        <v>4.67231373230118</v>
      </c>
      <c r="V1951" s="58" t="n">
        <v>4.67231373230118</v>
      </c>
      <c r="W1951" s="58" t="n">
        <v>0</v>
      </c>
      <c r="X1951" s="58" t="n">
        <v>100</v>
      </c>
      <c r="Y1951" s="58" t="n">
        <v>0</v>
      </c>
      <c r="Z1951" s="58" t="n">
        <v>3.03415673771149</v>
      </c>
      <c r="AA1951" s="57" t="s">
        <v>5412</v>
      </c>
      <c r="AB1951" s="57" t="s">
        <v>5413</v>
      </c>
      <c r="AC1951" s="57" t="s">
        <v>5414</v>
      </c>
      <c r="AD1951" s="57" t="s">
        <v>4885</v>
      </c>
      <c r="AE1951" s="57" t="n">
        <v>1160</v>
      </c>
      <c r="AF1951" s="58" t="n">
        <v>3.03415673771149</v>
      </c>
      <c r="AG1951" s="57" t="s">
        <v>5412</v>
      </c>
      <c r="AH1951" s="57" t="s">
        <v>5414</v>
      </c>
      <c r="AI1951" s="57" t="s">
        <v>4885</v>
      </c>
      <c r="AJ1951" s="58" t="n">
        <v>4.40548784232802</v>
      </c>
      <c r="AK1951" s="57" t="s">
        <v>478</v>
      </c>
      <c r="AL1951" s="58" t="n">
        <v>4</v>
      </c>
      <c r="AM1951" s="57"/>
      <c r="AN1951" s="57" t="s">
        <v>5412</v>
      </c>
      <c r="AO1951" s="57" t="n">
        <v>3</v>
      </c>
      <c r="AP1951" s="59" t="b">
        <f aca="false">TRUE()</f>
        <v>1</v>
      </c>
    </row>
    <row r="1952" customFormat="false" ht="15" hidden="false" customHeight="true" outlineLevel="0" collapsed="false">
      <c r="B1952" s="57" t="s">
        <v>4721</v>
      </c>
      <c r="C1952" s="57" t="s">
        <v>255</v>
      </c>
      <c r="D1952" s="57" t="s">
        <v>265</v>
      </c>
      <c r="E1952" s="59" t="b">
        <f aca="false">FALSE()</f>
        <v>0</v>
      </c>
      <c r="F1952" s="57" t="n">
        <v>1</v>
      </c>
      <c r="G1952" s="57" t="s">
        <v>4860</v>
      </c>
      <c r="H1952" s="57" t="s">
        <v>4932</v>
      </c>
      <c r="I1952" s="57" t="n">
        <v>6</v>
      </c>
      <c r="J1952" s="57" t="s">
        <v>261</v>
      </c>
      <c r="K1952" s="57" t="n">
        <v>2</v>
      </c>
      <c r="L1952" s="59" t="b">
        <f aca="false">FALSE()</f>
        <v>0</v>
      </c>
      <c r="M1952" s="59" t="b">
        <f aca="false">TRUE()</f>
        <v>1</v>
      </c>
      <c r="N1952" s="59" t="b">
        <f aca="false">TRUE()</f>
        <v>1</v>
      </c>
      <c r="O1952" s="59" t="b">
        <f aca="false">TRUE()</f>
        <v>1</v>
      </c>
      <c r="P1952" s="59" t="b">
        <f aca="false">TRUE()</f>
        <v>1</v>
      </c>
      <c r="Q1952" s="57" t="s">
        <v>5411</v>
      </c>
      <c r="R1952" s="58" t="n">
        <v>1</v>
      </c>
      <c r="S1952" s="58" t="n">
        <v>14.5325202941895</v>
      </c>
      <c r="T1952" s="57"/>
      <c r="U1952" s="58" t="n">
        <v>4.67231373230118</v>
      </c>
      <c r="V1952" s="58" t="n">
        <v>4.67231373230118</v>
      </c>
      <c r="W1952" s="58" t="n">
        <v>0</v>
      </c>
      <c r="X1952" s="58" t="n">
        <v>100</v>
      </c>
      <c r="Y1952" s="58" t="n">
        <v>0</v>
      </c>
      <c r="Z1952" s="58" t="n">
        <v>3.03415673771149</v>
      </c>
      <c r="AA1952" s="57" t="s">
        <v>5412</v>
      </c>
      <c r="AB1952" s="57" t="s">
        <v>5413</v>
      </c>
      <c r="AC1952" s="57" t="s">
        <v>5414</v>
      </c>
      <c r="AD1952" s="57" t="s">
        <v>4885</v>
      </c>
      <c r="AE1952" s="57" t="n">
        <v>1160</v>
      </c>
      <c r="AF1952" s="58" t="n">
        <v>3.03415673771149</v>
      </c>
      <c r="AG1952" s="57" t="s">
        <v>5412</v>
      </c>
      <c r="AH1952" s="57" t="s">
        <v>5414</v>
      </c>
      <c r="AI1952" s="57" t="s">
        <v>4885</v>
      </c>
      <c r="AJ1952" s="58" t="n">
        <v>4.40548784232802</v>
      </c>
      <c r="AK1952" s="57" t="s">
        <v>478</v>
      </c>
      <c r="AL1952" s="58" t="n">
        <v>4.5</v>
      </c>
      <c r="AM1952" s="57" t="s">
        <v>478</v>
      </c>
      <c r="AN1952" s="57" t="s">
        <v>5470</v>
      </c>
      <c r="AO1952" s="57" t="n">
        <v>4</v>
      </c>
      <c r="AP1952" s="59" t="b">
        <f aca="false">TRUE()</f>
        <v>1</v>
      </c>
    </row>
    <row r="1953" customFormat="false" ht="15" hidden="false" customHeight="true" outlineLevel="0" collapsed="false">
      <c r="B1953" s="57" t="s">
        <v>4721</v>
      </c>
      <c r="C1953" s="57" t="s">
        <v>255</v>
      </c>
      <c r="D1953" s="57" t="s">
        <v>265</v>
      </c>
      <c r="E1953" s="59" t="b">
        <f aca="false">FALSE()</f>
        <v>0</v>
      </c>
      <c r="F1953" s="57" t="n">
        <v>1</v>
      </c>
      <c r="G1953" s="57" t="s">
        <v>4860</v>
      </c>
      <c r="H1953" s="57" t="s">
        <v>4932</v>
      </c>
      <c r="I1953" s="57" t="n">
        <v>7</v>
      </c>
      <c r="J1953" s="57" t="s">
        <v>428</v>
      </c>
      <c r="K1953" s="57" t="n">
        <v>2</v>
      </c>
      <c r="L1953" s="59" t="b">
        <f aca="false">FALSE()</f>
        <v>0</v>
      </c>
      <c r="M1953" s="59" t="b">
        <f aca="false">TRUE()</f>
        <v>1</v>
      </c>
      <c r="N1953" s="59" t="b">
        <f aca="false">TRUE()</f>
        <v>1</v>
      </c>
      <c r="O1953" s="59" t="b">
        <f aca="false">TRUE()</f>
        <v>1</v>
      </c>
      <c r="P1953" s="59" t="b">
        <f aca="false">TRUE()</f>
        <v>1</v>
      </c>
      <c r="Q1953" s="57" t="s">
        <v>5425</v>
      </c>
      <c r="R1953" s="58" t="n">
        <v>1</v>
      </c>
      <c r="S1953" s="58" t="n">
        <v>15.3089199066162</v>
      </c>
      <c r="T1953" s="57"/>
      <c r="U1953" s="58" t="n">
        <v>9.66501469196015</v>
      </c>
      <c r="V1953" s="58" t="n">
        <v>6.6747339032874</v>
      </c>
      <c r="W1953" s="58" t="n">
        <v>2.56309781886236</v>
      </c>
      <c r="X1953" s="58" t="n">
        <v>69.060773480663</v>
      </c>
      <c r="Y1953" s="58" t="n">
        <v>26.5193370165746</v>
      </c>
      <c r="Z1953" s="58" t="n">
        <v>3.35197619342679</v>
      </c>
      <c r="AA1953" s="57" t="s">
        <v>5412</v>
      </c>
      <c r="AB1953" s="57" t="s">
        <v>5413</v>
      </c>
      <c r="AC1953" s="57" t="s">
        <v>5414</v>
      </c>
      <c r="AD1953" s="57" t="s">
        <v>4885</v>
      </c>
      <c r="AE1953" s="57" t="n">
        <v>682</v>
      </c>
      <c r="AF1953" s="58" t="n">
        <v>3.35197619342679</v>
      </c>
      <c r="AG1953" s="57" t="s">
        <v>5412</v>
      </c>
      <c r="AH1953" s="57" t="s">
        <v>5414</v>
      </c>
      <c r="AI1953" s="57" t="s">
        <v>4885</v>
      </c>
      <c r="AJ1953" s="58" t="n">
        <v>4.34365994839606</v>
      </c>
      <c r="AK1953" s="57" t="s">
        <v>453</v>
      </c>
      <c r="AL1953" s="58" t="n">
        <v>3.5</v>
      </c>
      <c r="AM1953" s="57"/>
      <c r="AN1953" s="57" t="s">
        <v>5412</v>
      </c>
      <c r="AO1953" s="57" t="n">
        <v>1</v>
      </c>
      <c r="AP1953" s="59" t="b">
        <f aca="false">TRUE()</f>
        <v>1</v>
      </c>
    </row>
    <row r="1954" customFormat="false" ht="15" hidden="false" customHeight="true" outlineLevel="0" collapsed="false">
      <c r="B1954" s="57" t="s">
        <v>4721</v>
      </c>
      <c r="C1954" s="57" t="s">
        <v>255</v>
      </c>
      <c r="D1954" s="57" t="s">
        <v>265</v>
      </c>
      <c r="E1954" s="59" t="b">
        <f aca="false">FALSE()</f>
        <v>0</v>
      </c>
      <c r="F1954" s="57" t="n">
        <v>1</v>
      </c>
      <c r="G1954" s="57" t="s">
        <v>4860</v>
      </c>
      <c r="H1954" s="57" t="s">
        <v>4932</v>
      </c>
      <c r="I1954" s="57" t="n">
        <v>7</v>
      </c>
      <c r="J1954" s="57" t="s">
        <v>428</v>
      </c>
      <c r="K1954" s="57" t="n">
        <v>2</v>
      </c>
      <c r="L1954" s="59" t="b">
        <f aca="false">FALSE()</f>
        <v>0</v>
      </c>
      <c r="M1954" s="59" t="b">
        <f aca="false">TRUE()</f>
        <v>1</v>
      </c>
      <c r="N1954" s="59" t="b">
        <f aca="false">TRUE()</f>
        <v>1</v>
      </c>
      <c r="O1954" s="59" t="b">
        <f aca="false">TRUE()</f>
        <v>1</v>
      </c>
      <c r="P1954" s="59" t="b">
        <f aca="false">TRUE()</f>
        <v>1</v>
      </c>
      <c r="Q1954" s="57" t="s">
        <v>5425</v>
      </c>
      <c r="R1954" s="58" t="n">
        <v>1</v>
      </c>
      <c r="S1954" s="58" t="n">
        <v>15.3089199066162</v>
      </c>
      <c r="T1954" s="57"/>
      <c r="U1954" s="58" t="n">
        <v>9.66501469196015</v>
      </c>
      <c r="V1954" s="58" t="n">
        <v>6.6747339032874</v>
      </c>
      <c r="W1954" s="58" t="n">
        <v>2.56309781886236</v>
      </c>
      <c r="X1954" s="58" t="n">
        <v>69.060773480663</v>
      </c>
      <c r="Y1954" s="58" t="n">
        <v>26.5193370165746</v>
      </c>
      <c r="Z1954" s="58" t="n">
        <v>3.35197619342679</v>
      </c>
      <c r="AA1954" s="57" t="s">
        <v>5412</v>
      </c>
      <c r="AB1954" s="57" t="s">
        <v>5413</v>
      </c>
      <c r="AC1954" s="57" t="s">
        <v>5414</v>
      </c>
      <c r="AD1954" s="57" t="s">
        <v>4885</v>
      </c>
      <c r="AE1954" s="57" t="n">
        <v>682</v>
      </c>
      <c r="AF1954" s="58" t="n">
        <v>3.35197619342679</v>
      </c>
      <c r="AG1954" s="57" t="s">
        <v>5412</v>
      </c>
      <c r="AH1954" s="57" t="s">
        <v>5414</v>
      </c>
      <c r="AI1954" s="57" t="s">
        <v>4885</v>
      </c>
      <c r="AJ1954" s="58" t="n">
        <v>4.34365994839606</v>
      </c>
      <c r="AK1954" s="57" t="s">
        <v>453</v>
      </c>
      <c r="AL1954" s="58" t="n">
        <v>4</v>
      </c>
      <c r="AM1954" s="57"/>
      <c r="AN1954" s="57" t="s">
        <v>5412</v>
      </c>
      <c r="AO1954" s="57" t="n">
        <v>1</v>
      </c>
      <c r="AP1954" s="59" t="b">
        <f aca="false">TRUE()</f>
        <v>1</v>
      </c>
    </row>
    <row r="1955" customFormat="false" ht="15" hidden="false" customHeight="true" outlineLevel="0" collapsed="false">
      <c r="B1955" s="57" t="s">
        <v>4721</v>
      </c>
      <c r="C1955" s="57" t="s">
        <v>255</v>
      </c>
      <c r="D1955" s="57" t="s">
        <v>265</v>
      </c>
      <c r="E1955" s="59" t="b">
        <f aca="false">FALSE()</f>
        <v>0</v>
      </c>
      <c r="F1955" s="57" t="n">
        <v>1</v>
      </c>
      <c r="G1955" s="57" t="s">
        <v>4860</v>
      </c>
      <c r="H1955" s="57" t="s">
        <v>4932</v>
      </c>
      <c r="I1955" s="57" t="n">
        <v>7</v>
      </c>
      <c r="J1955" s="57" t="s">
        <v>428</v>
      </c>
      <c r="K1955" s="57" t="n">
        <v>2</v>
      </c>
      <c r="L1955" s="59" t="b">
        <f aca="false">FALSE()</f>
        <v>0</v>
      </c>
      <c r="M1955" s="59" t="b">
        <f aca="false">TRUE()</f>
        <v>1</v>
      </c>
      <c r="N1955" s="59" t="b">
        <f aca="false">TRUE()</f>
        <v>1</v>
      </c>
      <c r="O1955" s="59" t="b">
        <f aca="false">TRUE()</f>
        <v>1</v>
      </c>
      <c r="P1955" s="59" t="b">
        <f aca="false">TRUE()</f>
        <v>1</v>
      </c>
      <c r="Q1955" s="57" t="s">
        <v>5425</v>
      </c>
      <c r="R1955" s="58" t="n">
        <v>1</v>
      </c>
      <c r="S1955" s="58" t="n">
        <v>15.3089199066162</v>
      </c>
      <c r="T1955" s="57"/>
      <c r="U1955" s="58" t="n">
        <v>9.66501469196015</v>
      </c>
      <c r="V1955" s="58" t="n">
        <v>6.6747339032874</v>
      </c>
      <c r="W1955" s="58" t="n">
        <v>2.56309781886236</v>
      </c>
      <c r="X1955" s="58" t="n">
        <v>69.060773480663</v>
      </c>
      <c r="Y1955" s="58" t="n">
        <v>26.5193370165746</v>
      </c>
      <c r="Z1955" s="58" t="n">
        <v>3.35197619342679</v>
      </c>
      <c r="AA1955" s="57" t="s">
        <v>5412</v>
      </c>
      <c r="AB1955" s="57" t="s">
        <v>5413</v>
      </c>
      <c r="AC1955" s="57" t="s">
        <v>5414</v>
      </c>
      <c r="AD1955" s="57" t="s">
        <v>4885</v>
      </c>
      <c r="AE1955" s="57" t="n">
        <v>682</v>
      </c>
      <c r="AF1955" s="58" t="n">
        <v>3.35197619342679</v>
      </c>
      <c r="AG1955" s="57" t="s">
        <v>5412</v>
      </c>
      <c r="AH1955" s="57" t="s">
        <v>5414</v>
      </c>
      <c r="AI1955" s="57" t="s">
        <v>4885</v>
      </c>
      <c r="AJ1955" s="58" t="n">
        <v>4.34365994839606</v>
      </c>
      <c r="AK1955" s="57" t="s">
        <v>453</v>
      </c>
      <c r="AL1955" s="58" t="n">
        <v>4.5</v>
      </c>
      <c r="AM1955" s="57" t="s">
        <v>453</v>
      </c>
      <c r="AN1955" s="57" t="s">
        <v>5521</v>
      </c>
      <c r="AO1955" s="57" t="n">
        <v>2</v>
      </c>
      <c r="AP1955" s="59" t="b">
        <f aca="false">TRUE()</f>
        <v>1</v>
      </c>
    </row>
    <row r="1956" customFormat="false" ht="15" hidden="false" customHeight="true" outlineLevel="0" collapsed="false">
      <c r="B1956" s="57" t="s">
        <v>4721</v>
      </c>
      <c r="C1956" s="57" t="s">
        <v>255</v>
      </c>
      <c r="D1956" s="57" t="s">
        <v>265</v>
      </c>
      <c r="E1956" s="59" t="b">
        <f aca="false">FALSE()</f>
        <v>0</v>
      </c>
      <c r="F1956" s="57" t="n">
        <v>1</v>
      </c>
      <c r="G1956" s="57" t="s">
        <v>4860</v>
      </c>
      <c r="H1956" s="57" t="s">
        <v>4932</v>
      </c>
      <c r="I1956" s="57" t="n">
        <v>8</v>
      </c>
      <c r="J1956" s="57" t="s">
        <v>425</v>
      </c>
      <c r="K1956" s="57" t="n">
        <v>2</v>
      </c>
      <c r="L1956" s="59" t="b">
        <f aca="false">FALSE()</f>
        <v>0</v>
      </c>
      <c r="M1956" s="59" t="b">
        <f aca="false">TRUE()</f>
        <v>1</v>
      </c>
      <c r="N1956" s="59" t="b">
        <f aca="false">TRUE()</f>
        <v>1</v>
      </c>
      <c r="O1956" s="59" t="b">
        <f aca="false">TRUE()</f>
        <v>1</v>
      </c>
      <c r="P1956" s="59" t="b">
        <f aca="false">TRUE()</f>
        <v>1</v>
      </c>
      <c r="Q1956" s="57" t="s">
        <v>5416</v>
      </c>
      <c r="R1956" s="58" t="n">
        <v>1</v>
      </c>
      <c r="S1956" s="58" t="n">
        <v>17.9452590942383</v>
      </c>
      <c r="T1956" s="57"/>
      <c r="U1956" s="58" t="n">
        <v>3.20387227357795</v>
      </c>
      <c r="V1956" s="58" t="n">
        <v>3.20387227357795</v>
      </c>
      <c r="W1956" s="58" t="n">
        <v>0</v>
      </c>
      <c r="X1956" s="58" t="n">
        <v>100</v>
      </c>
      <c r="Y1956" s="58" t="n">
        <v>0</v>
      </c>
      <c r="Z1956" s="58" t="n">
        <v>2.88680821901973</v>
      </c>
      <c r="AA1956" s="57" t="s">
        <v>5412</v>
      </c>
      <c r="AB1956" s="57" t="s">
        <v>5413</v>
      </c>
      <c r="AC1956" s="57" t="s">
        <v>5414</v>
      </c>
      <c r="AD1956" s="57" t="s">
        <v>4885</v>
      </c>
      <c r="AE1956" s="57" t="n">
        <v>682</v>
      </c>
      <c r="AF1956" s="58" t="n">
        <v>2.88680821901973</v>
      </c>
      <c r="AG1956" s="57" t="s">
        <v>5412</v>
      </c>
      <c r="AH1956" s="57" t="s">
        <v>5414</v>
      </c>
      <c r="AI1956" s="57" t="s">
        <v>4885</v>
      </c>
      <c r="AJ1956" s="58" t="n">
        <v>4.29114845271054</v>
      </c>
      <c r="AK1956" s="57" t="s">
        <v>478</v>
      </c>
      <c r="AL1956" s="58" t="n">
        <v>3.5</v>
      </c>
      <c r="AM1956" s="57"/>
      <c r="AN1956" s="57" t="s">
        <v>5412</v>
      </c>
      <c r="AO1956" s="57" t="n">
        <v>1</v>
      </c>
      <c r="AP1956" s="59" t="b">
        <f aca="false">TRUE()</f>
        <v>1</v>
      </c>
    </row>
    <row r="1957" customFormat="false" ht="15" hidden="false" customHeight="true" outlineLevel="0" collapsed="false">
      <c r="B1957" s="57" t="s">
        <v>4721</v>
      </c>
      <c r="C1957" s="57" t="s">
        <v>255</v>
      </c>
      <c r="D1957" s="57" t="s">
        <v>265</v>
      </c>
      <c r="E1957" s="59" t="b">
        <f aca="false">FALSE()</f>
        <v>0</v>
      </c>
      <c r="F1957" s="57" t="n">
        <v>1</v>
      </c>
      <c r="G1957" s="57" t="s">
        <v>4860</v>
      </c>
      <c r="H1957" s="57" t="s">
        <v>4932</v>
      </c>
      <c r="I1957" s="57" t="n">
        <v>8</v>
      </c>
      <c r="J1957" s="57" t="s">
        <v>425</v>
      </c>
      <c r="K1957" s="57" t="n">
        <v>2</v>
      </c>
      <c r="L1957" s="59" t="b">
        <f aca="false">FALSE()</f>
        <v>0</v>
      </c>
      <c r="M1957" s="59" t="b">
        <f aca="false">TRUE()</f>
        <v>1</v>
      </c>
      <c r="N1957" s="59" t="b">
        <f aca="false">TRUE()</f>
        <v>1</v>
      </c>
      <c r="O1957" s="59" t="b">
        <f aca="false">TRUE()</f>
        <v>1</v>
      </c>
      <c r="P1957" s="59" t="b">
        <f aca="false">TRUE()</f>
        <v>1</v>
      </c>
      <c r="Q1957" s="57" t="s">
        <v>5416</v>
      </c>
      <c r="R1957" s="58" t="n">
        <v>1</v>
      </c>
      <c r="S1957" s="58" t="n">
        <v>17.9452590942383</v>
      </c>
      <c r="T1957" s="57"/>
      <c r="U1957" s="58" t="n">
        <v>3.20387227357795</v>
      </c>
      <c r="V1957" s="58" t="n">
        <v>3.20387227357795</v>
      </c>
      <c r="W1957" s="58" t="n">
        <v>0</v>
      </c>
      <c r="X1957" s="58" t="n">
        <v>100</v>
      </c>
      <c r="Y1957" s="58" t="n">
        <v>0</v>
      </c>
      <c r="Z1957" s="58" t="n">
        <v>2.88680821901973</v>
      </c>
      <c r="AA1957" s="57" t="s">
        <v>5412</v>
      </c>
      <c r="AB1957" s="57" t="s">
        <v>5413</v>
      </c>
      <c r="AC1957" s="57" t="s">
        <v>5414</v>
      </c>
      <c r="AD1957" s="57" t="s">
        <v>4885</v>
      </c>
      <c r="AE1957" s="57" t="n">
        <v>682</v>
      </c>
      <c r="AF1957" s="58" t="n">
        <v>2.88680821901973</v>
      </c>
      <c r="AG1957" s="57" t="s">
        <v>5412</v>
      </c>
      <c r="AH1957" s="57" t="s">
        <v>5414</v>
      </c>
      <c r="AI1957" s="57" t="s">
        <v>4885</v>
      </c>
      <c r="AJ1957" s="58" t="n">
        <v>4.29114845271054</v>
      </c>
      <c r="AK1957" s="57" t="s">
        <v>478</v>
      </c>
      <c r="AL1957" s="58" t="n">
        <v>4</v>
      </c>
      <c r="AM1957" s="57"/>
      <c r="AN1957" s="57" t="s">
        <v>5412</v>
      </c>
      <c r="AO1957" s="57" t="n">
        <v>1</v>
      </c>
      <c r="AP1957" s="59" t="b">
        <f aca="false">TRUE()</f>
        <v>1</v>
      </c>
    </row>
    <row r="1958" customFormat="false" ht="15" hidden="false" customHeight="true" outlineLevel="0" collapsed="false">
      <c r="B1958" s="57" t="s">
        <v>4721</v>
      </c>
      <c r="C1958" s="57" t="s">
        <v>255</v>
      </c>
      <c r="D1958" s="57" t="s">
        <v>265</v>
      </c>
      <c r="E1958" s="59" t="b">
        <f aca="false">FALSE()</f>
        <v>0</v>
      </c>
      <c r="F1958" s="57" t="n">
        <v>1</v>
      </c>
      <c r="G1958" s="57" t="s">
        <v>4860</v>
      </c>
      <c r="H1958" s="57" t="s">
        <v>4932</v>
      </c>
      <c r="I1958" s="57" t="n">
        <v>8</v>
      </c>
      <c r="J1958" s="57" t="s">
        <v>425</v>
      </c>
      <c r="K1958" s="57" t="n">
        <v>2</v>
      </c>
      <c r="L1958" s="59" t="b">
        <f aca="false">FALSE()</f>
        <v>0</v>
      </c>
      <c r="M1958" s="59" t="b">
        <f aca="false">TRUE()</f>
        <v>1</v>
      </c>
      <c r="N1958" s="59" t="b">
        <f aca="false">TRUE()</f>
        <v>1</v>
      </c>
      <c r="O1958" s="59" t="b">
        <f aca="false">TRUE()</f>
        <v>1</v>
      </c>
      <c r="P1958" s="59" t="b">
        <f aca="false">TRUE()</f>
        <v>1</v>
      </c>
      <c r="Q1958" s="57" t="s">
        <v>5416</v>
      </c>
      <c r="R1958" s="58" t="n">
        <v>1</v>
      </c>
      <c r="S1958" s="58" t="n">
        <v>17.9452590942383</v>
      </c>
      <c r="T1958" s="57"/>
      <c r="U1958" s="58" t="n">
        <v>3.20387227357795</v>
      </c>
      <c r="V1958" s="58" t="n">
        <v>3.20387227357795</v>
      </c>
      <c r="W1958" s="58" t="n">
        <v>0</v>
      </c>
      <c r="X1958" s="58" t="n">
        <v>100</v>
      </c>
      <c r="Y1958" s="58" t="n">
        <v>0</v>
      </c>
      <c r="Z1958" s="58" t="n">
        <v>2.88680821901973</v>
      </c>
      <c r="AA1958" s="57" t="s">
        <v>5412</v>
      </c>
      <c r="AB1958" s="57" t="s">
        <v>5413</v>
      </c>
      <c r="AC1958" s="57" t="s">
        <v>5414</v>
      </c>
      <c r="AD1958" s="57" t="s">
        <v>4885</v>
      </c>
      <c r="AE1958" s="57" t="n">
        <v>682</v>
      </c>
      <c r="AF1958" s="58" t="n">
        <v>2.88680821901973</v>
      </c>
      <c r="AG1958" s="57" t="s">
        <v>5412</v>
      </c>
      <c r="AH1958" s="57" t="s">
        <v>5414</v>
      </c>
      <c r="AI1958" s="57" t="s">
        <v>4885</v>
      </c>
      <c r="AJ1958" s="58" t="n">
        <v>4.29114845271054</v>
      </c>
      <c r="AK1958" s="57" t="s">
        <v>478</v>
      </c>
      <c r="AL1958" s="58" t="n">
        <v>4.5</v>
      </c>
      <c r="AM1958" s="57" t="s">
        <v>478</v>
      </c>
      <c r="AN1958" s="57" t="s">
        <v>5470</v>
      </c>
      <c r="AO1958" s="57" t="n">
        <v>4</v>
      </c>
      <c r="AP1958" s="59" t="b">
        <f aca="false">TRUE()</f>
        <v>1</v>
      </c>
    </row>
    <row r="1959" customFormat="false" ht="15" hidden="false" customHeight="true" outlineLevel="0" collapsed="false">
      <c r="B1959" s="57" t="s">
        <v>4721</v>
      </c>
      <c r="C1959" s="57" t="s">
        <v>255</v>
      </c>
      <c r="D1959" s="57" t="s">
        <v>316</v>
      </c>
      <c r="E1959" s="59" t="b">
        <f aca="false">FALSE()</f>
        <v>0</v>
      </c>
      <c r="F1959" s="57" t="n">
        <v>1</v>
      </c>
      <c r="G1959" s="57" t="s">
        <v>4862</v>
      </c>
      <c r="H1959" s="57" t="s">
        <v>5041</v>
      </c>
      <c r="I1959" s="57" t="n">
        <v>2</v>
      </c>
      <c r="J1959" s="57" t="s">
        <v>312</v>
      </c>
      <c r="K1959" s="57" t="n">
        <v>2</v>
      </c>
      <c r="L1959" s="59" t="b">
        <f aca="false">FALSE()</f>
        <v>0</v>
      </c>
      <c r="M1959" s="59" t="b">
        <f aca="false">TRUE()</f>
        <v>1</v>
      </c>
      <c r="N1959" s="59" t="b">
        <f aca="false">TRUE()</f>
        <v>1</v>
      </c>
      <c r="O1959" s="59" t="b">
        <f aca="false">TRUE()</f>
        <v>1</v>
      </c>
      <c r="P1959" s="59" t="b">
        <f aca="false">TRUE()</f>
        <v>1</v>
      </c>
      <c r="Q1959" s="57" t="s">
        <v>5418</v>
      </c>
      <c r="R1959" s="58" t="n">
        <v>1</v>
      </c>
      <c r="S1959" s="58" t="n">
        <v>19.2984008789063</v>
      </c>
      <c r="T1959" s="57"/>
      <c r="U1959" s="58" t="n">
        <v>42.5581033673604</v>
      </c>
      <c r="V1959" s="58" t="n">
        <v>31.1843567961587</v>
      </c>
      <c r="W1959" s="58" t="n">
        <v>0</v>
      </c>
      <c r="X1959" s="58" t="n">
        <v>73.2747804265998</v>
      </c>
      <c r="Y1959" s="58" t="n">
        <v>0</v>
      </c>
      <c r="Z1959" s="58" t="n">
        <v>2.80944473189989</v>
      </c>
      <c r="AA1959" s="57" t="s">
        <v>5412</v>
      </c>
      <c r="AB1959" s="57" t="s">
        <v>5413</v>
      </c>
      <c r="AC1959" s="57" t="s">
        <v>5414</v>
      </c>
      <c r="AD1959" s="57" t="s">
        <v>252</v>
      </c>
      <c r="AE1959" s="57" t="n">
        <v>1199</v>
      </c>
      <c r="AF1959" s="58" t="n">
        <v>2.80944473189989</v>
      </c>
      <c r="AG1959" s="57" t="s">
        <v>5412</v>
      </c>
      <c r="AH1959" s="57" t="s">
        <v>5414</v>
      </c>
      <c r="AI1959" s="57" t="s">
        <v>252</v>
      </c>
      <c r="AJ1959" s="58" t="n">
        <v>17.6647673822103</v>
      </c>
      <c r="AK1959" s="57" t="s">
        <v>605</v>
      </c>
      <c r="AL1959" s="58" t="n">
        <v>3.5</v>
      </c>
      <c r="AM1959" s="57"/>
      <c r="AN1959" s="57" t="s">
        <v>5412</v>
      </c>
      <c r="AO1959" s="57" t="n">
        <v>1</v>
      </c>
      <c r="AP1959" s="59" t="b">
        <f aca="false">TRUE()</f>
        <v>1</v>
      </c>
    </row>
    <row r="1960" customFormat="false" ht="15" hidden="false" customHeight="true" outlineLevel="0" collapsed="false">
      <c r="B1960" s="57" t="s">
        <v>4721</v>
      </c>
      <c r="C1960" s="57" t="s">
        <v>255</v>
      </c>
      <c r="D1960" s="57" t="s">
        <v>316</v>
      </c>
      <c r="E1960" s="59" t="b">
        <f aca="false">FALSE()</f>
        <v>0</v>
      </c>
      <c r="F1960" s="57" t="n">
        <v>1</v>
      </c>
      <c r="G1960" s="57" t="s">
        <v>4862</v>
      </c>
      <c r="H1960" s="57" t="s">
        <v>5041</v>
      </c>
      <c r="I1960" s="57" t="n">
        <v>2</v>
      </c>
      <c r="J1960" s="57" t="s">
        <v>312</v>
      </c>
      <c r="K1960" s="57" t="n">
        <v>2</v>
      </c>
      <c r="L1960" s="59" t="b">
        <f aca="false">FALSE()</f>
        <v>0</v>
      </c>
      <c r="M1960" s="59" t="b">
        <f aca="false">TRUE()</f>
        <v>1</v>
      </c>
      <c r="N1960" s="59" t="b">
        <f aca="false">TRUE()</f>
        <v>1</v>
      </c>
      <c r="O1960" s="59" t="b">
        <f aca="false">TRUE()</f>
        <v>1</v>
      </c>
      <c r="P1960" s="59" t="b">
        <f aca="false">TRUE()</f>
        <v>1</v>
      </c>
      <c r="Q1960" s="57" t="s">
        <v>5418</v>
      </c>
      <c r="R1960" s="58" t="n">
        <v>1</v>
      </c>
      <c r="S1960" s="58" t="n">
        <v>19.2984008789063</v>
      </c>
      <c r="T1960" s="57"/>
      <c r="U1960" s="58" t="n">
        <v>42.5581033673604</v>
      </c>
      <c r="V1960" s="58" t="n">
        <v>31.1843567961587</v>
      </c>
      <c r="W1960" s="58" t="n">
        <v>0</v>
      </c>
      <c r="X1960" s="58" t="n">
        <v>73.2747804265998</v>
      </c>
      <c r="Y1960" s="58" t="n">
        <v>0</v>
      </c>
      <c r="Z1960" s="58" t="n">
        <v>2.80944473189989</v>
      </c>
      <c r="AA1960" s="57" t="s">
        <v>5412</v>
      </c>
      <c r="AB1960" s="57" t="s">
        <v>5413</v>
      </c>
      <c r="AC1960" s="57" t="s">
        <v>5414</v>
      </c>
      <c r="AD1960" s="57" t="s">
        <v>252</v>
      </c>
      <c r="AE1960" s="57" t="n">
        <v>1199</v>
      </c>
      <c r="AF1960" s="58" t="n">
        <v>2.80944473189989</v>
      </c>
      <c r="AG1960" s="57" t="s">
        <v>5412</v>
      </c>
      <c r="AH1960" s="57" t="s">
        <v>5414</v>
      </c>
      <c r="AI1960" s="57" t="s">
        <v>252</v>
      </c>
      <c r="AJ1960" s="58" t="n">
        <v>17.6647673822103</v>
      </c>
      <c r="AK1960" s="57" t="s">
        <v>605</v>
      </c>
      <c r="AL1960" s="58" t="n">
        <v>4</v>
      </c>
      <c r="AM1960" s="57"/>
      <c r="AN1960" s="57" t="s">
        <v>5412</v>
      </c>
      <c r="AO1960" s="57" t="n">
        <v>2</v>
      </c>
      <c r="AP1960" s="59" t="b">
        <f aca="false">TRUE()</f>
        <v>1</v>
      </c>
    </row>
    <row r="1961" customFormat="false" ht="15" hidden="false" customHeight="true" outlineLevel="0" collapsed="false">
      <c r="B1961" s="57" t="s">
        <v>4721</v>
      </c>
      <c r="C1961" s="57" t="s">
        <v>255</v>
      </c>
      <c r="D1961" s="57" t="s">
        <v>316</v>
      </c>
      <c r="E1961" s="59" t="b">
        <f aca="false">FALSE()</f>
        <v>0</v>
      </c>
      <c r="F1961" s="57" t="n">
        <v>1</v>
      </c>
      <c r="G1961" s="57" t="s">
        <v>4862</v>
      </c>
      <c r="H1961" s="57" t="s">
        <v>5041</v>
      </c>
      <c r="I1961" s="57" t="n">
        <v>2</v>
      </c>
      <c r="J1961" s="57" t="s">
        <v>312</v>
      </c>
      <c r="K1961" s="57" t="n">
        <v>2</v>
      </c>
      <c r="L1961" s="59" t="b">
        <f aca="false">FALSE()</f>
        <v>0</v>
      </c>
      <c r="M1961" s="59" t="b">
        <f aca="false">TRUE()</f>
        <v>1</v>
      </c>
      <c r="N1961" s="59" t="b">
        <f aca="false">TRUE()</f>
        <v>1</v>
      </c>
      <c r="O1961" s="59" t="b">
        <f aca="false">TRUE()</f>
        <v>1</v>
      </c>
      <c r="P1961" s="59" t="b">
        <f aca="false">TRUE()</f>
        <v>1</v>
      </c>
      <c r="Q1961" s="57" t="s">
        <v>5418</v>
      </c>
      <c r="R1961" s="58" t="n">
        <v>1</v>
      </c>
      <c r="S1961" s="58" t="n">
        <v>19.2984008789063</v>
      </c>
      <c r="T1961" s="57"/>
      <c r="U1961" s="58" t="n">
        <v>42.5581033673604</v>
      </c>
      <c r="V1961" s="58" t="n">
        <v>31.1843567961587</v>
      </c>
      <c r="W1961" s="58" t="n">
        <v>0</v>
      </c>
      <c r="X1961" s="58" t="n">
        <v>73.2747804265998</v>
      </c>
      <c r="Y1961" s="58" t="n">
        <v>0</v>
      </c>
      <c r="Z1961" s="58" t="n">
        <v>2.80944473189989</v>
      </c>
      <c r="AA1961" s="57" t="s">
        <v>5412</v>
      </c>
      <c r="AB1961" s="57" t="s">
        <v>5413</v>
      </c>
      <c r="AC1961" s="57" t="s">
        <v>5414</v>
      </c>
      <c r="AD1961" s="57" t="s">
        <v>252</v>
      </c>
      <c r="AE1961" s="57" t="n">
        <v>1199</v>
      </c>
      <c r="AF1961" s="58" t="n">
        <v>2.80944473189989</v>
      </c>
      <c r="AG1961" s="57" t="s">
        <v>5412</v>
      </c>
      <c r="AH1961" s="57" t="s">
        <v>5414</v>
      </c>
      <c r="AI1961" s="57" t="s">
        <v>252</v>
      </c>
      <c r="AJ1961" s="58" t="n">
        <v>17.6647673822103</v>
      </c>
      <c r="AK1961" s="57" t="s">
        <v>605</v>
      </c>
      <c r="AL1961" s="58" t="n">
        <v>4.5</v>
      </c>
      <c r="AM1961" s="57"/>
      <c r="AN1961" s="57" t="s">
        <v>5412</v>
      </c>
      <c r="AO1961" s="57" t="n">
        <v>5</v>
      </c>
      <c r="AP1961" s="59" t="b">
        <f aca="false">TRUE()</f>
        <v>1</v>
      </c>
    </row>
    <row r="1962" customFormat="false" ht="15" hidden="false" customHeight="true" outlineLevel="0" collapsed="false">
      <c r="B1962" s="57" t="s">
        <v>4721</v>
      </c>
      <c r="C1962" s="57" t="s">
        <v>255</v>
      </c>
      <c r="D1962" s="57" t="s">
        <v>316</v>
      </c>
      <c r="E1962" s="59" t="b">
        <f aca="false">FALSE()</f>
        <v>0</v>
      </c>
      <c r="F1962" s="57" t="n">
        <v>1</v>
      </c>
      <c r="G1962" s="57" t="s">
        <v>4862</v>
      </c>
      <c r="H1962" s="57" t="s">
        <v>5041</v>
      </c>
      <c r="I1962" s="57" t="n">
        <v>3</v>
      </c>
      <c r="J1962" s="57" t="s">
        <v>327</v>
      </c>
      <c r="K1962" s="57" t="n">
        <v>2</v>
      </c>
      <c r="L1962" s="59" t="b">
        <f aca="false">FALSE()</f>
        <v>0</v>
      </c>
      <c r="M1962" s="59" t="b">
        <f aca="false">TRUE()</f>
        <v>1</v>
      </c>
      <c r="N1962" s="59" t="b">
        <f aca="false">TRUE()</f>
        <v>1</v>
      </c>
      <c r="O1962" s="59" t="b">
        <f aca="false">TRUE()</f>
        <v>1</v>
      </c>
      <c r="P1962" s="59" t="b">
        <f aca="false">TRUE()</f>
        <v>1</v>
      </c>
      <c r="Q1962" s="57" t="s">
        <v>5421</v>
      </c>
      <c r="R1962" s="58" t="n">
        <v>1</v>
      </c>
      <c r="S1962" s="58" t="n">
        <v>15.2318096160889</v>
      </c>
      <c r="T1962" s="57"/>
      <c r="U1962" s="58" t="n">
        <v>9.6917136275733</v>
      </c>
      <c r="V1962" s="58" t="n">
        <v>1.78882868608102</v>
      </c>
      <c r="W1962" s="58" t="n">
        <v>0</v>
      </c>
      <c r="X1962" s="58" t="n">
        <v>18.4573002754821</v>
      </c>
      <c r="Y1962" s="58" t="n">
        <v>0</v>
      </c>
      <c r="Z1962" s="58" t="n">
        <v>4.13403183163844</v>
      </c>
      <c r="AA1962" s="57" t="s">
        <v>5412</v>
      </c>
      <c r="AB1962" s="57" t="s">
        <v>5413</v>
      </c>
      <c r="AC1962" s="57" t="s">
        <v>5456</v>
      </c>
      <c r="AD1962" s="57" t="s">
        <v>261</v>
      </c>
      <c r="AE1962" s="57" t="n">
        <v>1861</v>
      </c>
      <c r="AF1962" s="58" t="n">
        <v>4.76276913987021</v>
      </c>
      <c r="AG1962" s="57" t="s">
        <v>5412</v>
      </c>
      <c r="AH1962" s="57" t="s">
        <v>5414</v>
      </c>
      <c r="AI1962" s="57" t="s">
        <v>261</v>
      </c>
      <c r="AJ1962" s="58" t="n">
        <v>20.2140834808284</v>
      </c>
      <c r="AK1962" s="57" t="s">
        <v>5520</v>
      </c>
      <c r="AL1962" s="58" t="n">
        <v>3.5</v>
      </c>
      <c r="AM1962" s="57"/>
      <c r="AN1962" s="57"/>
      <c r="AO1962" s="57" t="n">
        <v>0</v>
      </c>
      <c r="AP1962" s="59" t="b">
        <f aca="false">FALSE()</f>
        <v>0</v>
      </c>
    </row>
    <row r="1963" customFormat="false" ht="15" hidden="false" customHeight="true" outlineLevel="0" collapsed="false">
      <c r="B1963" s="57" t="s">
        <v>4721</v>
      </c>
      <c r="C1963" s="57" t="s">
        <v>255</v>
      </c>
      <c r="D1963" s="57" t="s">
        <v>316</v>
      </c>
      <c r="E1963" s="59" t="b">
        <f aca="false">FALSE()</f>
        <v>0</v>
      </c>
      <c r="F1963" s="57" t="n">
        <v>1</v>
      </c>
      <c r="G1963" s="57" t="s">
        <v>4862</v>
      </c>
      <c r="H1963" s="57" t="s">
        <v>5041</v>
      </c>
      <c r="I1963" s="57" t="n">
        <v>3</v>
      </c>
      <c r="J1963" s="57" t="s">
        <v>327</v>
      </c>
      <c r="K1963" s="57" t="n">
        <v>2</v>
      </c>
      <c r="L1963" s="59" t="b">
        <f aca="false">FALSE()</f>
        <v>0</v>
      </c>
      <c r="M1963" s="59" t="b">
        <f aca="false">TRUE()</f>
        <v>1</v>
      </c>
      <c r="N1963" s="59" t="b">
        <f aca="false">TRUE()</f>
        <v>1</v>
      </c>
      <c r="O1963" s="59" t="b">
        <f aca="false">TRUE()</f>
        <v>1</v>
      </c>
      <c r="P1963" s="59" t="b">
        <f aca="false">TRUE()</f>
        <v>1</v>
      </c>
      <c r="Q1963" s="57" t="s">
        <v>5421</v>
      </c>
      <c r="R1963" s="58" t="n">
        <v>1</v>
      </c>
      <c r="S1963" s="58" t="n">
        <v>15.2318096160889</v>
      </c>
      <c r="T1963" s="57"/>
      <c r="U1963" s="58" t="n">
        <v>9.6917136275733</v>
      </c>
      <c r="V1963" s="58" t="n">
        <v>1.78882868608102</v>
      </c>
      <c r="W1963" s="58" t="n">
        <v>0</v>
      </c>
      <c r="X1963" s="58" t="n">
        <v>18.4573002754821</v>
      </c>
      <c r="Y1963" s="58" t="n">
        <v>0</v>
      </c>
      <c r="Z1963" s="58" t="n">
        <v>4.13403183163844</v>
      </c>
      <c r="AA1963" s="57" t="s">
        <v>5412</v>
      </c>
      <c r="AB1963" s="57" t="s">
        <v>5413</v>
      </c>
      <c r="AC1963" s="57" t="s">
        <v>5456</v>
      </c>
      <c r="AD1963" s="57" t="s">
        <v>261</v>
      </c>
      <c r="AE1963" s="57" t="n">
        <v>1861</v>
      </c>
      <c r="AF1963" s="58" t="n">
        <v>4.76276913987021</v>
      </c>
      <c r="AG1963" s="57" t="s">
        <v>5412</v>
      </c>
      <c r="AH1963" s="57" t="s">
        <v>5414</v>
      </c>
      <c r="AI1963" s="57" t="s">
        <v>261</v>
      </c>
      <c r="AJ1963" s="58" t="n">
        <v>20.2140834808284</v>
      </c>
      <c r="AK1963" s="57" t="s">
        <v>5520</v>
      </c>
      <c r="AL1963" s="58" t="n">
        <v>4</v>
      </c>
      <c r="AM1963" s="57"/>
      <c r="AN1963" s="57"/>
      <c r="AO1963" s="57" t="n">
        <v>0</v>
      </c>
      <c r="AP1963" s="59" t="b">
        <f aca="false">FALSE()</f>
        <v>0</v>
      </c>
    </row>
    <row r="1964" customFormat="false" ht="15" hidden="false" customHeight="true" outlineLevel="0" collapsed="false">
      <c r="B1964" s="57" t="s">
        <v>4721</v>
      </c>
      <c r="C1964" s="57" t="s">
        <v>255</v>
      </c>
      <c r="D1964" s="57" t="s">
        <v>316</v>
      </c>
      <c r="E1964" s="59" t="b">
        <f aca="false">FALSE()</f>
        <v>0</v>
      </c>
      <c r="F1964" s="57" t="n">
        <v>1</v>
      </c>
      <c r="G1964" s="57" t="s">
        <v>4862</v>
      </c>
      <c r="H1964" s="57" t="s">
        <v>5041</v>
      </c>
      <c r="I1964" s="57" t="n">
        <v>3</v>
      </c>
      <c r="J1964" s="57" t="s">
        <v>327</v>
      </c>
      <c r="K1964" s="57" t="n">
        <v>2</v>
      </c>
      <c r="L1964" s="59" t="b">
        <f aca="false">FALSE()</f>
        <v>0</v>
      </c>
      <c r="M1964" s="59" t="b">
        <f aca="false">TRUE()</f>
        <v>1</v>
      </c>
      <c r="N1964" s="59" t="b">
        <f aca="false">TRUE()</f>
        <v>1</v>
      </c>
      <c r="O1964" s="59" t="b">
        <f aca="false">TRUE()</f>
        <v>1</v>
      </c>
      <c r="P1964" s="59" t="b">
        <f aca="false">TRUE()</f>
        <v>1</v>
      </c>
      <c r="Q1964" s="57" t="s">
        <v>5421</v>
      </c>
      <c r="R1964" s="58" t="n">
        <v>1</v>
      </c>
      <c r="S1964" s="58" t="n">
        <v>15.2318096160889</v>
      </c>
      <c r="T1964" s="57"/>
      <c r="U1964" s="58" t="n">
        <v>9.6917136275733</v>
      </c>
      <c r="V1964" s="58" t="n">
        <v>1.78882868608102</v>
      </c>
      <c r="W1964" s="58" t="n">
        <v>0</v>
      </c>
      <c r="X1964" s="58" t="n">
        <v>18.4573002754821</v>
      </c>
      <c r="Y1964" s="58" t="n">
        <v>0</v>
      </c>
      <c r="Z1964" s="58" t="n">
        <v>4.13403183163844</v>
      </c>
      <c r="AA1964" s="57" t="s">
        <v>5412</v>
      </c>
      <c r="AB1964" s="57" t="s">
        <v>5413</v>
      </c>
      <c r="AC1964" s="57" t="s">
        <v>5456</v>
      </c>
      <c r="AD1964" s="57" t="s">
        <v>261</v>
      </c>
      <c r="AE1964" s="57" t="n">
        <v>1861</v>
      </c>
      <c r="AF1964" s="58" t="n">
        <v>4.76276913987021</v>
      </c>
      <c r="AG1964" s="57" t="s">
        <v>5412</v>
      </c>
      <c r="AH1964" s="57" t="s">
        <v>5414</v>
      </c>
      <c r="AI1964" s="57" t="s">
        <v>261</v>
      </c>
      <c r="AJ1964" s="58" t="n">
        <v>20.2140834808284</v>
      </c>
      <c r="AK1964" s="57" t="s">
        <v>5520</v>
      </c>
      <c r="AL1964" s="58" t="n">
        <v>4.5</v>
      </c>
      <c r="AM1964" s="57"/>
      <c r="AN1964" s="57" t="s">
        <v>5412</v>
      </c>
      <c r="AO1964" s="57" t="n">
        <v>1</v>
      </c>
      <c r="AP1964" s="59" t="b">
        <f aca="false">FALSE()</f>
        <v>0</v>
      </c>
    </row>
    <row r="1965" customFormat="false" ht="15" hidden="false" customHeight="true" outlineLevel="0" collapsed="false">
      <c r="B1965" s="57" t="s">
        <v>4721</v>
      </c>
      <c r="C1965" s="57" t="s">
        <v>255</v>
      </c>
      <c r="D1965" s="57" t="s">
        <v>316</v>
      </c>
      <c r="E1965" s="59" t="b">
        <f aca="false">FALSE()</f>
        <v>0</v>
      </c>
      <c r="F1965" s="57" t="n">
        <v>1</v>
      </c>
      <c r="G1965" s="57" t="s">
        <v>4862</v>
      </c>
      <c r="H1965" s="57" t="s">
        <v>5041</v>
      </c>
      <c r="I1965" s="57" t="n">
        <v>4</v>
      </c>
      <c r="J1965" s="57" t="s">
        <v>327</v>
      </c>
      <c r="K1965" s="57" t="n">
        <v>2</v>
      </c>
      <c r="L1965" s="59" t="b">
        <f aca="false">FALSE()</f>
        <v>0</v>
      </c>
      <c r="M1965" s="59" t="b">
        <f aca="false">TRUE()</f>
        <v>1</v>
      </c>
      <c r="N1965" s="59" t="b">
        <f aca="false">TRUE()</f>
        <v>1</v>
      </c>
      <c r="O1965" s="59" t="b">
        <f aca="false">TRUE()</f>
        <v>1</v>
      </c>
      <c r="P1965" s="59" t="b">
        <f aca="false">TRUE()</f>
        <v>1</v>
      </c>
      <c r="Q1965" s="57" t="s">
        <v>5421</v>
      </c>
      <c r="R1965" s="58" t="n">
        <v>1</v>
      </c>
      <c r="S1965" s="58" t="n">
        <v>13.4169101715088</v>
      </c>
      <c r="T1965" s="57"/>
      <c r="U1965" s="58" t="n">
        <v>4.13833502003819</v>
      </c>
      <c r="V1965" s="58" t="n">
        <v>4.13833502003819</v>
      </c>
      <c r="W1965" s="58" t="n">
        <v>0</v>
      </c>
      <c r="X1965" s="58" t="n">
        <v>100</v>
      </c>
      <c r="Y1965" s="58" t="n">
        <v>0</v>
      </c>
      <c r="Z1965" s="58" t="n">
        <v>3.09724544997648</v>
      </c>
      <c r="AA1965" s="57" t="s">
        <v>5412</v>
      </c>
      <c r="AB1965" s="57" t="s">
        <v>5413</v>
      </c>
      <c r="AC1965" s="57" t="s">
        <v>5414</v>
      </c>
      <c r="AD1965" s="57" t="s">
        <v>261</v>
      </c>
      <c r="AE1965" s="57" t="n">
        <v>1861</v>
      </c>
      <c r="AF1965" s="58" t="n">
        <v>3.09724544997648</v>
      </c>
      <c r="AG1965" s="57" t="s">
        <v>5412</v>
      </c>
      <c r="AH1965" s="57" t="s">
        <v>5414</v>
      </c>
      <c r="AI1965" s="57" t="s">
        <v>261</v>
      </c>
      <c r="AJ1965" s="58" t="n">
        <v>20.5126353720482</v>
      </c>
      <c r="AK1965" s="57" t="s">
        <v>605</v>
      </c>
      <c r="AL1965" s="58" t="n">
        <v>3.5</v>
      </c>
      <c r="AM1965" s="57"/>
      <c r="AN1965" s="57" t="s">
        <v>5412</v>
      </c>
      <c r="AO1965" s="57" t="n">
        <v>1</v>
      </c>
      <c r="AP1965" s="59" t="b">
        <f aca="false">TRUE()</f>
        <v>1</v>
      </c>
    </row>
    <row r="1966" customFormat="false" ht="15" hidden="false" customHeight="true" outlineLevel="0" collapsed="false">
      <c r="B1966" s="57" t="s">
        <v>4721</v>
      </c>
      <c r="C1966" s="57" t="s">
        <v>255</v>
      </c>
      <c r="D1966" s="57" t="s">
        <v>316</v>
      </c>
      <c r="E1966" s="59" t="b">
        <f aca="false">FALSE()</f>
        <v>0</v>
      </c>
      <c r="F1966" s="57" t="n">
        <v>1</v>
      </c>
      <c r="G1966" s="57" t="s">
        <v>4862</v>
      </c>
      <c r="H1966" s="57" t="s">
        <v>5041</v>
      </c>
      <c r="I1966" s="57" t="n">
        <v>4</v>
      </c>
      <c r="J1966" s="57" t="s">
        <v>327</v>
      </c>
      <c r="K1966" s="57" t="n">
        <v>2</v>
      </c>
      <c r="L1966" s="59" t="b">
        <f aca="false">FALSE()</f>
        <v>0</v>
      </c>
      <c r="M1966" s="59" t="b">
        <f aca="false">TRUE()</f>
        <v>1</v>
      </c>
      <c r="N1966" s="59" t="b">
        <f aca="false">TRUE()</f>
        <v>1</v>
      </c>
      <c r="O1966" s="59" t="b">
        <f aca="false">TRUE()</f>
        <v>1</v>
      </c>
      <c r="P1966" s="59" t="b">
        <f aca="false">TRUE()</f>
        <v>1</v>
      </c>
      <c r="Q1966" s="57" t="s">
        <v>5421</v>
      </c>
      <c r="R1966" s="58" t="n">
        <v>1</v>
      </c>
      <c r="S1966" s="58" t="n">
        <v>13.4169101715088</v>
      </c>
      <c r="T1966" s="57"/>
      <c r="U1966" s="58" t="n">
        <v>4.13833502003819</v>
      </c>
      <c r="V1966" s="58" t="n">
        <v>4.13833502003819</v>
      </c>
      <c r="W1966" s="58" t="n">
        <v>0</v>
      </c>
      <c r="X1966" s="58" t="n">
        <v>100</v>
      </c>
      <c r="Y1966" s="58" t="n">
        <v>0</v>
      </c>
      <c r="Z1966" s="58" t="n">
        <v>3.09724544997648</v>
      </c>
      <c r="AA1966" s="57" t="s">
        <v>5412</v>
      </c>
      <c r="AB1966" s="57" t="s">
        <v>5413</v>
      </c>
      <c r="AC1966" s="57" t="s">
        <v>5414</v>
      </c>
      <c r="AD1966" s="57" t="s">
        <v>261</v>
      </c>
      <c r="AE1966" s="57" t="n">
        <v>1861</v>
      </c>
      <c r="AF1966" s="58" t="n">
        <v>3.09724544997648</v>
      </c>
      <c r="AG1966" s="57" t="s">
        <v>5412</v>
      </c>
      <c r="AH1966" s="57" t="s">
        <v>5414</v>
      </c>
      <c r="AI1966" s="57" t="s">
        <v>261</v>
      </c>
      <c r="AJ1966" s="58" t="n">
        <v>20.5126353720482</v>
      </c>
      <c r="AK1966" s="57" t="s">
        <v>605</v>
      </c>
      <c r="AL1966" s="58" t="n">
        <v>4</v>
      </c>
      <c r="AM1966" s="57"/>
      <c r="AN1966" s="57" t="s">
        <v>5412</v>
      </c>
      <c r="AO1966" s="57" t="n">
        <v>1</v>
      </c>
      <c r="AP1966" s="59" t="b">
        <f aca="false">TRUE()</f>
        <v>1</v>
      </c>
    </row>
    <row r="1967" customFormat="false" ht="15" hidden="false" customHeight="true" outlineLevel="0" collapsed="false">
      <c r="B1967" s="57" t="s">
        <v>4721</v>
      </c>
      <c r="C1967" s="57" t="s">
        <v>255</v>
      </c>
      <c r="D1967" s="57" t="s">
        <v>316</v>
      </c>
      <c r="E1967" s="59" t="b">
        <f aca="false">FALSE()</f>
        <v>0</v>
      </c>
      <c r="F1967" s="57" t="n">
        <v>1</v>
      </c>
      <c r="G1967" s="57" t="s">
        <v>4862</v>
      </c>
      <c r="H1967" s="57" t="s">
        <v>5041</v>
      </c>
      <c r="I1967" s="57" t="n">
        <v>4</v>
      </c>
      <c r="J1967" s="57" t="s">
        <v>327</v>
      </c>
      <c r="K1967" s="57" t="n">
        <v>2</v>
      </c>
      <c r="L1967" s="59" t="b">
        <f aca="false">FALSE()</f>
        <v>0</v>
      </c>
      <c r="M1967" s="59" t="b">
        <f aca="false">TRUE()</f>
        <v>1</v>
      </c>
      <c r="N1967" s="59" t="b">
        <f aca="false">TRUE()</f>
        <v>1</v>
      </c>
      <c r="O1967" s="59" t="b">
        <f aca="false">TRUE()</f>
        <v>1</v>
      </c>
      <c r="P1967" s="59" t="b">
        <f aca="false">TRUE()</f>
        <v>1</v>
      </c>
      <c r="Q1967" s="57" t="s">
        <v>5421</v>
      </c>
      <c r="R1967" s="58" t="n">
        <v>1</v>
      </c>
      <c r="S1967" s="58" t="n">
        <v>13.4169101715088</v>
      </c>
      <c r="T1967" s="57"/>
      <c r="U1967" s="58" t="n">
        <v>4.13833502003819</v>
      </c>
      <c r="V1967" s="58" t="n">
        <v>4.13833502003819</v>
      </c>
      <c r="W1967" s="58" t="n">
        <v>0</v>
      </c>
      <c r="X1967" s="58" t="n">
        <v>100</v>
      </c>
      <c r="Y1967" s="58" t="n">
        <v>0</v>
      </c>
      <c r="Z1967" s="58" t="n">
        <v>3.09724544997648</v>
      </c>
      <c r="AA1967" s="57" t="s">
        <v>5412</v>
      </c>
      <c r="AB1967" s="57" t="s">
        <v>5413</v>
      </c>
      <c r="AC1967" s="57" t="s">
        <v>5414</v>
      </c>
      <c r="AD1967" s="57" t="s">
        <v>261</v>
      </c>
      <c r="AE1967" s="57" t="n">
        <v>1861</v>
      </c>
      <c r="AF1967" s="58" t="n">
        <v>3.09724544997648</v>
      </c>
      <c r="AG1967" s="57" t="s">
        <v>5412</v>
      </c>
      <c r="AH1967" s="57" t="s">
        <v>5414</v>
      </c>
      <c r="AI1967" s="57" t="s">
        <v>261</v>
      </c>
      <c r="AJ1967" s="58" t="n">
        <v>20.5126353720482</v>
      </c>
      <c r="AK1967" s="57" t="s">
        <v>605</v>
      </c>
      <c r="AL1967" s="58" t="n">
        <v>4.5</v>
      </c>
      <c r="AM1967" s="57"/>
      <c r="AN1967" s="57" t="s">
        <v>5412</v>
      </c>
      <c r="AO1967" s="57" t="n">
        <v>3</v>
      </c>
      <c r="AP1967" s="59" t="b">
        <f aca="false">TRUE()</f>
        <v>1</v>
      </c>
    </row>
    <row r="1968" customFormat="false" ht="15" hidden="false" customHeight="true" outlineLevel="0" collapsed="false">
      <c r="B1968" s="57" t="s">
        <v>4721</v>
      </c>
      <c r="C1968" s="57" t="s">
        <v>255</v>
      </c>
      <c r="D1968" s="57" t="s">
        <v>316</v>
      </c>
      <c r="E1968" s="59" t="b">
        <f aca="false">FALSE()</f>
        <v>0</v>
      </c>
      <c r="F1968" s="57" t="n">
        <v>1</v>
      </c>
      <c r="G1968" s="57" t="s">
        <v>4862</v>
      </c>
      <c r="H1968" s="57" t="s">
        <v>5041</v>
      </c>
      <c r="I1968" s="57" t="n">
        <v>5</v>
      </c>
      <c r="J1968" s="57" t="s">
        <v>425</v>
      </c>
      <c r="K1968" s="57" t="n">
        <v>2</v>
      </c>
      <c r="L1968" s="59" t="b">
        <f aca="false">FALSE()</f>
        <v>0</v>
      </c>
      <c r="M1968" s="59" t="b">
        <f aca="false">TRUE()</f>
        <v>1</v>
      </c>
      <c r="N1968" s="59" t="b">
        <f aca="false">TRUE()</f>
        <v>1</v>
      </c>
      <c r="O1968" s="59" t="b">
        <f aca="false">TRUE()</f>
        <v>1</v>
      </c>
      <c r="P1968" s="59" t="b">
        <f aca="false">TRUE()</f>
        <v>1</v>
      </c>
      <c r="Q1968" s="57" t="s">
        <v>5416</v>
      </c>
      <c r="R1968" s="58" t="n">
        <v>1</v>
      </c>
      <c r="S1968" s="58" t="n">
        <v>10.4978704452515</v>
      </c>
      <c r="T1968" s="57"/>
      <c r="U1968" s="58" t="n">
        <v>2.40290420518346</v>
      </c>
      <c r="V1968" s="58" t="n">
        <v>2.40290420518346</v>
      </c>
      <c r="W1968" s="58" t="n">
        <v>0</v>
      </c>
      <c r="X1968" s="58" t="n">
        <v>100</v>
      </c>
      <c r="Y1968" s="58" t="n">
        <v>0</v>
      </c>
      <c r="Z1968" s="58" t="n">
        <v>3.66610983524768</v>
      </c>
      <c r="AA1968" s="57" t="s">
        <v>5412</v>
      </c>
      <c r="AB1968" s="57" t="s">
        <v>5413</v>
      </c>
      <c r="AC1968" s="57" t="s">
        <v>5414</v>
      </c>
      <c r="AD1968" s="57" t="s">
        <v>261</v>
      </c>
      <c r="AE1968" s="57" t="n">
        <v>1861</v>
      </c>
      <c r="AF1968" s="58" t="n">
        <v>3.66610983524768</v>
      </c>
      <c r="AG1968" s="57" t="s">
        <v>5412</v>
      </c>
      <c r="AH1968" s="57" t="s">
        <v>5414</v>
      </c>
      <c r="AI1968" s="57" t="s">
        <v>261</v>
      </c>
      <c r="AJ1968" s="58" t="n">
        <v>20.3949828200492</v>
      </c>
      <c r="AK1968" s="57" t="s">
        <v>5474</v>
      </c>
      <c r="AL1968" s="58" t="n">
        <v>3.5</v>
      </c>
      <c r="AM1968" s="57"/>
      <c r="AN1968" s="57"/>
      <c r="AO1968" s="57" t="n">
        <v>0</v>
      </c>
      <c r="AP1968" s="59" t="b">
        <f aca="false">FALSE()</f>
        <v>0</v>
      </c>
    </row>
    <row r="1969" customFormat="false" ht="15" hidden="false" customHeight="true" outlineLevel="0" collapsed="false">
      <c r="B1969" s="57" t="s">
        <v>4721</v>
      </c>
      <c r="C1969" s="57" t="s">
        <v>255</v>
      </c>
      <c r="D1969" s="57" t="s">
        <v>316</v>
      </c>
      <c r="E1969" s="59" t="b">
        <f aca="false">FALSE()</f>
        <v>0</v>
      </c>
      <c r="F1969" s="57" t="n">
        <v>1</v>
      </c>
      <c r="G1969" s="57" t="s">
        <v>4862</v>
      </c>
      <c r="H1969" s="57" t="s">
        <v>5041</v>
      </c>
      <c r="I1969" s="57" t="n">
        <v>5</v>
      </c>
      <c r="J1969" s="57" t="s">
        <v>425</v>
      </c>
      <c r="K1969" s="57" t="n">
        <v>2</v>
      </c>
      <c r="L1969" s="59" t="b">
        <f aca="false">FALSE()</f>
        <v>0</v>
      </c>
      <c r="M1969" s="59" t="b">
        <f aca="false">TRUE()</f>
        <v>1</v>
      </c>
      <c r="N1969" s="59" t="b">
        <f aca="false">TRUE()</f>
        <v>1</v>
      </c>
      <c r="O1969" s="59" t="b">
        <f aca="false">TRUE()</f>
        <v>1</v>
      </c>
      <c r="P1969" s="59" t="b">
        <f aca="false">TRUE()</f>
        <v>1</v>
      </c>
      <c r="Q1969" s="57" t="s">
        <v>5416</v>
      </c>
      <c r="R1969" s="58" t="n">
        <v>1</v>
      </c>
      <c r="S1969" s="58" t="n">
        <v>10.4978704452515</v>
      </c>
      <c r="T1969" s="57"/>
      <c r="U1969" s="58" t="n">
        <v>2.40290420518346</v>
      </c>
      <c r="V1969" s="58" t="n">
        <v>2.40290420518346</v>
      </c>
      <c r="W1969" s="58" t="n">
        <v>0</v>
      </c>
      <c r="X1969" s="58" t="n">
        <v>100</v>
      </c>
      <c r="Y1969" s="58" t="n">
        <v>0</v>
      </c>
      <c r="Z1969" s="58" t="n">
        <v>3.66610983524768</v>
      </c>
      <c r="AA1969" s="57" t="s">
        <v>5412</v>
      </c>
      <c r="AB1969" s="57" t="s">
        <v>5413</v>
      </c>
      <c r="AC1969" s="57" t="s">
        <v>5414</v>
      </c>
      <c r="AD1969" s="57" t="s">
        <v>261</v>
      </c>
      <c r="AE1969" s="57" t="n">
        <v>1861</v>
      </c>
      <c r="AF1969" s="58" t="n">
        <v>3.66610983524768</v>
      </c>
      <c r="AG1969" s="57" t="s">
        <v>5412</v>
      </c>
      <c r="AH1969" s="57" t="s">
        <v>5414</v>
      </c>
      <c r="AI1969" s="57" t="s">
        <v>261</v>
      </c>
      <c r="AJ1969" s="58" t="n">
        <v>20.3949828200492</v>
      </c>
      <c r="AK1969" s="57" t="s">
        <v>5474</v>
      </c>
      <c r="AL1969" s="58" t="n">
        <v>4</v>
      </c>
      <c r="AM1969" s="57"/>
      <c r="AN1969" s="57" t="s">
        <v>5412</v>
      </c>
      <c r="AO1969" s="57" t="n">
        <v>1</v>
      </c>
      <c r="AP1969" s="59" t="b">
        <f aca="false">FALSE()</f>
        <v>0</v>
      </c>
    </row>
    <row r="1970" customFormat="false" ht="15" hidden="false" customHeight="true" outlineLevel="0" collapsed="false">
      <c r="B1970" s="57" t="s">
        <v>4721</v>
      </c>
      <c r="C1970" s="57" t="s">
        <v>255</v>
      </c>
      <c r="D1970" s="57" t="s">
        <v>316</v>
      </c>
      <c r="E1970" s="59" t="b">
        <f aca="false">FALSE()</f>
        <v>0</v>
      </c>
      <c r="F1970" s="57" t="n">
        <v>1</v>
      </c>
      <c r="G1970" s="57" t="s">
        <v>4862</v>
      </c>
      <c r="H1970" s="57" t="s">
        <v>5041</v>
      </c>
      <c r="I1970" s="57" t="n">
        <v>5</v>
      </c>
      <c r="J1970" s="57" t="s">
        <v>425</v>
      </c>
      <c r="K1970" s="57" t="n">
        <v>2</v>
      </c>
      <c r="L1970" s="59" t="b">
        <f aca="false">FALSE()</f>
        <v>0</v>
      </c>
      <c r="M1970" s="59" t="b">
        <f aca="false">TRUE()</f>
        <v>1</v>
      </c>
      <c r="N1970" s="59" t="b">
        <f aca="false">TRUE()</f>
        <v>1</v>
      </c>
      <c r="O1970" s="59" t="b">
        <f aca="false">TRUE()</f>
        <v>1</v>
      </c>
      <c r="P1970" s="59" t="b">
        <f aca="false">TRUE()</f>
        <v>1</v>
      </c>
      <c r="Q1970" s="57" t="s">
        <v>5416</v>
      </c>
      <c r="R1970" s="58" t="n">
        <v>1</v>
      </c>
      <c r="S1970" s="58" t="n">
        <v>10.4978704452515</v>
      </c>
      <c r="T1970" s="57"/>
      <c r="U1970" s="58" t="n">
        <v>2.40290420518346</v>
      </c>
      <c r="V1970" s="58" t="n">
        <v>2.40290420518346</v>
      </c>
      <c r="W1970" s="58" t="n">
        <v>0</v>
      </c>
      <c r="X1970" s="58" t="n">
        <v>100</v>
      </c>
      <c r="Y1970" s="58" t="n">
        <v>0</v>
      </c>
      <c r="Z1970" s="58" t="n">
        <v>3.66610983524768</v>
      </c>
      <c r="AA1970" s="57" t="s">
        <v>5412</v>
      </c>
      <c r="AB1970" s="57" t="s">
        <v>5413</v>
      </c>
      <c r="AC1970" s="57" t="s">
        <v>5414</v>
      </c>
      <c r="AD1970" s="57" t="s">
        <v>261</v>
      </c>
      <c r="AE1970" s="57" t="n">
        <v>1861</v>
      </c>
      <c r="AF1970" s="58" t="n">
        <v>3.66610983524768</v>
      </c>
      <c r="AG1970" s="57" t="s">
        <v>5412</v>
      </c>
      <c r="AH1970" s="57" t="s">
        <v>5414</v>
      </c>
      <c r="AI1970" s="57" t="s">
        <v>261</v>
      </c>
      <c r="AJ1970" s="58" t="n">
        <v>20.3949828200492</v>
      </c>
      <c r="AK1970" s="57" t="s">
        <v>5474</v>
      </c>
      <c r="AL1970" s="58" t="n">
        <v>4.5</v>
      </c>
      <c r="AM1970" s="57"/>
      <c r="AN1970" s="57" t="s">
        <v>5412</v>
      </c>
      <c r="AO1970" s="57" t="n">
        <v>1</v>
      </c>
      <c r="AP1970" s="59" t="b">
        <f aca="false">FALSE()</f>
        <v>0</v>
      </c>
    </row>
    <row r="1971" customFormat="false" ht="15" hidden="false" customHeight="true" outlineLevel="0" collapsed="false">
      <c r="B1971" s="57" t="s">
        <v>4721</v>
      </c>
      <c r="C1971" s="57" t="s">
        <v>255</v>
      </c>
      <c r="D1971" s="57" t="s">
        <v>316</v>
      </c>
      <c r="E1971" s="59" t="b">
        <f aca="false">FALSE()</f>
        <v>0</v>
      </c>
      <c r="F1971" s="57" t="n">
        <v>1</v>
      </c>
      <c r="G1971" s="57" t="s">
        <v>4862</v>
      </c>
      <c r="H1971" s="57" t="s">
        <v>5041</v>
      </c>
      <c r="I1971" s="57" t="n">
        <v>6</v>
      </c>
      <c r="J1971" s="57" t="s">
        <v>425</v>
      </c>
      <c r="K1971" s="57" t="n">
        <v>2</v>
      </c>
      <c r="L1971" s="59" t="b">
        <f aca="false">FALSE()</f>
        <v>0</v>
      </c>
      <c r="M1971" s="59" t="b">
        <f aca="false">TRUE()</f>
        <v>1</v>
      </c>
      <c r="N1971" s="59" t="b">
        <f aca="false">TRUE()</f>
        <v>1</v>
      </c>
      <c r="O1971" s="59" t="b">
        <f aca="false">TRUE()</f>
        <v>1</v>
      </c>
      <c r="P1971" s="59" t="b">
        <f aca="false">TRUE()</f>
        <v>1</v>
      </c>
      <c r="Q1971" s="57" t="s">
        <v>5416</v>
      </c>
      <c r="R1971" s="58" t="n">
        <v>1</v>
      </c>
      <c r="S1971" s="58" t="n">
        <v>12.9855899810791</v>
      </c>
      <c r="T1971" s="57"/>
      <c r="U1971" s="58" t="n">
        <v>9.7451114987996</v>
      </c>
      <c r="V1971" s="58" t="n">
        <v>8.54365939620787</v>
      </c>
      <c r="W1971" s="58" t="n">
        <v>0</v>
      </c>
      <c r="X1971" s="58" t="n">
        <v>87.6712328767123</v>
      </c>
      <c r="Y1971" s="58" t="n">
        <v>0</v>
      </c>
      <c r="Z1971" s="58" t="n">
        <v>2.8751434500908</v>
      </c>
      <c r="AA1971" s="57" t="s">
        <v>5412</v>
      </c>
      <c r="AB1971" s="57" t="s">
        <v>5413</v>
      </c>
      <c r="AC1971" s="57" t="s">
        <v>5433</v>
      </c>
      <c r="AD1971" s="57" t="s">
        <v>4838</v>
      </c>
      <c r="AE1971" s="57" t="n">
        <v>1865</v>
      </c>
      <c r="AF1971" s="58" t="n">
        <v>3.13508008926408</v>
      </c>
      <c r="AG1971" s="57" t="s">
        <v>5412</v>
      </c>
      <c r="AH1971" s="57" t="s">
        <v>5445</v>
      </c>
      <c r="AI1971" s="57" t="s">
        <v>4838</v>
      </c>
      <c r="AJ1971" s="58" t="n">
        <v>19.5046032441293</v>
      </c>
      <c r="AK1971" s="57" t="s">
        <v>5475</v>
      </c>
      <c r="AL1971" s="58" t="n">
        <v>3.5</v>
      </c>
      <c r="AM1971" s="57"/>
      <c r="AN1971" s="57" t="s">
        <v>5412</v>
      </c>
      <c r="AO1971" s="57" t="n">
        <v>3</v>
      </c>
      <c r="AP1971" s="59" t="b">
        <f aca="false">TRUE()</f>
        <v>1</v>
      </c>
    </row>
    <row r="1972" customFormat="false" ht="15" hidden="false" customHeight="true" outlineLevel="0" collapsed="false">
      <c r="B1972" s="57" t="s">
        <v>4721</v>
      </c>
      <c r="C1972" s="57" t="s">
        <v>255</v>
      </c>
      <c r="D1972" s="57" t="s">
        <v>316</v>
      </c>
      <c r="E1972" s="59" t="b">
        <f aca="false">FALSE()</f>
        <v>0</v>
      </c>
      <c r="F1972" s="57" t="n">
        <v>1</v>
      </c>
      <c r="G1972" s="57" t="s">
        <v>4862</v>
      </c>
      <c r="H1972" s="57" t="s">
        <v>5041</v>
      </c>
      <c r="I1972" s="57" t="n">
        <v>6</v>
      </c>
      <c r="J1972" s="57" t="s">
        <v>425</v>
      </c>
      <c r="K1972" s="57" t="n">
        <v>2</v>
      </c>
      <c r="L1972" s="59" t="b">
        <f aca="false">FALSE()</f>
        <v>0</v>
      </c>
      <c r="M1972" s="59" t="b">
        <f aca="false">TRUE()</f>
        <v>1</v>
      </c>
      <c r="N1972" s="59" t="b">
        <f aca="false">TRUE()</f>
        <v>1</v>
      </c>
      <c r="O1972" s="59" t="b">
        <f aca="false">TRUE()</f>
        <v>1</v>
      </c>
      <c r="P1972" s="59" t="b">
        <f aca="false">TRUE()</f>
        <v>1</v>
      </c>
      <c r="Q1972" s="57" t="s">
        <v>5416</v>
      </c>
      <c r="R1972" s="58" t="n">
        <v>1</v>
      </c>
      <c r="S1972" s="58" t="n">
        <v>12.9855899810791</v>
      </c>
      <c r="T1972" s="57"/>
      <c r="U1972" s="58" t="n">
        <v>9.7451114987996</v>
      </c>
      <c r="V1972" s="58" t="n">
        <v>8.54365939620787</v>
      </c>
      <c r="W1972" s="58" t="n">
        <v>0</v>
      </c>
      <c r="X1972" s="58" t="n">
        <v>87.6712328767123</v>
      </c>
      <c r="Y1972" s="58" t="n">
        <v>0</v>
      </c>
      <c r="Z1972" s="58" t="n">
        <v>2.8751434500908</v>
      </c>
      <c r="AA1972" s="57" t="s">
        <v>5412</v>
      </c>
      <c r="AB1972" s="57" t="s">
        <v>5413</v>
      </c>
      <c r="AC1972" s="57" t="s">
        <v>5433</v>
      </c>
      <c r="AD1972" s="57" t="s">
        <v>4838</v>
      </c>
      <c r="AE1972" s="57" t="n">
        <v>1865</v>
      </c>
      <c r="AF1972" s="58" t="n">
        <v>3.13508008926408</v>
      </c>
      <c r="AG1972" s="57" t="s">
        <v>5412</v>
      </c>
      <c r="AH1972" s="57" t="s">
        <v>5445</v>
      </c>
      <c r="AI1972" s="57" t="s">
        <v>4838</v>
      </c>
      <c r="AJ1972" s="58" t="n">
        <v>19.5046032441293</v>
      </c>
      <c r="AK1972" s="57" t="s">
        <v>5475</v>
      </c>
      <c r="AL1972" s="58" t="n">
        <v>4</v>
      </c>
      <c r="AM1972" s="57"/>
      <c r="AN1972" s="57" t="s">
        <v>5412</v>
      </c>
      <c r="AO1972" s="57" t="n">
        <v>4</v>
      </c>
      <c r="AP1972" s="59" t="b">
        <f aca="false">TRUE()</f>
        <v>1</v>
      </c>
    </row>
    <row r="1973" customFormat="false" ht="15" hidden="false" customHeight="true" outlineLevel="0" collapsed="false">
      <c r="B1973" s="57" t="s">
        <v>4721</v>
      </c>
      <c r="C1973" s="57" t="s">
        <v>255</v>
      </c>
      <c r="D1973" s="57" t="s">
        <v>316</v>
      </c>
      <c r="E1973" s="59" t="b">
        <f aca="false">FALSE()</f>
        <v>0</v>
      </c>
      <c r="F1973" s="57" t="n">
        <v>1</v>
      </c>
      <c r="G1973" s="57" t="s">
        <v>4862</v>
      </c>
      <c r="H1973" s="57" t="s">
        <v>5041</v>
      </c>
      <c r="I1973" s="57" t="n">
        <v>6</v>
      </c>
      <c r="J1973" s="57" t="s">
        <v>425</v>
      </c>
      <c r="K1973" s="57" t="n">
        <v>2</v>
      </c>
      <c r="L1973" s="59" t="b">
        <f aca="false">FALSE()</f>
        <v>0</v>
      </c>
      <c r="M1973" s="59" t="b">
        <f aca="false">TRUE()</f>
        <v>1</v>
      </c>
      <c r="N1973" s="59" t="b">
        <f aca="false">TRUE()</f>
        <v>1</v>
      </c>
      <c r="O1973" s="59" t="b">
        <f aca="false">TRUE()</f>
        <v>1</v>
      </c>
      <c r="P1973" s="59" t="b">
        <f aca="false">TRUE()</f>
        <v>1</v>
      </c>
      <c r="Q1973" s="57" t="s">
        <v>5416</v>
      </c>
      <c r="R1973" s="58" t="n">
        <v>1</v>
      </c>
      <c r="S1973" s="58" t="n">
        <v>12.9855899810791</v>
      </c>
      <c r="T1973" s="57"/>
      <c r="U1973" s="58" t="n">
        <v>9.7451114987996</v>
      </c>
      <c r="V1973" s="58" t="n">
        <v>8.54365939620787</v>
      </c>
      <c r="W1973" s="58" t="n">
        <v>0</v>
      </c>
      <c r="X1973" s="58" t="n">
        <v>87.6712328767123</v>
      </c>
      <c r="Y1973" s="58" t="n">
        <v>0</v>
      </c>
      <c r="Z1973" s="58" t="n">
        <v>2.8751434500908</v>
      </c>
      <c r="AA1973" s="57" t="s">
        <v>5412</v>
      </c>
      <c r="AB1973" s="57" t="s">
        <v>5413</v>
      </c>
      <c r="AC1973" s="57" t="s">
        <v>5433</v>
      </c>
      <c r="AD1973" s="57" t="s">
        <v>4838</v>
      </c>
      <c r="AE1973" s="57" t="n">
        <v>1865</v>
      </c>
      <c r="AF1973" s="58" t="n">
        <v>3.13508008926408</v>
      </c>
      <c r="AG1973" s="57" t="s">
        <v>5412</v>
      </c>
      <c r="AH1973" s="57" t="s">
        <v>5445</v>
      </c>
      <c r="AI1973" s="57" t="s">
        <v>4838</v>
      </c>
      <c r="AJ1973" s="58" t="n">
        <v>19.5046032441293</v>
      </c>
      <c r="AK1973" s="57" t="s">
        <v>5475</v>
      </c>
      <c r="AL1973" s="58" t="n">
        <v>4.5</v>
      </c>
      <c r="AM1973" s="57"/>
      <c r="AN1973" s="57" t="s">
        <v>5412</v>
      </c>
      <c r="AO1973" s="57" t="n">
        <v>5</v>
      </c>
      <c r="AP1973" s="59" t="b">
        <f aca="false">TRUE()</f>
        <v>1</v>
      </c>
    </row>
    <row r="1974" customFormat="false" ht="15" hidden="false" customHeight="true" outlineLevel="0" collapsed="false">
      <c r="B1974" s="57" t="s">
        <v>4721</v>
      </c>
      <c r="C1974" s="57" t="s">
        <v>255</v>
      </c>
      <c r="D1974" s="57" t="s">
        <v>316</v>
      </c>
      <c r="E1974" s="59" t="b">
        <f aca="false">FALSE()</f>
        <v>0</v>
      </c>
      <c r="F1974" s="57" t="n">
        <v>1</v>
      </c>
      <c r="G1974" s="57" t="s">
        <v>4862</v>
      </c>
      <c r="H1974" s="57" t="s">
        <v>5041</v>
      </c>
      <c r="I1974" s="57" t="n">
        <v>7</v>
      </c>
      <c r="J1974" s="57" t="s">
        <v>4795</v>
      </c>
      <c r="K1974" s="57" t="n">
        <v>2</v>
      </c>
      <c r="L1974" s="59" t="b">
        <f aca="false">FALSE()</f>
        <v>0</v>
      </c>
      <c r="M1974" s="59" t="b">
        <f aca="false">TRUE()</f>
        <v>1</v>
      </c>
      <c r="N1974" s="59" t="b">
        <f aca="false">TRUE()</f>
        <v>1</v>
      </c>
      <c r="O1974" s="59" t="b">
        <f aca="false">TRUE()</f>
        <v>1</v>
      </c>
      <c r="P1974" s="59" t="b">
        <f aca="false">TRUE()</f>
        <v>1</v>
      </c>
      <c r="Q1974" s="57" t="s">
        <v>5454</v>
      </c>
      <c r="R1974" s="58" t="n">
        <v>1</v>
      </c>
      <c r="S1974" s="58" t="n">
        <v>12.0033502578735</v>
      </c>
      <c r="T1974" s="57"/>
      <c r="U1974" s="58" t="n">
        <v>1.14805423136543</v>
      </c>
      <c r="V1974" s="58" t="n">
        <v>0.66747339032874</v>
      </c>
      <c r="W1974" s="58" t="n">
        <v>0</v>
      </c>
      <c r="X1974" s="58" t="n">
        <v>58.1395348837209</v>
      </c>
      <c r="Y1974" s="58" t="n">
        <v>0</v>
      </c>
      <c r="Z1974" s="58" t="n">
        <v>3.06119020456099</v>
      </c>
      <c r="AA1974" s="57" t="s">
        <v>5412</v>
      </c>
      <c r="AB1974" s="57" t="s">
        <v>5413</v>
      </c>
      <c r="AC1974" s="57" t="s">
        <v>5445</v>
      </c>
      <c r="AD1974" s="57" t="s">
        <v>4838</v>
      </c>
      <c r="AE1974" s="57" t="n">
        <v>1865</v>
      </c>
      <c r="AF1974" s="58" t="n">
        <v>3.06119020456099</v>
      </c>
      <c r="AG1974" s="57" t="s">
        <v>5412</v>
      </c>
      <c r="AH1974" s="57" t="s">
        <v>5445</v>
      </c>
      <c r="AI1974" s="57" t="s">
        <v>4838</v>
      </c>
      <c r="AJ1974" s="58" t="n">
        <v>17.5215341632661</v>
      </c>
      <c r="AK1974" s="57" t="s">
        <v>5475</v>
      </c>
      <c r="AL1974" s="58" t="n">
        <v>3.5</v>
      </c>
      <c r="AM1974" s="57"/>
      <c r="AN1974" s="57" t="s">
        <v>5412</v>
      </c>
      <c r="AO1974" s="57" t="n">
        <v>1</v>
      </c>
      <c r="AP1974" s="59" t="b">
        <f aca="false">TRUE()</f>
        <v>1</v>
      </c>
    </row>
    <row r="1975" customFormat="false" ht="15" hidden="false" customHeight="true" outlineLevel="0" collapsed="false">
      <c r="B1975" s="57" t="s">
        <v>4721</v>
      </c>
      <c r="C1975" s="57" t="s">
        <v>255</v>
      </c>
      <c r="D1975" s="57" t="s">
        <v>316</v>
      </c>
      <c r="E1975" s="59" t="b">
        <f aca="false">FALSE()</f>
        <v>0</v>
      </c>
      <c r="F1975" s="57" t="n">
        <v>1</v>
      </c>
      <c r="G1975" s="57" t="s">
        <v>4862</v>
      </c>
      <c r="H1975" s="57" t="s">
        <v>5041</v>
      </c>
      <c r="I1975" s="57" t="n">
        <v>7</v>
      </c>
      <c r="J1975" s="57" t="s">
        <v>4795</v>
      </c>
      <c r="K1975" s="57" t="n">
        <v>2</v>
      </c>
      <c r="L1975" s="59" t="b">
        <f aca="false">FALSE()</f>
        <v>0</v>
      </c>
      <c r="M1975" s="59" t="b">
        <f aca="false">TRUE()</f>
        <v>1</v>
      </c>
      <c r="N1975" s="59" t="b">
        <f aca="false">TRUE()</f>
        <v>1</v>
      </c>
      <c r="O1975" s="59" t="b">
        <f aca="false">TRUE()</f>
        <v>1</v>
      </c>
      <c r="P1975" s="59" t="b">
        <f aca="false">TRUE()</f>
        <v>1</v>
      </c>
      <c r="Q1975" s="57" t="s">
        <v>5454</v>
      </c>
      <c r="R1975" s="58" t="n">
        <v>1</v>
      </c>
      <c r="S1975" s="58" t="n">
        <v>12.0033502578735</v>
      </c>
      <c r="T1975" s="57"/>
      <c r="U1975" s="58" t="n">
        <v>1.14805423136543</v>
      </c>
      <c r="V1975" s="58" t="n">
        <v>0.66747339032874</v>
      </c>
      <c r="W1975" s="58" t="n">
        <v>0</v>
      </c>
      <c r="X1975" s="58" t="n">
        <v>58.1395348837209</v>
      </c>
      <c r="Y1975" s="58" t="n">
        <v>0</v>
      </c>
      <c r="Z1975" s="58" t="n">
        <v>3.06119020456099</v>
      </c>
      <c r="AA1975" s="57" t="s">
        <v>5412</v>
      </c>
      <c r="AB1975" s="57" t="s">
        <v>5413</v>
      </c>
      <c r="AC1975" s="57" t="s">
        <v>5445</v>
      </c>
      <c r="AD1975" s="57" t="s">
        <v>4838</v>
      </c>
      <c r="AE1975" s="57" t="n">
        <v>1865</v>
      </c>
      <c r="AF1975" s="58" t="n">
        <v>3.06119020456099</v>
      </c>
      <c r="AG1975" s="57" t="s">
        <v>5412</v>
      </c>
      <c r="AH1975" s="57" t="s">
        <v>5445</v>
      </c>
      <c r="AI1975" s="57" t="s">
        <v>4838</v>
      </c>
      <c r="AJ1975" s="58" t="n">
        <v>17.5215341632661</v>
      </c>
      <c r="AK1975" s="57" t="s">
        <v>5475</v>
      </c>
      <c r="AL1975" s="58" t="n">
        <v>4</v>
      </c>
      <c r="AM1975" s="57"/>
      <c r="AN1975" s="57" t="s">
        <v>5412</v>
      </c>
      <c r="AO1975" s="57" t="n">
        <v>1</v>
      </c>
      <c r="AP1975" s="59" t="b">
        <f aca="false">TRUE()</f>
        <v>1</v>
      </c>
    </row>
    <row r="1976" customFormat="false" ht="15" hidden="false" customHeight="true" outlineLevel="0" collapsed="false">
      <c r="B1976" s="57" t="s">
        <v>4721</v>
      </c>
      <c r="C1976" s="57" t="s">
        <v>255</v>
      </c>
      <c r="D1976" s="57" t="s">
        <v>316</v>
      </c>
      <c r="E1976" s="59" t="b">
        <f aca="false">FALSE()</f>
        <v>0</v>
      </c>
      <c r="F1976" s="57" t="n">
        <v>1</v>
      </c>
      <c r="G1976" s="57" t="s">
        <v>4862</v>
      </c>
      <c r="H1976" s="57" t="s">
        <v>5041</v>
      </c>
      <c r="I1976" s="57" t="n">
        <v>7</v>
      </c>
      <c r="J1976" s="57" t="s">
        <v>4795</v>
      </c>
      <c r="K1976" s="57" t="n">
        <v>2</v>
      </c>
      <c r="L1976" s="59" t="b">
        <f aca="false">FALSE()</f>
        <v>0</v>
      </c>
      <c r="M1976" s="59" t="b">
        <f aca="false">TRUE()</f>
        <v>1</v>
      </c>
      <c r="N1976" s="59" t="b">
        <f aca="false">TRUE()</f>
        <v>1</v>
      </c>
      <c r="O1976" s="59" t="b">
        <f aca="false">TRUE()</f>
        <v>1</v>
      </c>
      <c r="P1976" s="59" t="b">
        <f aca="false">TRUE()</f>
        <v>1</v>
      </c>
      <c r="Q1976" s="57" t="s">
        <v>5454</v>
      </c>
      <c r="R1976" s="58" t="n">
        <v>1</v>
      </c>
      <c r="S1976" s="58" t="n">
        <v>12.0033502578735</v>
      </c>
      <c r="T1976" s="57"/>
      <c r="U1976" s="58" t="n">
        <v>1.14805423136543</v>
      </c>
      <c r="V1976" s="58" t="n">
        <v>0.66747339032874</v>
      </c>
      <c r="W1976" s="58" t="n">
        <v>0</v>
      </c>
      <c r="X1976" s="58" t="n">
        <v>58.1395348837209</v>
      </c>
      <c r="Y1976" s="58" t="n">
        <v>0</v>
      </c>
      <c r="Z1976" s="58" t="n">
        <v>3.06119020456099</v>
      </c>
      <c r="AA1976" s="57" t="s">
        <v>5412</v>
      </c>
      <c r="AB1976" s="57" t="s">
        <v>5413</v>
      </c>
      <c r="AC1976" s="57" t="s">
        <v>5445</v>
      </c>
      <c r="AD1976" s="57" t="s">
        <v>4838</v>
      </c>
      <c r="AE1976" s="57" t="n">
        <v>1865</v>
      </c>
      <c r="AF1976" s="58" t="n">
        <v>3.06119020456099</v>
      </c>
      <c r="AG1976" s="57" t="s">
        <v>5412</v>
      </c>
      <c r="AH1976" s="57" t="s">
        <v>5445</v>
      </c>
      <c r="AI1976" s="57" t="s">
        <v>4838</v>
      </c>
      <c r="AJ1976" s="58" t="n">
        <v>17.5215341632661</v>
      </c>
      <c r="AK1976" s="57" t="s">
        <v>5475</v>
      </c>
      <c r="AL1976" s="58" t="n">
        <v>4.5</v>
      </c>
      <c r="AM1976" s="57"/>
      <c r="AN1976" s="57" t="s">
        <v>5412</v>
      </c>
      <c r="AO1976" s="57" t="n">
        <v>2</v>
      </c>
      <c r="AP1976" s="59" t="b">
        <f aca="false">TRUE()</f>
        <v>1</v>
      </c>
    </row>
    <row r="1977" customFormat="false" ht="15" hidden="false" customHeight="true" outlineLevel="0" collapsed="false">
      <c r="B1977" s="57" t="s">
        <v>4721</v>
      </c>
      <c r="C1977" s="57" t="s">
        <v>255</v>
      </c>
      <c r="D1977" s="57" t="s">
        <v>316</v>
      </c>
      <c r="E1977" s="59" t="b">
        <f aca="false">FALSE()</f>
        <v>0</v>
      </c>
      <c r="F1977" s="57" t="n">
        <v>1</v>
      </c>
      <c r="G1977" s="57" t="s">
        <v>4862</v>
      </c>
      <c r="H1977" s="57" t="s">
        <v>5041</v>
      </c>
      <c r="I1977" s="57" t="n">
        <v>8</v>
      </c>
      <c r="J1977" s="57" t="s">
        <v>4795</v>
      </c>
      <c r="K1977" s="57" t="n">
        <v>2</v>
      </c>
      <c r="L1977" s="59" t="b">
        <f aca="false">FALSE()</f>
        <v>0</v>
      </c>
      <c r="M1977" s="59" t="b">
        <f aca="false">TRUE()</f>
        <v>1</v>
      </c>
      <c r="N1977" s="59" t="b">
        <f aca="false">TRUE()</f>
        <v>1</v>
      </c>
      <c r="O1977" s="59" t="b">
        <f aca="false">TRUE()</f>
        <v>1</v>
      </c>
      <c r="P1977" s="59" t="b">
        <f aca="false">TRUE()</f>
        <v>1</v>
      </c>
      <c r="Q1977" s="57" t="s">
        <v>5454</v>
      </c>
      <c r="R1977" s="58" t="n">
        <v>1</v>
      </c>
      <c r="S1977" s="58" t="n">
        <v>15.0613498687744</v>
      </c>
      <c r="T1977" s="57"/>
      <c r="U1977" s="58" t="n">
        <v>2.02911910659937</v>
      </c>
      <c r="V1977" s="58" t="n">
        <v>0</v>
      </c>
      <c r="W1977" s="58" t="n">
        <v>0</v>
      </c>
      <c r="X1977" s="58" t="n">
        <v>0</v>
      </c>
      <c r="Y1977" s="58" t="n">
        <v>0</v>
      </c>
      <c r="Z1977" s="58" t="n">
        <v>5.26906157844069</v>
      </c>
      <c r="AA1977" s="57" t="s">
        <v>5412</v>
      </c>
      <c r="AB1977" s="57" t="s">
        <v>5413</v>
      </c>
      <c r="AC1977" s="57" t="s">
        <v>5414</v>
      </c>
      <c r="AD1977" s="57" t="s">
        <v>252</v>
      </c>
      <c r="AE1977" s="57" t="n">
        <v>1860</v>
      </c>
      <c r="AF1977" s="58" t="n">
        <v>5.26906157844069</v>
      </c>
      <c r="AG1977" s="57" t="s">
        <v>5412</v>
      </c>
      <c r="AH1977" s="57" t="s">
        <v>5414</v>
      </c>
      <c r="AI1977" s="57" t="s">
        <v>252</v>
      </c>
      <c r="AJ1977" s="58" t="n">
        <v>16.5182960524383</v>
      </c>
      <c r="AK1977" s="57" t="s">
        <v>5474</v>
      </c>
      <c r="AL1977" s="58" t="n">
        <v>3.5</v>
      </c>
      <c r="AM1977" s="57"/>
      <c r="AN1977" s="57"/>
      <c r="AO1977" s="57" t="n">
        <v>0</v>
      </c>
      <c r="AP1977" s="59" t="b">
        <f aca="false">FALSE()</f>
        <v>0</v>
      </c>
    </row>
    <row r="1978" customFormat="false" ht="15" hidden="false" customHeight="true" outlineLevel="0" collapsed="false">
      <c r="B1978" s="57" t="s">
        <v>4721</v>
      </c>
      <c r="C1978" s="57" t="s">
        <v>255</v>
      </c>
      <c r="D1978" s="57" t="s">
        <v>316</v>
      </c>
      <c r="E1978" s="59" t="b">
        <f aca="false">FALSE()</f>
        <v>0</v>
      </c>
      <c r="F1978" s="57" t="n">
        <v>1</v>
      </c>
      <c r="G1978" s="57" t="s">
        <v>4862</v>
      </c>
      <c r="H1978" s="57" t="s">
        <v>5041</v>
      </c>
      <c r="I1978" s="57" t="n">
        <v>8</v>
      </c>
      <c r="J1978" s="57" t="s">
        <v>4795</v>
      </c>
      <c r="K1978" s="57" t="n">
        <v>2</v>
      </c>
      <c r="L1978" s="59" t="b">
        <f aca="false">FALSE()</f>
        <v>0</v>
      </c>
      <c r="M1978" s="59" t="b">
        <f aca="false">TRUE()</f>
        <v>1</v>
      </c>
      <c r="N1978" s="59" t="b">
        <f aca="false">TRUE()</f>
        <v>1</v>
      </c>
      <c r="O1978" s="59" t="b">
        <f aca="false">TRUE()</f>
        <v>1</v>
      </c>
      <c r="P1978" s="59" t="b">
        <f aca="false">TRUE()</f>
        <v>1</v>
      </c>
      <c r="Q1978" s="57" t="s">
        <v>5454</v>
      </c>
      <c r="R1978" s="58" t="n">
        <v>1</v>
      </c>
      <c r="S1978" s="58" t="n">
        <v>15.0613498687744</v>
      </c>
      <c r="T1978" s="57"/>
      <c r="U1978" s="58" t="n">
        <v>2.02911910659937</v>
      </c>
      <c r="V1978" s="58" t="n">
        <v>0</v>
      </c>
      <c r="W1978" s="58" t="n">
        <v>0</v>
      </c>
      <c r="X1978" s="58" t="n">
        <v>0</v>
      </c>
      <c r="Y1978" s="58" t="n">
        <v>0</v>
      </c>
      <c r="Z1978" s="58" t="n">
        <v>5.26906157844069</v>
      </c>
      <c r="AA1978" s="57" t="s">
        <v>5412</v>
      </c>
      <c r="AB1978" s="57" t="s">
        <v>5413</v>
      </c>
      <c r="AC1978" s="57" t="s">
        <v>5414</v>
      </c>
      <c r="AD1978" s="57" t="s">
        <v>252</v>
      </c>
      <c r="AE1978" s="57" t="n">
        <v>1860</v>
      </c>
      <c r="AF1978" s="58" t="n">
        <v>5.26906157844069</v>
      </c>
      <c r="AG1978" s="57" t="s">
        <v>5412</v>
      </c>
      <c r="AH1978" s="57" t="s">
        <v>5414</v>
      </c>
      <c r="AI1978" s="57" t="s">
        <v>252</v>
      </c>
      <c r="AJ1978" s="58" t="n">
        <v>16.5182960524383</v>
      </c>
      <c r="AK1978" s="57" t="s">
        <v>5474</v>
      </c>
      <c r="AL1978" s="58" t="n">
        <v>4</v>
      </c>
      <c r="AM1978" s="57"/>
      <c r="AN1978" s="57"/>
      <c r="AO1978" s="57" t="n">
        <v>0</v>
      </c>
      <c r="AP1978" s="59" t="b">
        <f aca="false">FALSE()</f>
        <v>0</v>
      </c>
    </row>
    <row r="1979" customFormat="false" ht="15" hidden="false" customHeight="true" outlineLevel="0" collapsed="false">
      <c r="B1979" s="57" t="s">
        <v>4721</v>
      </c>
      <c r="C1979" s="57" t="s">
        <v>255</v>
      </c>
      <c r="D1979" s="57" t="s">
        <v>316</v>
      </c>
      <c r="E1979" s="59" t="b">
        <f aca="false">FALSE()</f>
        <v>0</v>
      </c>
      <c r="F1979" s="57" t="n">
        <v>1</v>
      </c>
      <c r="G1979" s="57" t="s">
        <v>4862</v>
      </c>
      <c r="H1979" s="57" t="s">
        <v>5041</v>
      </c>
      <c r="I1979" s="57" t="n">
        <v>8</v>
      </c>
      <c r="J1979" s="57" t="s">
        <v>4795</v>
      </c>
      <c r="K1979" s="57" t="n">
        <v>2</v>
      </c>
      <c r="L1979" s="59" t="b">
        <f aca="false">FALSE()</f>
        <v>0</v>
      </c>
      <c r="M1979" s="59" t="b">
        <f aca="false">TRUE()</f>
        <v>1</v>
      </c>
      <c r="N1979" s="59" t="b">
        <f aca="false">TRUE()</f>
        <v>1</v>
      </c>
      <c r="O1979" s="59" t="b">
        <f aca="false">TRUE()</f>
        <v>1</v>
      </c>
      <c r="P1979" s="59" t="b">
        <f aca="false">TRUE()</f>
        <v>1</v>
      </c>
      <c r="Q1979" s="57" t="s">
        <v>5454</v>
      </c>
      <c r="R1979" s="58" t="n">
        <v>1</v>
      </c>
      <c r="S1979" s="58" t="n">
        <v>15.0613498687744</v>
      </c>
      <c r="T1979" s="57"/>
      <c r="U1979" s="58" t="n">
        <v>2.02911910659937</v>
      </c>
      <c r="V1979" s="58" t="n">
        <v>0</v>
      </c>
      <c r="W1979" s="58" t="n">
        <v>0</v>
      </c>
      <c r="X1979" s="58" t="n">
        <v>0</v>
      </c>
      <c r="Y1979" s="58" t="n">
        <v>0</v>
      </c>
      <c r="Z1979" s="58" t="n">
        <v>5.26906157844069</v>
      </c>
      <c r="AA1979" s="57" t="s">
        <v>5412</v>
      </c>
      <c r="AB1979" s="57" t="s">
        <v>5413</v>
      </c>
      <c r="AC1979" s="57" t="s">
        <v>5414</v>
      </c>
      <c r="AD1979" s="57" t="s">
        <v>252</v>
      </c>
      <c r="AE1979" s="57" t="n">
        <v>1860</v>
      </c>
      <c r="AF1979" s="58" t="n">
        <v>5.26906157844069</v>
      </c>
      <c r="AG1979" s="57" t="s">
        <v>5412</v>
      </c>
      <c r="AH1979" s="57" t="s">
        <v>5414</v>
      </c>
      <c r="AI1979" s="57" t="s">
        <v>252</v>
      </c>
      <c r="AJ1979" s="58" t="n">
        <v>16.5182960524383</v>
      </c>
      <c r="AK1979" s="57" t="s">
        <v>5474</v>
      </c>
      <c r="AL1979" s="58" t="n">
        <v>4.5</v>
      </c>
      <c r="AM1979" s="57"/>
      <c r="AN1979" s="57"/>
      <c r="AO1979" s="57" t="n">
        <v>0</v>
      </c>
      <c r="AP1979" s="59" t="b">
        <f aca="false">FALSE()</f>
        <v>0</v>
      </c>
    </row>
    <row r="1980" customFormat="false" ht="15" hidden="false" customHeight="true" outlineLevel="0" collapsed="false">
      <c r="B1980" s="57" t="s">
        <v>4721</v>
      </c>
      <c r="C1980" s="57" t="s">
        <v>255</v>
      </c>
      <c r="D1980" s="57" t="s">
        <v>350</v>
      </c>
      <c r="E1980" s="59" t="b">
        <f aca="false">FALSE()</f>
        <v>0</v>
      </c>
      <c r="F1980" s="57" t="n">
        <v>1</v>
      </c>
      <c r="G1980" s="57" t="s">
        <v>4837</v>
      </c>
      <c r="H1980" s="57" t="s">
        <v>4895</v>
      </c>
      <c r="I1980" s="57" t="n">
        <v>2</v>
      </c>
      <c r="J1980" s="57" t="s">
        <v>252</v>
      </c>
      <c r="K1980" s="57" t="n">
        <v>2</v>
      </c>
      <c r="L1980" s="59" t="b">
        <f aca="false">FALSE()</f>
        <v>0</v>
      </c>
      <c r="M1980" s="59" t="b">
        <f aca="false">TRUE()</f>
        <v>1</v>
      </c>
      <c r="N1980" s="59" t="b">
        <f aca="false">TRUE()</f>
        <v>1</v>
      </c>
      <c r="O1980" s="59" t="b">
        <f aca="false">TRUE()</f>
        <v>1</v>
      </c>
      <c r="P1980" s="59" t="b">
        <f aca="false">TRUE()</f>
        <v>1</v>
      </c>
      <c r="Q1980" s="57" t="s">
        <v>5440</v>
      </c>
      <c r="R1980" s="58" t="n">
        <v>1</v>
      </c>
      <c r="S1980" s="58" t="n">
        <v>25.3581695556641</v>
      </c>
      <c r="T1980" s="57"/>
      <c r="U1980" s="58" t="n">
        <v>47.6309011338589</v>
      </c>
      <c r="V1980" s="58" t="n">
        <v>30.8906685044141</v>
      </c>
      <c r="W1980" s="58" t="n">
        <v>0</v>
      </c>
      <c r="X1980" s="58" t="n">
        <v>64.8542600896861</v>
      </c>
      <c r="Y1980" s="58" t="n">
        <v>0</v>
      </c>
      <c r="Z1980" s="58" t="n">
        <v>4.32562871096214</v>
      </c>
      <c r="AA1980" s="57" t="s">
        <v>5412</v>
      </c>
      <c r="AB1980" s="57" t="s">
        <v>5413</v>
      </c>
      <c r="AC1980" s="57" t="s">
        <v>5414</v>
      </c>
      <c r="AD1980" s="57" t="s">
        <v>261</v>
      </c>
      <c r="AE1980" s="57" t="n">
        <v>432</v>
      </c>
      <c r="AF1980" s="58" t="n">
        <v>4.32562871096214</v>
      </c>
      <c r="AG1980" s="57" t="s">
        <v>5412</v>
      </c>
      <c r="AH1980" s="57" t="s">
        <v>5414</v>
      </c>
      <c r="AI1980" s="57" t="s">
        <v>261</v>
      </c>
      <c r="AJ1980" s="58" t="n">
        <v>7.49446130230851</v>
      </c>
      <c r="AK1980" s="57" t="s">
        <v>548</v>
      </c>
      <c r="AL1980" s="58" t="n">
        <v>3.5</v>
      </c>
      <c r="AM1980" s="57"/>
      <c r="AN1980" s="57"/>
      <c r="AO1980" s="57" t="n">
        <v>0</v>
      </c>
      <c r="AP1980" s="59" t="b">
        <f aca="false">FALSE()</f>
        <v>0</v>
      </c>
    </row>
    <row r="1981" customFormat="false" ht="15" hidden="false" customHeight="true" outlineLevel="0" collapsed="false">
      <c r="B1981" s="57" t="s">
        <v>4721</v>
      </c>
      <c r="C1981" s="57" t="s">
        <v>255</v>
      </c>
      <c r="D1981" s="57" t="s">
        <v>350</v>
      </c>
      <c r="E1981" s="59" t="b">
        <f aca="false">FALSE()</f>
        <v>0</v>
      </c>
      <c r="F1981" s="57" t="n">
        <v>1</v>
      </c>
      <c r="G1981" s="57" t="s">
        <v>4837</v>
      </c>
      <c r="H1981" s="57" t="s">
        <v>4895</v>
      </c>
      <c r="I1981" s="57" t="n">
        <v>2</v>
      </c>
      <c r="J1981" s="57" t="s">
        <v>252</v>
      </c>
      <c r="K1981" s="57" t="n">
        <v>2</v>
      </c>
      <c r="L1981" s="59" t="b">
        <f aca="false">FALSE()</f>
        <v>0</v>
      </c>
      <c r="M1981" s="59" t="b">
        <f aca="false">TRUE()</f>
        <v>1</v>
      </c>
      <c r="N1981" s="59" t="b">
        <f aca="false">TRUE()</f>
        <v>1</v>
      </c>
      <c r="O1981" s="59" t="b">
        <f aca="false">TRUE()</f>
        <v>1</v>
      </c>
      <c r="P1981" s="59" t="b">
        <f aca="false">TRUE()</f>
        <v>1</v>
      </c>
      <c r="Q1981" s="57" t="s">
        <v>5440</v>
      </c>
      <c r="R1981" s="58" t="n">
        <v>1</v>
      </c>
      <c r="S1981" s="58" t="n">
        <v>25.3581695556641</v>
      </c>
      <c r="T1981" s="57"/>
      <c r="U1981" s="58" t="n">
        <v>47.6309011338589</v>
      </c>
      <c r="V1981" s="58" t="n">
        <v>30.8906685044141</v>
      </c>
      <c r="W1981" s="58" t="n">
        <v>0</v>
      </c>
      <c r="X1981" s="58" t="n">
        <v>64.8542600896861</v>
      </c>
      <c r="Y1981" s="58" t="n">
        <v>0</v>
      </c>
      <c r="Z1981" s="58" t="n">
        <v>4.32562871096214</v>
      </c>
      <c r="AA1981" s="57" t="s">
        <v>5412</v>
      </c>
      <c r="AB1981" s="57" t="s">
        <v>5413</v>
      </c>
      <c r="AC1981" s="57" t="s">
        <v>5414</v>
      </c>
      <c r="AD1981" s="57" t="s">
        <v>261</v>
      </c>
      <c r="AE1981" s="57" t="n">
        <v>432</v>
      </c>
      <c r="AF1981" s="58" t="n">
        <v>4.32562871096214</v>
      </c>
      <c r="AG1981" s="57" t="s">
        <v>5412</v>
      </c>
      <c r="AH1981" s="57" t="s">
        <v>5414</v>
      </c>
      <c r="AI1981" s="57" t="s">
        <v>261</v>
      </c>
      <c r="AJ1981" s="58" t="n">
        <v>7.49446130230851</v>
      </c>
      <c r="AK1981" s="57" t="s">
        <v>548</v>
      </c>
      <c r="AL1981" s="58" t="n">
        <v>4</v>
      </c>
      <c r="AM1981" s="57"/>
      <c r="AN1981" s="57"/>
      <c r="AO1981" s="57" t="n">
        <v>0</v>
      </c>
      <c r="AP1981" s="59" t="b">
        <f aca="false">FALSE()</f>
        <v>0</v>
      </c>
    </row>
    <row r="1982" customFormat="false" ht="15" hidden="false" customHeight="true" outlineLevel="0" collapsed="false">
      <c r="B1982" s="57" t="s">
        <v>4721</v>
      </c>
      <c r="C1982" s="57" t="s">
        <v>255</v>
      </c>
      <c r="D1982" s="57" t="s">
        <v>350</v>
      </c>
      <c r="E1982" s="59" t="b">
        <f aca="false">FALSE()</f>
        <v>0</v>
      </c>
      <c r="F1982" s="57" t="n">
        <v>1</v>
      </c>
      <c r="G1982" s="57" t="s">
        <v>4837</v>
      </c>
      <c r="H1982" s="57" t="s">
        <v>4895</v>
      </c>
      <c r="I1982" s="57" t="n">
        <v>2</v>
      </c>
      <c r="J1982" s="57" t="s">
        <v>252</v>
      </c>
      <c r="K1982" s="57" t="n">
        <v>2</v>
      </c>
      <c r="L1982" s="59" t="b">
        <f aca="false">FALSE()</f>
        <v>0</v>
      </c>
      <c r="M1982" s="59" t="b">
        <f aca="false">TRUE()</f>
        <v>1</v>
      </c>
      <c r="N1982" s="59" t="b">
        <f aca="false">TRUE()</f>
        <v>1</v>
      </c>
      <c r="O1982" s="59" t="b">
        <f aca="false">TRUE()</f>
        <v>1</v>
      </c>
      <c r="P1982" s="59" t="b">
        <f aca="false">TRUE()</f>
        <v>1</v>
      </c>
      <c r="Q1982" s="57" t="s">
        <v>5440</v>
      </c>
      <c r="R1982" s="58" t="n">
        <v>1</v>
      </c>
      <c r="S1982" s="58" t="n">
        <v>25.3581695556641</v>
      </c>
      <c r="T1982" s="57"/>
      <c r="U1982" s="58" t="n">
        <v>47.6309011338589</v>
      </c>
      <c r="V1982" s="58" t="n">
        <v>30.8906685044141</v>
      </c>
      <c r="W1982" s="58" t="n">
        <v>0</v>
      </c>
      <c r="X1982" s="58" t="n">
        <v>64.8542600896861</v>
      </c>
      <c r="Y1982" s="58" t="n">
        <v>0</v>
      </c>
      <c r="Z1982" s="58" t="n">
        <v>4.32562871096214</v>
      </c>
      <c r="AA1982" s="57" t="s">
        <v>5412</v>
      </c>
      <c r="AB1982" s="57" t="s">
        <v>5413</v>
      </c>
      <c r="AC1982" s="57" t="s">
        <v>5414</v>
      </c>
      <c r="AD1982" s="57" t="s">
        <v>261</v>
      </c>
      <c r="AE1982" s="57" t="n">
        <v>432</v>
      </c>
      <c r="AF1982" s="58" t="n">
        <v>4.32562871096214</v>
      </c>
      <c r="AG1982" s="57" t="s">
        <v>5412</v>
      </c>
      <c r="AH1982" s="57" t="s">
        <v>5414</v>
      </c>
      <c r="AI1982" s="57" t="s">
        <v>261</v>
      </c>
      <c r="AJ1982" s="58" t="n">
        <v>7.49446130230851</v>
      </c>
      <c r="AK1982" s="57" t="s">
        <v>548</v>
      </c>
      <c r="AL1982" s="58" t="n">
        <v>4.5</v>
      </c>
      <c r="AM1982" s="57"/>
      <c r="AN1982" s="57" t="s">
        <v>5412</v>
      </c>
      <c r="AO1982" s="57" t="n">
        <v>2</v>
      </c>
      <c r="AP1982" s="59" t="b">
        <f aca="false">FALSE()</f>
        <v>0</v>
      </c>
    </row>
    <row r="1983" customFormat="false" ht="15" hidden="false" customHeight="true" outlineLevel="0" collapsed="false">
      <c r="B1983" s="57" t="s">
        <v>4721</v>
      </c>
      <c r="C1983" s="57" t="s">
        <v>255</v>
      </c>
      <c r="D1983" s="57" t="s">
        <v>350</v>
      </c>
      <c r="E1983" s="59" t="b">
        <f aca="false">FALSE()</f>
        <v>0</v>
      </c>
      <c r="F1983" s="57" t="n">
        <v>1</v>
      </c>
      <c r="G1983" s="57" t="s">
        <v>4837</v>
      </c>
      <c r="H1983" s="57" t="s">
        <v>4895</v>
      </c>
      <c r="I1983" s="57" t="n">
        <v>3</v>
      </c>
      <c r="J1983" s="57" t="s">
        <v>425</v>
      </c>
      <c r="K1983" s="57" t="n">
        <v>2</v>
      </c>
      <c r="L1983" s="59" t="b">
        <f aca="false">FALSE()</f>
        <v>0</v>
      </c>
      <c r="M1983" s="59" t="b">
        <f aca="false">TRUE()</f>
        <v>1</v>
      </c>
      <c r="N1983" s="59" t="b">
        <f aca="false">TRUE()</f>
        <v>1</v>
      </c>
      <c r="O1983" s="59" t="b">
        <f aca="false">TRUE()</f>
        <v>1</v>
      </c>
      <c r="P1983" s="59" t="b">
        <f aca="false">TRUE()</f>
        <v>1</v>
      </c>
      <c r="Q1983" s="57" t="s">
        <v>5416</v>
      </c>
      <c r="R1983" s="58" t="n">
        <v>1</v>
      </c>
      <c r="S1983" s="58" t="n">
        <v>24.9818706512451</v>
      </c>
      <c r="T1983" s="57"/>
      <c r="U1983" s="58" t="n">
        <v>6.38104561154275</v>
      </c>
      <c r="V1983" s="58" t="n">
        <v>6.27424986909015</v>
      </c>
      <c r="W1983" s="58" t="n">
        <v>0</v>
      </c>
      <c r="X1983" s="58" t="n">
        <v>98.326359832636</v>
      </c>
      <c r="Y1983" s="58" t="n">
        <v>0</v>
      </c>
      <c r="Z1983" s="58" t="n">
        <v>2.91065101394858</v>
      </c>
      <c r="AA1983" s="57" t="s">
        <v>5412</v>
      </c>
      <c r="AB1983" s="57" t="s">
        <v>5413</v>
      </c>
      <c r="AC1983" s="57" t="s">
        <v>5414</v>
      </c>
      <c r="AD1983" s="57" t="s">
        <v>4885</v>
      </c>
      <c r="AE1983" s="57" t="n">
        <v>93</v>
      </c>
      <c r="AF1983" s="58" t="n">
        <v>2.91065101394858</v>
      </c>
      <c r="AG1983" s="57" t="s">
        <v>5412</v>
      </c>
      <c r="AH1983" s="57" t="s">
        <v>5414</v>
      </c>
      <c r="AI1983" s="57" t="s">
        <v>4885</v>
      </c>
      <c r="AJ1983" s="58" t="n">
        <v>8.27991245783434</v>
      </c>
      <c r="AK1983" s="57" t="s">
        <v>548</v>
      </c>
      <c r="AL1983" s="58" t="n">
        <v>3.5</v>
      </c>
      <c r="AM1983" s="57"/>
      <c r="AN1983" s="57" t="s">
        <v>5412</v>
      </c>
      <c r="AO1983" s="57" t="n">
        <v>1</v>
      </c>
      <c r="AP1983" s="59" t="b">
        <f aca="false">TRUE()</f>
        <v>1</v>
      </c>
    </row>
    <row r="1984" customFormat="false" ht="15" hidden="false" customHeight="true" outlineLevel="0" collapsed="false">
      <c r="B1984" s="57" t="s">
        <v>4721</v>
      </c>
      <c r="C1984" s="57" t="s">
        <v>255</v>
      </c>
      <c r="D1984" s="57" t="s">
        <v>350</v>
      </c>
      <c r="E1984" s="59" t="b">
        <f aca="false">FALSE()</f>
        <v>0</v>
      </c>
      <c r="F1984" s="57" t="n">
        <v>1</v>
      </c>
      <c r="G1984" s="57" t="s">
        <v>4837</v>
      </c>
      <c r="H1984" s="57" t="s">
        <v>4895</v>
      </c>
      <c r="I1984" s="57" t="n">
        <v>3</v>
      </c>
      <c r="J1984" s="57" t="s">
        <v>425</v>
      </c>
      <c r="K1984" s="57" t="n">
        <v>2</v>
      </c>
      <c r="L1984" s="59" t="b">
        <f aca="false">FALSE()</f>
        <v>0</v>
      </c>
      <c r="M1984" s="59" t="b">
        <f aca="false">TRUE()</f>
        <v>1</v>
      </c>
      <c r="N1984" s="59" t="b">
        <f aca="false">TRUE()</f>
        <v>1</v>
      </c>
      <c r="O1984" s="59" t="b">
        <f aca="false">TRUE()</f>
        <v>1</v>
      </c>
      <c r="P1984" s="59" t="b">
        <f aca="false">TRUE()</f>
        <v>1</v>
      </c>
      <c r="Q1984" s="57" t="s">
        <v>5416</v>
      </c>
      <c r="R1984" s="58" t="n">
        <v>1</v>
      </c>
      <c r="S1984" s="58" t="n">
        <v>24.9818706512451</v>
      </c>
      <c r="T1984" s="57"/>
      <c r="U1984" s="58" t="n">
        <v>6.38104561154275</v>
      </c>
      <c r="V1984" s="58" t="n">
        <v>6.27424986909015</v>
      </c>
      <c r="W1984" s="58" t="n">
        <v>0</v>
      </c>
      <c r="X1984" s="58" t="n">
        <v>98.326359832636</v>
      </c>
      <c r="Y1984" s="58" t="n">
        <v>0</v>
      </c>
      <c r="Z1984" s="58" t="n">
        <v>2.91065101394858</v>
      </c>
      <c r="AA1984" s="57" t="s">
        <v>5412</v>
      </c>
      <c r="AB1984" s="57" t="s">
        <v>5413</v>
      </c>
      <c r="AC1984" s="57" t="s">
        <v>5414</v>
      </c>
      <c r="AD1984" s="57" t="s">
        <v>4885</v>
      </c>
      <c r="AE1984" s="57" t="n">
        <v>93</v>
      </c>
      <c r="AF1984" s="58" t="n">
        <v>2.91065101394858</v>
      </c>
      <c r="AG1984" s="57" t="s">
        <v>5412</v>
      </c>
      <c r="AH1984" s="57" t="s">
        <v>5414</v>
      </c>
      <c r="AI1984" s="57" t="s">
        <v>4885</v>
      </c>
      <c r="AJ1984" s="58" t="n">
        <v>8.27991245783434</v>
      </c>
      <c r="AK1984" s="57" t="s">
        <v>548</v>
      </c>
      <c r="AL1984" s="58" t="n">
        <v>4</v>
      </c>
      <c r="AM1984" s="57"/>
      <c r="AN1984" s="57" t="s">
        <v>5412</v>
      </c>
      <c r="AO1984" s="57" t="n">
        <v>3</v>
      </c>
      <c r="AP1984" s="59" t="b">
        <f aca="false">TRUE()</f>
        <v>1</v>
      </c>
    </row>
    <row r="1985" customFormat="false" ht="15" hidden="false" customHeight="true" outlineLevel="0" collapsed="false">
      <c r="B1985" s="57" t="s">
        <v>4721</v>
      </c>
      <c r="C1985" s="57" t="s">
        <v>255</v>
      </c>
      <c r="D1985" s="57" t="s">
        <v>350</v>
      </c>
      <c r="E1985" s="59" t="b">
        <f aca="false">FALSE()</f>
        <v>0</v>
      </c>
      <c r="F1985" s="57" t="n">
        <v>1</v>
      </c>
      <c r="G1985" s="57" t="s">
        <v>4837</v>
      </c>
      <c r="H1985" s="57" t="s">
        <v>4895</v>
      </c>
      <c r="I1985" s="57" t="n">
        <v>3</v>
      </c>
      <c r="J1985" s="57" t="s">
        <v>425</v>
      </c>
      <c r="K1985" s="57" t="n">
        <v>2</v>
      </c>
      <c r="L1985" s="59" t="b">
        <f aca="false">FALSE()</f>
        <v>0</v>
      </c>
      <c r="M1985" s="59" t="b">
        <f aca="false">TRUE()</f>
        <v>1</v>
      </c>
      <c r="N1985" s="59" t="b">
        <f aca="false">TRUE()</f>
        <v>1</v>
      </c>
      <c r="O1985" s="59" t="b">
        <f aca="false">TRUE()</f>
        <v>1</v>
      </c>
      <c r="P1985" s="59" t="b">
        <f aca="false">TRUE()</f>
        <v>1</v>
      </c>
      <c r="Q1985" s="57" t="s">
        <v>5416</v>
      </c>
      <c r="R1985" s="58" t="n">
        <v>1</v>
      </c>
      <c r="S1985" s="58" t="n">
        <v>24.9818706512451</v>
      </c>
      <c r="T1985" s="57"/>
      <c r="U1985" s="58" t="n">
        <v>6.38104561154275</v>
      </c>
      <c r="V1985" s="58" t="n">
        <v>6.27424986909015</v>
      </c>
      <c r="W1985" s="58" t="n">
        <v>0</v>
      </c>
      <c r="X1985" s="58" t="n">
        <v>98.326359832636</v>
      </c>
      <c r="Y1985" s="58" t="n">
        <v>0</v>
      </c>
      <c r="Z1985" s="58" t="n">
        <v>2.91065101394858</v>
      </c>
      <c r="AA1985" s="57" t="s">
        <v>5412</v>
      </c>
      <c r="AB1985" s="57" t="s">
        <v>5413</v>
      </c>
      <c r="AC1985" s="57" t="s">
        <v>5414</v>
      </c>
      <c r="AD1985" s="57" t="s">
        <v>4885</v>
      </c>
      <c r="AE1985" s="57" t="n">
        <v>93</v>
      </c>
      <c r="AF1985" s="58" t="n">
        <v>2.91065101394858</v>
      </c>
      <c r="AG1985" s="57" t="s">
        <v>5412</v>
      </c>
      <c r="AH1985" s="57" t="s">
        <v>5414</v>
      </c>
      <c r="AI1985" s="57" t="s">
        <v>4885</v>
      </c>
      <c r="AJ1985" s="58" t="n">
        <v>8.27991245783434</v>
      </c>
      <c r="AK1985" s="57" t="s">
        <v>548</v>
      </c>
      <c r="AL1985" s="58" t="n">
        <v>4.5</v>
      </c>
      <c r="AM1985" s="57"/>
      <c r="AN1985" s="57" t="s">
        <v>5412</v>
      </c>
      <c r="AO1985" s="57" t="n">
        <v>3</v>
      </c>
      <c r="AP1985" s="59" t="b">
        <f aca="false">TRUE()</f>
        <v>1</v>
      </c>
    </row>
    <row r="1986" customFormat="false" ht="15" hidden="false" customHeight="true" outlineLevel="0" collapsed="false">
      <c r="B1986" s="57" t="s">
        <v>4721</v>
      </c>
      <c r="C1986" s="57" t="s">
        <v>255</v>
      </c>
      <c r="D1986" s="57" t="s">
        <v>350</v>
      </c>
      <c r="E1986" s="59" t="b">
        <f aca="false">FALSE()</f>
        <v>0</v>
      </c>
      <c r="F1986" s="57" t="n">
        <v>1</v>
      </c>
      <c r="G1986" s="57" t="s">
        <v>4837</v>
      </c>
      <c r="H1986" s="57" t="s">
        <v>4895</v>
      </c>
      <c r="I1986" s="57" t="n">
        <v>4</v>
      </c>
      <c r="J1986" s="57" t="s">
        <v>261</v>
      </c>
      <c r="K1986" s="57" t="n">
        <v>2</v>
      </c>
      <c r="L1986" s="59" t="b">
        <f aca="false">FALSE()</f>
        <v>0</v>
      </c>
      <c r="M1986" s="59" t="b">
        <f aca="false">TRUE()</f>
        <v>1</v>
      </c>
      <c r="N1986" s="59" t="b">
        <f aca="false">TRUE()</f>
        <v>1</v>
      </c>
      <c r="O1986" s="59" t="b">
        <f aca="false">TRUE()</f>
        <v>1</v>
      </c>
      <c r="P1986" s="59" t="b">
        <f aca="false">TRUE()</f>
        <v>1</v>
      </c>
      <c r="Q1986" s="57" t="s">
        <v>5411</v>
      </c>
      <c r="R1986" s="58" t="n">
        <v>1</v>
      </c>
      <c r="S1986" s="58" t="n">
        <v>17.5304908752441</v>
      </c>
      <c r="T1986" s="57"/>
      <c r="U1986" s="58" t="n">
        <v>4.35192650494338</v>
      </c>
      <c r="V1986" s="58" t="n">
        <v>3.60435630777519</v>
      </c>
      <c r="W1986" s="58" t="n">
        <v>0</v>
      </c>
      <c r="X1986" s="58" t="n">
        <v>82.8220858895705</v>
      </c>
      <c r="Y1986" s="58" t="n">
        <v>0</v>
      </c>
      <c r="Z1986" s="58" t="n">
        <v>3.32818573769552</v>
      </c>
      <c r="AA1986" s="57" t="s">
        <v>5412</v>
      </c>
      <c r="AB1986" s="57" t="s">
        <v>5413</v>
      </c>
      <c r="AC1986" s="57" t="s">
        <v>5422</v>
      </c>
      <c r="AD1986" s="57" t="s">
        <v>252</v>
      </c>
      <c r="AE1986" s="57" t="n">
        <v>92</v>
      </c>
      <c r="AF1986" s="58" t="n">
        <v>3.32818573769552</v>
      </c>
      <c r="AG1986" s="57" t="s">
        <v>5412</v>
      </c>
      <c r="AH1986" s="57" t="s">
        <v>5422</v>
      </c>
      <c r="AI1986" s="57" t="s">
        <v>252</v>
      </c>
      <c r="AJ1986" s="58" t="n">
        <v>8.46542332041346</v>
      </c>
      <c r="AK1986" s="57" t="s">
        <v>548</v>
      </c>
      <c r="AL1986" s="58" t="n">
        <v>3.5</v>
      </c>
      <c r="AM1986" s="57"/>
      <c r="AN1986" s="57" t="s">
        <v>5412</v>
      </c>
      <c r="AO1986" s="57" t="n">
        <v>1</v>
      </c>
      <c r="AP1986" s="59" t="b">
        <f aca="false">TRUE()</f>
        <v>1</v>
      </c>
    </row>
    <row r="1987" customFormat="false" ht="15" hidden="false" customHeight="true" outlineLevel="0" collapsed="false">
      <c r="B1987" s="57" t="s">
        <v>4721</v>
      </c>
      <c r="C1987" s="57" t="s">
        <v>255</v>
      </c>
      <c r="D1987" s="57" t="s">
        <v>350</v>
      </c>
      <c r="E1987" s="59" t="b">
        <f aca="false">FALSE()</f>
        <v>0</v>
      </c>
      <c r="F1987" s="57" t="n">
        <v>1</v>
      </c>
      <c r="G1987" s="57" t="s">
        <v>4837</v>
      </c>
      <c r="H1987" s="57" t="s">
        <v>4895</v>
      </c>
      <c r="I1987" s="57" t="n">
        <v>4</v>
      </c>
      <c r="J1987" s="57" t="s">
        <v>261</v>
      </c>
      <c r="K1987" s="57" t="n">
        <v>2</v>
      </c>
      <c r="L1987" s="59" t="b">
        <f aca="false">FALSE()</f>
        <v>0</v>
      </c>
      <c r="M1987" s="59" t="b">
        <f aca="false">TRUE()</f>
        <v>1</v>
      </c>
      <c r="N1987" s="59" t="b">
        <f aca="false">TRUE()</f>
        <v>1</v>
      </c>
      <c r="O1987" s="59" t="b">
        <f aca="false">TRUE()</f>
        <v>1</v>
      </c>
      <c r="P1987" s="59" t="b">
        <f aca="false">TRUE()</f>
        <v>1</v>
      </c>
      <c r="Q1987" s="57" t="s">
        <v>5411</v>
      </c>
      <c r="R1987" s="58" t="n">
        <v>1</v>
      </c>
      <c r="S1987" s="58" t="n">
        <v>17.5304908752441</v>
      </c>
      <c r="T1987" s="57"/>
      <c r="U1987" s="58" t="n">
        <v>4.35192650494338</v>
      </c>
      <c r="V1987" s="58" t="n">
        <v>3.60435630777519</v>
      </c>
      <c r="W1987" s="58" t="n">
        <v>0</v>
      </c>
      <c r="X1987" s="58" t="n">
        <v>82.8220858895705</v>
      </c>
      <c r="Y1987" s="58" t="n">
        <v>0</v>
      </c>
      <c r="Z1987" s="58" t="n">
        <v>3.32818573769552</v>
      </c>
      <c r="AA1987" s="57" t="s">
        <v>5412</v>
      </c>
      <c r="AB1987" s="57" t="s">
        <v>5413</v>
      </c>
      <c r="AC1987" s="57" t="s">
        <v>5422</v>
      </c>
      <c r="AD1987" s="57" t="s">
        <v>252</v>
      </c>
      <c r="AE1987" s="57" t="n">
        <v>92</v>
      </c>
      <c r="AF1987" s="58" t="n">
        <v>3.32818573769552</v>
      </c>
      <c r="AG1987" s="57" t="s">
        <v>5412</v>
      </c>
      <c r="AH1987" s="57" t="s">
        <v>5422</v>
      </c>
      <c r="AI1987" s="57" t="s">
        <v>252</v>
      </c>
      <c r="AJ1987" s="58" t="n">
        <v>8.46542332041346</v>
      </c>
      <c r="AK1987" s="57" t="s">
        <v>548</v>
      </c>
      <c r="AL1987" s="58" t="n">
        <v>4</v>
      </c>
      <c r="AM1987" s="57"/>
      <c r="AN1987" s="57" t="s">
        <v>5412</v>
      </c>
      <c r="AO1987" s="57" t="n">
        <v>2</v>
      </c>
      <c r="AP1987" s="59" t="b">
        <f aca="false">TRUE()</f>
        <v>1</v>
      </c>
    </row>
    <row r="1988" customFormat="false" ht="15" hidden="false" customHeight="true" outlineLevel="0" collapsed="false">
      <c r="B1988" s="57" t="s">
        <v>4721</v>
      </c>
      <c r="C1988" s="57" t="s">
        <v>255</v>
      </c>
      <c r="D1988" s="57" t="s">
        <v>350</v>
      </c>
      <c r="E1988" s="59" t="b">
        <f aca="false">FALSE()</f>
        <v>0</v>
      </c>
      <c r="F1988" s="57" t="n">
        <v>1</v>
      </c>
      <c r="G1988" s="57" t="s">
        <v>4837</v>
      </c>
      <c r="H1988" s="57" t="s">
        <v>4895</v>
      </c>
      <c r="I1988" s="57" t="n">
        <v>4</v>
      </c>
      <c r="J1988" s="57" t="s">
        <v>261</v>
      </c>
      <c r="K1988" s="57" t="n">
        <v>2</v>
      </c>
      <c r="L1988" s="59" t="b">
        <f aca="false">FALSE()</f>
        <v>0</v>
      </c>
      <c r="M1988" s="59" t="b">
        <f aca="false">TRUE()</f>
        <v>1</v>
      </c>
      <c r="N1988" s="59" t="b">
        <f aca="false">TRUE()</f>
        <v>1</v>
      </c>
      <c r="O1988" s="59" t="b">
        <f aca="false">TRUE()</f>
        <v>1</v>
      </c>
      <c r="P1988" s="59" t="b">
        <f aca="false">TRUE()</f>
        <v>1</v>
      </c>
      <c r="Q1988" s="57" t="s">
        <v>5411</v>
      </c>
      <c r="R1988" s="58" t="n">
        <v>1</v>
      </c>
      <c r="S1988" s="58" t="n">
        <v>17.5304908752441</v>
      </c>
      <c r="T1988" s="57"/>
      <c r="U1988" s="58" t="n">
        <v>4.35192650494338</v>
      </c>
      <c r="V1988" s="58" t="n">
        <v>3.60435630777519</v>
      </c>
      <c r="W1988" s="58" t="n">
        <v>0</v>
      </c>
      <c r="X1988" s="58" t="n">
        <v>82.8220858895705</v>
      </c>
      <c r="Y1988" s="58" t="n">
        <v>0</v>
      </c>
      <c r="Z1988" s="58" t="n">
        <v>3.32818573769552</v>
      </c>
      <c r="AA1988" s="57" t="s">
        <v>5412</v>
      </c>
      <c r="AB1988" s="57" t="s">
        <v>5413</v>
      </c>
      <c r="AC1988" s="57" t="s">
        <v>5422</v>
      </c>
      <c r="AD1988" s="57" t="s">
        <v>252</v>
      </c>
      <c r="AE1988" s="57" t="n">
        <v>92</v>
      </c>
      <c r="AF1988" s="58" t="n">
        <v>3.32818573769552</v>
      </c>
      <c r="AG1988" s="57" t="s">
        <v>5412</v>
      </c>
      <c r="AH1988" s="57" t="s">
        <v>5422</v>
      </c>
      <c r="AI1988" s="57" t="s">
        <v>252</v>
      </c>
      <c r="AJ1988" s="58" t="n">
        <v>8.46542332041346</v>
      </c>
      <c r="AK1988" s="57" t="s">
        <v>548</v>
      </c>
      <c r="AL1988" s="58" t="n">
        <v>4.5</v>
      </c>
      <c r="AM1988" s="57"/>
      <c r="AN1988" s="57" t="s">
        <v>5412</v>
      </c>
      <c r="AO1988" s="57" t="n">
        <v>6</v>
      </c>
      <c r="AP1988" s="59" t="b">
        <f aca="false">TRUE()</f>
        <v>1</v>
      </c>
    </row>
    <row r="1989" customFormat="false" ht="15" hidden="false" customHeight="true" outlineLevel="0" collapsed="false">
      <c r="B1989" s="57" t="s">
        <v>4721</v>
      </c>
      <c r="C1989" s="57" t="s">
        <v>255</v>
      </c>
      <c r="D1989" s="57" t="s">
        <v>350</v>
      </c>
      <c r="E1989" s="59" t="b">
        <f aca="false">FALSE()</f>
        <v>0</v>
      </c>
      <c r="F1989" s="57" t="n">
        <v>1</v>
      </c>
      <c r="G1989" s="57" t="s">
        <v>4837</v>
      </c>
      <c r="H1989" s="57" t="s">
        <v>4895</v>
      </c>
      <c r="I1989" s="57" t="n">
        <v>5</v>
      </c>
      <c r="J1989" s="57" t="s">
        <v>281</v>
      </c>
      <c r="K1989" s="57" t="n">
        <v>2</v>
      </c>
      <c r="L1989" s="59" t="b">
        <f aca="false">FALSE()</f>
        <v>0</v>
      </c>
      <c r="M1989" s="59" t="b">
        <f aca="false">TRUE()</f>
        <v>1</v>
      </c>
      <c r="N1989" s="59" t="b">
        <f aca="false">TRUE()</f>
        <v>1</v>
      </c>
      <c r="O1989" s="59" t="b">
        <f aca="false">TRUE()</f>
        <v>1</v>
      </c>
      <c r="P1989" s="59" t="b">
        <f aca="false">TRUE()</f>
        <v>1</v>
      </c>
      <c r="Q1989" s="57" t="s">
        <v>5432</v>
      </c>
      <c r="R1989" s="58" t="n">
        <v>1</v>
      </c>
      <c r="S1989" s="58" t="n">
        <v>20.6412792205811</v>
      </c>
      <c r="T1989" s="57"/>
      <c r="U1989" s="58" t="n">
        <v>0.266989356131496</v>
      </c>
      <c r="V1989" s="58" t="n">
        <v>0.266989356131496</v>
      </c>
      <c r="W1989" s="58" t="n">
        <v>0</v>
      </c>
      <c r="X1989" s="58" t="n">
        <v>100</v>
      </c>
      <c r="Y1989" s="58" t="n">
        <v>0</v>
      </c>
      <c r="Z1989" s="58" t="n">
        <v>4.18438579911077</v>
      </c>
      <c r="AA1989" s="57" t="s">
        <v>5412</v>
      </c>
      <c r="AB1989" s="57" t="s">
        <v>5413</v>
      </c>
      <c r="AC1989" s="57" t="s">
        <v>5422</v>
      </c>
      <c r="AD1989" s="57" t="s">
        <v>252</v>
      </c>
      <c r="AE1989" s="57" t="n">
        <v>92</v>
      </c>
      <c r="AF1989" s="58" t="n">
        <v>4.18438579911077</v>
      </c>
      <c r="AG1989" s="57" t="s">
        <v>5412</v>
      </c>
      <c r="AH1989" s="57" t="s">
        <v>5422</v>
      </c>
      <c r="AI1989" s="57" t="s">
        <v>252</v>
      </c>
      <c r="AJ1989" s="58" t="n">
        <v>9.62165654549153</v>
      </c>
      <c r="AK1989" s="57" t="s">
        <v>548</v>
      </c>
      <c r="AL1989" s="58" t="n">
        <v>3.5</v>
      </c>
      <c r="AM1989" s="57"/>
      <c r="AN1989" s="57"/>
      <c r="AO1989" s="57" t="n">
        <v>0</v>
      </c>
      <c r="AP1989" s="59" t="b">
        <f aca="false">FALSE()</f>
        <v>0</v>
      </c>
    </row>
    <row r="1990" customFormat="false" ht="15" hidden="false" customHeight="true" outlineLevel="0" collapsed="false">
      <c r="B1990" s="57" t="s">
        <v>4721</v>
      </c>
      <c r="C1990" s="57" t="s">
        <v>255</v>
      </c>
      <c r="D1990" s="57" t="s">
        <v>350</v>
      </c>
      <c r="E1990" s="59" t="b">
        <f aca="false">FALSE()</f>
        <v>0</v>
      </c>
      <c r="F1990" s="57" t="n">
        <v>1</v>
      </c>
      <c r="G1990" s="57" t="s">
        <v>4837</v>
      </c>
      <c r="H1990" s="57" t="s">
        <v>4895</v>
      </c>
      <c r="I1990" s="57" t="n">
        <v>5</v>
      </c>
      <c r="J1990" s="57" t="s">
        <v>281</v>
      </c>
      <c r="K1990" s="57" t="n">
        <v>2</v>
      </c>
      <c r="L1990" s="59" t="b">
        <f aca="false">FALSE()</f>
        <v>0</v>
      </c>
      <c r="M1990" s="59" t="b">
        <f aca="false">TRUE()</f>
        <v>1</v>
      </c>
      <c r="N1990" s="59" t="b">
        <f aca="false">TRUE()</f>
        <v>1</v>
      </c>
      <c r="O1990" s="59" t="b">
        <f aca="false">TRUE()</f>
        <v>1</v>
      </c>
      <c r="P1990" s="59" t="b">
        <f aca="false">TRUE()</f>
        <v>1</v>
      </c>
      <c r="Q1990" s="57" t="s">
        <v>5432</v>
      </c>
      <c r="R1990" s="58" t="n">
        <v>1</v>
      </c>
      <c r="S1990" s="58" t="n">
        <v>20.6412792205811</v>
      </c>
      <c r="T1990" s="57"/>
      <c r="U1990" s="58" t="n">
        <v>0.266989356131496</v>
      </c>
      <c r="V1990" s="58" t="n">
        <v>0.266989356131496</v>
      </c>
      <c r="W1990" s="58" t="n">
        <v>0</v>
      </c>
      <c r="X1990" s="58" t="n">
        <v>100</v>
      </c>
      <c r="Y1990" s="58" t="n">
        <v>0</v>
      </c>
      <c r="Z1990" s="58" t="n">
        <v>4.18438579911077</v>
      </c>
      <c r="AA1990" s="57" t="s">
        <v>5412</v>
      </c>
      <c r="AB1990" s="57" t="s">
        <v>5413</v>
      </c>
      <c r="AC1990" s="57" t="s">
        <v>5422</v>
      </c>
      <c r="AD1990" s="57" t="s">
        <v>252</v>
      </c>
      <c r="AE1990" s="57" t="n">
        <v>92</v>
      </c>
      <c r="AF1990" s="58" t="n">
        <v>4.18438579911077</v>
      </c>
      <c r="AG1990" s="57" t="s">
        <v>5412</v>
      </c>
      <c r="AH1990" s="57" t="s">
        <v>5422</v>
      </c>
      <c r="AI1990" s="57" t="s">
        <v>252</v>
      </c>
      <c r="AJ1990" s="58" t="n">
        <v>9.62165654549153</v>
      </c>
      <c r="AK1990" s="57" t="s">
        <v>548</v>
      </c>
      <c r="AL1990" s="58" t="n">
        <v>4</v>
      </c>
      <c r="AM1990" s="57"/>
      <c r="AN1990" s="57"/>
      <c r="AO1990" s="57" t="n">
        <v>0</v>
      </c>
      <c r="AP1990" s="59" t="b">
        <f aca="false">FALSE()</f>
        <v>0</v>
      </c>
    </row>
    <row r="1991" customFormat="false" ht="15" hidden="false" customHeight="true" outlineLevel="0" collapsed="false">
      <c r="B1991" s="57" t="s">
        <v>4721</v>
      </c>
      <c r="C1991" s="57" t="s">
        <v>255</v>
      </c>
      <c r="D1991" s="57" t="s">
        <v>350</v>
      </c>
      <c r="E1991" s="59" t="b">
        <f aca="false">FALSE()</f>
        <v>0</v>
      </c>
      <c r="F1991" s="57" t="n">
        <v>1</v>
      </c>
      <c r="G1991" s="57" t="s">
        <v>4837</v>
      </c>
      <c r="H1991" s="57" t="s">
        <v>4895</v>
      </c>
      <c r="I1991" s="57" t="n">
        <v>5</v>
      </c>
      <c r="J1991" s="57" t="s">
        <v>281</v>
      </c>
      <c r="K1991" s="57" t="n">
        <v>2</v>
      </c>
      <c r="L1991" s="59" t="b">
        <f aca="false">FALSE()</f>
        <v>0</v>
      </c>
      <c r="M1991" s="59" t="b">
        <f aca="false">TRUE()</f>
        <v>1</v>
      </c>
      <c r="N1991" s="59" t="b">
        <f aca="false">TRUE()</f>
        <v>1</v>
      </c>
      <c r="O1991" s="59" t="b">
        <f aca="false">TRUE()</f>
        <v>1</v>
      </c>
      <c r="P1991" s="59" t="b">
        <f aca="false">TRUE()</f>
        <v>1</v>
      </c>
      <c r="Q1991" s="57" t="s">
        <v>5432</v>
      </c>
      <c r="R1991" s="58" t="n">
        <v>1</v>
      </c>
      <c r="S1991" s="58" t="n">
        <v>20.6412792205811</v>
      </c>
      <c r="T1991" s="57"/>
      <c r="U1991" s="58" t="n">
        <v>0.266989356131496</v>
      </c>
      <c r="V1991" s="58" t="n">
        <v>0.266989356131496</v>
      </c>
      <c r="W1991" s="58" t="n">
        <v>0</v>
      </c>
      <c r="X1991" s="58" t="n">
        <v>100</v>
      </c>
      <c r="Y1991" s="58" t="n">
        <v>0</v>
      </c>
      <c r="Z1991" s="58" t="n">
        <v>4.18438579911077</v>
      </c>
      <c r="AA1991" s="57" t="s">
        <v>5412</v>
      </c>
      <c r="AB1991" s="57" t="s">
        <v>5413</v>
      </c>
      <c r="AC1991" s="57" t="s">
        <v>5422</v>
      </c>
      <c r="AD1991" s="57" t="s">
        <v>252</v>
      </c>
      <c r="AE1991" s="57" t="n">
        <v>92</v>
      </c>
      <c r="AF1991" s="58" t="n">
        <v>4.18438579911077</v>
      </c>
      <c r="AG1991" s="57" t="s">
        <v>5412</v>
      </c>
      <c r="AH1991" s="57" t="s">
        <v>5422</v>
      </c>
      <c r="AI1991" s="57" t="s">
        <v>252</v>
      </c>
      <c r="AJ1991" s="58" t="n">
        <v>9.62165654549153</v>
      </c>
      <c r="AK1991" s="57" t="s">
        <v>548</v>
      </c>
      <c r="AL1991" s="58" t="n">
        <v>4.5</v>
      </c>
      <c r="AM1991" s="57"/>
      <c r="AN1991" s="57" t="s">
        <v>5412</v>
      </c>
      <c r="AO1991" s="57" t="n">
        <v>1</v>
      </c>
      <c r="AP1991" s="59" t="b">
        <f aca="false">FALSE()</f>
        <v>0</v>
      </c>
    </row>
    <row r="1992" customFormat="false" ht="15" hidden="false" customHeight="true" outlineLevel="0" collapsed="false">
      <c r="B1992" s="57" t="s">
        <v>4721</v>
      </c>
      <c r="C1992" s="57" t="s">
        <v>255</v>
      </c>
      <c r="D1992" s="57" t="s">
        <v>350</v>
      </c>
      <c r="E1992" s="59" t="b">
        <f aca="false">FALSE()</f>
        <v>0</v>
      </c>
      <c r="F1992" s="57" t="n">
        <v>1</v>
      </c>
      <c r="G1992" s="57" t="s">
        <v>4837</v>
      </c>
      <c r="H1992" s="57" t="s">
        <v>4895</v>
      </c>
      <c r="I1992" s="57" t="n">
        <v>6</v>
      </c>
      <c r="J1992" s="57" t="s">
        <v>327</v>
      </c>
      <c r="K1992" s="57" t="n">
        <v>2</v>
      </c>
      <c r="L1992" s="59" t="b">
        <f aca="false">FALSE()</f>
        <v>0</v>
      </c>
      <c r="M1992" s="59" t="b">
        <f aca="false">TRUE()</f>
        <v>1</v>
      </c>
      <c r="N1992" s="59" t="b">
        <f aca="false">TRUE()</f>
        <v>1</v>
      </c>
      <c r="O1992" s="59" t="b">
        <f aca="false">TRUE()</f>
        <v>1</v>
      </c>
      <c r="P1992" s="59" t="b">
        <f aca="false">TRUE()</f>
        <v>1</v>
      </c>
      <c r="Q1992" s="57" t="s">
        <v>5421</v>
      </c>
      <c r="R1992" s="58" t="n">
        <v>1</v>
      </c>
      <c r="S1992" s="58" t="n">
        <v>25.4418792724609</v>
      </c>
      <c r="T1992" s="57"/>
      <c r="U1992" s="58" t="n">
        <v>5.55337860753511</v>
      </c>
      <c r="V1992" s="58" t="n">
        <v>4.64561479668803</v>
      </c>
      <c r="W1992" s="58" t="n">
        <v>0</v>
      </c>
      <c r="X1992" s="58" t="n">
        <v>83.6538461538462</v>
      </c>
      <c r="Y1992" s="58" t="n">
        <v>0</v>
      </c>
      <c r="Z1992" s="58" t="n">
        <v>4.72020047826359</v>
      </c>
      <c r="AA1992" s="57" t="s">
        <v>5412</v>
      </c>
      <c r="AB1992" s="57" t="s">
        <v>5413</v>
      </c>
      <c r="AC1992" s="57" t="s">
        <v>5422</v>
      </c>
      <c r="AD1992" s="57" t="s">
        <v>4838</v>
      </c>
      <c r="AE1992" s="57" t="n">
        <v>346</v>
      </c>
      <c r="AF1992" s="58" t="n">
        <v>4.72020047826359</v>
      </c>
      <c r="AG1992" s="57" t="s">
        <v>5412</v>
      </c>
      <c r="AH1992" s="57" t="s">
        <v>5422</v>
      </c>
      <c r="AI1992" s="57" t="s">
        <v>4838</v>
      </c>
      <c r="AJ1992" s="58" t="n">
        <v>12.7670329745638</v>
      </c>
      <c r="AK1992" s="57" t="s">
        <v>548</v>
      </c>
      <c r="AL1992" s="58" t="n">
        <v>3.5</v>
      </c>
      <c r="AM1992" s="57"/>
      <c r="AN1992" s="57"/>
      <c r="AO1992" s="57" t="n">
        <v>0</v>
      </c>
      <c r="AP1992" s="59" t="b">
        <f aca="false">FALSE()</f>
        <v>0</v>
      </c>
    </row>
    <row r="1993" customFormat="false" ht="15" hidden="false" customHeight="true" outlineLevel="0" collapsed="false">
      <c r="B1993" s="57" t="s">
        <v>4721</v>
      </c>
      <c r="C1993" s="57" t="s">
        <v>255</v>
      </c>
      <c r="D1993" s="57" t="s">
        <v>350</v>
      </c>
      <c r="E1993" s="59" t="b">
        <f aca="false">FALSE()</f>
        <v>0</v>
      </c>
      <c r="F1993" s="57" t="n">
        <v>1</v>
      </c>
      <c r="G1993" s="57" t="s">
        <v>4837</v>
      </c>
      <c r="H1993" s="57" t="s">
        <v>4895</v>
      </c>
      <c r="I1993" s="57" t="n">
        <v>6</v>
      </c>
      <c r="J1993" s="57" t="s">
        <v>327</v>
      </c>
      <c r="K1993" s="57" t="n">
        <v>2</v>
      </c>
      <c r="L1993" s="59" t="b">
        <f aca="false">FALSE()</f>
        <v>0</v>
      </c>
      <c r="M1993" s="59" t="b">
        <f aca="false">TRUE()</f>
        <v>1</v>
      </c>
      <c r="N1993" s="59" t="b">
        <f aca="false">TRUE()</f>
        <v>1</v>
      </c>
      <c r="O1993" s="59" t="b">
        <f aca="false">TRUE()</f>
        <v>1</v>
      </c>
      <c r="P1993" s="59" t="b">
        <f aca="false">TRUE()</f>
        <v>1</v>
      </c>
      <c r="Q1993" s="57" t="s">
        <v>5421</v>
      </c>
      <c r="R1993" s="58" t="n">
        <v>1</v>
      </c>
      <c r="S1993" s="58" t="n">
        <v>25.4418792724609</v>
      </c>
      <c r="T1993" s="57"/>
      <c r="U1993" s="58" t="n">
        <v>5.55337860753511</v>
      </c>
      <c r="V1993" s="58" t="n">
        <v>4.64561479668803</v>
      </c>
      <c r="W1993" s="58" t="n">
        <v>0</v>
      </c>
      <c r="X1993" s="58" t="n">
        <v>83.6538461538462</v>
      </c>
      <c r="Y1993" s="58" t="n">
        <v>0</v>
      </c>
      <c r="Z1993" s="58" t="n">
        <v>4.72020047826359</v>
      </c>
      <c r="AA1993" s="57" t="s">
        <v>5412</v>
      </c>
      <c r="AB1993" s="57" t="s">
        <v>5413</v>
      </c>
      <c r="AC1993" s="57" t="s">
        <v>5422</v>
      </c>
      <c r="AD1993" s="57" t="s">
        <v>4838</v>
      </c>
      <c r="AE1993" s="57" t="n">
        <v>346</v>
      </c>
      <c r="AF1993" s="58" t="n">
        <v>4.72020047826359</v>
      </c>
      <c r="AG1993" s="57" t="s">
        <v>5412</v>
      </c>
      <c r="AH1993" s="57" t="s">
        <v>5422</v>
      </c>
      <c r="AI1993" s="57" t="s">
        <v>4838</v>
      </c>
      <c r="AJ1993" s="58" t="n">
        <v>12.7670329745638</v>
      </c>
      <c r="AK1993" s="57" t="s">
        <v>548</v>
      </c>
      <c r="AL1993" s="58" t="n">
        <v>4</v>
      </c>
      <c r="AM1993" s="57"/>
      <c r="AN1993" s="57"/>
      <c r="AO1993" s="57" t="n">
        <v>0</v>
      </c>
      <c r="AP1993" s="59" t="b">
        <f aca="false">FALSE()</f>
        <v>0</v>
      </c>
    </row>
    <row r="1994" customFormat="false" ht="15" hidden="false" customHeight="true" outlineLevel="0" collapsed="false">
      <c r="B1994" s="57" t="s">
        <v>4721</v>
      </c>
      <c r="C1994" s="57" t="s">
        <v>255</v>
      </c>
      <c r="D1994" s="57" t="s">
        <v>350</v>
      </c>
      <c r="E1994" s="59" t="b">
        <f aca="false">FALSE()</f>
        <v>0</v>
      </c>
      <c r="F1994" s="57" t="n">
        <v>1</v>
      </c>
      <c r="G1994" s="57" t="s">
        <v>4837</v>
      </c>
      <c r="H1994" s="57" t="s">
        <v>4895</v>
      </c>
      <c r="I1994" s="57" t="n">
        <v>6</v>
      </c>
      <c r="J1994" s="57" t="s">
        <v>327</v>
      </c>
      <c r="K1994" s="57" t="n">
        <v>2</v>
      </c>
      <c r="L1994" s="59" t="b">
        <f aca="false">FALSE()</f>
        <v>0</v>
      </c>
      <c r="M1994" s="59" t="b">
        <f aca="false">TRUE()</f>
        <v>1</v>
      </c>
      <c r="N1994" s="59" t="b">
        <f aca="false">TRUE()</f>
        <v>1</v>
      </c>
      <c r="O1994" s="59" t="b">
        <f aca="false">TRUE()</f>
        <v>1</v>
      </c>
      <c r="P1994" s="59" t="b">
        <f aca="false">TRUE()</f>
        <v>1</v>
      </c>
      <c r="Q1994" s="57" t="s">
        <v>5421</v>
      </c>
      <c r="R1994" s="58" t="n">
        <v>1</v>
      </c>
      <c r="S1994" s="58" t="n">
        <v>25.4418792724609</v>
      </c>
      <c r="T1994" s="57"/>
      <c r="U1994" s="58" t="n">
        <v>5.55337860753511</v>
      </c>
      <c r="V1994" s="58" t="n">
        <v>4.64561479668803</v>
      </c>
      <c r="W1994" s="58" t="n">
        <v>0</v>
      </c>
      <c r="X1994" s="58" t="n">
        <v>83.6538461538462</v>
      </c>
      <c r="Y1994" s="58" t="n">
        <v>0</v>
      </c>
      <c r="Z1994" s="58" t="n">
        <v>4.72020047826359</v>
      </c>
      <c r="AA1994" s="57" t="s">
        <v>5412</v>
      </c>
      <c r="AB1994" s="57" t="s">
        <v>5413</v>
      </c>
      <c r="AC1994" s="57" t="s">
        <v>5422</v>
      </c>
      <c r="AD1994" s="57" t="s">
        <v>4838</v>
      </c>
      <c r="AE1994" s="57" t="n">
        <v>346</v>
      </c>
      <c r="AF1994" s="58" t="n">
        <v>4.72020047826359</v>
      </c>
      <c r="AG1994" s="57" t="s">
        <v>5412</v>
      </c>
      <c r="AH1994" s="57" t="s">
        <v>5422</v>
      </c>
      <c r="AI1994" s="57" t="s">
        <v>4838</v>
      </c>
      <c r="AJ1994" s="58" t="n">
        <v>12.7670329745638</v>
      </c>
      <c r="AK1994" s="57" t="s">
        <v>548</v>
      </c>
      <c r="AL1994" s="58" t="n">
        <v>4.5</v>
      </c>
      <c r="AM1994" s="57"/>
      <c r="AN1994" s="57"/>
      <c r="AO1994" s="57" t="n">
        <v>0</v>
      </c>
      <c r="AP1994" s="59" t="b">
        <f aca="false">FALSE()</f>
        <v>0</v>
      </c>
    </row>
    <row r="1995" customFormat="false" ht="15" hidden="false" customHeight="true" outlineLevel="0" collapsed="false">
      <c r="B1995" s="57" t="s">
        <v>4721</v>
      </c>
      <c r="C1995" s="57" t="s">
        <v>255</v>
      </c>
      <c r="D1995" s="57" t="s">
        <v>350</v>
      </c>
      <c r="E1995" s="59" t="b">
        <f aca="false">FALSE()</f>
        <v>0</v>
      </c>
      <c r="F1995" s="57" t="n">
        <v>1</v>
      </c>
      <c r="G1995" s="57" t="s">
        <v>4837</v>
      </c>
      <c r="H1995" s="57" t="s">
        <v>4895</v>
      </c>
      <c r="I1995" s="57" t="n">
        <v>7</v>
      </c>
      <c r="J1995" s="57" t="s">
        <v>327</v>
      </c>
      <c r="K1995" s="57" t="n">
        <v>2</v>
      </c>
      <c r="L1995" s="59" t="b">
        <f aca="false">FALSE()</f>
        <v>0</v>
      </c>
      <c r="M1995" s="59" t="b">
        <f aca="false">TRUE()</f>
        <v>1</v>
      </c>
      <c r="N1995" s="59" t="b">
        <f aca="false">TRUE()</f>
        <v>1</v>
      </c>
      <c r="O1995" s="59" t="b">
        <f aca="false">TRUE()</f>
        <v>1</v>
      </c>
      <c r="P1995" s="59" t="b">
        <f aca="false">TRUE()</f>
        <v>1</v>
      </c>
      <c r="Q1995" s="57" t="s">
        <v>5421</v>
      </c>
      <c r="R1995" s="58" t="n">
        <v>1</v>
      </c>
      <c r="S1995" s="58" t="n">
        <v>24.6821899414063</v>
      </c>
      <c r="T1995" s="57"/>
      <c r="U1995" s="58" t="n">
        <v>4.93930308843267</v>
      </c>
      <c r="V1995" s="58" t="n">
        <v>4.93930308843267</v>
      </c>
      <c r="W1995" s="58" t="n">
        <v>0</v>
      </c>
      <c r="X1995" s="58" t="n">
        <v>100</v>
      </c>
      <c r="Y1995" s="58" t="n">
        <v>0</v>
      </c>
      <c r="Z1995" s="58" t="n">
        <v>3.01518710986568</v>
      </c>
      <c r="AA1995" s="57" t="s">
        <v>5412</v>
      </c>
      <c r="AB1995" s="57" t="s">
        <v>5413</v>
      </c>
      <c r="AC1995" s="57" t="s">
        <v>5422</v>
      </c>
      <c r="AD1995" s="57" t="s">
        <v>4885</v>
      </c>
      <c r="AE1995" s="57" t="n">
        <v>93</v>
      </c>
      <c r="AF1995" s="58" t="n">
        <v>3.01518710986568</v>
      </c>
      <c r="AG1995" s="57" t="s">
        <v>5412</v>
      </c>
      <c r="AH1995" s="57" t="s">
        <v>5422</v>
      </c>
      <c r="AI1995" s="57" t="s">
        <v>4885</v>
      </c>
      <c r="AJ1995" s="58" t="n">
        <v>14.0646929102843</v>
      </c>
      <c r="AK1995" s="57" t="s">
        <v>278</v>
      </c>
      <c r="AL1995" s="58" t="n">
        <v>3.5</v>
      </c>
      <c r="AM1995" s="57"/>
      <c r="AN1995" s="57" t="s">
        <v>5412</v>
      </c>
      <c r="AO1995" s="57" t="n">
        <v>1</v>
      </c>
      <c r="AP1995" s="59" t="b">
        <f aca="false">TRUE()</f>
        <v>1</v>
      </c>
    </row>
    <row r="1996" customFormat="false" ht="15" hidden="false" customHeight="true" outlineLevel="0" collapsed="false">
      <c r="B1996" s="57" t="s">
        <v>4721</v>
      </c>
      <c r="C1996" s="57" t="s">
        <v>255</v>
      </c>
      <c r="D1996" s="57" t="s">
        <v>350</v>
      </c>
      <c r="E1996" s="59" t="b">
        <f aca="false">FALSE()</f>
        <v>0</v>
      </c>
      <c r="F1996" s="57" t="n">
        <v>1</v>
      </c>
      <c r="G1996" s="57" t="s">
        <v>4837</v>
      </c>
      <c r="H1996" s="57" t="s">
        <v>4895</v>
      </c>
      <c r="I1996" s="57" t="n">
        <v>7</v>
      </c>
      <c r="J1996" s="57" t="s">
        <v>327</v>
      </c>
      <c r="K1996" s="57" t="n">
        <v>2</v>
      </c>
      <c r="L1996" s="59" t="b">
        <f aca="false">FALSE()</f>
        <v>0</v>
      </c>
      <c r="M1996" s="59" t="b">
        <f aca="false">TRUE()</f>
        <v>1</v>
      </c>
      <c r="N1996" s="59" t="b">
        <f aca="false">TRUE()</f>
        <v>1</v>
      </c>
      <c r="O1996" s="59" t="b">
        <f aca="false">TRUE()</f>
        <v>1</v>
      </c>
      <c r="P1996" s="59" t="b">
        <f aca="false">TRUE()</f>
        <v>1</v>
      </c>
      <c r="Q1996" s="57" t="s">
        <v>5421</v>
      </c>
      <c r="R1996" s="58" t="n">
        <v>1</v>
      </c>
      <c r="S1996" s="58" t="n">
        <v>24.6821899414063</v>
      </c>
      <c r="T1996" s="57"/>
      <c r="U1996" s="58" t="n">
        <v>4.93930308843267</v>
      </c>
      <c r="V1996" s="58" t="n">
        <v>4.93930308843267</v>
      </c>
      <c r="W1996" s="58" t="n">
        <v>0</v>
      </c>
      <c r="X1996" s="58" t="n">
        <v>100</v>
      </c>
      <c r="Y1996" s="58" t="n">
        <v>0</v>
      </c>
      <c r="Z1996" s="58" t="n">
        <v>3.01518710986568</v>
      </c>
      <c r="AA1996" s="57" t="s">
        <v>5412</v>
      </c>
      <c r="AB1996" s="57" t="s">
        <v>5413</v>
      </c>
      <c r="AC1996" s="57" t="s">
        <v>5422</v>
      </c>
      <c r="AD1996" s="57" t="s">
        <v>4885</v>
      </c>
      <c r="AE1996" s="57" t="n">
        <v>93</v>
      </c>
      <c r="AF1996" s="58" t="n">
        <v>3.01518710986568</v>
      </c>
      <c r="AG1996" s="57" t="s">
        <v>5412</v>
      </c>
      <c r="AH1996" s="57" t="s">
        <v>5422</v>
      </c>
      <c r="AI1996" s="57" t="s">
        <v>4885</v>
      </c>
      <c r="AJ1996" s="58" t="n">
        <v>14.0646929102843</v>
      </c>
      <c r="AK1996" s="57" t="s">
        <v>278</v>
      </c>
      <c r="AL1996" s="58" t="n">
        <v>4</v>
      </c>
      <c r="AM1996" s="57"/>
      <c r="AN1996" s="57" t="s">
        <v>5412</v>
      </c>
      <c r="AO1996" s="57" t="n">
        <v>1</v>
      </c>
      <c r="AP1996" s="59" t="b">
        <f aca="false">TRUE()</f>
        <v>1</v>
      </c>
    </row>
    <row r="1997" customFormat="false" ht="15" hidden="false" customHeight="true" outlineLevel="0" collapsed="false">
      <c r="B1997" s="57" t="s">
        <v>4721</v>
      </c>
      <c r="C1997" s="57" t="s">
        <v>255</v>
      </c>
      <c r="D1997" s="57" t="s">
        <v>350</v>
      </c>
      <c r="E1997" s="59" t="b">
        <f aca="false">FALSE()</f>
        <v>0</v>
      </c>
      <c r="F1997" s="57" t="n">
        <v>1</v>
      </c>
      <c r="G1997" s="57" t="s">
        <v>4837</v>
      </c>
      <c r="H1997" s="57" t="s">
        <v>4895</v>
      </c>
      <c r="I1997" s="57" t="n">
        <v>7</v>
      </c>
      <c r="J1997" s="57" t="s">
        <v>327</v>
      </c>
      <c r="K1997" s="57" t="n">
        <v>2</v>
      </c>
      <c r="L1997" s="59" t="b">
        <f aca="false">FALSE()</f>
        <v>0</v>
      </c>
      <c r="M1997" s="59" t="b">
        <f aca="false">TRUE()</f>
        <v>1</v>
      </c>
      <c r="N1997" s="59" t="b">
        <f aca="false">TRUE()</f>
        <v>1</v>
      </c>
      <c r="O1997" s="59" t="b">
        <f aca="false">TRUE()</f>
        <v>1</v>
      </c>
      <c r="P1997" s="59" t="b">
        <f aca="false">TRUE()</f>
        <v>1</v>
      </c>
      <c r="Q1997" s="57" t="s">
        <v>5421</v>
      </c>
      <c r="R1997" s="58" t="n">
        <v>1</v>
      </c>
      <c r="S1997" s="58" t="n">
        <v>24.6821899414063</v>
      </c>
      <c r="T1997" s="57"/>
      <c r="U1997" s="58" t="n">
        <v>4.93930308843267</v>
      </c>
      <c r="V1997" s="58" t="n">
        <v>4.93930308843267</v>
      </c>
      <c r="W1997" s="58" t="n">
        <v>0</v>
      </c>
      <c r="X1997" s="58" t="n">
        <v>100</v>
      </c>
      <c r="Y1997" s="58" t="n">
        <v>0</v>
      </c>
      <c r="Z1997" s="58" t="n">
        <v>3.01518710986568</v>
      </c>
      <c r="AA1997" s="57" t="s">
        <v>5412</v>
      </c>
      <c r="AB1997" s="57" t="s">
        <v>5413</v>
      </c>
      <c r="AC1997" s="57" t="s">
        <v>5422</v>
      </c>
      <c r="AD1997" s="57" t="s">
        <v>4885</v>
      </c>
      <c r="AE1997" s="57" t="n">
        <v>93</v>
      </c>
      <c r="AF1997" s="58" t="n">
        <v>3.01518710986568</v>
      </c>
      <c r="AG1997" s="57" t="s">
        <v>5412</v>
      </c>
      <c r="AH1997" s="57" t="s">
        <v>5422</v>
      </c>
      <c r="AI1997" s="57" t="s">
        <v>4885</v>
      </c>
      <c r="AJ1997" s="58" t="n">
        <v>14.0646929102843</v>
      </c>
      <c r="AK1997" s="57" t="s">
        <v>278</v>
      </c>
      <c r="AL1997" s="58" t="n">
        <v>4.5</v>
      </c>
      <c r="AM1997" s="57"/>
      <c r="AN1997" s="57" t="s">
        <v>5412</v>
      </c>
      <c r="AO1997" s="57" t="n">
        <v>3</v>
      </c>
      <c r="AP1997" s="59" t="b">
        <f aca="false">TRUE()</f>
        <v>1</v>
      </c>
    </row>
    <row r="1998" customFormat="false" ht="15" hidden="false" customHeight="true" outlineLevel="0" collapsed="false">
      <c r="B1998" s="57" t="s">
        <v>4721</v>
      </c>
      <c r="C1998" s="57" t="s">
        <v>255</v>
      </c>
      <c r="D1998" s="57" t="s">
        <v>350</v>
      </c>
      <c r="E1998" s="59" t="b">
        <f aca="false">FALSE()</f>
        <v>0</v>
      </c>
      <c r="F1998" s="57" t="n">
        <v>1</v>
      </c>
      <c r="G1998" s="57" t="s">
        <v>4837</v>
      </c>
      <c r="H1998" s="57" t="s">
        <v>4895</v>
      </c>
      <c r="I1998" s="57" t="n">
        <v>8</v>
      </c>
      <c r="J1998" s="57" t="s">
        <v>4853</v>
      </c>
      <c r="K1998" s="57" t="n">
        <v>2</v>
      </c>
      <c r="L1998" s="59" t="b">
        <f aca="false">FALSE()</f>
        <v>0</v>
      </c>
      <c r="M1998" s="59" t="b">
        <f aca="false">TRUE()</f>
        <v>1</v>
      </c>
      <c r="N1998" s="59" t="b">
        <f aca="false">TRUE()</f>
        <v>1</v>
      </c>
      <c r="O1998" s="59" t="b">
        <f aca="false">TRUE()</f>
        <v>1</v>
      </c>
      <c r="P1998" s="59" t="b">
        <f aca="false">TRUE()</f>
        <v>1</v>
      </c>
      <c r="Q1998" s="57" t="s">
        <v>5443</v>
      </c>
      <c r="R1998" s="58" t="n">
        <v>1</v>
      </c>
      <c r="S1998" s="58" t="n">
        <v>24.7716999053955</v>
      </c>
      <c r="T1998" s="57"/>
      <c r="U1998" s="58" t="n">
        <v>1.28154890943118</v>
      </c>
      <c r="V1998" s="58" t="n">
        <v>0.961161682073385</v>
      </c>
      <c r="W1998" s="58" t="n">
        <v>0</v>
      </c>
      <c r="X1998" s="58" t="n">
        <v>75</v>
      </c>
      <c r="Y1998" s="58" t="n">
        <v>0</v>
      </c>
      <c r="Z1998" s="58" t="n">
        <v>3.58222565880487</v>
      </c>
      <c r="AA1998" s="57" t="s">
        <v>5412</v>
      </c>
      <c r="AB1998" s="57" t="s">
        <v>5413</v>
      </c>
      <c r="AC1998" s="57" t="s">
        <v>5422</v>
      </c>
      <c r="AD1998" s="57" t="s">
        <v>4885</v>
      </c>
      <c r="AE1998" s="57" t="n">
        <v>93</v>
      </c>
      <c r="AF1998" s="58" t="n">
        <v>3.58222565880487</v>
      </c>
      <c r="AG1998" s="57" t="s">
        <v>5412</v>
      </c>
      <c r="AH1998" s="57" t="s">
        <v>5422</v>
      </c>
      <c r="AI1998" s="57" t="s">
        <v>4885</v>
      </c>
      <c r="AJ1998" s="58" t="n">
        <v>12.17758028984</v>
      </c>
      <c r="AK1998" s="57" t="s">
        <v>278</v>
      </c>
      <c r="AL1998" s="58" t="n">
        <v>3.5</v>
      </c>
      <c r="AM1998" s="57"/>
      <c r="AN1998" s="57"/>
      <c r="AO1998" s="57" t="n">
        <v>0</v>
      </c>
      <c r="AP1998" s="59" t="b">
        <f aca="false">FALSE()</f>
        <v>0</v>
      </c>
    </row>
    <row r="1999" customFormat="false" ht="15" hidden="false" customHeight="true" outlineLevel="0" collapsed="false">
      <c r="B1999" s="57" t="s">
        <v>4721</v>
      </c>
      <c r="C1999" s="57" t="s">
        <v>255</v>
      </c>
      <c r="D1999" s="57" t="s">
        <v>350</v>
      </c>
      <c r="E1999" s="59" t="b">
        <f aca="false">FALSE()</f>
        <v>0</v>
      </c>
      <c r="F1999" s="57" t="n">
        <v>1</v>
      </c>
      <c r="G1999" s="57" t="s">
        <v>4837</v>
      </c>
      <c r="H1999" s="57" t="s">
        <v>4895</v>
      </c>
      <c r="I1999" s="57" t="n">
        <v>8</v>
      </c>
      <c r="J1999" s="57" t="s">
        <v>4853</v>
      </c>
      <c r="K1999" s="57" t="n">
        <v>2</v>
      </c>
      <c r="L1999" s="59" t="b">
        <f aca="false">FALSE()</f>
        <v>0</v>
      </c>
      <c r="M1999" s="59" t="b">
        <f aca="false">TRUE()</f>
        <v>1</v>
      </c>
      <c r="N1999" s="59" t="b">
        <f aca="false">TRUE()</f>
        <v>1</v>
      </c>
      <c r="O1999" s="59" t="b">
        <f aca="false">TRUE()</f>
        <v>1</v>
      </c>
      <c r="P1999" s="59" t="b">
        <f aca="false">TRUE()</f>
        <v>1</v>
      </c>
      <c r="Q1999" s="57" t="s">
        <v>5443</v>
      </c>
      <c r="R1999" s="58" t="n">
        <v>1</v>
      </c>
      <c r="S1999" s="58" t="n">
        <v>24.7716999053955</v>
      </c>
      <c r="T1999" s="57"/>
      <c r="U1999" s="58" t="n">
        <v>1.28154890943118</v>
      </c>
      <c r="V1999" s="58" t="n">
        <v>0.961161682073385</v>
      </c>
      <c r="W1999" s="58" t="n">
        <v>0</v>
      </c>
      <c r="X1999" s="58" t="n">
        <v>75</v>
      </c>
      <c r="Y1999" s="58" t="n">
        <v>0</v>
      </c>
      <c r="Z1999" s="58" t="n">
        <v>3.58222565880487</v>
      </c>
      <c r="AA1999" s="57" t="s">
        <v>5412</v>
      </c>
      <c r="AB1999" s="57" t="s">
        <v>5413</v>
      </c>
      <c r="AC1999" s="57" t="s">
        <v>5422</v>
      </c>
      <c r="AD1999" s="57" t="s">
        <v>4885</v>
      </c>
      <c r="AE1999" s="57" t="n">
        <v>93</v>
      </c>
      <c r="AF1999" s="58" t="n">
        <v>3.58222565880487</v>
      </c>
      <c r="AG1999" s="57" t="s">
        <v>5412</v>
      </c>
      <c r="AH1999" s="57" t="s">
        <v>5422</v>
      </c>
      <c r="AI1999" s="57" t="s">
        <v>4885</v>
      </c>
      <c r="AJ1999" s="58" t="n">
        <v>12.17758028984</v>
      </c>
      <c r="AK1999" s="57" t="s">
        <v>278</v>
      </c>
      <c r="AL1999" s="58" t="n">
        <v>4</v>
      </c>
      <c r="AM1999" s="57"/>
      <c r="AN1999" s="57" t="s">
        <v>5412</v>
      </c>
      <c r="AO1999" s="57" t="n">
        <v>1</v>
      </c>
      <c r="AP1999" s="59" t="b">
        <f aca="false">FALSE()</f>
        <v>0</v>
      </c>
    </row>
    <row r="2000" customFormat="false" ht="15" hidden="false" customHeight="true" outlineLevel="0" collapsed="false">
      <c r="B2000" s="57" t="s">
        <v>4721</v>
      </c>
      <c r="C2000" s="57" t="s">
        <v>255</v>
      </c>
      <c r="D2000" s="57" t="s">
        <v>350</v>
      </c>
      <c r="E2000" s="59" t="b">
        <f aca="false">FALSE()</f>
        <v>0</v>
      </c>
      <c r="F2000" s="57" t="n">
        <v>1</v>
      </c>
      <c r="G2000" s="57" t="s">
        <v>4837</v>
      </c>
      <c r="H2000" s="57" t="s">
        <v>4895</v>
      </c>
      <c r="I2000" s="57" t="n">
        <v>8</v>
      </c>
      <c r="J2000" s="57" t="s">
        <v>4853</v>
      </c>
      <c r="K2000" s="57" t="n">
        <v>2</v>
      </c>
      <c r="L2000" s="59" t="b">
        <f aca="false">FALSE()</f>
        <v>0</v>
      </c>
      <c r="M2000" s="59" t="b">
        <f aca="false">TRUE()</f>
        <v>1</v>
      </c>
      <c r="N2000" s="59" t="b">
        <f aca="false">TRUE()</f>
        <v>1</v>
      </c>
      <c r="O2000" s="59" t="b">
        <f aca="false">TRUE()</f>
        <v>1</v>
      </c>
      <c r="P2000" s="59" t="b">
        <f aca="false">TRUE()</f>
        <v>1</v>
      </c>
      <c r="Q2000" s="57" t="s">
        <v>5443</v>
      </c>
      <c r="R2000" s="58" t="n">
        <v>1</v>
      </c>
      <c r="S2000" s="58" t="n">
        <v>24.7716999053955</v>
      </c>
      <c r="T2000" s="57"/>
      <c r="U2000" s="58" t="n">
        <v>1.28154890943118</v>
      </c>
      <c r="V2000" s="58" t="n">
        <v>0.961161682073385</v>
      </c>
      <c r="W2000" s="58" t="n">
        <v>0</v>
      </c>
      <c r="X2000" s="58" t="n">
        <v>75</v>
      </c>
      <c r="Y2000" s="58" t="n">
        <v>0</v>
      </c>
      <c r="Z2000" s="58" t="n">
        <v>3.58222565880487</v>
      </c>
      <c r="AA2000" s="57" t="s">
        <v>5412</v>
      </c>
      <c r="AB2000" s="57" t="s">
        <v>5413</v>
      </c>
      <c r="AC2000" s="57" t="s">
        <v>5422</v>
      </c>
      <c r="AD2000" s="57" t="s">
        <v>4885</v>
      </c>
      <c r="AE2000" s="57" t="n">
        <v>93</v>
      </c>
      <c r="AF2000" s="58" t="n">
        <v>3.58222565880487</v>
      </c>
      <c r="AG2000" s="57" t="s">
        <v>5412</v>
      </c>
      <c r="AH2000" s="57" t="s">
        <v>5422</v>
      </c>
      <c r="AI2000" s="57" t="s">
        <v>4885</v>
      </c>
      <c r="AJ2000" s="58" t="n">
        <v>12.17758028984</v>
      </c>
      <c r="AK2000" s="57" t="s">
        <v>278</v>
      </c>
      <c r="AL2000" s="58" t="n">
        <v>4.5</v>
      </c>
      <c r="AM2000" s="57"/>
      <c r="AN2000" s="57" t="s">
        <v>5412</v>
      </c>
      <c r="AO2000" s="57" t="n">
        <v>1</v>
      </c>
      <c r="AP2000" s="59" t="b">
        <f aca="false">FALSE()</f>
        <v>0</v>
      </c>
    </row>
    <row r="2001" customFormat="false" ht="15" hidden="false" customHeight="true" outlineLevel="0" collapsed="false">
      <c r="B2001" s="57" t="s">
        <v>4721</v>
      </c>
      <c r="C2001" s="57" t="s">
        <v>255</v>
      </c>
      <c r="D2001" s="57" t="s">
        <v>357</v>
      </c>
      <c r="E2001" s="59" t="b">
        <f aca="false">FALSE()</f>
        <v>0</v>
      </c>
      <c r="F2001" s="57" t="n">
        <v>1</v>
      </c>
      <c r="G2001" s="57" t="s">
        <v>5165</v>
      </c>
      <c r="H2001" s="57" t="s">
        <v>4968</v>
      </c>
      <c r="I2001" s="57" t="n">
        <v>2</v>
      </c>
      <c r="J2001" s="57" t="s">
        <v>360</v>
      </c>
      <c r="K2001" s="57" t="n">
        <v>2</v>
      </c>
      <c r="L2001" s="59" t="b">
        <f aca="false">FALSE()</f>
        <v>0</v>
      </c>
      <c r="M2001" s="59" t="b">
        <f aca="false">TRUE()</f>
        <v>1</v>
      </c>
      <c r="N2001" s="59" t="b">
        <f aca="false">TRUE()</f>
        <v>1</v>
      </c>
      <c r="O2001" s="59" t="b">
        <f aca="false">TRUE()</f>
        <v>1</v>
      </c>
      <c r="P2001" s="59" t="b">
        <f aca="false">TRUE()</f>
        <v>1</v>
      </c>
      <c r="Q2001" s="57" t="s">
        <v>5417</v>
      </c>
      <c r="R2001" s="58" t="n">
        <v>1</v>
      </c>
      <c r="S2001" s="58" t="n">
        <v>35.917179107666</v>
      </c>
      <c r="T2001" s="57"/>
      <c r="U2001" s="58" t="n">
        <v>43.8129533411785</v>
      </c>
      <c r="V2001" s="58" t="n">
        <v>14.631016716006</v>
      </c>
      <c r="W2001" s="58" t="n">
        <v>0</v>
      </c>
      <c r="X2001" s="58" t="n">
        <v>33.3942717854967</v>
      </c>
      <c r="Y2001" s="58" t="n">
        <v>0</v>
      </c>
      <c r="Z2001" s="58" t="n">
        <v>3.35326465027742</v>
      </c>
      <c r="AA2001" s="57" t="s">
        <v>5455</v>
      </c>
      <c r="AB2001" s="57" t="s">
        <v>5413</v>
      </c>
      <c r="AC2001" s="57" t="s">
        <v>5414</v>
      </c>
      <c r="AD2001" s="57" t="s">
        <v>4838</v>
      </c>
      <c r="AE2001" s="57" t="n">
        <v>2614</v>
      </c>
      <c r="AF2001" s="58" t="n">
        <v>3.35326465027742</v>
      </c>
      <c r="AG2001" s="57" t="s">
        <v>5455</v>
      </c>
      <c r="AH2001" s="57" t="s">
        <v>5414</v>
      </c>
      <c r="AI2001" s="57" t="s">
        <v>4838</v>
      </c>
      <c r="AJ2001" s="58" t="n">
        <v>10.9455623609114</v>
      </c>
      <c r="AK2001" s="57" t="s">
        <v>506</v>
      </c>
      <c r="AL2001" s="58" t="n">
        <v>3.5</v>
      </c>
      <c r="AM2001" s="57"/>
      <c r="AN2001" s="57" t="s">
        <v>5455</v>
      </c>
      <c r="AO2001" s="57" t="n">
        <v>1</v>
      </c>
      <c r="AP2001" s="59" t="b">
        <f aca="false">TRUE()</f>
        <v>1</v>
      </c>
    </row>
    <row r="2002" customFormat="false" ht="15" hidden="false" customHeight="true" outlineLevel="0" collapsed="false">
      <c r="B2002" s="57" t="s">
        <v>4721</v>
      </c>
      <c r="C2002" s="57" t="s">
        <v>255</v>
      </c>
      <c r="D2002" s="57" t="s">
        <v>357</v>
      </c>
      <c r="E2002" s="59" t="b">
        <f aca="false">FALSE()</f>
        <v>0</v>
      </c>
      <c r="F2002" s="57" t="n">
        <v>1</v>
      </c>
      <c r="G2002" s="57" t="s">
        <v>5165</v>
      </c>
      <c r="H2002" s="57" t="s">
        <v>4968</v>
      </c>
      <c r="I2002" s="57" t="n">
        <v>2</v>
      </c>
      <c r="J2002" s="57" t="s">
        <v>360</v>
      </c>
      <c r="K2002" s="57" t="n">
        <v>2</v>
      </c>
      <c r="L2002" s="59" t="b">
        <f aca="false">FALSE()</f>
        <v>0</v>
      </c>
      <c r="M2002" s="59" t="b">
        <f aca="false">TRUE()</f>
        <v>1</v>
      </c>
      <c r="N2002" s="59" t="b">
        <f aca="false">TRUE()</f>
        <v>1</v>
      </c>
      <c r="O2002" s="59" t="b">
        <f aca="false">TRUE()</f>
        <v>1</v>
      </c>
      <c r="P2002" s="59" t="b">
        <f aca="false">TRUE()</f>
        <v>1</v>
      </c>
      <c r="Q2002" s="57" t="s">
        <v>5417</v>
      </c>
      <c r="R2002" s="58" t="n">
        <v>1</v>
      </c>
      <c r="S2002" s="58" t="n">
        <v>35.917179107666</v>
      </c>
      <c r="T2002" s="57"/>
      <c r="U2002" s="58" t="n">
        <v>43.8129533411785</v>
      </c>
      <c r="V2002" s="58" t="n">
        <v>14.631016716006</v>
      </c>
      <c r="W2002" s="58" t="n">
        <v>0</v>
      </c>
      <c r="X2002" s="58" t="n">
        <v>33.3942717854967</v>
      </c>
      <c r="Y2002" s="58" t="n">
        <v>0</v>
      </c>
      <c r="Z2002" s="58" t="n">
        <v>3.35326465027742</v>
      </c>
      <c r="AA2002" s="57" t="s">
        <v>5455</v>
      </c>
      <c r="AB2002" s="57" t="s">
        <v>5413</v>
      </c>
      <c r="AC2002" s="57" t="s">
        <v>5414</v>
      </c>
      <c r="AD2002" s="57" t="s">
        <v>4838</v>
      </c>
      <c r="AE2002" s="57" t="n">
        <v>2614</v>
      </c>
      <c r="AF2002" s="58" t="n">
        <v>3.35326465027742</v>
      </c>
      <c r="AG2002" s="57" t="s">
        <v>5455</v>
      </c>
      <c r="AH2002" s="57" t="s">
        <v>5414</v>
      </c>
      <c r="AI2002" s="57" t="s">
        <v>4838</v>
      </c>
      <c r="AJ2002" s="58" t="n">
        <v>10.9455623609114</v>
      </c>
      <c r="AK2002" s="57" t="s">
        <v>506</v>
      </c>
      <c r="AL2002" s="58" t="n">
        <v>4</v>
      </c>
      <c r="AM2002" s="57"/>
      <c r="AN2002" s="57" t="s">
        <v>5455</v>
      </c>
      <c r="AO2002" s="57" t="n">
        <v>2</v>
      </c>
      <c r="AP2002" s="59" t="b">
        <f aca="false">TRUE()</f>
        <v>1</v>
      </c>
    </row>
    <row r="2003" customFormat="false" ht="15" hidden="false" customHeight="true" outlineLevel="0" collapsed="false">
      <c r="B2003" s="57" t="s">
        <v>4721</v>
      </c>
      <c r="C2003" s="57" t="s">
        <v>255</v>
      </c>
      <c r="D2003" s="57" t="s">
        <v>357</v>
      </c>
      <c r="E2003" s="59" t="b">
        <f aca="false">FALSE()</f>
        <v>0</v>
      </c>
      <c r="F2003" s="57" t="n">
        <v>1</v>
      </c>
      <c r="G2003" s="57" t="s">
        <v>5165</v>
      </c>
      <c r="H2003" s="57" t="s">
        <v>4968</v>
      </c>
      <c r="I2003" s="57" t="n">
        <v>2</v>
      </c>
      <c r="J2003" s="57" t="s">
        <v>360</v>
      </c>
      <c r="K2003" s="57" t="n">
        <v>2</v>
      </c>
      <c r="L2003" s="59" t="b">
        <f aca="false">FALSE()</f>
        <v>0</v>
      </c>
      <c r="M2003" s="59" t="b">
        <f aca="false">TRUE()</f>
        <v>1</v>
      </c>
      <c r="N2003" s="59" t="b">
        <f aca="false">TRUE()</f>
        <v>1</v>
      </c>
      <c r="O2003" s="59" t="b">
        <f aca="false">TRUE()</f>
        <v>1</v>
      </c>
      <c r="P2003" s="59" t="b">
        <f aca="false">TRUE()</f>
        <v>1</v>
      </c>
      <c r="Q2003" s="57" t="s">
        <v>5417</v>
      </c>
      <c r="R2003" s="58" t="n">
        <v>1</v>
      </c>
      <c r="S2003" s="58" t="n">
        <v>35.917179107666</v>
      </c>
      <c r="T2003" s="57"/>
      <c r="U2003" s="58" t="n">
        <v>43.8129533411785</v>
      </c>
      <c r="V2003" s="58" t="n">
        <v>14.631016716006</v>
      </c>
      <c r="W2003" s="58" t="n">
        <v>0</v>
      </c>
      <c r="X2003" s="58" t="n">
        <v>33.3942717854967</v>
      </c>
      <c r="Y2003" s="58" t="n">
        <v>0</v>
      </c>
      <c r="Z2003" s="58" t="n">
        <v>3.35326465027742</v>
      </c>
      <c r="AA2003" s="57" t="s">
        <v>5455</v>
      </c>
      <c r="AB2003" s="57" t="s">
        <v>5413</v>
      </c>
      <c r="AC2003" s="57" t="s">
        <v>5414</v>
      </c>
      <c r="AD2003" s="57" t="s">
        <v>4838</v>
      </c>
      <c r="AE2003" s="57" t="n">
        <v>2614</v>
      </c>
      <c r="AF2003" s="58" t="n">
        <v>3.35326465027742</v>
      </c>
      <c r="AG2003" s="57" t="s">
        <v>5455</v>
      </c>
      <c r="AH2003" s="57" t="s">
        <v>5414</v>
      </c>
      <c r="AI2003" s="57" t="s">
        <v>4838</v>
      </c>
      <c r="AJ2003" s="58" t="n">
        <v>10.9455623609114</v>
      </c>
      <c r="AK2003" s="57" t="s">
        <v>506</v>
      </c>
      <c r="AL2003" s="58" t="n">
        <v>4.5</v>
      </c>
      <c r="AM2003" s="57"/>
      <c r="AN2003" s="57" t="s">
        <v>5455</v>
      </c>
      <c r="AO2003" s="57" t="n">
        <v>3</v>
      </c>
      <c r="AP2003" s="59" t="b">
        <f aca="false">TRUE()</f>
        <v>1</v>
      </c>
    </row>
    <row r="2004" customFormat="false" ht="15" hidden="false" customHeight="true" outlineLevel="0" collapsed="false">
      <c r="B2004" s="57" t="s">
        <v>4721</v>
      </c>
      <c r="C2004" s="57" t="s">
        <v>255</v>
      </c>
      <c r="D2004" s="57" t="s">
        <v>357</v>
      </c>
      <c r="E2004" s="59" t="b">
        <f aca="false">FALSE()</f>
        <v>0</v>
      </c>
      <c r="F2004" s="57" t="n">
        <v>1</v>
      </c>
      <c r="G2004" s="57" t="s">
        <v>5165</v>
      </c>
      <c r="H2004" s="57" t="s">
        <v>4968</v>
      </c>
      <c r="I2004" s="57" t="n">
        <v>3</v>
      </c>
      <c r="J2004" s="57" t="s">
        <v>583</v>
      </c>
      <c r="K2004" s="57" t="n">
        <v>2</v>
      </c>
      <c r="L2004" s="59" t="b">
        <f aca="false">FALSE()</f>
        <v>0</v>
      </c>
      <c r="M2004" s="59" t="b">
        <f aca="false">TRUE()</f>
        <v>1</v>
      </c>
      <c r="N2004" s="59" t="b">
        <f aca="false">TRUE()</f>
        <v>1</v>
      </c>
      <c r="O2004" s="59" t="b">
        <f aca="false">TRUE()</f>
        <v>1</v>
      </c>
      <c r="P2004" s="59" t="b">
        <f aca="false">TRUE()</f>
        <v>1</v>
      </c>
      <c r="Q2004" s="57" t="s">
        <v>5427</v>
      </c>
      <c r="R2004" s="58" t="n">
        <v>1</v>
      </c>
      <c r="S2004" s="58" t="n">
        <v>29.2841205596924</v>
      </c>
      <c r="T2004" s="57"/>
      <c r="U2004" s="58" t="n">
        <v>3.1237754667385</v>
      </c>
      <c r="V2004" s="58" t="n">
        <v>0.560677647876142</v>
      </c>
      <c r="W2004" s="58" t="n">
        <v>0</v>
      </c>
      <c r="X2004" s="58" t="n">
        <v>17.948717948718</v>
      </c>
      <c r="Y2004" s="58" t="n">
        <v>0</v>
      </c>
      <c r="Z2004" s="58" t="n">
        <v>5.58898048393444</v>
      </c>
      <c r="AA2004" s="57" t="s">
        <v>5455</v>
      </c>
      <c r="AB2004" s="57" t="s">
        <v>5413</v>
      </c>
      <c r="AC2004" s="57" t="s">
        <v>5456</v>
      </c>
      <c r="AD2004" s="57" t="s">
        <v>4838</v>
      </c>
      <c r="AE2004" s="57" t="n">
        <v>2613</v>
      </c>
      <c r="AF2004" s="58" t="n">
        <v>5.89000769158241</v>
      </c>
      <c r="AG2004" s="57" t="s">
        <v>5455</v>
      </c>
      <c r="AH2004" s="57" t="s">
        <v>5442</v>
      </c>
      <c r="AI2004" s="57" t="s">
        <v>4838</v>
      </c>
      <c r="AJ2004" s="58" t="n">
        <v>11.5878161396399</v>
      </c>
      <c r="AK2004" s="57" t="s">
        <v>506</v>
      </c>
      <c r="AL2004" s="58" t="n">
        <v>3.5</v>
      </c>
      <c r="AM2004" s="57"/>
      <c r="AN2004" s="57"/>
      <c r="AO2004" s="57" t="n">
        <v>0</v>
      </c>
      <c r="AP2004" s="59" t="b">
        <f aca="false">FALSE()</f>
        <v>0</v>
      </c>
    </row>
    <row r="2005" customFormat="false" ht="15" hidden="false" customHeight="true" outlineLevel="0" collapsed="false">
      <c r="B2005" s="57" t="s">
        <v>4721</v>
      </c>
      <c r="C2005" s="57" t="s">
        <v>255</v>
      </c>
      <c r="D2005" s="57" t="s">
        <v>357</v>
      </c>
      <c r="E2005" s="59" t="b">
        <f aca="false">FALSE()</f>
        <v>0</v>
      </c>
      <c r="F2005" s="57" t="n">
        <v>1</v>
      </c>
      <c r="G2005" s="57" t="s">
        <v>5165</v>
      </c>
      <c r="H2005" s="57" t="s">
        <v>4968</v>
      </c>
      <c r="I2005" s="57" t="n">
        <v>3</v>
      </c>
      <c r="J2005" s="57" t="s">
        <v>583</v>
      </c>
      <c r="K2005" s="57" t="n">
        <v>2</v>
      </c>
      <c r="L2005" s="59" t="b">
        <f aca="false">FALSE()</f>
        <v>0</v>
      </c>
      <c r="M2005" s="59" t="b">
        <f aca="false">TRUE()</f>
        <v>1</v>
      </c>
      <c r="N2005" s="59" t="b">
        <f aca="false">TRUE()</f>
        <v>1</v>
      </c>
      <c r="O2005" s="59" t="b">
        <f aca="false">TRUE()</f>
        <v>1</v>
      </c>
      <c r="P2005" s="59" t="b">
        <f aca="false">TRUE()</f>
        <v>1</v>
      </c>
      <c r="Q2005" s="57" t="s">
        <v>5427</v>
      </c>
      <c r="R2005" s="58" t="n">
        <v>1</v>
      </c>
      <c r="S2005" s="58" t="n">
        <v>29.2841205596924</v>
      </c>
      <c r="T2005" s="57"/>
      <c r="U2005" s="58" t="n">
        <v>3.1237754667385</v>
      </c>
      <c r="V2005" s="58" t="n">
        <v>0.560677647876142</v>
      </c>
      <c r="W2005" s="58" t="n">
        <v>0</v>
      </c>
      <c r="X2005" s="58" t="n">
        <v>17.948717948718</v>
      </c>
      <c r="Y2005" s="58" t="n">
        <v>0</v>
      </c>
      <c r="Z2005" s="58" t="n">
        <v>5.58898048393444</v>
      </c>
      <c r="AA2005" s="57" t="s">
        <v>5455</v>
      </c>
      <c r="AB2005" s="57" t="s">
        <v>5413</v>
      </c>
      <c r="AC2005" s="57" t="s">
        <v>5456</v>
      </c>
      <c r="AD2005" s="57" t="s">
        <v>4838</v>
      </c>
      <c r="AE2005" s="57" t="n">
        <v>2613</v>
      </c>
      <c r="AF2005" s="58" t="n">
        <v>5.89000769158241</v>
      </c>
      <c r="AG2005" s="57" t="s">
        <v>5455</v>
      </c>
      <c r="AH2005" s="57" t="s">
        <v>5442</v>
      </c>
      <c r="AI2005" s="57" t="s">
        <v>4838</v>
      </c>
      <c r="AJ2005" s="58" t="n">
        <v>11.5878161396399</v>
      </c>
      <c r="AK2005" s="57" t="s">
        <v>506</v>
      </c>
      <c r="AL2005" s="58" t="n">
        <v>4</v>
      </c>
      <c r="AM2005" s="57"/>
      <c r="AN2005" s="57"/>
      <c r="AO2005" s="57" t="n">
        <v>0</v>
      </c>
      <c r="AP2005" s="59" t="b">
        <f aca="false">FALSE()</f>
        <v>0</v>
      </c>
    </row>
    <row r="2006" customFormat="false" ht="15" hidden="false" customHeight="true" outlineLevel="0" collapsed="false">
      <c r="B2006" s="57" t="s">
        <v>4721</v>
      </c>
      <c r="C2006" s="57" t="s">
        <v>255</v>
      </c>
      <c r="D2006" s="57" t="s">
        <v>357</v>
      </c>
      <c r="E2006" s="59" t="b">
        <f aca="false">FALSE()</f>
        <v>0</v>
      </c>
      <c r="F2006" s="57" t="n">
        <v>1</v>
      </c>
      <c r="G2006" s="57" t="s">
        <v>5165</v>
      </c>
      <c r="H2006" s="57" t="s">
        <v>4968</v>
      </c>
      <c r="I2006" s="57" t="n">
        <v>3</v>
      </c>
      <c r="J2006" s="57" t="s">
        <v>583</v>
      </c>
      <c r="K2006" s="57" t="n">
        <v>2</v>
      </c>
      <c r="L2006" s="59" t="b">
        <f aca="false">FALSE()</f>
        <v>0</v>
      </c>
      <c r="M2006" s="59" t="b">
        <f aca="false">TRUE()</f>
        <v>1</v>
      </c>
      <c r="N2006" s="59" t="b">
        <f aca="false">TRUE()</f>
        <v>1</v>
      </c>
      <c r="O2006" s="59" t="b">
        <f aca="false">TRUE()</f>
        <v>1</v>
      </c>
      <c r="P2006" s="59" t="b">
        <f aca="false">TRUE()</f>
        <v>1</v>
      </c>
      <c r="Q2006" s="57" t="s">
        <v>5427</v>
      </c>
      <c r="R2006" s="58" t="n">
        <v>1</v>
      </c>
      <c r="S2006" s="58" t="n">
        <v>29.2841205596924</v>
      </c>
      <c r="T2006" s="57"/>
      <c r="U2006" s="58" t="n">
        <v>3.1237754667385</v>
      </c>
      <c r="V2006" s="58" t="n">
        <v>0.560677647876142</v>
      </c>
      <c r="W2006" s="58" t="n">
        <v>0</v>
      </c>
      <c r="X2006" s="58" t="n">
        <v>17.948717948718</v>
      </c>
      <c r="Y2006" s="58" t="n">
        <v>0</v>
      </c>
      <c r="Z2006" s="58" t="n">
        <v>5.58898048393444</v>
      </c>
      <c r="AA2006" s="57" t="s">
        <v>5455</v>
      </c>
      <c r="AB2006" s="57" t="s">
        <v>5413</v>
      </c>
      <c r="AC2006" s="57" t="s">
        <v>5456</v>
      </c>
      <c r="AD2006" s="57" t="s">
        <v>4838</v>
      </c>
      <c r="AE2006" s="57" t="n">
        <v>2613</v>
      </c>
      <c r="AF2006" s="58" t="n">
        <v>5.89000769158241</v>
      </c>
      <c r="AG2006" s="57" t="s">
        <v>5455</v>
      </c>
      <c r="AH2006" s="57" t="s">
        <v>5442</v>
      </c>
      <c r="AI2006" s="57" t="s">
        <v>4838</v>
      </c>
      <c r="AJ2006" s="58" t="n">
        <v>11.5878161396399</v>
      </c>
      <c r="AK2006" s="57" t="s">
        <v>506</v>
      </c>
      <c r="AL2006" s="58" t="n">
        <v>4.5</v>
      </c>
      <c r="AM2006" s="57"/>
      <c r="AN2006" s="57"/>
      <c r="AO2006" s="57" t="n">
        <v>0</v>
      </c>
      <c r="AP2006" s="59" t="b">
        <f aca="false">FALSE()</f>
        <v>0</v>
      </c>
    </row>
    <row r="2007" customFormat="false" ht="15" hidden="false" customHeight="true" outlineLevel="0" collapsed="false">
      <c r="B2007" s="57" t="s">
        <v>4721</v>
      </c>
      <c r="C2007" s="57" t="s">
        <v>255</v>
      </c>
      <c r="D2007" s="57" t="s">
        <v>357</v>
      </c>
      <c r="E2007" s="59" t="b">
        <f aca="false">FALSE()</f>
        <v>0</v>
      </c>
      <c r="F2007" s="57" t="n">
        <v>1</v>
      </c>
      <c r="G2007" s="57" t="s">
        <v>5165</v>
      </c>
      <c r="H2007" s="57" t="s">
        <v>4968</v>
      </c>
      <c r="I2007" s="57" t="n">
        <v>4</v>
      </c>
      <c r="J2007" s="57" t="s">
        <v>425</v>
      </c>
      <c r="K2007" s="57" t="n">
        <v>2</v>
      </c>
      <c r="L2007" s="59" t="b">
        <f aca="false">FALSE()</f>
        <v>0</v>
      </c>
      <c r="M2007" s="59" t="b">
        <f aca="false">TRUE()</f>
        <v>1</v>
      </c>
      <c r="N2007" s="59" t="b">
        <f aca="false">TRUE()</f>
        <v>1</v>
      </c>
      <c r="O2007" s="59" t="b">
        <f aca="false">TRUE()</f>
        <v>1</v>
      </c>
      <c r="P2007" s="59" t="b">
        <f aca="false">TRUE()</f>
        <v>1</v>
      </c>
      <c r="Q2007" s="57" t="s">
        <v>5416</v>
      </c>
      <c r="R2007" s="58" t="n">
        <v>1</v>
      </c>
      <c r="S2007" s="58" t="n">
        <v>19.7383804321289</v>
      </c>
      <c r="T2007" s="57"/>
      <c r="U2007" s="58" t="n">
        <v>5.68687328560086</v>
      </c>
      <c r="V2007" s="58" t="n">
        <v>0.0533978712262995</v>
      </c>
      <c r="W2007" s="58" t="n">
        <v>0</v>
      </c>
      <c r="X2007" s="58" t="n">
        <v>0.93896713615024</v>
      </c>
      <c r="Y2007" s="58" t="n">
        <v>0</v>
      </c>
      <c r="Z2007" s="58" t="n">
        <v>4.78950338165659</v>
      </c>
      <c r="AA2007" s="57" t="s">
        <v>5455</v>
      </c>
      <c r="AB2007" s="57" t="s">
        <v>5413</v>
      </c>
      <c r="AC2007" s="57" t="s">
        <v>5422</v>
      </c>
      <c r="AD2007" s="57" t="s">
        <v>4838</v>
      </c>
      <c r="AE2007" s="57" t="n">
        <v>2805</v>
      </c>
      <c r="AF2007" s="58" t="n">
        <v>4.78950338165659</v>
      </c>
      <c r="AG2007" s="57" t="s">
        <v>5455</v>
      </c>
      <c r="AH2007" s="57" t="s">
        <v>5422</v>
      </c>
      <c r="AI2007" s="57" t="s">
        <v>4838</v>
      </c>
      <c r="AJ2007" s="58" t="n">
        <v>11.8903085392306</v>
      </c>
      <c r="AK2007" s="57" t="s">
        <v>506</v>
      </c>
      <c r="AL2007" s="58" t="n">
        <v>3.5</v>
      </c>
      <c r="AM2007" s="57"/>
      <c r="AN2007" s="57"/>
      <c r="AO2007" s="57" t="n">
        <v>0</v>
      </c>
      <c r="AP2007" s="59" t="b">
        <f aca="false">FALSE()</f>
        <v>0</v>
      </c>
    </row>
    <row r="2008" customFormat="false" ht="15" hidden="false" customHeight="true" outlineLevel="0" collapsed="false">
      <c r="B2008" s="57" t="s">
        <v>4721</v>
      </c>
      <c r="C2008" s="57" t="s">
        <v>255</v>
      </c>
      <c r="D2008" s="57" t="s">
        <v>357</v>
      </c>
      <c r="E2008" s="59" t="b">
        <f aca="false">FALSE()</f>
        <v>0</v>
      </c>
      <c r="F2008" s="57" t="n">
        <v>1</v>
      </c>
      <c r="G2008" s="57" t="s">
        <v>5165</v>
      </c>
      <c r="H2008" s="57" t="s">
        <v>4968</v>
      </c>
      <c r="I2008" s="57" t="n">
        <v>4</v>
      </c>
      <c r="J2008" s="57" t="s">
        <v>425</v>
      </c>
      <c r="K2008" s="57" t="n">
        <v>2</v>
      </c>
      <c r="L2008" s="59" t="b">
        <f aca="false">FALSE()</f>
        <v>0</v>
      </c>
      <c r="M2008" s="59" t="b">
        <f aca="false">TRUE()</f>
        <v>1</v>
      </c>
      <c r="N2008" s="59" t="b">
        <f aca="false">TRUE()</f>
        <v>1</v>
      </c>
      <c r="O2008" s="59" t="b">
        <f aca="false">TRUE()</f>
        <v>1</v>
      </c>
      <c r="P2008" s="59" t="b">
        <f aca="false">TRUE()</f>
        <v>1</v>
      </c>
      <c r="Q2008" s="57" t="s">
        <v>5416</v>
      </c>
      <c r="R2008" s="58" t="n">
        <v>1</v>
      </c>
      <c r="S2008" s="58" t="n">
        <v>19.7383804321289</v>
      </c>
      <c r="T2008" s="57"/>
      <c r="U2008" s="58" t="n">
        <v>5.68687328560086</v>
      </c>
      <c r="V2008" s="58" t="n">
        <v>0.0533978712262995</v>
      </c>
      <c r="W2008" s="58" t="n">
        <v>0</v>
      </c>
      <c r="X2008" s="58" t="n">
        <v>0.93896713615024</v>
      </c>
      <c r="Y2008" s="58" t="n">
        <v>0</v>
      </c>
      <c r="Z2008" s="58" t="n">
        <v>4.78950338165659</v>
      </c>
      <c r="AA2008" s="57" t="s">
        <v>5455</v>
      </c>
      <c r="AB2008" s="57" t="s">
        <v>5413</v>
      </c>
      <c r="AC2008" s="57" t="s">
        <v>5422</v>
      </c>
      <c r="AD2008" s="57" t="s">
        <v>4838</v>
      </c>
      <c r="AE2008" s="57" t="n">
        <v>2805</v>
      </c>
      <c r="AF2008" s="58" t="n">
        <v>4.78950338165659</v>
      </c>
      <c r="AG2008" s="57" t="s">
        <v>5455</v>
      </c>
      <c r="AH2008" s="57" t="s">
        <v>5422</v>
      </c>
      <c r="AI2008" s="57" t="s">
        <v>4838</v>
      </c>
      <c r="AJ2008" s="58" t="n">
        <v>11.8903085392306</v>
      </c>
      <c r="AK2008" s="57" t="s">
        <v>506</v>
      </c>
      <c r="AL2008" s="58" t="n">
        <v>4</v>
      </c>
      <c r="AM2008" s="57"/>
      <c r="AN2008" s="57"/>
      <c r="AO2008" s="57" t="n">
        <v>0</v>
      </c>
      <c r="AP2008" s="59" t="b">
        <f aca="false">FALSE()</f>
        <v>0</v>
      </c>
    </row>
    <row r="2009" customFormat="false" ht="15" hidden="false" customHeight="true" outlineLevel="0" collapsed="false">
      <c r="B2009" s="57" t="s">
        <v>4721</v>
      </c>
      <c r="C2009" s="57" t="s">
        <v>255</v>
      </c>
      <c r="D2009" s="57" t="s">
        <v>357</v>
      </c>
      <c r="E2009" s="59" t="b">
        <f aca="false">FALSE()</f>
        <v>0</v>
      </c>
      <c r="F2009" s="57" t="n">
        <v>1</v>
      </c>
      <c r="G2009" s="57" t="s">
        <v>5165</v>
      </c>
      <c r="H2009" s="57" t="s">
        <v>4968</v>
      </c>
      <c r="I2009" s="57" t="n">
        <v>4</v>
      </c>
      <c r="J2009" s="57" t="s">
        <v>425</v>
      </c>
      <c r="K2009" s="57" t="n">
        <v>2</v>
      </c>
      <c r="L2009" s="59" t="b">
        <f aca="false">FALSE()</f>
        <v>0</v>
      </c>
      <c r="M2009" s="59" t="b">
        <f aca="false">TRUE()</f>
        <v>1</v>
      </c>
      <c r="N2009" s="59" t="b">
        <f aca="false">TRUE()</f>
        <v>1</v>
      </c>
      <c r="O2009" s="59" t="b">
        <f aca="false">TRUE()</f>
        <v>1</v>
      </c>
      <c r="P2009" s="59" t="b">
        <f aca="false">TRUE()</f>
        <v>1</v>
      </c>
      <c r="Q2009" s="57" t="s">
        <v>5416</v>
      </c>
      <c r="R2009" s="58" t="n">
        <v>1</v>
      </c>
      <c r="S2009" s="58" t="n">
        <v>19.7383804321289</v>
      </c>
      <c r="T2009" s="57"/>
      <c r="U2009" s="58" t="n">
        <v>5.68687328560086</v>
      </c>
      <c r="V2009" s="58" t="n">
        <v>0.0533978712262995</v>
      </c>
      <c r="W2009" s="58" t="n">
        <v>0</v>
      </c>
      <c r="X2009" s="58" t="n">
        <v>0.93896713615024</v>
      </c>
      <c r="Y2009" s="58" t="n">
        <v>0</v>
      </c>
      <c r="Z2009" s="58" t="n">
        <v>4.78950338165659</v>
      </c>
      <c r="AA2009" s="57" t="s">
        <v>5455</v>
      </c>
      <c r="AB2009" s="57" t="s">
        <v>5413</v>
      </c>
      <c r="AC2009" s="57" t="s">
        <v>5422</v>
      </c>
      <c r="AD2009" s="57" t="s">
        <v>4838</v>
      </c>
      <c r="AE2009" s="57" t="n">
        <v>2805</v>
      </c>
      <c r="AF2009" s="58" t="n">
        <v>4.78950338165659</v>
      </c>
      <c r="AG2009" s="57" t="s">
        <v>5455</v>
      </c>
      <c r="AH2009" s="57" t="s">
        <v>5422</v>
      </c>
      <c r="AI2009" s="57" t="s">
        <v>4838</v>
      </c>
      <c r="AJ2009" s="58" t="n">
        <v>11.8903085392306</v>
      </c>
      <c r="AK2009" s="57" t="s">
        <v>506</v>
      </c>
      <c r="AL2009" s="58" t="n">
        <v>4.5</v>
      </c>
      <c r="AM2009" s="57"/>
      <c r="AN2009" s="57"/>
      <c r="AO2009" s="57" t="n">
        <v>0</v>
      </c>
      <c r="AP2009" s="59" t="b">
        <f aca="false">FALSE()</f>
        <v>0</v>
      </c>
    </row>
    <row r="2010" customFormat="false" ht="15" hidden="false" customHeight="true" outlineLevel="0" collapsed="false">
      <c r="B2010" s="57" t="s">
        <v>4721</v>
      </c>
      <c r="C2010" s="57" t="s">
        <v>255</v>
      </c>
      <c r="D2010" s="57" t="s">
        <v>357</v>
      </c>
      <c r="E2010" s="59" t="b">
        <f aca="false">FALSE()</f>
        <v>0</v>
      </c>
      <c r="F2010" s="57" t="n">
        <v>1</v>
      </c>
      <c r="G2010" s="57" t="s">
        <v>5165</v>
      </c>
      <c r="H2010" s="57" t="s">
        <v>4968</v>
      </c>
      <c r="I2010" s="57" t="n">
        <v>5</v>
      </c>
      <c r="J2010" s="57" t="s">
        <v>428</v>
      </c>
      <c r="K2010" s="57" t="n">
        <v>2</v>
      </c>
      <c r="L2010" s="59" t="b">
        <f aca="false">FALSE()</f>
        <v>0</v>
      </c>
      <c r="M2010" s="59" t="b">
        <f aca="false">TRUE()</f>
        <v>1</v>
      </c>
      <c r="N2010" s="59" t="b">
        <f aca="false">TRUE()</f>
        <v>1</v>
      </c>
      <c r="O2010" s="59" t="b">
        <f aca="false">TRUE()</f>
        <v>1</v>
      </c>
      <c r="P2010" s="59" t="b">
        <f aca="false">TRUE()</f>
        <v>1</v>
      </c>
      <c r="Q2010" s="57" t="s">
        <v>5425</v>
      </c>
      <c r="R2010" s="58" t="n">
        <v>1</v>
      </c>
      <c r="S2010" s="58" t="n">
        <v>15.3642702102661</v>
      </c>
      <c r="T2010" s="57"/>
      <c r="U2010" s="58" t="n">
        <v>3.68445311461464</v>
      </c>
      <c r="V2010" s="58" t="n">
        <v>3.68445311461464</v>
      </c>
      <c r="W2010" s="58" t="n">
        <v>0</v>
      </c>
      <c r="X2010" s="58" t="n">
        <v>100</v>
      </c>
      <c r="Y2010" s="58" t="n">
        <v>0</v>
      </c>
      <c r="Z2010" s="58" t="n">
        <v>3.2068935259687</v>
      </c>
      <c r="AA2010" s="57" t="s">
        <v>5455</v>
      </c>
      <c r="AB2010" s="57" t="s">
        <v>5413</v>
      </c>
      <c r="AC2010" s="57" t="s">
        <v>5422</v>
      </c>
      <c r="AD2010" s="57" t="s">
        <v>4838</v>
      </c>
      <c r="AE2010" s="57" t="n">
        <v>2805</v>
      </c>
      <c r="AF2010" s="58" t="n">
        <v>3.2068935259687</v>
      </c>
      <c r="AG2010" s="57" t="s">
        <v>5455</v>
      </c>
      <c r="AH2010" s="57" t="s">
        <v>5422</v>
      </c>
      <c r="AI2010" s="57" t="s">
        <v>4838</v>
      </c>
      <c r="AJ2010" s="58" t="n">
        <v>14.136634322741</v>
      </c>
      <c r="AK2010" s="57" t="s">
        <v>506</v>
      </c>
      <c r="AL2010" s="58" t="n">
        <v>3.5</v>
      </c>
      <c r="AM2010" s="57"/>
      <c r="AN2010" s="57" t="s">
        <v>5455</v>
      </c>
      <c r="AO2010" s="57" t="n">
        <v>1</v>
      </c>
      <c r="AP2010" s="59" t="b">
        <f aca="false">TRUE()</f>
        <v>1</v>
      </c>
    </row>
    <row r="2011" customFormat="false" ht="15" hidden="false" customHeight="true" outlineLevel="0" collapsed="false">
      <c r="B2011" s="57" t="s">
        <v>4721</v>
      </c>
      <c r="C2011" s="57" t="s">
        <v>255</v>
      </c>
      <c r="D2011" s="57" t="s">
        <v>357</v>
      </c>
      <c r="E2011" s="59" t="b">
        <f aca="false">FALSE()</f>
        <v>0</v>
      </c>
      <c r="F2011" s="57" t="n">
        <v>1</v>
      </c>
      <c r="G2011" s="57" t="s">
        <v>5165</v>
      </c>
      <c r="H2011" s="57" t="s">
        <v>4968</v>
      </c>
      <c r="I2011" s="57" t="n">
        <v>5</v>
      </c>
      <c r="J2011" s="57" t="s">
        <v>428</v>
      </c>
      <c r="K2011" s="57" t="n">
        <v>2</v>
      </c>
      <c r="L2011" s="59" t="b">
        <f aca="false">FALSE()</f>
        <v>0</v>
      </c>
      <c r="M2011" s="59" t="b">
        <f aca="false">TRUE()</f>
        <v>1</v>
      </c>
      <c r="N2011" s="59" t="b">
        <f aca="false">TRUE()</f>
        <v>1</v>
      </c>
      <c r="O2011" s="59" t="b">
        <f aca="false">TRUE()</f>
        <v>1</v>
      </c>
      <c r="P2011" s="59" t="b">
        <f aca="false">TRUE()</f>
        <v>1</v>
      </c>
      <c r="Q2011" s="57" t="s">
        <v>5425</v>
      </c>
      <c r="R2011" s="58" t="n">
        <v>1</v>
      </c>
      <c r="S2011" s="58" t="n">
        <v>15.3642702102661</v>
      </c>
      <c r="T2011" s="57"/>
      <c r="U2011" s="58" t="n">
        <v>3.68445311461464</v>
      </c>
      <c r="V2011" s="58" t="n">
        <v>3.68445311461464</v>
      </c>
      <c r="W2011" s="58" t="n">
        <v>0</v>
      </c>
      <c r="X2011" s="58" t="n">
        <v>100</v>
      </c>
      <c r="Y2011" s="58" t="n">
        <v>0</v>
      </c>
      <c r="Z2011" s="58" t="n">
        <v>3.2068935259687</v>
      </c>
      <c r="AA2011" s="57" t="s">
        <v>5455</v>
      </c>
      <c r="AB2011" s="57" t="s">
        <v>5413</v>
      </c>
      <c r="AC2011" s="57" t="s">
        <v>5422</v>
      </c>
      <c r="AD2011" s="57" t="s">
        <v>4838</v>
      </c>
      <c r="AE2011" s="57" t="n">
        <v>2805</v>
      </c>
      <c r="AF2011" s="58" t="n">
        <v>3.2068935259687</v>
      </c>
      <c r="AG2011" s="57" t="s">
        <v>5455</v>
      </c>
      <c r="AH2011" s="57" t="s">
        <v>5422</v>
      </c>
      <c r="AI2011" s="57" t="s">
        <v>4838</v>
      </c>
      <c r="AJ2011" s="58" t="n">
        <v>14.136634322741</v>
      </c>
      <c r="AK2011" s="57" t="s">
        <v>506</v>
      </c>
      <c r="AL2011" s="58" t="n">
        <v>4</v>
      </c>
      <c r="AM2011" s="57"/>
      <c r="AN2011" s="57" t="s">
        <v>5455</v>
      </c>
      <c r="AO2011" s="57" t="n">
        <v>1</v>
      </c>
      <c r="AP2011" s="59" t="b">
        <f aca="false">TRUE()</f>
        <v>1</v>
      </c>
    </row>
    <row r="2012" customFormat="false" ht="15" hidden="false" customHeight="true" outlineLevel="0" collapsed="false">
      <c r="B2012" s="57" t="s">
        <v>4721</v>
      </c>
      <c r="C2012" s="57" t="s">
        <v>255</v>
      </c>
      <c r="D2012" s="57" t="s">
        <v>357</v>
      </c>
      <c r="E2012" s="59" t="b">
        <f aca="false">FALSE()</f>
        <v>0</v>
      </c>
      <c r="F2012" s="57" t="n">
        <v>1</v>
      </c>
      <c r="G2012" s="57" t="s">
        <v>5165</v>
      </c>
      <c r="H2012" s="57" t="s">
        <v>4968</v>
      </c>
      <c r="I2012" s="57" t="n">
        <v>5</v>
      </c>
      <c r="J2012" s="57" t="s">
        <v>428</v>
      </c>
      <c r="K2012" s="57" t="n">
        <v>2</v>
      </c>
      <c r="L2012" s="59" t="b">
        <f aca="false">FALSE()</f>
        <v>0</v>
      </c>
      <c r="M2012" s="59" t="b">
        <f aca="false">TRUE()</f>
        <v>1</v>
      </c>
      <c r="N2012" s="59" t="b">
        <f aca="false">TRUE()</f>
        <v>1</v>
      </c>
      <c r="O2012" s="59" t="b">
        <f aca="false">TRUE()</f>
        <v>1</v>
      </c>
      <c r="P2012" s="59" t="b">
        <f aca="false">TRUE()</f>
        <v>1</v>
      </c>
      <c r="Q2012" s="57" t="s">
        <v>5425</v>
      </c>
      <c r="R2012" s="58" t="n">
        <v>1</v>
      </c>
      <c r="S2012" s="58" t="n">
        <v>15.3642702102661</v>
      </c>
      <c r="T2012" s="57"/>
      <c r="U2012" s="58" t="n">
        <v>3.68445311461464</v>
      </c>
      <c r="V2012" s="58" t="n">
        <v>3.68445311461464</v>
      </c>
      <c r="W2012" s="58" t="n">
        <v>0</v>
      </c>
      <c r="X2012" s="58" t="n">
        <v>100</v>
      </c>
      <c r="Y2012" s="58" t="n">
        <v>0</v>
      </c>
      <c r="Z2012" s="58" t="n">
        <v>3.2068935259687</v>
      </c>
      <c r="AA2012" s="57" t="s">
        <v>5455</v>
      </c>
      <c r="AB2012" s="57" t="s">
        <v>5413</v>
      </c>
      <c r="AC2012" s="57" t="s">
        <v>5422</v>
      </c>
      <c r="AD2012" s="57" t="s">
        <v>4838</v>
      </c>
      <c r="AE2012" s="57" t="n">
        <v>2805</v>
      </c>
      <c r="AF2012" s="58" t="n">
        <v>3.2068935259687</v>
      </c>
      <c r="AG2012" s="57" t="s">
        <v>5455</v>
      </c>
      <c r="AH2012" s="57" t="s">
        <v>5422</v>
      </c>
      <c r="AI2012" s="57" t="s">
        <v>4838</v>
      </c>
      <c r="AJ2012" s="58" t="n">
        <v>14.136634322741</v>
      </c>
      <c r="AK2012" s="57" t="s">
        <v>506</v>
      </c>
      <c r="AL2012" s="58" t="n">
        <v>4.5</v>
      </c>
      <c r="AM2012" s="57"/>
      <c r="AN2012" s="57" t="s">
        <v>5455</v>
      </c>
      <c r="AO2012" s="57" t="n">
        <v>4</v>
      </c>
      <c r="AP2012" s="59" t="b">
        <f aca="false">TRUE()</f>
        <v>1</v>
      </c>
    </row>
    <row r="2013" customFormat="false" ht="15" hidden="false" customHeight="true" outlineLevel="0" collapsed="false">
      <c r="B2013" s="57" t="s">
        <v>4721</v>
      </c>
      <c r="C2013" s="57" t="s">
        <v>255</v>
      </c>
      <c r="D2013" s="57" t="s">
        <v>357</v>
      </c>
      <c r="E2013" s="59" t="b">
        <f aca="false">FALSE()</f>
        <v>0</v>
      </c>
      <c r="F2013" s="57" t="n">
        <v>1</v>
      </c>
      <c r="G2013" s="57" t="s">
        <v>5165</v>
      </c>
      <c r="H2013" s="57" t="s">
        <v>4968</v>
      </c>
      <c r="I2013" s="57" t="n">
        <v>6</v>
      </c>
      <c r="J2013" s="57" t="s">
        <v>312</v>
      </c>
      <c r="K2013" s="57" t="n">
        <v>2</v>
      </c>
      <c r="L2013" s="59" t="b">
        <f aca="false">FALSE()</f>
        <v>0</v>
      </c>
      <c r="M2013" s="59" t="b">
        <f aca="false">TRUE()</f>
        <v>1</v>
      </c>
      <c r="N2013" s="59" t="b">
        <f aca="false">TRUE()</f>
        <v>1</v>
      </c>
      <c r="O2013" s="59" t="b">
        <f aca="false">TRUE()</f>
        <v>1</v>
      </c>
      <c r="P2013" s="59" t="b">
        <f aca="false">TRUE()</f>
        <v>1</v>
      </c>
      <c r="Q2013" s="57" t="s">
        <v>5418</v>
      </c>
      <c r="R2013" s="58" t="n">
        <v>1</v>
      </c>
      <c r="S2013" s="58" t="n">
        <v>14.7898797988892</v>
      </c>
      <c r="T2013" s="57"/>
      <c r="U2013" s="58" t="n">
        <v>3.79124885706724</v>
      </c>
      <c r="V2013" s="58" t="n">
        <v>0</v>
      </c>
      <c r="W2013" s="58" t="n">
        <v>0</v>
      </c>
      <c r="X2013" s="58" t="n">
        <v>0</v>
      </c>
      <c r="Y2013" s="58" t="n">
        <v>0</v>
      </c>
      <c r="Z2013" s="58" t="n">
        <v>4.57079327693779</v>
      </c>
      <c r="AA2013" s="57" t="s">
        <v>5455</v>
      </c>
      <c r="AB2013" s="57" t="s">
        <v>5413</v>
      </c>
      <c r="AC2013" s="57" t="s">
        <v>5457</v>
      </c>
      <c r="AD2013" s="57" t="s">
        <v>261</v>
      </c>
      <c r="AE2013" s="57" t="n">
        <v>2400</v>
      </c>
      <c r="AF2013" s="58" t="n">
        <v>5.25042470893547</v>
      </c>
      <c r="AG2013" s="57" t="s">
        <v>5455</v>
      </c>
      <c r="AH2013" s="57" t="s">
        <v>5444</v>
      </c>
      <c r="AI2013" s="57" t="s">
        <v>4838</v>
      </c>
      <c r="AJ2013" s="58" t="n">
        <v>15.1152767953286</v>
      </c>
      <c r="AK2013" s="57" t="s">
        <v>506</v>
      </c>
      <c r="AL2013" s="58" t="n">
        <v>3.5</v>
      </c>
      <c r="AM2013" s="57"/>
      <c r="AN2013" s="57"/>
      <c r="AO2013" s="57" t="n">
        <v>0</v>
      </c>
      <c r="AP2013" s="59" t="b">
        <f aca="false">FALSE()</f>
        <v>0</v>
      </c>
    </row>
    <row r="2014" customFormat="false" ht="15" hidden="false" customHeight="true" outlineLevel="0" collapsed="false">
      <c r="B2014" s="57" t="s">
        <v>4721</v>
      </c>
      <c r="C2014" s="57" t="s">
        <v>255</v>
      </c>
      <c r="D2014" s="57" t="s">
        <v>357</v>
      </c>
      <c r="E2014" s="59" t="b">
        <f aca="false">FALSE()</f>
        <v>0</v>
      </c>
      <c r="F2014" s="57" t="n">
        <v>1</v>
      </c>
      <c r="G2014" s="57" t="s">
        <v>5165</v>
      </c>
      <c r="H2014" s="57" t="s">
        <v>4968</v>
      </c>
      <c r="I2014" s="57" t="n">
        <v>6</v>
      </c>
      <c r="J2014" s="57" t="s">
        <v>312</v>
      </c>
      <c r="K2014" s="57" t="n">
        <v>2</v>
      </c>
      <c r="L2014" s="59" t="b">
        <f aca="false">FALSE()</f>
        <v>0</v>
      </c>
      <c r="M2014" s="59" t="b">
        <f aca="false">TRUE()</f>
        <v>1</v>
      </c>
      <c r="N2014" s="59" t="b">
        <f aca="false">TRUE()</f>
        <v>1</v>
      </c>
      <c r="O2014" s="59" t="b">
        <f aca="false">TRUE()</f>
        <v>1</v>
      </c>
      <c r="P2014" s="59" t="b">
        <f aca="false">TRUE()</f>
        <v>1</v>
      </c>
      <c r="Q2014" s="57" t="s">
        <v>5418</v>
      </c>
      <c r="R2014" s="58" t="n">
        <v>1</v>
      </c>
      <c r="S2014" s="58" t="n">
        <v>14.7898797988892</v>
      </c>
      <c r="T2014" s="57"/>
      <c r="U2014" s="58" t="n">
        <v>3.79124885706724</v>
      </c>
      <c r="V2014" s="58" t="n">
        <v>0</v>
      </c>
      <c r="W2014" s="58" t="n">
        <v>0</v>
      </c>
      <c r="X2014" s="58" t="n">
        <v>0</v>
      </c>
      <c r="Y2014" s="58" t="n">
        <v>0</v>
      </c>
      <c r="Z2014" s="58" t="n">
        <v>4.57079327693779</v>
      </c>
      <c r="AA2014" s="57" t="s">
        <v>5455</v>
      </c>
      <c r="AB2014" s="57" t="s">
        <v>5413</v>
      </c>
      <c r="AC2014" s="57" t="s">
        <v>5457</v>
      </c>
      <c r="AD2014" s="57" t="s">
        <v>261</v>
      </c>
      <c r="AE2014" s="57" t="n">
        <v>2400</v>
      </c>
      <c r="AF2014" s="58" t="n">
        <v>5.25042470893547</v>
      </c>
      <c r="AG2014" s="57" t="s">
        <v>5455</v>
      </c>
      <c r="AH2014" s="57" t="s">
        <v>5444</v>
      </c>
      <c r="AI2014" s="57" t="s">
        <v>4838</v>
      </c>
      <c r="AJ2014" s="58" t="n">
        <v>15.1152767953286</v>
      </c>
      <c r="AK2014" s="57" t="s">
        <v>506</v>
      </c>
      <c r="AL2014" s="58" t="n">
        <v>4</v>
      </c>
      <c r="AM2014" s="57"/>
      <c r="AN2014" s="57"/>
      <c r="AO2014" s="57" t="n">
        <v>0</v>
      </c>
      <c r="AP2014" s="59" t="b">
        <f aca="false">FALSE()</f>
        <v>0</v>
      </c>
    </row>
    <row r="2015" customFormat="false" ht="15" hidden="false" customHeight="true" outlineLevel="0" collapsed="false">
      <c r="B2015" s="57" t="s">
        <v>4721</v>
      </c>
      <c r="C2015" s="57" t="s">
        <v>255</v>
      </c>
      <c r="D2015" s="57" t="s">
        <v>357</v>
      </c>
      <c r="E2015" s="59" t="b">
        <f aca="false">FALSE()</f>
        <v>0</v>
      </c>
      <c r="F2015" s="57" t="n">
        <v>1</v>
      </c>
      <c r="G2015" s="57" t="s">
        <v>5165</v>
      </c>
      <c r="H2015" s="57" t="s">
        <v>4968</v>
      </c>
      <c r="I2015" s="57" t="n">
        <v>6</v>
      </c>
      <c r="J2015" s="57" t="s">
        <v>312</v>
      </c>
      <c r="K2015" s="57" t="n">
        <v>2</v>
      </c>
      <c r="L2015" s="59" t="b">
        <f aca="false">FALSE()</f>
        <v>0</v>
      </c>
      <c r="M2015" s="59" t="b">
        <f aca="false">TRUE()</f>
        <v>1</v>
      </c>
      <c r="N2015" s="59" t="b">
        <f aca="false">TRUE()</f>
        <v>1</v>
      </c>
      <c r="O2015" s="59" t="b">
        <f aca="false">TRUE()</f>
        <v>1</v>
      </c>
      <c r="P2015" s="59" t="b">
        <f aca="false">TRUE()</f>
        <v>1</v>
      </c>
      <c r="Q2015" s="57" t="s">
        <v>5418</v>
      </c>
      <c r="R2015" s="58" t="n">
        <v>1</v>
      </c>
      <c r="S2015" s="58" t="n">
        <v>14.7898797988892</v>
      </c>
      <c r="T2015" s="57"/>
      <c r="U2015" s="58" t="n">
        <v>3.79124885706724</v>
      </c>
      <c r="V2015" s="58" t="n">
        <v>0</v>
      </c>
      <c r="W2015" s="58" t="n">
        <v>0</v>
      </c>
      <c r="X2015" s="58" t="n">
        <v>0</v>
      </c>
      <c r="Y2015" s="58" t="n">
        <v>0</v>
      </c>
      <c r="Z2015" s="58" t="n">
        <v>4.57079327693779</v>
      </c>
      <c r="AA2015" s="57" t="s">
        <v>5455</v>
      </c>
      <c r="AB2015" s="57" t="s">
        <v>5413</v>
      </c>
      <c r="AC2015" s="57" t="s">
        <v>5457</v>
      </c>
      <c r="AD2015" s="57" t="s">
        <v>261</v>
      </c>
      <c r="AE2015" s="57" t="n">
        <v>2400</v>
      </c>
      <c r="AF2015" s="58" t="n">
        <v>5.25042470893547</v>
      </c>
      <c r="AG2015" s="57" t="s">
        <v>5455</v>
      </c>
      <c r="AH2015" s="57" t="s">
        <v>5444</v>
      </c>
      <c r="AI2015" s="57" t="s">
        <v>4838</v>
      </c>
      <c r="AJ2015" s="58" t="n">
        <v>15.1152767953286</v>
      </c>
      <c r="AK2015" s="57" t="s">
        <v>506</v>
      </c>
      <c r="AL2015" s="58" t="n">
        <v>4.5</v>
      </c>
      <c r="AM2015" s="57"/>
      <c r="AN2015" s="57"/>
      <c r="AO2015" s="57" t="n">
        <v>0</v>
      </c>
      <c r="AP2015" s="59" t="b">
        <f aca="false">FALSE()</f>
        <v>0</v>
      </c>
    </row>
    <row r="2016" customFormat="false" ht="15" hidden="false" customHeight="true" outlineLevel="0" collapsed="false">
      <c r="B2016" s="57" t="s">
        <v>4721</v>
      </c>
      <c r="C2016" s="57" t="s">
        <v>255</v>
      </c>
      <c r="D2016" s="57" t="s">
        <v>357</v>
      </c>
      <c r="E2016" s="59" t="b">
        <f aca="false">FALSE()</f>
        <v>0</v>
      </c>
      <c r="F2016" s="57" t="n">
        <v>1</v>
      </c>
      <c r="G2016" s="57" t="s">
        <v>5165</v>
      </c>
      <c r="H2016" s="57" t="s">
        <v>4968</v>
      </c>
      <c r="I2016" s="57" t="n">
        <v>7</v>
      </c>
      <c r="J2016" s="57" t="s">
        <v>4570</v>
      </c>
      <c r="K2016" s="57" t="n">
        <v>2</v>
      </c>
      <c r="L2016" s="59" t="b">
        <f aca="false">FALSE()</f>
        <v>0</v>
      </c>
      <c r="M2016" s="59" t="b">
        <f aca="false">TRUE()</f>
        <v>1</v>
      </c>
      <c r="N2016" s="59" t="b">
        <f aca="false">TRUE()</f>
        <v>1</v>
      </c>
      <c r="O2016" s="59" t="b">
        <f aca="false">TRUE()</f>
        <v>1</v>
      </c>
      <c r="P2016" s="59" t="b">
        <f aca="false">TRUE()</f>
        <v>1</v>
      </c>
      <c r="Q2016" s="57" t="s">
        <v>5447</v>
      </c>
      <c r="R2016" s="58" t="n">
        <v>1</v>
      </c>
      <c r="S2016" s="58" t="n">
        <v>13.3328895568848</v>
      </c>
      <c r="T2016" s="57"/>
      <c r="U2016" s="58" t="n">
        <v>6.4077445471559</v>
      </c>
      <c r="V2016" s="58" t="n">
        <v>5.39318499385622</v>
      </c>
      <c r="W2016" s="58" t="n">
        <v>0</v>
      </c>
      <c r="X2016" s="58" t="n">
        <v>84.1666666666667</v>
      </c>
      <c r="Y2016" s="58" t="n">
        <v>0</v>
      </c>
      <c r="Z2016" s="58" t="n">
        <v>4.58816217972949</v>
      </c>
      <c r="AA2016" s="57" t="s">
        <v>5455</v>
      </c>
      <c r="AB2016" s="57" t="s">
        <v>5413</v>
      </c>
      <c r="AC2016" s="57" t="s">
        <v>5422</v>
      </c>
      <c r="AD2016" s="57" t="s">
        <v>252</v>
      </c>
      <c r="AE2016" s="57" t="n">
        <v>2401</v>
      </c>
      <c r="AF2016" s="58" t="n">
        <v>4.58816217972949</v>
      </c>
      <c r="AG2016" s="57" t="s">
        <v>5455</v>
      </c>
      <c r="AH2016" s="57" t="s">
        <v>5422</v>
      </c>
      <c r="AI2016" s="57" t="s">
        <v>252</v>
      </c>
      <c r="AJ2016" s="58" t="n">
        <v>14.2406113988515</v>
      </c>
      <c r="AK2016" s="57" t="s">
        <v>331</v>
      </c>
      <c r="AL2016" s="58" t="n">
        <v>3.5</v>
      </c>
      <c r="AM2016" s="57"/>
      <c r="AN2016" s="57"/>
      <c r="AO2016" s="57" t="n">
        <v>0</v>
      </c>
      <c r="AP2016" s="59" t="b">
        <f aca="false">FALSE()</f>
        <v>0</v>
      </c>
    </row>
    <row r="2017" customFormat="false" ht="15" hidden="false" customHeight="true" outlineLevel="0" collapsed="false">
      <c r="B2017" s="57" t="s">
        <v>4721</v>
      </c>
      <c r="C2017" s="57" t="s">
        <v>255</v>
      </c>
      <c r="D2017" s="57" t="s">
        <v>357</v>
      </c>
      <c r="E2017" s="59" t="b">
        <f aca="false">FALSE()</f>
        <v>0</v>
      </c>
      <c r="F2017" s="57" t="n">
        <v>1</v>
      </c>
      <c r="G2017" s="57" t="s">
        <v>5165</v>
      </c>
      <c r="H2017" s="57" t="s">
        <v>4968</v>
      </c>
      <c r="I2017" s="57" t="n">
        <v>7</v>
      </c>
      <c r="J2017" s="57" t="s">
        <v>4570</v>
      </c>
      <c r="K2017" s="57" t="n">
        <v>2</v>
      </c>
      <c r="L2017" s="59" t="b">
        <f aca="false">FALSE()</f>
        <v>0</v>
      </c>
      <c r="M2017" s="59" t="b">
        <f aca="false">TRUE()</f>
        <v>1</v>
      </c>
      <c r="N2017" s="59" t="b">
        <f aca="false">TRUE()</f>
        <v>1</v>
      </c>
      <c r="O2017" s="59" t="b">
        <f aca="false">TRUE()</f>
        <v>1</v>
      </c>
      <c r="P2017" s="59" t="b">
        <f aca="false">TRUE()</f>
        <v>1</v>
      </c>
      <c r="Q2017" s="57" t="s">
        <v>5447</v>
      </c>
      <c r="R2017" s="58" t="n">
        <v>1</v>
      </c>
      <c r="S2017" s="58" t="n">
        <v>13.3328895568848</v>
      </c>
      <c r="T2017" s="57"/>
      <c r="U2017" s="58" t="n">
        <v>6.4077445471559</v>
      </c>
      <c r="V2017" s="58" t="n">
        <v>5.39318499385622</v>
      </c>
      <c r="W2017" s="58" t="n">
        <v>0</v>
      </c>
      <c r="X2017" s="58" t="n">
        <v>84.1666666666667</v>
      </c>
      <c r="Y2017" s="58" t="n">
        <v>0</v>
      </c>
      <c r="Z2017" s="58" t="n">
        <v>4.58816217972949</v>
      </c>
      <c r="AA2017" s="57" t="s">
        <v>5455</v>
      </c>
      <c r="AB2017" s="57" t="s">
        <v>5413</v>
      </c>
      <c r="AC2017" s="57" t="s">
        <v>5422</v>
      </c>
      <c r="AD2017" s="57" t="s">
        <v>252</v>
      </c>
      <c r="AE2017" s="57" t="n">
        <v>2401</v>
      </c>
      <c r="AF2017" s="58" t="n">
        <v>4.58816217972949</v>
      </c>
      <c r="AG2017" s="57" t="s">
        <v>5455</v>
      </c>
      <c r="AH2017" s="57" t="s">
        <v>5422</v>
      </c>
      <c r="AI2017" s="57" t="s">
        <v>252</v>
      </c>
      <c r="AJ2017" s="58" t="n">
        <v>14.2406113988515</v>
      </c>
      <c r="AK2017" s="57" t="s">
        <v>331</v>
      </c>
      <c r="AL2017" s="58" t="n">
        <v>4</v>
      </c>
      <c r="AM2017" s="57"/>
      <c r="AN2017" s="57"/>
      <c r="AO2017" s="57" t="n">
        <v>0</v>
      </c>
      <c r="AP2017" s="59" t="b">
        <f aca="false">FALSE()</f>
        <v>0</v>
      </c>
    </row>
    <row r="2018" customFormat="false" ht="15" hidden="false" customHeight="true" outlineLevel="0" collapsed="false">
      <c r="B2018" s="57" t="s">
        <v>4721</v>
      </c>
      <c r="C2018" s="57" t="s">
        <v>255</v>
      </c>
      <c r="D2018" s="57" t="s">
        <v>357</v>
      </c>
      <c r="E2018" s="59" t="b">
        <f aca="false">FALSE()</f>
        <v>0</v>
      </c>
      <c r="F2018" s="57" t="n">
        <v>1</v>
      </c>
      <c r="G2018" s="57" t="s">
        <v>5165</v>
      </c>
      <c r="H2018" s="57" t="s">
        <v>4968</v>
      </c>
      <c r="I2018" s="57" t="n">
        <v>7</v>
      </c>
      <c r="J2018" s="57" t="s">
        <v>4570</v>
      </c>
      <c r="K2018" s="57" t="n">
        <v>2</v>
      </c>
      <c r="L2018" s="59" t="b">
        <f aca="false">FALSE()</f>
        <v>0</v>
      </c>
      <c r="M2018" s="59" t="b">
        <f aca="false">TRUE()</f>
        <v>1</v>
      </c>
      <c r="N2018" s="59" t="b">
        <f aca="false">TRUE()</f>
        <v>1</v>
      </c>
      <c r="O2018" s="59" t="b">
        <f aca="false">TRUE()</f>
        <v>1</v>
      </c>
      <c r="P2018" s="59" t="b">
        <f aca="false">TRUE()</f>
        <v>1</v>
      </c>
      <c r="Q2018" s="57" t="s">
        <v>5447</v>
      </c>
      <c r="R2018" s="58" t="n">
        <v>1</v>
      </c>
      <c r="S2018" s="58" t="n">
        <v>13.3328895568848</v>
      </c>
      <c r="T2018" s="57"/>
      <c r="U2018" s="58" t="n">
        <v>6.4077445471559</v>
      </c>
      <c r="V2018" s="58" t="n">
        <v>5.39318499385622</v>
      </c>
      <c r="W2018" s="58" t="n">
        <v>0</v>
      </c>
      <c r="X2018" s="58" t="n">
        <v>84.1666666666667</v>
      </c>
      <c r="Y2018" s="58" t="n">
        <v>0</v>
      </c>
      <c r="Z2018" s="58" t="n">
        <v>4.58816217972949</v>
      </c>
      <c r="AA2018" s="57" t="s">
        <v>5455</v>
      </c>
      <c r="AB2018" s="57" t="s">
        <v>5413</v>
      </c>
      <c r="AC2018" s="57" t="s">
        <v>5422</v>
      </c>
      <c r="AD2018" s="57" t="s">
        <v>252</v>
      </c>
      <c r="AE2018" s="57" t="n">
        <v>2401</v>
      </c>
      <c r="AF2018" s="58" t="n">
        <v>4.58816217972949</v>
      </c>
      <c r="AG2018" s="57" t="s">
        <v>5455</v>
      </c>
      <c r="AH2018" s="57" t="s">
        <v>5422</v>
      </c>
      <c r="AI2018" s="57" t="s">
        <v>252</v>
      </c>
      <c r="AJ2018" s="58" t="n">
        <v>14.2406113988515</v>
      </c>
      <c r="AK2018" s="57" t="s">
        <v>331</v>
      </c>
      <c r="AL2018" s="58" t="n">
        <v>4.5</v>
      </c>
      <c r="AM2018" s="57"/>
      <c r="AN2018" s="57"/>
      <c r="AO2018" s="57" t="n">
        <v>0</v>
      </c>
      <c r="AP2018" s="59" t="b">
        <f aca="false">FALSE()</f>
        <v>0</v>
      </c>
    </row>
    <row r="2019" customFormat="false" ht="15" hidden="false" customHeight="true" outlineLevel="0" collapsed="false">
      <c r="B2019" s="57" t="s">
        <v>4721</v>
      </c>
      <c r="C2019" s="57" t="s">
        <v>255</v>
      </c>
      <c r="D2019" s="57" t="s">
        <v>357</v>
      </c>
      <c r="E2019" s="59" t="b">
        <f aca="false">FALSE()</f>
        <v>0</v>
      </c>
      <c r="F2019" s="57" t="n">
        <v>1</v>
      </c>
      <c r="G2019" s="57" t="s">
        <v>5165</v>
      </c>
      <c r="H2019" s="57" t="s">
        <v>4968</v>
      </c>
      <c r="I2019" s="57" t="n">
        <v>8</v>
      </c>
      <c r="J2019" s="57" t="s">
        <v>425</v>
      </c>
      <c r="K2019" s="57" t="n">
        <v>2</v>
      </c>
      <c r="L2019" s="59" t="b">
        <f aca="false">FALSE()</f>
        <v>0</v>
      </c>
      <c r="M2019" s="59" t="b">
        <f aca="false">TRUE()</f>
        <v>1</v>
      </c>
      <c r="N2019" s="59" t="b">
        <f aca="false">TRUE()</f>
        <v>1</v>
      </c>
      <c r="O2019" s="59" t="b">
        <f aca="false">TRUE()</f>
        <v>1</v>
      </c>
      <c r="P2019" s="59" t="b">
        <f aca="false">TRUE()</f>
        <v>1</v>
      </c>
      <c r="Q2019" s="57" t="s">
        <v>5416</v>
      </c>
      <c r="R2019" s="58" t="n">
        <v>1</v>
      </c>
      <c r="S2019" s="58" t="n">
        <v>12.9686498641968</v>
      </c>
      <c r="T2019" s="57"/>
      <c r="U2019" s="58" t="n">
        <v>0</v>
      </c>
      <c r="V2019" s="58" t="n">
        <v>0</v>
      </c>
      <c r="W2019" s="58" t="n">
        <v>0</v>
      </c>
      <c r="X2019" s="57"/>
      <c r="Y2019" s="57"/>
      <c r="Z2019" s="58" t="n">
        <v>5.9898861944865</v>
      </c>
      <c r="AA2019" s="57" t="s">
        <v>5455</v>
      </c>
      <c r="AB2019" s="57" t="s">
        <v>5413</v>
      </c>
      <c r="AC2019" s="57" t="s">
        <v>5422</v>
      </c>
      <c r="AD2019" s="57" t="s">
        <v>252</v>
      </c>
      <c r="AE2019" s="57" t="n">
        <v>2401</v>
      </c>
      <c r="AF2019" s="58" t="n">
        <v>5.9898861944865</v>
      </c>
      <c r="AG2019" s="57" t="s">
        <v>5455</v>
      </c>
      <c r="AH2019" s="57" t="s">
        <v>5422</v>
      </c>
      <c r="AI2019" s="57" t="s">
        <v>252</v>
      </c>
      <c r="AJ2019" s="58" t="n">
        <v>12.7638467686078</v>
      </c>
      <c r="AK2019" s="57" t="s">
        <v>331</v>
      </c>
      <c r="AL2019" s="58" t="n">
        <v>3.5</v>
      </c>
      <c r="AM2019" s="57"/>
      <c r="AN2019" s="57"/>
      <c r="AO2019" s="57" t="n">
        <v>0</v>
      </c>
      <c r="AP2019" s="59" t="b">
        <f aca="false">FALSE()</f>
        <v>0</v>
      </c>
    </row>
    <row r="2020" customFormat="false" ht="15" hidden="false" customHeight="true" outlineLevel="0" collapsed="false">
      <c r="B2020" s="57" t="s">
        <v>4721</v>
      </c>
      <c r="C2020" s="57" t="s">
        <v>255</v>
      </c>
      <c r="D2020" s="57" t="s">
        <v>357</v>
      </c>
      <c r="E2020" s="59" t="b">
        <f aca="false">FALSE()</f>
        <v>0</v>
      </c>
      <c r="F2020" s="57" t="n">
        <v>1</v>
      </c>
      <c r="G2020" s="57" t="s">
        <v>5165</v>
      </c>
      <c r="H2020" s="57" t="s">
        <v>4968</v>
      </c>
      <c r="I2020" s="57" t="n">
        <v>8</v>
      </c>
      <c r="J2020" s="57" t="s">
        <v>425</v>
      </c>
      <c r="K2020" s="57" t="n">
        <v>2</v>
      </c>
      <c r="L2020" s="59" t="b">
        <f aca="false">FALSE()</f>
        <v>0</v>
      </c>
      <c r="M2020" s="59" t="b">
        <f aca="false">TRUE()</f>
        <v>1</v>
      </c>
      <c r="N2020" s="59" t="b">
        <f aca="false">TRUE()</f>
        <v>1</v>
      </c>
      <c r="O2020" s="59" t="b">
        <f aca="false">TRUE()</f>
        <v>1</v>
      </c>
      <c r="P2020" s="59" t="b">
        <f aca="false">TRUE()</f>
        <v>1</v>
      </c>
      <c r="Q2020" s="57" t="s">
        <v>5416</v>
      </c>
      <c r="R2020" s="58" t="n">
        <v>1</v>
      </c>
      <c r="S2020" s="58" t="n">
        <v>12.9686498641968</v>
      </c>
      <c r="T2020" s="57"/>
      <c r="U2020" s="58" t="n">
        <v>0</v>
      </c>
      <c r="V2020" s="58" t="n">
        <v>0</v>
      </c>
      <c r="W2020" s="58" t="n">
        <v>0</v>
      </c>
      <c r="X2020" s="57"/>
      <c r="Y2020" s="57"/>
      <c r="Z2020" s="58" t="n">
        <v>5.9898861944865</v>
      </c>
      <c r="AA2020" s="57" t="s">
        <v>5455</v>
      </c>
      <c r="AB2020" s="57" t="s">
        <v>5413</v>
      </c>
      <c r="AC2020" s="57" t="s">
        <v>5422</v>
      </c>
      <c r="AD2020" s="57" t="s">
        <v>252</v>
      </c>
      <c r="AE2020" s="57" t="n">
        <v>2401</v>
      </c>
      <c r="AF2020" s="58" t="n">
        <v>5.9898861944865</v>
      </c>
      <c r="AG2020" s="57" t="s">
        <v>5455</v>
      </c>
      <c r="AH2020" s="57" t="s">
        <v>5422</v>
      </c>
      <c r="AI2020" s="57" t="s">
        <v>252</v>
      </c>
      <c r="AJ2020" s="58" t="n">
        <v>12.7638467686078</v>
      </c>
      <c r="AK2020" s="57" t="s">
        <v>331</v>
      </c>
      <c r="AL2020" s="58" t="n">
        <v>4</v>
      </c>
      <c r="AM2020" s="57"/>
      <c r="AN2020" s="57"/>
      <c r="AO2020" s="57" t="n">
        <v>0</v>
      </c>
      <c r="AP2020" s="59" t="b">
        <f aca="false">FALSE()</f>
        <v>0</v>
      </c>
    </row>
    <row r="2021" customFormat="false" ht="15" hidden="false" customHeight="true" outlineLevel="0" collapsed="false">
      <c r="B2021" s="57" t="s">
        <v>4721</v>
      </c>
      <c r="C2021" s="57" t="s">
        <v>255</v>
      </c>
      <c r="D2021" s="57" t="s">
        <v>357</v>
      </c>
      <c r="E2021" s="59" t="b">
        <f aca="false">FALSE()</f>
        <v>0</v>
      </c>
      <c r="F2021" s="57" t="n">
        <v>1</v>
      </c>
      <c r="G2021" s="57" t="s">
        <v>5165</v>
      </c>
      <c r="H2021" s="57" t="s">
        <v>4968</v>
      </c>
      <c r="I2021" s="57" t="n">
        <v>8</v>
      </c>
      <c r="J2021" s="57" t="s">
        <v>425</v>
      </c>
      <c r="K2021" s="57" t="n">
        <v>2</v>
      </c>
      <c r="L2021" s="59" t="b">
        <f aca="false">FALSE()</f>
        <v>0</v>
      </c>
      <c r="M2021" s="59" t="b">
        <f aca="false">TRUE()</f>
        <v>1</v>
      </c>
      <c r="N2021" s="59" t="b">
        <f aca="false">TRUE()</f>
        <v>1</v>
      </c>
      <c r="O2021" s="59" t="b">
        <f aca="false">TRUE()</f>
        <v>1</v>
      </c>
      <c r="P2021" s="59" t="b">
        <f aca="false">TRUE()</f>
        <v>1</v>
      </c>
      <c r="Q2021" s="57" t="s">
        <v>5416</v>
      </c>
      <c r="R2021" s="58" t="n">
        <v>1</v>
      </c>
      <c r="S2021" s="58" t="n">
        <v>12.9686498641968</v>
      </c>
      <c r="T2021" s="57"/>
      <c r="U2021" s="58" t="n">
        <v>0</v>
      </c>
      <c r="V2021" s="58" t="n">
        <v>0</v>
      </c>
      <c r="W2021" s="58" t="n">
        <v>0</v>
      </c>
      <c r="X2021" s="57"/>
      <c r="Y2021" s="57"/>
      <c r="Z2021" s="58" t="n">
        <v>5.9898861944865</v>
      </c>
      <c r="AA2021" s="57" t="s">
        <v>5455</v>
      </c>
      <c r="AB2021" s="57" t="s">
        <v>5413</v>
      </c>
      <c r="AC2021" s="57" t="s">
        <v>5422</v>
      </c>
      <c r="AD2021" s="57" t="s">
        <v>252</v>
      </c>
      <c r="AE2021" s="57" t="n">
        <v>2401</v>
      </c>
      <c r="AF2021" s="58" t="n">
        <v>5.9898861944865</v>
      </c>
      <c r="AG2021" s="57" t="s">
        <v>5455</v>
      </c>
      <c r="AH2021" s="57" t="s">
        <v>5422</v>
      </c>
      <c r="AI2021" s="57" t="s">
        <v>252</v>
      </c>
      <c r="AJ2021" s="58" t="n">
        <v>12.7638467686078</v>
      </c>
      <c r="AK2021" s="57" t="s">
        <v>331</v>
      </c>
      <c r="AL2021" s="58" t="n">
        <v>4.5</v>
      </c>
      <c r="AM2021" s="57"/>
      <c r="AN2021" s="57"/>
      <c r="AO2021" s="57" t="n">
        <v>0</v>
      </c>
      <c r="AP2021" s="59" t="b">
        <f aca="false">FALSE()</f>
        <v>0</v>
      </c>
    </row>
    <row r="2022" customFormat="false" ht="15" hidden="false" customHeight="true" outlineLevel="0" collapsed="false">
      <c r="B2022" s="57" t="s">
        <v>4721</v>
      </c>
      <c r="C2022" s="57" t="s">
        <v>255</v>
      </c>
      <c r="D2022" s="57" t="s">
        <v>278</v>
      </c>
      <c r="E2022" s="59" t="b">
        <f aca="false">FALSE()</f>
        <v>0</v>
      </c>
      <c r="F2022" s="57" t="n">
        <v>1</v>
      </c>
      <c r="G2022" s="57" t="s">
        <v>4863</v>
      </c>
      <c r="H2022" s="57" t="s">
        <v>5053</v>
      </c>
      <c r="I2022" s="57" t="n">
        <v>2</v>
      </c>
      <c r="J2022" s="57" t="s">
        <v>281</v>
      </c>
      <c r="K2022" s="57" t="n">
        <v>2</v>
      </c>
      <c r="L2022" s="59" t="b">
        <f aca="false">FALSE()</f>
        <v>0</v>
      </c>
      <c r="M2022" s="59" t="b">
        <f aca="false">TRUE()</f>
        <v>1</v>
      </c>
      <c r="N2022" s="59" t="b">
        <f aca="false">TRUE()</f>
        <v>1</v>
      </c>
      <c r="O2022" s="59" t="b">
        <f aca="false">TRUE()</f>
        <v>1</v>
      </c>
      <c r="P2022" s="59" t="b">
        <f aca="false">TRUE()</f>
        <v>1</v>
      </c>
      <c r="Q2022" s="57" t="s">
        <v>5432</v>
      </c>
      <c r="R2022" s="58" t="n">
        <v>1</v>
      </c>
      <c r="S2022" s="58" t="n">
        <v>26.0484409332275</v>
      </c>
      <c r="T2022" s="57"/>
      <c r="U2022" s="58" t="n">
        <v>21.5727399754249</v>
      </c>
      <c r="V2022" s="58" t="n">
        <v>15.9659634966635</v>
      </c>
      <c r="W2022" s="58" t="n">
        <v>0</v>
      </c>
      <c r="X2022" s="58" t="n">
        <v>74.009900990099</v>
      </c>
      <c r="Y2022" s="58" t="n">
        <v>0</v>
      </c>
      <c r="Z2022" s="58" t="n">
        <v>3.32696134965527</v>
      </c>
      <c r="AA2022" s="57" t="s">
        <v>5412</v>
      </c>
      <c r="AB2022" s="57" t="s">
        <v>5413</v>
      </c>
      <c r="AC2022" s="57" t="s">
        <v>5414</v>
      </c>
      <c r="AD2022" s="57" t="s">
        <v>261</v>
      </c>
      <c r="AE2022" s="57" t="n">
        <v>509</v>
      </c>
      <c r="AF2022" s="58" t="n">
        <v>3.32696134965527</v>
      </c>
      <c r="AG2022" s="57" t="s">
        <v>5412</v>
      </c>
      <c r="AH2022" s="57" t="s">
        <v>5414</v>
      </c>
      <c r="AI2022" s="57" t="s">
        <v>261</v>
      </c>
      <c r="AJ2022" s="58" t="n">
        <v>6.30905245612205</v>
      </c>
      <c r="AK2022" s="57" t="s">
        <v>350</v>
      </c>
      <c r="AL2022" s="58" t="n">
        <v>3.5</v>
      </c>
      <c r="AM2022" s="57"/>
      <c r="AN2022" s="57" t="s">
        <v>5412</v>
      </c>
      <c r="AO2022" s="57" t="n">
        <v>1</v>
      </c>
      <c r="AP2022" s="59" t="b">
        <f aca="false">TRUE()</f>
        <v>1</v>
      </c>
    </row>
    <row r="2023" customFormat="false" ht="15" hidden="false" customHeight="true" outlineLevel="0" collapsed="false">
      <c r="B2023" s="57" t="s">
        <v>4721</v>
      </c>
      <c r="C2023" s="57" t="s">
        <v>255</v>
      </c>
      <c r="D2023" s="57" t="s">
        <v>278</v>
      </c>
      <c r="E2023" s="59" t="b">
        <f aca="false">FALSE()</f>
        <v>0</v>
      </c>
      <c r="F2023" s="57" t="n">
        <v>1</v>
      </c>
      <c r="G2023" s="57" t="s">
        <v>4863</v>
      </c>
      <c r="H2023" s="57" t="s">
        <v>5053</v>
      </c>
      <c r="I2023" s="57" t="n">
        <v>2</v>
      </c>
      <c r="J2023" s="57" t="s">
        <v>281</v>
      </c>
      <c r="K2023" s="57" t="n">
        <v>2</v>
      </c>
      <c r="L2023" s="59" t="b">
        <f aca="false">FALSE()</f>
        <v>0</v>
      </c>
      <c r="M2023" s="59" t="b">
        <f aca="false">TRUE()</f>
        <v>1</v>
      </c>
      <c r="N2023" s="59" t="b">
        <f aca="false">TRUE()</f>
        <v>1</v>
      </c>
      <c r="O2023" s="59" t="b">
        <f aca="false">TRUE()</f>
        <v>1</v>
      </c>
      <c r="P2023" s="59" t="b">
        <f aca="false">TRUE()</f>
        <v>1</v>
      </c>
      <c r="Q2023" s="57" t="s">
        <v>5432</v>
      </c>
      <c r="R2023" s="58" t="n">
        <v>1</v>
      </c>
      <c r="S2023" s="58" t="n">
        <v>26.0484409332275</v>
      </c>
      <c r="T2023" s="57"/>
      <c r="U2023" s="58" t="n">
        <v>21.5727399754249</v>
      </c>
      <c r="V2023" s="58" t="n">
        <v>15.9659634966635</v>
      </c>
      <c r="W2023" s="58" t="n">
        <v>0</v>
      </c>
      <c r="X2023" s="58" t="n">
        <v>74.009900990099</v>
      </c>
      <c r="Y2023" s="58" t="n">
        <v>0</v>
      </c>
      <c r="Z2023" s="58" t="n">
        <v>3.32696134965527</v>
      </c>
      <c r="AA2023" s="57" t="s">
        <v>5412</v>
      </c>
      <c r="AB2023" s="57" t="s">
        <v>5413</v>
      </c>
      <c r="AC2023" s="57" t="s">
        <v>5414</v>
      </c>
      <c r="AD2023" s="57" t="s">
        <v>261</v>
      </c>
      <c r="AE2023" s="57" t="n">
        <v>509</v>
      </c>
      <c r="AF2023" s="58" t="n">
        <v>3.32696134965527</v>
      </c>
      <c r="AG2023" s="57" t="s">
        <v>5412</v>
      </c>
      <c r="AH2023" s="57" t="s">
        <v>5414</v>
      </c>
      <c r="AI2023" s="57" t="s">
        <v>261</v>
      </c>
      <c r="AJ2023" s="58" t="n">
        <v>6.30905245612205</v>
      </c>
      <c r="AK2023" s="57" t="s">
        <v>350</v>
      </c>
      <c r="AL2023" s="58" t="n">
        <v>4</v>
      </c>
      <c r="AM2023" s="57"/>
      <c r="AN2023" s="57" t="s">
        <v>5412</v>
      </c>
      <c r="AO2023" s="57" t="n">
        <v>4</v>
      </c>
      <c r="AP2023" s="59" t="b">
        <f aca="false">TRUE()</f>
        <v>1</v>
      </c>
    </row>
    <row r="2024" customFormat="false" ht="15" hidden="false" customHeight="true" outlineLevel="0" collapsed="false">
      <c r="B2024" s="57" t="s">
        <v>4721</v>
      </c>
      <c r="C2024" s="57" t="s">
        <v>255</v>
      </c>
      <c r="D2024" s="57" t="s">
        <v>278</v>
      </c>
      <c r="E2024" s="59" t="b">
        <f aca="false">FALSE()</f>
        <v>0</v>
      </c>
      <c r="F2024" s="57" t="n">
        <v>1</v>
      </c>
      <c r="G2024" s="57" t="s">
        <v>4863</v>
      </c>
      <c r="H2024" s="57" t="s">
        <v>5053</v>
      </c>
      <c r="I2024" s="57" t="n">
        <v>2</v>
      </c>
      <c r="J2024" s="57" t="s">
        <v>281</v>
      </c>
      <c r="K2024" s="57" t="n">
        <v>2</v>
      </c>
      <c r="L2024" s="59" t="b">
        <f aca="false">FALSE()</f>
        <v>0</v>
      </c>
      <c r="M2024" s="59" t="b">
        <f aca="false">TRUE()</f>
        <v>1</v>
      </c>
      <c r="N2024" s="59" t="b">
        <f aca="false">TRUE()</f>
        <v>1</v>
      </c>
      <c r="O2024" s="59" t="b">
        <f aca="false">TRUE()</f>
        <v>1</v>
      </c>
      <c r="P2024" s="59" t="b">
        <f aca="false">TRUE()</f>
        <v>1</v>
      </c>
      <c r="Q2024" s="57" t="s">
        <v>5432</v>
      </c>
      <c r="R2024" s="58" t="n">
        <v>1</v>
      </c>
      <c r="S2024" s="58" t="n">
        <v>26.0484409332275</v>
      </c>
      <c r="T2024" s="57"/>
      <c r="U2024" s="58" t="n">
        <v>21.5727399754249</v>
      </c>
      <c r="V2024" s="58" t="n">
        <v>15.9659634966635</v>
      </c>
      <c r="W2024" s="58" t="n">
        <v>0</v>
      </c>
      <c r="X2024" s="58" t="n">
        <v>74.009900990099</v>
      </c>
      <c r="Y2024" s="58" t="n">
        <v>0</v>
      </c>
      <c r="Z2024" s="58" t="n">
        <v>3.32696134965527</v>
      </c>
      <c r="AA2024" s="57" t="s">
        <v>5412</v>
      </c>
      <c r="AB2024" s="57" t="s">
        <v>5413</v>
      </c>
      <c r="AC2024" s="57" t="s">
        <v>5414</v>
      </c>
      <c r="AD2024" s="57" t="s">
        <v>261</v>
      </c>
      <c r="AE2024" s="57" t="n">
        <v>509</v>
      </c>
      <c r="AF2024" s="58" t="n">
        <v>3.32696134965527</v>
      </c>
      <c r="AG2024" s="57" t="s">
        <v>5412</v>
      </c>
      <c r="AH2024" s="57" t="s">
        <v>5414</v>
      </c>
      <c r="AI2024" s="57" t="s">
        <v>261</v>
      </c>
      <c r="AJ2024" s="58" t="n">
        <v>6.30905245612205</v>
      </c>
      <c r="AK2024" s="57" t="s">
        <v>350</v>
      </c>
      <c r="AL2024" s="58" t="n">
        <v>4.5</v>
      </c>
      <c r="AM2024" s="57"/>
      <c r="AN2024" s="57" t="s">
        <v>5412</v>
      </c>
      <c r="AO2024" s="57" t="n">
        <v>7</v>
      </c>
      <c r="AP2024" s="59" t="b">
        <f aca="false">TRUE()</f>
        <v>1</v>
      </c>
    </row>
    <row r="2025" customFormat="false" ht="15" hidden="false" customHeight="true" outlineLevel="0" collapsed="false">
      <c r="B2025" s="57" t="s">
        <v>4721</v>
      </c>
      <c r="C2025" s="57" t="s">
        <v>255</v>
      </c>
      <c r="D2025" s="57" t="s">
        <v>278</v>
      </c>
      <c r="E2025" s="59" t="b">
        <f aca="false">FALSE()</f>
        <v>0</v>
      </c>
      <c r="F2025" s="57" t="n">
        <v>1</v>
      </c>
      <c r="G2025" s="57" t="s">
        <v>4863</v>
      </c>
      <c r="H2025" s="57" t="s">
        <v>5053</v>
      </c>
      <c r="I2025" s="57" t="n">
        <v>3</v>
      </c>
      <c r="J2025" s="57" t="s">
        <v>360</v>
      </c>
      <c r="K2025" s="57" t="n">
        <v>2</v>
      </c>
      <c r="L2025" s="59" t="b">
        <f aca="false">FALSE()</f>
        <v>0</v>
      </c>
      <c r="M2025" s="59" t="b">
        <f aca="false">TRUE()</f>
        <v>1</v>
      </c>
      <c r="N2025" s="59" t="b">
        <f aca="false">TRUE()</f>
        <v>1</v>
      </c>
      <c r="O2025" s="59" t="b">
        <f aca="false">TRUE()</f>
        <v>1</v>
      </c>
      <c r="P2025" s="59" t="b">
        <f aca="false">TRUE()</f>
        <v>1</v>
      </c>
      <c r="Q2025" s="57" t="s">
        <v>5417</v>
      </c>
      <c r="R2025" s="58" t="n">
        <v>1</v>
      </c>
      <c r="S2025" s="58" t="n">
        <v>30.4630908966065</v>
      </c>
      <c r="T2025" s="57"/>
      <c r="U2025" s="58" t="n">
        <v>1.46844145872323</v>
      </c>
      <c r="V2025" s="58" t="n">
        <v>1.36164571627063</v>
      </c>
      <c r="W2025" s="58" t="n">
        <v>0</v>
      </c>
      <c r="X2025" s="58" t="n">
        <v>92.7272727272727</v>
      </c>
      <c r="Y2025" s="58" t="n">
        <v>0</v>
      </c>
      <c r="Z2025" s="58" t="n">
        <v>3.65388817115412</v>
      </c>
      <c r="AA2025" s="57" t="s">
        <v>5412</v>
      </c>
      <c r="AB2025" s="57" t="s">
        <v>5413</v>
      </c>
      <c r="AC2025" s="57" t="s">
        <v>5445</v>
      </c>
      <c r="AD2025" s="57" t="s">
        <v>4885</v>
      </c>
      <c r="AE2025" s="57" t="n">
        <v>428</v>
      </c>
      <c r="AF2025" s="58" t="n">
        <v>3.65388817115412</v>
      </c>
      <c r="AG2025" s="57" t="s">
        <v>5412</v>
      </c>
      <c r="AH2025" s="57" t="s">
        <v>5445</v>
      </c>
      <c r="AI2025" s="57" t="s">
        <v>4885</v>
      </c>
      <c r="AJ2025" s="58" t="n">
        <v>4.1275555687719</v>
      </c>
      <c r="AK2025" s="57" t="s">
        <v>350</v>
      </c>
      <c r="AL2025" s="58" t="n">
        <v>3.5</v>
      </c>
      <c r="AM2025" s="57"/>
      <c r="AN2025" s="57"/>
      <c r="AO2025" s="57" t="n">
        <v>0</v>
      </c>
      <c r="AP2025" s="59" t="b">
        <f aca="false">FALSE()</f>
        <v>0</v>
      </c>
    </row>
    <row r="2026" customFormat="false" ht="15" hidden="false" customHeight="true" outlineLevel="0" collapsed="false">
      <c r="B2026" s="57" t="s">
        <v>4721</v>
      </c>
      <c r="C2026" s="57" t="s">
        <v>255</v>
      </c>
      <c r="D2026" s="57" t="s">
        <v>278</v>
      </c>
      <c r="E2026" s="59" t="b">
        <f aca="false">FALSE()</f>
        <v>0</v>
      </c>
      <c r="F2026" s="57" t="n">
        <v>1</v>
      </c>
      <c r="G2026" s="57" t="s">
        <v>4863</v>
      </c>
      <c r="H2026" s="57" t="s">
        <v>5053</v>
      </c>
      <c r="I2026" s="57" t="n">
        <v>3</v>
      </c>
      <c r="J2026" s="57" t="s">
        <v>360</v>
      </c>
      <c r="K2026" s="57" t="n">
        <v>2</v>
      </c>
      <c r="L2026" s="59" t="b">
        <f aca="false">FALSE()</f>
        <v>0</v>
      </c>
      <c r="M2026" s="59" t="b">
        <f aca="false">TRUE()</f>
        <v>1</v>
      </c>
      <c r="N2026" s="59" t="b">
        <f aca="false">TRUE()</f>
        <v>1</v>
      </c>
      <c r="O2026" s="59" t="b">
        <f aca="false">TRUE()</f>
        <v>1</v>
      </c>
      <c r="P2026" s="59" t="b">
        <f aca="false">TRUE()</f>
        <v>1</v>
      </c>
      <c r="Q2026" s="57" t="s">
        <v>5417</v>
      </c>
      <c r="R2026" s="58" t="n">
        <v>1</v>
      </c>
      <c r="S2026" s="58" t="n">
        <v>30.4630908966065</v>
      </c>
      <c r="T2026" s="57"/>
      <c r="U2026" s="58" t="n">
        <v>1.46844145872323</v>
      </c>
      <c r="V2026" s="58" t="n">
        <v>1.36164571627063</v>
      </c>
      <c r="W2026" s="58" t="n">
        <v>0</v>
      </c>
      <c r="X2026" s="58" t="n">
        <v>92.7272727272727</v>
      </c>
      <c r="Y2026" s="58" t="n">
        <v>0</v>
      </c>
      <c r="Z2026" s="58" t="n">
        <v>3.65388817115412</v>
      </c>
      <c r="AA2026" s="57" t="s">
        <v>5412</v>
      </c>
      <c r="AB2026" s="57" t="s">
        <v>5413</v>
      </c>
      <c r="AC2026" s="57" t="s">
        <v>5445</v>
      </c>
      <c r="AD2026" s="57" t="s">
        <v>4885</v>
      </c>
      <c r="AE2026" s="57" t="n">
        <v>428</v>
      </c>
      <c r="AF2026" s="58" t="n">
        <v>3.65388817115412</v>
      </c>
      <c r="AG2026" s="57" t="s">
        <v>5412</v>
      </c>
      <c r="AH2026" s="57" t="s">
        <v>5445</v>
      </c>
      <c r="AI2026" s="57" t="s">
        <v>4885</v>
      </c>
      <c r="AJ2026" s="58" t="n">
        <v>4.1275555687719</v>
      </c>
      <c r="AK2026" s="57" t="s">
        <v>350</v>
      </c>
      <c r="AL2026" s="58" t="n">
        <v>4</v>
      </c>
      <c r="AM2026" s="57"/>
      <c r="AN2026" s="57" t="s">
        <v>5412</v>
      </c>
      <c r="AO2026" s="57" t="n">
        <v>1</v>
      </c>
      <c r="AP2026" s="59" t="b">
        <f aca="false">FALSE()</f>
        <v>0</v>
      </c>
    </row>
    <row r="2027" customFormat="false" ht="15" hidden="false" customHeight="true" outlineLevel="0" collapsed="false">
      <c r="B2027" s="57" t="s">
        <v>4721</v>
      </c>
      <c r="C2027" s="57" t="s">
        <v>255</v>
      </c>
      <c r="D2027" s="57" t="s">
        <v>278</v>
      </c>
      <c r="E2027" s="59" t="b">
        <f aca="false">FALSE()</f>
        <v>0</v>
      </c>
      <c r="F2027" s="57" t="n">
        <v>1</v>
      </c>
      <c r="G2027" s="57" t="s">
        <v>4863</v>
      </c>
      <c r="H2027" s="57" t="s">
        <v>5053</v>
      </c>
      <c r="I2027" s="57" t="n">
        <v>3</v>
      </c>
      <c r="J2027" s="57" t="s">
        <v>360</v>
      </c>
      <c r="K2027" s="57" t="n">
        <v>2</v>
      </c>
      <c r="L2027" s="59" t="b">
        <f aca="false">FALSE()</f>
        <v>0</v>
      </c>
      <c r="M2027" s="59" t="b">
        <f aca="false">TRUE()</f>
        <v>1</v>
      </c>
      <c r="N2027" s="59" t="b">
        <f aca="false">TRUE()</f>
        <v>1</v>
      </c>
      <c r="O2027" s="59" t="b">
        <f aca="false">TRUE()</f>
        <v>1</v>
      </c>
      <c r="P2027" s="59" t="b">
        <f aca="false">TRUE()</f>
        <v>1</v>
      </c>
      <c r="Q2027" s="57" t="s">
        <v>5417</v>
      </c>
      <c r="R2027" s="58" t="n">
        <v>1</v>
      </c>
      <c r="S2027" s="58" t="n">
        <v>30.4630908966065</v>
      </c>
      <c r="T2027" s="57"/>
      <c r="U2027" s="58" t="n">
        <v>1.46844145872323</v>
      </c>
      <c r="V2027" s="58" t="n">
        <v>1.36164571627063</v>
      </c>
      <c r="W2027" s="58" t="n">
        <v>0</v>
      </c>
      <c r="X2027" s="58" t="n">
        <v>92.7272727272727</v>
      </c>
      <c r="Y2027" s="58" t="n">
        <v>0</v>
      </c>
      <c r="Z2027" s="58" t="n">
        <v>3.65388817115412</v>
      </c>
      <c r="AA2027" s="57" t="s">
        <v>5412</v>
      </c>
      <c r="AB2027" s="57" t="s">
        <v>5413</v>
      </c>
      <c r="AC2027" s="57" t="s">
        <v>5445</v>
      </c>
      <c r="AD2027" s="57" t="s">
        <v>4885</v>
      </c>
      <c r="AE2027" s="57" t="n">
        <v>428</v>
      </c>
      <c r="AF2027" s="58" t="n">
        <v>3.65388817115412</v>
      </c>
      <c r="AG2027" s="57" t="s">
        <v>5412</v>
      </c>
      <c r="AH2027" s="57" t="s">
        <v>5445</v>
      </c>
      <c r="AI2027" s="57" t="s">
        <v>4885</v>
      </c>
      <c r="AJ2027" s="58" t="n">
        <v>4.1275555687719</v>
      </c>
      <c r="AK2027" s="57" t="s">
        <v>350</v>
      </c>
      <c r="AL2027" s="58" t="n">
        <v>4.5</v>
      </c>
      <c r="AM2027" s="57" t="s">
        <v>350</v>
      </c>
      <c r="AN2027" s="57" t="s">
        <v>5446</v>
      </c>
      <c r="AO2027" s="57" t="n">
        <v>2</v>
      </c>
      <c r="AP2027" s="59" t="b">
        <f aca="false">FALSE()</f>
        <v>0</v>
      </c>
    </row>
    <row r="2028" customFormat="false" ht="15" hidden="false" customHeight="true" outlineLevel="0" collapsed="false">
      <c r="B2028" s="57" t="s">
        <v>4721</v>
      </c>
      <c r="C2028" s="57" t="s">
        <v>255</v>
      </c>
      <c r="D2028" s="57" t="s">
        <v>278</v>
      </c>
      <c r="E2028" s="59" t="b">
        <f aca="false">FALSE()</f>
        <v>0</v>
      </c>
      <c r="F2028" s="57" t="n">
        <v>1</v>
      </c>
      <c r="G2028" s="57" t="s">
        <v>4863</v>
      </c>
      <c r="H2028" s="57" t="s">
        <v>5053</v>
      </c>
      <c r="I2028" s="57" t="n">
        <v>4</v>
      </c>
      <c r="J2028" s="57" t="s">
        <v>252</v>
      </c>
      <c r="K2028" s="57" t="n">
        <v>2</v>
      </c>
      <c r="L2028" s="59" t="b">
        <f aca="false">FALSE()</f>
        <v>0</v>
      </c>
      <c r="M2028" s="59" t="b">
        <f aca="false">TRUE()</f>
        <v>1</v>
      </c>
      <c r="N2028" s="59" t="b">
        <f aca="false">TRUE()</f>
        <v>1</v>
      </c>
      <c r="O2028" s="59" t="b">
        <f aca="false">TRUE()</f>
        <v>1</v>
      </c>
      <c r="P2028" s="59" t="b">
        <f aca="false">TRUE()</f>
        <v>1</v>
      </c>
      <c r="Q2028" s="57" t="s">
        <v>5440</v>
      </c>
      <c r="R2028" s="58" t="n">
        <v>1</v>
      </c>
      <c r="S2028" s="58" t="n">
        <v>29.0270309448242</v>
      </c>
      <c r="T2028" s="57"/>
      <c r="U2028" s="58" t="n">
        <v>8.67715407427362</v>
      </c>
      <c r="V2028" s="58" t="n">
        <v>8.67715407427362</v>
      </c>
      <c r="W2028" s="58" t="n">
        <v>3.5509584365489</v>
      </c>
      <c r="X2028" s="58" t="n">
        <v>100</v>
      </c>
      <c r="Y2028" s="58" t="n">
        <v>40.9230769230769</v>
      </c>
      <c r="Z2028" s="58" t="n">
        <v>2.87660652397926</v>
      </c>
      <c r="AA2028" s="57" t="s">
        <v>5412</v>
      </c>
      <c r="AB2028" s="57" t="s">
        <v>5413</v>
      </c>
      <c r="AC2028" s="57" t="s">
        <v>5414</v>
      </c>
      <c r="AD2028" s="57" t="s">
        <v>261</v>
      </c>
      <c r="AE2028" s="57" t="n">
        <v>510</v>
      </c>
      <c r="AF2028" s="58" t="n">
        <v>2.87660652397926</v>
      </c>
      <c r="AG2028" s="57" t="s">
        <v>5412</v>
      </c>
      <c r="AH2028" s="57" t="s">
        <v>5414</v>
      </c>
      <c r="AI2028" s="57" t="s">
        <v>261</v>
      </c>
      <c r="AJ2028" s="58" t="n">
        <v>3.42216583914339</v>
      </c>
      <c r="AK2028" s="57" t="s">
        <v>350</v>
      </c>
      <c r="AL2028" s="58" t="n">
        <v>3.5</v>
      </c>
      <c r="AM2028" s="57" t="s">
        <v>350</v>
      </c>
      <c r="AN2028" s="57" t="s">
        <v>5446</v>
      </c>
      <c r="AO2028" s="57" t="n">
        <v>2</v>
      </c>
      <c r="AP2028" s="59" t="b">
        <f aca="false">TRUE()</f>
        <v>1</v>
      </c>
    </row>
    <row r="2029" customFormat="false" ht="15" hidden="false" customHeight="true" outlineLevel="0" collapsed="false">
      <c r="B2029" s="57" t="s">
        <v>4721</v>
      </c>
      <c r="C2029" s="57" t="s">
        <v>255</v>
      </c>
      <c r="D2029" s="57" t="s">
        <v>278</v>
      </c>
      <c r="E2029" s="59" t="b">
        <f aca="false">FALSE()</f>
        <v>0</v>
      </c>
      <c r="F2029" s="57" t="n">
        <v>1</v>
      </c>
      <c r="G2029" s="57" t="s">
        <v>4863</v>
      </c>
      <c r="H2029" s="57" t="s">
        <v>5053</v>
      </c>
      <c r="I2029" s="57" t="n">
        <v>4</v>
      </c>
      <c r="J2029" s="57" t="s">
        <v>252</v>
      </c>
      <c r="K2029" s="57" t="n">
        <v>2</v>
      </c>
      <c r="L2029" s="59" t="b">
        <f aca="false">FALSE()</f>
        <v>0</v>
      </c>
      <c r="M2029" s="59" t="b">
        <f aca="false">TRUE()</f>
        <v>1</v>
      </c>
      <c r="N2029" s="59" t="b">
        <f aca="false">TRUE()</f>
        <v>1</v>
      </c>
      <c r="O2029" s="59" t="b">
        <f aca="false">TRUE()</f>
        <v>1</v>
      </c>
      <c r="P2029" s="59" t="b">
        <f aca="false">TRUE()</f>
        <v>1</v>
      </c>
      <c r="Q2029" s="57" t="s">
        <v>5440</v>
      </c>
      <c r="R2029" s="58" t="n">
        <v>1</v>
      </c>
      <c r="S2029" s="58" t="n">
        <v>29.0270309448242</v>
      </c>
      <c r="T2029" s="57"/>
      <c r="U2029" s="58" t="n">
        <v>8.67715407427362</v>
      </c>
      <c r="V2029" s="58" t="n">
        <v>8.67715407427362</v>
      </c>
      <c r="W2029" s="58" t="n">
        <v>3.5509584365489</v>
      </c>
      <c r="X2029" s="58" t="n">
        <v>100</v>
      </c>
      <c r="Y2029" s="58" t="n">
        <v>40.9230769230769</v>
      </c>
      <c r="Z2029" s="58" t="n">
        <v>2.87660652397926</v>
      </c>
      <c r="AA2029" s="57" t="s">
        <v>5412</v>
      </c>
      <c r="AB2029" s="57" t="s">
        <v>5413</v>
      </c>
      <c r="AC2029" s="57" t="s">
        <v>5414</v>
      </c>
      <c r="AD2029" s="57" t="s">
        <v>261</v>
      </c>
      <c r="AE2029" s="57" t="n">
        <v>510</v>
      </c>
      <c r="AF2029" s="58" t="n">
        <v>2.87660652397926</v>
      </c>
      <c r="AG2029" s="57" t="s">
        <v>5412</v>
      </c>
      <c r="AH2029" s="57" t="s">
        <v>5414</v>
      </c>
      <c r="AI2029" s="57" t="s">
        <v>261</v>
      </c>
      <c r="AJ2029" s="58" t="n">
        <v>3.42216583914339</v>
      </c>
      <c r="AK2029" s="57" t="s">
        <v>350</v>
      </c>
      <c r="AL2029" s="58" t="n">
        <v>4</v>
      </c>
      <c r="AM2029" s="57" t="s">
        <v>350</v>
      </c>
      <c r="AN2029" s="57" t="s">
        <v>5446</v>
      </c>
      <c r="AO2029" s="57" t="n">
        <v>2</v>
      </c>
      <c r="AP2029" s="59" t="b">
        <f aca="false">TRUE()</f>
        <v>1</v>
      </c>
    </row>
    <row r="2030" customFormat="false" ht="15" hidden="false" customHeight="true" outlineLevel="0" collapsed="false">
      <c r="B2030" s="57" t="s">
        <v>4721</v>
      </c>
      <c r="C2030" s="57" t="s">
        <v>255</v>
      </c>
      <c r="D2030" s="57" t="s">
        <v>278</v>
      </c>
      <c r="E2030" s="59" t="b">
        <f aca="false">FALSE()</f>
        <v>0</v>
      </c>
      <c r="F2030" s="57" t="n">
        <v>1</v>
      </c>
      <c r="G2030" s="57" t="s">
        <v>4863</v>
      </c>
      <c r="H2030" s="57" t="s">
        <v>5053</v>
      </c>
      <c r="I2030" s="57" t="n">
        <v>4</v>
      </c>
      <c r="J2030" s="57" t="s">
        <v>252</v>
      </c>
      <c r="K2030" s="57" t="n">
        <v>2</v>
      </c>
      <c r="L2030" s="59" t="b">
        <f aca="false">FALSE()</f>
        <v>0</v>
      </c>
      <c r="M2030" s="59" t="b">
        <f aca="false">TRUE()</f>
        <v>1</v>
      </c>
      <c r="N2030" s="59" t="b">
        <f aca="false">TRUE()</f>
        <v>1</v>
      </c>
      <c r="O2030" s="59" t="b">
        <f aca="false">TRUE()</f>
        <v>1</v>
      </c>
      <c r="P2030" s="59" t="b">
        <f aca="false">TRUE()</f>
        <v>1</v>
      </c>
      <c r="Q2030" s="57" t="s">
        <v>5440</v>
      </c>
      <c r="R2030" s="58" t="n">
        <v>1</v>
      </c>
      <c r="S2030" s="58" t="n">
        <v>29.0270309448242</v>
      </c>
      <c r="T2030" s="57"/>
      <c r="U2030" s="58" t="n">
        <v>8.67715407427362</v>
      </c>
      <c r="V2030" s="58" t="n">
        <v>8.67715407427362</v>
      </c>
      <c r="W2030" s="58" t="n">
        <v>3.5509584365489</v>
      </c>
      <c r="X2030" s="58" t="n">
        <v>100</v>
      </c>
      <c r="Y2030" s="58" t="n">
        <v>40.9230769230769</v>
      </c>
      <c r="Z2030" s="58" t="n">
        <v>2.87660652397926</v>
      </c>
      <c r="AA2030" s="57" t="s">
        <v>5412</v>
      </c>
      <c r="AB2030" s="57" t="s">
        <v>5413</v>
      </c>
      <c r="AC2030" s="57" t="s">
        <v>5414</v>
      </c>
      <c r="AD2030" s="57" t="s">
        <v>261</v>
      </c>
      <c r="AE2030" s="57" t="n">
        <v>510</v>
      </c>
      <c r="AF2030" s="58" t="n">
        <v>2.87660652397926</v>
      </c>
      <c r="AG2030" s="57" t="s">
        <v>5412</v>
      </c>
      <c r="AH2030" s="57" t="s">
        <v>5414</v>
      </c>
      <c r="AI2030" s="57" t="s">
        <v>261</v>
      </c>
      <c r="AJ2030" s="58" t="n">
        <v>3.42216583914339</v>
      </c>
      <c r="AK2030" s="57" t="s">
        <v>350</v>
      </c>
      <c r="AL2030" s="58" t="n">
        <v>4.5</v>
      </c>
      <c r="AM2030" s="57" t="s">
        <v>350</v>
      </c>
      <c r="AN2030" s="57" t="s">
        <v>5446</v>
      </c>
      <c r="AO2030" s="57" t="n">
        <v>3</v>
      </c>
      <c r="AP2030" s="59" t="b">
        <f aca="false">TRUE()</f>
        <v>1</v>
      </c>
    </row>
    <row r="2031" customFormat="false" ht="15" hidden="false" customHeight="true" outlineLevel="0" collapsed="false">
      <c r="B2031" s="57" t="s">
        <v>4721</v>
      </c>
      <c r="C2031" s="57" t="s">
        <v>255</v>
      </c>
      <c r="D2031" s="57" t="s">
        <v>278</v>
      </c>
      <c r="E2031" s="59" t="b">
        <f aca="false">FALSE()</f>
        <v>0</v>
      </c>
      <c r="F2031" s="57" t="n">
        <v>1</v>
      </c>
      <c r="G2031" s="57" t="s">
        <v>4863</v>
      </c>
      <c r="H2031" s="57" t="s">
        <v>5053</v>
      </c>
      <c r="I2031" s="57" t="n">
        <v>5</v>
      </c>
      <c r="J2031" s="57" t="s">
        <v>425</v>
      </c>
      <c r="K2031" s="57" t="n">
        <v>2</v>
      </c>
      <c r="L2031" s="59" t="b">
        <f aca="false">FALSE()</f>
        <v>0</v>
      </c>
      <c r="M2031" s="59" t="b">
        <f aca="false">TRUE()</f>
        <v>1</v>
      </c>
      <c r="N2031" s="59" t="b">
        <f aca="false">TRUE()</f>
        <v>1</v>
      </c>
      <c r="O2031" s="59" t="b">
        <f aca="false">TRUE()</f>
        <v>1</v>
      </c>
      <c r="P2031" s="59" t="b">
        <f aca="false">TRUE()</f>
        <v>1</v>
      </c>
      <c r="Q2031" s="57" t="s">
        <v>5416</v>
      </c>
      <c r="R2031" s="58" t="n">
        <v>1</v>
      </c>
      <c r="S2031" s="58" t="n">
        <v>36.288028717041</v>
      </c>
      <c r="T2031" s="57"/>
      <c r="U2031" s="58" t="n">
        <v>0</v>
      </c>
      <c r="V2031" s="58" t="n">
        <v>0</v>
      </c>
      <c r="W2031" s="58" t="n">
        <v>0</v>
      </c>
      <c r="X2031" s="57"/>
      <c r="Y2031" s="57"/>
      <c r="Z2031" s="58" t="n">
        <v>5.01307977373193</v>
      </c>
      <c r="AA2031" s="57" t="s">
        <v>5412</v>
      </c>
      <c r="AB2031" s="57" t="s">
        <v>5413</v>
      </c>
      <c r="AC2031" s="57" t="s">
        <v>5414</v>
      </c>
      <c r="AD2031" s="57" t="s">
        <v>261</v>
      </c>
      <c r="AE2031" s="57" t="n">
        <v>510</v>
      </c>
      <c r="AF2031" s="58" t="n">
        <v>5.01307977373193</v>
      </c>
      <c r="AG2031" s="57" t="s">
        <v>5412</v>
      </c>
      <c r="AH2031" s="57" t="s">
        <v>5414</v>
      </c>
      <c r="AI2031" s="57" t="s">
        <v>261</v>
      </c>
      <c r="AJ2031" s="58" t="n">
        <v>5.05409992089593</v>
      </c>
      <c r="AK2031" s="57" t="s">
        <v>350</v>
      </c>
      <c r="AL2031" s="58" t="n">
        <v>3.5</v>
      </c>
      <c r="AM2031" s="57"/>
      <c r="AN2031" s="57"/>
      <c r="AO2031" s="57" t="n">
        <v>0</v>
      </c>
      <c r="AP2031" s="59" t="b">
        <f aca="false">FALSE()</f>
        <v>0</v>
      </c>
    </row>
    <row r="2032" customFormat="false" ht="15" hidden="false" customHeight="true" outlineLevel="0" collapsed="false">
      <c r="B2032" s="57" t="s">
        <v>4721</v>
      </c>
      <c r="C2032" s="57" t="s">
        <v>255</v>
      </c>
      <c r="D2032" s="57" t="s">
        <v>278</v>
      </c>
      <c r="E2032" s="59" t="b">
        <f aca="false">FALSE()</f>
        <v>0</v>
      </c>
      <c r="F2032" s="57" t="n">
        <v>1</v>
      </c>
      <c r="G2032" s="57" t="s">
        <v>4863</v>
      </c>
      <c r="H2032" s="57" t="s">
        <v>5053</v>
      </c>
      <c r="I2032" s="57" t="n">
        <v>5</v>
      </c>
      <c r="J2032" s="57" t="s">
        <v>425</v>
      </c>
      <c r="K2032" s="57" t="n">
        <v>2</v>
      </c>
      <c r="L2032" s="59" t="b">
        <f aca="false">FALSE()</f>
        <v>0</v>
      </c>
      <c r="M2032" s="59" t="b">
        <f aca="false">TRUE()</f>
        <v>1</v>
      </c>
      <c r="N2032" s="59" t="b">
        <f aca="false">TRUE()</f>
        <v>1</v>
      </c>
      <c r="O2032" s="59" t="b">
        <f aca="false">TRUE()</f>
        <v>1</v>
      </c>
      <c r="P2032" s="59" t="b">
        <f aca="false">TRUE()</f>
        <v>1</v>
      </c>
      <c r="Q2032" s="57" t="s">
        <v>5416</v>
      </c>
      <c r="R2032" s="58" t="n">
        <v>1</v>
      </c>
      <c r="S2032" s="58" t="n">
        <v>36.288028717041</v>
      </c>
      <c r="T2032" s="57"/>
      <c r="U2032" s="58" t="n">
        <v>0</v>
      </c>
      <c r="V2032" s="58" t="n">
        <v>0</v>
      </c>
      <c r="W2032" s="58" t="n">
        <v>0</v>
      </c>
      <c r="X2032" s="57"/>
      <c r="Y2032" s="57"/>
      <c r="Z2032" s="58" t="n">
        <v>5.01307977373193</v>
      </c>
      <c r="AA2032" s="57" t="s">
        <v>5412</v>
      </c>
      <c r="AB2032" s="57" t="s">
        <v>5413</v>
      </c>
      <c r="AC2032" s="57" t="s">
        <v>5414</v>
      </c>
      <c r="AD2032" s="57" t="s">
        <v>261</v>
      </c>
      <c r="AE2032" s="57" t="n">
        <v>510</v>
      </c>
      <c r="AF2032" s="58" t="n">
        <v>5.01307977373193</v>
      </c>
      <c r="AG2032" s="57" t="s">
        <v>5412</v>
      </c>
      <c r="AH2032" s="57" t="s">
        <v>5414</v>
      </c>
      <c r="AI2032" s="57" t="s">
        <v>261</v>
      </c>
      <c r="AJ2032" s="58" t="n">
        <v>5.05409992089593</v>
      </c>
      <c r="AK2032" s="57" t="s">
        <v>350</v>
      </c>
      <c r="AL2032" s="58" t="n">
        <v>4</v>
      </c>
      <c r="AM2032" s="57"/>
      <c r="AN2032" s="57"/>
      <c r="AO2032" s="57" t="n">
        <v>0</v>
      </c>
      <c r="AP2032" s="59" t="b">
        <f aca="false">FALSE()</f>
        <v>0</v>
      </c>
    </row>
    <row r="2033" customFormat="false" ht="15" hidden="false" customHeight="true" outlineLevel="0" collapsed="false">
      <c r="B2033" s="57" t="s">
        <v>4721</v>
      </c>
      <c r="C2033" s="57" t="s">
        <v>255</v>
      </c>
      <c r="D2033" s="57" t="s">
        <v>278</v>
      </c>
      <c r="E2033" s="59" t="b">
        <f aca="false">FALSE()</f>
        <v>0</v>
      </c>
      <c r="F2033" s="57" t="n">
        <v>1</v>
      </c>
      <c r="G2033" s="57" t="s">
        <v>4863</v>
      </c>
      <c r="H2033" s="57" t="s">
        <v>5053</v>
      </c>
      <c r="I2033" s="57" t="n">
        <v>5</v>
      </c>
      <c r="J2033" s="57" t="s">
        <v>425</v>
      </c>
      <c r="K2033" s="57" t="n">
        <v>2</v>
      </c>
      <c r="L2033" s="59" t="b">
        <f aca="false">FALSE()</f>
        <v>0</v>
      </c>
      <c r="M2033" s="59" t="b">
        <f aca="false">TRUE()</f>
        <v>1</v>
      </c>
      <c r="N2033" s="59" t="b">
        <f aca="false">TRUE()</f>
        <v>1</v>
      </c>
      <c r="O2033" s="59" t="b">
        <f aca="false">TRUE()</f>
        <v>1</v>
      </c>
      <c r="P2033" s="59" t="b">
        <f aca="false">TRUE()</f>
        <v>1</v>
      </c>
      <c r="Q2033" s="57" t="s">
        <v>5416</v>
      </c>
      <c r="R2033" s="58" t="n">
        <v>1</v>
      </c>
      <c r="S2033" s="58" t="n">
        <v>36.288028717041</v>
      </c>
      <c r="T2033" s="57"/>
      <c r="U2033" s="58" t="n">
        <v>0</v>
      </c>
      <c r="V2033" s="58" t="n">
        <v>0</v>
      </c>
      <c r="W2033" s="58" t="n">
        <v>0</v>
      </c>
      <c r="X2033" s="57"/>
      <c r="Y2033" s="57"/>
      <c r="Z2033" s="58" t="n">
        <v>5.01307977373193</v>
      </c>
      <c r="AA2033" s="57" t="s">
        <v>5412</v>
      </c>
      <c r="AB2033" s="57" t="s">
        <v>5413</v>
      </c>
      <c r="AC2033" s="57" t="s">
        <v>5414</v>
      </c>
      <c r="AD2033" s="57" t="s">
        <v>261</v>
      </c>
      <c r="AE2033" s="57" t="n">
        <v>510</v>
      </c>
      <c r="AF2033" s="58" t="n">
        <v>5.01307977373193</v>
      </c>
      <c r="AG2033" s="57" t="s">
        <v>5412</v>
      </c>
      <c r="AH2033" s="57" t="s">
        <v>5414</v>
      </c>
      <c r="AI2033" s="57" t="s">
        <v>261</v>
      </c>
      <c r="AJ2033" s="58" t="n">
        <v>5.05409992089593</v>
      </c>
      <c r="AK2033" s="57" t="s">
        <v>350</v>
      </c>
      <c r="AL2033" s="58" t="n">
        <v>4.5</v>
      </c>
      <c r="AM2033" s="57"/>
      <c r="AN2033" s="57"/>
      <c r="AO2033" s="57" t="n">
        <v>0</v>
      </c>
      <c r="AP2033" s="59" t="b">
        <f aca="false">FALSE()</f>
        <v>0</v>
      </c>
    </row>
    <row r="2034" customFormat="false" ht="15" hidden="false" customHeight="true" outlineLevel="0" collapsed="false">
      <c r="B2034" s="57" t="s">
        <v>4721</v>
      </c>
      <c r="C2034" s="57" t="s">
        <v>255</v>
      </c>
      <c r="D2034" s="57" t="s">
        <v>278</v>
      </c>
      <c r="E2034" s="59" t="b">
        <f aca="false">FALSE()</f>
        <v>0</v>
      </c>
      <c r="F2034" s="57" t="n">
        <v>1</v>
      </c>
      <c r="G2034" s="57" t="s">
        <v>4863</v>
      </c>
      <c r="H2034" s="57" t="s">
        <v>5053</v>
      </c>
      <c r="I2034" s="57" t="n">
        <v>6</v>
      </c>
      <c r="J2034" s="57" t="s">
        <v>334</v>
      </c>
      <c r="K2034" s="57" t="n">
        <v>2</v>
      </c>
      <c r="L2034" s="59" t="b">
        <f aca="false">FALSE()</f>
        <v>0</v>
      </c>
      <c r="M2034" s="59" t="b">
        <f aca="false">TRUE()</f>
        <v>1</v>
      </c>
      <c r="N2034" s="59" t="b">
        <f aca="false">TRUE()</f>
        <v>1</v>
      </c>
      <c r="O2034" s="59" t="b">
        <f aca="false">TRUE()</f>
        <v>1</v>
      </c>
      <c r="P2034" s="59" t="b">
        <f aca="false">TRUE()</f>
        <v>1</v>
      </c>
      <c r="Q2034" s="57" t="s">
        <v>5423</v>
      </c>
      <c r="R2034" s="58" t="n">
        <v>1</v>
      </c>
      <c r="S2034" s="58" t="n">
        <v>38.754451751709</v>
      </c>
      <c r="T2034" s="57"/>
      <c r="U2034" s="58" t="n">
        <v>6.14075519102441</v>
      </c>
      <c r="V2034" s="58" t="n">
        <v>5.39318499385622</v>
      </c>
      <c r="W2034" s="58" t="n">
        <v>2.64319462570181</v>
      </c>
      <c r="X2034" s="58" t="n">
        <v>87.8260869565217</v>
      </c>
      <c r="Y2034" s="58" t="n">
        <v>43.0434782608696</v>
      </c>
      <c r="Z2034" s="58" t="n">
        <v>4.14107787199179</v>
      </c>
      <c r="AA2034" s="57" t="s">
        <v>350</v>
      </c>
      <c r="AB2034" s="57" t="s">
        <v>282</v>
      </c>
      <c r="AC2034" s="57" t="s">
        <v>5487</v>
      </c>
      <c r="AD2034" s="57" t="s">
        <v>5425</v>
      </c>
      <c r="AE2034" s="57" t="n">
        <v>23</v>
      </c>
      <c r="AF2034" s="58" t="n">
        <v>4.22785488200577</v>
      </c>
      <c r="AG2034" s="57" t="s">
        <v>5412</v>
      </c>
      <c r="AH2034" s="57" t="s">
        <v>5414</v>
      </c>
      <c r="AI2034" s="57" t="s">
        <v>252</v>
      </c>
      <c r="AJ2034" s="58" t="n">
        <v>4.14107787199179</v>
      </c>
      <c r="AK2034" s="57" t="s">
        <v>350</v>
      </c>
      <c r="AL2034" s="58" t="n">
        <v>3.5</v>
      </c>
      <c r="AM2034" s="57"/>
      <c r="AN2034" s="57"/>
      <c r="AO2034" s="57" t="n">
        <v>0</v>
      </c>
      <c r="AP2034" s="59" t="b">
        <f aca="false">FALSE()</f>
        <v>0</v>
      </c>
    </row>
    <row r="2035" customFormat="false" ht="15" hidden="false" customHeight="true" outlineLevel="0" collapsed="false">
      <c r="B2035" s="57" t="s">
        <v>4721</v>
      </c>
      <c r="C2035" s="57" t="s">
        <v>255</v>
      </c>
      <c r="D2035" s="57" t="s">
        <v>278</v>
      </c>
      <c r="E2035" s="59" t="b">
        <f aca="false">FALSE()</f>
        <v>0</v>
      </c>
      <c r="F2035" s="57" t="n">
        <v>1</v>
      </c>
      <c r="G2035" s="57" t="s">
        <v>4863</v>
      </c>
      <c r="H2035" s="57" t="s">
        <v>5053</v>
      </c>
      <c r="I2035" s="57" t="n">
        <v>6</v>
      </c>
      <c r="J2035" s="57" t="s">
        <v>334</v>
      </c>
      <c r="K2035" s="57" t="n">
        <v>2</v>
      </c>
      <c r="L2035" s="59" t="b">
        <f aca="false">FALSE()</f>
        <v>0</v>
      </c>
      <c r="M2035" s="59" t="b">
        <f aca="false">TRUE()</f>
        <v>1</v>
      </c>
      <c r="N2035" s="59" t="b">
        <f aca="false">TRUE()</f>
        <v>1</v>
      </c>
      <c r="O2035" s="59" t="b">
        <f aca="false">TRUE()</f>
        <v>1</v>
      </c>
      <c r="P2035" s="59" t="b">
        <f aca="false">TRUE()</f>
        <v>1</v>
      </c>
      <c r="Q2035" s="57" t="s">
        <v>5423</v>
      </c>
      <c r="R2035" s="58" t="n">
        <v>1</v>
      </c>
      <c r="S2035" s="58" t="n">
        <v>38.754451751709</v>
      </c>
      <c r="T2035" s="57"/>
      <c r="U2035" s="58" t="n">
        <v>6.14075519102441</v>
      </c>
      <c r="V2035" s="58" t="n">
        <v>5.39318499385622</v>
      </c>
      <c r="W2035" s="58" t="n">
        <v>2.64319462570181</v>
      </c>
      <c r="X2035" s="58" t="n">
        <v>87.8260869565217</v>
      </c>
      <c r="Y2035" s="58" t="n">
        <v>43.0434782608696</v>
      </c>
      <c r="Z2035" s="58" t="n">
        <v>4.14107787199179</v>
      </c>
      <c r="AA2035" s="57" t="s">
        <v>350</v>
      </c>
      <c r="AB2035" s="57" t="s">
        <v>282</v>
      </c>
      <c r="AC2035" s="57" t="s">
        <v>5487</v>
      </c>
      <c r="AD2035" s="57" t="s">
        <v>5425</v>
      </c>
      <c r="AE2035" s="57" t="n">
        <v>23</v>
      </c>
      <c r="AF2035" s="58" t="n">
        <v>4.22785488200577</v>
      </c>
      <c r="AG2035" s="57" t="s">
        <v>5412</v>
      </c>
      <c r="AH2035" s="57" t="s">
        <v>5414</v>
      </c>
      <c r="AI2035" s="57" t="s">
        <v>252</v>
      </c>
      <c r="AJ2035" s="58" t="n">
        <v>4.14107787199179</v>
      </c>
      <c r="AK2035" s="57" t="s">
        <v>350</v>
      </c>
      <c r="AL2035" s="58" t="n">
        <v>4</v>
      </c>
      <c r="AM2035" s="57"/>
      <c r="AN2035" s="57"/>
      <c r="AO2035" s="57" t="n">
        <v>0</v>
      </c>
      <c r="AP2035" s="59" t="b">
        <f aca="false">FALSE()</f>
        <v>0</v>
      </c>
    </row>
    <row r="2036" customFormat="false" ht="15" hidden="false" customHeight="true" outlineLevel="0" collapsed="false">
      <c r="B2036" s="57" t="s">
        <v>4721</v>
      </c>
      <c r="C2036" s="57" t="s">
        <v>255</v>
      </c>
      <c r="D2036" s="57" t="s">
        <v>278</v>
      </c>
      <c r="E2036" s="59" t="b">
        <f aca="false">FALSE()</f>
        <v>0</v>
      </c>
      <c r="F2036" s="57" t="n">
        <v>1</v>
      </c>
      <c r="G2036" s="57" t="s">
        <v>4863</v>
      </c>
      <c r="H2036" s="57" t="s">
        <v>5053</v>
      </c>
      <c r="I2036" s="57" t="n">
        <v>6</v>
      </c>
      <c r="J2036" s="57" t="s">
        <v>334</v>
      </c>
      <c r="K2036" s="57" t="n">
        <v>2</v>
      </c>
      <c r="L2036" s="59" t="b">
        <f aca="false">FALSE()</f>
        <v>0</v>
      </c>
      <c r="M2036" s="59" t="b">
        <f aca="false">TRUE()</f>
        <v>1</v>
      </c>
      <c r="N2036" s="59" t="b">
        <f aca="false">TRUE()</f>
        <v>1</v>
      </c>
      <c r="O2036" s="59" t="b">
        <f aca="false">TRUE()</f>
        <v>1</v>
      </c>
      <c r="P2036" s="59" t="b">
        <f aca="false">TRUE()</f>
        <v>1</v>
      </c>
      <c r="Q2036" s="57" t="s">
        <v>5423</v>
      </c>
      <c r="R2036" s="58" t="n">
        <v>1</v>
      </c>
      <c r="S2036" s="58" t="n">
        <v>38.754451751709</v>
      </c>
      <c r="T2036" s="57"/>
      <c r="U2036" s="58" t="n">
        <v>6.14075519102441</v>
      </c>
      <c r="V2036" s="58" t="n">
        <v>5.39318499385622</v>
      </c>
      <c r="W2036" s="58" t="n">
        <v>2.64319462570181</v>
      </c>
      <c r="X2036" s="58" t="n">
        <v>87.8260869565217</v>
      </c>
      <c r="Y2036" s="58" t="n">
        <v>43.0434782608696</v>
      </c>
      <c r="Z2036" s="58" t="n">
        <v>4.14107787199179</v>
      </c>
      <c r="AA2036" s="57" t="s">
        <v>350</v>
      </c>
      <c r="AB2036" s="57" t="s">
        <v>282</v>
      </c>
      <c r="AC2036" s="57" t="s">
        <v>5487</v>
      </c>
      <c r="AD2036" s="57" t="s">
        <v>5425</v>
      </c>
      <c r="AE2036" s="57" t="n">
        <v>23</v>
      </c>
      <c r="AF2036" s="58" t="n">
        <v>4.22785488200577</v>
      </c>
      <c r="AG2036" s="57" t="s">
        <v>5412</v>
      </c>
      <c r="AH2036" s="57" t="s">
        <v>5414</v>
      </c>
      <c r="AI2036" s="57" t="s">
        <v>252</v>
      </c>
      <c r="AJ2036" s="58" t="n">
        <v>4.14107787199179</v>
      </c>
      <c r="AK2036" s="57" t="s">
        <v>350</v>
      </c>
      <c r="AL2036" s="58" t="n">
        <v>4.5</v>
      </c>
      <c r="AM2036" s="57" t="s">
        <v>350</v>
      </c>
      <c r="AN2036" s="57" t="s">
        <v>5446</v>
      </c>
      <c r="AO2036" s="57" t="n">
        <v>2</v>
      </c>
      <c r="AP2036" s="59" t="b">
        <f aca="false">FALSE()</f>
        <v>0</v>
      </c>
    </row>
    <row r="2037" customFormat="false" ht="15" hidden="false" customHeight="true" outlineLevel="0" collapsed="false">
      <c r="B2037" s="57" t="s">
        <v>4721</v>
      </c>
      <c r="C2037" s="57" t="s">
        <v>255</v>
      </c>
      <c r="D2037" s="57" t="s">
        <v>278</v>
      </c>
      <c r="E2037" s="59" t="b">
        <f aca="false">FALSE()</f>
        <v>0</v>
      </c>
      <c r="F2037" s="57" t="n">
        <v>1</v>
      </c>
      <c r="G2037" s="57" t="s">
        <v>4863</v>
      </c>
      <c r="H2037" s="57" t="s">
        <v>5053</v>
      </c>
      <c r="I2037" s="57" t="n">
        <v>7</v>
      </c>
      <c r="J2037" s="57" t="s">
        <v>4876</v>
      </c>
      <c r="K2037" s="57" t="n">
        <v>2</v>
      </c>
      <c r="L2037" s="59" t="b">
        <f aca="false">FALSE()</f>
        <v>0</v>
      </c>
      <c r="M2037" s="59" t="b">
        <f aca="false">TRUE()</f>
        <v>1</v>
      </c>
      <c r="N2037" s="59" t="b">
        <f aca="false">TRUE()</f>
        <v>1</v>
      </c>
      <c r="O2037" s="59" t="b">
        <f aca="false">TRUE()</f>
        <v>1</v>
      </c>
      <c r="P2037" s="59" t="b">
        <f aca="false">TRUE()</f>
        <v>1</v>
      </c>
      <c r="Q2037" s="57" t="s">
        <v>5483</v>
      </c>
      <c r="R2037" s="58" t="n">
        <v>1</v>
      </c>
      <c r="S2037" s="58" t="n">
        <v>30.2964401245117</v>
      </c>
      <c r="T2037" s="57"/>
      <c r="U2037" s="58" t="n">
        <v>1.73543081485472</v>
      </c>
      <c r="V2037" s="58" t="n">
        <v>0</v>
      </c>
      <c r="W2037" s="58" t="n">
        <v>0</v>
      </c>
      <c r="X2037" s="58" t="n">
        <v>0</v>
      </c>
      <c r="Y2037" s="58" t="n">
        <v>0</v>
      </c>
      <c r="Z2037" s="58" t="n">
        <v>5.33199197311849</v>
      </c>
      <c r="AA2037" s="57" t="s">
        <v>5412</v>
      </c>
      <c r="AB2037" s="57" t="s">
        <v>5413</v>
      </c>
      <c r="AC2037" s="57" t="s">
        <v>5456</v>
      </c>
      <c r="AD2037" s="57" t="s">
        <v>252</v>
      </c>
      <c r="AE2037" s="57" t="n">
        <v>38</v>
      </c>
      <c r="AF2037" s="58" t="n">
        <v>5.62712869596027</v>
      </c>
      <c r="AG2037" s="57" t="s">
        <v>5412</v>
      </c>
      <c r="AH2037" s="57" t="s">
        <v>5414</v>
      </c>
      <c r="AI2037" s="57" t="s">
        <v>261</v>
      </c>
      <c r="AJ2037" s="58" t="n">
        <v>6.19575144597489</v>
      </c>
      <c r="AK2037" s="57" t="s">
        <v>350</v>
      </c>
      <c r="AL2037" s="58" t="n">
        <v>3.5</v>
      </c>
      <c r="AM2037" s="57"/>
      <c r="AN2037" s="57"/>
      <c r="AO2037" s="57" t="n">
        <v>0</v>
      </c>
      <c r="AP2037" s="59" t="b">
        <f aca="false">FALSE()</f>
        <v>0</v>
      </c>
    </row>
    <row r="2038" customFormat="false" ht="15" hidden="false" customHeight="true" outlineLevel="0" collapsed="false">
      <c r="B2038" s="57" t="s">
        <v>4721</v>
      </c>
      <c r="C2038" s="57" t="s">
        <v>255</v>
      </c>
      <c r="D2038" s="57" t="s">
        <v>278</v>
      </c>
      <c r="E2038" s="59" t="b">
        <f aca="false">FALSE()</f>
        <v>0</v>
      </c>
      <c r="F2038" s="57" t="n">
        <v>1</v>
      </c>
      <c r="G2038" s="57" t="s">
        <v>4863</v>
      </c>
      <c r="H2038" s="57" t="s">
        <v>5053</v>
      </c>
      <c r="I2038" s="57" t="n">
        <v>7</v>
      </c>
      <c r="J2038" s="57" t="s">
        <v>4876</v>
      </c>
      <c r="K2038" s="57" t="n">
        <v>2</v>
      </c>
      <c r="L2038" s="59" t="b">
        <f aca="false">FALSE()</f>
        <v>0</v>
      </c>
      <c r="M2038" s="59" t="b">
        <f aca="false">TRUE()</f>
        <v>1</v>
      </c>
      <c r="N2038" s="59" t="b">
        <f aca="false">TRUE()</f>
        <v>1</v>
      </c>
      <c r="O2038" s="59" t="b">
        <f aca="false">TRUE()</f>
        <v>1</v>
      </c>
      <c r="P2038" s="59" t="b">
        <f aca="false">TRUE()</f>
        <v>1</v>
      </c>
      <c r="Q2038" s="57" t="s">
        <v>5483</v>
      </c>
      <c r="R2038" s="58" t="n">
        <v>1</v>
      </c>
      <c r="S2038" s="58" t="n">
        <v>30.2964401245117</v>
      </c>
      <c r="T2038" s="57"/>
      <c r="U2038" s="58" t="n">
        <v>1.73543081485472</v>
      </c>
      <c r="V2038" s="58" t="n">
        <v>0</v>
      </c>
      <c r="W2038" s="58" t="n">
        <v>0</v>
      </c>
      <c r="X2038" s="58" t="n">
        <v>0</v>
      </c>
      <c r="Y2038" s="58" t="n">
        <v>0</v>
      </c>
      <c r="Z2038" s="58" t="n">
        <v>5.33199197311849</v>
      </c>
      <c r="AA2038" s="57" t="s">
        <v>5412</v>
      </c>
      <c r="AB2038" s="57" t="s">
        <v>5413</v>
      </c>
      <c r="AC2038" s="57" t="s">
        <v>5456</v>
      </c>
      <c r="AD2038" s="57" t="s">
        <v>252</v>
      </c>
      <c r="AE2038" s="57" t="n">
        <v>38</v>
      </c>
      <c r="AF2038" s="58" t="n">
        <v>5.62712869596027</v>
      </c>
      <c r="AG2038" s="57" t="s">
        <v>5412</v>
      </c>
      <c r="AH2038" s="57" t="s">
        <v>5414</v>
      </c>
      <c r="AI2038" s="57" t="s">
        <v>261</v>
      </c>
      <c r="AJ2038" s="58" t="n">
        <v>6.19575144597489</v>
      </c>
      <c r="AK2038" s="57" t="s">
        <v>350</v>
      </c>
      <c r="AL2038" s="58" t="n">
        <v>4</v>
      </c>
      <c r="AM2038" s="57"/>
      <c r="AN2038" s="57"/>
      <c r="AO2038" s="57" t="n">
        <v>0</v>
      </c>
      <c r="AP2038" s="59" t="b">
        <f aca="false">FALSE()</f>
        <v>0</v>
      </c>
    </row>
    <row r="2039" customFormat="false" ht="15" hidden="false" customHeight="true" outlineLevel="0" collapsed="false">
      <c r="B2039" s="57" t="s">
        <v>4721</v>
      </c>
      <c r="C2039" s="57" t="s">
        <v>255</v>
      </c>
      <c r="D2039" s="57" t="s">
        <v>278</v>
      </c>
      <c r="E2039" s="59" t="b">
        <f aca="false">FALSE()</f>
        <v>0</v>
      </c>
      <c r="F2039" s="57" t="n">
        <v>1</v>
      </c>
      <c r="G2039" s="57" t="s">
        <v>4863</v>
      </c>
      <c r="H2039" s="57" t="s">
        <v>5053</v>
      </c>
      <c r="I2039" s="57" t="n">
        <v>7</v>
      </c>
      <c r="J2039" s="57" t="s">
        <v>4876</v>
      </c>
      <c r="K2039" s="57" t="n">
        <v>2</v>
      </c>
      <c r="L2039" s="59" t="b">
        <f aca="false">FALSE()</f>
        <v>0</v>
      </c>
      <c r="M2039" s="59" t="b">
        <f aca="false">TRUE()</f>
        <v>1</v>
      </c>
      <c r="N2039" s="59" t="b">
        <f aca="false">TRUE()</f>
        <v>1</v>
      </c>
      <c r="O2039" s="59" t="b">
        <f aca="false">TRUE()</f>
        <v>1</v>
      </c>
      <c r="P2039" s="59" t="b">
        <f aca="false">TRUE()</f>
        <v>1</v>
      </c>
      <c r="Q2039" s="57" t="s">
        <v>5483</v>
      </c>
      <c r="R2039" s="58" t="n">
        <v>1</v>
      </c>
      <c r="S2039" s="58" t="n">
        <v>30.2964401245117</v>
      </c>
      <c r="T2039" s="57"/>
      <c r="U2039" s="58" t="n">
        <v>1.73543081485472</v>
      </c>
      <c r="V2039" s="58" t="n">
        <v>0</v>
      </c>
      <c r="W2039" s="58" t="n">
        <v>0</v>
      </c>
      <c r="X2039" s="58" t="n">
        <v>0</v>
      </c>
      <c r="Y2039" s="58" t="n">
        <v>0</v>
      </c>
      <c r="Z2039" s="58" t="n">
        <v>5.33199197311849</v>
      </c>
      <c r="AA2039" s="57" t="s">
        <v>5412</v>
      </c>
      <c r="AB2039" s="57" t="s">
        <v>5413</v>
      </c>
      <c r="AC2039" s="57" t="s">
        <v>5456</v>
      </c>
      <c r="AD2039" s="57" t="s">
        <v>252</v>
      </c>
      <c r="AE2039" s="57" t="n">
        <v>38</v>
      </c>
      <c r="AF2039" s="58" t="n">
        <v>5.62712869596027</v>
      </c>
      <c r="AG2039" s="57" t="s">
        <v>5412</v>
      </c>
      <c r="AH2039" s="57" t="s">
        <v>5414</v>
      </c>
      <c r="AI2039" s="57" t="s">
        <v>261</v>
      </c>
      <c r="AJ2039" s="58" t="n">
        <v>6.19575144597489</v>
      </c>
      <c r="AK2039" s="57" t="s">
        <v>350</v>
      </c>
      <c r="AL2039" s="58" t="n">
        <v>4.5</v>
      </c>
      <c r="AM2039" s="57"/>
      <c r="AN2039" s="57"/>
      <c r="AO2039" s="57" t="n">
        <v>0</v>
      </c>
      <c r="AP2039" s="59" t="b">
        <f aca="false">FALSE()</f>
        <v>0</v>
      </c>
    </row>
    <row r="2040" customFormat="false" ht="15" hidden="false" customHeight="true" outlineLevel="0" collapsed="false">
      <c r="B2040" s="57" t="s">
        <v>4721</v>
      </c>
      <c r="C2040" s="57" t="s">
        <v>255</v>
      </c>
      <c r="D2040" s="57" t="s">
        <v>278</v>
      </c>
      <c r="E2040" s="59" t="b">
        <f aca="false">FALSE()</f>
        <v>0</v>
      </c>
      <c r="F2040" s="57" t="n">
        <v>1</v>
      </c>
      <c r="G2040" s="57" t="s">
        <v>4863</v>
      </c>
      <c r="H2040" s="57" t="s">
        <v>5053</v>
      </c>
      <c r="I2040" s="57" t="n">
        <v>8</v>
      </c>
      <c r="J2040" s="57" t="s">
        <v>360</v>
      </c>
      <c r="K2040" s="57" t="n">
        <v>2</v>
      </c>
      <c r="L2040" s="59" t="b">
        <f aca="false">FALSE()</f>
        <v>0</v>
      </c>
      <c r="M2040" s="59" t="b">
        <f aca="false">TRUE()</f>
        <v>1</v>
      </c>
      <c r="N2040" s="59" t="b">
        <f aca="false">TRUE()</f>
        <v>1</v>
      </c>
      <c r="O2040" s="59" t="b">
        <f aca="false">TRUE()</f>
        <v>1</v>
      </c>
      <c r="P2040" s="59" t="b">
        <f aca="false">TRUE()</f>
        <v>1</v>
      </c>
      <c r="Q2040" s="57" t="s">
        <v>5417</v>
      </c>
      <c r="R2040" s="58" t="n">
        <v>1</v>
      </c>
      <c r="S2040" s="58" t="n">
        <v>25.6755695343018</v>
      </c>
      <c r="T2040" s="57"/>
      <c r="U2040" s="58" t="n">
        <v>0</v>
      </c>
      <c r="V2040" s="58" t="n">
        <v>0</v>
      </c>
      <c r="W2040" s="58" t="n">
        <v>0</v>
      </c>
      <c r="X2040" s="57"/>
      <c r="Y2040" s="57"/>
      <c r="Z2040" s="58" t="n">
        <v>4.99824008323929</v>
      </c>
      <c r="AA2040" s="57" t="s">
        <v>5412</v>
      </c>
      <c r="AB2040" s="57" t="s">
        <v>5413</v>
      </c>
      <c r="AC2040" s="57" t="s">
        <v>5414</v>
      </c>
      <c r="AD2040" s="57" t="s">
        <v>261</v>
      </c>
      <c r="AE2040" s="57" t="n">
        <v>828</v>
      </c>
      <c r="AF2040" s="58" t="n">
        <v>4.99824008323929</v>
      </c>
      <c r="AG2040" s="57" t="s">
        <v>5412</v>
      </c>
      <c r="AH2040" s="57" t="s">
        <v>5414</v>
      </c>
      <c r="AI2040" s="57" t="s">
        <v>261</v>
      </c>
      <c r="AJ2040" s="58" t="n">
        <v>6.22122830356677</v>
      </c>
      <c r="AK2040" s="57" t="s">
        <v>350</v>
      </c>
      <c r="AL2040" s="58" t="n">
        <v>3.5</v>
      </c>
      <c r="AM2040" s="57"/>
      <c r="AN2040" s="57"/>
      <c r="AO2040" s="57" t="n">
        <v>0</v>
      </c>
      <c r="AP2040" s="59" t="b">
        <f aca="false">FALSE()</f>
        <v>0</v>
      </c>
    </row>
    <row r="2041" customFormat="false" ht="15" hidden="false" customHeight="true" outlineLevel="0" collapsed="false">
      <c r="B2041" s="57" t="s">
        <v>4721</v>
      </c>
      <c r="C2041" s="57" t="s">
        <v>255</v>
      </c>
      <c r="D2041" s="57" t="s">
        <v>278</v>
      </c>
      <c r="E2041" s="59" t="b">
        <f aca="false">FALSE()</f>
        <v>0</v>
      </c>
      <c r="F2041" s="57" t="n">
        <v>1</v>
      </c>
      <c r="G2041" s="57" t="s">
        <v>4863</v>
      </c>
      <c r="H2041" s="57" t="s">
        <v>5053</v>
      </c>
      <c r="I2041" s="57" t="n">
        <v>8</v>
      </c>
      <c r="J2041" s="57" t="s">
        <v>360</v>
      </c>
      <c r="K2041" s="57" t="n">
        <v>2</v>
      </c>
      <c r="L2041" s="59" t="b">
        <f aca="false">FALSE()</f>
        <v>0</v>
      </c>
      <c r="M2041" s="59" t="b">
        <f aca="false">TRUE()</f>
        <v>1</v>
      </c>
      <c r="N2041" s="59" t="b">
        <f aca="false">TRUE()</f>
        <v>1</v>
      </c>
      <c r="O2041" s="59" t="b">
        <f aca="false">TRUE()</f>
        <v>1</v>
      </c>
      <c r="P2041" s="59" t="b">
        <f aca="false">TRUE()</f>
        <v>1</v>
      </c>
      <c r="Q2041" s="57" t="s">
        <v>5417</v>
      </c>
      <c r="R2041" s="58" t="n">
        <v>1</v>
      </c>
      <c r="S2041" s="58" t="n">
        <v>25.6755695343018</v>
      </c>
      <c r="T2041" s="57"/>
      <c r="U2041" s="58" t="n">
        <v>0</v>
      </c>
      <c r="V2041" s="58" t="n">
        <v>0</v>
      </c>
      <c r="W2041" s="58" t="n">
        <v>0</v>
      </c>
      <c r="X2041" s="57"/>
      <c r="Y2041" s="57"/>
      <c r="Z2041" s="58" t="n">
        <v>4.99824008323929</v>
      </c>
      <c r="AA2041" s="57" t="s">
        <v>5412</v>
      </c>
      <c r="AB2041" s="57" t="s">
        <v>5413</v>
      </c>
      <c r="AC2041" s="57" t="s">
        <v>5414</v>
      </c>
      <c r="AD2041" s="57" t="s">
        <v>261</v>
      </c>
      <c r="AE2041" s="57" t="n">
        <v>828</v>
      </c>
      <c r="AF2041" s="58" t="n">
        <v>4.99824008323929</v>
      </c>
      <c r="AG2041" s="57" t="s">
        <v>5412</v>
      </c>
      <c r="AH2041" s="57" t="s">
        <v>5414</v>
      </c>
      <c r="AI2041" s="57" t="s">
        <v>261</v>
      </c>
      <c r="AJ2041" s="58" t="n">
        <v>6.22122830356677</v>
      </c>
      <c r="AK2041" s="57" t="s">
        <v>350</v>
      </c>
      <c r="AL2041" s="58" t="n">
        <v>4</v>
      </c>
      <c r="AM2041" s="57"/>
      <c r="AN2041" s="57"/>
      <c r="AO2041" s="57" t="n">
        <v>0</v>
      </c>
      <c r="AP2041" s="59" t="b">
        <f aca="false">FALSE()</f>
        <v>0</v>
      </c>
    </row>
    <row r="2042" customFormat="false" ht="15" hidden="false" customHeight="true" outlineLevel="0" collapsed="false">
      <c r="B2042" s="57" t="s">
        <v>4721</v>
      </c>
      <c r="C2042" s="57" t="s">
        <v>255</v>
      </c>
      <c r="D2042" s="57" t="s">
        <v>278</v>
      </c>
      <c r="E2042" s="59" t="b">
        <f aca="false">FALSE()</f>
        <v>0</v>
      </c>
      <c r="F2042" s="57" t="n">
        <v>1</v>
      </c>
      <c r="G2042" s="57" t="s">
        <v>4863</v>
      </c>
      <c r="H2042" s="57" t="s">
        <v>5053</v>
      </c>
      <c r="I2042" s="57" t="n">
        <v>8</v>
      </c>
      <c r="J2042" s="57" t="s">
        <v>360</v>
      </c>
      <c r="K2042" s="57" t="n">
        <v>2</v>
      </c>
      <c r="L2042" s="59" t="b">
        <f aca="false">FALSE()</f>
        <v>0</v>
      </c>
      <c r="M2042" s="59" t="b">
        <f aca="false">TRUE()</f>
        <v>1</v>
      </c>
      <c r="N2042" s="59" t="b">
        <f aca="false">TRUE()</f>
        <v>1</v>
      </c>
      <c r="O2042" s="59" t="b">
        <f aca="false">TRUE()</f>
        <v>1</v>
      </c>
      <c r="P2042" s="59" t="b">
        <f aca="false">TRUE()</f>
        <v>1</v>
      </c>
      <c r="Q2042" s="57" t="s">
        <v>5417</v>
      </c>
      <c r="R2042" s="58" t="n">
        <v>1</v>
      </c>
      <c r="S2042" s="58" t="n">
        <v>25.6755695343018</v>
      </c>
      <c r="T2042" s="57"/>
      <c r="U2042" s="58" t="n">
        <v>0</v>
      </c>
      <c r="V2042" s="58" t="n">
        <v>0</v>
      </c>
      <c r="W2042" s="58" t="n">
        <v>0</v>
      </c>
      <c r="X2042" s="57"/>
      <c r="Y2042" s="57"/>
      <c r="Z2042" s="58" t="n">
        <v>4.99824008323929</v>
      </c>
      <c r="AA2042" s="57" t="s">
        <v>5412</v>
      </c>
      <c r="AB2042" s="57" t="s">
        <v>5413</v>
      </c>
      <c r="AC2042" s="57" t="s">
        <v>5414</v>
      </c>
      <c r="AD2042" s="57" t="s">
        <v>261</v>
      </c>
      <c r="AE2042" s="57" t="n">
        <v>828</v>
      </c>
      <c r="AF2042" s="58" t="n">
        <v>4.99824008323929</v>
      </c>
      <c r="AG2042" s="57" t="s">
        <v>5412</v>
      </c>
      <c r="AH2042" s="57" t="s">
        <v>5414</v>
      </c>
      <c r="AI2042" s="57" t="s">
        <v>261</v>
      </c>
      <c r="AJ2042" s="58" t="n">
        <v>6.22122830356677</v>
      </c>
      <c r="AK2042" s="57" t="s">
        <v>350</v>
      </c>
      <c r="AL2042" s="58" t="n">
        <v>4.5</v>
      </c>
      <c r="AM2042" s="57"/>
      <c r="AN2042" s="57"/>
      <c r="AO2042" s="57" t="n">
        <v>0</v>
      </c>
      <c r="AP2042" s="59" t="b">
        <f aca="false">FALSE()</f>
        <v>0</v>
      </c>
    </row>
    <row r="2043" customFormat="false" ht="15" hidden="false" customHeight="true" outlineLevel="0" collapsed="false">
      <c r="B2043" s="57" t="s">
        <v>4721</v>
      </c>
      <c r="C2043" s="57" t="s">
        <v>255</v>
      </c>
      <c r="D2043" s="57" t="s">
        <v>410</v>
      </c>
      <c r="E2043" s="59" t="b">
        <f aca="false">TRUE()</f>
        <v>1</v>
      </c>
      <c r="F2043" s="57" t="n">
        <v>1</v>
      </c>
      <c r="G2043" s="57" t="s">
        <v>5172</v>
      </c>
      <c r="H2043" s="57" t="s">
        <v>5146</v>
      </c>
      <c r="I2043" s="57" t="n">
        <v>2</v>
      </c>
      <c r="J2043" s="57" t="s">
        <v>252</v>
      </c>
      <c r="K2043" s="57" t="n">
        <v>2</v>
      </c>
      <c r="L2043" s="59" t="b">
        <f aca="false">FALSE()</f>
        <v>0</v>
      </c>
      <c r="M2043" s="59" t="b">
        <f aca="false">TRUE()</f>
        <v>1</v>
      </c>
      <c r="N2043" s="59" t="b">
        <f aca="false">TRUE()</f>
        <v>1</v>
      </c>
      <c r="O2043" s="59" t="b">
        <f aca="false">TRUE()</f>
        <v>1</v>
      </c>
      <c r="P2043" s="59" t="b">
        <f aca="false">TRUE()</f>
        <v>1</v>
      </c>
      <c r="Q2043" s="57" t="s">
        <v>5440</v>
      </c>
      <c r="R2043" s="58" t="n">
        <v>1</v>
      </c>
      <c r="S2043" s="58" t="n">
        <v>78.0760498046875</v>
      </c>
      <c r="T2043" s="57"/>
      <c r="U2043" s="58" t="n">
        <v>45.0678033149965</v>
      </c>
      <c r="V2043" s="58" t="n">
        <v>20.0775995810885</v>
      </c>
      <c r="W2043" s="58" t="n">
        <v>20.0775995810885</v>
      </c>
      <c r="X2043" s="58" t="n">
        <v>44.5497630331754</v>
      </c>
      <c r="Y2043" s="58" t="n">
        <v>44.5497630331754</v>
      </c>
      <c r="Z2043" s="58" t="n">
        <v>2.9580534639692</v>
      </c>
      <c r="AA2043" s="57" t="s">
        <v>341</v>
      </c>
      <c r="AB2043" s="57" t="s">
        <v>282</v>
      </c>
      <c r="AC2043" s="57" t="s">
        <v>5513</v>
      </c>
      <c r="AD2043" s="57" t="s">
        <v>5430</v>
      </c>
      <c r="AE2043" s="57" t="n">
        <v>172</v>
      </c>
      <c r="AF2043" s="58" t="n">
        <v>2.9580534639692</v>
      </c>
      <c r="AG2043" s="57" t="s">
        <v>341</v>
      </c>
      <c r="AH2043" s="57" t="s">
        <v>5513</v>
      </c>
      <c r="AI2043" s="57" t="s">
        <v>5430</v>
      </c>
      <c r="AJ2043" s="58" t="n">
        <v>2.9580534639692</v>
      </c>
      <c r="AK2043" s="57" t="s">
        <v>341</v>
      </c>
      <c r="AL2043" s="58" t="n">
        <v>3.5</v>
      </c>
      <c r="AM2043" s="57" t="s">
        <v>341</v>
      </c>
      <c r="AN2043" s="57" t="s">
        <v>341</v>
      </c>
      <c r="AO2043" s="57" t="n">
        <v>3</v>
      </c>
      <c r="AP2043" s="59" t="b">
        <f aca="false">TRUE()</f>
        <v>1</v>
      </c>
    </row>
    <row r="2044" customFormat="false" ht="15" hidden="false" customHeight="true" outlineLevel="0" collapsed="false">
      <c r="B2044" s="57" t="s">
        <v>4721</v>
      </c>
      <c r="C2044" s="57" t="s">
        <v>255</v>
      </c>
      <c r="D2044" s="57" t="s">
        <v>410</v>
      </c>
      <c r="E2044" s="59" t="b">
        <f aca="false">TRUE()</f>
        <v>1</v>
      </c>
      <c r="F2044" s="57" t="n">
        <v>1</v>
      </c>
      <c r="G2044" s="57" t="s">
        <v>5172</v>
      </c>
      <c r="H2044" s="57" t="s">
        <v>5146</v>
      </c>
      <c r="I2044" s="57" t="n">
        <v>2</v>
      </c>
      <c r="J2044" s="57" t="s">
        <v>252</v>
      </c>
      <c r="K2044" s="57" t="n">
        <v>2</v>
      </c>
      <c r="L2044" s="59" t="b">
        <f aca="false">FALSE()</f>
        <v>0</v>
      </c>
      <c r="M2044" s="59" t="b">
        <f aca="false">TRUE()</f>
        <v>1</v>
      </c>
      <c r="N2044" s="59" t="b">
        <f aca="false">TRUE()</f>
        <v>1</v>
      </c>
      <c r="O2044" s="59" t="b">
        <f aca="false">TRUE()</f>
        <v>1</v>
      </c>
      <c r="P2044" s="59" t="b">
        <f aca="false">TRUE()</f>
        <v>1</v>
      </c>
      <c r="Q2044" s="57" t="s">
        <v>5440</v>
      </c>
      <c r="R2044" s="58" t="n">
        <v>1</v>
      </c>
      <c r="S2044" s="58" t="n">
        <v>78.0760498046875</v>
      </c>
      <c r="T2044" s="57"/>
      <c r="U2044" s="58" t="n">
        <v>45.0678033149965</v>
      </c>
      <c r="V2044" s="58" t="n">
        <v>20.0775995810885</v>
      </c>
      <c r="W2044" s="58" t="n">
        <v>20.0775995810885</v>
      </c>
      <c r="X2044" s="58" t="n">
        <v>44.5497630331754</v>
      </c>
      <c r="Y2044" s="58" t="n">
        <v>44.5497630331754</v>
      </c>
      <c r="Z2044" s="58" t="n">
        <v>2.9580534639692</v>
      </c>
      <c r="AA2044" s="57" t="s">
        <v>341</v>
      </c>
      <c r="AB2044" s="57" t="s">
        <v>282</v>
      </c>
      <c r="AC2044" s="57" t="s">
        <v>5513</v>
      </c>
      <c r="AD2044" s="57" t="s">
        <v>5430</v>
      </c>
      <c r="AE2044" s="57" t="n">
        <v>172</v>
      </c>
      <c r="AF2044" s="58" t="n">
        <v>2.9580534639692</v>
      </c>
      <c r="AG2044" s="57" t="s">
        <v>341</v>
      </c>
      <c r="AH2044" s="57" t="s">
        <v>5513</v>
      </c>
      <c r="AI2044" s="57" t="s">
        <v>5430</v>
      </c>
      <c r="AJ2044" s="58" t="n">
        <v>2.9580534639692</v>
      </c>
      <c r="AK2044" s="57" t="s">
        <v>341</v>
      </c>
      <c r="AL2044" s="58" t="n">
        <v>4</v>
      </c>
      <c r="AM2044" s="57" t="s">
        <v>341</v>
      </c>
      <c r="AN2044" s="57" t="s">
        <v>341</v>
      </c>
      <c r="AO2044" s="57" t="n">
        <v>3</v>
      </c>
      <c r="AP2044" s="59" t="b">
        <f aca="false">TRUE()</f>
        <v>1</v>
      </c>
    </row>
    <row r="2045" customFormat="false" ht="15" hidden="false" customHeight="true" outlineLevel="0" collapsed="false">
      <c r="B2045" s="57" t="s">
        <v>4721</v>
      </c>
      <c r="C2045" s="57" t="s">
        <v>255</v>
      </c>
      <c r="D2045" s="57" t="s">
        <v>410</v>
      </c>
      <c r="E2045" s="59" t="b">
        <f aca="false">TRUE()</f>
        <v>1</v>
      </c>
      <c r="F2045" s="57" t="n">
        <v>1</v>
      </c>
      <c r="G2045" s="57" t="s">
        <v>5172</v>
      </c>
      <c r="H2045" s="57" t="s">
        <v>5146</v>
      </c>
      <c r="I2045" s="57" t="n">
        <v>2</v>
      </c>
      <c r="J2045" s="57" t="s">
        <v>252</v>
      </c>
      <c r="K2045" s="57" t="n">
        <v>2</v>
      </c>
      <c r="L2045" s="59" t="b">
        <f aca="false">FALSE()</f>
        <v>0</v>
      </c>
      <c r="M2045" s="59" t="b">
        <f aca="false">TRUE()</f>
        <v>1</v>
      </c>
      <c r="N2045" s="59" t="b">
        <f aca="false">TRUE()</f>
        <v>1</v>
      </c>
      <c r="O2045" s="59" t="b">
        <f aca="false">TRUE()</f>
        <v>1</v>
      </c>
      <c r="P2045" s="59" t="b">
        <f aca="false">TRUE()</f>
        <v>1</v>
      </c>
      <c r="Q2045" s="57" t="s">
        <v>5440</v>
      </c>
      <c r="R2045" s="58" t="n">
        <v>1</v>
      </c>
      <c r="S2045" s="58" t="n">
        <v>78.0760498046875</v>
      </c>
      <c r="T2045" s="57"/>
      <c r="U2045" s="58" t="n">
        <v>45.0678033149965</v>
      </c>
      <c r="V2045" s="58" t="n">
        <v>20.0775995810885</v>
      </c>
      <c r="W2045" s="58" t="n">
        <v>20.0775995810885</v>
      </c>
      <c r="X2045" s="58" t="n">
        <v>44.5497630331754</v>
      </c>
      <c r="Y2045" s="58" t="n">
        <v>44.5497630331754</v>
      </c>
      <c r="Z2045" s="58" t="n">
        <v>2.9580534639692</v>
      </c>
      <c r="AA2045" s="57" t="s">
        <v>341</v>
      </c>
      <c r="AB2045" s="57" t="s">
        <v>282</v>
      </c>
      <c r="AC2045" s="57" t="s">
        <v>5513</v>
      </c>
      <c r="AD2045" s="57" t="s">
        <v>5430</v>
      </c>
      <c r="AE2045" s="57" t="n">
        <v>172</v>
      </c>
      <c r="AF2045" s="58" t="n">
        <v>2.9580534639692</v>
      </c>
      <c r="AG2045" s="57" t="s">
        <v>341</v>
      </c>
      <c r="AH2045" s="57" t="s">
        <v>5513</v>
      </c>
      <c r="AI2045" s="57" t="s">
        <v>5430</v>
      </c>
      <c r="AJ2045" s="58" t="n">
        <v>2.9580534639692</v>
      </c>
      <c r="AK2045" s="57" t="s">
        <v>341</v>
      </c>
      <c r="AL2045" s="58" t="n">
        <v>4.5</v>
      </c>
      <c r="AM2045" s="57" t="s">
        <v>341</v>
      </c>
      <c r="AN2045" s="57" t="s">
        <v>341</v>
      </c>
      <c r="AO2045" s="57" t="n">
        <v>3</v>
      </c>
      <c r="AP2045" s="59" t="b">
        <f aca="false">TRUE()</f>
        <v>1</v>
      </c>
    </row>
    <row r="2046" customFormat="false" ht="15" hidden="false" customHeight="true" outlineLevel="0" collapsed="false">
      <c r="B2046" s="57" t="s">
        <v>4721</v>
      </c>
      <c r="C2046" s="57" t="s">
        <v>255</v>
      </c>
      <c r="D2046" s="57" t="s">
        <v>410</v>
      </c>
      <c r="E2046" s="59" t="b">
        <f aca="false">TRUE()</f>
        <v>1</v>
      </c>
      <c r="F2046" s="57" t="n">
        <v>1</v>
      </c>
      <c r="G2046" s="57" t="s">
        <v>5172</v>
      </c>
      <c r="H2046" s="57" t="s">
        <v>5146</v>
      </c>
      <c r="I2046" s="57" t="n">
        <v>3</v>
      </c>
      <c r="J2046" s="57" t="s">
        <v>428</v>
      </c>
      <c r="K2046" s="57" t="n">
        <v>2</v>
      </c>
      <c r="L2046" s="59" t="b">
        <f aca="false">FALSE()</f>
        <v>0</v>
      </c>
      <c r="M2046" s="59" t="b">
        <f aca="false">TRUE()</f>
        <v>1</v>
      </c>
      <c r="N2046" s="59" t="b">
        <f aca="false">TRUE()</f>
        <v>1</v>
      </c>
      <c r="O2046" s="59" t="b">
        <f aca="false">TRUE()</f>
        <v>1</v>
      </c>
      <c r="P2046" s="59" t="b">
        <f aca="false">TRUE()</f>
        <v>1</v>
      </c>
      <c r="Q2046" s="57" t="s">
        <v>5425</v>
      </c>
      <c r="R2046" s="58" t="n">
        <v>1</v>
      </c>
      <c r="S2046" s="58" t="n">
        <v>69.8294067382813</v>
      </c>
      <c r="T2046" s="57"/>
      <c r="U2046" s="58" t="n">
        <v>1.73543081485472</v>
      </c>
      <c r="V2046" s="58" t="n">
        <v>0.186892549292047</v>
      </c>
      <c r="W2046" s="58" t="n">
        <v>0.186892549292047</v>
      </c>
      <c r="X2046" s="58" t="n">
        <v>10.7692307692308</v>
      </c>
      <c r="Y2046" s="58" t="n">
        <v>10.7692307692308</v>
      </c>
      <c r="Z2046" s="58" t="n">
        <v>4.00168610725531</v>
      </c>
      <c r="AA2046" s="57" t="s">
        <v>341</v>
      </c>
      <c r="AB2046" s="57" t="s">
        <v>282</v>
      </c>
      <c r="AC2046" s="57" t="s">
        <v>5458</v>
      </c>
      <c r="AD2046" s="57" t="s">
        <v>5430</v>
      </c>
      <c r="AE2046" s="57" t="n">
        <v>172</v>
      </c>
      <c r="AF2046" s="58" t="n">
        <v>4.00168610725531</v>
      </c>
      <c r="AG2046" s="57" t="s">
        <v>341</v>
      </c>
      <c r="AH2046" s="57" t="s">
        <v>5458</v>
      </c>
      <c r="AI2046" s="57" t="s">
        <v>5430</v>
      </c>
      <c r="AJ2046" s="58" t="n">
        <v>4.00168610725531</v>
      </c>
      <c r="AK2046" s="57" t="s">
        <v>341</v>
      </c>
      <c r="AL2046" s="58" t="n">
        <v>3.5</v>
      </c>
      <c r="AM2046" s="57"/>
      <c r="AN2046" s="57"/>
      <c r="AO2046" s="57" t="n">
        <v>0</v>
      </c>
      <c r="AP2046" s="59" t="b">
        <f aca="false">FALSE()</f>
        <v>0</v>
      </c>
    </row>
    <row r="2047" customFormat="false" ht="15" hidden="false" customHeight="true" outlineLevel="0" collapsed="false">
      <c r="B2047" s="57" t="s">
        <v>4721</v>
      </c>
      <c r="C2047" s="57" t="s">
        <v>255</v>
      </c>
      <c r="D2047" s="57" t="s">
        <v>410</v>
      </c>
      <c r="E2047" s="59" t="b">
        <f aca="false">TRUE()</f>
        <v>1</v>
      </c>
      <c r="F2047" s="57" t="n">
        <v>1</v>
      </c>
      <c r="G2047" s="57" t="s">
        <v>5172</v>
      </c>
      <c r="H2047" s="57" t="s">
        <v>5146</v>
      </c>
      <c r="I2047" s="57" t="n">
        <v>3</v>
      </c>
      <c r="J2047" s="57" t="s">
        <v>428</v>
      </c>
      <c r="K2047" s="57" t="n">
        <v>2</v>
      </c>
      <c r="L2047" s="59" t="b">
        <f aca="false">FALSE()</f>
        <v>0</v>
      </c>
      <c r="M2047" s="59" t="b">
        <f aca="false">TRUE()</f>
        <v>1</v>
      </c>
      <c r="N2047" s="59" t="b">
        <f aca="false">TRUE()</f>
        <v>1</v>
      </c>
      <c r="O2047" s="59" t="b">
        <f aca="false">TRUE()</f>
        <v>1</v>
      </c>
      <c r="P2047" s="59" t="b">
        <f aca="false">TRUE()</f>
        <v>1</v>
      </c>
      <c r="Q2047" s="57" t="s">
        <v>5425</v>
      </c>
      <c r="R2047" s="58" t="n">
        <v>1</v>
      </c>
      <c r="S2047" s="58" t="n">
        <v>69.8294067382813</v>
      </c>
      <c r="T2047" s="57"/>
      <c r="U2047" s="58" t="n">
        <v>1.73543081485472</v>
      </c>
      <c r="V2047" s="58" t="n">
        <v>0.186892549292047</v>
      </c>
      <c r="W2047" s="58" t="n">
        <v>0.186892549292047</v>
      </c>
      <c r="X2047" s="58" t="n">
        <v>10.7692307692308</v>
      </c>
      <c r="Y2047" s="58" t="n">
        <v>10.7692307692308</v>
      </c>
      <c r="Z2047" s="58" t="n">
        <v>4.00168610725531</v>
      </c>
      <c r="AA2047" s="57" t="s">
        <v>341</v>
      </c>
      <c r="AB2047" s="57" t="s">
        <v>282</v>
      </c>
      <c r="AC2047" s="57" t="s">
        <v>5458</v>
      </c>
      <c r="AD2047" s="57" t="s">
        <v>5430</v>
      </c>
      <c r="AE2047" s="57" t="n">
        <v>172</v>
      </c>
      <c r="AF2047" s="58" t="n">
        <v>4.00168610725531</v>
      </c>
      <c r="AG2047" s="57" t="s">
        <v>341</v>
      </c>
      <c r="AH2047" s="57" t="s">
        <v>5458</v>
      </c>
      <c r="AI2047" s="57" t="s">
        <v>5430</v>
      </c>
      <c r="AJ2047" s="58" t="n">
        <v>4.00168610725531</v>
      </c>
      <c r="AK2047" s="57" t="s">
        <v>341</v>
      </c>
      <c r="AL2047" s="58" t="n">
        <v>4</v>
      </c>
      <c r="AM2047" s="57"/>
      <c r="AN2047" s="57"/>
      <c r="AO2047" s="57" t="n">
        <v>0</v>
      </c>
      <c r="AP2047" s="59" t="b">
        <f aca="false">FALSE()</f>
        <v>0</v>
      </c>
    </row>
    <row r="2048" customFormat="false" ht="15" hidden="false" customHeight="true" outlineLevel="0" collapsed="false">
      <c r="B2048" s="57" t="s">
        <v>4721</v>
      </c>
      <c r="C2048" s="57" t="s">
        <v>255</v>
      </c>
      <c r="D2048" s="57" t="s">
        <v>410</v>
      </c>
      <c r="E2048" s="59" t="b">
        <f aca="false">TRUE()</f>
        <v>1</v>
      </c>
      <c r="F2048" s="57" t="n">
        <v>1</v>
      </c>
      <c r="G2048" s="57" t="s">
        <v>5172</v>
      </c>
      <c r="H2048" s="57" t="s">
        <v>5146</v>
      </c>
      <c r="I2048" s="57" t="n">
        <v>3</v>
      </c>
      <c r="J2048" s="57" t="s">
        <v>428</v>
      </c>
      <c r="K2048" s="57" t="n">
        <v>2</v>
      </c>
      <c r="L2048" s="59" t="b">
        <f aca="false">FALSE()</f>
        <v>0</v>
      </c>
      <c r="M2048" s="59" t="b">
        <f aca="false">TRUE()</f>
        <v>1</v>
      </c>
      <c r="N2048" s="59" t="b">
        <f aca="false">TRUE()</f>
        <v>1</v>
      </c>
      <c r="O2048" s="59" t="b">
        <f aca="false">TRUE()</f>
        <v>1</v>
      </c>
      <c r="P2048" s="59" t="b">
        <f aca="false">TRUE()</f>
        <v>1</v>
      </c>
      <c r="Q2048" s="57" t="s">
        <v>5425</v>
      </c>
      <c r="R2048" s="58" t="n">
        <v>1</v>
      </c>
      <c r="S2048" s="58" t="n">
        <v>69.8294067382813</v>
      </c>
      <c r="T2048" s="57"/>
      <c r="U2048" s="58" t="n">
        <v>1.73543081485472</v>
      </c>
      <c r="V2048" s="58" t="n">
        <v>0.186892549292047</v>
      </c>
      <c r="W2048" s="58" t="n">
        <v>0.186892549292047</v>
      </c>
      <c r="X2048" s="58" t="n">
        <v>10.7692307692308</v>
      </c>
      <c r="Y2048" s="58" t="n">
        <v>10.7692307692308</v>
      </c>
      <c r="Z2048" s="58" t="n">
        <v>4.00168610725531</v>
      </c>
      <c r="AA2048" s="57" t="s">
        <v>341</v>
      </c>
      <c r="AB2048" s="57" t="s">
        <v>282</v>
      </c>
      <c r="AC2048" s="57" t="s">
        <v>5458</v>
      </c>
      <c r="AD2048" s="57" t="s">
        <v>5430</v>
      </c>
      <c r="AE2048" s="57" t="n">
        <v>172</v>
      </c>
      <c r="AF2048" s="58" t="n">
        <v>4.00168610725531</v>
      </c>
      <c r="AG2048" s="57" t="s">
        <v>341</v>
      </c>
      <c r="AH2048" s="57" t="s">
        <v>5458</v>
      </c>
      <c r="AI2048" s="57" t="s">
        <v>5430</v>
      </c>
      <c r="AJ2048" s="58" t="n">
        <v>4.00168610725531</v>
      </c>
      <c r="AK2048" s="57" t="s">
        <v>341</v>
      </c>
      <c r="AL2048" s="58" t="n">
        <v>4.5</v>
      </c>
      <c r="AM2048" s="57" t="s">
        <v>341</v>
      </c>
      <c r="AN2048" s="57" t="s">
        <v>341</v>
      </c>
      <c r="AO2048" s="57" t="n">
        <v>2</v>
      </c>
      <c r="AP2048" s="59" t="b">
        <f aca="false">FALSE()</f>
        <v>0</v>
      </c>
    </row>
    <row r="2049" customFormat="false" ht="15" hidden="false" customHeight="true" outlineLevel="0" collapsed="false">
      <c r="B2049" s="57" t="s">
        <v>4721</v>
      </c>
      <c r="C2049" s="57" t="s">
        <v>255</v>
      </c>
      <c r="D2049" s="57" t="s">
        <v>410</v>
      </c>
      <c r="E2049" s="59" t="b">
        <f aca="false">TRUE()</f>
        <v>1</v>
      </c>
      <c r="F2049" s="57" t="n">
        <v>1</v>
      </c>
      <c r="G2049" s="57" t="s">
        <v>5172</v>
      </c>
      <c r="H2049" s="57" t="s">
        <v>5146</v>
      </c>
      <c r="I2049" s="57" t="n">
        <v>4</v>
      </c>
      <c r="J2049" s="57" t="s">
        <v>425</v>
      </c>
      <c r="K2049" s="57" t="n">
        <v>2</v>
      </c>
      <c r="L2049" s="59" t="b">
        <f aca="false">FALSE()</f>
        <v>0</v>
      </c>
      <c r="M2049" s="59" t="b">
        <f aca="false">TRUE()</f>
        <v>1</v>
      </c>
      <c r="N2049" s="59" t="b">
        <f aca="false">TRUE()</f>
        <v>1</v>
      </c>
      <c r="O2049" s="59" t="b">
        <f aca="false">TRUE()</f>
        <v>1</v>
      </c>
      <c r="P2049" s="59" t="b">
        <f aca="false">TRUE()</f>
        <v>1</v>
      </c>
      <c r="Q2049" s="57" t="s">
        <v>5416</v>
      </c>
      <c r="R2049" s="58" t="n">
        <v>1</v>
      </c>
      <c r="S2049" s="58" t="n">
        <v>60.072940826416</v>
      </c>
      <c r="T2049" s="57"/>
      <c r="U2049" s="58" t="n">
        <v>9.50482107828125</v>
      </c>
      <c r="V2049" s="58" t="n">
        <v>5.63347541437456</v>
      </c>
      <c r="W2049" s="58" t="n">
        <v>5.63347541437456</v>
      </c>
      <c r="X2049" s="58" t="n">
        <v>59.2696629213483</v>
      </c>
      <c r="Y2049" s="58" t="n">
        <v>59.2696629213483</v>
      </c>
      <c r="Z2049" s="58" t="n">
        <v>4.88792770655419</v>
      </c>
      <c r="AA2049" s="57" t="s">
        <v>341</v>
      </c>
      <c r="AB2049" s="57" t="s">
        <v>282</v>
      </c>
      <c r="AC2049" s="57" t="s">
        <v>5450</v>
      </c>
      <c r="AD2049" s="57" t="s">
        <v>5459</v>
      </c>
      <c r="AE2049" s="57" t="n">
        <v>176</v>
      </c>
      <c r="AF2049" s="58" t="n">
        <v>6.93105594859108</v>
      </c>
      <c r="AG2049" s="57" t="s">
        <v>341</v>
      </c>
      <c r="AH2049" s="57" t="s">
        <v>5452</v>
      </c>
      <c r="AI2049" s="57" t="s">
        <v>5423</v>
      </c>
      <c r="AJ2049" s="58" t="n">
        <v>4.88792770655419</v>
      </c>
      <c r="AK2049" s="57" t="s">
        <v>341</v>
      </c>
      <c r="AL2049" s="58" t="n">
        <v>3.5</v>
      </c>
      <c r="AM2049" s="57"/>
      <c r="AN2049" s="57"/>
      <c r="AO2049" s="57" t="n">
        <v>0</v>
      </c>
      <c r="AP2049" s="59" t="b">
        <f aca="false">FALSE()</f>
        <v>0</v>
      </c>
    </row>
    <row r="2050" customFormat="false" ht="15" hidden="false" customHeight="true" outlineLevel="0" collapsed="false">
      <c r="B2050" s="57" t="s">
        <v>4721</v>
      </c>
      <c r="C2050" s="57" t="s">
        <v>255</v>
      </c>
      <c r="D2050" s="57" t="s">
        <v>410</v>
      </c>
      <c r="E2050" s="59" t="b">
        <f aca="false">TRUE()</f>
        <v>1</v>
      </c>
      <c r="F2050" s="57" t="n">
        <v>1</v>
      </c>
      <c r="G2050" s="57" t="s">
        <v>5172</v>
      </c>
      <c r="H2050" s="57" t="s">
        <v>5146</v>
      </c>
      <c r="I2050" s="57" t="n">
        <v>4</v>
      </c>
      <c r="J2050" s="57" t="s">
        <v>425</v>
      </c>
      <c r="K2050" s="57" t="n">
        <v>2</v>
      </c>
      <c r="L2050" s="59" t="b">
        <f aca="false">FALSE()</f>
        <v>0</v>
      </c>
      <c r="M2050" s="59" t="b">
        <f aca="false">TRUE()</f>
        <v>1</v>
      </c>
      <c r="N2050" s="59" t="b">
        <f aca="false">TRUE()</f>
        <v>1</v>
      </c>
      <c r="O2050" s="59" t="b">
        <f aca="false">TRUE()</f>
        <v>1</v>
      </c>
      <c r="P2050" s="59" t="b">
        <f aca="false">TRUE()</f>
        <v>1</v>
      </c>
      <c r="Q2050" s="57" t="s">
        <v>5416</v>
      </c>
      <c r="R2050" s="58" t="n">
        <v>1</v>
      </c>
      <c r="S2050" s="58" t="n">
        <v>60.072940826416</v>
      </c>
      <c r="T2050" s="57"/>
      <c r="U2050" s="58" t="n">
        <v>9.50482107828125</v>
      </c>
      <c r="V2050" s="58" t="n">
        <v>5.63347541437456</v>
      </c>
      <c r="W2050" s="58" t="n">
        <v>5.63347541437456</v>
      </c>
      <c r="X2050" s="58" t="n">
        <v>59.2696629213483</v>
      </c>
      <c r="Y2050" s="58" t="n">
        <v>59.2696629213483</v>
      </c>
      <c r="Z2050" s="58" t="n">
        <v>4.88792770655419</v>
      </c>
      <c r="AA2050" s="57" t="s">
        <v>341</v>
      </c>
      <c r="AB2050" s="57" t="s">
        <v>282</v>
      </c>
      <c r="AC2050" s="57" t="s">
        <v>5450</v>
      </c>
      <c r="AD2050" s="57" t="s">
        <v>5459</v>
      </c>
      <c r="AE2050" s="57" t="n">
        <v>176</v>
      </c>
      <c r="AF2050" s="58" t="n">
        <v>6.93105594859108</v>
      </c>
      <c r="AG2050" s="57" t="s">
        <v>341</v>
      </c>
      <c r="AH2050" s="57" t="s">
        <v>5452</v>
      </c>
      <c r="AI2050" s="57" t="s">
        <v>5423</v>
      </c>
      <c r="AJ2050" s="58" t="n">
        <v>4.88792770655419</v>
      </c>
      <c r="AK2050" s="57" t="s">
        <v>341</v>
      </c>
      <c r="AL2050" s="58" t="n">
        <v>4</v>
      </c>
      <c r="AM2050" s="57"/>
      <c r="AN2050" s="57"/>
      <c r="AO2050" s="57" t="n">
        <v>0</v>
      </c>
      <c r="AP2050" s="59" t="b">
        <f aca="false">FALSE()</f>
        <v>0</v>
      </c>
    </row>
    <row r="2051" customFormat="false" ht="15" hidden="false" customHeight="true" outlineLevel="0" collapsed="false">
      <c r="B2051" s="57" t="s">
        <v>4721</v>
      </c>
      <c r="C2051" s="57" t="s">
        <v>255</v>
      </c>
      <c r="D2051" s="57" t="s">
        <v>410</v>
      </c>
      <c r="E2051" s="59" t="b">
        <f aca="false">TRUE()</f>
        <v>1</v>
      </c>
      <c r="F2051" s="57" t="n">
        <v>1</v>
      </c>
      <c r="G2051" s="57" t="s">
        <v>5172</v>
      </c>
      <c r="H2051" s="57" t="s">
        <v>5146</v>
      </c>
      <c r="I2051" s="57" t="n">
        <v>4</v>
      </c>
      <c r="J2051" s="57" t="s">
        <v>425</v>
      </c>
      <c r="K2051" s="57" t="n">
        <v>2</v>
      </c>
      <c r="L2051" s="59" t="b">
        <f aca="false">FALSE()</f>
        <v>0</v>
      </c>
      <c r="M2051" s="59" t="b">
        <f aca="false">TRUE()</f>
        <v>1</v>
      </c>
      <c r="N2051" s="59" t="b">
        <f aca="false">TRUE()</f>
        <v>1</v>
      </c>
      <c r="O2051" s="59" t="b">
        <f aca="false">TRUE()</f>
        <v>1</v>
      </c>
      <c r="P2051" s="59" t="b">
        <f aca="false">TRUE()</f>
        <v>1</v>
      </c>
      <c r="Q2051" s="57" t="s">
        <v>5416</v>
      </c>
      <c r="R2051" s="58" t="n">
        <v>1</v>
      </c>
      <c r="S2051" s="58" t="n">
        <v>60.072940826416</v>
      </c>
      <c r="T2051" s="57"/>
      <c r="U2051" s="58" t="n">
        <v>9.50482107828125</v>
      </c>
      <c r="V2051" s="58" t="n">
        <v>5.63347541437456</v>
      </c>
      <c r="W2051" s="58" t="n">
        <v>5.63347541437456</v>
      </c>
      <c r="X2051" s="58" t="n">
        <v>59.2696629213483</v>
      </c>
      <c r="Y2051" s="58" t="n">
        <v>59.2696629213483</v>
      </c>
      <c r="Z2051" s="58" t="n">
        <v>4.88792770655419</v>
      </c>
      <c r="AA2051" s="57" t="s">
        <v>341</v>
      </c>
      <c r="AB2051" s="57" t="s">
        <v>282</v>
      </c>
      <c r="AC2051" s="57" t="s">
        <v>5450</v>
      </c>
      <c r="AD2051" s="57" t="s">
        <v>5459</v>
      </c>
      <c r="AE2051" s="57" t="n">
        <v>176</v>
      </c>
      <c r="AF2051" s="58" t="n">
        <v>6.93105594859108</v>
      </c>
      <c r="AG2051" s="57" t="s">
        <v>341</v>
      </c>
      <c r="AH2051" s="57" t="s">
        <v>5452</v>
      </c>
      <c r="AI2051" s="57" t="s">
        <v>5423</v>
      </c>
      <c r="AJ2051" s="58" t="n">
        <v>4.88792770655419</v>
      </c>
      <c r="AK2051" s="57" t="s">
        <v>341</v>
      </c>
      <c r="AL2051" s="58" t="n">
        <v>4.5</v>
      </c>
      <c r="AM2051" s="57"/>
      <c r="AN2051" s="57"/>
      <c r="AO2051" s="57" t="n">
        <v>0</v>
      </c>
      <c r="AP2051" s="59" t="b">
        <f aca="false">FALSE()</f>
        <v>0</v>
      </c>
    </row>
    <row r="2052" customFormat="false" ht="15" hidden="false" customHeight="true" outlineLevel="0" collapsed="false">
      <c r="B2052" s="57" t="s">
        <v>4721</v>
      </c>
      <c r="C2052" s="57" t="s">
        <v>255</v>
      </c>
      <c r="D2052" s="57" t="s">
        <v>410</v>
      </c>
      <c r="E2052" s="59" t="b">
        <f aca="false">TRUE()</f>
        <v>1</v>
      </c>
      <c r="F2052" s="57" t="n">
        <v>1</v>
      </c>
      <c r="G2052" s="57" t="s">
        <v>5172</v>
      </c>
      <c r="H2052" s="57" t="s">
        <v>5146</v>
      </c>
      <c r="I2052" s="57" t="n">
        <v>5</v>
      </c>
      <c r="J2052" s="57" t="s">
        <v>4570</v>
      </c>
      <c r="K2052" s="57" t="n">
        <v>2</v>
      </c>
      <c r="L2052" s="59" t="b">
        <f aca="false">FALSE()</f>
        <v>0</v>
      </c>
      <c r="M2052" s="59" t="b">
        <f aca="false">TRUE()</f>
        <v>1</v>
      </c>
      <c r="N2052" s="59" t="b">
        <f aca="false">TRUE()</f>
        <v>1</v>
      </c>
      <c r="O2052" s="59" t="b">
        <f aca="false">TRUE()</f>
        <v>1</v>
      </c>
      <c r="P2052" s="59" t="b">
        <f aca="false">TRUE()</f>
        <v>1</v>
      </c>
      <c r="Q2052" s="57" t="s">
        <v>5447</v>
      </c>
      <c r="R2052" s="58" t="n">
        <v>1</v>
      </c>
      <c r="S2052" s="58" t="n">
        <v>45.4285011291504</v>
      </c>
      <c r="T2052" s="57"/>
      <c r="U2052" s="58" t="n">
        <v>4.59221692546173</v>
      </c>
      <c r="V2052" s="58" t="n">
        <v>2.80338823938071</v>
      </c>
      <c r="W2052" s="58" t="n">
        <v>2.80338823938071</v>
      </c>
      <c r="X2052" s="58" t="n">
        <v>61.046511627907</v>
      </c>
      <c r="Y2052" s="58" t="n">
        <v>61.046511627907</v>
      </c>
      <c r="Z2052" s="58" t="n">
        <v>4.99540072448647</v>
      </c>
      <c r="AA2052" s="57" t="s">
        <v>341</v>
      </c>
      <c r="AB2052" s="57" t="s">
        <v>282</v>
      </c>
      <c r="AC2052" s="57" t="s">
        <v>5450</v>
      </c>
      <c r="AD2052" s="57" t="s">
        <v>5459</v>
      </c>
      <c r="AE2052" s="57" t="n">
        <v>176</v>
      </c>
      <c r="AF2052" s="58" t="n">
        <v>5.82728590588277</v>
      </c>
      <c r="AG2052" s="57" t="s">
        <v>551</v>
      </c>
      <c r="AH2052" s="57" t="s">
        <v>4866</v>
      </c>
      <c r="AI2052" s="57" t="s">
        <v>5425</v>
      </c>
      <c r="AJ2052" s="58" t="n">
        <v>4.99540072448647</v>
      </c>
      <c r="AK2052" s="57" t="s">
        <v>341</v>
      </c>
      <c r="AL2052" s="58" t="n">
        <v>3.5</v>
      </c>
      <c r="AM2052" s="57"/>
      <c r="AN2052" s="57"/>
      <c r="AO2052" s="57" t="n">
        <v>0</v>
      </c>
      <c r="AP2052" s="59" t="b">
        <f aca="false">FALSE()</f>
        <v>0</v>
      </c>
    </row>
    <row r="2053" customFormat="false" ht="15" hidden="false" customHeight="true" outlineLevel="0" collapsed="false">
      <c r="B2053" s="57" t="s">
        <v>4721</v>
      </c>
      <c r="C2053" s="57" t="s">
        <v>255</v>
      </c>
      <c r="D2053" s="57" t="s">
        <v>410</v>
      </c>
      <c r="E2053" s="59" t="b">
        <f aca="false">TRUE()</f>
        <v>1</v>
      </c>
      <c r="F2053" s="57" t="n">
        <v>1</v>
      </c>
      <c r="G2053" s="57" t="s">
        <v>5172</v>
      </c>
      <c r="H2053" s="57" t="s">
        <v>5146</v>
      </c>
      <c r="I2053" s="57" t="n">
        <v>5</v>
      </c>
      <c r="J2053" s="57" t="s">
        <v>4570</v>
      </c>
      <c r="K2053" s="57" t="n">
        <v>2</v>
      </c>
      <c r="L2053" s="59" t="b">
        <f aca="false">FALSE()</f>
        <v>0</v>
      </c>
      <c r="M2053" s="59" t="b">
        <f aca="false">TRUE()</f>
        <v>1</v>
      </c>
      <c r="N2053" s="59" t="b">
        <f aca="false">TRUE()</f>
        <v>1</v>
      </c>
      <c r="O2053" s="59" t="b">
        <f aca="false">TRUE()</f>
        <v>1</v>
      </c>
      <c r="P2053" s="59" t="b">
        <f aca="false">TRUE()</f>
        <v>1</v>
      </c>
      <c r="Q2053" s="57" t="s">
        <v>5447</v>
      </c>
      <c r="R2053" s="58" t="n">
        <v>1</v>
      </c>
      <c r="S2053" s="58" t="n">
        <v>45.4285011291504</v>
      </c>
      <c r="T2053" s="57"/>
      <c r="U2053" s="58" t="n">
        <v>4.59221692546173</v>
      </c>
      <c r="V2053" s="58" t="n">
        <v>2.80338823938071</v>
      </c>
      <c r="W2053" s="58" t="n">
        <v>2.80338823938071</v>
      </c>
      <c r="X2053" s="58" t="n">
        <v>61.046511627907</v>
      </c>
      <c r="Y2053" s="58" t="n">
        <v>61.046511627907</v>
      </c>
      <c r="Z2053" s="58" t="n">
        <v>4.99540072448647</v>
      </c>
      <c r="AA2053" s="57" t="s">
        <v>341</v>
      </c>
      <c r="AB2053" s="57" t="s">
        <v>282</v>
      </c>
      <c r="AC2053" s="57" t="s">
        <v>5450</v>
      </c>
      <c r="AD2053" s="57" t="s">
        <v>5459</v>
      </c>
      <c r="AE2053" s="57" t="n">
        <v>176</v>
      </c>
      <c r="AF2053" s="58" t="n">
        <v>5.82728590588277</v>
      </c>
      <c r="AG2053" s="57" t="s">
        <v>551</v>
      </c>
      <c r="AH2053" s="57" t="s">
        <v>4866</v>
      </c>
      <c r="AI2053" s="57" t="s">
        <v>5425</v>
      </c>
      <c r="AJ2053" s="58" t="n">
        <v>4.99540072448647</v>
      </c>
      <c r="AK2053" s="57" t="s">
        <v>341</v>
      </c>
      <c r="AL2053" s="58" t="n">
        <v>4</v>
      </c>
      <c r="AM2053" s="57"/>
      <c r="AN2053" s="57"/>
      <c r="AO2053" s="57" t="n">
        <v>0</v>
      </c>
      <c r="AP2053" s="59" t="b">
        <f aca="false">FALSE()</f>
        <v>0</v>
      </c>
    </row>
    <row r="2054" customFormat="false" ht="15" hidden="false" customHeight="true" outlineLevel="0" collapsed="false">
      <c r="B2054" s="57" t="s">
        <v>4721</v>
      </c>
      <c r="C2054" s="57" t="s">
        <v>255</v>
      </c>
      <c r="D2054" s="57" t="s">
        <v>410</v>
      </c>
      <c r="E2054" s="59" t="b">
        <f aca="false">TRUE()</f>
        <v>1</v>
      </c>
      <c r="F2054" s="57" t="n">
        <v>1</v>
      </c>
      <c r="G2054" s="57" t="s">
        <v>5172</v>
      </c>
      <c r="H2054" s="57" t="s">
        <v>5146</v>
      </c>
      <c r="I2054" s="57" t="n">
        <v>5</v>
      </c>
      <c r="J2054" s="57" t="s">
        <v>4570</v>
      </c>
      <c r="K2054" s="57" t="n">
        <v>2</v>
      </c>
      <c r="L2054" s="59" t="b">
        <f aca="false">FALSE()</f>
        <v>0</v>
      </c>
      <c r="M2054" s="59" t="b">
        <f aca="false">TRUE()</f>
        <v>1</v>
      </c>
      <c r="N2054" s="59" t="b">
        <f aca="false">TRUE()</f>
        <v>1</v>
      </c>
      <c r="O2054" s="59" t="b">
        <f aca="false">TRUE()</f>
        <v>1</v>
      </c>
      <c r="P2054" s="59" t="b">
        <f aca="false">TRUE()</f>
        <v>1</v>
      </c>
      <c r="Q2054" s="57" t="s">
        <v>5447</v>
      </c>
      <c r="R2054" s="58" t="n">
        <v>1</v>
      </c>
      <c r="S2054" s="58" t="n">
        <v>45.4285011291504</v>
      </c>
      <c r="T2054" s="57"/>
      <c r="U2054" s="58" t="n">
        <v>4.59221692546173</v>
      </c>
      <c r="V2054" s="58" t="n">
        <v>2.80338823938071</v>
      </c>
      <c r="W2054" s="58" t="n">
        <v>2.80338823938071</v>
      </c>
      <c r="X2054" s="58" t="n">
        <v>61.046511627907</v>
      </c>
      <c r="Y2054" s="58" t="n">
        <v>61.046511627907</v>
      </c>
      <c r="Z2054" s="58" t="n">
        <v>4.99540072448647</v>
      </c>
      <c r="AA2054" s="57" t="s">
        <v>341</v>
      </c>
      <c r="AB2054" s="57" t="s">
        <v>282</v>
      </c>
      <c r="AC2054" s="57" t="s">
        <v>5450</v>
      </c>
      <c r="AD2054" s="57" t="s">
        <v>5459</v>
      </c>
      <c r="AE2054" s="57" t="n">
        <v>176</v>
      </c>
      <c r="AF2054" s="58" t="n">
        <v>5.82728590588277</v>
      </c>
      <c r="AG2054" s="57" t="s">
        <v>551</v>
      </c>
      <c r="AH2054" s="57" t="s">
        <v>4866</v>
      </c>
      <c r="AI2054" s="57" t="s">
        <v>5425</v>
      </c>
      <c r="AJ2054" s="58" t="n">
        <v>4.99540072448647</v>
      </c>
      <c r="AK2054" s="57" t="s">
        <v>341</v>
      </c>
      <c r="AL2054" s="58" t="n">
        <v>4.5</v>
      </c>
      <c r="AM2054" s="57"/>
      <c r="AN2054" s="57"/>
      <c r="AO2054" s="57" t="n">
        <v>0</v>
      </c>
      <c r="AP2054" s="59" t="b">
        <f aca="false">FALSE()</f>
        <v>0</v>
      </c>
    </row>
    <row r="2055" customFormat="false" ht="15" hidden="false" customHeight="true" outlineLevel="0" collapsed="false">
      <c r="B2055" s="57" t="s">
        <v>4721</v>
      </c>
      <c r="C2055" s="57" t="s">
        <v>255</v>
      </c>
      <c r="D2055" s="57" t="s">
        <v>410</v>
      </c>
      <c r="E2055" s="59" t="b">
        <f aca="false">TRUE()</f>
        <v>1</v>
      </c>
      <c r="F2055" s="57" t="n">
        <v>1</v>
      </c>
      <c r="G2055" s="57" t="s">
        <v>5172</v>
      </c>
      <c r="H2055" s="57" t="s">
        <v>5146</v>
      </c>
      <c r="I2055" s="57" t="n">
        <v>6</v>
      </c>
      <c r="J2055" s="57" t="s">
        <v>281</v>
      </c>
      <c r="K2055" s="57" t="n">
        <v>2</v>
      </c>
      <c r="L2055" s="59" t="b">
        <f aca="false">FALSE()</f>
        <v>0</v>
      </c>
      <c r="M2055" s="59" t="b">
        <f aca="false">TRUE()</f>
        <v>1</v>
      </c>
      <c r="N2055" s="59" t="b">
        <f aca="false">TRUE()</f>
        <v>1</v>
      </c>
      <c r="O2055" s="59" t="b">
        <f aca="false">TRUE()</f>
        <v>1</v>
      </c>
      <c r="P2055" s="59" t="b">
        <f aca="false">TRUE()</f>
        <v>1</v>
      </c>
      <c r="Q2055" s="57" t="s">
        <v>5432</v>
      </c>
      <c r="R2055" s="58" t="n">
        <v>1</v>
      </c>
      <c r="S2055" s="58" t="n">
        <v>38.1154899597168</v>
      </c>
      <c r="T2055" s="57"/>
      <c r="U2055" s="58" t="n">
        <v>0.587376583489291</v>
      </c>
      <c r="V2055" s="58" t="n">
        <v>0</v>
      </c>
      <c r="W2055" s="58" t="n">
        <v>0</v>
      </c>
      <c r="X2055" s="58" t="n">
        <v>0</v>
      </c>
      <c r="Y2055" s="58" t="n">
        <v>0</v>
      </c>
      <c r="Z2055" s="58" t="n">
        <v>4.45150081848808</v>
      </c>
      <c r="AA2055" s="57" t="s">
        <v>551</v>
      </c>
      <c r="AB2055" s="57" t="s">
        <v>282</v>
      </c>
      <c r="AC2055" s="57" t="s">
        <v>4866</v>
      </c>
      <c r="AD2055" s="57" t="s">
        <v>5425</v>
      </c>
      <c r="AE2055" s="57" t="n">
        <v>146</v>
      </c>
      <c r="AF2055" s="58" t="n">
        <v>4.45150081848808</v>
      </c>
      <c r="AG2055" s="57" t="s">
        <v>551</v>
      </c>
      <c r="AH2055" s="57" t="s">
        <v>4866</v>
      </c>
      <c r="AI2055" s="57" t="s">
        <v>5425</v>
      </c>
      <c r="AJ2055" s="58" t="n">
        <v>4.45150081848808</v>
      </c>
      <c r="AK2055" s="57" t="s">
        <v>551</v>
      </c>
      <c r="AL2055" s="58" t="n">
        <v>3.5</v>
      </c>
      <c r="AM2055" s="57"/>
      <c r="AN2055" s="57"/>
      <c r="AO2055" s="57" t="n">
        <v>0</v>
      </c>
      <c r="AP2055" s="59" t="b">
        <f aca="false">FALSE()</f>
        <v>0</v>
      </c>
    </row>
    <row r="2056" customFormat="false" ht="15" hidden="false" customHeight="true" outlineLevel="0" collapsed="false">
      <c r="B2056" s="57" t="s">
        <v>4721</v>
      </c>
      <c r="C2056" s="57" t="s">
        <v>255</v>
      </c>
      <c r="D2056" s="57" t="s">
        <v>410</v>
      </c>
      <c r="E2056" s="59" t="b">
        <f aca="false">TRUE()</f>
        <v>1</v>
      </c>
      <c r="F2056" s="57" t="n">
        <v>1</v>
      </c>
      <c r="G2056" s="57" t="s">
        <v>5172</v>
      </c>
      <c r="H2056" s="57" t="s">
        <v>5146</v>
      </c>
      <c r="I2056" s="57" t="n">
        <v>6</v>
      </c>
      <c r="J2056" s="57" t="s">
        <v>281</v>
      </c>
      <c r="K2056" s="57" t="n">
        <v>2</v>
      </c>
      <c r="L2056" s="59" t="b">
        <f aca="false">FALSE()</f>
        <v>0</v>
      </c>
      <c r="M2056" s="59" t="b">
        <f aca="false">TRUE()</f>
        <v>1</v>
      </c>
      <c r="N2056" s="59" t="b">
        <f aca="false">TRUE()</f>
        <v>1</v>
      </c>
      <c r="O2056" s="59" t="b">
        <f aca="false">TRUE()</f>
        <v>1</v>
      </c>
      <c r="P2056" s="59" t="b">
        <f aca="false">TRUE()</f>
        <v>1</v>
      </c>
      <c r="Q2056" s="57" t="s">
        <v>5432</v>
      </c>
      <c r="R2056" s="58" t="n">
        <v>1</v>
      </c>
      <c r="S2056" s="58" t="n">
        <v>38.1154899597168</v>
      </c>
      <c r="T2056" s="57"/>
      <c r="U2056" s="58" t="n">
        <v>0.587376583489291</v>
      </c>
      <c r="V2056" s="58" t="n">
        <v>0</v>
      </c>
      <c r="W2056" s="58" t="n">
        <v>0</v>
      </c>
      <c r="X2056" s="58" t="n">
        <v>0</v>
      </c>
      <c r="Y2056" s="58" t="n">
        <v>0</v>
      </c>
      <c r="Z2056" s="58" t="n">
        <v>4.45150081848808</v>
      </c>
      <c r="AA2056" s="57" t="s">
        <v>551</v>
      </c>
      <c r="AB2056" s="57" t="s">
        <v>282</v>
      </c>
      <c r="AC2056" s="57" t="s">
        <v>4866</v>
      </c>
      <c r="AD2056" s="57" t="s">
        <v>5425</v>
      </c>
      <c r="AE2056" s="57" t="n">
        <v>146</v>
      </c>
      <c r="AF2056" s="58" t="n">
        <v>4.45150081848808</v>
      </c>
      <c r="AG2056" s="57" t="s">
        <v>551</v>
      </c>
      <c r="AH2056" s="57" t="s">
        <v>4866</v>
      </c>
      <c r="AI2056" s="57" t="s">
        <v>5425</v>
      </c>
      <c r="AJ2056" s="58" t="n">
        <v>4.45150081848808</v>
      </c>
      <c r="AK2056" s="57" t="s">
        <v>551</v>
      </c>
      <c r="AL2056" s="58" t="n">
        <v>4</v>
      </c>
      <c r="AM2056" s="57"/>
      <c r="AN2056" s="57"/>
      <c r="AO2056" s="57" t="n">
        <v>0</v>
      </c>
      <c r="AP2056" s="59" t="b">
        <f aca="false">FALSE()</f>
        <v>0</v>
      </c>
    </row>
    <row r="2057" customFormat="false" ht="15" hidden="false" customHeight="true" outlineLevel="0" collapsed="false">
      <c r="B2057" s="57" t="s">
        <v>4721</v>
      </c>
      <c r="C2057" s="57" t="s">
        <v>255</v>
      </c>
      <c r="D2057" s="57" t="s">
        <v>410</v>
      </c>
      <c r="E2057" s="59" t="b">
        <f aca="false">TRUE()</f>
        <v>1</v>
      </c>
      <c r="F2057" s="57" t="n">
        <v>1</v>
      </c>
      <c r="G2057" s="57" t="s">
        <v>5172</v>
      </c>
      <c r="H2057" s="57" t="s">
        <v>5146</v>
      </c>
      <c r="I2057" s="57" t="n">
        <v>6</v>
      </c>
      <c r="J2057" s="57" t="s">
        <v>281</v>
      </c>
      <c r="K2057" s="57" t="n">
        <v>2</v>
      </c>
      <c r="L2057" s="59" t="b">
        <f aca="false">FALSE()</f>
        <v>0</v>
      </c>
      <c r="M2057" s="59" t="b">
        <f aca="false">TRUE()</f>
        <v>1</v>
      </c>
      <c r="N2057" s="59" t="b">
        <f aca="false">TRUE()</f>
        <v>1</v>
      </c>
      <c r="O2057" s="59" t="b">
        <f aca="false">TRUE()</f>
        <v>1</v>
      </c>
      <c r="P2057" s="59" t="b">
        <f aca="false">TRUE()</f>
        <v>1</v>
      </c>
      <c r="Q2057" s="57" t="s">
        <v>5432</v>
      </c>
      <c r="R2057" s="58" t="n">
        <v>1</v>
      </c>
      <c r="S2057" s="58" t="n">
        <v>38.1154899597168</v>
      </c>
      <c r="T2057" s="57"/>
      <c r="U2057" s="58" t="n">
        <v>0.587376583489291</v>
      </c>
      <c r="V2057" s="58" t="n">
        <v>0</v>
      </c>
      <c r="W2057" s="58" t="n">
        <v>0</v>
      </c>
      <c r="X2057" s="58" t="n">
        <v>0</v>
      </c>
      <c r="Y2057" s="58" t="n">
        <v>0</v>
      </c>
      <c r="Z2057" s="58" t="n">
        <v>4.45150081848808</v>
      </c>
      <c r="AA2057" s="57" t="s">
        <v>551</v>
      </c>
      <c r="AB2057" s="57" t="s">
        <v>282</v>
      </c>
      <c r="AC2057" s="57" t="s">
        <v>4866</v>
      </c>
      <c r="AD2057" s="57" t="s">
        <v>5425</v>
      </c>
      <c r="AE2057" s="57" t="n">
        <v>146</v>
      </c>
      <c r="AF2057" s="58" t="n">
        <v>4.45150081848808</v>
      </c>
      <c r="AG2057" s="57" t="s">
        <v>551</v>
      </c>
      <c r="AH2057" s="57" t="s">
        <v>4866</v>
      </c>
      <c r="AI2057" s="57" t="s">
        <v>5425</v>
      </c>
      <c r="AJ2057" s="58" t="n">
        <v>4.45150081848808</v>
      </c>
      <c r="AK2057" s="57" t="s">
        <v>551</v>
      </c>
      <c r="AL2057" s="58" t="n">
        <v>4.5</v>
      </c>
      <c r="AM2057" s="57" t="s">
        <v>551</v>
      </c>
      <c r="AN2057" s="57" t="s">
        <v>551</v>
      </c>
      <c r="AO2057" s="57" t="n">
        <v>1</v>
      </c>
      <c r="AP2057" s="59" t="b">
        <f aca="false">FALSE()</f>
        <v>0</v>
      </c>
    </row>
    <row r="2058" customFormat="false" ht="15" hidden="false" customHeight="true" outlineLevel="0" collapsed="false">
      <c r="B2058" s="57" t="s">
        <v>4721</v>
      </c>
      <c r="C2058" s="57" t="s">
        <v>255</v>
      </c>
      <c r="D2058" s="57" t="s">
        <v>410</v>
      </c>
      <c r="E2058" s="59" t="b">
        <f aca="false">TRUE()</f>
        <v>1</v>
      </c>
      <c r="F2058" s="57" t="n">
        <v>1</v>
      </c>
      <c r="G2058" s="57" t="s">
        <v>5172</v>
      </c>
      <c r="H2058" s="57" t="s">
        <v>5146</v>
      </c>
      <c r="I2058" s="57" t="n">
        <v>7</v>
      </c>
      <c r="J2058" s="57" t="s">
        <v>4888</v>
      </c>
      <c r="K2058" s="57" t="n">
        <v>2</v>
      </c>
      <c r="L2058" s="59" t="b">
        <f aca="false">FALSE()</f>
        <v>0</v>
      </c>
      <c r="M2058" s="59" t="b">
        <f aca="false">TRUE()</f>
        <v>1</v>
      </c>
      <c r="N2058" s="59" t="b">
        <f aca="false">TRUE()</f>
        <v>1</v>
      </c>
      <c r="O2058" s="59" t="b">
        <f aca="false">TRUE()</f>
        <v>1</v>
      </c>
      <c r="P2058" s="59" t="b">
        <f aca="false">TRUE()</f>
        <v>1</v>
      </c>
      <c r="Q2058" s="57" t="s">
        <v>5461</v>
      </c>
      <c r="R2058" s="58" t="n">
        <v>1</v>
      </c>
      <c r="S2058" s="58" t="n">
        <v>30.2931499481201</v>
      </c>
      <c r="T2058" s="57"/>
      <c r="U2058" s="58" t="n">
        <v>1.01455955329968</v>
      </c>
      <c r="V2058" s="58" t="n">
        <v>0.0266989356131496</v>
      </c>
      <c r="W2058" s="58" t="n">
        <v>0.0266989356131496</v>
      </c>
      <c r="X2058" s="58" t="n">
        <v>2.63157894736842</v>
      </c>
      <c r="Y2058" s="58" t="n">
        <v>2.63157894736842</v>
      </c>
      <c r="Z2058" s="58" t="n">
        <v>3.6500632313838</v>
      </c>
      <c r="AA2058" s="57" t="s">
        <v>551</v>
      </c>
      <c r="AB2058" s="57" t="s">
        <v>282</v>
      </c>
      <c r="AC2058" s="57" t="s">
        <v>5028</v>
      </c>
      <c r="AD2058" s="57" t="s">
        <v>5440</v>
      </c>
      <c r="AE2058" s="57" t="n">
        <v>148</v>
      </c>
      <c r="AF2058" s="58" t="n">
        <v>5.07896720357592</v>
      </c>
      <c r="AG2058" s="57" t="s">
        <v>551</v>
      </c>
      <c r="AH2058" s="57" t="s">
        <v>4866</v>
      </c>
      <c r="AI2058" s="57" t="s">
        <v>5417</v>
      </c>
      <c r="AJ2058" s="58" t="n">
        <v>3.6500632313838</v>
      </c>
      <c r="AK2058" s="57" t="s">
        <v>551</v>
      </c>
      <c r="AL2058" s="58" t="n">
        <v>3.5</v>
      </c>
      <c r="AM2058" s="57"/>
      <c r="AN2058" s="57"/>
      <c r="AO2058" s="57" t="n">
        <v>0</v>
      </c>
      <c r="AP2058" s="59" t="b">
        <f aca="false">FALSE()</f>
        <v>0</v>
      </c>
    </row>
    <row r="2059" customFormat="false" ht="15" hidden="false" customHeight="true" outlineLevel="0" collapsed="false">
      <c r="B2059" s="57" t="s">
        <v>4721</v>
      </c>
      <c r="C2059" s="57" t="s">
        <v>255</v>
      </c>
      <c r="D2059" s="57" t="s">
        <v>410</v>
      </c>
      <c r="E2059" s="59" t="b">
        <f aca="false">TRUE()</f>
        <v>1</v>
      </c>
      <c r="F2059" s="57" t="n">
        <v>1</v>
      </c>
      <c r="G2059" s="57" t="s">
        <v>5172</v>
      </c>
      <c r="H2059" s="57" t="s">
        <v>5146</v>
      </c>
      <c r="I2059" s="57" t="n">
        <v>7</v>
      </c>
      <c r="J2059" s="57" t="s">
        <v>4888</v>
      </c>
      <c r="K2059" s="57" t="n">
        <v>2</v>
      </c>
      <c r="L2059" s="59" t="b">
        <f aca="false">FALSE()</f>
        <v>0</v>
      </c>
      <c r="M2059" s="59" t="b">
        <f aca="false">TRUE()</f>
        <v>1</v>
      </c>
      <c r="N2059" s="59" t="b">
        <f aca="false">TRUE()</f>
        <v>1</v>
      </c>
      <c r="O2059" s="59" t="b">
        <f aca="false">TRUE()</f>
        <v>1</v>
      </c>
      <c r="P2059" s="59" t="b">
        <f aca="false">TRUE()</f>
        <v>1</v>
      </c>
      <c r="Q2059" s="57" t="s">
        <v>5461</v>
      </c>
      <c r="R2059" s="58" t="n">
        <v>1</v>
      </c>
      <c r="S2059" s="58" t="n">
        <v>30.2931499481201</v>
      </c>
      <c r="T2059" s="57"/>
      <c r="U2059" s="58" t="n">
        <v>1.01455955329968</v>
      </c>
      <c r="V2059" s="58" t="n">
        <v>0.0266989356131496</v>
      </c>
      <c r="W2059" s="58" t="n">
        <v>0.0266989356131496</v>
      </c>
      <c r="X2059" s="58" t="n">
        <v>2.63157894736842</v>
      </c>
      <c r="Y2059" s="58" t="n">
        <v>2.63157894736842</v>
      </c>
      <c r="Z2059" s="58" t="n">
        <v>3.6500632313838</v>
      </c>
      <c r="AA2059" s="57" t="s">
        <v>551</v>
      </c>
      <c r="AB2059" s="57" t="s">
        <v>282</v>
      </c>
      <c r="AC2059" s="57" t="s">
        <v>5028</v>
      </c>
      <c r="AD2059" s="57" t="s">
        <v>5440</v>
      </c>
      <c r="AE2059" s="57" t="n">
        <v>148</v>
      </c>
      <c r="AF2059" s="58" t="n">
        <v>5.07896720357592</v>
      </c>
      <c r="AG2059" s="57" t="s">
        <v>551</v>
      </c>
      <c r="AH2059" s="57" t="s">
        <v>4866</v>
      </c>
      <c r="AI2059" s="57" t="s">
        <v>5417</v>
      </c>
      <c r="AJ2059" s="58" t="n">
        <v>3.6500632313838</v>
      </c>
      <c r="AK2059" s="57" t="s">
        <v>551</v>
      </c>
      <c r="AL2059" s="58" t="n">
        <v>4</v>
      </c>
      <c r="AM2059" s="57" t="s">
        <v>551</v>
      </c>
      <c r="AN2059" s="57" t="s">
        <v>551</v>
      </c>
      <c r="AO2059" s="57" t="n">
        <v>1</v>
      </c>
      <c r="AP2059" s="59" t="b">
        <f aca="false">FALSE()</f>
        <v>0</v>
      </c>
    </row>
    <row r="2060" customFormat="false" ht="15" hidden="false" customHeight="true" outlineLevel="0" collapsed="false">
      <c r="B2060" s="57" t="s">
        <v>4721</v>
      </c>
      <c r="C2060" s="57" t="s">
        <v>255</v>
      </c>
      <c r="D2060" s="57" t="s">
        <v>410</v>
      </c>
      <c r="E2060" s="59" t="b">
        <f aca="false">TRUE()</f>
        <v>1</v>
      </c>
      <c r="F2060" s="57" t="n">
        <v>1</v>
      </c>
      <c r="G2060" s="57" t="s">
        <v>5172</v>
      </c>
      <c r="H2060" s="57" t="s">
        <v>5146</v>
      </c>
      <c r="I2060" s="57" t="n">
        <v>7</v>
      </c>
      <c r="J2060" s="57" t="s">
        <v>4888</v>
      </c>
      <c r="K2060" s="57" t="n">
        <v>2</v>
      </c>
      <c r="L2060" s="59" t="b">
        <f aca="false">FALSE()</f>
        <v>0</v>
      </c>
      <c r="M2060" s="59" t="b">
        <f aca="false">TRUE()</f>
        <v>1</v>
      </c>
      <c r="N2060" s="59" t="b">
        <f aca="false">TRUE()</f>
        <v>1</v>
      </c>
      <c r="O2060" s="59" t="b">
        <f aca="false">TRUE()</f>
        <v>1</v>
      </c>
      <c r="P2060" s="59" t="b">
        <f aca="false">TRUE()</f>
        <v>1</v>
      </c>
      <c r="Q2060" s="57" t="s">
        <v>5461</v>
      </c>
      <c r="R2060" s="58" t="n">
        <v>1</v>
      </c>
      <c r="S2060" s="58" t="n">
        <v>30.2931499481201</v>
      </c>
      <c r="T2060" s="57"/>
      <c r="U2060" s="58" t="n">
        <v>1.01455955329968</v>
      </c>
      <c r="V2060" s="58" t="n">
        <v>0.0266989356131496</v>
      </c>
      <c r="W2060" s="58" t="n">
        <v>0.0266989356131496</v>
      </c>
      <c r="X2060" s="58" t="n">
        <v>2.63157894736842</v>
      </c>
      <c r="Y2060" s="58" t="n">
        <v>2.63157894736842</v>
      </c>
      <c r="Z2060" s="58" t="n">
        <v>3.6500632313838</v>
      </c>
      <c r="AA2060" s="57" t="s">
        <v>551</v>
      </c>
      <c r="AB2060" s="57" t="s">
        <v>282</v>
      </c>
      <c r="AC2060" s="57" t="s">
        <v>5028</v>
      </c>
      <c r="AD2060" s="57" t="s">
        <v>5440</v>
      </c>
      <c r="AE2060" s="57" t="n">
        <v>148</v>
      </c>
      <c r="AF2060" s="58" t="n">
        <v>5.07896720357592</v>
      </c>
      <c r="AG2060" s="57" t="s">
        <v>551</v>
      </c>
      <c r="AH2060" s="57" t="s">
        <v>4866</v>
      </c>
      <c r="AI2060" s="57" t="s">
        <v>5417</v>
      </c>
      <c r="AJ2060" s="58" t="n">
        <v>3.6500632313838</v>
      </c>
      <c r="AK2060" s="57" t="s">
        <v>551</v>
      </c>
      <c r="AL2060" s="58" t="n">
        <v>4.5</v>
      </c>
      <c r="AM2060" s="57" t="s">
        <v>551</v>
      </c>
      <c r="AN2060" s="57" t="s">
        <v>551</v>
      </c>
      <c r="AO2060" s="57" t="n">
        <v>3</v>
      </c>
      <c r="AP2060" s="59" t="b">
        <f aca="false">FALSE()</f>
        <v>0</v>
      </c>
    </row>
    <row r="2061" customFormat="false" ht="15" hidden="false" customHeight="true" outlineLevel="0" collapsed="false">
      <c r="B2061" s="57" t="s">
        <v>4721</v>
      </c>
      <c r="C2061" s="57" t="s">
        <v>255</v>
      </c>
      <c r="D2061" s="57" t="s">
        <v>410</v>
      </c>
      <c r="E2061" s="59" t="b">
        <f aca="false">TRUE()</f>
        <v>1</v>
      </c>
      <c r="F2061" s="57" t="n">
        <v>1</v>
      </c>
      <c r="G2061" s="57" t="s">
        <v>5172</v>
      </c>
      <c r="H2061" s="57" t="s">
        <v>5146</v>
      </c>
      <c r="I2061" s="57" t="n">
        <v>8</v>
      </c>
      <c r="J2061" s="57" t="s">
        <v>252</v>
      </c>
      <c r="K2061" s="57" t="n">
        <v>2</v>
      </c>
      <c r="L2061" s="59" t="b">
        <f aca="false">FALSE()</f>
        <v>0</v>
      </c>
      <c r="M2061" s="59" t="b">
        <f aca="false">TRUE()</f>
        <v>1</v>
      </c>
      <c r="N2061" s="59" t="b">
        <f aca="false">TRUE()</f>
        <v>1</v>
      </c>
      <c r="O2061" s="59" t="b">
        <f aca="false">TRUE()</f>
        <v>1</v>
      </c>
      <c r="P2061" s="59" t="b">
        <f aca="false">TRUE()</f>
        <v>1</v>
      </c>
      <c r="Q2061" s="57" t="s">
        <v>5440</v>
      </c>
      <c r="R2061" s="58" t="n">
        <v>1</v>
      </c>
      <c r="S2061" s="58" t="n">
        <v>30.4696197509766</v>
      </c>
      <c r="T2061" s="57"/>
      <c r="U2061" s="58" t="n">
        <v>9.31792852898921</v>
      </c>
      <c r="V2061" s="58" t="n">
        <v>9.31792852898921</v>
      </c>
      <c r="W2061" s="58" t="n">
        <v>9.31792852898921</v>
      </c>
      <c r="X2061" s="58" t="n">
        <v>100</v>
      </c>
      <c r="Y2061" s="58" t="n">
        <v>100</v>
      </c>
      <c r="Z2061" s="58" t="n">
        <v>4.03881317776646</v>
      </c>
      <c r="AA2061" s="57" t="s">
        <v>551</v>
      </c>
      <c r="AB2061" s="57" t="s">
        <v>282</v>
      </c>
      <c r="AC2061" s="57" t="s">
        <v>4840</v>
      </c>
      <c r="AD2061" s="57" t="s">
        <v>5440</v>
      </c>
      <c r="AE2061" s="57" t="n">
        <v>148</v>
      </c>
      <c r="AF2061" s="58" t="n">
        <v>4.30863161183455</v>
      </c>
      <c r="AG2061" s="57" t="s">
        <v>551</v>
      </c>
      <c r="AH2061" s="57" t="s">
        <v>4866</v>
      </c>
      <c r="AI2061" s="57" t="s">
        <v>5417</v>
      </c>
      <c r="AJ2061" s="58" t="n">
        <v>4.03881317776646</v>
      </c>
      <c r="AK2061" s="57" t="s">
        <v>551</v>
      </c>
      <c r="AL2061" s="58" t="n">
        <v>3.5</v>
      </c>
      <c r="AM2061" s="57"/>
      <c r="AN2061" s="57"/>
      <c r="AO2061" s="57" t="n">
        <v>0</v>
      </c>
      <c r="AP2061" s="59" t="b">
        <f aca="false">FALSE()</f>
        <v>0</v>
      </c>
    </row>
    <row r="2062" customFormat="false" ht="15" hidden="false" customHeight="true" outlineLevel="0" collapsed="false">
      <c r="B2062" s="57" t="s">
        <v>4721</v>
      </c>
      <c r="C2062" s="57" t="s">
        <v>255</v>
      </c>
      <c r="D2062" s="57" t="s">
        <v>410</v>
      </c>
      <c r="E2062" s="59" t="b">
        <f aca="false">TRUE()</f>
        <v>1</v>
      </c>
      <c r="F2062" s="57" t="n">
        <v>1</v>
      </c>
      <c r="G2062" s="57" t="s">
        <v>5172</v>
      </c>
      <c r="H2062" s="57" t="s">
        <v>5146</v>
      </c>
      <c r="I2062" s="57" t="n">
        <v>8</v>
      </c>
      <c r="J2062" s="57" t="s">
        <v>252</v>
      </c>
      <c r="K2062" s="57" t="n">
        <v>2</v>
      </c>
      <c r="L2062" s="59" t="b">
        <f aca="false">FALSE()</f>
        <v>0</v>
      </c>
      <c r="M2062" s="59" t="b">
        <f aca="false">TRUE()</f>
        <v>1</v>
      </c>
      <c r="N2062" s="59" t="b">
        <f aca="false">TRUE()</f>
        <v>1</v>
      </c>
      <c r="O2062" s="59" t="b">
        <f aca="false">TRUE()</f>
        <v>1</v>
      </c>
      <c r="P2062" s="59" t="b">
        <f aca="false">TRUE()</f>
        <v>1</v>
      </c>
      <c r="Q2062" s="57" t="s">
        <v>5440</v>
      </c>
      <c r="R2062" s="58" t="n">
        <v>1</v>
      </c>
      <c r="S2062" s="58" t="n">
        <v>30.4696197509766</v>
      </c>
      <c r="T2062" s="57"/>
      <c r="U2062" s="58" t="n">
        <v>9.31792852898921</v>
      </c>
      <c r="V2062" s="58" t="n">
        <v>9.31792852898921</v>
      </c>
      <c r="W2062" s="58" t="n">
        <v>9.31792852898921</v>
      </c>
      <c r="X2062" s="58" t="n">
        <v>100</v>
      </c>
      <c r="Y2062" s="58" t="n">
        <v>100</v>
      </c>
      <c r="Z2062" s="58" t="n">
        <v>4.03881317776646</v>
      </c>
      <c r="AA2062" s="57" t="s">
        <v>551</v>
      </c>
      <c r="AB2062" s="57" t="s">
        <v>282</v>
      </c>
      <c r="AC2062" s="57" t="s">
        <v>4840</v>
      </c>
      <c r="AD2062" s="57" t="s">
        <v>5440</v>
      </c>
      <c r="AE2062" s="57" t="n">
        <v>148</v>
      </c>
      <c r="AF2062" s="58" t="n">
        <v>4.30863161183455</v>
      </c>
      <c r="AG2062" s="57" t="s">
        <v>551</v>
      </c>
      <c r="AH2062" s="57" t="s">
        <v>4866</v>
      </c>
      <c r="AI2062" s="57" t="s">
        <v>5417</v>
      </c>
      <c r="AJ2062" s="58" t="n">
        <v>4.03881317776646</v>
      </c>
      <c r="AK2062" s="57" t="s">
        <v>551</v>
      </c>
      <c r="AL2062" s="58" t="n">
        <v>4</v>
      </c>
      <c r="AM2062" s="57"/>
      <c r="AN2062" s="57"/>
      <c r="AO2062" s="57" t="n">
        <v>0</v>
      </c>
      <c r="AP2062" s="59" t="b">
        <f aca="false">FALSE()</f>
        <v>0</v>
      </c>
    </row>
    <row r="2063" customFormat="false" ht="15" hidden="false" customHeight="true" outlineLevel="0" collapsed="false">
      <c r="B2063" s="57" t="s">
        <v>4721</v>
      </c>
      <c r="C2063" s="57" t="s">
        <v>255</v>
      </c>
      <c r="D2063" s="57" t="s">
        <v>410</v>
      </c>
      <c r="E2063" s="59" t="b">
        <f aca="false">TRUE()</f>
        <v>1</v>
      </c>
      <c r="F2063" s="57" t="n">
        <v>1</v>
      </c>
      <c r="G2063" s="57" t="s">
        <v>5172</v>
      </c>
      <c r="H2063" s="57" t="s">
        <v>5146</v>
      </c>
      <c r="I2063" s="57" t="n">
        <v>8</v>
      </c>
      <c r="J2063" s="57" t="s">
        <v>252</v>
      </c>
      <c r="K2063" s="57" t="n">
        <v>2</v>
      </c>
      <c r="L2063" s="59" t="b">
        <f aca="false">FALSE()</f>
        <v>0</v>
      </c>
      <c r="M2063" s="59" t="b">
        <f aca="false">TRUE()</f>
        <v>1</v>
      </c>
      <c r="N2063" s="59" t="b">
        <f aca="false">TRUE()</f>
        <v>1</v>
      </c>
      <c r="O2063" s="59" t="b">
        <f aca="false">TRUE()</f>
        <v>1</v>
      </c>
      <c r="P2063" s="59" t="b">
        <f aca="false">TRUE()</f>
        <v>1</v>
      </c>
      <c r="Q2063" s="57" t="s">
        <v>5440</v>
      </c>
      <c r="R2063" s="58" t="n">
        <v>1</v>
      </c>
      <c r="S2063" s="58" t="n">
        <v>30.4696197509766</v>
      </c>
      <c r="T2063" s="57"/>
      <c r="U2063" s="58" t="n">
        <v>9.31792852898921</v>
      </c>
      <c r="V2063" s="58" t="n">
        <v>9.31792852898921</v>
      </c>
      <c r="W2063" s="58" t="n">
        <v>9.31792852898921</v>
      </c>
      <c r="X2063" s="58" t="n">
        <v>100</v>
      </c>
      <c r="Y2063" s="58" t="n">
        <v>100</v>
      </c>
      <c r="Z2063" s="58" t="n">
        <v>4.03881317776646</v>
      </c>
      <c r="AA2063" s="57" t="s">
        <v>551</v>
      </c>
      <c r="AB2063" s="57" t="s">
        <v>282</v>
      </c>
      <c r="AC2063" s="57" t="s">
        <v>4840</v>
      </c>
      <c r="AD2063" s="57" t="s">
        <v>5440</v>
      </c>
      <c r="AE2063" s="57" t="n">
        <v>148</v>
      </c>
      <c r="AF2063" s="58" t="n">
        <v>4.30863161183455</v>
      </c>
      <c r="AG2063" s="57" t="s">
        <v>551</v>
      </c>
      <c r="AH2063" s="57" t="s">
        <v>4866</v>
      </c>
      <c r="AI2063" s="57" t="s">
        <v>5417</v>
      </c>
      <c r="AJ2063" s="58" t="n">
        <v>4.03881317776646</v>
      </c>
      <c r="AK2063" s="57" t="s">
        <v>551</v>
      </c>
      <c r="AL2063" s="58" t="n">
        <v>4.5</v>
      </c>
      <c r="AM2063" s="57" t="s">
        <v>551</v>
      </c>
      <c r="AN2063" s="57" t="s">
        <v>551</v>
      </c>
      <c r="AO2063" s="57" t="n">
        <v>3</v>
      </c>
      <c r="AP2063" s="59" t="b">
        <f aca="false">FALSE()</f>
        <v>0</v>
      </c>
    </row>
    <row r="2064" customFormat="false" ht="15" hidden="false" customHeight="true" outlineLevel="0" collapsed="false">
      <c r="B2064" s="57" t="s">
        <v>4721</v>
      </c>
      <c r="C2064" s="57" t="s">
        <v>255</v>
      </c>
      <c r="D2064" s="57" t="s">
        <v>363</v>
      </c>
      <c r="E2064" s="59" t="b">
        <f aca="false">FALSE()</f>
        <v>0</v>
      </c>
      <c r="F2064" s="57" t="n">
        <v>1</v>
      </c>
      <c r="G2064" s="57" t="s">
        <v>5178</v>
      </c>
      <c r="H2064" s="57" t="s">
        <v>4950</v>
      </c>
      <c r="I2064" s="57" t="n">
        <v>2</v>
      </c>
      <c r="J2064" s="57" t="s">
        <v>312</v>
      </c>
      <c r="K2064" s="57" t="n">
        <v>2</v>
      </c>
      <c r="L2064" s="59" t="b">
        <f aca="false">FALSE()</f>
        <v>0</v>
      </c>
      <c r="M2064" s="59" t="b">
        <f aca="false">TRUE()</f>
        <v>1</v>
      </c>
      <c r="N2064" s="59" t="b">
        <f aca="false">TRUE()</f>
        <v>1</v>
      </c>
      <c r="O2064" s="59" t="b">
        <f aca="false">TRUE()</f>
        <v>1</v>
      </c>
      <c r="P2064" s="59" t="b">
        <f aca="false">TRUE()</f>
        <v>1</v>
      </c>
      <c r="Q2064" s="57" t="s">
        <v>5418</v>
      </c>
      <c r="R2064" s="58" t="n">
        <v>1</v>
      </c>
      <c r="S2064" s="58" t="n">
        <v>21.2372608184815</v>
      </c>
      <c r="T2064" s="57"/>
      <c r="U2064" s="58" t="n">
        <v>34.4950248121893</v>
      </c>
      <c r="V2064" s="58" t="n">
        <v>3.71115205022779</v>
      </c>
      <c r="W2064" s="58" t="n">
        <v>0</v>
      </c>
      <c r="X2064" s="58" t="n">
        <v>10.7585139318885</v>
      </c>
      <c r="Y2064" s="58" t="n">
        <v>0</v>
      </c>
      <c r="Z2064" s="58" t="n">
        <v>4.39580823328315</v>
      </c>
      <c r="AA2064" s="57" t="s">
        <v>5455</v>
      </c>
      <c r="AB2064" s="57" t="s">
        <v>5413</v>
      </c>
      <c r="AC2064" s="57" t="s">
        <v>5414</v>
      </c>
      <c r="AD2064" s="57" t="s">
        <v>4885</v>
      </c>
      <c r="AE2064" s="57" t="n">
        <v>1602</v>
      </c>
      <c r="AF2064" s="58" t="n">
        <v>4.39580823328315</v>
      </c>
      <c r="AG2064" s="57" t="s">
        <v>5455</v>
      </c>
      <c r="AH2064" s="57" t="s">
        <v>5414</v>
      </c>
      <c r="AI2064" s="57" t="s">
        <v>4885</v>
      </c>
      <c r="AJ2064" s="58" t="n">
        <v>14.7719037563342</v>
      </c>
      <c r="AK2064" s="57" t="s">
        <v>5522</v>
      </c>
      <c r="AL2064" s="58" t="n">
        <v>3.5</v>
      </c>
      <c r="AM2064" s="57"/>
      <c r="AN2064" s="57"/>
      <c r="AO2064" s="57" t="n">
        <v>0</v>
      </c>
      <c r="AP2064" s="59" t="b">
        <f aca="false">FALSE()</f>
        <v>0</v>
      </c>
    </row>
    <row r="2065" customFormat="false" ht="15" hidden="false" customHeight="true" outlineLevel="0" collapsed="false">
      <c r="B2065" s="57" t="s">
        <v>4721</v>
      </c>
      <c r="C2065" s="57" t="s">
        <v>255</v>
      </c>
      <c r="D2065" s="57" t="s">
        <v>363</v>
      </c>
      <c r="E2065" s="59" t="b">
        <f aca="false">FALSE()</f>
        <v>0</v>
      </c>
      <c r="F2065" s="57" t="n">
        <v>1</v>
      </c>
      <c r="G2065" s="57" t="s">
        <v>5178</v>
      </c>
      <c r="H2065" s="57" t="s">
        <v>4950</v>
      </c>
      <c r="I2065" s="57" t="n">
        <v>2</v>
      </c>
      <c r="J2065" s="57" t="s">
        <v>312</v>
      </c>
      <c r="K2065" s="57" t="n">
        <v>2</v>
      </c>
      <c r="L2065" s="59" t="b">
        <f aca="false">FALSE()</f>
        <v>0</v>
      </c>
      <c r="M2065" s="59" t="b">
        <f aca="false">TRUE()</f>
        <v>1</v>
      </c>
      <c r="N2065" s="59" t="b">
        <f aca="false">TRUE()</f>
        <v>1</v>
      </c>
      <c r="O2065" s="59" t="b">
        <f aca="false">TRUE()</f>
        <v>1</v>
      </c>
      <c r="P2065" s="59" t="b">
        <f aca="false">TRUE()</f>
        <v>1</v>
      </c>
      <c r="Q2065" s="57" t="s">
        <v>5418</v>
      </c>
      <c r="R2065" s="58" t="n">
        <v>1</v>
      </c>
      <c r="S2065" s="58" t="n">
        <v>21.2372608184815</v>
      </c>
      <c r="T2065" s="57"/>
      <c r="U2065" s="58" t="n">
        <v>34.4950248121893</v>
      </c>
      <c r="V2065" s="58" t="n">
        <v>3.71115205022779</v>
      </c>
      <c r="W2065" s="58" t="n">
        <v>0</v>
      </c>
      <c r="X2065" s="58" t="n">
        <v>10.7585139318885</v>
      </c>
      <c r="Y2065" s="58" t="n">
        <v>0</v>
      </c>
      <c r="Z2065" s="58" t="n">
        <v>4.39580823328315</v>
      </c>
      <c r="AA2065" s="57" t="s">
        <v>5455</v>
      </c>
      <c r="AB2065" s="57" t="s">
        <v>5413</v>
      </c>
      <c r="AC2065" s="57" t="s">
        <v>5414</v>
      </c>
      <c r="AD2065" s="57" t="s">
        <v>4885</v>
      </c>
      <c r="AE2065" s="57" t="n">
        <v>1602</v>
      </c>
      <c r="AF2065" s="58" t="n">
        <v>4.39580823328315</v>
      </c>
      <c r="AG2065" s="57" t="s">
        <v>5455</v>
      </c>
      <c r="AH2065" s="57" t="s">
        <v>5414</v>
      </c>
      <c r="AI2065" s="57" t="s">
        <v>4885</v>
      </c>
      <c r="AJ2065" s="58" t="n">
        <v>14.7719037563342</v>
      </c>
      <c r="AK2065" s="57" t="s">
        <v>5522</v>
      </c>
      <c r="AL2065" s="58" t="n">
        <v>4</v>
      </c>
      <c r="AM2065" s="57"/>
      <c r="AN2065" s="57"/>
      <c r="AO2065" s="57" t="n">
        <v>0</v>
      </c>
      <c r="AP2065" s="59" t="b">
        <f aca="false">FALSE()</f>
        <v>0</v>
      </c>
    </row>
    <row r="2066" customFormat="false" ht="15" hidden="false" customHeight="true" outlineLevel="0" collapsed="false">
      <c r="B2066" s="57" t="s">
        <v>4721</v>
      </c>
      <c r="C2066" s="57" t="s">
        <v>255</v>
      </c>
      <c r="D2066" s="57" t="s">
        <v>363</v>
      </c>
      <c r="E2066" s="59" t="b">
        <f aca="false">FALSE()</f>
        <v>0</v>
      </c>
      <c r="F2066" s="57" t="n">
        <v>1</v>
      </c>
      <c r="G2066" s="57" t="s">
        <v>5178</v>
      </c>
      <c r="H2066" s="57" t="s">
        <v>4950</v>
      </c>
      <c r="I2066" s="57" t="n">
        <v>2</v>
      </c>
      <c r="J2066" s="57" t="s">
        <v>312</v>
      </c>
      <c r="K2066" s="57" t="n">
        <v>2</v>
      </c>
      <c r="L2066" s="59" t="b">
        <f aca="false">FALSE()</f>
        <v>0</v>
      </c>
      <c r="M2066" s="59" t="b">
        <f aca="false">TRUE()</f>
        <v>1</v>
      </c>
      <c r="N2066" s="59" t="b">
        <f aca="false">TRUE()</f>
        <v>1</v>
      </c>
      <c r="O2066" s="59" t="b">
        <f aca="false">TRUE()</f>
        <v>1</v>
      </c>
      <c r="P2066" s="59" t="b">
        <f aca="false">TRUE()</f>
        <v>1</v>
      </c>
      <c r="Q2066" s="57" t="s">
        <v>5418</v>
      </c>
      <c r="R2066" s="58" t="n">
        <v>1</v>
      </c>
      <c r="S2066" s="58" t="n">
        <v>21.2372608184815</v>
      </c>
      <c r="T2066" s="57"/>
      <c r="U2066" s="58" t="n">
        <v>34.4950248121893</v>
      </c>
      <c r="V2066" s="58" t="n">
        <v>3.71115205022779</v>
      </c>
      <c r="W2066" s="58" t="n">
        <v>0</v>
      </c>
      <c r="X2066" s="58" t="n">
        <v>10.7585139318885</v>
      </c>
      <c r="Y2066" s="58" t="n">
        <v>0</v>
      </c>
      <c r="Z2066" s="58" t="n">
        <v>4.39580823328315</v>
      </c>
      <c r="AA2066" s="57" t="s">
        <v>5455</v>
      </c>
      <c r="AB2066" s="57" t="s">
        <v>5413</v>
      </c>
      <c r="AC2066" s="57" t="s">
        <v>5414</v>
      </c>
      <c r="AD2066" s="57" t="s">
        <v>4885</v>
      </c>
      <c r="AE2066" s="57" t="n">
        <v>1602</v>
      </c>
      <c r="AF2066" s="58" t="n">
        <v>4.39580823328315</v>
      </c>
      <c r="AG2066" s="57" t="s">
        <v>5455</v>
      </c>
      <c r="AH2066" s="57" t="s">
        <v>5414</v>
      </c>
      <c r="AI2066" s="57" t="s">
        <v>4885</v>
      </c>
      <c r="AJ2066" s="58" t="n">
        <v>14.7719037563342</v>
      </c>
      <c r="AK2066" s="57" t="s">
        <v>5522</v>
      </c>
      <c r="AL2066" s="58" t="n">
        <v>4.5</v>
      </c>
      <c r="AM2066" s="57"/>
      <c r="AN2066" s="57" t="s">
        <v>5455</v>
      </c>
      <c r="AO2066" s="57" t="n">
        <v>1</v>
      </c>
      <c r="AP2066" s="59" t="b">
        <f aca="false">FALSE()</f>
        <v>0</v>
      </c>
    </row>
    <row r="2067" customFormat="false" ht="15" hidden="false" customHeight="true" outlineLevel="0" collapsed="false">
      <c r="B2067" s="57" t="s">
        <v>4721</v>
      </c>
      <c r="C2067" s="57" t="s">
        <v>255</v>
      </c>
      <c r="D2067" s="57" t="s">
        <v>363</v>
      </c>
      <c r="E2067" s="59" t="b">
        <f aca="false">FALSE()</f>
        <v>0</v>
      </c>
      <c r="F2067" s="57" t="n">
        <v>1</v>
      </c>
      <c r="G2067" s="57" t="s">
        <v>5178</v>
      </c>
      <c r="H2067" s="57" t="s">
        <v>4950</v>
      </c>
      <c r="I2067" s="57" t="n">
        <v>3</v>
      </c>
      <c r="J2067" s="57" t="s">
        <v>327</v>
      </c>
      <c r="K2067" s="57" t="n">
        <v>2</v>
      </c>
      <c r="L2067" s="59" t="b">
        <f aca="false">FALSE()</f>
        <v>0</v>
      </c>
      <c r="M2067" s="59" t="b">
        <f aca="false">TRUE()</f>
        <v>1</v>
      </c>
      <c r="N2067" s="59" t="b">
        <f aca="false">TRUE()</f>
        <v>1</v>
      </c>
      <c r="O2067" s="59" t="b">
        <f aca="false">TRUE()</f>
        <v>1</v>
      </c>
      <c r="P2067" s="59" t="b">
        <f aca="false">TRUE()</f>
        <v>1</v>
      </c>
      <c r="Q2067" s="57" t="s">
        <v>5421</v>
      </c>
      <c r="R2067" s="58" t="n">
        <v>1</v>
      </c>
      <c r="S2067" s="58" t="n">
        <v>8.69151973724365</v>
      </c>
      <c r="T2067" s="57"/>
      <c r="U2067" s="58" t="n">
        <v>2.93688291744646</v>
      </c>
      <c r="V2067" s="58" t="n">
        <v>2.93688291744646</v>
      </c>
      <c r="W2067" s="58" t="n">
        <v>0</v>
      </c>
      <c r="X2067" s="58" t="n">
        <v>100</v>
      </c>
      <c r="Y2067" s="58" t="n">
        <v>0</v>
      </c>
      <c r="Z2067" s="58" t="n">
        <v>3.22834201225641</v>
      </c>
      <c r="AA2067" s="57" t="s">
        <v>5455</v>
      </c>
      <c r="AB2067" s="57" t="s">
        <v>5413</v>
      </c>
      <c r="AC2067" s="57" t="s">
        <v>5422</v>
      </c>
      <c r="AD2067" s="57" t="s">
        <v>252</v>
      </c>
      <c r="AE2067" s="57" t="n">
        <v>3642</v>
      </c>
      <c r="AF2067" s="58" t="n">
        <v>3.22834201225641</v>
      </c>
      <c r="AG2067" s="57" t="s">
        <v>5455</v>
      </c>
      <c r="AH2067" s="57" t="s">
        <v>5422</v>
      </c>
      <c r="AI2067" s="57" t="s">
        <v>252</v>
      </c>
      <c r="AJ2067" s="58" t="n">
        <v>12.7534889809064</v>
      </c>
      <c r="AK2067" s="57" t="s">
        <v>5522</v>
      </c>
      <c r="AL2067" s="58" t="n">
        <v>3.5</v>
      </c>
      <c r="AM2067" s="57"/>
      <c r="AN2067" s="57" t="s">
        <v>5455</v>
      </c>
      <c r="AO2067" s="57" t="n">
        <v>1</v>
      </c>
      <c r="AP2067" s="59" t="b">
        <f aca="false">TRUE()</f>
        <v>1</v>
      </c>
    </row>
    <row r="2068" customFormat="false" ht="15" hidden="false" customHeight="true" outlineLevel="0" collapsed="false">
      <c r="B2068" s="57" t="s">
        <v>4721</v>
      </c>
      <c r="C2068" s="57" t="s">
        <v>255</v>
      </c>
      <c r="D2068" s="57" t="s">
        <v>363</v>
      </c>
      <c r="E2068" s="59" t="b">
        <f aca="false">FALSE()</f>
        <v>0</v>
      </c>
      <c r="F2068" s="57" t="n">
        <v>1</v>
      </c>
      <c r="G2068" s="57" t="s">
        <v>5178</v>
      </c>
      <c r="H2068" s="57" t="s">
        <v>4950</v>
      </c>
      <c r="I2068" s="57" t="n">
        <v>3</v>
      </c>
      <c r="J2068" s="57" t="s">
        <v>327</v>
      </c>
      <c r="K2068" s="57" t="n">
        <v>2</v>
      </c>
      <c r="L2068" s="59" t="b">
        <f aca="false">FALSE()</f>
        <v>0</v>
      </c>
      <c r="M2068" s="59" t="b">
        <f aca="false">TRUE()</f>
        <v>1</v>
      </c>
      <c r="N2068" s="59" t="b">
        <f aca="false">TRUE()</f>
        <v>1</v>
      </c>
      <c r="O2068" s="59" t="b">
        <f aca="false">TRUE()</f>
        <v>1</v>
      </c>
      <c r="P2068" s="59" t="b">
        <f aca="false">TRUE()</f>
        <v>1</v>
      </c>
      <c r="Q2068" s="57" t="s">
        <v>5421</v>
      </c>
      <c r="R2068" s="58" t="n">
        <v>1</v>
      </c>
      <c r="S2068" s="58" t="n">
        <v>8.69151973724365</v>
      </c>
      <c r="T2068" s="57"/>
      <c r="U2068" s="58" t="n">
        <v>2.93688291744646</v>
      </c>
      <c r="V2068" s="58" t="n">
        <v>2.93688291744646</v>
      </c>
      <c r="W2068" s="58" t="n">
        <v>0</v>
      </c>
      <c r="X2068" s="58" t="n">
        <v>100</v>
      </c>
      <c r="Y2068" s="58" t="n">
        <v>0</v>
      </c>
      <c r="Z2068" s="58" t="n">
        <v>3.22834201225641</v>
      </c>
      <c r="AA2068" s="57" t="s">
        <v>5455</v>
      </c>
      <c r="AB2068" s="57" t="s">
        <v>5413</v>
      </c>
      <c r="AC2068" s="57" t="s">
        <v>5422</v>
      </c>
      <c r="AD2068" s="57" t="s">
        <v>252</v>
      </c>
      <c r="AE2068" s="57" t="n">
        <v>3642</v>
      </c>
      <c r="AF2068" s="58" t="n">
        <v>3.22834201225641</v>
      </c>
      <c r="AG2068" s="57" t="s">
        <v>5455</v>
      </c>
      <c r="AH2068" s="57" t="s">
        <v>5422</v>
      </c>
      <c r="AI2068" s="57" t="s">
        <v>252</v>
      </c>
      <c r="AJ2068" s="58" t="n">
        <v>12.7534889809064</v>
      </c>
      <c r="AK2068" s="57" t="s">
        <v>5522</v>
      </c>
      <c r="AL2068" s="58" t="n">
        <v>4</v>
      </c>
      <c r="AM2068" s="57"/>
      <c r="AN2068" s="57" t="s">
        <v>5455</v>
      </c>
      <c r="AO2068" s="57" t="n">
        <v>3</v>
      </c>
      <c r="AP2068" s="59" t="b">
        <f aca="false">TRUE()</f>
        <v>1</v>
      </c>
    </row>
    <row r="2069" customFormat="false" ht="15" hidden="false" customHeight="true" outlineLevel="0" collapsed="false">
      <c r="B2069" s="57" t="s">
        <v>4721</v>
      </c>
      <c r="C2069" s="57" t="s">
        <v>255</v>
      </c>
      <c r="D2069" s="57" t="s">
        <v>363</v>
      </c>
      <c r="E2069" s="59" t="b">
        <f aca="false">FALSE()</f>
        <v>0</v>
      </c>
      <c r="F2069" s="57" t="n">
        <v>1</v>
      </c>
      <c r="G2069" s="57" t="s">
        <v>5178</v>
      </c>
      <c r="H2069" s="57" t="s">
        <v>4950</v>
      </c>
      <c r="I2069" s="57" t="n">
        <v>3</v>
      </c>
      <c r="J2069" s="57" t="s">
        <v>327</v>
      </c>
      <c r="K2069" s="57" t="n">
        <v>2</v>
      </c>
      <c r="L2069" s="59" t="b">
        <f aca="false">FALSE()</f>
        <v>0</v>
      </c>
      <c r="M2069" s="59" t="b">
        <f aca="false">TRUE()</f>
        <v>1</v>
      </c>
      <c r="N2069" s="59" t="b">
        <f aca="false">TRUE()</f>
        <v>1</v>
      </c>
      <c r="O2069" s="59" t="b">
        <f aca="false">TRUE()</f>
        <v>1</v>
      </c>
      <c r="P2069" s="59" t="b">
        <f aca="false">TRUE()</f>
        <v>1</v>
      </c>
      <c r="Q2069" s="57" t="s">
        <v>5421</v>
      </c>
      <c r="R2069" s="58" t="n">
        <v>1</v>
      </c>
      <c r="S2069" s="58" t="n">
        <v>8.69151973724365</v>
      </c>
      <c r="T2069" s="57"/>
      <c r="U2069" s="58" t="n">
        <v>2.93688291744646</v>
      </c>
      <c r="V2069" s="58" t="n">
        <v>2.93688291744646</v>
      </c>
      <c r="W2069" s="58" t="n">
        <v>0</v>
      </c>
      <c r="X2069" s="58" t="n">
        <v>100</v>
      </c>
      <c r="Y2069" s="58" t="n">
        <v>0</v>
      </c>
      <c r="Z2069" s="58" t="n">
        <v>3.22834201225641</v>
      </c>
      <c r="AA2069" s="57" t="s">
        <v>5455</v>
      </c>
      <c r="AB2069" s="57" t="s">
        <v>5413</v>
      </c>
      <c r="AC2069" s="57" t="s">
        <v>5422</v>
      </c>
      <c r="AD2069" s="57" t="s">
        <v>252</v>
      </c>
      <c r="AE2069" s="57" t="n">
        <v>3642</v>
      </c>
      <c r="AF2069" s="58" t="n">
        <v>3.22834201225641</v>
      </c>
      <c r="AG2069" s="57" t="s">
        <v>5455</v>
      </c>
      <c r="AH2069" s="57" t="s">
        <v>5422</v>
      </c>
      <c r="AI2069" s="57" t="s">
        <v>252</v>
      </c>
      <c r="AJ2069" s="58" t="n">
        <v>12.7534889809064</v>
      </c>
      <c r="AK2069" s="57" t="s">
        <v>5522</v>
      </c>
      <c r="AL2069" s="58" t="n">
        <v>4.5</v>
      </c>
      <c r="AM2069" s="57"/>
      <c r="AN2069" s="57" t="s">
        <v>5455</v>
      </c>
      <c r="AO2069" s="57" t="n">
        <v>8</v>
      </c>
      <c r="AP2069" s="59" t="b">
        <f aca="false">TRUE()</f>
        <v>1</v>
      </c>
    </row>
    <row r="2070" customFormat="false" ht="15" hidden="false" customHeight="true" outlineLevel="0" collapsed="false">
      <c r="B2070" s="57" t="s">
        <v>4721</v>
      </c>
      <c r="C2070" s="57" t="s">
        <v>255</v>
      </c>
      <c r="D2070" s="57" t="s">
        <v>363</v>
      </c>
      <c r="E2070" s="59" t="b">
        <f aca="false">FALSE()</f>
        <v>0</v>
      </c>
      <c r="F2070" s="57" t="n">
        <v>1</v>
      </c>
      <c r="G2070" s="57" t="s">
        <v>5178</v>
      </c>
      <c r="H2070" s="57" t="s">
        <v>4950</v>
      </c>
      <c r="I2070" s="57" t="n">
        <v>4</v>
      </c>
      <c r="J2070" s="57" t="s">
        <v>261</v>
      </c>
      <c r="K2070" s="57" t="n">
        <v>2</v>
      </c>
      <c r="L2070" s="59" t="b">
        <f aca="false">FALSE()</f>
        <v>0</v>
      </c>
      <c r="M2070" s="59" t="b">
        <f aca="false">TRUE()</f>
        <v>1</v>
      </c>
      <c r="N2070" s="59" t="b">
        <f aca="false">TRUE()</f>
        <v>1</v>
      </c>
      <c r="O2070" s="59" t="b">
        <f aca="false">TRUE()</f>
        <v>1</v>
      </c>
      <c r="P2070" s="59" t="b">
        <f aca="false">TRUE()</f>
        <v>1</v>
      </c>
      <c r="Q2070" s="57" t="s">
        <v>5411</v>
      </c>
      <c r="R2070" s="58" t="n">
        <v>1</v>
      </c>
      <c r="S2070" s="58" t="n">
        <v>8.55303001403809</v>
      </c>
      <c r="T2070" s="57"/>
      <c r="U2070" s="58" t="n">
        <v>2.21601165589142</v>
      </c>
      <c r="V2070" s="58" t="n">
        <v>2.21601165589142</v>
      </c>
      <c r="W2070" s="58" t="n">
        <v>0</v>
      </c>
      <c r="X2070" s="58" t="n">
        <v>100</v>
      </c>
      <c r="Y2070" s="58" t="n">
        <v>0</v>
      </c>
      <c r="Z2070" s="58" t="n">
        <v>3.8198986942588</v>
      </c>
      <c r="AA2070" s="57" t="s">
        <v>5455</v>
      </c>
      <c r="AB2070" s="57" t="s">
        <v>5413</v>
      </c>
      <c r="AC2070" s="57" t="s">
        <v>5463</v>
      </c>
      <c r="AD2070" s="57" t="s">
        <v>252</v>
      </c>
      <c r="AE2070" s="57" t="n">
        <v>3643</v>
      </c>
      <c r="AF2070" s="58" t="n">
        <v>3.99607026258298</v>
      </c>
      <c r="AG2070" s="57" t="s">
        <v>5455</v>
      </c>
      <c r="AH2070" s="57" t="s">
        <v>5438</v>
      </c>
      <c r="AI2070" s="57" t="s">
        <v>252</v>
      </c>
      <c r="AJ2070" s="58" t="n">
        <v>11.3130919498871</v>
      </c>
      <c r="AK2070" s="57" t="s">
        <v>5522</v>
      </c>
      <c r="AL2070" s="58" t="n">
        <v>3.5</v>
      </c>
      <c r="AM2070" s="57"/>
      <c r="AN2070" s="57"/>
      <c r="AO2070" s="57" t="n">
        <v>0</v>
      </c>
      <c r="AP2070" s="59" t="b">
        <f aca="false">FALSE()</f>
        <v>0</v>
      </c>
    </row>
    <row r="2071" customFormat="false" ht="15" hidden="false" customHeight="true" outlineLevel="0" collapsed="false">
      <c r="B2071" s="57" t="s">
        <v>4721</v>
      </c>
      <c r="C2071" s="57" t="s">
        <v>255</v>
      </c>
      <c r="D2071" s="57" t="s">
        <v>363</v>
      </c>
      <c r="E2071" s="59" t="b">
        <f aca="false">FALSE()</f>
        <v>0</v>
      </c>
      <c r="F2071" s="57" t="n">
        <v>1</v>
      </c>
      <c r="G2071" s="57" t="s">
        <v>5178</v>
      </c>
      <c r="H2071" s="57" t="s">
        <v>4950</v>
      </c>
      <c r="I2071" s="57" t="n">
        <v>4</v>
      </c>
      <c r="J2071" s="57" t="s">
        <v>261</v>
      </c>
      <c r="K2071" s="57" t="n">
        <v>2</v>
      </c>
      <c r="L2071" s="59" t="b">
        <f aca="false">FALSE()</f>
        <v>0</v>
      </c>
      <c r="M2071" s="59" t="b">
        <f aca="false">TRUE()</f>
        <v>1</v>
      </c>
      <c r="N2071" s="59" t="b">
        <f aca="false">TRUE()</f>
        <v>1</v>
      </c>
      <c r="O2071" s="59" t="b">
        <f aca="false">TRUE()</f>
        <v>1</v>
      </c>
      <c r="P2071" s="59" t="b">
        <f aca="false">TRUE()</f>
        <v>1</v>
      </c>
      <c r="Q2071" s="57" t="s">
        <v>5411</v>
      </c>
      <c r="R2071" s="58" t="n">
        <v>1</v>
      </c>
      <c r="S2071" s="58" t="n">
        <v>8.55303001403809</v>
      </c>
      <c r="T2071" s="57"/>
      <c r="U2071" s="58" t="n">
        <v>2.21601165589142</v>
      </c>
      <c r="V2071" s="58" t="n">
        <v>2.21601165589142</v>
      </c>
      <c r="W2071" s="58" t="n">
        <v>0</v>
      </c>
      <c r="X2071" s="58" t="n">
        <v>100</v>
      </c>
      <c r="Y2071" s="58" t="n">
        <v>0</v>
      </c>
      <c r="Z2071" s="58" t="n">
        <v>3.8198986942588</v>
      </c>
      <c r="AA2071" s="57" t="s">
        <v>5455</v>
      </c>
      <c r="AB2071" s="57" t="s">
        <v>5413</v>
      </c>
      <c r="AC2071" s="57" t="s">
        <v>5463</v>
      </c>
      <c r="AD2071" s="57" t="s">
        <v>252</v>
      </c>
      <c r="AE2071" s="57" t="n">
        <v>3643</v>
      </c>
      <c r="AF2071" s="58" t="n">
        <v>3.99607026258298</v>
      </c>
      <c r="AG2071" s="57" t="s">
        <v>5455</v>
      </c>
      <c r="AH2071" s="57" t="s">
        <v>5438</v>
      </c>
      <c r="AI2071" s="57" t="s">
        <v>252</v>
      </c>
      <c r="AJ2071" s="58" t="n">
        <v>11.3130919498871</v>
      </c>
      <c r="AK2071" s="57" t="s">
        <v>5522</v>
      </c>
      <c r="AL2071" s="58" t="n">
        <v>4</v>
      </c>
      <c r="AM2071" s="57"/>
      <c r="AN2071" s="57" t="s">
        <v>5455</v>
      </c>
      <c r="AO2071" s="57" t="n">
        <v>2</v>
      </c>
      <c r="AP2071" s="59" t="b">
        <f aca="false">FALSE()</f>
        <v>0</v>
      </c>
    </row>
    <row r="2072" customFormat="false" ht="15" hidden="false" customHeight="true" outlineLevel="0" collapsed="false">
      <c r="B2072" s="57" t="s">
        <v>4721</v>
      </c>
      <c r="C2072" s="57" t="s">
        <v>255</v>
      </c>
      <c r="D2072" s="57" t="s">
        <v>363</v>
      </c>
      <c r="E2072" s="59" t="b">
        <f aca="false">FALSE()</f>
        <v>0</v>
      </c>
      <c r="F2072" s="57" t="n">
        <v>1</v>
      </c>
      <c r="G2072" s="57" t="s">
        <v>5178</v>
      </c>
      <c r="H2072" s="57" t="s">
        <v>4950</v>
      </c>
      <c r="I2072" s="57" t="n">
        <v>4</v>
      </c>
      <c r="J2072" s="57" t="s">
        <v>261</v>
      </c>
      <c r="K2072" s="57" t="n">
        <v>2</v>
      </c>
      <c r="L2072" s="59" t="b">
        <f aca="false">FALSE()</f>
        <v>0</v>
      </c>
      <c r="M2072" s="59" t="b">
        <f aca="false">TRUE()</f>
        <v>1</v>
      </c>
      <c r="N2072" s="59" t="b">
        <f aca="false">TRUE()</f>
        <v>1</v>
      </c>
      <c r="O2072" s="59" t="b">
        <f aca="false">TRUE()</f>
        <v>1</v>
      </c>
      <c r="P2072" s="59" t="b">
        <f aca="false">TRUE()</f>
        <v>1</v>
      </c>
      <c r="Q2072" s="57" t="s">
        <v>5411</v>
      </c>
      <c r="R2072" s="58" t="n">
        <v>1</v>
      </c>
      <c r="S2072" s="58" t="n">
        <v>8.55303001403809</v>
      </c>
      <c r="T2072" s="57"/>
      <c r="U2072" s="58" t="n">
        <v>2.21601165589142</v>
      </c>
      <c r="V2072" s="58" t="n">
        <v>2.21601165589142</v>
      </c>
      <c r="W2072" s="58" t="n">
        <v>0</v>
      </c>
      <c r="X2072" s="58" t="n">
        <v>100</v>
      </c>
      <c r="Y2072" s="58" t="n">
        <v>0</v>
      </c>
      <c r="Z2072" s="58" t="n">
        <v>3.8198986942588</v>
      </c>
      <c r="AA2072" s="57" t="s">
        <v>5455</v>
      </c>
      <c r="AB2072" s="57" t="s">
        <v>5413</v>
      </c>
      <c r="AC2072" s="57" t="s">
        <v>5463</v>
      </c>
      <c r="AD2072" s="57" t="s">
        <v>252</v>
      </c>
      <c r="AE2072" s="57" t="n">
        <v>3643</v>
      </c>
      <c r="AF2072" s="58" t="n">
        <v>3.99607026258298</v>
      </c>
      <c r="AG2072" s="57" t="s">
        <v>5455</v>
      </c>
      <c r="AH2072" s="57" t="s">
        <v>5438</v>
      </c>
      <c r="AI2072" s="57" t="s">
        <v>252</v>
      </c>
      <c r="AJ2072" s="58" t="n">
        <v>11.3130919498871</v>
      </c>
      <c r="AK2072" s="57" t="s">
        <v>5522</v>
      </c>
      <c r="AL2072" s="58" t="n">
        <v>4.5</v>
      </c>
      <c r="AM2072" s="57"/>
      <c r="AN2072" s="57" t="s">
        <v>5455</v>
      </c>
      <c r="AO2072" s="57" t="n">
        <v>4</v>
      </c>
      <c r="AP2072" s="59" t="b">
        <f aca="false">FALSE()</f>
        <v>0</v>
      </c>
    </row>
    <row r="2073" customFormat="false" ht="15" hidden="false" customHeight="true" outlineLevel="0" collapsed="false">
      <c r="B2073" s="57" t="s">
        <v>4721</v>
      </c>
      <c r="C2073" s="57" t="s">
        <v>255</v>
      </c>
      <c r="D2073" s="57" t="s">
        <v>363</v>
      </c>
      <c r="E2073" s="59" t="b">
        <f aca="false">FALSE()</f>
        <v>0</v>
      </c>
      <c r="F2073" s="57" t="n">
        <v>1</v>
      </c>
      <c r="G2073" s="57" t="s">
        <v>5178</v>
      </c>
      <c r="H2073" s="57" t="s">
        <v>4950</v>
      </c>
      <c r="I2073" s="57" t="n">
        <v>5</v>
      </c>
      <c r="J2073" s="57" t="s">
        <v>312</v>
      </c>
      <c r="K2073" s="57" t="n">
        <v>2</v>
      </c>
      <c r="L2073" s="59" t="b">
        <f aca="false">FALSE()</f>
        <v>0</v>
      </c>
      <c r="M2073" s="59" t="b">
        <f aca="false">TRUE()</f>
        <v>1</v>
      </c>
      <c r="N2073" s="59" t="b">
        <f aca="false">TRUE()</f>
        <v>1</v>
      </c>
      <c r="O2073" s="59" t="b">
        <f aca="false">TRUE()</f>
        <v>1</v>
      </c>
      <c r="P2073" s="59" t="b">
        <f aca="false">TRUE()</f>
        <v>1</v>
      </c>
      <c r="Q2073" s="57" t="s">
        <v>5418</v>
      </c>
      <c r="R2073" s="58" t="n">
        <v>1</v>
      </c>
      <c r="S2073" s="58" t="n">
        <v>7.86112022399902</v>
      </c>
      <c r="T2073" s="57"/>
      <c r="U2073" s="58" t="n">
        <v>4.77910947475378</v>
      </c>
      <c r="V2073" s="58" t="n">
        <v>4.77910947475378</v>
      </c>
      <c r="W2073" s="58" t="n">
        <v>0</v>
      </c>
      <c r="X2073" s="58" t="n">
        <v>100</v>
      </c>
      <c r="Y2073" s="58" t="n">
        <v>0</v>
      </c>
      <c r="Z2073" s="58" t="n">
        <v>3.05918070242671</v>
      </c>
      <c r="AA2073" s="57" t="s">
        <v>5455</v>
      </c>
      <c r="AB2073" s="57" t="s">
        <v>5413</v>
      </c>
      <c r="AC2073" s="57" t="s">
        <v>5438</v>
      </c>
      <c r="AD2073" s="57" t="s">
        <v>252</v>
      </c>
      <c r="AE2073" s="57" t="n">
        <v>1601</v>
      </c>
      <c r="AF2073" s="58" t="n">
        <v>3.05918070242671</v>
      </c>
      <c r="AG2073" s="57" t="s">
        <v>5455</v>
      </c>
      <c r="AH2073" s="57" t="s">
        <v>5438</v>
      </c>
      <c r="AI2073" s="57" t="s">
        <v>252</v>
      </c>
      <c r="AJ2073" s="58" t="n">
        <v>10.1875869808949</v>
      </c>
      <c r="AK2073" s="57" t="s">
        <v>524</v>
      </c>
      <c r="AL2073" s="58" t="n">
        <v>3.5</v>
      </c>
      <c r="AM2073" s="57"/>
      <c r="AN2073" s="57" t="s">
        <v>5455</v>
      </c>
      <c r="AO2073" s="57" t="n">
        <v>1</v>
      </c>
      <c r="AP2073" s="59" t="b">
        <f aca="false">TRUE()</f>
        <v>1</v>
      </c>
    </row>
    <row r="2074" customFormat="false" ht="15" hidden="false" customHeight="true" outlineLevel="0" collapsed="false">
      <c r="B2074" s="57" t="s">
        <v>4721</v>
      </c>
      <c r="C2074" s="57" t="s">
        <v>255</v>
      </c>
      <c r="D2074" s="57" t="s">
        <v>363</v>
      </c>
      <c r="E2074" s="59" t="b">
        <f aca="false">FALSE()</f>
        <v>0</v>
      </c>
      <c r="F2074" s="57" t="n">
        <v>1</v>
      </c>
      <c r="G2074" s="57" t="s">
        <v>5178</v>
      </c>
      <c r="H2074" s="57" t="s">
        <v>4950</v>
      </c>
      <c r="I2074" s="57" t="n">
        <v>5</v>
      </c>
      <c r="J2074" s="57" t="s">
        <v>312</v>
      </c>
      <c r="K2074" s="57" t="n">
        <v>2</v>
      </c>
      <c r="L2074" s="59" t="b">
        <f aca="false">FALSE()</f>
        <v>0</v>
      </c>
      <c r="M2074" s="59" t="b">
        <f aca="false">TRUE()</f>
        <v>1</v>
      </c>
      <c r="N2074" s="59" t="b">
        <f aca="false">TRUE()</f>
        <v>1</v>
      </c>
      <c r="O2074" s="59" t="b">
        <f aca="false">TRUE()</f>
        <v>1</v>
      </c>
      <c r="P2074" s="59" t="b">
        <f aca="false">TRUE()</f>
        <v>1</v>
      </c>
      <c r="Q2074" s="57" t="s">
        <v>5418</v>
      </c>
      <c r="R2074" s="58" t="n">
        <v>1</v>
      </c>
      <c r="S2074" s="58" t="n">
        <v>7.86112022399902</v>
      </c>
      <c r="T2074" s="57"/>
      <c r="U2074" s="58" t="n">
        <v>4.77910947475378</v>
      </c>
      <c r="V2074" s="58" t="n">
        <v>4.77910947475378</v>
      </c>
      <c r="W2074" s="58" t="n">
        <v>0</v>
      </c>
      <c r="X2074" s="58" t="n">
        <v>100</v>
      </c>
      <c r="Y2074" s="58" t="n">
        <v>0</v>
      </c>
      <c r="Z2074" s="58" t="n">
        <v>3.05918070242671</v>
      </c>
      <c r="AA2074" s="57" t="s">
        <v>5455</v>
      </c>
      <c r="AB2074" s="57" t="s">
        <v>5413</v>
      </c>
      <c r="AC2074" s="57" t="s">
        <v>5438</v>
      </c>
      <c r="AD2074" s="57" t="s">
        <v>252</v>
      </c>
      <c r="AE2074" s="57" t="n">
        <v>1601</v>
      </c>
      <c r="AF2074" s="58" t="n">
        <v>3.05918070242671</v>
      </c>
      <c r="AG2074" s="57" t="s">
        <v>5455</v>
      </c>
      <c r="AH2074" s="57" t="s">
        <v>5438</v>
      </c>
      <c r="AI2074" s="57" t="s">
        <v>252</v>
      </c>
      <c r="AJ2074" s="58" t="n">
        <v>10.1875869808949</v>
      </c>
      <c r="AK2074" s="57" t="s">
        <v>524</v>
      </c>
      <c r="AL2074" s="58" t="n">
        <v>4</v>
      </c>
      <c r="AM2074" s="57"/>
      <c r="AN2074" s="57" t="s">
        <v>5455</v>
      </c>
      <c r="AO2074" s="57" t="n">
        <v>1</v>
      </c>
      <c r="AP2074" s="59" t="b">
        <f aca="false">TRUE()</f>
        <v>1</v>
      </c>
    </row>
    <row r="2075" customFormat="false" ht="15" hidden="false" customHeight="true" outlineLevel="0" collapsed="false">
      <c r="B2075" s="57" t="s">
        <v>4721</v>
      </c>
      <c r="C2075" s="57" t="s">
        <v>255</v>
      </c>
      <c r="D2075" s="57" t="s">
        <v>363</v>
      </c>
      <c r="E2075" s="59" t="b">
        <f aca="false">FALSE()</f>
        <v>0</v>
      </c>
      <c r="F2075" s="57" t="n">
        <v>1</v>
      </c>
      <c r="G2075" s="57" t="s">
        <v>5178</v>
      </c>
      <c r="H2075" s="57" t="s">
        <v>4950</v>
      </c>
      <c r="I2075" s="57" t="n">
        <v>5</v>
      </c>
      <c r="J2075" s="57" t="s">
        <v>312</v>
      </c>
      <c r="K2075" s="57" t="n">
        <v>2</v>
      </c>
      <c r="L2075" s="59" t="b">
        <f aca="false">FALSE()</f>
        <v>0</v>
      </c>
      <c r="M2075" s="59" t="b">
        <f aca="false">TRUE()</f>
        <v>1</v>
      </c>
      <c r="N2075" s="59" t="b">
        <f aca="false">TRUE()</f>
        <v>1</v>
      </c>
      <c r="O2075" s="59" t="b">
        <f aca="false">TRUE()</f>
        <v>1</v>
      </c>
      <c r="P2075" s="59" t="b">
        <f aca="false">TRUE()</f>
        <v>1</v>
      </c>
      <c r="Q2075" s="57" t="s">
        <v>5418</v>
      </c>
      <c r="R2075" s="58" t="n">
        <v>1</v>
      </c>
      <c r="S2075" s="58" t="n">
        <v>7.86112022399902</v>
      </c>
      <c r="T2075" s="57"/>
      <c r="U2075" s="58" t="n">
        <v>4.77910947475378</v>
      </c>
      <c r="V2075" s="58" t="n">
        <v>4.77910947475378</v>
      </c>
      <c r="W2075" s="58" t="n">
        <v>0</v>
      </c>
      <c r="X2075" s="58" t="n">
        <v>100</v>
      </c>
      <c r="Y2075" s="58" t="n">
        <v>0</v>
      </c>
      <c r="Z2075" s="58" t="n">
        <v>3.05918070242671</v>
      </c>
      <c r="AA2075" s="57" t="s">
        <v>5455</v>
      </c>
      <c r="AB2075" s="57" t="s">
        <v>5413</v>
      </c>
      <c r="AC2075" s="57" t="s">
        <v>5438</v>
      </c>
      <c r="AD2075" s="57" t="s">
        <v>252</v>
      </c>
      <c r="AE2075" s="57" t="n">
        <v>1601</v>
      </c>
      <c r="AF2075" s="58" t="n">
        <v>3.05918070242671</v>
      </c>
      <c r="AG2075" s="57" t="s">
        <v>5455</v>
      </c>
      <c r="AH2075" s="57" t="s">
        <v>5438</v>
      </c>
      <c r="AI2075" s="57" t="s">
        <v>252</v>
      </c>
      <c r="AJ2075" s="58" t="n">
        <v>10.1875869808949</v>
      </c>
      <c r="AK2075" s="57" t="s">
        <v>524</v>
      </c>
      <c r="AL2075" s="58" t="n">
        <v>4.5</v>
      </c>
      <c r="AM2075" s="57"/>
      <c r="AN2075" s="57" t="s">
        <v>5455</v>
      </c>
      <c r="AO2075" s="57" t="n">
        <v>5</v>
      </c>
      <c r="AP2075" s="59" t="b">
        <f aca="false">TRUE()</f>
        <v>1</v>
      </c>
    </row>
    <row r="2076" customFormat="false" ht="15" hidden="false" customHeight="true" outlineLevel="0" collapsed="false">
      <c r="B2076" s="57" t="s">
        <v>4721</v>
      </c>
      <c r="C2076" s="57" t="s">
        <v>255</v>
      </c>
      <c r="D2076" s="57" t="s">
        <v>363</v>
      </c>
      <c r="E2076" s="59" t="b">
        <f aca="false">FALSE()</f>
        <v>0</v>
      </c>
      <c r="F2076" s="57" t="n">
        <v>1</v>
      </c>
      <c r="G2076" s="57" t="s">
        <v>5178</v>
      </c>
      <c r="H2076" s="57" t="s">
        <v>4950</v>
      </c>
      <c r="I2076" s="57" t="n">
        <v>6</v>
      </c>
      <c r="J2076" s="57" t="s">
        <v>334</v>
      </c>
      <c r="K2076" s="57" t="n">
        <v>2</v>
      </c>
      <c r="L2076" s="59" t="b">
        <f aca="false">FALSE()</f>
        <v>0</v>
      </c>
      <c r="M2076" s="59" t="b">
        <f aca="false">TRUE()</f>
        <v>1</v>
      </c>
      <c r="N2076" s="59" t="b">
        <f aca="false">TRUE()</f>
        <v>1</v>
      </c>
      <c r="O2076" s="59" t="b">
        <f aca="false">TRUE()</f>
        <v>1</v>
      </c>
      <c r="P2076" s="59" t="b">
        <f aca="false">TRUE()</f>
        <v>1</v>
      </c>
      <c r="Q2076" s="57" t="s">
        <v>5423</v>
      </c>
      <c r="R2076" s="58" t="n">
        <v>1</v>
      </c>
      <c r="S2076" s="58" t="n">
        <v>8.66545963287354</v>
      </c>
      <c r="T2076" s="57"/>
      <c r="U2076" s="58" t="n">
        <v>2.21601165589142</v>
      </c>
      <c r="V2076" s="58" t="n">
        <v>1.09465636013913</v>
      </c>
      <c r="W2076" s="58" t="n">
        <v>0</v>
      </c>
      <c r="X2076" s="58" t="n">
        <v>49.3975903614458</v>
      </c>
      <c r="Y2076" s="58" t="n">
        <v>0</v>
      </c>
      <c r="Z2076" s="58" t="n">
        <v>4.33256091497858</v>
      </c>
      <c r="AA2076" s="57" t="s">
        <v>5455</v>
      </c>
      <c r="AB2076" s="57" t="s">
        <v>5413</v>
      </c>
      <c r="AC2076" s="57" t="s">
        <v>5422</v>
      </c>
      <c r="AD2076" s="57" t="s">
        <v>261</v>
      </c>
      <c r="AE2076" s="57" t="n">
        <v>2799</v>
      </c>
      <c r="AF2076" s="58" t="n">
        <v>4.33256091497858</v>
      </c>
      <c r="AG2076" s="57" t="s">
        <v>5455</v>
      </c>
      <c r="AH2076" s="57" t="s">
        <v>5422</v>
      </c>
      <c r="AI2076" s="57" t="s">
        <v>261</v>
      </c>
      <c r="AJ2076" s="58" t="n">
        <v>12.2739855781445</v>
      </c>
      <c r="AK2076" s="57" t="s">
        <v>524</v>
      </c>
      <c r="AL2076" s="58" t="n">
        <v>3.5</v>
      </c>
      <c r="AM2076" s="57"/>
      <c r="AN2076" s="57"/>
      <c r="AO2076" s="57" t="n">
        <v>0</v>
      </c>
      <c r="AP2076" s="59" t="b">
        <f aca="false">FALSE()</f>
        <v>0</v>
      </c>
    </row>
    <row r="2077" customFormat="false" ht="15" hidden="false" customHeight="true" outlineLevel="0" collapsed="false">
      <c r="B2077" s="57" t="s">
        <v>4721</v>
      </c>
      <c r="C2077" s="57" t="s">
        <v>255</v>
      </c>
      <c r="D2077" s="57" t="s">
        <v>363</v>
      </c>
      <c r="E2077" s="59" t="b">
        <f aca="false">FALSE()</f>
        <v>0</v>
      </c>
      <c r="F2077" s="57" t="n">
        <v>1</v>
      </c>
      <c r="G2077" s="57" t="s">
        <v>5178</v>
      </c>
      <c r="H2077" s="57" t="s">
        <v>4950</v>
      </c>
      <c r="I2077" s="57" t="n">
        <v>6</v>
      </c>
      <c r="J2077" s="57" t="s">
        <v>334</v>
      </c>
      <c r="K2077" s="57" t="n">
        <v>2</v>
      </c>
      <c r="L2077" s="59" t="b">
        <f aca="false">FALSE()</f>
        <v>0</v>
      </c>
      <c r="M2077" s="59" t="b">
        <f aca="false">TRUE()</f>
        <v>1</v>
      </c>
      <c r="N2077" s="59" t="b">
        <f aca="false">TRUE()</f>
        <v>1</v>
      </c>
      <c r="O2077" s="59" t="b">
        <f aca="false">TRUE()</f>
        <v>1</v>
      </c>
      <c r="P2077" s="59" t="b">
        <f aca="false">TRUE()</f>
        <v>1</v>
      </c>
      <c r="Q2077" s="57" t="s">
        <v>5423</v>
      </c>
      <c r="R2077" s="58" t="n">
        <v>1</v>
      </c>
      <c r="S2077" s="58" t="n">
        <v>8.66545963287354</v>
      </c>
      <c r="T2077" s="57"/>
      <c r="U2077" s="58" t="n">
        <v>2.21601165589142</v>
      </c>
      <c r="V2077" s="58" t="n">
        <v>1.09465636013913</v>
      </c>
      <c r="W2077" s="58" t="n">
        <v>0</v>
      </c>
      <c r="X2077" s="58" t="n">
        <v>49.3975903614458</v>
      </c>
      <c r="Y2077" s="58" t="n">
        <v>0</v>
      </c>
      <c r="Z2077" s="58" t="n">
        <v>4.33256091497858</v>
      </c>
      <c r="AA2077" s="57" t="s">
        <v>5455</v>
      </c>
      <c r="AB2077" s="57" t="s">
        <v>5413</v>
      </c>
      <c r="AC2077" s="57" t="s">
        <v>5422</v>
      </c>
      <c r="AD2077" s="57" t="s">
        <v>261</v>
      </c>
      <c r="AE2077" s="57" t="n">
        <v>2799</v>
      </c>
      <c r="AF2077" s="58" t="n">
        <v>4.33256091497858</v>
      </c>
      <c r="AG2077" s="57" t="s">
        <v>5455</v>
      </c>
      <c r="AH2077" s="57" t="s">
        <v>5422</v>
      </c>
      <c r="AI2077" s="57" t="s">
        <v>261</v>
      </c>
      <c r="AJ2077" s="58" t="n">
        <v>12.2739855781445</v>
      </c>
      <c r="AK2077" s="57" t="s">
        <v>524</v>
      </c>
      <c r="AL2077" s="58" t="n">
        <v>4</v>
      </c>
      <c r="AM2077" s="57"/>
      <c r="AN2077" s="57"/>
      <c r="AO2077" s="57" t="n">
        <v>0</v>
      </c>
      <c r="AP2077" s="59" t="b">
        <f aca="false">FALSE()</f>
        <v>0</v>
      </c>
    </row>
    <row r="2078" customFormat="false" ht="15" hidden="false" customHeight="true" outlineLevel="0" collapsed="false">
      <c r="B2078" s="57" t="s">
        <v>4721</v>
      </c>
      <c r="C2078" s="57" t="s">
        <v>255</v>
      </c>
      <c r="D2078" s="57" t="s">
        <v>363</v>
      </c>
      <c r="E2078" s="59" t="b">
        <f aca="false">FALSE()</f>
        <v>0</v>
      </c>
      <c r="F2078" s="57" t="n">
        <v>1</v>
      </c>
      <c r="G2078" s="57" t="s">
        <v>5178</v>
      </c>
      <c r="H2078" s="57" t="s">
        <v>4950</v>
      </c>
      <c r="I2078" s="57" t="n">
        <v>6</v>
      </c>
      <c r="J2078" s="57" t="s">
        <v>334</v>
      </c>
      <c r="K2078" s="57" t="n">
        <v>2</v>
      </c>
      <c r="L2078" s="59" t="b">
        <f aca="false">FALSE()</f>
        <v>0</v>
      </c>
      <c r="M2078" s="59" t="b">
        <f aca="false">TRUE()</f>
        <v>1</v>
      </c>
      <c r="N2078" s="59" t="b">
        <f aca="false">TRUE()</f>
        <v>1</v>
      </c>
      <c r="O2078" s="59" t="b">
        <f aca="false">TRUE()</f>
        <v>1</v>
      </c>
      <c r="P2078" s="59" t="b">
        <f aca="false">TRUE()</f>
        <v>1</v>
      </c>
      <c r="Q2078" s="57" t="s">
        <v>5423</v>
      </c>
      <c r="R2078" s="58" t="n">
        <v>1</v>
      </c>
      <c r="S2078" s="58" t="n">
        <v>8.66545963287354</v>
      </c>
      <c r="T2078" s="57"/>
      <c r="U2078" s="58" t="n">
        <v>2.21601165589142</v>
      </c>
      <c r="V2078" s="58" t="n">
        <v>1.09465636013913</v>
      </c>
      <c r="W2078" s="58" t="n">
        <v>0</v>
      </c>
      <c r="X2078" s="58" t="n">
        <v>49.3975903614458</v>
      </c>
      <c r="Y2078" s="58" t="n">
        <v>0</v>
      </c>
      <c r="Z2078" s="58" t="n">
        <v>4.33256091497858</v>
      </c>
      <c r="AA2078" s="57" t="s">
        <v>5455</v>
      </c>
      <c r="AB2078" s="57" t="s">
        <v>5413</v>
      </c>
      <c r="AC2078" s="57" t="s">
        <v>5422</v>
      </c>
      <c r="AD2078" s="57" t="s">
        <v>261</v>
      </c>
      <c r="AE2078" s="57" t="n">
        <v>2799</v>
      </c>
      <c r="AF2078" s="58" t="n">
        <v>4.33256091497858</v>
      </c>
      <c r="AG2078" s="57" t="s">
        <v>5455</v>
      </c>
      <c r="AH2078" s="57" t="s">
        <v>5422</v>
      </c>
      <c r="AI2078" s="57" t="s">
        <v>261</v>
      </c>
      <c r="AJ2078" s="58" t="n">
        <v>12.2739855781445</v>
      </c>
      <c r="AK2078" s="57" t="s">
        <v>524</v>
      </c>
      <c r="AL2078" s="58" t="n">
        <v>4.5</v>
      </c>
      <c r="AM2078" s="57"/>
      <c r="AN2078" s="57" t="s">
        <v>5455</v>
      </c>
      <c r="AO2078" s="57" t="n">
        <v>1</v>
      </c>
      <c r="AP2078" s="59" t="b">
        <f aca="false">FALSE()</f>
        <v>0</v>
      </c>
    </row>
    <row r="2079" customFormat="false" ht="15" hidden="false" customHeight="true" outlineLevel="0" collapsed="false">
      <c r="B2079" s="57" t="s">
        <v>4721</v>
      </c>
      <c r="C2079" s="57" t="s">
        <v>255</v>
      </c>
      <c r="D2079" s="57" t="s">
        <v>363</v>
      </c>
      <c r="E2079" s="59" t="b">
        <f aca="false">FALSE()</f>
        <v>0</v>
      </c>
      <c r="F2079" s="57" t="n">
        <v>1</v>
      </c>
      <c r="G2079" s="57" t="s">
        <v>5178</v>
      </c>
      <c r="H2079" s="57" t="s">
        <v>4950</v>
      </c>
      <c r="I2079" s="57" t="n">
        <v>7</v>
      </c>
      <c r="J2079" s="57" t="s">
        <v>334</v>
      </c>
      <c r="K2079" s="57" t="n">
        <v>2</v>
      </c>
      <c r="L2079" s="59" t="b">
        <f aca="false">FALSE()</f>
        <v>0</v>
      </c>
      <c r="M2079" s="59" t="b">
        <f aca="false">TRUE()</f>
        <v>1</v>
      </c>
      <c r="N2079" s="59" t="b">
        <f aca="false">TRUE()</f>
        <v>1</v>
      </c>
      <c r="O2079" s="59" t="b">
        <f aca="false">TRUE()</f>
        <v>1</v>
      </c>
      <c r="P2079" s="59" t="b">
        <f aca="false">TRUE()</f>
        <v>1</v>
      </c>
      <c r="Q2079" s="57" t="s">
        <v>5423</v>
      </c>
      <c r="R2079" s="58" t="n">
        <v>1</v>
      </c>
      <c r="S2079" s="58" t="n">
        <v>7.90525007247925</v>
      </c>
      <c r="T2079" s="57"/>
      <c r="U2079" s="58" t="n">
        <v>0</v>
      </c>
      <c r="V2079" s="58" t="n">
        <v>0</v>
      </c>
      <c r="W2079" s="58" t="n">
        <v>0</v>
      </c>
      <c r="X2079" s="57"/>
      <c r="Y2079" s="57"/>
      <c r="Z2079" s="58" t="n">
        <v>5.12491214267133</v>
      </c>
      <c r="AA2079" s="57" t="s">
        <v>5455</v>
      </c>
      <c r="AB2079" s="57" t="s">
        <v>5413</v>
      </c>
      <c r="AC2079" s="57" t="s">
        <v>5422</v>
      </c>
      <c r="AD2079" s="57" t="s">
        <v>261</v>
      </c>
      <c r="AE2079" s="57" t="n">
        <v>2800</v>
      </c>
      <c r="AF2079" s="58" t="n">
        <v>5.12491214267133</v>
      </c>
      <c r="AG2079" s="57" t="s">
        <v>5455</v>
      </c>
      <c r="AH2079" s="57" t="s">
        <v>5422</v>
      </c>
      <c r="AI2079" s="57" t="s">
        <v>261</v>
      </c>
      <c r="AJ2079" s="58" t="n">
        <v>14.3900714893673</v>
      </c>
      <c r="AK2079" s="57" t="s">
        <v>524</v>
      </c>
      <c r="AL2079" s="58" t="n">
        <v>3.5</v>
      </c>
      <c r="AM2079" s="57"/>
      <c r="AN2079" s="57"/>
      <c r="AO2079" s="57" t="n">
        <v>0</v>
      </c>
      <c r="AP2079" s="59" t="b">
        <f aca="false">FALSE()</f>
        <v>0</v>
      </c>
    </row>
    <row r="2080" customFormat="false" ht="15" hidden="false" customHeight="true" outlineLevel="0" collapsed="false">
      <c r="B2080" s="57" t="s">
        <v>4721</v>
      </c>
      <c r="C2080" s="57" t="s">
        <v>255</v>
      </c>
      <c r="D2080" s="57" t="s">
        <v>363</v>
      </c>
      <c r="E2080" s="59" t="b">
        <f aca="false">FALSE()</f>
        <v>0</v>
      </c>
      <c r="F2080" s="57" t="n">
        <v>1</v>
      </c>
      <c r="G2080" s="57" t="s">
        <v>5178</v>
      </c>
      <c r="H2080" s="57" t="s">
        <v>4950</v>
      </c>
      <c r="I2080" s="57" t="n">
        <v>7</v>
      </c>
      <c r="J2080" s="57" t="s">
        <v>334</v>
      </c>
      <c r="K2080" s="57" t="n">
        <v>2</v>
      </c>
      <c r="L2080" s="59" t="b">
        <f aca="false">FALSE()</f>
        <v>0</v>
      </c>
      <c r="M2080" s="59" t="b">
        <f aca="false">TRUE()</f>
        <v>1</v>
      </c>
      <c r="N2080" s="59" t="b">
        <f aca="false">TRUE()</f>
        <v>1</v>
      </c>
      <c r="O2080" s="59" t="b">
        <f aca="false">TRUE()</f>
        <v>1</v>
      </c>
      <c r="P2080" s="59" t="b">
        <f aca="false">TRUE()</f>
        <v>1</v>
      </c>
      <c r="Q2080" s="57" t="s">
        <v>5423</v>
      </c>
      <c r="R2080" s="58" t="n">
        <v>1</v>
      </c>
      <c r="S2080" s="58" t="n">
        <v>7.90525007247925</v>
      </c>
      <c r="T2080" s="57"/>
      <c r="U2080" s="58" t="n">
        <v>0</v>
      </c>
      <c r="V2080" s="58" t="n">
        <v>0</v>
      </c>
      <c r="W2080" s="58" t="n">
        <v>0</v>
      </c>
      <c r="X2080" s="57"/>
      <c r="Y2080" s="57"/>
      <c r="Z2080" s="58" t="n">
        <v>5.12491214267133</v>
      </c>
      <c r="AA2080" s="57" t="s">
        <v>5455</v>
      </c>
      <c r="AB2080" s="57" t="s">
        <v>5413</v>
      </c>
      <c r="AC2080" s="57" t="s">
        <v>5422</v>
      </c>
      <c r="AD2080" s="57" t="s">
        <v>261</v>
      </c>
      <c r="AE2080" s="57" t="n">
        <v>2800</v>
      </c>
      <c r="AF2080" s="58" t="n">
        <v>5.12491214267133</v>
      </c>
      <c r="AG2080" s="57" t="s">
        <v>5455</v>
      </c>
      <c r="AH2080" s="57" t="s">
        <v>5422</v>
      </c>
      <c r="AI2080" s="57" t="s">
        <v>261</v>
      </c>
      <c r="AJ2080" s="58" t="n">
        <v>14.3900714893673</v>
      </c>
      <c r="AK2080" s="57" t="s">
        <v>524</v>
      </c>
      <c r="AL2080" s="58" t="n">
        <v>4</v>
      </c>
      <c r="AM2080" s="57"/>
      <c r="AN2080" s="57"/>
      <c r="AO2080" s="57" t="n">
        <v>0</v>
      </c>
      <c r="AP2080" s="59" t="b">
        <f aca="false">FALSE()</f>
        <v>0</v>
      </c>
    </row>
    <row r="2081" customFormat="false" ht="15" hidden="false" customHeight="true" outlineLevel="0" collapsed="false">
      <c r="B2081" s="57" t="s">
        <v>4721</v>
      </c>
      <c r="C2081" s="57" t="s">
        <v>255</v>
      </c>
      <c r="D2081" s="57" t="s">
        <v>363</v>
      </c>
      <c r="E2081" s="59" t="b">
        <f aca="false">FALSE()</f>
        <v>0</v>
      </c>
      <c r="F2081" s="57" t="n">
        <v>1</v>
      </c>
      <c r="G2081" s="57" t="s">
        <v>5178</v>
      </c>
      <c r="H2081" s="57" t="s">
        <v>4950</v>
      </c>
      <c r="I2081" s="57" t="n">
        <v>7</v>
      </c>
      <c r="J2081" s="57" t="s">
        <v>334</v>
      </c>
      <c r="K2081" s="57" t="n">
        <v>2</v>
      </c>
      <c r="L2081" s="59" t="b">
        <f aca="false">FALSE()</f>
        <v>0</v>
      </c>
      <c r="M2081" s="59" t="b">
        <f aca="false">TRUE()</f>
        <v>1</v>
      </c>
      <c r="N2081" s="59" t="b">
        <f aca="false">TRUE()</f>
        <v>1</v>
      </c>
      <c r="O2081" s="59" t="b">
        <f aca="false">TRUE()</f>
        <v>1</v>
      </c>
      <c r="P2081" s="59" t="b">
        <f aca="false">TRUE()</f>
        <v>1</v>
      </c>
      <c r="Q2081" s="57" t="s">
        <v>5423</v>
      </c>
      <c r="R2081" s="58" t="n">
        <v>1</v>
      </c>
      <c r="S2081" s="58" t="n">
        <v>7.90525007247925</v>
      </c>
      <c r="T2081" s="57"/>
      <c r="U2081" s="58" t="n">
        <v>0</v>
      </c>
      <c r="V2081" s="58" t="n">
        <v>0</v>
      </c>
      <c r="W2081" s="58" t="n">
        <v>0</v>
      </c>
      <c r="X2081" s="57"/>
      <c r="Y2081" s="57"/>
      <c r="Z2081" s="58" t="n">
        <v>5.12491214267133</v>
      </c>
      <c r="AA2081" s="57" t="s">
        <v>5455</v>
      </c>
      <c r="AB2081" s="57" t="s">
        <v>5413</v>
      </c>
      <c r="AC2081" s="57" t="s">
        <v>5422</v>
      </c>
      <c r="AD2081" s="57" t="s">
        <v>261</v>
      </c>
      <c r="AE2081" s="57" t="n">
        <v>2800</v>
      </c>
      <c r="AF2081" s="58" t="n">
        <v>5.12491214267133</v>
      </c>
      <c r="AG2081" s="57" t="s">
        <v>5455</v>
      </c>
      <c r="AH2081" s="57" t="s">
        <v>5422</v>
      </c>
      <c r="AI2081" s="57" t="s">
        <v>261</v>
      </c>
      <c r="AJ2081" s="58" t="n">
        <v>14.3900714893673</v>
      </c>
      <c r="AK2081" s="57" t="s">
        <v>524</v>
      </c>
      <c r="AL2081" s="58" t="n">
        <v>4.5</v>
      </c>
      <c r="AM2081" s="57"/>
      <c r="AN2081" s="57"/>
      <c r="AO2081" s="57" t="n">
        <v>0</v>
      </c>
      <c r="AP2081" s="59" t="b">
        <f aca="false">FALSE()</f>
        <v>0</v>
      </c>
    </row>
    <row r="2082" customFormat="false" ht="15" hidden="false" customHeight="true" outlineLevel="0" collapsed="false">
      <c r="B2082" s="57" t="s">
        <v>4721</v>
      </c>
      <c r="C2082" s="57" t="s">
        <v>255</v>
      </c>
      <c r="D2082" s="57" t="s">
        <v>363</v>
      </c>
      <c r="E2082" s="59" t="b">
        <f aca="false">FALSE()</f>
        <v>0</v>
      </c>
      <c r="F2082" s="57" t="n">
        <v>1</v>
      </c>
      <c r="G2082" s="57" t="s">
        <v>5178</v>
      </c>
      <c r="H2082" s="57" t="s">
        <v>4950</v>
      </c>
      <c r="I2082" s="57" t="n">
        <v>8</v>
      </c>
      <c r="J2082" s="57" t="s">
        <v>4572</v>
      </c>
      <c r="K2082" s="57" t="n">
        <v>2</v>
      </c>
      <c r="L2082" s="59" t="b">
        <f aca="false">FALSE()</f>
        <v>0</v>
      </c>
      <c r="M2082" s="59" t="b">
        <f aca="false">TRUE()</f>
        <v>1</v>
      </c>
      <c r="N2082" s="59" t="b">
        <f aca="false">TRUE()</f>
        <v>1</v>
      </c>
      <c r="O2082" s="59" t="b">
        <f aca="false">TRUE()</f>
        <v>1</v>
      </c>
      <c r="P2082" s="59" t="b">
        <f aca="false">TRUE()</f>
        <v>1</v>
      </c>
      <c r="Q2082" s="57" t="s">
        <v>5459</v>
      </c>
      <c r="R2082" s="58" t="n">
        <v>1</v>
      </c>
      <c r="S2082" s="58" t="n">
        <v>7.84899997711182</v>
      </c>
      <c r="T2082" s="57"/>
      <c r="U2082" s="58" t="n">
        <v>0</v>
      </c>
      <c r="V2082" s="58" t="n">
        <v>0</v>
      </c>
      <c r="W2082" s="58" t="n">
        <v>0</v>
      </c>
      <c r="X2082" s="57"/>
      <c r="Y2082" s="57"/>
      <c r="Z2082" s="58" t="n">
        <v>5.23292239786716</v>
      </c>
      <c r="AA2082" s="57" t="s">
        <v>5455</v>
      </c>
      <c r="AB2082" s="57" t="s">
        <v>5413</v>
      </c>
      <c r="AC2082" s="57" t="s">
        <v>5457</v>
      </c>
      <c r="AD2082" s="57" t="s">
        <v>261</v>
      </c>
      <c r="AE2082" s="57" t="n">
        <v>2799</v>
      </c>
      <c r="AF2082" s="58" t="n">
        <v>5.50268404127475</v>
      </c>
      <c r="AG2082" s="57" t="s">
        <v>5455</v>
      </c>
      <c r="AH2082" s="57" t="s">
        <v>5422</v>
      </c>
      <c r="AI2082" s="57" t="s">
        <v>4838</v>
      </c>
      <c r="AJ2082" s="58" t="n">
        <v>14.0178127652284</v>
      </c>
      <c r="AK2082" s="57" t="s">
        <v>524</v>
      </c>
      <c r="AL2082" s="58" t="n">
        <v>3.5</v>
      </c>
      <c r="AM2082" s="57"/>
      <c r="AN2082" s="57"/>
      <c r="AO2082" s="57" t="n">
        <v>0</v>
      </c>
      <c r="AP2082" s="59" t="b">
        <f aca="false">FALSE()</f>
        <v>0</v>
      </c>
    </row>
    <row r="2083" customFormat="false" ht="15" hidden="false" customHeight="true" outlineLevel="0" collapsed="false">
      <c r="B2083" s="57" t="s">
        <v>4721</v>
      </c>
      <c r="C2083" s="57" t="s">
        <v>255</v>
      </c>
      <c r="D2083" s="57" t="s">
        <v>363</v>
      </c>
      <c r="E2083" s="59" t="b">
        <f aca="false">FALSE()</f>
        <v>0</v>
      </c>
      <c r="F2083" s="57" t="n">
        <v>1</v>
      </c>
      <c r="G2083" s="57" t="s">
        <v>5178</v>
      </c>
      <c r="H2083" s="57" t="s">
        <v>4950</v>
      </c>
      <c r="I2083" s="57" t="n">
        <v>8</v>
      </c>
      <c r="J2083" s="57" t="s">
        <v>4572</v>
      </c>
      <c r="K2083" s="57" t="n">
        <v>2</v>
      </c>
      <c r="L2083" s="59" t="b">
        <f aca="false">FALSE()</f>
        <v>0</v>
      </c>
      <c r="M2083" s="59" t="b">
        <f aca="false">TRUE()</f>
        <v>1</v>
      </c>
      <c r="N2083" s="59" t="b">
        <f aca="false">TRUE()</f>
        <v>1</v>
      </c>
      <c r="O2083" s="59" t="b">
        <f aca="false">TRUE()</f>
        <v>1</v>
      </c>
      <c r="P2083" s="59" t="b">
        <f aca="false">TRUE()</f>
        <v>1</v>
      </c>
      <c r="Q2083" s="57" t="s">
        <v>5459</v>
      </c>
      <c r="R2083" s="58" t="n">
        <v>1</v>
      </c>
      <c r="S2083" s="58" t="n">
        <v>7.84899997711182</v>
      </c>
      <c r="T2083" s="57"/>
      <c r="U2083" s="58" t="n">
        <v>0</v>
      </c>
      <c r="V2083" s="58" t="n">
        <v>0</v>
      </c>
      <c r="W2083" s="58" t="n">
        <v>0</v>
      </c>
      <c r="X2083" s="57"/>
      <c r="Y2083" s="57"/>
      <c r="Z2083" s="58" t="n">
        <v>5.23292239786716</v>
      </c>
      <c r="AA2083" s="57" t="s">
        <v>5455</v>
      </c>
      <c r="AB2083" s="57" t="s">
        <v>5413</v>
      </c>
      <c r="AC2083" s="57" t="s">
        <v>5457</v>
      </c>
      <c r="AD2083" s="57" t="s">
        <v>261</v>
      </c>
      <c r="AE2083" s="57" t="n">
        <v>2799</v>
      </c>
      <c r="AF2083" s="58" t="n">
        <v>5.50268404127475</v>
      </c>
      <c r="AG2083" s="57" t="s">
        <v>5455</v>
      </c>
      <c r="AH2083" s="57" t="s">
        <v>5422</v>
      </c>
      <c r="AI2083" s="57" t="s">
        <v>4838</v>
      </c>
      <c r="AJ2083" s="58" t="n">
        <v>14.0178127652284</v>
      </c>
      <c r="AK2083" s="57" t="s">
        <v>524</v>
      </c>
      <c r="AL2083" s="58" t="n">
        <v>4</v>
      </c>
      <c r="AM2083" s="57"/>
      <c r="AN2083" s="57"/>
      <c r="AO2083" s="57" t="n">
        <v>0</v>
      </c>
      <c r="AP2083" s="59" t="b">
        <f aca="false">FALSE()</f>
        <v>0</v>
      </c>
    </row>
    <row r="2084" customFormat="false" ht="15" hidden="false" customHeight="true" outlineLevel="0" collapsed="false">
      <c r="B2084" s="57" t="s">
        <v>4721</v>
      </c>
      <c r="C2084" s="57" t="s">
        <v>255</v>
      </c>
      <c r="D2084" s="57" t="s">
        <v>363</v>
      </c>
      <c r="E2084" s="59" t="b">
        <f aca="false">FALSE()</f>
        <v>0</v>
      </c>
      <c r="F2084" s="57" t="n">
        <v>1</v>
      </c>
      <c r="G2084" s="57" t="s">
        <v>5178</v>
      </c>
      <c r="H2084" s="57" t="s">
        <v>4950</v>
      </c>
      <c r="I2084" s="57" t="n">
        <v>8</v>
      </c>
      <c r="J2084" s="57" t="s">
        <v>4572</v>
      </c>
      <c r="K2084" s="57" t="n">
        <v>2</v>
      </c>
      <c r="L2084" s="59" t="b">
        <f aca="false">FALSE()</f>
        <v>0</v>
      </c>
      <c r="M2084" s="59" t="b">
        <f aca="false">TRUE()</f>
        <v>1</v>
      </c>
      <c r="N2084" s="59" t="b">
        <f aca="false">TRUE()</f>
        <v>1</v>
      </c>
      <c r="O2084" s="59" t="b">
        <f aca="false">TRUE()</f>
        <v>1</v>
      </c>
      <c r="P2084" s="59" t="b">
        <f aca="false">TRUE()</f>
        <v>1</v>
      </c>
      <c r="Q2084" s="57" t="s">
        <v>5459</v>
      </c>
      <c r="R2084" s="58" t="n">
        <v>1</v>
      </c>
      <c r="S2084" s="58" t="n">
        <v>7.84899997711182</v>
      </c>
      <c r="T2084" s="57"/>
      <c r="U2084" s="58" t="n">
        <v>0</v>
      </c>
      <c r="V2084" s="58" t="n">
        <v>0</v>
      </c>
      <c r="W2084" s="58" t="n">
        <v>0</v>
      </c>
      <c r="X2084" s="57"/>
      <c r="Y2084" s="57"/>
      <c r="Z2084" s="58" t="n">
        <v>5.23292239786716</v>
      </c>
      <c r="AA2084" s="57" t="s">
        <v>5455</v>
      </c>
      <c r="AB2084" s="57" t="s">
        <v>5413</v>
      </c>
      <c r="AC2084" s="57" t="s">
        <v>5457</v>
      </c>
      <c r="AD2084" s="57" t="s">
        <v>261</v>
      </c>
      <c r="AE2084" s="57" t="n">
        <v>2799</v>
      </c>
      <c r="AF2084" s="58" t="n">
        <v>5.50268404127475</v>
      </c>
      <c r="AG2084" s="57" t="s">
        <v>5455</v>
      </c>
      <c r="AH2084" s="57" t="s">
        <v>5422</v>
      </c>
      <c r="AI2084" s="57" t="s">
        <v>4838</v>
      </c>
      <c r="AJ2084" s="58" t="n">
        <v>14.0178127652284</v>
      </c>
      <c r="AK2084" s="57" t="s">
        <v>524</v>
      </c>
      <c r="AL2084" s="58" t="n">
        <v>4.5</v>
      </c>
      <c r="AM2084" s="57"/>
      <c r="AN2084" s="57"/>
      <c r="AO2084" s="57" t="n">
        <v>0</v>
      </c>
      <c r="AP2084" s="59" t="b">
        <f aca="false">FALSE()</f>
        <v>0</v>
      </c>
    </row>
    <row r="2085" customFormat="false" ht="15" hidden="false" customHeight="true" outlineLevel="0" collapsed="false">
      <c r="B2085" s="57" t="s">
        <v>4721</v>
      </c>
      <c r="C2085" s="57" t="s">
        <v>255</v>
      </c>
      <c r="D2085" s="57" t="s">
        <v>354</v>
      </c>
      <c r="E2085" s="59" t="b">
        <f aca="false">FALSE()</f>
        <v>0</v>
      </c>
      <c r="F2085" s="57" t="n">
        <v>1</v>
      </c>
      <c r="G2085" s="57" t="s">
        <v>5179</v>
      </c>
      <c r="H2085" s="57" t="s">
        <v>5081</v>
      </c>
      <c r="I2085" s="57" t="n">
        <v>2</v>
      </c>
      <c r="J2085" s="57" t="s">
        <v>281</v>
      </c>
      <c r="K2085" s="57" t="n">
        <v>2</v>
      </c>
      <c r="L2085" s="59" t="b">
        <f aca="false">FALSE()</f>
        <v>0</v>
      </c>
      <c r="M2085" s="59" t="b">
        <f aca="false">TRUE()</f>
        <v>1</v>
      </c>
      <c r="N2085" s="59" t="b">
        <f aca="false">TRUE()</f>
        <v>1</v>
      </c>
      <c r="O2085" s="59" t="b">
        <f aca="false">TRUE()</f>
        <v>1</v>
      </c>
      <c r="P2085" s="59" t="b">
        <f aca="false">TRUE()</f>
        <v>1</v>
      </c>
      <c r="Q2085" s="57" t="s">
        <v>5432</v>
      </c>
      <c r="R2085" s="58" t="n">
        <v>1</v>
      </c>
      <c r="S2085" s="58" t="n">
        <v>19.2563896179199</v>
      </c>
      <c r="T2085" s="57"/>
      <c r="U2085" s="58" t="n">
        <v>8.97084236601826</v>
      </c>
      <c r="V2085" s="58" t="n">
        <v>7.79608919903968</v>
      </c>
      <c r="W2085" s="58" t="n">
        <v>0</v>
      </c>
      <c r="X2085" s="58" t="n">
        <v>86.9047619047619</v>
      </c>
      <c r="Y2085" s="58" t="n">
        <v>0</v>
      </c>
      <c r="Z2085" s="58" t="n">
        <v>3.07145947954713</v>
      </c>
      <c r="AA2085" s="57" t="s">
        <v>5455</v>
      </c>
      <c r="AB2085" s="57" t="s">
        <v>5413</v>
      </c>
      <c r="AC2085" s="57" t="s">
        <v>5414</v>
      </c>
      <c r="AD2085" s="57" t="s">
        <v>252</v>
      </c>
      <c r="AE2085" s="57" t="n">
        <v>2537</v>
      </c>
      <c r="AF2085" s="58" t="n">
        <v>3.07145947954713</v>
      </c>
      <c r="AG2085" s="57" t="s">
        <v>5455</v>
      </c>
      <c r="AH2085" s="57" t="s">
        <v>5414</v>
      </c>
      <c r="AI2085" s="57" t="s">
        <v>252</v>
      </c>
      <c r="AJ2085" s="58" t="n">
        <v>13.936659687113</v>
      </c>
      <c r="AK2085" s="57" t="s">
        <v>357</v>
      </c>
      <c r="AL2085" s="58" t="n">
        <v>3.5</v>
      </c>
      <c r="AM2085" s="57"/>
      <c r="AN2085" s="57" t="s">
        <v>5455</v>
      </c>
      <c r="AO2085" s="57" t="n">
        <v>2</v>
      </c>
      <c r="AP2085" s="59" t="b">
        <f aca="false">TRUE()</f>
        <v>1</v>
      </c>
    </row>
    <row r="2086" customFormat="false" ht="15" hidden="false" customHeight="true" outlineLevel="0" collapsed="false">
      <c r="B2086" s="57" t="s">
        <v>4721</v>
      </c>
      <c r="C2086" s="57" t="s">
        <v>255</v>
      </c>
      <c r="D2086" s="57" t="s">
        <v>354</v>
      </c>
      <c r="E2086" s="59" t="b">
        <f aca="false">FALSE()</f>
        <v>0</v>
      </c>
      <c r="F2086" s="57" t="n">
        <v>1</v>
      </c>
      <c r="G2086" s="57" t="s">
        <v>5179</v>
      </c>
      <c r="H2086" s="57" t="s">
        <v>5081</v>
      </c>
      <c r="I2086" s="57" t="n">
        <v>2</v>
      </c>
      <c r="J2086" s="57" t="s">
        <v>281</v>
      </c>
      <c r="K2086" s="57" t="n">
        <v>2</v>
      </c>
      <c r="L2086" s="59" t="b">
        <f aca="false">FALSE()</f>
        <v>0</v>
      </c>
      <c r="M2086" s="59" t="b">
        <f aca="false">TRUE()</f>
        <v>1</v>
      </c>
      <c r="N2086" s="59" t="b">
        <f aca="false">TRUE()</f>
        <v>1</v>
      </c>
      <c r="O2086" s="59" t="b">
        <f aca="false">TRUE()</f>
        <v>1</v>
      </c>
      <c r="P2086" s="59" t="b">
        <f aca="false">TRUE()</f>
        <v>1</v>
      </c>
      <c r="Q2086" s="57" t="s">
        <v>5432</v>
      </c>
      <c r="R2086" s="58" t="n">
        <v>1</v>
      </c>
      <c r="S2086" s="58" t="n">
        <v>19.2563896179199</v>
      </c>
      <c r="T2086" s="57"/>
      <c r="U2086" s="58" t="n">
        <v>8.97084236601826</v>
      </c>
      <c r="V2086" s="58" t="n">
        <v>7.79608919903968</v>
      </c>
      <c r="W2086" s="58" t="n">
        <v>0</v>
      </c>
      <c r="X2086" s="58" t="n">
        <v>86.9047619047619</v>
      </c>
      <c r="Y2086" s="58" t="n">
        <v>0</v>
      </c>
      <c r="Z2086" s="58" t="n">
        <v>3.07145947954713</v>
      </c>
      <c r="AA2086" s="57" t="s">
        <v>5455</v>
      </c>
      <c r="AB2086" s="57" t="s">
        <v>5413</v>
      </c>
      <c r="AC2086" s="57" t="s">
        <v>5414</v>
      </c>
      <c r="AD2086" s="57" t="s">
        <v>252</v>
      </c>
      <c r="AE2086" s="57" t="n">
        <v>2537</v>
      </c>
      <c r="AF2086" s="58" t="n">
        <v>3.07145947954713</v>
      </c>
      <c r="AG2086" s="57" t="s">
        <v>5455</v>
      </c>
      <c r="AH2086" s="57" t="s">
        <v>5414</v>
      </c>
      <c r="AI2086" s="57" t="s">
        <v>252</v>
      </c>
      <c r="AJ2086" s="58" t="n">
        <v>13.936659687113</v>
      </c>
      <c r="AK2086" s="57" t="s">
        <v>357</v>
      </c>
      <c r="AL2086" s="58" t="n">
        <v>4</v>
      </c>
      <c r="AM2086" s="57"/>
      <c r="AN2086" s="57" t="s">
        <v>5455</v>
      </c>
      <c r="AO2086" s="57" t="n">
        <v>4</v>
      </c>
      <c r="AP2086" s="59" t="b">
        <f aca="false">TRUE()</f>
        <v>1</v>
      </c>
    </row>
    <row r="2087" customFormat="false" ht="15" hidden="false" customHeight="true" outlineLevel="0" collapsed="false">
      <c r="B2087" s="57" t="s">
        <v>4721</v>
      </c>
      <c r="C2087" s="57" t="s">
        <v>255</v>
      </c>
      <c r="D2087" s="57" t="s">
        <v>354</v>
      </c>
      <c r="E2087" s="59" t="b">
        <f aca="false">FALSE()</f>
        <v>0</v>
      </c>
      <c r="F2087" s="57" t="n">
        <v>1</v>
      </c>
      <c r="G2087" s="57" t="s">
        <v>5179</v>
      </c>
      <c r="H2087" s="57" t="s">
        <v>5081</v>
      </c>
      <c r="I2087" s="57" t="n">
        <v>2</v>
      </c>
      <c r="J2087" s="57" t="s">
        <v>281</v>
      </c>
      <c r="K2087" s="57" t="n">
        <v>2</v>
      </c>
      <c r="L2087" s="59" t="b">
        <f aca="false">FALSE()</f>
        <v>0</v>
      </c>
      <c r="M2087" s="59" t="b">
        <f aca="false">TRUE()</f>
        <v>1</v>
      </c>
      <c r="N2087" s="59" t="b">
        <f aca="false">TRUE()</f>
        <v>1</v>
      </c>
      <c r="O2087" s="59" t="b">
        <f aca="false">TRUE()</f>
        <v>1</v>
      </c>
      <c r="P2087" s="59" t="b">
        <f aca="false">TRUE()</f>
        <v>1</v>
      </c>
      <c r="Q2087" s="57" t="s">
        <v>5432</v>
      </c>
      <c r="R2087" s="58" t="n">
        <v>1</v>
      </c>
      <c r="S2087" s="58" t="n">
        <v>19.2563896179199</v>
      </c>
      <c r="T2087" s="57"/>
      <c r="U2087" s="58" t="n">
        <v>8.97084236601826</v>
      </c>
      <c r="V2087" s="58" t="n">
        <v>7.79608919903968</v>
      </c>
      <c r="W2087" s="58" t="n">
        <v>0</v>
      </c>
      <c r="X2087" s="58" t="n">
        <v>86.9047619047619</v>
      </c>
      <c r="Y2087" s="58" t="n">
        <v>0</v>
      </c>
      <c r="Z2087" s="58" t="n">
        <v>3.07145947954713</v>
      </c>
      <c r="AA2087" s="57" t="s">
        <v>5455</v>
      </c>
      <c r="AB2087" s="57" t="s">
        <v>5413</v>
      </c>
      <c r="AC2087" s="57" t="s">
        <v>5414</v>
      </c>
      <c r="AD2087" s="57" t="s">
        <v>252</v>
      </c>
      <c r="AE2087" s="57" t="n">
        <v>2537</v>
      </c>
      <c r="AF2087" s="58" t="n">
        <v>3.07145947954713</v>
      </c>
      <c r="AG2087" s="57" t="s">
        <v>5455</v>
      </c>
      <c r="AH2087" s="57" t="s">
        <v>5414</v>
      </c>
      <c r="AI2087" s="57" t="s">
        <v>252</v>
      </c>
      <c r="AJ2087" s="58" t="n">
        <v>13.936659687113</v>
      </c>
      <c r="AK2087" s="57" t="s">
        <v>357</v>
      </c>
      <c r="AL2087" s="58" t="n">
        <v>4.5</v>
      </c>
      <c r="AM2087" s="57"/>
      <c r="AN2087" s="57" t="s">
        <v>5455</v>
      </c>
      <c r="AO2087" s="57" t="n">
        <v>7</v>
      </c>
      <c r="AP2087" s="59" t="b">
        <f aca="false">TRUE()</f>
        <v>1</v>
      </c>
    </row>
    <row r="2088" customFormat="false" ht="15" hidden="false" customHeight="true" outlineLevel="0" collapsed="false">
      <c r="B2088" s="57" t="s">
        <v>4721</v>
      </c>
      <c r="C2088" s="57" t="s">
        <v>255</v>
      </c>
      <c r="D2088" s="57" t="s">
        <v>354</v>
      </c>
      <c r="E2088" s="59" t="b">
        <f aca="false">FALSE()</f>
        <v>0</v>
      </c>
      <c r="F2088" s="57" t="n">
        <v>1</v>
      </c>
      <c r="G2088" s="57" t="s">
        <v>5179</v>
      </c>
      <c r="H2088" s="57" t="s">
        <v>5081</v>
      </c>
      <c r="I2088" s="57" t="n">
        <v>3</v>
      </c>
      <c r="J2088" s="57" t="s">
        <v>425</v>
      </c>
      <c r="K2088" s="57" t="n">
        <v>2</v>
      </c>
      <c r="L2088" s="59" t="b">
        <f aca="false">FALSE()</f>
        <v>0</v>
      </c>
      <c r="M2088" s="59" t="b">
        <f aca="false">TRUE()</f>
        <v>1</v>
      </c>
      <c r="N2088" s="59" t="b">
        <f aca="false">TRUE()</f>
        <v>1</v>
      </c>
      <c r="O2088" s="59" t="b">
        <f aca="false">TRUE()</f>
        <v>1</v>
      </c>
      <c r="P2088" s="59" t="b">
        <f aca="false">TRUE()</f>
        <v>1</v>
      </c>
      <c r="Q2088" s="57" t="s">
        <v>5416</v>
      </c>
      <c r="R2088" s="58" t="n">
        <v>1</v>
      </c>
      <c r="S2088" s="58" t="n">
        <v>18.5482997894287</v>
      </c>
      <c r="T2088" s="57"/>
      <c r="U2088" s="58" t="n">
        <v>0</v>
      </c>
      <c r="V2088" s="58" t="n">
        <v>0</v>
      </c>
      <c r="W2088" s="58" t="n">
        <v>0</v>
      </c>
      <c r="X2088" s="57"/>
      <c r="Y2088" s="57"/>
      <c r="Z2088" s="58" t="n">
        <v>4.08824661194748</v>
      </c>
      <c r="AA2088" s="57" t="s">
        <v>5455</v>
      </c>
      <c r="AB2088" s="57" t="s">
        <v>5413</v>
      </c>
      <c r="AC2088" s="57" t="s">
        <v>5422</v>
      </c>
      <c r="AD2088" s="57" t="s">
        <v>4885</v>
      </c>
      <c r="AE2088" s="57" t="n">
        <v>2692</v>
      </c>
      <c r="AF2088" s="58" t="n">
        <v>4.08824661194748</v>
      </c>
      <c r="AG2088" s="57" t="s">
        <v>5455</v>
      </c>
      <c r="AH2088" s="57" t="s">
        <v>5422</v>
      </c>
      <c r="AI2088" s="57" t="s">
        <v>4885</v>
      </c>
      <c r="AJ2088" s="58" t="n">
        <v>16.4112731091802</v>
      </c>
      <c r="AK2088" s="57" t="s">
        <v>357</v>
      </c>
      <c r="AL2088" s="58" t="n">
        <v>3.5</v>
      </c>
      <c r="AM2088" s="57"/>
      <c r="AN2088" s="57"/>
      <c r="AO2088" s="57" t="n">
        <v>0</v>
      </c>
      <c r="AP2088" s="59" t="b">
        <f aca="false">FALSE()</f>
        <v>0</v>
      </c>
    </row>
    <row r="2089" customFormat="false" ht="15" hidden="false" customHeight="true" outlineLevel="0" collapsed="false">
      <c r="B2089" s="57" t="s">
        <v>4721</v>
      </c>
      <c r="C2089" s="57" t="s">
        <v>255</v>
      </c>
      <c r="D2089" s="57" t="s">
        <v>354</v>
      </c>
      <c r="E2089" s="59" t="b">
        <f aca="false">FALSE()</f>
        <v>0</v>
      </c>
      <c r="F2089" s="57" t="n">
        <v>1</v>
      </c>
      <c r="G2089" s="57" t="s">
        <v>5179</v>
      </c>
      <c r="H2089" s="57" t="s">
        <v>5081</v>
      </c>
      <c r="I2089" s="57" t="n">
        <v>3</v>
      </c>
      <c r="J2089" s="57" t="s">
        <v>425</v>
      </c>
      <c r="K2089" s="57" t="n">
        <v>2</v>
      </c>
      <c r="L2089" s="59" t="b">
        <f aca="false">FALSE()</f>
        <v>0</v>
      </c>
      <c r="M2089" s="59" t="b">
        <f aca="false">TRUE()</f>
        <v>1</v>
      </c>
      <c r="N2089" s="59" t="b">
        <f aca="false">TRUE()</f>
        <v>1</v>
      </c>
      <c r="O2089" s="59" t="b">
        <f aca="false">TRUE()</f>
        <v>1</v>
      </c>
      <c r="P2089" s="59" t="b">
        <f aca="false">TRUE()</f>
        <v>1</v>
      </c>
      <c r="Q2089" s="57" t="s">
        <v>5416</v>
      </c>
      <c r="R2089" s="58" t="n">
        <v>1</v>
      </c>
      <c r="S2089" s="58" t="n">
        <v>18.5482997894287</v>
      </c>
      <c r="T2089" s="57"/>
      <c r="U2089" s="58" t="n">
        <v>0</v>
      </c>
      <c r="V2089" s="58" t="n">
        <v>0</v>
      </c>
      <c r="W2089" s="58" t="n">
        <v>0</v>
      </c>
      <c r="X2089" s="57"/>
      <c r="Y2089" s="57"/>
      <c r="Z2089" s="58" t="n">
        <v>4.08824661194748</v>
      </c>
      <c r="AA2089" s="57" t="s">
        <v>5455</v>
      </c>
      <c r="AB2089" s="57" t="s">
        <v>5413</v>
      </c>
      <c r="AC2089" s="57" t="s">
        <v>5422</v>
      </c>
      <c r="AD2089" s="57" t="s">
        <v>4885</v>
      </c>
      <c r="AE2089" s="57" t="n">
        <v>2692</v>
      </c>
      <c r="AF2089" s="58" t="n">
        <v>4.08824661194748</v>
      </c>
      <c r="AG2089" s="57" t="s">
        <v>5455</v>
      </c>
      <c r="AH2089" s="57" t="s">
        <v>5422</v>
      </c>
      <c r="AI2089" s="57" t="s">
        <v>4885</v>
      </c>
      <c r="AJ2089" s="58" t="n">
        <v>16.4112731091802</v>
      </c>
      <c r="AK2089" s="57" t="s">
        <v>357</v>
      </c>
      <c r="AL2089" s="58" t="n">
        <v>4</v>
      </c>
      <c r="AM2089" s="57"/>
      <c r="AN2089" s="57"/>
      <c r="AO2089" s="57" t="n">
        <v>0</v>
      </c>
      <c r="AP2089" s="59" t="b">
        <f aca="false">FALSE()</f>
        <v>0</v>
      </c>
    </row>
    <row r="2090" customFormat="false" ht="15" hidden="false" customHeight="true" outlineLevel="0" collapsed="false">
      <c r="B2090" s="57" t="s">
        <v>4721</v>
      </c>
      <c r="C2090" s="57" t="s">
        <v>255</v>
      </c>
      <c r="D2090" s="57" t="s">
        <v>354</v>
      </c>
      <c r="E2090" s="59" t="b">
        <f aca="false">FALSE()</f>
        <v>0</v>
      </c>
      <c r="F2090" s="57" t="n">
        <v>1</v>
      </c>
      <c r="G2090" s="57" t="s">
        <v>5179</v>
      </c>
      <c r="H2090" s="57" t="s">
        <v>5081</v>
      </c>
      <c r="I2090" s="57" t="n">
        <v>3</v>
      </c>
      <c r="J2090" s="57" t="s">
        <v>425</v>
      </c>
      <c r="K2090" s="57" t="n">
        <v>2</v>
      </c>
      <c r="L2090" s="59" t="b">
        <f aca="false">FALSE()</f>
        <v>0</v>
      </c>
      <c r="M2090" s="59" t="b">
        <f aca="false">TRUE()</f>
        <v>1</v>
      </c>
      <c r="N2090" s="59" t="b">
        <f aca="false">TRUE()</f>
        <v>1</v>
      </c>
      <c r="O2090" s="59" t="b">
        <f aca="false">TRUE()</f>
        <v>1</v>
      </c>
      <c r="P2090" s="59" t="b">
        <f aca="false">TRUE()</f>
        <v>1</v>
      </c>
      <c r="Q2090" s="57" t="s">
        <v>5416</v>
      </c>
      <c r="R2090" s="58" t="n">
        <v>1</v>
      </c>
      <c r="S2090" s="58" t="n">
        <v>18.5482997894287</v>
      </c>
      <c r="T2090" s="57"/>
      <c r="U2090" s="58" t="n">
        <v>0</v>
      </c>
      <c r="V2090" s="58" t="n">
        <v>0</v>
      </c>
      <c r="W2090" s="58" t="n">
        <v>0</v>
      </c>
      <c r="X2090" s="57"/>
      <c r="Y2090" s="57"/>
      <c r="Z2090" s="58" t="n">
        <v>4.08824661194748</v>
      </c>
      <c r="AA2090" s="57" t="s">
        <v>5455</v>
      </c>
      <c r="AB2090" s="57" t="s">
        <v>5413</v>
      </c>
      <c r="AC2090" s="57" t="s">
        <v>5422</v>
      </c>
      <c r="AD2090" s="57" t="s">
        <v>4885</v>
      </c>
      <c r="AE2090" s="57" t="n">
        <v>2692</v>
      </c>
      <c r="AF2090" s="58" t="n">
        <v>4.08824661194748</v>
      </c>
      <c r="AG2090" s="57" t="s">
        <v>5455</v>
      </c>
      <c r="AH2090" s="57" t="s">
        <v>5422</v>
      </c>
      <c r="AI2090" s="57" t="s">
        <v>4885</v>
      </c>
      <c r="AJ2090" s="58" t="n">
        <v>16.4112731091802</v>
      </c>
      <c r="AK2090" s="57" t="s">
        <v>357</v>
      </c>
      <c r="AL2090" s="58" t="n">
        <v>4.5</v>
      </c>
      <c r="AM2090" s="57"/>
      <c r="AN2090" s="57" t="s">
        <v>5455</v>
      </c>
      <c r="AO2090" s="57" t="n">
        <v>1</v>
      </c>
      <c r="AP2090" s="59" t="b">
        <f aca="false">FALSE()</f>
        <v>0</v>
      </c>
    </row>
    <row r="2091" customFormat="false" ht="15" hidden="false" customHeight="true" outlineLevel="0" collapsed="false">
      <c r="B2091" s="57" t="s">
        <v>4721</v>
      </c>
      <c r="C2091" s="57" t="s">
        <v>255</v>
      </c>
      <c r="D2091" s="57" t="s">
        <v>354</v>
      </c>
      <c r="E2091" s="59" t="b">
        <f aca="false">FALSE()</f>
        <v>0</v>
      </c>
      <c r="F2091" s="57" t="n">
        <v>1</v>
      </c>
      <c r="G2091" s="57" t="s">
        <v>5179</v>
      </c>
      <c r="H2091" s="57" t="s">
        <v>5081</v>
      </c>
      <c r="I2091" s="57" t="n">
        <v>4</v>
      </c>
      <c r="J2091" s="57" t="s">
        <v>327</v>
      </c>
      <c r="K2091" s="57" t="n">
        <v>2</v>
      </c>
      <c r="L2091" s="59" t="b">
        <f aca="false">FALSE()</f>
        <v>0</v>
      </c>
      <c r="M2091" s="59" t="b">
        <f aca="false">TRUE()</f>
        <v>1</v>
      </c>
      <c r="N2091" s="59" t="b">
        <f aca="false">TRUE()</f>
        <v>1</v>
      </c>
      <c r="O2091" s="59" t="b">
        <f aca="false">TRUE()</f>
        <v>1</v>
      </c>
      <c r="P2091" s="59" t="b">
        <f aca="false">TRUE()</f>
        <v>1</v>
      </c>
      <c r="Q2091" s="57" t="s">
        <v>5421</v>
      </c>
      <c r="R2091" s="58" t="n">
        <v>1</v>
      </c>
      <c r="S2091" s="58" t="n">
        <v>29.963249206543</v>
      </c>
      <c r="T2091" s="57"/>
      <c r="U2091" s="58" t="n">
        <v>8.24997110446322</v>
      </c>
      <c r="V2091" s="58" t="n">
        <v>5.04609883088527</v>
      </c>
      <c r="W2091" s="58" t="n">
        <v>0</v>
      </c>
      <c r="X2091" s="58" t="n">
        <v>61.1650485436893</v>
      </c>
      <c r="Y2091" s="58" t="n">
        <v>0</v>
      </c>
      <c r="Z2091" s="58" t="n">
        <v>3.88693209442869</v>
      </c>
      <c r="AA2091" s="57" t="s">
        <v>5455</v>
      </c>
      <c r="AB2091" s="57" t="s">
        <v>5413</v>
      </c>
      <c r="AC2091" s="57" t="s">
        <v>5422</v>
      </c>
      <c r="AD2091" s="57" t="s">
        <v>4885</v>
      </c>
      <c r="AE2091" s="57" t="n">
        <v>2692</v>
      </c>
      <c r="AF2091" s="58" t="n">
        <v>3.88693209442869</v>
      </c>
      <c r="AG2091" s="57" t="s">
        <v>5455</v>
      </c>
      <c r="AH2091" s="57" t="s">
        <v>5422</v>
      </c>
      <c r="AI2091" s="57" t="s">
        <v>4885</v>
      </c>
      <c r="AJ2091" s="58" t="n">
        <v>17.4481952402563</v>
      </c>
      <c r="AK2091" s="57" t="s">
        <v>357</v>
      </c>
      <c r="AL2091" s="58" t="n">
        <v>3.5</v>
      </c>
      <c r="AM2091" s="57"/>
      <c r="AN2091" s="57"/>
      <c r="AO2091" s="57" t="n">
        <v>0</v>
      </c>
      <c r="AP2091" s="59" t="b">
        <f aca="false">FALSE()</f>
        <v>0</v>
      </c>
    </row>
    <row r="2092" customFormat="false" ht="15" hidden="false" customHeight="true" outlineLevel="0" collapsed="false">
      <c r="B2092" s="57" t="s">
        <v>4721</v>
      </c>
      <c r="C2092" s="57" t="s">
        <v>255</v>
      </c>
      <c r="D2092" s="57" t="s">
        <v>354</v>
      </c>
      <c r="E2092" s="59" t="b">
        <f aca="false">FALSE()</f>
        <v>0</v>
      </c>
      <c r="F2092" s="57" t="n">
        <v>1</v>
      </c>
      <c r="G2092" s="57" t="s">
        <v>5179</v>
      </c>
      <c r="H2092" s="57" t="s">
        <v>5081</v>
      </c>
      <c r="I2092" s="57" t="n">
        <v>4</v>
      </c>
      <c r="J2092" s="57" t="s">
        <v>327</v>
      </c>
      <c r="K2092" s="57" t="n">
        <v>2</v>
      </c>
      <c r="L2092" s="59" t="b">
        <f aca="false">FALSE()</f>
        <v>0</v>
      </c>
      <c r="M2092" s="59" t="b">
        <f aca="false">TRUE()</f>
        <v>1</v>
      </c>
      <c r="N2092" s="59" t="b">
        <f aca="false">TRUE()</f>
        <v>1</v>
      </c>
      <c r="O2092" s="59" t="b">
        <f aca="false">TRUE()</f>
        <v>1</v>
      </c>
      <c r="P2092" s="59" t="b">
        <f aca="false">TRUE()</f>
        <v>1</v>
      </c>
      <c r="Q2092" s="57" t="s">
        <v>5421</v>
      </c>
      <c r="R2092" s="58" t="n">
        <v>1</v>
      </c>
      <c r="S2092" s="58" t="n">
        <v>29.963249206543</v>
      </c>
      <c r="T2092" s="57"/>
      <c r="U2092" s="58" t="n">
        <v>8.24997110446322</v>
      </c>
      <c r="V2092" s="58" t="n">
        <v>5.04609883088527</v>
      </c>
      <c r="W2092" s="58" t="n">
        <v>0</v>
      </c>
      <c r="X2092" s="58" t="n">
        <v>61.1650485436893</v>
      </c>
      <c r="Y2092" s="58" t="n">
        <v>0</v>
      </c>
      <c r="Z2092" s="58" t="n">
        <v>3.88693209442869</v>
      </c>
      <c r="AA2092" s="57" t="s">
        <v>5455</v>
      </c>
      <c r="AB2092" s="57" t="s">
        <v>5413</v>
      </c>
      <c r="AC2092" s="57" t="s">
        <v>5422</v>
      </c>
      <c r="AD2092" s="57" t="s">
        <v>4885</v>
      </c>
      <c r="AE2092" s="57" t="n">
        <v>2692</v>
      </c>
      <c r="AF2092" s="58" t="n">
        <v>3.88693209442869</v>
      </c>
      <c r="AG2092" s="57" t="s">
        <v>5455</v>
      </c>
      <c r="AH2092" s="57" t="s">
        <v>5422</v>
      </c>
      <c r="AI2092" s="57" t="s">
        <v>4885</v>
      </c>
      <c r="AJ2092" s="58" t="n">
        <v>17.4481952402563</v>
      </c>
      <c r="AK2092" s="57" t="s">
        <v>357</v>
      </c>
      <c r="AL2092" s="58" t="n">
        <v>4</v>
      </c>
      <c r="AM2092" s="57"/>
      <c r="AN2092" s="57" t="s">
        <v>5455</v>
      </c>
      <c r="AO2092" s="57" t="n">
        <v>1</v>
      </c>
      <c r="AP2092" s="59" t="b">
        <f aca="false">FALSE()</f>
        <v>0</v>
      </c>
    </row>
    <row r="2093" customFormat="false" ht="15" hidden="false" customHeight="true" outlineLevel="0" collapsed="false">
      <c r="B2093" s="57" t="s">
        <v>4721</v>
      </c>
      <c r="C2093" s="57" t="s">
        <v>255</v>
      </c>
      <c r="D2093" s="57" t="s">
        <v>354</v>
      </c>
      <c r="E2093" s="59" t="b">
        <f aca="false">FALSE()</f>
        <v>0</v>
      </c>
      <c r="F2093" s="57" t="n">
        <v>1</v>
      </c>
      <c r="G2093" s="57" t="s">
        <v>5179</v>
      </c>
      <c r="H2093" s="57" t="s">
        <v>5081</v>
      </c>
      <c r="I2093" s="57" t="n">
        <v>4</v>
      </c>
      <c r="J2093" s="57" t="s">
        <v>327</v>
      </c>
      <c r="K2093" s="57" t="n">
        <v>2</v>
      </c>
      <c r="L2093" s="59" t="b">
        <f aca="false">FALSE()</f>
        <v>0</v>
      </c>
      <c r="M2093" s="59" t="b">
        <f aca="false">TRUE()</f>
        <v>1</v>
      </c>
      <c r="N2093" s="59" t="b">
        <f aca="false">TRUE()</f>
        <v>1</v>
      </c>
      <c r="O2093" s="59" t="b">
        <f aca="false">TRUE()</f>
        <v>1</v>
      </c>
      <c r="P2093" s="59" t="b">
        <f aca="false">TRUE()</f>
        <v>1</v>
      </c>
      <c r="Q2093" s="57" t="s">
        <v>5421</v>
      </c>
      <c r="R2093" s="58" t="n">
        <v>1</v>
      </c>
      <c r="S2093" s="58" t="n">
        <v>29.963249206543</v>
      </c>
      <c r="T2093" s="57"/>
      <c r="U2093" s="58" t="n">
        <v>8.24997110446322</v>
      </c>
      <c r="V2093" s="58" t="n">
        <v>5.04609883088527</v>
      </c>
      <c r="W2093" s="58" t="n">
        <v>0</v>
      </c>
      <c r="X2093" s="58" t="n">
        <v>61.1650485436893</v>
      </c>
      <c r="Y2093" s="58" t="n">
        <v>0</v>
      </c>
      <c r="Z2093" s="58" t="n">
        <v>3.88693209442869</v>
      </c>
      <c r="AA2093" s="57" t="s">
        <v>5455</v>
      </c>
      <c r="AB2093" s="57" t="s">
        <v>5413</v>
      </c>
      <c r="AC2093" s="57" t="s">
        <v>5422</v>
      </c>
      <c r="AD2093" s="57" t="s">
        <v>4885</v>
      </c>
      <c r="AE2093" s="57" t="n">
        <v>2692</v>
      </c>
      <c r="AF2093" s="58" t="n">
        <v>3.88693209442869</v>
      </c>
      <c r="AG2093" s="57" t="s">
        <v>5455</v>
      </c>
      <c r="AH2093" s="57" t="s">
        <v>5422</v>
      </c>
      <c r="AI2093" s="57" t="s">
        <v>4885</v>
      </c>
      <c r="AJ2093" s="58" t="n">
        <v>17.4481952402563</v>
      </c>
      <c r="AK2093" s="57" t="s">
        <v>357</v>
      </c>
      <c r="AL2093" s="58" t="n">
        <v>4.5</v>
      </c>
      <c r="AM2093" s="57"/>
      <c r="AN2093" s="57" t="s">
        <v>5455</v>
      </c>
      <c r="AO2093" s="57" t="n">
        <v>1</v>
      </c>
      <c r="AP2093" s="59" t="b">
        <f aca="false">FALSE()</f>
        <v>0</v>
      </c>
    </row>
    <row r="2094" customFormat="false" ht="15" hidden="false" customHeight="true" outlineLevel="0" collapsed="false">
      <c r="B2094" s="57" t="s">
        <v>4721</v>
      </c>
      <c r="C2094" s="57" t="s">
        <v>255</v>
      </c>
      <c r="D2094" s="57" t="s">
        <v>354</v>
      </c>
      <c r="E2094" s="59" t="b">
        <f aca="false">FALSE()</f>
        <v>0</v>
      </c>
      <c r="F2094" s="57" t="n">
        <v>1</v>
      </c>
      <c r="G2094" s="57" t="s">
        <v>5179</v>
      </c>
      <c r="H2094" s="57" t="s">
        <v>5081</v>
      </c>
      <c r="I2094" s="57" t="n">
        <v>5</v>
      </c>
      <c r="J2094" s="57" t="s">
        <v>4584</v>
      </c>
      <c r="K2094" s="57" t="n">
        <v>2</v>
      </c>
      <c r="L2094" s="59" t="b">
        <f aca="false">FALSE()</f>
        <v>0</v>
      </c>
      <c r="M2094" s="59" t="b">
        <f aca="false">TRUE()</f>
        <v>1</v>
      </c>
      <c r="N2094" s="59" t="b">
        <f aca="false">TRUE()</f>
        <v>1</v>
      </c>
      <c r="O2094" s="59" t="b">
        <f aca="false">TRUE()</f>
        <v>1</v>
      </c>
      <c r="P2094" s="59" t="b">
        <f aca="false">TRUE()</f>
        <v>1</v>
      </c>
      <c r="Q2094" s="57" t="s">
        <v>5424</v>
      </c>
      <c r="R2094" s="58" t="n">
        <v>1</v>
      </c>
      <c r="S2094" s="58" t="n">
        <v>38.1898193359375</v>
      </c>
      <c r="T2094" s="57"/>
      <c r="U2094" s="58" t="n">
        <v>0</v>
      </c>
      <c r="V2094" s="58" t="n">
        <v>0</v>
      </c>
      <c r="W2094" s="58" t="n">
        <v>0</v>
      </c>
      <c r="X2094" s="57"/>
      <c r="Y2094" s="57"/>
      <c r="Z2094" s="58" t="n">
        <v>6.04418348844574</v>
      </c>
      <c r="AA2094" s="57" t="s">
        <v>5455</v>
      </c>
      <c r="AB2094" s="57" t="s">
        <v>5413</v>
      </c>
      <c r="AC2094" s="57" t="s">
        <v>5422</v>
      </c>
      <c r="AD2094" s="57" t="s">
        <v>4885</v>
      </c>
      <c r="AE2094" s="57" t="n">
        <v>2692</v>
      </c>
      <c r="AF2094" s="58" t="n">
        <v>6.04418348844574</v>
      </c>
      <c r="AG2094" s="57" t="s">
        <v>5455</v>
      </c>
      <c r="AH2094" s="57" t="s">
        <v>5422</v>
      </c>
      <c r="AI2094" s="57" t="s">
        <v>4885</v>
      </c>
      <c r="AJ2094" s="58" t="n">
        <v>19.5168068143485</v>
      </c>
      <c r="AK2094" s="57" t="s">
        <v>357</v>
      </c>
      <c r="AL2094" s="58" t="n">
        <v>3.5</v>
      </c>
      <c r="AM2094" s="57"/>
      <c r="AN2094" s="57"/>
      <c r="AO2094" s="57" t="n">
        <v>0</v>
      </c>
      <c r="AP2094" s="59" t="b">
        <f aca="false">FALSE()</f>
        <v>0</v>
      </c>
    </row>
    <row r="2095" customFormat="false" ht="15" hidden="false" customHeight="true" outlineLevel="0" collapsed="false">
      <c r="B2095" s="57" t="s">
        <v>4721</v>
      </c>
      <c r="C2095" s="57" t="s">
        <v>255</v>
      </c>
      <c r="D2095" s="57" t="s">
        <v>354</v>
      </c>
      <c r="E2095" s="59" t="b">
        <f aca="false">FALSE()</f>
        <v>0</v>
      </c>
      <c r="F2095" s="57" t="n">
        <v>1</v>
      </c>
      <c r="G2095" s="57" t="s">
        <v>5179</v>
      </c>
      <c r="H2095" s="57" t="s">
        <v>5081</v>
      </c>
      <c r="I2095" s="57" t="n">
        <v>5</v>
      </c>
      <c r="J2095" s="57" t="s">
        <v>4584</v>
      </c>
      <c r="K2095" s="57" t="n">
        <v>2</v>
      </c>
      <c r="L2095" s="59" t="b">
        <f aca="false">FALSE()</f>
        <v>0</v>
      </c>
      <c r="M2095" s="59" t="b">
        <f aca="false">TRUE()</f>
        <v>1</v>
      </c>
      <c r="N2095" s="59" t="b">
        <f aca="false">TRUE()</f>
        <v>1</v>
      </c>
      <c r="O2095" s="59" t="b">
        <f aca="false">TRUE()</f>
        <v>1</v>
      </c>
      <c r="P2095" s="59" t="b">
        <f aca="false">TRUE()</f>
        <v>1</v>
      </c>
      <c r="Q2095" s="57" t="s">
        <v>5424</v>
      </c>
      <c r="R2095" s="58" t="n">
        <v>1</v>
      </c>
      <c r="S2095" s="58" t="n">
        <v>38.1898193359375</v>
      </c>
      <c r="T2095" s="57"/>
      <c r="U2095" s="58" t="n">
        <v>0</v>
      </c>
      <c r="V2095" s="58" t="n">
        <v>0</v>
      </c>
      <c r="W2095" s="58" t="n">
        <v>0</v>
      </c>
      <c r="X2095" s="57"/>
      <c r="Y2095" s="57"/>
      <c r="Z2095" s="58" t="n">
        <v>6.04418348844574</v>
      </c>
      <c r="AA2095" s="57" t="s">
        <v>5455</v>
      </c>
      <c r="AB2095" s="57" t="s">
        <v>5413</v>
      </c>
      <c r="AC2095" s="57" t="s">
        <v>5422</v>
      </c>
      <c r="AD2095" s="57" t="s">
        <v>4885</v>
      </c>
      <c r="AE2095" s="57" t="n">
        <v>2692</v>
      </c>
      <c r="AF2095" s="58" t="n">
        <v>6.04418348844574</v>
      </c>
      <c r="AG2095" s="57" t="s">
        <v>5455</v>
      </c>
      <c r="AH2095" s="57" t="s">
        <v>5422</v>
      </c>
      <c r="AI2095" s="57" t="s">
        <v>4885</v>
      </c>
      <c r="AJ2095" s="58" t="n">
        <v>19.5168068143485</v>
      </c>
      <c r="AK2095" s="57" t="s">
        <v>357</v>
      </c>
      <c r="AL2095" s="58" t="n">
        <v>4</v>
      </c>
      <c r="AM2095" s="57"/>
      <c r="AN2095" s="57"/>
      <c r="AO2095" s="57" t="n">
        <v>0</v>
      </c>
      <c r="AP2095" s="59" t="b">
        <f aca="false">FALSE()</f>
        <v>0</v>
      </c>
    </row>
    <row r="2096" customFormat="false" ht="15" hidden="false" customHeight="true" outlineLevel="0" collapsed="false">
      <c r="B2096" s="57" t="s">
        <v>4721</v>
      </c>
      <c r="C2096" s="57" t="s">
        <v>255</v>
      </c>
      <c r="D2096" s="57" t="s">
        <v>354</v>
      </c>
      <c r="E2096" s="59" t="b">
        <f aca="false">FALSE()</f>
        <v>0</v>
      </c>
      <c r="F2096" s="57" t="n">
        <v>1</v>
      </c>
      <c r="G2096" s="57" t="s">
        <v>5179</v>
      </c>
      <c r="H2096" s="57" t="s">
        <v>5081</v>
      </c>
      <c r="I2096" s="57" t="n">
        <v>5</v>
      </c>
      <c r="J2096" s="57" t="s">
        <v>4584</v>
      </c>
      <c r="K2096" s="57" t="n">
        <v>2</v>
      </c>
      <c r="L2096" s="59" t="b">
        <f aca="false">FALSE()</f>
        <v>0</v>
      </c>
      <c r="M2096" s="59" t="b">
        <f aca="false">TRUE()</f>
        <v>1</v>
      </c>
      <c r="N2096" s="59" t="b">
        <f aca="false">TRUE()</f>
        <v>1</v>
      </c>
      <c r="O2096" s="59" t="b">
        <f aca="false">TRUE()</f>
        <v>1</v>
      </c>
      <c r="P2096" s="59" t="b">
        <f aca="false">TRUE()</f>
        <v>1</v>
      </c>
      <c r="Q2096" s="57" t="s">
        <v>5424</v>
      </c>
      <c r="R2096" s="58" t="n">
        <v>1</v>
      </c>
      <c r="S2096" s="58" t="n">
        <v>38.1898193359375</v>
      </c>
      <c r="T2096" s="57"/>
      <c r="U2096" s="58" t="n">
        <v>0</v>
      </c>
      <c r="V2096" s="58" t="n">
        <v>0</v>
      </c>
      <c r="W2096" s="58" t="n">
        <v>0</v>
      </c>
      <c r="X2096" s="57"/>
      <c r="Y2096" s="57"/>
      <c r="Z2096" s="58" t="n">
        <v>6.04418348844574</v>
      </c>
      <c r="AA2096" s="57" t="s">
        <v>5455</v>
      </c>
      <c r="AB2096" s="57" t="s">
        <v>5413</v>
      </c>
      <c r="AC2096" s="57" t="s">
        <v>5422</v>
      </c>
      <c r="AD2096" s="57" t="s">
        <v>4885</v>
      </c>
      <c r="AE2096" s="57" t="n">
        <v>2692</v>
      </c>
      <c r="AF2096" s="58" t="n">
        <v>6.04418348844574</v>
      </c>
      <c r="AG2096" s="57" t="s">
        <v>5455</v>
      </c>
      <c r="AH2096" s="57" t="s">
        <v>5422</v>
      </c>
      <c r="AI2096" s="57" t="s">
        <v>4885</v>
      </c>
      <c r="AJ2096" s="58" t="n">
        <v>19.5168068143485</v>
      </c>
      <c r="AK2096" s="57" t="s">
        <v>357</v>
      </c>
      <c r="AL2096" s="58" t="n">
        <v>4.5</v>
      </c>
      <c r="AM2096" s="57"/>
      <c r="AN2096" s="57"/>
      <c r="AO2096" s="57" t="n">
        <v>0</v>
      </c>
      <c r="AP2096" s="59" t="b">
        <f aca="false">FALSE()</f>
        <v>0</v>
      </c>
    </row>
    <row r="2097" customFormat="false" ht="15" hidden="false" customHeight="true" outlineLevel="0" collapsed="false">
      <c r="B2097" s="57" t="s">
        <v>4721</v>
      </c>
      <c r="C2097" s="57" t="s">
        <v>255</v>
      </c>
      <c r="D2097" s="57" t="s">
        <v>354</v>
      </c>
      <c r="E2097" s="59" t="b">
        <f aca="false">FALSE()</f>
        <v>0</v>
      </c>
      <c r="F2097" s="57" t="n">
        <v>1</v>
      </c>
      <c r="G2097" s="57" t="s">
        <v>5179</v>
      </c>
      <c r="H2097" s="57" t="s">
        <v>5081</v>
      </c>
      <c r="I2097" s="57" t="n">
        <v>6</v>
      </c>
      <c r="J2097" s="57" t="s">
        <v>4590</v>
      </c>
      <c r="K2097" s="57" t="n">
        <v>2</v>
      </c>
      <c r="L2097" s="59" t="b">
        <f aca="false">FALSE()</f>
        <v>0</v>
      </c>
      <c r="M2097" s="59" t="b">
        <f aca="false">TRUE()</f>
        <v>1</v>
      </c>
      <c r="N2097" s="59" t="b">
        <f aca="false">TRUE()</f>
        <v>1</v>
      </c>
      <c r="O2097" s="59" t="b">
        <f aca="false">TRUE()</f>
        <v>1</v>
      </c>
      <c r="P2097" s="59" t="b">
        <f aca="false">TRUE()</f>
        <v>1</v>
      </c>
      <c r="Q2097" s="57" t="s">
        <v>5430</v>
      </c>
      <c r="R2097" s="58" t="n">
        <v>1</v>
      </c>
      <c r="S2097" s="58" t="n">
        <v>54.5695915222168</v>
      </c>
      <c r="T2097" s="57"/>
      <c r="U2097" s="58" t="n">
        <v>4.29852863371708</v>
      </c>
      <c r="V2097" s="58" t="n">
        <v>0</v>
      </c>
      <c r="W2097" s="58" t="n">
        <v>0</v>
      </c>
      <c r="X2097" s="58" t="n">
        <v>0</v>
      </c>
      <c r="Y2097" s="58" t="n">
        <v>0</v>
      </c>
      <c r="Z2097" s="58" t="n">
        <v>9.02235080588757</v>
      </c>
      <c r="AA2097" s="57" t="s">
        <v>5455</v>
      </c>
      <c r="AB2097" s="57" t="s">
        <v>5413</v>
      </c>
      <c r="AC2097" s="57" t="s">
        <v>5441</v>
      </c>
      <c r="AD2097" s="57" t="s">
        <v>4885</v>
      </c>
      <c r="AE2097" s="57" t="n">
        <v>2692</v>
      </c>
      <c r="AF2097" s="58" t="n">
        <v>9.22414616431244</v>
      </c>
      <c r="AG2097" s="57" t="s">
        <v>5455</v>
      </c>
      <c r="AH2097" s="57" t="s">
        <v>5444</v>
      </c>
      <c r="AI2097" s="57" t="s">
        <v>4885</v>
      </c>
      <c r="AJ2097" s="58" t="n">
        <v>20.4321733801253</v>
      </c>
      <c r="AK2097" s="57" t="s">
        <v>357</v>
      </c>
      <c r="AL2097" s="58" t="n">
        <v>3.5</v>
      </c>
      <c r="AM2097" s="57"/>
      <c r="AN2097" s="57"/>
      <c r="AO2097" s="57" t="n">
        <v>0</v>
      </c>
      <c r="AP2097" s="59" t="b">
        <f aca="false">FALSE()</f>
        <v>0</v>
      </c>
    </row>
    <row r="2098" customFormat="false" ht="15" hidden="false" customHeight="true" outlineLevel="0" collapsed="false">
      <c r="B2098" s="57" t="s">
        <v>4721</v>
      </c>
      <c r="C2098" s="57" t="s">
        <v>255</v>
      </c>
      <c r="D2098" s="57" t="s">
        <v>354</v>
      </c>
      <c r="E2098" s="59" t="b">
        <f aca="false">FALSE()</f>
        <v>0</v>
      </c>
      <c r="F2098" s="57" t="n">
        <v>1</v>
      </c>
      <c r="G2098" s="57" t="s">
        <v>5179</v>
      </c>
      <c r="H2098" s="57" t="s">
        <v>5081</v>
      </c>
      <c r="I2098" s="57" t="n">
        <v>6</v>
      </c>
      <c r="J2098" s="57" t="s">
        <v>4590</v>
      </c>
      <c r="K2098" s="57" t="n">
        <v>2</v>
      </c>
      <c r="L2098" s="59" t="b">
        <f aca="false">FALSE()</f>
        <v>0</v>
      </c>
      <c r="M2098" s="59" t="b">
        <f aca="false">TRUE()</f>
        <v>1</v>
      </c>
      <c r="N2098" s="59" t="b">
        <f aca="false">TRUE()</f>
        <v>1</v>
      </c>
      <c r="O2098" s="59" t="b">
        <f aca="false">TRUE()</f>
        <v>1</v>
      </c>
      <c r="P2098" s="59" t="b">
        <f aca="false">TRUE()</f>
        <v>1</v>
      </c>
      <c r="Q2098" s="57" t="s">
        <v>5430</v>
      </c>
      <c r="R2098" s="58" t="n">
        <v>1</v>
      </c>
      <c r="S2098" s="58" t="n">
        <v>54.5695915222168</v>
      </c>
      <c r="T2098" s="57"/>
      <c r="U2098" s="58" t="n">
        <v>4.29852863371708</v>
      </c>
      <c r="V2098" s="58" t="n">
        <v>0</v>
      </c>
      <c r="W2098" s="58" t="n">
        <v>0</v>
      </c>
      <c r="X2098" s="58" t="n">
        <v>0</v>
      </c>
      <c r="Y2098" s="58" t="n">
        <v>0</v>
      </c>
      <c r="Z2098" s="58" t="n">
        <v>9.02235080588757</v>
      </c>
      <c r="AA2098" s="57" t="s">
        <v>5455</v>
      </c>
      <c r="AB2098" s="57" t="s">
        <v>5413</v>
      </c>
      <c r="AC2098" s="57" t="s">
        <v>5441</v>
      </c>
      <c r="AD2098" s="57" t="s">
        <v>4885</v>
      </c>
      <c r="AE2098" s="57" t="n">
        <v>2692</v>
      </c>
      <c r="AF2098" s="58" t="n">
        <v>9.22414616431244</v>
      </c>
      <c r="AG2098" s="57" t="s">
        <v>5455</v>
      </c>
      <c r="AH2098" s="57" t="s">
        <v>5444</v>
      </c>
      <c r="AI2098" s="57" t="s">
        <v>4885</v>
      </c>
      <c r="AJ2098" s="58" t="n">
        <v>20.4321733801253</v>
      </c>
      <c r="AK2098" s="57" t="s">
        <v>357</v>
      </c>
      <c r="AL2098" s="58" t="n">
        <v>4</v>
      </c>
      <c r="AM2098" s="57"/>
      <c r="AN2098" s="57"/>
      <c r="AO2098" s="57" t="n">
        <v>0</v>
      </c>
      <c r="AP2098" s="59" t="b">
        <f aca="false">FALSE()</f>
        <v>0</v>
      </c>
    </row>
    <row r="2099" customFormat="false" ht="15" hidden="false" customHeight="true" outlineLevel="0" collapsed="false">
      <c r="B2099" s="57" t="s">
        <v>4721</v>
      </c>
      <c r="C2099" s="57" t="s">
        <v>255</v>
      </c>
      <c r="D2099" s="57" t="s">
        <v>354</v>
      </c>
      <c r="E2099" s="59" t="b">
        <f aca="false">FALSE()</f>
        <v>0</v>
      </c>
      <c r="F2099" s="57" t="n">
        <v>1</v>
      </c>
      <c r="G2099" s="57" t="s">
        <v>5179</v>
      </c>
      <c r="H2099" s="57" t="s">
        <v>5081</v>
      </c>
      <c r="I2099" s="57" t="n">
        <v>6</v>
      </c>
      <c r="J2099" s="57" t="s">
        <v>4590</v>
      </c>
      <c r="K2099" s="57" t="n">
        <v>2</v>
      </c>
      <c r="L2099" s="59" t="b">
        <f aca="false">FALSE()</f>
        <v>0</v>
      </c>
      <c r="M2099" s="59" t="b">
        <f aca="false">TRUE()</f>
        <v>1</v>
      </c>
      <c r="N2099" s="59" t="b">
        <f aca="false">TRUE()</f>
        <v>1</v>
      </c>
      <c r="O2099" s="59" t="b">
        <f aca="false">TRUE()</f>
        <v>1</v>
      </c>
      <c r="P2099" s="59" t="b">
        <f aca="false">TRUE()</f>
        <v>1</v>
      </c>
      <c r="Q2099" s="57" t="s">
        <v>5430</v>
      </c>
      <c r="R2099" s="58" t="n">
        <v>1</v>
      </c>
      <c r="S2099" s="58" t="n">
        <v>54.5695915222168</v>
      </c>
      <c r="T2099" s="57"/>
      <c r="U2099" s="58" t="n">
        <v>4.29852863371708</v>
      </c>
      <c r="V2099" s="58" t="n">
        <v>0</v>
      </c>
      <c r="W2099" s="58" t="n">
        <v>0</v>
      </c>
      <c r="X2099" s="58" t="n">
        <v>0</v>
      </c>
      <c r="Y2099" s="58" t="n">
        <v>0</v>
      </c>
      <c r="Z2099" s="58" t="n">
        <v>9.02235080588757</v>
      </c>
      <c r="AA2099" s="57" t="s">
        <v>5455</v>
      </c>
      <c r="AB2099" s="57" t="s">
        <v>5413</v>
      </c>
      <c r="AC2099" s="57" t="s">
        <v>5441</v>
      </c>
      <c r="AD2099" s="57" t="s">
        <v>4885</v>
      </c>
      <c r="AE2099" s="57" t="n">
        <v>2692</v>
      </c>
      <c r="AF2099" s="58" t="n">
        <v>9.22414616431244</v>
      </c>
      <c r="AG2099" s="57" t="s">
        <v>5455</v>
      </c>
      <c r="AH2099" s="57" t="s">
        <v>5444</v>
      </c>
      <c r="AI2099" s="57" t="s">
        <v>4885</v>
      </c>
      <c r="AJ2099" s="58" t="n">
        <v>20.4321733801253</v>
      </c>
      <c r="AK2099" s="57" t="s">
        <v>357</v>
      </c>
      <c r="AL2099" s="58" t="n">
        <v>4.5</v>
      </c>
      <c r="AM2099" s="57"/>
      <c r="AN2099" s="57"/>
      <c r="AO2099" s="57" t="n">
        <v>0</v>
      </c>
      <c r="AP2099" s="59" t="b">
        <f aca="false">FALSE()</f>
        <v>0</v>
      </c>
    </row>
    <row r="2100" customFormat="false" ht="15" hidden="false" customHeight="true" outlineLevel="0" collapsed="false">
      <c r="B2100" s="57" t="s">
        <v>4721</v>
      </c>
      <c r="C2100" s="57" t="s">
        <v>255</v>
      </c>
      <c r="D2100" s="57" t="s">
        <v>354</v>
      </c>
      <c r="E2100" s="59" t="b">
        <f aca="false">FALSE()</f>
        <v>0</v>
      </c>
      <c r="F2100" s="57" t="n">
        <v>1</v>
      </c>
      <c r="G2100" s="57" t="s">
        <v>5179</v>
      </c>
      <c r="H2100" s="57" t="s">
        <v>5081</v>
      </c>
      <c r="I2100" s="57" t="n">
        <v>7</v>
      </c>
      <c r="J2100" s="57" t="s">
        <v>4590</v>
      </c>
      <c r="K2100" s="57" t="n">
        <v>2</v>
      </c>
      <c r="L2100" s="59" t="b">
        <f aca="false">FALSE()</f>
        <v>0</v>
      </c>
      <c r="M2100" s="59" t="b">
        <f aca="false">TRUE()</f>
        <v>1</v>
      </c>
      <c r="N2100" s="59" t="b">
        <f aca="false">TRUE()</f>
        <v>1</v>
      </c>
      <c r="O2100" s="59" t="b">
        <f aca="false">TRUE()</f>
        <v>1</v>
      </c>
      <c r="P2100" s="59" t="b">
        <f aca="false">FALSE()</f>
        <v>0</v>
      </c>
      <c r="Q2100" s="57" t="s">
        <v>5430</v>
      </c>
      <c r="R2100" s="58" t="n">
        <v>1</v>
      </c>
      <c r="S2100" s="58" t="n">
        <v>53.7739715576172</v>
      </c>
      <c r="T2100" s="57"/>
      <c r="U2100" s="58" t="n">
        <v>1.12135529575228</v>
      </c>
      <c r="V2100" s="58" t="n">
        <v>0</v>
      </c>
      <c r="W2100" s="58" t="n">
        <v>0</v>
      </c>
      <c r="X2100" s="58" t="n">
        <v>0</v>
      </c>
      <c r="Y2100" s="58" t="n">
        <v>0</v>
      </c>
      <c r="Z2100" s="58" t="n">
        <v>11.4467453393225</v>
      </c>
      <c r="AA2100" s="57" t="s">
        <v>5455</v>
      </c>
      <c r="AB2100" s="57" t="s">
        <v>5413</v>
      </c>
      <c r="AC2100" s="57" t="s">
        <v>5441</v>
      </c>
      <c r="AD2100" s="57" t="s">
        <v>4885</v>
      </c>
      <c r="AE2100" s="57" t="n">
        <v>2692</v>
      </c>
      <c r="AF2100" s="58" t="n">
        <v>11.7311451552736</v>
      </c>
      <c r="AG2100" s="57" t="s">
        <v>5455</v>
      </c>
      <c r="AH2100" s="57" t="s">
        <v>5422</v>
      </c>
      <c r="AI2100" s="57" t="s">
        <v>4885</v>
      </c>
      <c r="AJ2100" s="58" t="n">
        <v>22.246588160536</v>
      </c>
      <c r="AK2100" s="57" t="s">
        <v>357</v>
      </c>
      <c r="AL2100" s="58" t="n">
        <v>3.5</v>
      </c>
      <c r="AM2100" s="57"/>
      <c r="AN2100" s="57"/>
      <c r="AO2100" s="57" t="n">
        <v>0</v>
      </c>
      <c r="AP2100" s="59" t="b">
        <f aca="false">FALSE()</f>
        <v>0</v>
      </c>
    </row>
    <row r="2101" customFormat="false" ht="15" hidden="false" customHeight="true" outlineLevel="0" collapsed="false">
      <c r="B2101" s="57" t="s">
        <v>4721</v>
      </c>
      <c r="C2101" s="57" t="s">
        <v>255</v>
      </c>
      <c r="D2101" s="57" t="s">
        <v>354</v>
      </c>
      <c r="E2101" s="59" t="b">
        <f aca="false">FALSE()</f>
        <v>0</v>
      </c>
      <c r="F2101" s="57" t="n">
        <v>1</v>
      </c>
      <c r="G2101" s="57" t="s">
        <v>5179</v>
      </c>
      <c r="H2101" s="57" t="s">
        <v>5081</v>
      </c>
      <c r="I2101" s="57" t="n">
        <v>7</v>
      </c>
      <c r="J2101" s="57" t="s">
        <v>4590</v>
      </c>
      <c r="K2101" s="57" t="n">
        <v>2</v>
      </c>
      <c r="L2101" s="59" t="b">
        <f aca="false">FALSE()</f>
        <v>0</v>
      </c>
      <c r="M2101" s="59" t="b">
        <f aca="false">TRUE()</f>
        <v>1</v>
      </c>
      <c r="N2101" s="59" t="b">
        <f aca="false">TRUE()</f>
        <v>1</v>
      </c>
      <c r="O2101" s="59" t="b">
        <f aca="false">TRUE()</f>
        <v>1</v>
      </c>
      <c r="P2101" s="59" t="b">
        <f aca="false">FALSE()</f>
        <v>0</v>
      </c>
      <c r="Q2101" s="57" t="s">
        <v>5430</v>
      </c>
      <c r="R2101" s="58" t="n">
        <v>1</v>
      </c>
      <c r="S2101" s="58" t="n">
        <v>53.7739715576172</v>
      </c>
      <c r="T2101" s="57"/>
      <c r="U2101" s="58" t="n">
        <v>1.12135529575228</v>
      </c>
      <c r="V2101" s="58" t="n">
        <v>0</v>
      </c>
      <c r="W2101" s="58" t="n">
        <v>0</v>
      </c>
      <c r="X2101" s="58" t="n">
        <v>0</v>
      </c>
      <c r="Y2101" s="58" t="n">
        <v>0</v>
      </c>
      <c r="Z2101" s="58" t="n">
        <v>11.4467453393225</v>
      </c>
      <c r="AA2101" s="57" t="s">
        <v>5455</v>
      </c>
      <c r="AB2101" s="57" t="s">
        <v>5413</v>
      </c>
      <c r="AC2101" s="57" t="s">
        <v>5441</v>
      </c>
      <c r="AD2101" s="57" t="s">
        <v>4885</v>
      </c>
      <c r="AE2101" s="57" t="n">
        <v>2692</v>
      </c>
      <c r="AF2101" s="58" t="n">
        <v>11.7311451552736</v>
      </c>
      <c r="AG2101" s="57" t="s">
        <v>5455</v>
      </c>
      <c r="AH2101" s="57" t="s">
        <v>5422</v>
      </c>
      <c r="AI2101" s="57" t="s">
        <v>4885</v>
      </c>
      <c r="AJ2101" s="58" t="n">
        <v>22.246588160536</v>
      </c>
      <c r="AK2101" s="57" t="s">
        <v>357</v>
      </c>
      <c r="AL2101" s="58" t="n">
        <v>4</v>
      </c>
      <c r="AM2101" s="57"/>
      <c r="AN2101" s="57"/>
      <c r="AO2101" s="57" t="n">
        <v>0</v>
      </c>
      <c r="AP2101" s="59" t="b">
        <f aca="false">FALSE()</f>
        <v>0</v>
      </c>
    </row>
    <row r="2102" customFormat="false" ht="15" hidden="false" customHeight="true" outlineLevel="0" collapsed="false">
      <c r="B2102" s="57" t="s">
        <v>4721</v>
      </c>
      <c r="C2102" s="57" t="s">
        <v>255</v>
      </c>
      <c r="D2102" s="57" t="s">
        <v>354</v>
      </c>
      <c r="E2102" s="59" t="b">
        <f aca="false">FALSE()</f>
        <v>0</v>
      </c>
      <c r="F2102" s="57" t="n">
        <v>1</v>
      </c>
      <c r="G2102" s="57" t="s">
        <v>5179</v>
      </c>
      <c r="H2102" s="57" t="s">
        <v>5081</v>
      </c>
      <c r="I2102" s="57" t="n">
        <v>7</v>
      </c>
      <c r="J2102" s="57" t="s">
        <v>4590</v>
      </c>
      <c r="K2102" s="57" t="n">
        <v>2</v>
      </c>
      <c r="L2102" s="59" t="b">
        <f aca="false">FALSE()</f>
        <v>0</v>
      </c>
      <c r="M2102" s="59" t="b">
        <f aca="false">TRUE()</f>
        <v>1</v>
      </c>
      <c r="N2102" s="59" t="b">
        <f aca="false">TRUE()</f>
        <v>1</v>
      </c>
      <c r="O2102" s="59" t="b">
        <f aca="false">TRUE()</f>
        <v>1</v>
      </c>
      <c r="P2102" s="59" t="b">
        <f aca="false">FALSE()</f>
        <v>0</v>
      </c>
      <c r="Q2102" s="57" t="s">
        <v>5430</v>
      </c>
      <c r="R2102" s="58" t="n">
        <v>1</v>
      </c>
      <c r="S2102" s="58" t="n">
        <v>53.7739715576172</v>
      </c>
      <c r="T2102" s="57"/>
      <c r="U2102" s="58" t="n">
        <v>1.12135529575228</v>
      </c>
      <c r="V2102" s="58" t="n">
        <v>0</v>
      </c>
      <c r="W2102" s="58" t="n">
        <v>0</v>
      </c>
      <c r="X2102" s="58" t="n">
        <v>0</v>
      </c>
      <c r="Y2102" s="58" t="n">
        <v>0</v>
      </c>
      <c r="Z2102" s="58" t="n">
        <v>11.4467453393225</v>
      </c>
      <c r="AA2102" s="57" t="s">
        <v>5455</v>
      </c>
      <c r="AB2102" s="57" t="s">
        <v>5413</v>
      </c>
      <c r="AC2102" s="57" t="s">
        <v>5441</v>
      </c>
      <c r="AD2102" s="57" t="s">
        <v>4885</v>
      </c>
      <c r="AE2102" s="57" t="n">
        <v>2692</v>
      </c>
      <c r="AF2102" s="58" t="n">
        <v>11.7311451552736</v>
      </c>
      <c r="AG2102" s="57" t="s">
        <v>5455</v>
      </c>
      <c r="AH2102" s="57" t="s">
        <v>5422</v>
      </c>
      <c r="AI2102" s="57" t="s">
        <v>4885</v>
      </c>
      <c r="AJ2102" s="58" t="n">
        <v>22.246588160536</v>
      </c>
      <c r="AK2102" s="57" t="s">
        <v>357</v>
      </c>
      <c r="AL2102" s="58" t="n">
        <v>4.5</v>
      </c>
      <c r="AM2102" s="57"/>
      <c r="AN2102" s="57"/>
      <c r="AO2102" s="57" t="n">
        <v>0</v>
      </c>
      <c r="AP2102" s="59" t="b">
        <f aca="false">FALSE()</f>
        <v>0</v>
      </c>
    </row>
    <row r="2103" customFormat="false" ht="15" hidden="false" customHeight="true" outlineLevel="0" collapsed="false">
      <c r="B2103" s="57" t="s">
        <v>4721</v>
      </c>
      <c r="C2103" s="57" t="s">
        <v>255</v>
      </c>
      <c r="D2103" s="57" t="s">
        <v>354</v>
      </c>
      <c r="E2103" s="59" t="b">
        <f aca="false">FALSE()</f>
        <v>0</v>
      </c>
      <c r="F2103" s="57" t="n">
        <v>1</v>
      </c>
      <c r="G2103" s="57" t="s">
        <v>5179</v>
      </c>
      <c r="H2103" s="57" t="s">
        <v>5081</v>
      </c>
      <c r="I2103" s="57" t="n">
        <v>8</v>
      </c>
      <c r="J2103" s="57" t="s">
        <v>4584</v>
      </c>
      <c r="K2103" s="57" t="n">
        <v>2</v>
      </c>
      <c r="L2103" s="59" t="b">
        <f aca="false">FALSE()</f>
        <v>0</v>
      </c>
      <c r="M2103" s="59" t="b">
        <f aca="false">TRUE()</f>
        <v>1</v>
      </c>
      <c r="N2103" s="59" t="b">
        <f aca="false">TRUE()</f>
        <v>1</v>
      </c>
      <c r="O2103" s="59" t="b">
        <f aca="false">TRUE()</f>
        <v>1</v>
      </c>
      <c r="P2103" s="59" t="b">
        <f aca="false">TRUE()</f>
        <v>1</v>
      </c>
      <c r="Q2103" s="57" t="s">
        <v>5424</v>
      </c>
      <c r="R2103" s="58" t="n">
        <v>1</v>
      </c>
      <c r="S2103" s="58" t="n">
        <v>56.2748413085938</v>
      </c>
      <c r="T2103" s="57"/>
      <c r="U2103" s="58" t="n">
        <v>5.17959350895102</v>
      </c>
      <c r="V2103" s="58" t="n">
        <v>0</v>
      </c>
      <c r="W2103" s="58" t="n">
        <v>0</v>
      </c>
      <c r="X2103" s="58" t="n">
        <v>0</v>
      </c>
      <c r="Y2103" s="58" t="n">
        <v>0</v>
      </c>
      <c r="Z2103" s="58" t="n">
        <v>13.8116975970444</v>
      </c>
      <c r="AA2103" s="57" t="s">
        <v>5455</v>
      </c>
      <c r="AB2103" s="57" t="s">
        <v>5413</v>
      </c>
      <c r="AC2103" s="57" t="s">
        <v>5441</v>
      </c>
      <c r="AD2103" s="57" t="s">
        <v>4885</v>
      </c>
      <c r="AE2103" s="57" t="n">
        <v>2692</v>
      </c>
      <c r="AF2103" s="58" t="n">
        <v>14.005779739272</v>
      </c>
      <c r="AG2103" s="57" t="s">
        <v>5455</v>
      </c>
      <c r="AH2103" s="57" t="s">
        <v>5422</v>
      </c>
      <c r="AI2103" s="57" t="s">
        <v>4885</v>
      </c>
      <c r="AJ2103" s="58" t="n">
        <v>25.2477157944556</v>
      </c>
      <c r="AK2103" s="57" t="s">
        <v>357</v>
      </c>
      <c r="AL2103" s="58" t="n">
        <v>3.5</v>
      </c>
      <c r="AM2103" s="57"/>
      <c r="AN2103" s="57"/>
      <c r="AO2103" s="57" t="n">
        <v>0</v>
      </c>
      <c r="AP2103" s="59" t="b">
        <f aca="false">FALSE()</f>
        <v>0</v>
      </c>
    </row>
    <row r="2104" customFormat="false" ht="15" hidden="false" customHeight="true" outlineLevel="0" collapsed="false">
      <c r="B2104" s="57" t="s">
        <v>4721</v>
      </c>
      <c r="C2104" s="57" t="s">
        <v>255</v>
      </c>
      <c r="D2104" s="57" t="s">
        <v>354</v>
      </c>
      <c r="E2104" s="59" t="b">
        <f aca="false">FALSE()</f>
        <v>0</v>
      </c>
      <c r="F2104" s="57" t="n">
        <v>1</v>
      </c>
      <c r="G2104" s="57" t="s">
        <v>5179</v>
      </c>
      <c r="H2104" s="57" t="s">
        <v>5081</v>
      </c>
      <c r="I2104" s="57" t="n">
        <v>8</v>
      </c>
      <c r="J2104" s="57" t="s">
        <v>4584</v>
      </c>
      <c r="K2104" s="57" t="n">
        <v>2</v>
      </c>
      <c r="L2104" s="59" t="b">
        <f aca="false">FALSE()</f>
        <v>0</v>
      </c>
      <c r="M2104" s="59" t="b">
        <f aca="false">TRUE()</f>
        <v>1</v>
      </c>
      <c r="N2104" s="59" t="b">
        <f aca="false">TRUE()</f>
        <v>1</v>
      </c>
      <c r="O2104" s="59" t="b">
        <f aca="false">TRUE()</f>
        <v>1</v>
      </c>
      <c r="P2104" s="59" t="b">
        <f aca="false">TRUE()</f>
        <v>1</v>
      </c>
      <c r="Q2104" s="57" t="s">
        <v>5424</v>
      </c>
      <c r="R2104" s="58" t="n">
        <v>1</v>
      </c>
      <c r="S2104" s="58" t="n">
        <v>56.2748413085938</v>
      </c>
      <c r="T2104" s="57"/>
      <c r="U2104" s="58" t="n">
        <v>5.17959350895102</v>
      </c>
      <c r="V2104" s="58" t="n">
        <v>0</v>
      </c>
      <c r="W2104" s="58" t="n">
        <v>0</v>
      </c>
      <c r="X2104" s="58" t="n">
        <v>0</v>
      </c>
      <c r="Y2104" s="58" t="n">
        <v>0</v>
      </c>
      <c r="Z2104" s="58" t="n">
        <v>13.8116975970444</v>
      </c>
      <c r="AA2104" s="57" t="s">
        <v>5455</v>
      </c>
      <c r="AB2104" s="57" t="s">
        <v>5413</v>
      </c>
      <c r="AC2104" s="57" t="s">
        <v>5441</v>
      </c>
      <c r="AD2104" s="57" t="s">
        <v>4885</v>
      </c>
      <c r="AE2104" s="57" t="n">
        <v>2692</v>
      </c>
      <c r="AF2104" s="58" t="n">
        <v>14.005779739272</v>
      </c>
      <c r="AG2104" s="57" t="s">
        <v>5455</v>
      </c>
      <c r="AH2104" s="57" t="s">
        <v>5422</v>
      </c>
      <c r="AI2104" s="57" t="s">
        <v>4885</v>
      </c>
      <c r="AJ2104" s="58" t="n">
        <v>25.2477157944556</v>
      </c>
      <c r="AK2104" s="57" t="s">
        <v>357</v>
      </c>
      <c r="AL2104" s="58" t="n">
        <v>4</v>
      </c>
      <c r="AM2104" s="57"/>
      <c r="AN2104" s="57"/>
      <c r="AO2104" s="57" t="n">
        <v>0</v>
      </c>
      <c r="AP2104" s="59" t="b">
        <f aca="false">FALSE()</f>
        <v>0</v>
      </c>
    </row>
    <row r="2105" customFormat="false" ht="15" hidden="false" customHeight="true" outlineLevel="0" collapsed="false">
      <c r="B2105" s="57" t="s">
        <v>4721</v>
      </c>
      <c r="C2105" s="57" t="s">
        <v>255</v>
      </c>
      <c r="D2105" s="57" t="s">
        <v>354</v>
      </c>
      <c r="E2105" s="59" t="b">
        <f aca="false">FALSE()</f>
        <v>0</v>
      </c>
      <c r="F2105" s="57" t="n">
        <v>1</v>
      </c>
      <c r="G2105" s="57" t="s">
        <v>5179</v>
      </c>
      <c r="H2105" s="57" t="s">
        <v>5081</v>
      </c>
      <c r="I2105" s="57" t="n">
        <v>8</v>
      </c>
      <c r="J2105" s="57" t="s">
        <v>4584</v>
      </c>
      <c r="K2105" s="57" t="n">
        <v>2</v>
      </c>
      <c r="L2105" s="59" t="b">
        <f aca="false">FALSE()</f>
        <v>0</v>
      </c>
      <c r="M2105" s="59" t="b">
        <f aca="false">TRUE()</f>
        <v>1</v>
      </c>
      <c r="N2105" s="59" t="b">
        <f aca="false">TRUE()</f>
        <v>1</v>
      </c>
      <c r="O2105" s="59" t="b">
        <f aca="false">TRUE()</f>
        <v>1</v>
      </c>
      <c r="P2105" s="59" t="b">
        <f aca="false">TRUE()</f>
        <v>1</v>
      </c>
      <c r="Q2105" s="57" t="s">
        <v>5424</v>
      </c>
      <c r="R2105" s="58" t="n">
        <v>1</v>
      </c>
      <c r="S2105" s="58" t="n">
        <v>56.2748413085938</v>
      </c>
      <c r="T2105" s="57"/>
      <c r="U2105" s="58" t="n">
        <v>5.17959350895102</v>
      </c>
      <c r="V2105" s="58" t="n">
        <v>0</v>
      </c>
      <c r="W2105" s="58" t="n">
        <v>0</v>
      </c>
      <c r="X2105" s="58" t="n">
        <v>0</v>
      </c>
      <c r="Y2105" s="58" t="n">
        <v>0</v>
      </c>
      <c r="Z2105" s="58" t="n">
        <v>13.8116975970444</v>
      </c>
      <c r="AA2105" s="57" t="s">
        <v>5455</v>
      </c>
      <c r="AB2105" s="57" t="s">
        <v>5413</v>
      </c>
      <c r="AC2105" s="57" t="s">
        <v>5441</v>
      </c>
      <c r="AD2105" s="57" t="s">
        <v>4885</v>
      </c>
      <c r="AE2105" s="57" t="n">
        <v>2692</v>
      </c>
      <c r="AF2105" s="58" t="n">
        <v>14.005779739272</v>
      </c>
      <c r="AG2105" s="57" t="s">
        <v>5455</v>
      </c>
      <c r="AH2105" s="57" t="s">
        <v>5422</v>
      </c>
      <c r="AI2105" s="57" t="s">
        <v>4885</v>
      </c>
      <c r="AJ2105" s="58" t="n">
        <v>25.2477157944556</v>
      </c>
      <c r="AK2105" s="57" t="s">
        <v>357</v>
      </c>
      <c r="AL2105" s="58" t="n">
        <v>4.5</v>
      </c>
      <c r="AM2105" s="57"/>
      <c r="AN2105" s="57"/>
      <c r="AO2105" s="57" t="n">
        <v>0</v>
      </c>
      <c r="AP2105" s="59" t="b">
        <f aca="false">FALSE()</f>
        <v>0</v>
      </c>
    </row>
    <row r="2106" customFormat="false" ht="15" hidden="false" customHeight="true" outlineLevel="0" collapsed="false">
      <c r="B2106" s="57" t="s">
        <v>4721</v>
      </c>
      <c r="C2106" s="57" t="s">
        <v>255</v>
      </c>
      <c r="D2106" s="57" t="s">
        <v>341</v>
      </c>
      <c r="E2106" s="59" t="b">
        <f aca="false">FALSE()</f>
        <v>0</v>
      </c>
      <c r="F2106" s="57" t="n">
        <v>1</v>
      </c>
      <c r="G2106" s="57" t="s">
        <v>5173</v>
      </c>
      <c r="H2106" s="57" t="s">
        <v>425</v>
      </c>
      <c r="I2106" s="57" t="n">
        <v>2</v>
      </c>
      <c r="J2106" s="57" t="s">
        <v>252</v>
      </c>
      <c r="K2106" s="57" t="n">
        <v>2</v>
      </c>
      <c r="L2106" s="59" t="b">
        <f aca="false">FALSE()</f>
        <v>0</v>
      </c>
      <c r="M2106" s="59" t="b">
        <f aca="false">TRUE()</f>
        <v>1</v>
      </c>
      <c r="N2106" s="59" t="b">
        <f aca="false">TRUE()</f>
        <v>1</v>
      </c>
      <c r="O2106" s="59" t="b">
        <f aca="false">TRUE()</f>
        <v>1</v>
      </c>
      <c r="P2106" s="59" t="b">
        <f aca="false">TRUE()</f>
        <v>1</v>
      </c>
      <c r="Q2106" s="57" t="s">
        <v>5440</v>
      </c>
      <c r="R2106" s="58" t="n">
        <v>1</v>
      </c>
      <c r="S2106" s="58" t="n">
        <v>9.90472030639648</v>
      </c>
      <c r="T2106" s="57"/>
      <c r="U2106" s="58" t="n">
        <v>47.6042021982457</v>
      </c>
      <c r="V2106" s="58" t="n">
        <v>41.7304363633528</v>
      </c>
      <c r="W2106" s="58" t="n">
        <v>18.9562442853362</v>
      </c>
      <c r="X2106" s="58" t="n">
        <v>87.6612450925407</v>
      </c>
      <c r="Y2106" s="58" t="n">
        <v>39.8205272013461</v>
      </c>
      <c r="Z2106" s="58" t="n">
        <v>2.93833219752293</v>
      </c>
      <c r="AA2106" s="57" t="s">
        <v>5455</v>
      </c>
      <c r="AB2106" s="57" t="s">
        <v>5413</v>
      </c>
      <c r="AC2106" s="57" t="s">
        <v>5414</v>
      </c>
      <c r="AD2106" s="57" t="s">
        <v>4885</v>
      </c>
      <c r="AE2106" s="57" t="n">
        <v>1514</v>
      </c>
      <c r="AF2106" s="58" t="n">
        <v>2.93833219752293</v>
      </c>
      <c r="AG2106" s="57" t="s">
        <v>5455</v>
      </c>
      <c r="AH2106" s="57" t="s">
        <v>5414</v>
      </c>
      <c r="AI2106" s="57" t="s">
        <v>4885</v>
      </c>
      <c r="AJ2106" s="58" t="n">
        <v>4.15910721459547</v>
      </c>
      <c r="AK2106" s="57" t="s">
        <v>551</v>
      </c>
      <c r="AL2106" s="58" t="n">
        <v>3.5</v>
      </c>
      <c r="AM2106" s="57"/>
      <c r="AN2106" s="57" t="s">
        <v>5455</v>
      </c>
      <c r="AO2106" s="57" t="n">
        <v>1</v>
      </c>
      <c r="AP2106" s="59" t="b">
        <f aca="false">TRUE()</f>
        <v>1</v>
      </c>
    </row>
    <row r="2107" customFormat="false" ht="15" hidden="false" customHeight="true" outlineLevel="0" collapsed="false">
      <c r="B2107" s="57" t="s">
        <v>4721</v>
      </c>
      <c r="C2107" s="57" t="s">
        <v>255</v>
      </c>
      <c r="D2107" s="57" t="s">
        <v>341</v>
      </c>
      <c r="E2107" s="59" t="b">
        <f aca="false">FALSE()</f>
        <v>0</v>
      </c>
      <c r="F2107" s="57" t="n">
        <v>1</v>
      </c>
      <c r="G2107" s="57" t="s">
        <v>5173</v>
      </c>
      <c r="H2107" s="57" t="s">
        <v>425</v>
      </c>
      <c r="I2107" s="57" t="n">
        <v>2</v>
      </c>
      <c r="J2107" s="57" t="s">
        <v>252</v>
      </c>
      <c r="K2107" s="57" t="n">
        <v>2</v>
      </c>
      <c r="L2107" s="59" t="b">
        <f aca="false">FALSE()</f>
        <v>0</v>
      </c>
      <c r="M2107" s="59" t="b">
        <f aca="false">TRUE()</f>
        <v>1</v>
      </c>
      <c r="N2107" s="59" t="b">
        <f aca="false">TRUE()</f>
        <v>1</v>
      </c>
      <c r="O2107" s="59" t="b">
        <f aca="false">TRUE()</f>
        <v>1</v>
      </c>
      <c r="P2107" s="59" t="b">
        <f aca="false">TRUE()</f>
        <v>1</v>
      </c>
      <c r="Q2107" s="57" t="s">
        <v>5440</v>
      </c>
      <c r="R2107" s="58" t="n">
        <v>1</v>
      </c>
      <c r="S2107" s="58" t="n">
        <v>9.90472030639648</v>
      </c>
      <c r="T2107" s="57"/>
      <c r="U2107" s="58" t="n">
        <v>47.6042021982457</v>
      </c>
      <c r="V2107" s="58" t="n">
        <v>41.7304363633528</v>
      </c>
      <c r="W2107" s="58" t="n">
        <v>18.9562442853362</v>
      </c>
      <c r="X2107" s="58" t="n">
        <v>87.6612450925407</v>
      </c>
      <c r="Y2107" s="58" t="n">
        <v>39.8205272013461</v>
      </c>
      <c r="Z2107" s="58" t="n">
        <v>2.93833219752293</v>
      </c>
      <c r="AA2107" s="57" t="s">
        <v>5455</v>
      </c>
      <c r="AB2107" s="57" t="s">
        <v>5413</v>
      </c>
      <c r="AC2107" s="57" t="s">
        <v>5414</v>
      </c>
      <c r="AD2107" s="57" t="s">
        <v>4885</v>
      </c>
      <c r="AE2107" s="57" t="n">
        <v>1514</v>
      </c>
      <c r="AF2107" s="58" t="n">
        <v>2.93833219752293</v>
      </c>
      <c r="AG2107" s="57" t="s">
        <v>5455</v>
      </c>
      <c r="AH2107" s="57" t="s">
        <v>5414</v>
      </c>
      <c r="AI2107" s="57" t="s">
        <v>4885</v>
      </c>
      <c r="AJ2107" s="58" t="n">
        <v>4.15910721459547</v>
      </c>
      <c r="AK2107" s="57" t="s">
        <v>551</v>
      </c>
      <c r="AL2107" s="58" t="n">
        <v>4</v>
      </c>
      <c r="AM2107" s="57"/>
      <c r="AN2107" s="57" t="s">
        <v>5455</v>
      </c>
      <c r="AO2107" s="57" t="n">
        <v>2</v>
      </c>
      <c r="AP2107" s="59" t="b">
        <f aca="false">TRUE()</f>
        <v>1</v>
      </c>
    </row>
    <row r="2108" customFormat="false" ht="15" hidden="false" customHeight="true" outlineLevel="0" collapsed="false">
      <c r="B2108" s="57" t="s">
        <v>4721</v>
      </c>
      <c r="C2108" s="57" t="s">
        <v>255</v>
      </c>
      <c r="D2108" s="57" t="s">
        <v>341</v>
      </c>
      <c r="E2108" s="59" t="b">
        <f aca="false">FALSE()</f>
        <v>0</v>
      </c>
      <c r="F2108" s="57" t="n">
        <v>1</v>
      </c>
      <c r="G2108" s="57" t="s">
        <v>5173</v>
      </c>
      <c r="H2108" s="57" t="s">
        <v>425</v>
      </c>
      <c r="I2108" s="57" t="n">
        <v>2</v>
      </c>
      <c r="J2108" s="57" t="s">
        <v>252</v>
      </c>
      <c r="K2108" s="57" t="n">
        <v>2</v>
      </c>
      <c r="L2108" s="59" t="b">
        <f aca="false">FALSE()</f>
        <v>0</v>
      </c>
      <c r="M2108" s="59" t="b">
        <f aca="false">TRUE()</f>
        <v>1</v>
      </c>
      <c r="N2108" s="59" t="b">
        <f aca="false">TRUE()</f>
        <v>1</v>
      </c>
      <c r="O2108" s="59" t="b">
        <f aca="false">TRUE()</f>
        <v>1</v>
      </c>
      <c r="P2108" s="59" t="b">
        <f aca="false">TRUE()</f>
        <v>1</v>
      </c>
      <c r="Q2108" s="57" t="s">
        <v>5440</v>
      </c>
      <c r="R2108" s="58" t="n">
        <v>1</v>
      </c>
      <c r="S2108" s="58" t="n">
        <v>9.90472030639648</v>
      </c>
      <c r="T2108" s="57"/>
      <c r="U2108" s="58" t="n">
        <v>47.6042021982457</v>
      </c>
      <c r="V2108" s="58" t="n">
        <v>41.7304363633528</v>
      </c>
      <c r="W2108" s="58" t="n">
        <v>18.9562442853362</v>
      </c>
      <c r="X2108" s="58" t="n">
        <v>87.6612450925407</v>
      </c>
      <c r="Y2108" s="58" t="n">
        <v>39.8205272013461</v>
      </c>
      <c r="Z2108" s="58" t="n">
        <v>2.93833219752293</v>
      </c>
      <c r="AA2108" s="57" t="s">
        <v>5455</v>
      </c>
      <c r="AB2108" s="57" t="s">
        <v>5413</v>
      </c>
      <c r="AC2108" s="57" t="s">
        <v>5414</v>
      </c>
      <c r="AD2108" s="57" t="s">
        <v>4885</v>
      </c>
      <c r="AE2108" s="57" t="n">
        <v>1514</v>
      </c>
      <c r="AF2108" s="58" t="n">
        <v>2.93833219752293</v>
      </c>
      <c r="AG2108" s="57" t="s">
        <v>5455</v>
      </c>
      <c r="AH2108" s="57" t="s">
        <v>5414</v>
      </c>
      <c r="AI2108" s="57" t="s">
        <v>4885</v>
      </c>
      <c r="AJ2108" s="58" t="n">
        <v>4.15910721459547</v>
      </c>
      <c r="AK2108" s="57" t="s">
        <v>551</v>
      </c>
      <c r="AL2108" s="58" t="n">
        <v>4.5</v>
      </c>
      <c r="AM2108" s="57" t="s">
        <v>551</v>
      </c>
      <c r="AN2108" s="57" t="s">
        <v>5464</v>
      </c>
      <c r="AO2108" s="57" t="n">
        <v>6</v>
      </c>
      <c r="AP2108" s="59" t="b">
        <f aca="false">TRUE()</f>
        <v>1</v>
      </c>
    </row>
    <row r="2109" customFormat="false" ht="15" hidden="false" customHeight="true" outlineLevel="0" collapsed="false">
      <c r="B2109" s="57" t="s">
        <v>4721</v>
      </c>
      <c r="C2109" s="57" t="s">
        <v>255</v>
      </c>
      <c r="D2109" s="57" t="s">
        <v>341</v>
      </c>
      <c r="E2109" s="59" t="b">
        <f aca="false">FALSE()</f>
        <v>0</v>
      </c>
      <c r="F2109" s="57" t="n">
        <v>1</v>
      </c>
      <c r="G2109" s="57" t="s">
        <v>5173</v>
      </c>
      <c r="H2109" s="57" t="s">
        <v>425</v>
      </c>
      <c r="I2109" s="57" t="n">
        <v>3</v>
      </c>
      <c r="J2109" s="57" t="s">
        <v>281</v>
      </c>
      <c r="K2109" s="57" t="n">
        <v>2</v>
      </c>
      <c r="L2109" s="59" t="b">
        <f aca="false">FALSE()</f>
        <v>0</v>
      </c>
      <c r="M2109" s="59" t="b">
        <f aca="false">TRUE()</f>
        <v>1</v>
      </c>
      <c r="N2109" s="59" t="b">
        <f aca="false">TRUE()</f>
        <v>1</v>
      </c>
      <c r="O2109" s="59" t="b">
        <f aca="false">TRUE()</f>
        <v>1</v>
      </c>
      <c r="P2109" s="59" t="b">
        <f aca="false">TRUE()</f>
        <v>1</v>
      </c>
      <c r="Q2109" s="57" t="s">
        <v>5432</v>
      </c>
      <c r="R2109" s="58" t="n">
        <v>1</v>
      </c>
      <c r="S2109" s="58" t="n">
        <v>13.6687097549439</v>
      </c>
      <c r="T2109" s="57"/>
      <c r="U2109" s="58" t="n">
        <v>1.17475316697858</v>
      </c>
      <c r="V2109" s="58" t="n">
        <v>0</v>
      </c>
      <c r="W2109" s="58" t="n">
        <v>0</v>
      </c>
      <c r="X2109" s="58" t="n">
        <v>0</v>
      </c>
      <c r="Y2109" s="58" t="n">
        <v>0</v>
      </c>
      <c r="Z2109" s="58" t="n">
        <v>4.49310534194338</v>
      </c>
      <c r="AA2109" s="57" t="s">
        <v>551</v>
      </c>
      <c r="AB2109" s="57" t="s">
        <v>282</v>
      </c>
      <c r="AC2109" s="57" t="s">
        <v>5450</v>
      </c>
      <c r="AD2109" s="57" t="s">
        <v>5443</v>
      </c>
      <c r="AE2109" s="57" t="n">
        <v>41</v>
      </c>
      <c r="AF2109" s="58" t="n">
        <v>4.76052363033731</v>
      </c>
      <c r="AG2109" s="57" t="s">
        <v>5455</v>
      </c>
      <c r="AH2109" s="57" t="s">
        <v>5422</v>
      </c>
      <c r="AI2109" s="57" t="s">
        <v>4885</v>
      </c>
      <c r="AJ2109" s="58" t="n">
        <v>4.49310534194338</v>
      </c>
      <c r="AK2109" s="57" t="s">
        <v>551</v>
      </c>
      <c r="AL2109" s="58" t="n">
        <v>3.5</v>
      </c>
      <c r="AM2109" s="57"/>
      <c r="AN2109" s="57"/>
      <c r="AO2109" s="57" t="n">
        <v>0</v>
      </c>
      <c r="AP2109" s="59" t="b">
        <f aca="false">FALSE()</f>
        <v>0</v>
      </c>
    </row>
    <row r="2110" customFormat="false" ht="15" hidden="false" customHeight="true" outlineLevel="0" collapsed="false">
      <c r="B2110" s="57" t="s">
        <v>4721</v>
      </c>
      <c r="C2110" s="57" t="s">
        <v>255</v>
      </c>
      <c r="D2110" s="57" t="s">
        <v>341</v>
      </c>
      <c r="E2110" s="59" t="b">
        <f aca="false">FALSE()</f>
        <v>0</v>
      </c>
      <c r="F2110" s="57" t="n">
        <v>1</v>
      </c>
      <c r="G2110" s="57" t="s">
        <v>5173</v>
      </c>
      <c r="H2110" s="57" t="s">
        <v>425</v>
      </c>
      <c r="I2110" s="57" t="n">
        <v>3</v>
      </c>
      <c r="J2110" s="57" t="s">
        <v>281</v>
      </c>
      <c r="K2110" s="57" t="n">
        <v>2</v>
      </c>
      <c r="L2110" s="59" t="b">
        <f aca="false">FALSE()</f>
        <v>0</v>
      </c>
      <c r="M2110" s="59" t="b">
        <f aca="false">TRUE()</f>
        <v>1</v>
      </c>
      <c r="N2110" s="59" t="b">
        <f aca="false">TRUE()</f>
        <v>1</v>
      </c>
      <c r="O2110" s="59" t="b">
        <f aca="false">TRUE()</f>
        <v>1</v>
      </c>
      <c r="P2110" s="59" t="b">
        <f aca="false">TRUE()</f>
        <v>1</v>
      </c>
      <c r="Q2110" s="57" t="s">
        <v>5432</v>
      </c>
      <c r="R2110" s="58" t="n">
        <v>1</v>
      </c>
      <c r="S2110" s="58" t="n">
        <v>13.6687097549439</v>
      </c>
      <c r="T2110" s="57"/>
      <c r="U2110" s="58" t="n">
        <v>1.17475316697858</v>
      </c>
      <c r="V2110" s="58" t="n">
        <v>0</v>
      </c>
      <c r="W2110" s="58" t="n">
        <v>0</v>
      </c>
      <c r="X2110" s="58" t="n">
        <v>0</v>
      </c>
      <c r="Y2110" s="58" t="n">
        <v>0</v>
      </c>
      <c r="Z2110" s="58" t="n">
        <v>4.49310534194338</v>
      </c>
      <c r="AA2110" s="57" t="s">
        <v>551</v>
      </c>
      <c r="AB2110" s="57" t="s">
        <v>282</v>
      </c>
      <c r="AC2110" s="57" t="s">
        <v>5450</v>
      </c>
      <c r="AD2110" s="57" t="s">
        <v>5443</v>
      </c>
      <c r="AE2110" s="57" t="n">
        <v>41</v>
      </c>
      <c r="AF2110" s="58" t="n">
        <v>4.76052363033731</v>
      </c>
      <c r="AG2110" s="57" t="s">
        <v>5455</v>
      </c>
      <c r="AH2110" s="57" t="s">
        <v>5422</v>
      </c>
      <c r="AI2110" s="57" t="s">
        <v>4885</v>
      </c>
      <c r="AJ2110" s="58" t="n">
        <v>4.49310534194338</v>
      </c>
      <c r="AK2110" s="57" t="s">
        <v>551</v>
      </c>
      <c r="AL2110" s="58" t="n">
        <v>4</v>
      </c>
      <c r="AM2110" s="57"/>
      <c r="AN2110" s="57"/>
      <c r="AO2110" s="57" t="n">
        <v>0</v>
      </c>
      <c r="AP2110" s="59" t="b">
        <f aca="false">FALSE()</f>
        <v>0</v>
      </c>
    </row>
    <row r="2111" customFormat="false" ht="15" hidden="false" customHeight="true" outlineLevel="0" collapsed="false">
      <c r="B2111" s="57" t="s">
        <v>4721</v>
      </c>
      <c r="C2111" s="57" t="s">
        <v>255</v>
      </c>
      <c r="D2111" s="57" t="s">
        <v>341</v>
      </c>
      <c r="E2111" s="59" t="b">
        <f aca="false">FALSE()</f>
        <v>0</v>
      </c>
      <c r="F2111" s="57" t="n">
        <v>1</v>
      </c>
      <c r="G2111" s="57" t="s">
        <v>5173</v>
      </c>
      <c r="H2111" s="57" t="s">
        <v>425</v>
      </c>
      <c r="I2111" s="57" t="n">
        <v>3</v>
      </c>
      <c r="J2111" s="57" t="s">
        <v>281</v>
      </c>
      <c r="K2111" s="57" t="n">
        <v>2</v>
      </c>
      <c r="L2111" s="59" t="b">
        <f aca="false">FALSE()</f>
        <v>0</v>
      </c>
      <c r="M2111" s="59" t="b">
        <f aca="false">TRUE()</f>
        <v>1</v>
      </c>
      <c r="N2111" s="59" t="b">
        <f aca="false">TRUE()</f>
        <v>1</v>
      </c>
      <c r="O2111" s="59" t="b">
        <f aca="false">TRUE()</f>
        <v>1</v>
      </c>
      <c r="P2111" s="59" t="b">
        <f aca="false">TRUE()</f>
        <v>1</v>
      </c>
      <c r="Q2111" s="57" t="s">
        <v>5432</v>
      </c>
      <c r="R2111" s="58" t="n">
        <v>1</v>
      </c>
      <c r="S2111" s="58" t="n">
        <v>13.6687097549439</v>
      </c>
      <c r="T2111" s="57"/>
      <c r="U2111" s="58" t="n">
        <v>1.17475316697858</v>
      </c>
      <c r="V2111" s="58" t="n">
        <v>0</v>
      </c>
      <c r="W2111" s="58" t="n">
        <v>0</v>
      </c>
      <c r="X2111" s="58" t="n">
        <v>0</v>
      </c>
      <c r="Y2111" s="58" t="n">
        <v>0</v>
      </c>
      <c r="Z2111" s="58" t="n">
        <v>4.49310534194338</v>
      </c>
      <c r="AA2111" s="57" t="s">
        <v>551</v>
      </c>
      <c r="AB2111" s="57" t="s">
        <v>282</v>
      </c>
      <c r="AC2111" s="57" t="s">
        <v>5450</v>
      </c>
      <c r="AD2111" s="57" t="s">
        <v>5443</v>
      </c>
      <c r="AE2111" s="57" t="n">
        <v>41</v>
      </c>
      <c r="AF2111" s="58" t="n">
        <v>4.76052363033731</v>
      </c>
      <c r="AG2111" s="57" t="s">
        <v>5455</v>
      </c>
      <c r="AH2111" s="57" t="s">
        <v>5422</v>
      </c>
      <c r="AI2111" s="57" t="s">
        <v>4885</v>
      </c>
      <c r="AJ2111" s="58" t="n">
        <v>4.49310534194338</v>
      </c>
      <c r="AK2111" s="57" t="s">
        <v>551</v>
      </c>
      <c r="AL2111" s="58" t="n">
        <v>4.5</v>
      </c>
      <c r="AM2111" s="57" t="s">
        <v>551</v>
      </c>
      <c r="AN2111" s="57" t="s">
        <v>551</v>
      </c>
      <c r="AO2111" s="57" t="n">
        <v>1</v>
      </c>
      <c r="AP2111" s="59" t="b">
        <f aca="false">FALSE()</f>
        <v>0</v>
      </c>
    </row>
    <row r="2112" customFormat="false" ht="15" hidden="false" customHeight="true" outlineLevel="0" collapsed="false">
      <c r="B2112" s="57" t="s">
        <v>4721</v>
      </c>
      <c r="C2112" s="57" t="s">
        <v>255</v>
      </c>
      <c r="D2112" s="57" t="s">
        <v>341</v>
      </c>
      <c r="E2112" s="59" t="b">
        <f aca="false">FALSE()</f>
        <v>0</v>
      </c>
      <c r="F2112" s="57" t="n">
        <v>1</v>
      </c>
      <c r="G2112" s="57" t="s">
        <v>5173</v>
      </c>
      <c r="H2112" s="57" t="s">
        <v>425</v>
      </c>
      <c r="I2112" s="57" t="n">
        <v>4</v>
      </c>
      <c r="J2112" s="57" t="s">
        <v>334</v>
      </c>
      <c r="K2112" s="57" t="n">
        <v>2</v>
      </c>
      <c r="L2112" s="59" t="b">
        <f aca="false">FALSE()</f>
        <v>0</v>
      </c>
      <c r="M2112" s="59" t="b">
        <f aca="false">TRUE()</f>
        <v>1</v>
      </c>
      <c r="N2112" s="59" t="b">
        <f aca="false">TRUE()</f>
        <v>1</v>
      </c>
      <c r="O2112" s="59" t="b">
        <f aca="false">TRUE()</f>
        <v>1</v>
      </c>
      <c r="P2112" s="59" t="b">
        <f aca="false">TRUE()</f>
        <v>1</v>
      </c>
      <c r="Q2112" s="57" t="s">
        <v>5423</v>
      </c>
      <c r="R2112" s="58" t="n">
        <v>1</v>
      </c>
      <c r="S2112" s="58" t="n">
        <v>20.8825397491455</v>
      </c>
      <c r="T2112" s="57"/>
      <c r="U2112" s="58" t="n">
        <v>5.68687328560086</v>
      </c>
      <c r="V2112" s="58" t="n">
        <v>3.92474353513299</v>
      </c>
      <c r="W2112" s="58" t="n">
        <v>0</v>
      </c>
      <c r="X2112" s="58" t="n">
        <v>69.0140845070423</v>
      </c>
      <c r="Y2112" s="58" t="n">
        <v>0</v>
      </c>
      <c r="Z2112" s="58" t="n">
        <v>4.08916010771163</v>
      </c>
      <c r="AA2112" s="57" t="s">
        <v>5455</v>
      </c>
      <c r="AB2112" s="57" t="s">
        <v>5413</v>
      </c>
      <c r="AC2112" s="57" t="s">
        <v>5422</v>
      </c>
      <c r="AD2112" s="57" t="s">
        <v>4885</v>
      </c>
      <c r="AE2112" s="57" t="n">
        <v>1513</v>
      </c>
      <c r="AF2112" s="58" t="n">
        <v>4.08916010771163</v>
      </c>
      <c r="AG2112" s="57" t="s">
        <v>5455</v>
      </c>
      <c r="AH2112" s="57" t="s">
        <v>5422</v>
      </c>
      <c r="AI2112" s="57" t="s">
        <v>4885</v>
      </c>
      <c r="AJ2112" s="58" t="n">
        <v>4.85501367752966</v>
      </c>
      <c r="AK2112" s="57" t="s">
        <v>551</v>
      </c>
      <c r="AL2112" s="58" t="n">
        <v>3.5</v>
      </c>
      <c r="AM2112" s="57"/>
      <c r="AN2112" s="57"/>
      <c r="AO2112" s="57" t="n">
        <v>0</v>
      </c>
      <c r="AP2112" s="59" t="b">
        <f aca="false">FALSE()</f>
        <v>0</v>
      </c>
    </row>
    <row r="2113" customFormat="false" ht="15" hidden="false" customHeight="true" outlineLevel="0" collapsed="false">
      <c r="B2113" s="57" t="s">
        <v>4721</v>
      </c>
      <c r="C2113" s="57" t="s">
        <v>255</v>
      </c>
      <c r="D2113" s="57" t="s">
        <v>341</v>
      </c>
      <c r="E2113" s="59" t="b">
        <f aca="false">FALSE()</f>
        <v>0</v>
      </c>
      <c r="F2113" s="57" t="n">
        <v>1</v>
      </c>
      <c r="G2113" s="57" t="s">
        <v>5173</v>
      </c>
      <c r="H2113" s="57" t="s">
        <v>425</v>
      </c>
      <c r="I2113" s="57" t="n">
        <v>4</v>
      </c>
      <c r="J2113" s="57" t="s">
        <v>334</v>
      </c>
      <c r="K2113" s="57" t="n">
        <v>2</v>
      </c>
      <c r="L2113" s="59" t="b">
        <f aca="false">FALSE()</f>
        <v>0</v>
      </c>
      <c r="M2113" s="59" t="b">
        <f aca="false">TRUE()</f>
        <v>1</v>
      </c>
      <c r="N2113" s="59" t="b">
        <f aca="false">TRUE()</f>
        <v>1</v>
      </c>
      <c r="O2113" s="59" t="b">
        <f aca="false">TRUE()</f>
        <v>1</v>
      </c>
      <c r="P2113" s="59" t="b">
        <f aca="false">TRUE()</f>
        <v>1</v>
      </c>
      <c r="Q2113" s="57" t="s">
        <v>5423</v>
      </c>
      <c r="R2113" s="58" t="n">
        <v>1</v>
      </c>
      <c r="S2113" s="58" t="n">
        <v>20.8825397491455</v>
      </c>
      <c r="T2113" s="57"/>
      <c r="U2113" s="58" t="n">
        <v>5.68687328560086</v>
      </c>
      <c r="V2113" s="58" t="n">
        <v>3.92474353513299</v>
      </c>
      <c r="W2113" s="58" t="n">
        <v>0</v>
      </c>
      <c r="X2113" s="58" t="n">
        <v>69.0140845070423</v>
      </c>
      <c r="Y2113" s="58" t="n">
        <v>0</v>
      </c>
      <c r="Z2113" s="58" t="n">
        <v>4.08916010771163</v>
      </c>
      <c r="AA2113" s="57" t="s">
        <v>5455</v>
      </c>
      <c r="AB2113" s="57" t="s">
        <v>5413</v>
      </c>
      <c r="AC2113" s="57" t="s">
        <v>5422</v>
      </c>
      <c r="AD2113" s="57" t="s">
        <v>4885</v>
      </c>
      <c r="AE2113" s="57" t="n">
        <v>1513</v>
      </c>
      <c r="AF2113" s="58" t="n">
        <v>4.08916010771163</v>
      </c>
      <c r="AG2113" s="57" t="s">
        <v>5455</v>
      </c>
      <c r="AH2113" s="57" t="s">
        <v>5422</v>
      </c>
      <c r="AI2113" s="57" t="s">
        <v>4885</v>
      </c>
      <c r="AJ2113" s="58" t="n">
        <v>4.85501367752966</v>
      </c>
      <c r="AK2113" s="57" t="s">
        <v>551</v>
      </c>
      <c r="AL2113" s="58" t="n">
        <v>4</v>
      </c>
      <c r="AM2113" s="57"/>
      <c r="AN2113" s="57"/>
      <c r="AO2113" s="57" t="n">
        <v>0</v>
      </c>
      <c r="AP2113" s="59" t="b">
        <f aca="false">FALSE()</f>
        <v>0</v>
      </c>
    </row>
    <row r="2114" customFormat="false" ht="15" hidden="false" customHeight="true" outlineLevel="0" collapsed="false">
      <c r="B2114" s="57" t="s">
        <v>4721</v>
      </c>
      <c r="C2114" s="57" t="s">
        <v>255</v>
      </c>
      <c r="D2114" s="57" t="s">
        <v>341</v>
      </c>
      <c r="E2114" s="59" t="b">
        <f aca="false">FALSE()</f>
        <v>0</v>
      </c>
      <c r="F2114" s="57" t="n">
        <v>1</v>
      </c>
      <c r="G2114" s="57" t="s">
        <v>5173</v>
      </c>
      <c r="H2114" s="57" t="s">
        <v>425</v>
      </c>
      <c r="I2114" s="57" t="n">
        <v>4</v>
      </c>
      <c r="J2114" s="57" t="s">
        <v>334</v>
      </c>
      <c r="K2114" s="57" t="n">
        <v>2</v>
      </c>
      <c r="L2114" s="59" t="b">
        <f aca="false">FALSE()</f>
        <v>0</v>
      </c>
      <c r="M2114" s="59" t="b">
        <f aca="false">TRUE()</f>
        <v>1</v>
      </c>
      <c r="N2114" s="59" t="b">
        <f aca="false">TRUE()</f>
        <v>1</v>
      </c>
      <c r="O2114" s="59" t="b">
        <f aca="false">TRUE()</f>
        <v>1</v>
      </c>
      <c r="P2114" s="59" t="b">
        <f aca="false">TRUE()</f>
        <v>1</v>
      </c>
      <c r="Q2114" s="57" t="s">
        <v>5423</v>
      </c>
      <c r="R2114" s="58" t="n">
        <v>1</v>
      </c>
      <c r="S2114" s="58" t="n">
        <v>20.8825397491455</v>
      </c>
      <c r="T2114" s="57"/>
      <c r="U2114" s="58" t="n">
        <v>5.68687328560086</v>
      </c>
      <c r="V2114" s="58" t="n">
        <v>3.92474353513299</v>
      </c>
      <c r="W2114" s="58" t="n">
        <v>0</v>
      </c>
      <c r="X2114" s="58" t="n">
        <v>69.0140845070423</v>
      </c>
      <c r="Y2114" s="58" t="n">
        <v>0</v>
      </c>
      <c r="Z2114" s="58" t="n">
        <v>4.08916010771163</v>
      </c>
      <c r="AA2114" s="57" t="s">
        <v>5455</v>
      </c>
      <c r="AB2114" s="57" t="s">
        <v>5413</v>
      </c>
      <c r="AC2114" s="57" t="s">
        <v>5422</v>
      </c>
      <c r="AD2114" s="57" t="s">
        <v>4885</v>
      </c>
      <c r="AE2114" s="57" t="n">
        <v>1513</v>
      </c>
      <c r="AF2114" s="58" t="n">
        <v>4.08916010771163</v>
      </c>
      <c r="AG2114" s="57" t="s">
        <v>5455</v>
      </c>
      <c r="AH2114" s="57" t="s">
        <v>5422</v>
      </c>
      <c r="AI2114" s="57" t="s">
        <v>4885</v>
      </c>
      <c r="AJ2114" s="58" t="n">
        <v>4.85501367752966</v>
      </c>
      <c r="AK2114" s="57" t="s">
        <v>551</v>
      </c>
      <c r="AL2114" s="58" t="n">
        <v>4.5</v>
      </c>
      <c r="AM2114" s="57"/>
      <c r="AN2114" s="57" t="s">
        <v>5455</v>
      </c>
      <c r="AO2114" s="57" t="n">
        <v>1</v>
      </c>
      <c r="AP2114" s="59" t="b">
        <f aca="false">FALSE()</f>
        <v>0</v>
      </c>
    </row>
    <row r="2115" customFormat="false" ht="15" hidden="false" customHeight="true" outlineLevel="0" collapsed="false">
      <c r="B2115" s="57" t="s">
        <v>4721</v>
      </c>
      <c r="C2115" s="57" t="s">
        <v>255</v>
      </c>
      <c r="D2115" s="57" t="s">
        <v>341</v>
      </c>
      <c r="E2115" s="59" t="b">
        <f aca="false">FALSE()</f>
        <v>0</v>
      </c>
      <c r="F2115" s="57" t="n">
        <v>1</v>
      </c>
      <c r="G2115" s="57" t="s">
        <v>5173</v>
      </c>
      <c r="H2115" s="57" t="s">
        <v>425</v>
      </c>
      <c r="I2115" s="57" t="n">
        <v>5</v>
      </c>
      <c r="J2115" s="57" t="s">
        <v>425</v>
      </c>
      <c r="K2115" s="57" t="n">
        <v>2</v>
      </c>
      <c r="L2115" s="59" t="b">
        <f aca="false">FALSE()</f>
        <v>0</v>
      </c>
      <c r="M2115" s="59" t="b">
        <f aca="false">TRUE()</f>
        <v>1</v>
      </c>
      <c r="N2115" s="59" t="b">
        <f aca="false">TRUE()</f>
        <v>1</v>
      </c>
      <c r="O2115" s="59" t="b">
        <f aca="false">TRUE()</f>
        <v>1</v>
      </c>
      <c r="P2115" s="59" t="b">
        <f aca="false">TRUE()</f>
        <v>1</v>
      </c>
      <c r="Q2115" s="57" t="s">
        <v>5416</v>
      </c>
      <c r="R2115" s="58" t="n">
        <v>1</v>
      </c>
      <c r="S2115" s="58" t="n">
        <v>23.2458591461182</v>
      </c>
      <c r="T2115" s="57"/>
      <c r="U2115" s="58" t="n">
        <v>4.88590521720637</v>
      </c>
      <c r="V2115" s="58" t="n">
        <v>3.4975605653226</v>
      </c>
      <c r="W2115" s="58" t="n">
        <v>0</v>
      </c>
      <c r="X2115" s="58" t="n">
        <v>71.5846994535519</v>
      </c>
      <c r="Y2115" s="58" t="n">
        <v>0</v>
      </c>
      <c r="Z2115" s="58" t="n">
        <v>3.2821397664481</v>
      </c>
      <c r="AA2115" s="57" t="s">
        <v>5455</v>
      </c>
      <c r="AB2115" s="57" t="s">
        <v>5413</v>
      </c>
      <c r="AC2115" s="57" t="s">
        <v>5414</v>
      </c>
      <c r="AD2115" s="57" t="s">
        <v>4885</v>
      </c>
      <c r="AE2115" s="57" t="n">
        <v>1683</v>
      </c>
      <c r="AF2115" s="58" t="n">
        <v>3.2821397664481</v>
      </c>
      <c r="AG2115" s="57" t="s">
        <v>5455</v>
      </c>
      <c r="AH2115" s="57" t="s">
        <v>5414</v>
      </c>
      <c r="AI2115" s="57" t="s">
        <v>4885</v>
      </c>
      <c r="AJ2115" s="58" t="n">
        <v>4.24128809672251</v>
      </c>
      <c r="AK2115" s="57" t="s">
        <v>551</v>
      </c>
      <c r="AL2115" s="58" t="n">
        <v>3.5</v>
      </c>
      <c r="AM2115" s="57"/>
      <c r="AN2115" s="57" t="s">
        <v>5455</v>
      </c>
      <c r="AO2115" s="57" t="n">
        <v>1</v>
      </c>
      <c r="AP2115" s="59" t="b">
        <f aca="false">TRUE()</f>
        <v>1</v>
      </c>
    </row>
    <row r="2116" customFormat="false" ht="15" hidden="false" customHeight="true" outlineLevel="0" collapsed="false">
      <c r="B2116" s="57" t="s">
        <v>4721</v>
      </c>
      <c r="C2116" s="57" t="s">
        <v>255</v>
      </c>
      <c r="D2116" s="57" t="s">
        <v>341</v>
      </c>
      <c r="E2116" s="59" t="b">
        <f aca="false">FALSE()</f>
        <v>0</v>
      </c>
      <c r="F2116" s="57" t="n">
        <v>1</v>
      </c>
      <c r="G2116" s="57" t="s">
        <v>5173</v>
      </c>
      <c r="H2116" s="57" t="s">
        <v>425</v>
      </c>
      <c r="I2116" s="57" t="n">
        <v>5</v>
      </c>
      <c r="J2116" s="57" t="s">
        <v>425</v>
      </c>
      <c r="K2116" s="57" t="n">
        <v>2</v>
      </c>
      <c r="L2116" s="59" t="b">
        <f aca="false">FALSE()</f>
        <v>0</v>
      </c>
      <c r="M2116" s="59" t="b">
        <f aca="false">TRUE()</f>
        <v>1</v>
      </c>
      <c r="N2116" s="59" t="b">
        <f aca="false">TRUE()</f>
        <v>1</v>
      </c>
      <c r="O2116" s="59" t="b">
        <f aca="false">TRUE()</f>
        <v>1</v>
      </c>
      <c r="P2116" s="59" t="b">
        <f aca="false">TRUE()</f>
        <v>1</v>
      </c>
      <c r="Q2116" s="57" t="s">
        <v>5416</v>
      </c>
      <c r="R2116" s="58" t="n">
        <v>1</v>
      </c>
      <c r="S2116" s="58" t="n">
        <v>23.2458591461182</v>
      </c>
      <c r="T2116" s="57"/>
      <c r="U2116" s="58" t="n">
        <v>4.88590521720637</v>
      </c>
      <c r="V2116" s="58" t="n">
        <v>3.4975605653226</v>
      </c>
      <c r="W2116" s="58" t="n">
        <v>0</v>
      </c>
      <c r="X2116" s="58" t="n">
        <v>71.5846994535519</v>
      </c>
      <c r="Y2116" s="58" t="n">
        <v>0</v>
      </c>
      <c r="Z2116" s="58" t="n">
        <v>3.2821397664481</v>
      </c>
      <c r="AA2116" s="57" t="s">
        <v>5455</v>
      </c>
      <c r="AB2116" s="57" t="s">
        <v>5413</v>
      </c>
      <c r="AC2116" s="57" t="s">
        <v>5414</v>
      </c>
      <c r="AD2116" s="57" t="s">
        <v>4885</v>
      </c>
      <c r="AE2116" s="57" t="n">
        <v>1683</v>
      </c>
      <c r="AF2116" s="58" t="n">
        <v>3.2821397664481</v>
      </c>
      <c r="AG2116" s="57" t="s">
        <v>5455</v>
      </c>
      <c r="AH2116" s="57" t="s">
        <v>5414</v>
      </c>
      <c r="AI2116" s="57" t="s">
        <v>4885</v>
      </c>
      <c r="AJ2116" s="58" t="n">
        <v>4.24128809672251</v>
      </c>
      <c r="AK2116" s="57" t="s">
        <v>551</v>
      </c>
      <c r="AL2116" s="58" t="n">
        <v>4</v>
      </c>
      <c r="AM2116" s="57"/>
      <c r="AN2116" s="57" t="s">
        <v>5455</v>
      </c>
      <c r="AO2116" s="57" t="n">
        <v>1</v>
      </c>
      <c r="AP2116" s="59" t="b">
        <f aca="false">TRUE()</f>
        <v>1</v>
      </c>
    </row>
    <row r="2117" customFormat="false" ht="15" hidden="false" customHeight="true" outlineLevel="0" collapsed="false">
      <c r="B2117" s="57" t="s">
        <v>4721</v>
      </c>
      <c r="C2117" s="57" t="s">
        <v>255</v>
      </c>
      <c r="D2117" s="57" t="s">
        <v>341</v>
      </c>
      <c r="E2117" s="59" t="b">
        <f aca="false">FALSE()</f>
        <v>0</v>
      </c>
      <c r="F2117" s="57" t="n">
        <v>1</v>
      </c>
      <c r="G2117" s="57" t="s">
        <v>5173</v>
      </c>
      <c r="H2117" s="57" t="s">
        <v>425</v>
      </c>
      <c r="I2117" s="57" t="n">
        <v>5</v>
      </c>
      <c r="J2117" s="57" t="s">
        <v>425</v>
      </c>
      <c r="K2117" s="57" t="n">
        <v>2</v>
      </c>
      <c r="L2117" s="59" t="b">
        <f aca="false">FALSE()</f>
        <v>0</v>
      </c>
      <c r="M2117" s="59" t="b">
        <f aca="false">TRUE()</f>
        <v>1</v>
      </c>
      <c r="N2117" s="59" t="b">
        <f aca="false">TRUE()</f>
        <v>1</v>
      </c>
      <c r="O2117" s="59" t="b">
        <f aca="false">TRUE()</f>
        <v>1</v>
      </c>
      <c r="P2117" s="59" t="b">
        <f aca="false">TRUE()</f>
        <v>1</v>
      </c>
      <c r="Q2117" s="57" t="s">
        <v>5416</v>
      </c>
      <c r="R2117" s="58" t="n">
        <v>1</v>
      </c>
      <c r="S2117" s="58" t="n">
        <v>23.2458591461182</v>
      </c>
      <c r="T2117" s="57"/>
      <c r="U2117" s="58" t="n">
        <v>4.88590521720637</v>
      </c>
      <c r="V2117" s="58" t="n">
        <v>3.4975605653226</v>
      </c>
      <c r="W2117" s="58" t="n">
        <v>0</v>
      </c>
      <c r="X2117" s="58" t="n">
        <v>71.5846994535519</v>
      </c>
      <c r="Y2117" s="58" t="n">
        <v>0</v>
      </c>
      <c r="Z2117" s="58" t="n">
        <v>3.2821397664481</v>
      </c>
      <c r="AA2117" s="57" t="s">
        <v>5455</v>
      </c>
      <c r="AB2117" s="57" t="s">
        <v>5413</v>
      </c>
      <c r="AC2117" s="57" t="s">
        <v>5414</v>
      </c>
      <c r="AD2117" s="57" t="s">
        <v>4885</v>
      </c>
      <c r="AE2117" s="57" t="n">
        <v>1683</v>
      </c>
      <c r="AF2117" s="58" t="n">
        <v>3.2821397664481</v>
      </c>
      <c r="AG2117" s="57" t="s">
        <v>5455</v>
      </c>
      <c r="AH2117" s="57" t="s">
        <v>5414</v>
      </c>
      <c r="AI2117" s="57" t="s">
        <v>4885</v>
      </c>
      <c r="AJ2117" s="58" t="n">
        <v>4.24128809672251</v>
      </c>
      <c r="AK2117" s="57" t="s">
        <v>551</v>
      </c>
      <c r="AL2117" s="58" t="n">
        <v>4.5</v>
      </c>
      <c r="AM2117" s="57" t="s">
        <v>551</v>
      </c>
      <c r="AN2117" s="57" t="s">
        <v>5464</v>
      </c>
      <c r="AO2117" s="57" t="n">
        <v>3</v>
      </c>
      <c r="AP2117" s="59" t="b">
        <f aca="false">TRUE()</f>
        <v>1</v>
      </c>
    </row>
    <row r="2118" customFormat="false" ht="15" hidden="false" customHeight="true" outlineLevel="0" collapsed="false">
      <c r="B2118" s="57" t="s">
        <v>4721</v>
      </c>
      <c r="C2118" s="57" t="s">
        <v>255</v>
      </c>
      <c r="D2118" s="57" t="s">
        <v>341</v>
      </c>
      <c r="E2118" s="59" t="b">
        <f aca="false">FALSE()</f>
        <v>0</v>
      </c>
      <c r="F2118" s="57" t="n">
        <v>1</v>
      </c>
      <c r="G2118" s="57" t="s">
        <v>5173</v>
      </c>
      <c r="H2118" s="57" t="s">
        <v>425</v>
      </c>
      <c r="I2118" s="57" t="n">
        <v>6</v>
      </c>
      <c r="J2118" s="57" t="s">
        <v>4795</v>
      </c>
      <c r="K2118" s="57" t="n">
        <v>2</v>
      </c>
      <c r="L2118" s="59" t="b">
        <f aca="false">FALSE()</f>
        <v>0</v>
      </c>
      <c r="M2118" s="59" t="b">
        <f aca="false">TRUE()</f>
        <v>1</v>
      </c>
      <c r="N2118" s="59" t="b">
        <f aca="false">TRUE()</f>
        <v>1</v>
      </c>
      <c r="O2118" s="59" t="b">
        <f aca="false">TRUE()</f>
        <v>1</v>
      </c>
      <c r="P2118" s="59" t="b">
        <f aca="false">TRUE()</f>
        <v>1</v>
      </c>
      <c r="Q2118" s="57" t="s">
        <v>5454</v>
      </c>
      <c r="R2118" s="58" t="n">
        <v>1</v>
      </c>
      <c r="S2118" s="58" t="n">
        <v>15.8138198852539</v>
      </c>
      <c r="T2118" s="57"/>
      <c r="U2118" s="58" t="n">
        <v>6.48784135399535</v>
      </c>
      <c r="V2118" s="58" t="n">
        <v>5.66017434998771</v>
      </c>
      <c r="W2118" s="58" t="n">
        <v>5.66017434998771</v>
      </c>
      <c r="X2118" s="58" t="n">
        <v>87.2427983539095</v>
      </c>
      <c r="Y2118" s="58" t="n">
        <v>87.2427983539095</v>
      </c>
      <c r="Z2118" s="58" t="n">
        <v>3.6471911672546</v>
      </c>
      <c r="AA2118" s="57" t="s">
        <v>551</v>
      </c>
      <c r="AB2118" s="57" t="s">
        <v>282</v>
      </c>
      <c r="AC2118" s="57" t="s">
        <v>5460</v>
      </c>
      <c r="AD2118" s="57" t="s">
        <v>5447</v>
      </c>
      <c r="AE2118" s="57" t="n">
        <v>48</v>
      </c>
      <c r="AF2118" s="58" t="n">
        <v>4.13091014596056</v>
      </c>
      <c r="AG2118" s="57" t="s">
        <v>551</v>
      </c>
      <c r="AH2118" s="57" t="s">
        <v>5451</v>
      </c>
      <c r="AI2118" s="57" t="s">
        <v>5447</v>
      </c>
      <c r="AJ2118" s="58" t="n">
        <v>3.6471911672546</v>
      </c>
      <c r="AK2118" s="57" t="s">
        <v>551</v>
      </c>
      <c r="AL2118" s="58" t="n">
        <v>3.5</v>
      </c>
      <c r="AM2118" s="57"/>
      <c r="AN2118" s="57"/>
      <c r="AO2118" s="57" t="n">
        <v>0</v>
      </c>
      <c r="AP2118" s="59" t="b">
        <f aca="false">FALSE()</f>
        <v>0</v>
      </c>
    </row>
    <row r="2119" customFormat="false" ht="15" hidden="false" customHeight="true" outlineLevel="0" collapsed="false">
      <c r="B2119" s="57" t="s">
        <v>4721</v>
      </c>
      <c r="C2119" s="57" t="s">
        <v>255</v>
      </c>
      <c r="D2119" s="57" t="s">
        <v>341</v>
      </c>
      <c r="E2119" s="59" t="b">
        <f aca="false">FALSE()</f>
        <v>0</v>
      </c>
      <c r="F2119" s="57" t="n">
        <v>1</v>
      </c>
      <c r="G2119" s="57" t="s">
        <v>5173</v>
      </c>
      <c r="H2119" s="57" t="s">
        <v>425</v>
      </c>
      <c r="I2119" s="57" t="n">
        <v>6</v>
      </c>
      <c r="J2119" s="57" t="s">
        <v>4795</v>
      </c>
      <c r="K2119" s="57" t="n">
        <v>2</v>
      </c>
      <c r="L2119" s="59" t="b">
        <f aca="false">FALSE()</f>
        <v>0</v>
      </c>
      <c r="M2119" s="59" t="b">
        <f aca="false">TRUE()</f>
        <v>1</v>
      </c>
      <c r="N2119" s="59" t="b">
        <f aca="false">TRUE()</f>
        <v>1</v>
      </c>
      <c r="O2119" s="59" t="b">
        <f aca="false">TRUE()</f>
        <v>1</v>
      </c>
      <c r="P2119" s="59" t="b">
        <f aca="false">TRUE()</f>
        <v>1</v>
      </c>
      <c r="Q2119" s="57" t="s">
        <v>5454</v>
      </c>
      <c r="R2119" s="58" t="n">
        <v>1</v>
      </c>
      <c r="S2119" s="58" t="n">
        <v>15.8138198852539</v>
      </c>
      <c r="T2119" s="57"/>
      <c r="U2119" s="58" t="n">
        <v>6.48784135399535</v>
      </c>
      <c r="V2119" s="58" t="n">
        <v>5.66017434998771</v>
      </c>
      <c r="W2119" s="58" t="n">
        <v>5.66017434998771</v>
      </c>
      <c r="X2119" s="58" t="n">
        <v>87.2427983539095</v>
      </c>
      <c r="Y2119" s="58" t="n">
        <v>87.2427983539095</v>
      </c>
      <c r="Z2119" s="58" t="n">
        <v>3.6471911672546</v>
      </c>
      <c r="AA2119" s="57" t="s">
        <v>551</v>
      </c>
      <c r="AB2119" s="57" t="s">
        <v>282</v>
      </c>
      <c r="AC2119" s="57" t="s">
        <v>5460</v>
      </c>
      <c r="AD2119" s="57" t="s">
        <v>5447</v>
      </c>
      <c r="AE2119" s="57" t="n">
        <v>48</v>
      </c>
      <c r="AF2119" s="58" t="n">
        <v>4.13091014596056</v>
      </c>
      <c r="AG2119" s="57" t="s">
        <v>551</v>
      </c>
      <c r="AH2119" s="57" t="s">
        <v>5451</v>
      </c>
      <c r="AI2119" s="57" t="s">
        <v>5447</v>
      </c>
      <c r="AJ2119" s="58" t="n">
        <v>3.6471911672546</v>
      </c>
      <c r="AK2119" s="57" t="s">
        <v>551</v>
      </c>
      <c r="AL2119" s="58" t="n">
        <v>4</v>
      </c>
      <c r="AM2119" s="57" t="s">
        <v>551</v>
      </c>
      <c r="AN2119" s="57" t="s">
        <v>551</v>
      </c>
      <c r="AO2119" s="57" t="n">
        <v>4</v>
      </c>
      <c r="AP2119" s="59" t="b">
        <f aca="false">FALSE()</f>
        <v>0</v>
      </c>
    </row>
    <row r="2120" customFormat="false" ht="15" hidden="false" customHeight="true" outlineLevel="0" collapsed="false">
      <c r="B2120" s="57" t="s">
        <v>4721</v>
      </c>
      <c r="C2120" s="57" t="s">
        <v>255</v>
      </c>
      <c r="D2120" s="57" t="s">
        <v>341</v>
      </c>
      <c r="E2120" s="59" t="b">
        <f aca="false">FALSE()</f>
        <v>0</v>
      </c>
      <c r="F2120" s="57" t="n">
        <v>1</v>
      </c>
      <c r="G2120" s="57" t="s">
        <v>5173</v>
      </c>
      <c r="H2120" s="57" t="s">
        <v>425</v>
      </c>
      <c r="I2120" s="57" t="n">
        <v>6</v>
      </c>
      <c r="J2120" s="57" t="s">
        <v>4795</v>
      </c>
      <c r="K2120" s="57" t="n">
        <v>2</v>
      </c>
      <c r="L2120" s="59" t="b">
        <f aca="false">FALSE()</f>
        <v>0</v>
      </c>
      <c r="M2120" s="59" t="b">
        <f aca="false">TRUE()</f>
        <v>1</v>
      </c>
      <c r="N2120" s="59" t="b">
        <f aca="false">TRUE()</f>
        <v>1</v>
      </c>
      <c r="O2120" s="59" t="b">
        <f aca="false">TRUE()</f>
        <v>1</v>
      </c>
      <c r="P2120" s="59" t="b">
        <f aca="false">TRUE()</f>
        <v>1</v>
      </c>
      <c r="Q2120" s="57" t="s">
        <v>5454</v>
      </c>
      <c r="R2120" s="58" t="n">
        <v>1</v>
      </c>
      <c r="S2120" s="58" t="n">
        <v>15.8138198852539</v>
      </c>
      <c r="T2120" s="57"/>
      <c r="U2120" s="58" t="n">
        <v>6.48784135399535</v>
      </c>
      <c r="V2120" s="58" t="n">
        <v>5.66017434998771</v>
      </c>
      <c r="W2120" s="58" t="n">
        <v>5.66017434998771</v>
      </c>
      <c r="X2120" s="58" t="n">
        <v>87.2427983539095</v>
      </c>
      <c r="Y2120" s="58" t="n">
        <v>87.2427983539095</v>
      </c>
      <c r="Z2120" s="58" t="n">
        <v>3.6471911672546</v>
      </c>
      <c r="AA2120" s="57" t="s">
        <v>551</v>
      </c>
      <c r="AB2120" s="57" t="s">
        <v>282</v>
      </c>
      <c r="AC2120" s="57" t="s">
        <v>5460</v>
      </c>
      <c r="AD2120" s="57" t="s">
        <v>5447</v>
      </c>
      <c r="AE2120" s="57" t="n">
        <v>48</v>
      </c>
      <c r="AF2120" s="58" t="n">
        <v>4.13091014596056</v>
      </c>
      <c r="AG2120" s="57" t="s">
        <v>551</v>
      </c>
      <c r="AH2120" s="57" t="s">
        <v>5451</v>
      </c>
      <c r="AI2120" s="57" t="s">
        <v>5447</v>
      </c>
      <c r="AJ2120" s="58" t="n">
        <v>3.6471911672546</v>
      </c>
      <c r="AK2120" s="57" t="s">
        <v>551</v>
      </c>
      <c r="AL2120" s="58" t="n">
        <v>4.5</v>
      </c>
      <c r="AM2120" s="57" t="s">
        <v>551</v>
      </c>
      <c r="AN2120" s="57" t="s">
        <v>551</v>
      </c>
      <c r="AO2120" s="57" t="n">
        <v>7</v>
      </c>
      <c r="AP2120" s="59" t="b">
        <f aca="false">FALSE()</f>
        <v>0</v>
      </c>
    </row>
    <row r="2121" customFormat="false" ht="15" hidden="false" customHeight="true" outlineLevel="0" collapsed="false">
      <c r="B2121" s="57" t="s">
        <v>4721</v>
      </c>
      <c r="C2121" s="57" t="s">
        <v>255</v>
      </c>
      <c r="D2121" s="57" t="s">
        <v>341</v>
      </c>
      <c r="E2121" s="59" t="b">
        <f aca="false">FALSE()</f>
        <v>0</v>
      </c>
      <c r="F2121" s="57" t="n">
        <v>1</v>
      </c>
      <c r="G2121" s="57" t="s">
        <v>5173</v>
      </c>
      <c r="H2121" s="57" t="s">
        <v>425</v>
      </c>
      <c r="I2121" s="57" t="n">
        <v>7</v>
      </c>
      <c r="J2121" s="57" t="s">
        <v>261</v>
      </c>
      <c r="K2121" s="57" t="n">
        <v>2</v>
      </c>
      <c r="L2121" s="59" t="b">
        <f aca="false">FALSE()</f>
        <v>0</v>
      </c>
      <c r="M2121" s="59" t="b">
        <f aca="false">TRUE()</f>
        <v>1</v>
      </c>
      <c r="N2121" s="59" t="b">
        <f aca="false">TRUE()</f>
        <v>1</v>
      </c>
      <c r="O2121" s="59" t="b">
        <f aca="false">TRUE()</f>
        <v>1</v>
      </c>
      <c r="P2121" s="59" t="b">
        <f aca="false">TRUE()</f>
        <v>1</v>
      </c>
      <c r="Q2121" s="57" t="s">
        <v>5411</v>
      </c>
      <c r="R2121" s="58" t="n">
        <v>1</v>
      </c>
      <c r="S2121" s="58" t="n">
        <v>13.9007797241211</v>
      </c>
      <c r="T2121" s="57"/>
      <c r="U2121" s="58" t="n">
        <v>2.42960314079661</v>
      </c>
      <c r="V2121" s="58" t="n">
        <v>0.747570197168188</v>
      </c>
      <c r="W2121" s="58" t="n">
        <v>0.747570197168188</v>
      </c>
      <c r="X2121" s="58" t="n">
        <v>30.7692307692308</v>
      </c>
      <c r="Y2121" s="58" t="n">
        <v>30.7692307692308</v>
      </c>
      <c r="Z2121" s="58" t="n">
        <v>4.36559072985547</v>
      </c>
      <c r="AA2121" s="57" t="s">
        <v>462</v>
      </c>
      <c r="AB2121" s="57" t="s">
        <v>282</v>
      </c>
      <c r="AC2121" s="57" t="s">
        <v>5487</v>
      </c>
      <c r="AD2121" s="57" t="s">
        <v>5447</v>
      </c>
      <c r="AE2121" s="57" t="n">
        <v>166</v>
      </c>
      <c r="AF2121" s="58" t="n">
        <v>6.19832569349177</v>
      </c>
      <c r="AG2121" s="57" t="s">
        <v>551</v>
      </c>
      <c r="AH2121" s="57" t="s">
        <v>5431</v>
      </c>
      <c r="AI2121" s="57" t="s">
        <v>5454</v>
      </c>
      <c r="AJ2121" s="58" t="n">
        <v>4.36559072985547</v>
      </c>
      <c r="AK2121" s="57" t="s">
        <v>462</v>
      </c>
      <c r="AL2121" s="58" t="n">
        <v>3.5</v>
      </c>
      <c r="AM2121" s="57"/>
      <c r="AN2121" s="57"/>
      <c r="AO2121" s="57" t="n">
        <v>0</v>
      </c>
      <c r="AP2121" s="59" t="b">
        <f aca="false">FALSE()</f>
        <v>0</v>
      </c>
    </row>
    <row r="2122" customFormat="false" ht="15" hidden="false" customHeight="true" outlineLevel="0" collapsed="false">
      <c r="B2122" s="57" t="s">
        <v>4721</v>
      </c>
      <c r="C2122" s="57" t="s">
        <v>255</v>
      </c>
      <c r="D2122" s="57" t="s">
        <v>341</v>
      </c>
      <c r="E2122" s="59" t="b">
        <f aca="false">FALSE()</f>
        <v>0</v>
      </c>
      <c r="F2122" s="57" t="n">
        <v>1</v>
      </c>
      <c r="G2122" s="57" t="s">
        <v>5173</v>
      </c>
      <c r="H2122" s="57" t="s">
        <v>425</v>
      </c>
      <c r="I2122" s="57" t="n">
        <v>7</v>
      </c>
      <c r="J2122" s="57" t="s">
        <v>261</v>
      </c>
      <c r="K2122" s="57" t="n">
        <v>2</v>
      </c>
      <c r="L2122" s="59" t="b">
        <f aca="false">FALSE()</f>
        <v>0</v>
      </c>
      <c r="M2122" s="59" t="b">
        <f aca="false">TRUE()</f>
        <v>1</v>
      </c>
      <c r="N2122" s="59" t="b">
        <f aca="false">TRUE()</f>
        <v>1</v>
      </c>
      <c r="O2122" s="59" t="b">
        <f aca="false">TRUE()</f>
        <v>1</v>
      </c>
      <c r="P2122" s="59" t="b">
        <f aca="false">TRUE()</f>
        <v>1</v>
      </c>
      <c r="Q2122" s="57" t="s">
        <v>5411</v>
      </c>
      <c r="R2122" s="58" t="n">
        <v>1</v>
      </c>
      <c r="S2122" s="58" t="n">
        <v>13.9007797241211</v>
      </c>
      <c r="T2122" s="57"/>
      <c r="U2122" s="58" t="n">
        <v>2.42960314079661</v>
      </c>
      <c r="V2122" s="58" t="n">
        <v>0.747570197168188</v>
      </c>
      <c r="W2122" s="58" t="n">
        <v>0.747570197168188</v>
      </c>
      <c r="X2122" s="58" t="n">
        <v>30.7692307692308</v>
      </c>
      <c r="Y2122" s="58" t="n">
        <v>30.7692307692308</v>
      </c>
      <c r="Z2122" s="58" t="n">
        <v>4.36559072985547</v>
      </c>
      <c r="AA2122" s="57" t="s">
        <v>462</v>
      </c>
      <c r="AB2122" s="57" t="s">
        <v>282</v>
      </c>
      <c r="AC2122" s="57" t="s">
        <v>5487</v>
      </c>
      <c r="AD2122" s="57" t="s">
        <v>5447</v>
      </c>
      <c r="AE2122" s="57" t="n">
        <v>166</v>
      </c>
      <c r="AF2122" s="58" t="n">
        <v>6.19832569349177</v>
      </c>
      <c r="AG2122" s="57" t="s">
        <v>551</v>
      </c>
      <c r="AH2122" s="57" t="s">
        <v>5431</v>
      </c>
      <c r="AI2122" s="57" t="s">
        <v>5454</v>
      </c>
      <c r="AJ2122" s="58" t="n">
        <v>4.36559072985547</v>
      </c>
      <c r="AK2122" s="57" t="s">
        <v>462</v>
      </c>
      <c r="AL2122" s="58" t="n">
        <v>4</v>
      </c>
      <c r="AM2122" s="57"/>
      <c r="AN2122" s="57"/>
      <c r="AO2122" s="57" t="n">
        <v>0</v>
      </c>
      <c r="AP2122" s="59" t="b">
        <f aca="false">FALSE()</f>
        <v>0</v>
      </c>
    </row>
    <row r="2123" customFormat="false" ht="15" hidden="false" customHeight="true" outlineLevel="0" collapsed="false">
      <c r="B2123" s="57" t="s">
        <v>4721</v>
      </c>
      <c r="C2123" s="57" t="s">
        <v>255</v>
      </c>
      <c r="D2123" s="57" t="s">
        <v>341</v>
      </c>
      <c r="E2123" s="59" t="b">
        <f aca="false">FALSE()</f>
        <v>0</v>
      </c>
      <c r="F2123" s="57" t="n">
        <v>1</v>
      </c>
      <c r="G2123" s="57" t="s">
        <v>5173</v>
      </c>
      <c r="H2123" s="57" t="s">
        <v>425</v>
      </c>
      <c r="I2123" s="57" t="n">
        <v>7</v>
      </c>
      <c r="J2123" s="57" t="s">
        <v>261</v>
      </c>
      <c r="K2123" s="57" t="n">
        <v>2</v>
      </c>
      <c r="L2123" s="59" t="b">
        <f aca="false">FALSE()</f>
        <v>0</v>
      </c>
      <c r="M2123" s="59" t="b">
        <f aca="false">TRUE()</f>
        <v>1</v>
      </c>
      <c r="N2123" s="59" t="b">
        <f aca="false">TRUE()</f>
        <v>1</v>
      </c>
      <c r="O2123" s="59" t="b">
        <f aca="false">TRUE()</f>
        <v>1</v>
      </c>
      <c r="P2123" s="59" t="b">
        <f aca="false">TRUE()</f>
        <v>1</v>
      </c>
      <c r="Q2123" s="57" t="s">
        <v>5411</v>
      </c>
      <c r="R2123" s="58" t="n">
        <v>1</v>
      </c>
      <c r="S2123" s="58" t="n">
        <v>13.9007797241211</v>
      </c>
      <c r="T2123" s="57"/>
      <c r="U2123" s="58" t="n">
        <v>2.42960314079661</v>
      </c>
      <c r="V2123" s="58" t="n">
        <v>0.747570197168188</v>
      </c>
      <c r="W2123" s="58" t="n">
        <v>0.747570197168188</v>
      </c>
      <c r="X2123" s="58" t="n">
        <v>30.7692307692308</v>
      </c>
      <c r="Y2123" s="58" t="n">
        <v>30.7692307692308</v>
      </c>
      <c r="Z2123" s="58" t="n">
        <v>4.36559072985547</v>
      </c>
      <c r="AA2123" s="57" t="s">
        <v>462</v>
      </c>
      <c r="AB2123" s="57" t="s">
        <v>282</v>
      </c>
      <c r="AC2123" s="57" t="s">
        <v>5487</v>
      </c>
      <c r="AD2123" s="57" t="s">
        <v>5447</v>
      </c>
      <c r="AE2123" s="57" t="n">
        <v>166</v>
      </c>
      <c r="AF2123" s="58" t="n">
        <v>6.19832569349177</v>
      </c>
      <c r="AG2123" s="57" t="s">
        <v>551</v>
      </c>
      <c r="AH2123" s="57" t="s">
        <v>5431</v>
      </c>
      <c r="AI2123" s="57" t="s">
        <v>5454</v>
      </c>
      <c r="AJ2123" s="58" t="n">
        <v>4.36559072985547</v>
      </c>
      <c r="AK2123" s="57" t="s">
        <v>462</v>
      </c>
      <c r="AL2123" s="58" t="n">
        <v>4.5</v>
      </c>
      <c r="AM2123" s="57" t="s">
        <v>462</v>
      </c>
      <c r="AN2123" s="57" t="s">
        <v>462</v>
      </c>
      <c r="AO2123" s="57" t="n">
        <v>1</v>
      </c>
      <c r="AP2123" s="59" t="b">
        <f aca="false">FALSE()</f>
        <v>0</v>
      </c>
    </row>
    <row r="2124" customFormat="false" ht="15" hidden="false" customHeight="true" outlineLevel="0" collapsed="false">
      <c r="B2124" s="57" t="s">
        <v>4721</v>
      </c>
      <c r="C2124" s="57" t="s">
        <v>255</v>
      </c>
      <c r="D2124" s="57" t="s">
        <v>341</v>
      </c>
      <c r="E2124" s="59" t="b">
        <f aca="false">FALSE()</f>
        <v>0</v>
      </c>
      <c r="F2124" s="57" t="n">
        <v>1</v>
      </c>
      <c r="G2124" s="57" t="s">
        <v>5173</v>
      </c>
      <c r="H2124" s="57" t="s">
        <v>425</v>
      </c>
      <c r="I2124" s="57" t="n">
        <v>8</v>
      </c>
      <c r="J2124" s="57" t="s">
        <v>4888</v>
      </c>
      <c r="K2124" s="57" t="n">
        <v>2</v>
      </c>
      <c r="L2124" s="59" t="b">
        <f aca="false">FALSE()</f>
        <v>0</v>
      </c>
      <c r="M2124" s="59" t="b">
        <f aca="false">TRUE()</f>
        <v>1</v>
      </c>
      <c r="N2124" s="59" t="b">
        <f aca="false">TRUE()</f>
        <v>1</v>
      </c>
      <c r="O2124" s="59" t="b">
        <f aca="false">TRUE()</f>
        <v>1</v>
      </c>
      <c r="P2124" s="59" t="b">
        <f aca="false">TRUE()</f>
        <v>1</v>
      </c>
      <c r="Q2124" s="57" t="s">
        <v>5461</v>
      </c>
      <c r="R2124" s="58" t="n">
        <v>1</v>
      </c>
      <c r="S2124" s="58" t="n">
        <v>16.3364505767822</v>
      </c>
      <c r="T2124" s="57"/>
      <c r="U2124" s="58" t="n">
        <v>11.1067572150702</v>
      </c>
      <c r="V2124" s="58" t="n">
        <v>9.4247242714418</v>
      </c>
      <c r="W2124" s="58" t="n">
        <v>3.36406588725685</v>
      </c>
      <c r="X2124" s="58" t="n">
        <v>84.8557692307692</v>
      </c>
      <c r="Y2124" s="58" t="n">
        <v>30.2884615384615</v>
      </c>
      <c r="Z2124" s="58" t="n">
        <v>3.93731968902706</v>
      </c>
      <c r="AA2124" s="57" t="s">
        <v>5455</v>
      </c>
      <c r="AB2124" s="57" t="s">
        <v>5413</v>
      </c>
      <c r="AC2124" s="57" t="s">
        <v>5422</v>
      </c>
      <c r="AD2124" s="57" t="s">
        <v>4838</v>
      </c>
      <c r="AE2124" s="57" t="n">
        <v>1344</v>
      </c>
      <c r="AF2124" s="58" t="n">
        <v>3.93731968902706</v>
      </c>
      <c r="AG2124" s="57" t="s">
        <v>5455</v>
      </c>
      <c r="AH2124" s="57" t="s">
        <v>5422</v>
      </c>
      <c r="AI2124" s="57" t="s">
        <v>4838</v>
      </c>
      <c r="AJ2124" s="58" t="n">
        <v>3.95235603945293</v>
      </c>
      <c r="AK2124" s="57" t="s">
        <v>462</v>
      </c>
      <c r="AL2124" s="58" t="n">
        <v>3.5</v>
      </c>
      <c r="AM2124" s="57"/>
      <c r="AN2124" s="57"/>
      <c r="AO2124" s="57" t="n">
        <v>0</v>
      </c>
      <c r="AP2124" s="59" t="b">
        <f aca="false">FALSE()</f>
        <v>0</v>
      </c>
    </row>
    <row r="2125" customFormat="false" ht="15" hidden="false" customHeight="true" outlineLevel="0" collapsed="false">
      <c r="B2125" s="57" t="s">
        <v>4721</v>
      </c>
      <c r="C2125" s="57" t="s">
        <v>255</v>
      </c>
      <c r="D2125" s="57" t="s">
        <v>341</v>
      </c>
      <c r="E2125" s="59" t="b">
        <f aca="false">FALSE()</f>
        <v>0</v>
      </c>
      <c r="F2125" s="57" t="n">
        <v>1</v>
      </c>
      <c r="G2125" s="57" t="s">
        <v>5173</v>
      </c>
      <c r="H2125" s="57" t="s">
        <v>425</v>
      </c>
      <c r="I2125" s="57" t="n">
        <v>8</v>
      </c>
      <c r="J2125" s="57" t="s">
        <v>4888</v>
      </c>
      <c r="K2125" s="57" t="n">
        <v>2</v>
      </c>
      <c r="L2125" s="59" t="b">
        <f aca="false">FALSE()</f>
        <v>0</v>
      </c>
      <c r="M2125" s="59" t="b">
        <f aca="false">TRUE()</f>
        <v>1</v>
      </c>
      <c r="N2125" s="59" t="b">
        <f aca="false">TRUE()</f>
        <v>1</v>
      </c>
      <c r="O2125" s="59" t="b">
        <f aca="false">TRUE()</f>
        <v>1</v>
      </c>
      <c r="P2125" s="59" t="b">
        <f aca="false">TRUE()</f>
        <v>1</v>
      </c>
      <c r="Q2125" s="57" t="s">
        <v>5461</v>
      </c>
      <c r="R2125" s="58" t="n">
        <v>1</v>
      </c>
      <c r="S2125" s="58" t="n">
        <v>16.3364505767822</v>
      </c>
      <c r="T2125" s="57"/>
      <c r="U2125" s="58" t="n">
        <v>11.1067572150702</v>
      </c>
      <c r="V2125" s="58" t="n">
        <v>9.4247242714418</v>
      </c>
      <c r="W2125" s="58" t="n">
        <v>3.36406588725685</v>
      </c>
      <c r="X2125" s="58" t="n">
        <v>84.8557692307692</v>
      </c>
      <c r="Y2125" s="58" t="n">
        <v>30.2884615384615</v>
      </c>
      <c r="Z2125" s="58" t="n">
        <v>3.93731968902706</v>
      </c>
      <c r="AA2125" s="57" t="s">
        <v>5455</v>
      </c>
      <c r="AB2125" s="57" t="s">
        <v>5413</v>
      </c>
      <c r="AC2125" s="57" t="s">
        <v>5422</v>
      </c>
      <c r="AD2125" s="57" t="s">
        <v>4838</v>
      </c>
      <c r="AE2125" s="57" t="n">
        <v>1344</v>
      </c>
      <c r="AF2125" s="58" t="n">
        <v>3.93731968902706</v>
      </c>
      <c r="AG2125" s="57" t="s">
        <v>5455</v>
      </c>
      <c r="AH2125" s="57" t="s">
        <v>5422</v>
      </c>
      <c r="AI2125" s="57" t="s">
        <v>4838</v>
      </c>
      <c r="AJ2125" s="58" t="n">
        <v>3.95235603945293</v>
      </c>
      <c r="AK2125" s="57" t="s">
        <v>462</v>
      </c>
      <c r="AL2125" s="58" t="n">
        <v>4</v>
      </c>
      <c r="AM2125" s="57" t="s">
        <v>462</v>
      </c>
      <c r="AN2125" s="57" t="s">
        <v>5523</v>
      </c>
      <c r="AO2125" s="57" t="n">
        <v>2</v>
      </c>
      <c r="AP2125" s="59" t="b">
        <f aca="false">FALSE()</f>
        <v>0</v>
      </c>
    </row>
    <row r="2126" customFormat="false" ht="15" hidden="false" customHeight="true" outlineLevel="0" collapsed="false">
      <c r="B2126" s="57" t="s">
        <v>4721</v>
      </c>
      <c r="C2126" s="57" t="s">
        <v>255</v>
      </c>
      <c r="D2126" s="57" t="s">
        <v>341</v>
      </c>
      <c r="E2126" s="59" t="b">
        <f aca="false">FALSE()</f>
        <v>0</v>
      </c>
      <c r="F2126" s="57" t="n">
        <v>1</v>
      </c>
      <c r="G2126" s="57" t="s">
        <v>5173</v>
      </c>
      <c r="H2126" s="57" t="s">
        <v>425</v>
      </c>
      <c r="I2126" s="57" t="n">
        <v>8</v>
      </c>
      <c r="J2126" s="57" t="s">
        <v>4888</v>
      </c>
      <c r="K2126" s="57" t="n">
        <v>2</v>
      </c>
      <c r="L2126" s="59" t="b">
        <f aca="false">FALSE()</f>
        <v>0</v>
      </c>
      <c r="M2126" s="59" t="b">
        <f aca="false">TRUE()</f>
        <v>1</v>
      </c>
      <c r="N2126" s="59" t="b">
        <f aca="false">TRUE()</f>
        <v>1</v>
      </c>
      <c r="O2126" s="59" t="b">
        <f aca="false">TRUE()</f>
        <v>1</v>
      </c>
      <c r="P2126" s="59" t="b">
        <f aca="false">TRUE()</f>
        <v>1</v>
      </c>
      <c r="Q2126" s="57" t="s">
        <v>5461</v>
      </c>
      <c r="R2126" s="58" t="n">
        <v>1</v>
      </c>
      <c r="S2126" s="58" t="n">
        <v>16.3364505767822</v>
      </c>
      <c r="T2126" s="57"/>
      <c r="U2126" s="58" t="n">
        <v>11.1067572150702</v>
      </c>
      <c r="V2126" s="58" t="n">
        <v>9.4247242714418</v>
      </c>
      <c r="W2126" s="58" t="n">
        <v>3.36406588725685</v>
      </c>
      <c r="X2126" s="58" t="n">
        <v>84.8557692307692</v>
      </c>
      <c r="Y2126" s="58" t="n">
        <v>30.2884615384615</v>
      </c>
      <c r="Z2126" s="58" t="n">
        <v>3.93731968902706</v>
      </c>
      <c r="AA2126" s="57" t="s">
        <v>5455</v>
      </c>
      <c r="AB2126" s="57" t="s">
        <v>5413</v>
      </c>
      <c r="AC2126" s="57" t="s">
        <v>5422</v>
      </c>
      <c r="AD2126" s="57" t="s">
        <v>4838</v>
      </c>
      <c r="AE2126" s="57" t="n">
        <v>1344</v>
      </c>
      <c r="AF2126" s="58" t="n">
        <v>3.93731968902706</v>
      </c>
      <c r="AG2126" s="57" t="s">
        <v>5455</v>
      </c>
      <c r="AH2126" s="57" t="s">
        <v>5422</v>
      </c>
      <c r="AI2126" s="57" t="s">
        <v>4838</v>
      </c>
      <c r="AJ2126" s="58" t="n">
        <v>3.95235603945293</v>
      </c>
      <c r="AK2126" s="57" t="s">
        <v>462</v>
      </c>
      <c r="AL2126" s="58" t="n">
        <v>4.5</v>
      </c>
      <c r="AM2126" s="57" t="s">
        <v>5467</v>
      </c>
      <c r="AN2126" s="57" t="s">
        <v>5468</v>
      </c>
      <c r="AO2126" s="57" t="n">
        <v>3</v>
      </c>
      <c r="AP2126" s="59" t="b">
        <f aca="false">FALSE()</f>
        <v>0</v>
      </c>
    </row>
    <row r="2127" customFormat="false" ht="15" hidden="false" customHeight="true" outlineLevel="0" collapsed="false">
      <c r="B2127" s="57" t="s">
        <v>4721</v>
      </c>
      <c r="C2127" s="57" t="s">
        <v>255</v>
      </c>
      <c r="D2127" s="57" t="s">
        <v>331</v>
      </c>
      <c r="E2127" s="59" t="b">
        <f aca="false">FALSE()</f>
        <v>0</v>
      </c>
      <c r="F2127" s="57" t="n">
        <v>1</v>
      </c>
      <c r="G2127" s="57" t="s">
        <v>5181</v>
      </c>
      <c r="H2127" s="57" t="s">
        <v>5099</v>
      </c>
      <c r="I2127" s="57" t="n">
        <v>2</v>
      </c>
      <c r="J2127" s="57" t="s">
        <v>334</v>
      </c>
      <c r="K2127" s="57" t="n">
        <v>2</v>
      </c>
      <c r="L2127" s="59" t="b">
        <f aca="false">FALSE()</f>
        <v>0</v>
      </c>
      <c r="M2127" s="59" t="b">
        <f aca="false">TRUE()</f>
        <v>1</v>
      </c>
      <c r="N2127" s="59" t="b">
        <f aca="false">TRUE()</f>
        <v>1</v>
      </c>
      <c r="O2127" s="59" t="b">
        <f aca="false">TRUE()</f>
        <v>1</v>
      </c>
      <c r="P2127" s="59" t="b">
        <f aca="false">TRUE()</f>
        <v>1</v>
      </c>
      <c r="Q2127" s="57" t="s">
        <v>5423</v>
      </c>
      <c r="R2127" s="58" t="n">
        <v>1</v>
      </c>
      <c r="S2127" s="58" t="n">
        <v>5.50138998031616</v>
      </c>
      <c r="T2127" s="57"/>
      <c r="U2127" s="58" t="n">
        <v>42.664899109813</v>
      </c>
      <c r="V2127" s="58" t="n">
        <v>42.1576193331632</v>
      </c>
      <c r="W2127" s="58" t="n">
        <v>0</v>
      </c>
      <c r="X2127" s="58" t="n">
        <v>98.811013767209</v>
      </c>
      <c r="Y2127" s="58" t="n">
        <v>0</v>
      </c>
      <c r="Z2127" s="58" t="n">
        <v>2.83092347909652</v>
      </c>
      <c r="AA2127" s="57" t="s">
        <v>5455</v>
      </c>
      <c r="AB2127" s="57" t="s">
        <v>5413</v>
      </c>
      <c r="AC2127" s="57" t="s">
        <v>5484</v>
      </c>
      <c r="AD2127" s="57" t="s">
        <v>261</v>
      </c>
      <c r="AE2127" s="57" t="n">
        <v>2407</v>
      </c>
      <c r="AF2127" s="58" t="n">
        <v>2.83092347909652</v>
      </c>
      <c r="AG2127" s="57" t="s">
        <v>5455</v>
      </c>
      <c r="AH2127" s="57" t="s">
        <v>5484</v>
      </c>
      <c r="AI2127" s="57" t="s">
        <v>261</v>
      </c>
      <c r="AJ2127" s="58" t="n">
        <v>8.79776758681995</v>
      </c>
      <c r="AK2127" s="57" t="s">
        <v>363</v>
      </c>
      <c r="AL2127" s="58" t="n">
        <v>3.5</v>
      </c>
      <c r="AM2127" s="57"/>
      <c r="AN2127" s="57" t="s">
        <v>5455</v>
      </c>
      <c r="AO2127" s="57" t="n">
        <v>3</v>
      </c>
      <c r="AP2127" s="59" t="b">
        <f aca="false">TRUE()</f>
        <v>1</v>
      </c>
    </row>
    <row r="2128" customFormat="false" ht="15" hidden="false" customHeight="true" outlineLevel="0" collapsed="false">
      <c r="B2128" s="57" t="s">
        <v>4721</v>
      </c>
      <c r="C2128" s="57" t="s">
        <v>255</v>
      </c>
      <c r="D2128" s="57" t="s">
        <v>331</v>
      </c>
      <c r="E2128" s="59" t="b">
        <f aca="false">FALSE()</f>
        <v>0</v>
      </c>
      <c r="F2128" s="57" t="n">
        <v>1</v>
      </c>
      <c r="G2128" s="57" t="s">
        <v>5181</v>
      </c>
      <c r="H2128" s="57" t="s">
        <v>5099</v>
      </c>
      <c r="I2128" s="57" t="n">
        <v>2</v>
      </c>
      <c r="J2128" s="57" t="s">
        <v>334</v>
      </c>
      <c r="K2128" s="57" t="n">
        <v>2</v>
      </c>
      <c r="L2128" s="59" t="b">
        <f aca="false">FALSE()</f>
        <v>0</v>
      </c>
      <c r="M2128" s="59" t="b">
        <f aca="false">TRUE()</f>
        <v>1</v>
      </c>
      <c r="N2128" s="59" t="b">
        <f aca="false">TRUE()</f>
        <v>1</v>
      </c>
      <c r="O2128" s="59" t="b">
        <f aca="false">TRUE()</f>
        <v>1</v>
      </c>
      <c r="P2128" s="59" t="b">
        <f aca="false">TRUE()</f>
        <v>1</v>
      </c>
      <c r="Q2128" s="57" t="s">
        <v>5423</v>
      </c>
      <c r="R2128" s="58" t="n">
        <v>1</v>
      </c>
      <c r="S2128" s="58" t="n">
        <v>5.50138998031616</v>
      </c>
      <c r="T2128" s="57"/>
      <c r="U2128" s="58" t="n">
        <v>42.664899109813</v>
      </c>
      <c r="V2128" s="58" t="n">
        <v>42.1576193331632</v>
      </c>
      <c r="W2128" s="58" t="n">
        <v>0</v>
      </c>
      <c r="X2128" s="58" t="n">
        <v>98.811013767209</v>
      </c>
      <c r="Y2128" s="58" t="n">
        <v>0</v>
      </c>
      <c r="Z2128" s="58" t="n">
        <v>2.83092347909652</v>
      </c>
      <c r="AA2128" s="57" t="s">
        <v>5455</v>
      </c>
      <c r="AB2128" s="57" t="s">
        <v>5413</v>
      </c>
      <c r="AC2128" s="57" t="s">
        <v>5484</v>
      </c>
      <c r="AD2128" s="57" t="s">
        <v>261</v>
      </c>
      <c r="AE2128" s="57" t="n">
        <v>2407</v>
      </c>
      <c r="AF2128" s="58" t="n">
        <v>2.83092347909652</v>
      </c>
      <c r="AG2128" s="57" t="s">
        <v>5455</v>
      </c>
      <c r="AH2128" s="57" t="s">
        <v>5484</v>
      </c>
      <c r="AI2128" s="57" t="s">
        <v>261</v>
      </c>
      <c r="AJ2128" s="58" t="n">
        <v>8.79776758681995</v>
      </c>
      <c r="AK2128" s="57" t="s">
        <v>363</v>
      </c>
      <c r="AL2128" s="58" t="n">
        <v>4</v>
      </c>
      <c r="AM2128" s="57"/>
      <c r="AN2128" s="57" t="s">
        <v>5455</v>
      </c>
      <c r="AO2128" s="57" t="n">
        <v>9</v>
      </c>
      <c r="AP2128" s="59" t="b">
        <f aca="false">TRUE()</f>
        <v>1</v>
      </c>
    </row>
    <row r="2129" customFormat="false" ht="15" hidden="false" customHeight="true" outlineLevel="0" collapsed="false">
      <c r="B2129" s="57" t="s">
        <v>4721</v>
      </c>
      <c r="C2129" s="57" t="s">
        <v>255</v>
      </c>
      <c r="D2129" s="57" t="s">
        <v>331</v>
      </c>
      <c r="E2129" s="59" t="b">
        <f aca="false">FALSE()</f>
        <v>0</v>
      </c>
      <c r="F2129" s="57" t="n">
        <v>1</v>
      </c>
      <c r="G2129" s="57" t="s">
        <v>5181</v>
      </c>
      <c r="H2129" s="57" t="s">
        <v>5099</v>
      </c>
      <c r="I2129" s="57" t="n">
        <v>2</v>
      </c>
      <c r="J2129" s="57" t="s">
        <v>334</v>
      </c>
      <c r="K2129" s="57" t="n">
        <v>2</v>
      </c>
      <c r="L2129" s="59" t="b">
        <f aca="false">FALSE()</f>
        <v>0</v>
      </c>
      <c r="M2129" s="59" t="b">
        <f aca="false">TRUE()</f>
        <v>1</v>
      </c>
      <c r="N2129" s="59" t="b">
        <f aca="false">TRUE()</f>
        <v>1</v>
      </c>
      <c r="O2129" s="59" t="b">
        <f aca="false">TRUE()</f>
        <v>1</v>
      </c>
      <c r="P2129" s="59" t="b">
        <f aca="false">TRUE()</f>
        <v>1</v>
      </c>
      <c r="Q2129" s="57" t="s">
        <v>5423</v>
      </c>
      <c r="R2129" s="58" t="n">
        <v>1</v>
      </c>
      <c r="S2129" s="58" t="n">
        <v>5.50138998031616</v>
      </c>
      <c r="T2129" s="57"/>
      <c r="U2129" s="58" t="n">
        <v>42.664899109813</v>
      </c>
      <c r="V2129" s="58" t="n">
        <v>42.1576193331632</v>
      </c>
      <c r="W2129" s="58" t="n">
        <v>0</v>
      </c>
      <c r="X2129" s="58" t="n">
        <v>98.811013767209</v>
      </c>
      <c r="Y2129" s="58" t="n">
        <v>0</v>
      </c>
      <c r="Z2129" s="58" t="n">
        <v>2.83092347909652</v>
      </c>
      <c r="AA2129" s="57" t="s">
        <v>5455</v>
      </c>
      <c r="AB2129" s="57" t="s">
        <v>5413</v>
      </c>
      <c r="AC2129" s="57" t="s">
        <v>5484</v>
      </c>
      <c r="AD2129" s="57" t="s">
        <v>261</v>
      </c>
      <c r="AE2129" s="57" t="n">
        <v>2407</v>
      </c>
      <c r="AF2129" s="58" t="n">
        <v>2.83092347909652</v>
      </c>
      <c r="AG2129" s="57" t="s">
        <v>5455</v>
      </c>
      <c r="AH2129" s="57" t="s">
        <v>5484</v>
      </c>
      <c r="AI2129" s="57" t="s">
        <v>261</v>
      </c>
      <c r="AJ2129" s="58" t="n">
        <v>8.79776758681995</v>
      </c>
      <c r="AK2129" s="57" t="s">
        <v>363</v>
      </c>
      <c r="AL2129" s="58" t="n">
        <v>4.5</v>
      </c>
      <c r="AM2129" s="57"/>
      <c r="AN2129" s="57" t="s">
        <v>5455</v>
      </c>
      <c r="AO2129" s="57" t="n">
        <v>14</v>
      </c>
      <c r="AP2129" s="59" t="b">
        <f aca="false">TRUE()</f>
        <v>1</v>
      </c>
    </row>
    <row r="2130" customFormat="false" ht="15" hidden="false" customHeight="true" outlineLevel="0" collapsed="false">
      <c r="B2130" s="57" t="s">
        <v>4721</v>
      </c>
      <c r="C2130" s="57" t="s">
        <v>255</v>
      </c>
      <c r="D2130" s="57" t="s">
        <v>331</v>
      </c>
      <c r="E2130" s="59" t="b">
        <f aca="false">FALSE()</f>
        <v>0</v>
      </c>
      <c r="F2130" s="57" t="n">
        <v>1</v>
      </c>
      <c r="G2130" s="57" t="s">
        <v>5181</v>
      </c>
      <c r="H2130" s="57" t="s">
        <v>5099</v>
      </c>
      <c r="I2130" s="57" t="n">
        <v>3</v>
      </c>
      <c r="J2130" s="57" t="s">
        <v>334</v>
      </c>
      <c r="K2130" s="57" t="n">
        <v>2</v>
      </c>
      <c r="L2130" s="59" t="b">
        <f aca="false">FALSE()</f>
        <v>0</v>
      </c>
      <c r="M2130" s="59" t="b">
        <f aca="false">TRUE()</f>
        <v>1</v>
      </c>
      <c r="N2130" s="59" t="b">
        <f aca="false">TRUE()</f>
        <v>1</v>
      </c>
      <c r="O2130" s="59" t="b">
        <f aca="false">TRUE()</f>
        <v>1</v>
      </c>
      <c r="P2130" s="59" t="b">
        <f aca="false">TRUE()</f>
        <v>1</v>
      </c>
      <c r="Q2130" s="57" t="s">
        <v>5423</v>
      </c>
      <c r="R2130" s="58" t="n">
        <v>1</v>
      </c>
      <c r="S2130" s="58" t="n">
        <v>7.7941198348999</v>
      </c>
      <c r="T2130" s="57"/>
      <c r="U2130" s="58" t="n">
        <v>7.07521793748464</v>
      </c>
      <c r="V2130" s="58" t="n">
        <v>6.86162645257944</v>
      </c>
      <c r="W2130" s="58" t="n">
        <v>0</v>
      </c>
      <c r="X2130" s="58" t="n">
        <v>96.9811320754717</v>
      </c>
      <c r="Y2130" s="58" t="n">
        <v>0</v>
      </c>
      <c r="Z2130" s="58" t="n">
        <v>3.84317584893016</v>
      </c>
      <c r="AA2130" s="57" t="s">
        <v>5455</v>
      </c>
      <c r="AB2130" s="57" t="s">
        <v>5413</v>
      </c>
      <c r="AC2130" s="57" t="s">
        <v>5484</v>
      </c>
      <c r="AD2130" s="57" t="s">
        <v>261</v>
      </c>
      <c r="AE2130" s="57" t="n">
        <v>2406</v>
      </c>
      <c r="AF2130" s="58" t="n">
        <v>3.84317584893016</v>
      </c>
      <c r="AG2130" s="57" t="s">
        <v>5455</v>
      </c>
      <c r="AH2130" s="57" t="s">
        <v>5484</v>
      </c>
      <c r="AI2130" s="57" t="s">
        <v>261</v>
      </c>
      <c r="AJ2130" s="58" t="n">
        <v>5.53303323001046</v>
      </c>
      <c r="AK2130" s="57" t="s">
        <v>357</v>
      </c>
      <c r="AL2130" s="58" t="n">
        <v>3.5</v>
      </c>
      <c r="AM2130" s="57"/>
      <c r="AN2130" s="57"/>
      <c r="AO2130" s="57" t="n">
        <v>0</v>
      </c>
      <c r="AP2130" s="59" t="b">
        <f aca="false">FALSE()</f>
        <v>0</v>
      </c>
    </row>
    <row r="2131" customFormat="false" ht="15" hidden="false" customHeight="true" outlineLevel="0" collapsed="false">
      <c r="B2131" s="57" t="s">
        <v>4721</v>
      </c>
      <c r="C2131" s="57" t="s">
        <v>255</v>
      </c>
      <c r="D2131" s="57" t="s">
        <v>331</v>
      </c>
      <c r="E2131" s="59" t="b">
        <f aca="false">FALSE()</f>
        <v>0</v>
      </c>
      <c r="F2131" s="57" t="n">
        <v>1</v>
      </c>
      <c r="G2131" s="57" t="s">
        <v>5181</v>
      </c>
      <c r="H2131" s="57" t="s">
        <v>5099</v>
      </c>
      <c r="I2131" s="57" t="n">
        <v>3</v>
      </c>
      <c r="J2131" s="57" t="s">
        <v>334</v>
      </c>
      <c r="K2131" s="57" t="n">
        <v>2</v>
      </c>
      <c r="L2131" s="59" t="b">
        <f aca="false">FALSE()</f>
        <v>0</v>
      </c>
      <c r="M2131" s="59" t="b">
        <f aca="false">TRUE()</f>
        <v>1</v>
      </c>
      <c r="N2131" s="59" t="b">
        <f aca="false">TRUE()</f>
        <v>1</v>
      </c>
      <c r="O2131" s="59" t="b">
        <f aca="false">TRUE()</f>
        <v>1</v>
      </c>
      <c r="P2131" s="59" t="b">
        <f aca="false">TRUE()</f>
        <v>1</v>
      </c>
      <c r="Q2131" s="57" t="s">
        <v>5423</v>
      </c>
      <c r="R2131" s="58" t="n">
        <v>1</v>
      </c>
      <c r="S2131" s="58" t="n">
        <v>7.7941198348999</v>
      </c>
      <c r="T2131" s="57"/>
      <c r="U2131" s="58" t="n">
        <v>7.07521793748464</v>
      </c>
      <c r="V2131" s="58" t="n">
        <v>6.86162645257944</v>
      </c>
      <c r="W2131" s="58" t="n">
        <v>0</v>
      </c>
      <c r="X2131" s="58" t="n">
        <v>96.9811320754717</v>
      </c>
      <c r="Y2131" s="58" t="n">
        <v>0</v>
      </c>
      <c r="Z2131" s="58" t="n">
        <v>3.84317584893016</v>
      </c>
      <c r="AA2131" s="57" t="s">
        <v>5455</v>
      </c>
      <c r="AB2131" s="57" t="s">
        <v>5413</v>
      </c>
      <c r="AC2131" s="57" t="s">
        <v>5484</v>
      </c>
      <c r="AD2131" s="57" t="s">
        <v>261</v>
      </c>
      <c r="AE2131" s="57" t="n">
        <v>2406</v>
      </c>
      <c r="AF2131" s="58" t="n">
        <v>3.84317584893016</v>
      </c>
      <c r="AG2131" s="57" t="s">
        <v>5455</v>
      </c>
      <c r="AH2131" s="57" t="s">
        <v>5484</v>
      </c>
      <c r="AI2131" s="57" t="s">
        <v>261</v>
      </c>
      <c r="AJ2131" s="58" t="n">
        <v>5.53303323001046</v>
      </c>
      <c r="AK2131" s="57" t="s">
        <v>357</v>
      </c>
      <c r="AL2131" s="58" t="n">
        <v>4</v>
      </c>
      <c r="AM2131" s="57"/>
      <c r="AN2131" s="57" t="s">
        <v>5455</v>
      </c>
      <c r="AO2131" s="57" t="n">
        <v>2</v>
      </c>
      <c r="AP2131" s="59" t="b">
        <f aca="false">FALSE()</f>
        <v>0</v>
      </c>
    </row>
    <row r="2132" customFormat="false" ht="15" hidden="false" customHeight="true" outlineLevel="0" collapsed="false">
      <c r="B2132" s="57" t="s">
        <v>4721</v>
      </c>
      <c r="C2132" s="57" t="s">
        <v>255</v>
      </c>
      <c r="D2132" s="57" t="s">
        <v>331</v>
      </c>
      <c r="E2132" s="59" t="b">
        <f aca="false">FALSE()</f>
        <v>0</v>
      </c>
      <c r="F2132" s="57" t="n">
        <v>1</v>
      </c>
      <c r="G2132" s="57" t="s">
        <v>5181</v>
      </c>
      <c r="H2132" s="57" t="s">
        <v>5099</v>
      </c>
      <c r="I2132" s="57" t="n">
        <v>3</v>
      </c>
      <c r="J2132" s="57" t="s">
        <v>334</v>
      </c>
      <c r="K2132" s="57" t="n">
        <v>2</v>
      </c>
      <c r="L2132" s="59" t="b">
        <f aca="false">FALSE()</f>
        <v>0</v>
      </c>
      <c r="M2132" s="59" t="b">
        <f aca="false">TRUE()</f>
        <v>1</v>
      </c>
      <c r="N2132" s="59" t="b">
        <f aca="false">TRUE()</f>
        <v>1</v>
      </c>
      <c r="O2132" s="59" t="b">
        <f aca="false">TRUE()</f>
        <v>1</v>
      </c>
      <c r="P2132" s="59" t="b">
        <f aca="false">TRUE()</f>
        <v>1</v>
      </c>
      <c r="Q2132" s="57" t="s">
        <v>5423</v>
      </c>
      <c r="R2132" s="58" t="n">
        <v>1</v>
      </c>
      <c r="S2132" s="58" t="n">
        <v>7.7941198348999</v>
      </c>
      <c r="T2132" s="57"/>
      <c r="U2132" s="58" t="n">
        <v>7.07521793748464</v>
      </c>
      <c r="V2132" s="58" t="n">
        <v>6.86162645257944</v>
      </c>
      <c r="W2132" s="58" t="n">
        <v>0</v>
      </c>
      <c r="X2132" s="58" t="n">
        <v>96.9811320754717</v>
      </c>
      <c r="Y2132" s="58" t="n">
        <v>0</v>
      </c>
      <c r="Z2132" s="58" t="n">
        <v>3.84317584893016</v>
      </c>
      <c r="AA2132" s="57" t="s">
        <v>5455</v>
      </c>
      <c r="AB2132" s="57" t="s">
        <v>5413</v>
      </c>
      <c r="AC2132" s="57" t="s">
        <v>5484</v>
      </c>
      <c r="AD2132" s="57" t="s">
        <v>261</v>
      </c>
      <c r="AE2132" s="57" t="n">
        <v>2406</v>
      </c>
      <c r="AF2132" s="58" t="n">
        <v>3.84317584893016</v>
      </c>
      <c r="AG2132" s="57" t="s">
        <v>5455</v>
      </c>
      <c r="AH2132" s="57" t="s">
        <v>5484</v>
      </c>
      <c r="AI2132" s="57" t="s">
        <v>261</v>
      </c>
      <c r="AJ2132" s="58" t="n">
        <v>5.53303323001046</v>
      </c>
      <c r="AK2132" s="57" t="s">
        <v>357</v>
      </c>
      <c r="AL2132" s="58" t="n">
        <v>4.5</v>
      </c>
      <c r="AM2132" s="57"/>
      <c r="AN2132" s="57" t="s">
        <v>5455</v>
      </c>
      <c r="AO2132" s="57" t="n">
        <v>2</v>
      </c>
      <c r="AP2132" s="59" t="b">
        <f aca="false">FALSE()</f>
        <v>0</v>
      </c>
    </row>
    <row r="2133" customFormat="false" ht="15" hidden="false" customHeight="true" outlineLevel="0" collapsed="false">
      <c r="B2133" s="57" t="s">
        <v>4721</v>
      </c>
      <c r="C2133" s="57" t="s">
        <v>255</v>
      </c>
      <c r="D2133" s="57" t="s">
        <v>331</v>
      </c>
      <c r="E2133" s="59" t="b">
        <f aca="false">FALSE()</f>
        <v>0</v>
      </c>
      <c r="F2133" s="57" t="n">
        <v>1</v>
      </c>
      <c r="G2133" s="57" t="s">
        <v>5181</v>
      </c>
      <c r="H2133" s="57" t="s">
        <v>5099</v>
      </c>
      <c r="I2133" s="57" t="n">
        <v>4</v>
      </c>
      <c r="J2133" s="57" t="s">
        <v>4853</v>
      </c>
      <c r="K2133" s="57" t="n">
        <v>2</v>
      </c>
      <c r="L2133" s="59" t="b">
        <f aca="false">FALSE()</f>
        <v>0</v>
      </c>
      <c r="M2133" s="59" t="b">
        <f aca="false">TRUE()</f>
        <v>1</v>
      </c>
      <c r="N2133" s="59" t="b">
        <f aca="false">TRUE()</f>
        <v>1</v>
      </c>
      <c r="O2133" s="59" t="b">
        <f aca="false">TRUE()</f>
        <v>1</v>
      </c>
      <c r="P2133" s="59" t="b">
        <f aca="false">TRUE()</f>
        <v>1</v>
      </c>
      <c r="Q2133" s="57" t="s">
        <v>5443</v>
      </c>
      <c r="R2133" s="58" t="n">
        <v>1</v>
      </c>
      <c r="S2133" s="58" t="n">
        <v>8.0323600769043</v>
      </c>
      <c r="T2133" s="57"/>
      <c r="U2133" s="58" t="n">
        <v>0.800968068394488</v>
      </c>
      <c r="V2133" s="58" t="n">
        <v>0.800968068394488</v>
      </c>
      <c r="W2133" s="58" t="n">
        <v>0</v>
      </c>
      <c r="X2133" s="58" t="n">
        <v>100</v>
      </c>
      <c r="Y2133" s="58" t="n">
        <v>0</v>
      </c>
      <c r="Z2133" s="58" t="n">
        <v>3.8229057044871</v>
      </c>
      <c r="AA2133" s="57" t="s">
        <v>5455</v>
      </c>
      <c r="AB2133" s="57" t="s">
        <v>5413</v>
      </c>
      <c r="AC2133" s="57" t="s">
        <v>5422</v>
      </c>
      <c r="AD2133" s="57" t="s">
        <v>261</v>
      </c>
      <c r="AE2133" s="57" t="n">
        <v>2781</v>
      </c>
      <c r="AF2133" s="58" t="n">
        <v>3.8229057044871</v>
      </c>
      <c r="AG2133" s="57" t="s">
        <v>5455</v>
      </c>
      <c r="AH2133" s="57" t="s">
        <v>5422</v>
      </c>
      <c r="AI2133" s="57" t="s">
        <v>261</v>
      </c>
      <c r="AJ2133" s="58" t="n">
        <v>5.81076444419323</v>
      </c>
      <c r="AK2133" s="57" t="s">
        <v>357</v>
      </c>
      <c r="AL2133" s="58" t="n">
        <v>3.5</v>
      </c>
      <c r="AM2133" s="57"/>
      <c r="AN2133" s="57"/>
      <c r="AO2133" s="57" t="n">
        <v>0</v>
      </c>
      <c r="AP2133" s="59" t="b">
        <f aca="false">FALSE()</f>
        <v>0</v>
      </c>
    </row>
    <row r="2134" customFormat="false" ht="15" hidden="false" customHeight="true" outlineLevel="0" collapsed="false">
      <c r="B2134" s="57" t="s">
        <v>4721</v>
      </c>
      <c r="C2134" s="57" t="s">
        <v>255</v>
      </c>
      <c r="D2134" s="57" t="s">
        <v>331</v>
      </c>
      <c r="E2134" s="59" t="b">
        <f aca="false">FALSE()</f>
        <v>0</v>
      </c>
      <c r="F2134" s="57" t="n">
        <v>1</v>
      </c>
      <c r="G2134" s="57" t="s">
        <v>5181</v>
      </c>
      <c r="H2134" s="57" t="s">
        <v>5099</v>
      </c>
      <c r="I2134" s="57" t="n">
        <v>4</v>
      </c>
      <c r="J2134" s="57" t="s">
        <v>4853</v>
      </c>
      <c r="K2134" s="57" t="n">
        <v>2</v>
      </c>
      <c r="L2134" s="59" t="b">
        <f aca="false">FALSE()</f>
        <v>0</v>
      </c>
      <c r="M2134" s="59" t="b">
        <f aca="false">TRUE()</f>
        <v>1</v>
      </c>
      <c r="N2134" s="59" t="b">
        <f aca="false">TRUE()</f>
        <v>1</v>
      </c>
      <c r="O2134" s="59" t="b">
        <f aca="false">TRUE()</f>
        <v>1</v>
      </c>
      <c r="P2134" s="59" t="b">
        <f aca="false">TRUE()</f>
        <v>1</v>
      </c>
      <c r="Q2134" s="57" t="s">
        <v>5443</v>
      </c>
      <c r="R2134" s="58" t="n">
        <v>1</v>
      </c>
      <c r="S2134" s="58" t="n">
        <v>8.0323600769043</v>
      </c>
      <c r="T2134" s="57"/>
      <c r="U2134" s="58" t="n">
        <v>0.800968068394488</v>
      </c>
      <c r="V2134" s="58" t="n">
        <v>0.800968068394488</v>
      </c>
      <c r="W2134" s="58" t="n">
        <v>0</v>
      </c>
      <c r="X2134" s="58" t="n">
        <v>100</v>
      </c>
      <c r="Y2134" s="58" t="n">
        <v>0</v>
      </c>
      <c r="Z2134" s="58" t="n">
        <v>3.8229057044871</v>
      </c>
      <c r="AA2134" s="57" t="s">
        <v>5455</v>
      </c>
      <c r="AB2134" s="57" t="s">
        <v>5413</v>
      </c>
      <c r="AC2134" s="57" t="s">
        <v>5422</v>
      </c>
      <c r="AD2134" s="57" t="s">
        <v>261</v>
      </c>
      <c r="AE2134" s="57" t="n">
        <v>2781</v>
      </c>
      <c r="AF2134" s="58" t="n">
        <v>3.8229057044871</v>
      </c>
      <c r="AG2134" s="57" t="s">
        <v>5455</v>
      </c>
      <c r="AH2134" s="57" t="s">
        <v>5422</v>
      </c>
      <c r="AI2134" s="57" t="s">
        <v>261</v>
      </c>
      <c r="AJ2134" s="58" t="n">
        <v>5.81076444419323</v>
      </c>
      <c r="AK2134" s="57" t="s">
        <v>357</v>
      </c>
      <c r="AL2134" s="58" t="n">
        <v>4</v>
      </c>
      <c r="AM2134" s="57"/>
      <c r="AN2134" s="57" t="s">
        <v>5455</v>
      </c>
      <c r="AO2134" s="57" t="n">
        <v>1</v>
      </c>
      <c r="AP2134" s="59" t="b">
        <f aca="false">FALSE()</f>
        <v>0</v>
      </c>
    </row>
    <row r="2135" customFormat="false" ht="15" hidden="false" customHeight="true" outlineLevel="0" collapsed="false">
      <c r="B2135" s="57" t="s">
        <v>4721</v>
      </c>
      <c r="C2135" s="57" t="s">
        <v>255</v>
      </c>
      <c r="D2135" s="57" t="s">
        <v>331</v>
      </c>
      <c r="E2135" s="59" t="b">
        <f aca="false">FALSE()</f>
        <v>0</v>
      </c>
      <c r="F2135" s="57" t="n">
        <v>1</v>
      </c>
      <c r="G2135" s="57" t="s">
        <v>5181</v>
      </c>
      <c r="H2135" s="57" t="s">
        <v>5099</v>
      </c>
      <c r="I2135" s="57" t="n">
        <v>4</v>
      </c>
      <c r="J2135" s="57" t="s">
        <v>4853</v>
      </c>
      <c r="K2135" s="57" t="n">
        <v>2</v>
      </c>
      <c r="L2135" s="59" t="b">
        <f aca="false">FALSE()</f>
        <v>0</v>
      </c>
      <c r="M2135" s="59" t="b">
        <f aca="false">TRUE()</f>
        <v>1</v>
      </c>
      <c r="N2135" s="59" t="b">
        <f aca="false">TRUE()</f>
        <v>1</v>
      </c>
      <c r="O2135" s="59" t="b">
        <f aca="false">TRUE()</f>
        <v>1</v>
      </c>
      <c r="P2135" s="59" t="b">
        <f aca="false">TRUE()</f>
        <v>1</v>
      </c>
      <c r="Q2135" s="57" t="s">
        <v>5443</v>
      </c>
      <c r="R2135" s="58" t="n">
        <v>1</v>
      </c>
      <c r="S2135" s="58" t="n">
        <v>8.0323600769043</v>
      </c>
      <c r="T2135" s="57"/>
      <c r="U2135" s="58" t="n">
        <v>0.800968068394488</v>
      </c>
      <c r="V2135" s="58" t="n">
        <v>0.800968068394488</v>
      </c>
      <c r="W2135" s="58" t="n">
        <v>0</v>
      </c>
      <c r="X2135" s="58" t="n">
        <v>100</v>
      </c>
      <c r="Y2135" s="58" t="n">
        <v>0</v>
      </c>
      <c r="Z2135" s="58" t="n">
        <v>3.8229057044871</v>
      </c>
      <c r="AA2135" s="57" t="s">
        <v>5455</v>
      </c>
      <c r="AB2135" s="57" t="s">
        <v>5413</v>
      </c>
      <c r="AC2135" s="57" t="s">
        <v>5422</v>
      </c>
      <c r="AD2135" s="57" t="s">
        <v>261</v>
      </c>
      <c r="AE2135" s="57" t="n">
        <v>2781</v>
      </c>
      <c r="AF2135" s="58" t="n">
        <v>3.8229057044871</v>
      </c>
      <c r="AG2135" s="57" t="s">
        <v>5455</v>
      </c>
      <c r="AH2135" s="57" t="s">
        <v>5422</v>
      </c>
      <c r="AI2135" s="57" t="s">
        <v>261</v>
      </c>
      <c r="AJ2135" s="58" t="n">
        <v>5.81076444419323</v>
      </c>
      <c r="AK2135" s="57" t="s">
        <v>357</v>
      </c>
      <c r="AL2135" s="58" t="n">
        <v>4.5</v>
      </c>
      <c r="AM2135" s="57"/>
      <c r="AN2135" s="57" t="s">
        <v>5455</v>
      </c>
      <c r="AO2135" s="57" t="n">
        <v>1</v>
      </c>
      <c r="AP2135" s="59" t="b">
        <f aca="false">FALSE()</f>
        <v>0</v>
      </c>
    </row>
    <row r="2136" customFormat="false" ht="15" hidden="false" customHeight="true" outlineLevel="0" collapsed="false">
      <c r="B2136" s="57" t="s">
        <v>4721</v>
      </c>
      <c r="C2136" s="57" t="s">
        <v>255</v>
      </c>
      <c r="D2136" s="57" t="s">
        <v>331</v>
      </c>
      <c r="E2136" s="59" t="b">
        <f aca="false">FALSE()</f>
        <v>0</v>
      </c>
      <c r="F2136" s="57" t="n">
        <v>1</v>
      </c>
      <c r="G2136" s="57" t="s">
        <v>5181</v>
      </c>
      <c r="H2136" s="57" t="s">
        <v>5099</v>
      </c>
      <c r="I2136" s="57" t="n">
        <v>5</v>
      </c>
      <c r="J2136" s="57" t="s">
        <v>327</v>
      </c>
      <c r="K2136" s="57" t="n">
        <v>2</v>
      </c>
      <c r="L2136" s="59" t="b">
        <f aca="false">FALSE()</f>
        <v>0</v>
      </c>
      <c r="M2136" s="59" t="b">
        <f aca="false">TRUE()</f>
        <v>1</v>
      </c>
      <c r="N2136" s="59" t="b">
        <f aca="false">TRUE()</f>
        <v>1</v>
      </c>
      <c r="O2136" s="59" t="b">
        <f aca="false">TRUE()</f>
        <v>1</v>
      </c>
      <c r="P2136" s="59" t="b">
        <f aca="false">TRUE()</f>
        <v>1</v>
      </c>
      <c r="Q2136" s="57" t="s">
        <v>5421</v>
      </c>
      <c r="R2136" s="58" t="n">
        <v>1</v>
      </c>
      <c r="S2136" s="58" t="n">
        <v>10.5348701477051</v>
      </c>
      <c r="T2136" s="57"/>
      <c r="U2136" s="58" t="n">
        <v>3.68445311461464</v>
      </c>
      <c r="V2136" s="58" t="n">
        <v>3.68445311461464</v>
      </c>
      <c r="W2136" s="58" t="n">
        <v>0</v>
      </c>
      <c r="X2136" s="58" t="n">
        <v>100</v>
      </c>
      <c r="Y2136" s="58" t="n">
        <v>0</v>
      </c>
      <c r="Z2136" s="58" t="n">
        <v>3.4562913572354</v>
      </c>
      <c r="AA2136" s="57" t="s">
        <v>5455</v>
      </c>
      <c r="AB2136" s="57" t="s">
        <v>5413</v>
      </c>
      <c r="AC2136" s="57" t="s">
        <v>5422</v>
      </c>
      <c r="AD2136" s="57" t="s">
        <v>261</v>
      </c>
      <c r="AE2136" s="57" t="n">
        <v>2781</v>
      </c>
      <c r="AF2136" s="58" t="n">
        <v>3.4562913572354</v>
      </c>
      <c r="AG2136" s="57" t="s">
        <v>5455</v>
      </c>
      <c r="AH2136" s="57" t="s">
        <v>5422</v>
      </c>
      <c r="AI2136" s="57" t="s">
        <v>261</v>
      </c>
      <c r="AJ2136" s="58" t="n">
        <v>8.63830953636184</v>
      </c>
      <c r="AK2136" s="57" t="s">
        <v>357</v>
      </c>
      <c r="AL2136" s="58" t="n">
        <v>3.5</v>
      </c>
      <c r="AM2136" s="57"/>
      <c r="AN2136" s="57" t="s">
        <v>5455</v>
      </c>
      <c r="AO2136" s="57" t="n">
        <v>1</v>
      </c>
      <c r="AP2136" s="59" t="b">
        <f aca="false">TRUE()</f>
        <v>1</v>
      </c>
    </row>
    <row r="2137" customFormat="false" ht="15" hidden="false" customHeight="true" outlineLevel="0" collapsed="false">
      <c r="B2137" s="57" t="s">
        <v>4721</v>
      </c>
      <c r="C2137" s="57" t="s">
        <v>255</v>
      </c>
      <c r="D2137" s="57" t="s">
        <v>331</v>
      </c>
      <c r="E2137" s="59" t="b">
        <f aca="false">FALSE()</f>
        <v>0</v>
      </c>
      <c r="F2137" s="57" t="n">
        <v>1</v>
      </c>
      <c r="G2137" s="57" t="s">
        <v>5181</v>
      </c>
      <c r="H2137" s="57" t="s">
        <v>5099</v>
      </c>
      <c r="I2137" s="57" t="n">
        <v>5</v>
      </c>
      <c r="J2137" s="57" t="s">
        <v>327</v>
      </c>
      <c r="K2137" s="57" t="n">
        <v>2</v>
      </c>
      <c r="L2137" s="59" t="b">
        <f aca="false">FALSE()</f>
        <v>0</v>
      </c>
      <c r="M2137" s="59" t="b">
        <f aca="false">TRUE()</f>
        <v>1</v>
      </c>
      <c r="N2137" s="59" t="b">
        <f aca="false">TRUE()</f>
        <v>1</v>
      </c>
      <c r="O2137" s="59" t="b">
        <f aca="false">TRUE()</f>
        <v>1</v>
      </c>
      <c r="P2137" s="59" t="b">
        <f aca="false">TRUE()</f>
        <v>1</v>
      </c>
      <c r="Q2137" s="57" t="s">
        <v>5421</v>
      </c>
      <c r="R2137" s="58" t="n">
        <v>1</v>
      </c>
      <c r="S2137" s="58" t="n">
        <v>10.5348701477051</v>
      </c>
      <c r="T2137" s="57"/>
      <c r="U2137" s="58" t="n">
        <v>3.68445311461464</v>
      </c>
      <c r="V2137" s="58" t="n">
        <v>3.68445311461464</v>
      </c>
      <c r="W2137" s="58" t="n">
        <v>0</v>
      </c>
      <c r="X2137" s="58" t="n">
        <v>100</v>
      </c>
      <c r="Y2137" s="58" t="n">
        <v>0</v>
      </c>
      <c r="Z2137" s="58" t="n">
        <v>3.4562913572354</v>
      </c>
      <c r="AA2137" s="57" t="s">
        <v>5455</v>
      </c>
      <c r="AB2137" s="57" t="s">
        <v>5413</v>
      </c>
      <c r="AC2137" s="57" t="s">
        <v>5422</v>
      </c>
      <c r="AD2137" s="57" t="s">
        <v>261</v>
      </c>
      <c r="AE2137" s="57" t="n">
        <v>2781</v>
      </c>
      <c r="AF2137" s="58" t="n">
        <v>3.4562913572354</v>
      </c>
      <c r="AG2137" s="57" t="s">
        <v>5455</v>
      </c>
      <c r="AH2137" s="57" t="s">
        <v>5422</v>
      </c>
      <c r="AI2137" s="57" t="s">
        <v>261</v>
      </c>
      <c r="AJ2137" s="58" t="n">
        <v>8.63830953636184</v>
      </c>
      <c r="AK2137" s="57" t="s">
        <v>357</v>
      </c>
      <c r="AL2137" s="58" t="n">
        <v>4</v>
      </c>
      <c r="AM2137" s="57"/>
      <c r="AN2137" s="57" t="s">
        <v>5455</v>
      </c>
      <c r="AO2137" s="57" t="n">
        <v>2</v>
      </c>
      <c r="AP2137" s="59" t="b">
        <f aca="false">TRUE()</f>
        <v>1</v>
      </c>
    </row>
    <row r="2138" customFormat="false" ht="15" hidden="false" customHeight="true" outlineLevel="0" collapsed="false">
      <c r="B2138" s="57" t="s">
        <v>4721</v>
      </c>
      <c r="C2138" s="57" t="s">
        <v>255</v>
      </c>
      <c r="D2138" s="57" t="s">
        <v>331</v>
      </c>
      <c r="E2138" s="59" t="b">
        <f aca="false">FALSE()</f>
        <v>0</v>
      </c>
      <c r="F2138" s="57" t="n">
        <v>1</v>
      </c>
      <c r="G2138" s="57" t="s">
        <v>5181</v>
      </c>
      <c r="H2138" s="57" t="s">
        <v>5099</v>
      </c>
      <c r="I2138" s="57" t="n">
        <v>5</v>
      </c>
      <c r="J2138" s="57" t="s">
        <v>327</v>
      </c>
      <c r="K2138" s="57" t="n">
        <v>2</v>
      </c>
      <c r="L2138" s="59" t="b">
        <f aca="false">FALSE()</f>
        <v>0</v>
      </c>
      <c r="M2138" s="59" t="b">
        <f aca="false">TRUE()</f>
        <v>1</v>
      </c>
      <c r="N2138" s="59" t="b">
        <f aca="false">TRUE()</f>
        <v>1</v>
      </c>
      <c r="O2138" s="59" t="b">
        <f aca="false">TRUE()</f>
        <v>1</v>
      </c>
      <c r="P2138" s="59" t="b">
        <f aca="false">TRUE()</f>
        <v>1</v>
      </c>
      <c r="Q2138" s="57" t="s">
        <v>5421</v>
      </c>
      <c r="R2138" s="58" t="n">
        <v>1</v>
      </c>
      <c r="S2138" s="58" t="n">
        <v>10.5348701477051</v>
      </c>
      <c r="T2138" s="57"/>
      <c r="U2138" s="58" t="n">
        <v>3.68445311461464</v>
      </c>
      <c r="V2138" s="58" t="n">
        <v>3.68445311461464</v>
      </c>
      <c r="W2138" s="58" t="n">
        <v>0</v>
      </c>
      <c r="X2138" s="58" t="n">
        <v>100</v>
      </c>
      <c r="Y2138" s="58" t="n">
        <v>0</v>
      </c>
      <c r="Z2138" s="58" t="n">
        <v>3.4562913572354</v>
      </c>
      <c r="AA2138" s="57" t="s">
        <v>5455</v>
      </c>
      <c r="AB2138" s="57" t="s">
        <v>5413</v>
      </c>
      <c r="AC2138" s="57" t="s">
        <v>5422</v>
      </c>
      <c r="AD2138" s="57" t="s">
        <v>261</v>
      </c>
      <c r="AE2138" s="57" t="n">
        <v>2781</v>
      </c>
      <c r="AF2138" s="58" t="n">
        <v>3.4562913572354</v>
      </c>
      <c r="AG2138" s="57" t="s">
        <v>5455</v>
      </c>
      <c r="AH2138" s="57" t="s">
        <v>5422</v>
      </c>
      <c r="AI2138" s="57" t="s">
        <v>261</v>
      </c>
      <c r="AJ2138" s="58" t="n">
        <v>8.63830953636184</v>
      </c>
      <c r="AK2138" s="57" t="s">
        <v>357</v>
      </c>
      <c r="AL2138" s="58" t="n">
        <v>4.5</v>
      </c>
      <c r="AM2138" s="57"/>
      <c r="AN2138" s="57" t="s">
        <v>5455</v>
      </c>
      <c r="AO2138" s="57" t="n">
        <v>5</v>
      </c>
      <c r="AP2138" s="59" t="b">
        <f aca="false">TRUE()</f>
        <v>1</v>
      </c>
    </row>
    <row r="2139" customFormat="false" ht="15" hidden="false" customHeight="true" outlineLevel="0" collapsed="false">
      <c r="B2139" s="57" t="s">
        <v>4721</v>
      </c>
      <c r="C2139" s="57" t="s">
        <v>255</v>
      </c>
      <c r="D2139" s="57" t="s">
        <v>331</v>
      </c>
      <c r="E2139" s="59" t="b">
        <f aca="false">FALSE()</f>
        <v>0</v>
      </c>
      <c r="F2139" s="57" t="n">
        <v>1</v>
      </c>
      <c r="G2139" s="57" t="s">
        <v>5181</v>
      </c>
      <c r="H2139" s="57" t="s">
        <v>5099</v>
      </c>
      <c r="I2139" s="57" t="n">
        <v>6</v>
      </c>
      <c r="J2139" s="57" t="s">
        <v>312</v>
      </c>
      <c r="K2139" s="57" t="n">
        <v>2</v>
      </c>
      <c r="L2139" s="59" t="b">
        <f aca="false">FALSE()</f>
        <v>0</v>
      </c>
      <c r="M2139" s="59" t="b">
        <f aca="false">TRUE()</f>
        <v>1</v>
      </c>
      <c r="N2139" s="59" t="b">
        <f aca="false">TRUE()</f>
        <v>1</v>
      </c>
      <c r="O2139" s="59" t="b">
        <f aca="false">TRUE()</f>
        <v>1</v>
      </c>
      <c r="P2139" s="59" t="b">
        <f aca="false">TRUE()</f>
        <v>1</v>
      </c>
      <c r="Q2139" s="57" t="s">
        <v>5418</v>
      </c>
      <c r="R2139" s="58" t="n">
        <v>1</v>
      </c>
      <c r="S2139" s="58" t="n">
        <v>13.9160804748535</v>
      </c>
      <c r="T2139" s="57"/>
      <c r="U2139" s="58" t="n">
        <v>2.10921591343882</v>
      </c>
      <c r="V2139" s="58" t="n">
        <v>0</v>
      </c>
      <c r="W2139" s="58" t="n">
        <v>0</v>
      </c>
      <c r="X2139" s="58" t="n">
        <v>0</v>
      </c>
      <c r="Y2139" s="58" t="n">
        <v>0</v>
      </c>
      <c r="Z2139" s="58" t="n">
        <v>4.54126979995684</v>
      </c>
      <c r="AA2139" s="57" t="s">
        <v>5455</v>
      </c>
      <c r="AB2139" s="57" t="s">
        <v>5413</v>
      </c>
      <c r="AC2139" s="57" t="s">
        <v>5463</v>
      </c>
      <c r="AD2139" s="57" t="s">
        <v>252</v>
      </c>
      <c r="AE2139" s="57" t="n">
        <v>2512</v>
      </c>
      <c r="AF2139" s="58" t="n">
        <v>5.69351673864234</v>
      </c>
      <c r="AG2139" s="57" t="s">
        <v>5455</v>
      </c>
      <c r="AH2139" s="57" t="s">
        <v>5444</v>
      </c>
      <c r="AI2139" s="57" t="s">
        <v>261</v>
      </c>
      <c r="AJ2139" s="58" t="n">
        <v>9.40524428806608</v>
      </c>
      <c r="AK2139" s="57" t="s">
        <v>363</v>
      </c>
      <c r="AL2139" s="58" t="n">
        <v>3.5</v>
      </c>
      <c r="AM2139" s="57"/>
      <c r="AN2139" s="57"/>
      <c r="AO2139" s="57" t="n">
        <v>0</v>
      </c>
      <c r="AP2139" s="59" t="b">
        <f aca="false">FALSE()</f>
        <v>0</v>
      </c>
    </row>
    <row r="2140" customFormat="false" ht="15" hidden="false" customHeight="true" outlineLevel="0" collapsed="false">
      <c r="B2140" s="57" t="s">
        <v>4721</v>
      </c>
      <c r="C2140" s="57" t="s">
        <v>255</v>
      </c>
      <c r="D2140" s="57" t="s">
        <v>331</v>
      </c>
      <c r="E2140" s="59" t="b">
        <f aca="false">FALSE()</f>
        <v>0</v>
      </c>
      <c r="F2140" s="57" t="n">
        <v>1</v>
      </c>
      <c r="G2140" s="57" t="s">
        <v>5181</v>
      </c>
      <c r="H2140" s="57" t="s">
        <v>5099</v>
      </c>
      <c r="I2140" s="57" t="n">
        <v>6</v>
      </c>
      <c r="J2140" s="57" t="s">
        <v>312</v>
      </c>
      <c r="K2140" s="57" t="n">
        <v>2</v>
      </c>
      <c r="L2140" s="59" t="b">
        <f aca="false">FALSE()</f>
        <v>0</v>
      </c>
      <c r="M2140" s="59" t="b">
        <f aca="false">TRUE()</f>
        <v>1</v>
      </c>
      <c r="N2140" s="59" t="b">
        <f aca="false">TRUE()</f>
        <v>1</v>
      </c>
      <c r="O2140" s="59" t="b">
        <f aca="false">TRUE()</f>
        <v>1</v>
      </c>
      <c r="P2140" s="59" t="b">
        <f aca="false">TRUE()</f>
        <v>1</v>
      </c>
      <c r="Q2140" s="57" t="s">
        <v>5418</v>
      </c>
      <c r="R2140" s="58" t="n">
        <v>1</v>
      </c>
      <c r="S2140" s="58" t="n">
        <v>13.9160804748535</v>
      </c>
      <c r="T2140" s="57"/>
      <c r="U2140" s="58" t="n">
        <v>2.10921591343882</v>
      </c>
      <c r="V2140" s="58" t="n">
        <v>0</v>
      </c>
      <c r="W2140" s="58" t="n">
        <v>0</v>
      </c>
      <c r="X2140" s="58" t="n">
        <v>0</v>
      </c>
      <c r="Y2140" s="58" t="n">
        <v>0</v>
      </c>
      <c r="Z2140" s="58" t="n">
        <v>4.54126979995684</v>
      </c>
      <c r="AA2140" s="57" t="s">
        <v>5455</v>
      </c>
      <c r="AB2140" s="57" t="s">
        <v>5413</v>
      </c>
      <c r="AC2140" s="57" t="s">
        <v>5463</v>
      </c>
      <c r="AD2140" s="57" t="s">
        <v>252</v>
      </c>
      <c r="AE2140" s="57" t="n">
        <v>2512</v>
      </c>
      <c r="AF2140" s="58" t="n">
        <v>5.69351673864234</v>
      </c>
      <c r="AG2140" s="57" t="s">
        <v>5455</v>
      </c>
      <c r="AH2140" s="57" t="s">
        <v>5444</v>
      </c>
      <c r="AI2140" s="57" t="s">
        <v>261</v>
      </c>
      <c r="AJ2140" s="58" t="n">
        <v>9.40524428806608</v>
      </c>
      <c r="AK2140" s="57" t="s">
        <v>363</v>
      </c>
      <c r="AL2140" s="58" t="n">
        <v>4</v>
      </c>
      <c r="AM2140" s="57"/>
      <c r="AN2140" s="57"/>
      <c r="AO2140" s="57" t="n">
        <v>0</v>
      </c>
      <c r="AP2140" s="59" t="b">
        <f aca="false">FALSE()</f>
        <v>0</v>
      </c>
    </row>
    <row r="2141" customFormat="false" ht="15" hidden="false" customHeight="true" outlineLevel="0" collapsed="false">
      <c r="B2141" s="57" t="s">
        <v>4721</v>
      </c>
      <c r="C2141" s="57" t="s">
        <v>255</v>
      </c>
      <c r="D2141" s="57" t="s">
        <v>331</v>
      </c>
      <c r="E2141" s="59" t="b">
        <f aca="false">FALSE()</f>
        <v>0</v>
      </c>
      <c r="F2141" s="57" t="n">
        <v>1</v>
      </c>
      <c r="G2141" s="57" t="s">
        <v>5181</v>
      </c>
      <c r="H2141" s="57" t="s">
        <v>5099</v>
      </c>
      <c r="I2141" s="57" t="n">
        <v>6</v>
      </c>
      <c r="J2141" s="57" t="s">
        <v>312</v>
      </c>
      <c r="K2141" s="57" t="n">
        <v>2</v>
      </c>
      <c r="L2141" s="59" t="b">
        <f aca="false">FALSE()</f>
        <v>0</v>
      </c>
      <c r="M2141" s="59" t="b">
        <f aca="false">TRUE()</f>
        <v>1</v>
      </c>
      <c r="N2141" s="59" t="b">
        <f aca="false">TRUE()</f>
        <v>1</v>
      </c>
      <c r="O2141" s="59" t="b">
        <f aca="false">TRUE()</f>
        <v>1</v>
      </c>
      <c r="P2141" s="59" t="b">
        <f aca="false">TRUE()</f>
        <v>1</v>
      </c>
      <c r="Q2141" s="57" t="s">
        <v>5418</v>
      </c>
      <c r="R2141" s="58" t="n">
        <v>1</v>
      </c>
      <c r="S2141" s="58" t="n">
        <v>13.9160804748535</v>
      </c>
      <c r="T2141" s="57"/>
      <c r="U2141" s="58" t="n">
        <v>2.10921591343882</v>
      </c>
      <c r="V2141" s="58" t="n">
        <v>0</v>
      </c>
      <c r="W2141" s="58" t="n">
        <v>0</v>
      </c>
      <c r="X2141" s="58" t="n">
        <v>0</v>
      </c>
      <c r="Y2141" s="58" t="n">
        <v>0</v>
      </c>
      <c r="Z2141" s="58" t="n">
        <v>4.54126979995684</v>
      </c>
      <c r="AA2141" s="57" t="s">
        <v>5455</v>
      </c>
      <c r="AB2141" s="57" t="s">
        <v>5413</v>
      </c>
      <c r="AC2141" s="57" t="s">
        <v>5463</v>
      </c>
      <c r="AD2141" s="57" t="s">
        <v>252</v>
      </c>
      <c r="AE2141" s="57" t="n">
        <v>2512</v>
      </c>
      <c r="AF2141" s="58" t="n">
        <v>5.69351673864234</v>
      </c>
      <c r="AG2141" s="57" t="s">
        <v>5455</v>
      </c>
      <c r="AH2141" s="57" t="s">
        <v>5444</v>
      </c>
      <c r="AI2141" s="57" t="s">
        <v>261</v>
      </c>
      <c r="AJ2141" s="58" t="n">
        <v>9.40524428806608</v>
      </c>
      <c r="AK2141" s="57" t="s">
        <v>363</v>
      </c>
      <c r="AL2141" s="58" t="n">
        <v>4.5</v>
      </c>
      <c r="AM2141" s="57"/>
      <c r="AN2141" s="57"/>
      <c r="AO2141" s="57" t="n">
        <v>0</v>
      </c>
      <c r="AP2141" s="59" t="b">
        <f aca="false">FALSE()</f>
        <v>0</v>
      </c>
    </row>
    <row r="2142" customFormat="false" ht="15" hidden="false" customHeight="true" outlineLevel="0" collapsed="false">
      <c r="B2142" s="57" t="s">
        <v>4721</v>
      </c>
      <c r="C2142" s="57" t="s">
        <v>255</v>
      </c>
      <c r="D2142" s="57" t="s">
        <v>331</v>
      </c>
      <c r="E2142" s="59" t="b">
        <f aca="false">FALSE()</f>
        <v>0</v>
      </c>
      <c r="F2142" s="57" t="n">
        <v>1</v>
      </c>
      <c r="G2142" s="57" t="s">
        <v>5181</v>
      </c>
      <c r="H2142" s="57" t="s">
        <v>5099</v>
      </c>
      <c r="I2142" s="57" t="n">
        <v>7</v>
      </c>
      <c r="J2142" s="57" t="s">
        <v>4572</v>
      </c>
      <c r="K2142" s="57" t="n">
        <v>2</v>
      </c>
      <c r="L2142" s="59" t="b">
        <f aca="false">FALSE()</f>
        <v>0</v>
      </c>
      <c r="M2142" s="59" t="b">
        <f aca="false">TRUE()</f>
        <v>1</v>
      </c>
      <c r="N2142" s="59" t="b">
        <f aca="false">TRUE()</f>
        <v>1</v>
      </c>
      <c r="O2142" s="59" t="b">
        <f aca="false">TRUE()</f>
        <v>1</v>
      </c>
      <c r="P2142" s="59" t="b">
        <f aca="false">TRUE()</f>
        <v>1</v>
      </c>
      <c r="Q2142" s="57" t="s">
        <v>5459</v>
      </c>
      <c r="R2142" s="58" t="n">
        <v>1</v>
      </c>
      <c r="S2142" s="58" t="n">
        <v>14.9848804473877</v>
      </c>
      <c r="T2142" s="57"/>
      <c r="U2142" s="58" t="n">
        <v>9.07763810847086</v>
      </c>
      <c r="V2142" s="58" t="n">
        <v>8.35676684691582</v>
      </c>
      <c r="W2142" s="58" t="n">
        <v>0</v>
      </c>
      <c r="X2142" s="58" t="n">
        <v>92.0588235294118</v>
      </c>
      <c r="Y2142" s="58" t="n">
        <v>0</v>
      </c>
      <c r="Z2142" s="58" t="n">
        <v>3.93049478053338</v>
      </c>
      <c r="AA2142" s="57" t="s">
        <v>5455</v>
      </c>
      <c r="AB2142" s="57" t="s">
        <v>5413</v>
      </c>
      <c r="AC2142" s="57" t="s">
        <v>5422</v>
      </c>
      <c r="AD2142" s="57" t="s">
        <v>4838</v>
      </c>
      <c r="AE2142" s="57" t="n">
        <v>2780</v>
      </c>
      <c r="AF2142" s="58" t="n">
        <v>3.93049478053338</v>
      </c>
      <c r="AG2142" s="57" t="s">
        <v>5455</v>
      </c>
      <c r="AH2142" s="57" t="s">
        <v>5422</v>
      </c>
      <c r="AI2142" s="57" t="s">
        <v>4838</v>
      </c>
      <c r="AJ2142" s="58" t="n">
        <v>7.73996428794088</v>
      </c>
      <c r="AK2142" s="57" t="s">
        <v>5512</v>
      </c>
      <c r="AL2142" s="58" t="n">
        <v>3.5</v>
      </c>
      <c r="AM2142" s="57"/>
      <c r="AN2142" s="57"/>
      <c r="AO2142" s="57" t="n">
        <v>0</v>
      </c>
      <c r="AP2142" s="59" t="b">
        <f aca="false">FALSE()</f>
        <v>0</v>
      </c>
    </row>
    <row r="2143" customFormat="false" ht="15" hidden="false" customHeight="true" outlineLevel="0" collapsed="false">
      <c r="B2143" s="57" t="s">
        <v>4721</v>
      </c>
      <c r="C2143" s="57" t="s">
        <v>255</v>
      </c>
      <c r="D2143" s="57" t="s">
        <v>331</v>
      </c>
      <c r="E2143" s="59" t="b">
        <f aca="false">FALSE()</f>
        <v>0</v>
      </c>
      <c r="F2143" s="57" t="n">
        <v>1</v>
      </c>
      <c r="G2143" s="57" t="s">
        <v>5181</v>
      </c>
      <c r="H2143" s="57" t="s">
        <v>5099</v>
      </c>
      <c r="I2143" s="57" t="n">
        <v>7</v>
      </c>
      <c r="J2143" s="57" t="s">
        <v>4572</v>
      </c>
      <c r="K2143" s="57" t="n">
        <v>2</v>
      </c>
      <c r="L2143" s="59" t="b">
        <f aca="false">FALSE()</f>
        <v>0</v>
      </c>
      <c r="M2143" s="59" t="b">
        <f aca="false">TRUE()</f>
        <v>1</v>
      </c>
      <c r="N2143" s="59" t="b">
        <f aca="false">TRUE()</f>
        <v>1</v>
      </c>
      <c r="O2143" s="59" t="b">
        <f aca="false">TRUE()</f>
        <v>1</v>
      </c>
      <c r="P2143" s="59" t="b">
        <f aca="false">TRUE()</f>
        <v>1</v>
      </c>
      <c r="Q2143" s="57" t="s">
        <v>5459</v>
      </c>
      <c r="R2143" s="58" t="n">
        <v>1</v>
      </c>
      <c r="S2143" s="58" t="n">
        <v>14.9848804473877</v>
      </c>
      <c r="T2143" s="57"/>
      <c r="U2143" s="58" t="n">
        <v>9.07763810847086</v>
      </c>
      <c r="V2143" s="58" t="n">
        <v>8.35676684691582</v>
      </c>
      <c r="W2143" s="58" t="n">
        <v>0</v>
      </c>
      <c r="X2143" s="58" t="n">
        <v>92.0588235294118</v>
      </c>
      <c r="Y2143" s="58" t="n">
        <v>0</v>
      </c>
      <c r="Z2143" s="58" t="n">
        <v>3.93049478053338</v>
      </c>
      <c r="AA2143" s="57" t="s">
        <v>5455</v>
      </c>
      <c r="AB2143" s="57" t="s">
        <v>5413</v>
      </c>
      <c r="AC2143" s="57" t="s">
        <v>5422</v>
      </c>
      <c r="AD2143" s="57" t="s">
        <v>4838</v>
      </c>
      <c r="AE2143" s="57" t="n">
        <v>2780</v>
      </c>
      <c r="AF2143" s="58" t="n">
        <v>3.93049478053338</v>
      </c>
      <c r="AG2143" s="57" t="s">
        <v>5455</v>
      </c>
      <c r="AH2143" s="57" t="s">
        <v>5422</v>
      </c>
      <c r="AI2143" s="57" t="s">
        <v>4838</v>
      </c>
      <c r="AJ2143" s="58" t="n">
        <v>7.73996428794088</v>
      </c>
      <c r="AK2143" s="57" t="s">
        <v>5512</v>
      </c>
      <c r="AL2143" s="58" t="n">
        <v>4</v>
      </c>
      <c r="AM2143" s="57"/>
      <c r="AN2143" s="57" t="s">
        <v>5455</v>
      </c>
      <c r="AO2143" s="57" t="n">
        <v>1</v>
      </c>
      <c r="AP2143" s="59" t="b">
        <f aca="false">FALSE()</f>
        <v>0</v>
      </c>
    </row>
    <row r="2144" customFormat="false" ht="15" hidden="false" customHeight="true" outlineLevel="0" collapsed="false">
      <c r="B2144" s="57" t="s">
        <v>4721</v>
      </c>
      <c r="C2144" s="57" t="s">
        <v>255</v>
      </c>
      <c r="D2144" s="57" t="s">
        <v>331</v>
      </c>
      <c r="E2144" s="59" t="b">
        <f aca="false">FALSE()</f>
        <v>0</v>
      </c>
      <c r="F2144" s="57" t="n">
        <v>1</v>
      </c>
      <c r="G2144" s="57" t="s">
        <v>5181</v>
      </c>
      <c r="H2144" s="57" t="s">
        <v>5099</v>
      </c>
      <c r="I2144" s="57" t="n">
        <v>7</v>
      </c>
      <c r="J2144" s="57" t="s">
        <v>4572</v>
      </c>
      <c r="K2144" s="57" t="n">
        <v>2</v>
      </c>
      <c r="L2144" s="59" t="b">
        <f aca="false">FALSE()</f>
        <v>0</v>
      </c>
      <c r="M2144" s="59" t="b">
        <f aca="false">TRUE()</f>
        <v>1</v>
      </c>
      <c r="N2144" s="59" t="b">
        <f aca="false">TRUE()</f>
        <v>1</v>
      </c>
      <c r="O2144" s="59" t="b">
        <f aca="false">TRUE()</f>
        <v>1</v>
      </c>
      <c r="P2144" s="59" t="b">
        <f aca="false">TRUE()</f>
        <v>1</v>
      </c>
      <c r="Q2144" s="57" t="s">
        <v>5459</v>
      </c>
      <c r="R2144" s="58" t="n">
        <v>1</v>
      </c>
      <c r="S2144" s="58" t="n">
        <v>14.9848804473877</v>
      </c>
      <c r="T2144" s="57"/>
      <c r="U2144" s="58" t="n">
        <v>9.07763810847086</v>
      </c>
      <c r="V2144" s="58" t="n">
        <v>8.35676684691582</v>
      </c>
      <c r="W2144" s="58" t="n">
        <v>0</v>
      </c>
      <c r="X2144" s="58" t="n">
        <v>92.0588235294118</v>
      </c>
      <c r="Y2144" s="58" t="n">
        <v>0</v>
      </c>
      <c r="Z2144" s="58" t="n">
        <v>3.93049478053338</v>
      </c>
      <c r="AA2144" s="57" t="s">
        <v>5455</v>
      </c>
      <c r="AB2144" s="57" t="s">
        <v>5413</v>
      </c>
      <c r="AC2144" s="57" t="s">
        <v>5422</v>
      </c>
      <c r="AD2144" s="57" t="s">
        <v>4838</v>
      </c>
      <c r="AE2144" s="57" t="n">
        <v>2780</v>
      </c>
      <c r="AF2144" s="58" t="n">
        <v>3.93049478053338</v>
      </c>
      <c r="AG2144" s="57" t="s">
        <v>5455</v>
      </c>
      <c r="AH2144" s="57" t="s">
        <v>5422</v>
      </c>
      <c r="AI2144" s="57" t="s">
        <v>4838</v>
      </c>
      <c r="AJ2144" s="58" t="n">
        <v>7.73996428794088</v>
      </c>
      <c r="AK2144" s="57" t="s">
        <v>5512</v>
      </c>
      <c r="AL2144" s="58" t="n">
        <v>4.5</v>
      </c>
      <c r="AM2144" s="57"/>
      <c r="AN2144" s="57" t="s">
        <v>5455</v>
      </c>
      <c r="AO2144" s="57" t="n">
        <v>1</v>
      </c>
      <c r="AP2144" s="59" t="b">
        <f aca="false">FALSE()</f>
        <v>0</v>
      </c>
    </row>
    <row r="2145" customFormat="false" ht="15" hidden="false" customHeight="true" outlineLevel="0" collapsed="false">
      <c r="B2145" s="57" t="s">
        <v>4721</v>
      </c>
      <c r="C2145" s="57" t="s">
        <v>255</v>
      </c>
      <c r="D2145" s="57" t="s">
        <v>331</v>
      </c>
      <c r="E2145" s="59" t="b">
        <f aca="false">FALSE()</f>
        <v>0</v>
      </c>
      <c r="F2145" s="57" t="n">
        <v>1</v>
      </c>
      <c r="G2145" s="57" t="s">
        <v>5181</v>
      </c>
      <c r="H2145" s="57" t="s">
        <v>5099</v>
      </c>
      <c r="I2145" s="57" t="n">
        <v>8</v>
      </c>
      <c r="J2145" s="57" t="s">
        <v>425</v>
      </c>
      <c r="K2145" s="57" t="n">
        <v>2</v>
      </c>
      <c r="L2145" s="59" t="b">
        <f aca="false">FALSE()</f>
        <v>0</v>
      </c>
      <c r="M2145" s="59" t="b">
        <f aca="false">TRUE()</f>
        <v>1</v>
      </c>
      <c r="N2145" s="59" t="b">
        <f aca="false">TRUE()</f>
        <v>1</v>
      </c>
      <c r="O2145" s="59" t="b">
        <f aca="false">TRUE()</f>
        <v>1</v>
      </c>
      <c r="P2145" s="59" t="b">
        <f aca="false">TRUE()</f>
        <v>1</v>
      </c>
      <c r="Q2145" s="57" t="s">
        <v>5416</v>
      </c>
      <c r="R2145" s="58" t="n">
        <v>1</v>
      </c>
      <c r="S2145" s="58" t="n">
        <v>15.5097103118897</v>
      </c>
      <c r="T2145" s="57"/>
      <c r="U2145" s="58" t="n">
        <v>2.08251697782567</v>
      </c>
      <c r="V2145" s="58" t="n">
        <v>0</v>
      </c>
      <c r="W2145" s="58" t="n">
        <v>0</v>
      </c>
      <c r="X2145" s="58" t="n">
        <v>0</v>
      </c>
      <c r="Y2145" s="58" t="n">
        <v>0</v>
      </c>
      <c r="Z2145" s="58" t="n">
        <v>5.81841038647159</v>
      </c>
      <c r="AA2145" s="57" t="s">
        <v>5488</v>
      </c>
      <c r="AB2145" s="57" t="s">
        <v>5413</v>
      </c>
      <c r="AC2145" s="57" t="s">
        <v>5444</v>
      </c>
      <c r="AD2145" s="57" t="s">
        <v>4885</v>
      </c>
      <c r="AE2145" s="57" t="n">
        <v>111</v>
      </c>
      <c r="AF2145" s="58" t="n">
        <v>5.81841038647159</v>
      </c>
      <c r="AG2145" s="57" t="s">
        <v>5488</v>
      </c>
      <c r="AH2145" s="57" t="s">
        <v>5444</v>
      </c>
      <c r="AI2145" s="57" t="s">
        <v>4885</v>
      </c>
      <c r="AJ2145" s="58" t="n">
        <v>8.51053500680775</v>
      </c>
      <c r="AK2145" s="57" t="s">
        <v>5512</v>
      </c>
      <c r="AL2145" s="58" t="n">
        <v>3.5</v>
      </c>
      <c r="AM2145" s="57"/>
      <c r="AN2145" s="57"/>
      <c r="AO2145" s="57" t="n">
        <v>0</v>
      </c>
      <c r="AP2145" s="59" t="b">
        <f aca="false">FALSE()</f>
        <v>0</v>
      </c>
    </row>
    <row r="2146" customFormat="false" ht="15" hidden="false" customHeight="true" outlineLevel="0" collapsed="false">
      <c r="B2146" s="57" t="s">
        <v>4721</v>
      </c>
      <c r="C2146" s="57" t="s">
        <v>255</v>
      </c>
      <c r="D2146" s="57" t="s">
        <v>331</v>
      </c>
      <c r="E2146" s="59" t="b">
        <f aca="false">FALSE()</f>
        <v>0</v>
      </c>
      <c r="F2146" s="57" t="n">
        <v>1</v>
      </c>
      <c r="G2146" s="57" t="s">
        <v>5181</v>
      </c>
      <c r="H2146" s="57" t="s">
        <v>5099</v>
      </c>
      <c r="I2146" s="57" t="n">
        <v>8</v>
      </c>
      <c r="J2146" s="57" t="s">
        <v>425</v>
      </c>
      <c r="K2146" s="57" t="n">
        <v>2</v>
      </c>
      <c r="L2146" s="59" t="b">
        <f aca="false">FALSE()</f>
        <v>0</v>
      </c>
      <c r="M2146" s="59" t="b">
        <f aca="false">TRUE()</f>
        <v>1</v>
      </c>
      <c r="N2146" s="59" t="b">
        <f aca="false">TRUE()</f>
        <v>1</v>
      </c>
      <c r="O2146" s="59" t="b">
        <f aca="false">TRUE()</f>
        <v>1</v>
      </c>
      <c r="P2146" s="59" t="b">
        <f aca="false">TRUE()</f>
        <v>1</v>
      </c>
      <c r="Q2146" s="57" t="s">
        <v>5416</v>
      </c>
      <c r="R2146" s="58" t="n">
        <v>1</v>
      </c>
      <c r="S2146" s="58" t="n">
        <v>15.5097103118897</v>
      </c>
      <c r="T2146" s="57"/>
      <c r="U2146" s="58" t="n">
        <v>2.08251697782567</v>
      </c>
      <c r="V2146" s="58" t="n">
        <v>0</v>
      </c>
      <c r="W2146" s="58" t="n">
        <v>0</v>
      </c>
      <c r="X2146" s="58" t="n">
        <v>0</v>
      </c>
      <c r="Y2146" s="58" t="n">
        <v>0</v>
      </c>
      <c r="Z2146" s="58" t="n">
        <v>5.81841038647159</v>
      </c>
      <c r="AA2146" s="57" t="s">
        <v>5488</v>
      </c>
      <c r="AB2146" s="57" t="s">
        <v>5413</v>
      </c>
      <c r="AC2146" s="57" t="s">
        <v>5444</v>
      </c>
      <c r="AD2146" s="57" t="s">
        <v>4885</v>
      </c>
      <c r="AE2146" s="57" t="n">
        <v>111</v>
      </c>
      <c r="AF2146" s="58" t="n">
        <v>5.81841038647159</v>
      </c>
      <c r="AG2146" s="57" t="s">
        <v>5488</v>
      </c>
      <c r="AH2146" s="57" t="s">
        <v>5444</v>
      </c>
      <c r="AI2146" s="57" t="s">
        <v>4885</v>
      </c>
      <c r="AJ2146" s="58" t="n">
        <v>8.51053500680775</v>
      </c>
      <c r="AK2146" s="57" t="s">
        <v>5512</v>
      </c>
      <c r="AL2146" s="58" t="n">
        <v>4</v>
      </c>
      <c r="AM2146" s="57"/>
      <c r="AN2146" s="57"/>
      <c r="AO2146" s="57" t="n">
        <v>0</v>
      </c>
      <c r="AP2146" s="59" t="b">
        <f aca="false">FALSE()</f>
        <v>0</v>
      </c>
    </row>
    <row r="2147" customFormat="false" ht="15" hidden="false" customHeight="true" outlineLevel="0" collapsed="false">
      <c r="B2147" s="57" t="s">
        <v>4721</v>
      </c>
      <c r="C2147" s="57" t="s">
        <v>255</v>
      </c>
      <c r="D2147" s="57" t="s">
        <v>331</v>
      </c>
      <c r="E2147" s="59" t="b">
        <f aca="false">FALSE()</f>
        <v>0</v>
      </c>
      <c r="F2147" s="57" t="n">
        <v>1</v>
      </c>
      <c r="G2147" s="57" t="s">
        <v>5181</v>
      </c>
      <c r="H2147" s="57" t="s">
        <v>5099</v>
      </c>
      <c r="I2147" s="57" t="n">
        <v>8</v>
      </c>
      <c r="J2147" s="57" t="s">
        <v>425</v>
      </c>
      <c r="K2147" s="57" t="n">
        <v>2</v>
      </c>
      <c r="L2147" s="59" t="b">
        <f aca="false">FALSE()</f>
        <v>0</v>
      </c>
      <c r="M2147" s="59" t="b">
        <f aca="false">TRUE()</f>
        <v>1</v>
      </c>
      <c r="N2147" s="59" t="b">
        <f aca="false">TRUE()</f>
        <v>1</v>
      </c>
      <c r="O2147" s="59" t="b">
        <f aca="false">TRUE()</f>
        <v>1</v>
      </c>
      <c r="P2147" s="59" t="b">
        <f aca="false">TRUE()</f>
        <v>1</v>
      </c>
      <c r="Q2147" s="57" t="s">
        <v>5416</v>
      </c>
      <c r="R2147" s="58" t="n">
        <v>1</v>
      </c>
      <c r="S2147" s="58" t="n">
        <v>15.5097103118897</v>
      </c>
      <c r="T2147" s="57"/>
      <c r="U2147" s="58" t="n">
        <v>2.08251697782567</v>
      </c>
      <c r="V2147" s="58" t="n">
        <v>0</v>
      </c>
      <c r="W2147" s="58" t="n">
        <v>0</v>
      </c>
      <c r="X2147" s="58" t="n">
        <v>0</v>
      </c>
      <c r="Y2147" s="58" t="n">
        <v>0</v>
      </c>
      <c r="Z2147" s="58" t="n">
        <v>5.81841038647159</v>
      </c>
      <c r="AA2147" s="57" t="s">
        <v>5488</v>
      </c>
      <c r="AB2147" s="57" t="s">
        <v>5413</v>
      </c>
      <c r="AC2147" s="57" t="s">
        <v>5444</v>
      </c>
      <c r="AD2147" s="57" t="s">
        <v>4885</v>
      </c>
      <c r="AE2147" s="57" t="n">
        <v>111</v>
      </c>
      <c r="AF2147" s="58" t="n">
        <v>5.81841038647159</v>
      </c>
      <c r="AG2147" s="57" t="s">
        <v>5488</v>
      </c>
      <c r="AH2147" s="57" t="s">
        <v>5444</v>
      </c>
      <c r="AI2147" s="57" t="s">
        <v>4885</v>
      </c>
      <c r="AJ2147" s="58" t="n">
        <v>8.51053500680775</v>
      </c>
      <c r="AK2147" s="57" t="s">
        <v>5512</v>
      </c>
      <c r="AL2147" s="58" t="n">
        <v>4.5</v>
      </c>
      <c r="AM2147" s="57"/>
      <c r="AN2147" s="57"/>
      <c r="AO2147" s="57" t="n">
        <v>0</v>
      </c>
      <c r="AP2147" s="59" t="b">
        <f aca="false">FALSE()</f>
        <v>0</v>
      </c>
    </row>
    <row r="2148" customFormat="false" ht="15" hidden="false" customHeight="true" outlineLevel="0" collapsed="false">
      <c r="B2148" s="57" t="s">
        <v>4721</v>
      </c>
      <c r="C2148" s="57" t="s">
        <v>255</v>
      </c>
      <c r="D2148" s="57" t="s">
        <v>367</v>
      </c>
      <c r="E2148" s="59" t="b">
        <f aca="false">FALSE()</f>
        <v>0</v>
      </c>
      <c r="F2148" s="57" t="n">
        <v>1</v>
      </c>
      <c r="G2148" s="57" t="s">
        <v>5182</v>
      </c>
      <c r="H2148" s="57" t="s">
        <v>334</v>
      </c>
      <c r="I2148" s="57" t="n">
        <v>2</v>
      </c>
      <c r="J2148" s="57" t="s">
        <v>360</v>
      </c>
      <c r="K2148" s="57" t="n">
        <v>2</v>
      </c>
      <c r="L2148" s="59" t="b">
        <f aca="false">FALSE()</f>
        <v>0</v>
      </c>
      <c r="M2148" s="59" t="b">
        <f aca="false">TRUE()</f>
        <v>1</v>
      </c>
      <c r="N2148" s="59" t="b">
        <f aca="false">TRUE()</f>
        <v>1</v>
      </c>
      <c r="O2148" s="59" t="b">
        <f aca="false">TRUE()</f>
        <v>1</v>
      </c>
      <c r="P2148" s="59" t="b">
        <f aca="false">TRUE()</f>
        <v>1</v>
      </c>
      <c r="Q2148" s="57" t="s">
        <v>5417</v>
      </c>
      <c r="R2148" s="58" t="n">
        <v>1</v>
      </c>
      <c r="S2148" s="58" t="n">
        <v>32.8130912780762</v>
      </c>
      <c r="T2148" s="57"/>
      <c r="U2148" s="58" t="n">
        <v>37.9391875062856</v>
      </c>
      <c r="V2148" s="58" t="n">
        <v>10.4392838247415</v>
      </c>
      <c r="W2148" s="58" t="n">
        <v>10.4392838247415</v>
      </c>
      <c r="X2148" s="58" t="n">
        <v>27.5158339197748</v>
      </c>
      <c r="Y2148" s="58" t="n">
        <v>27.5158339197748</v>
      </c>
      <c r="Z2148" s="58" t="n">
        <v>3.63857449742338</v>
      </c>
      <c r="AA2148" s="57" t="s">
        <v>324</v>
      </c>
      <c r="AB2148" s="57" t="s">
        <v>282</v>
      </c>
      <c r="AC2148" s="57" t="s">
        <v>5458</v>
      </c>
      <c r="AD2148" s="57" t="s">
        <v>5430</v>
      </c>
      <c r="AE2148" s="57" t="n">
        <v>44</v>
      </c>
      <c r="AF2148" s="58" t="n">
        <v>3.63857449742338</v>
      </c>
      <c r="AG2148" s="57" t="s">
        <v>324</v>
      </c>
      <c r="AH2148" s="57" t="s">
        <v>5458</v>
      </c>
      <c r="AI2148" s="57" t="s">
        <v>5430</v>
      </c>
      <c r="AJ2148" s="58" t="n">
        <v>3.63857449742338</v>
      </c>
      <c r="AK2148" s="57" t="s">
        <v>324</v>
      </c>
      <c r="AL2148" s="58" t="n">
        <v>3.5</v>
      </c>
      <c r="AM2148" s="57"/>
      <c r="AN2148" s="57"/>
      <c r="AO2148" s="57" t="n">
        <v>0</v>
      </c>
      <c r="AP2148" s="59" t="b">
        <f aca="false">FALSE()</f>
        <v>0</v>
      </c>
    </row>
    <row r="2149" customFormat="false" ht="15" hidden="false" customHeight="true" outlineLevel="0" collapsed="false">
      <c r="B2149" s="57" t="s">
        <v>4721</v>
      </c>
      <c r="C2149" s="57" t="s">
        <v>255</v>
      </c>
      <c r="D2149" s="57" t="s">
        <v>367</v>
      </c>
      <c r="E2149" s="59" t="b">
        <f aca="false">FALSE()</f>
        <v>0</v>
      </c>
      <c r="F2149" s="57" t="n">
        <v>1</v>
      </c>
      <c r="G2149" s="57" t="s">
        <v>5182</v>
      </c>
      <c r="H2149" s="57" t="s">
        <v>334</v>
      </c>
      <c r="I2149" s="57" t="n">
        <v>2</v>
      </c>
      <c r="J2149" s="57" t="s">
        <v>360</v>
      </c>
      <c r="K2149" s="57" t="n">
        <v>2</v>
      </c>
      <c r="L2149" s="59" t="b">
        <f aca="false">FALSE()</f>
        <v>0</v>
      </c>
      <c r="M2149" s="59" t="b">
        <f aca="false">TRUE()</f>
        <v>1</v>
      </c>
      <c r="N2149" s="59" t="b">
        <f aca="false">TRUE()</f>
        <v>1</v>
      </c>
      <c r="O2149" s="59" t="b">
        <f aca="false">TRUE()</f>
        <v>1</v>
      </c>
      <c r="P2149" s="59" t="b">
        <f aca="false">TRUE()</f>
        <v>1</v>
      </c>
      <c r="Q2149" s="57" t="s">
        <v>5417</v>
      </c>
      <c r="R2149" s="58" t="n">
        <v>1</v>
      </c>
      <c r="S2149" s="58" t="n">
        <v>32.8130912780762</v>
      </c>
      <c r="T2149" s="57"/>
      <c r="U2149" s="58" t="n">
        <v>37.9391875062856</v>
      </c>
      <c r="V2149" s="58" t="n">
        <v>10.4392838247415</v>
      </c>
      <c r="W2149" s="58" t="n">
        <v>10.4392838247415</v>
      </c>
      <c r="X2149" s="58" t="n">
        <v>27.5158339197748</v>
      </c>
      <c r="Y2149" s="58" t="n">
        <v>27.5158339197748</v>
      </c>
      <c r="Z2149" s="58" t="n">
        <v>3.63857449742338</v>
      </c>
      <c r="AA2149" s="57" t="s">
        <v>324</v>
      </c>
      <c r="AB2149" s="57" t="s">
        <v>282</v>
      </c>
      <c r="AC2149" s="57" t="s">
        <v>5458</v>
      </c>
      <c r="AD2149" s="57" t="s">
        <v>5430</v>
      </c>
      <c r="AE2149" s="57" t="n">
        <v>44</v>
      </c>
      <c r="AF2149" s="58" t="n">
        <v>3.63857449742338</v>
      </c>
      <c r="AG2149" s="57" t="s">
        <v>324</v>
      </c>
      <c r="AH2149" s="57" t="s">
        <v>5458</v>
      </c>
      <c r="AI2149" s="57" t="s">
        <v>5430</v>
      </c>
      <c r="AJ2149" s="58" t="n">
        <v>3.63857449742338</v>
      </c>
      <c r="AK2149" s="57" t="s">
        <v>324</v>
      </c>
      <c r="AL2149" s="58" t="n">
        <v>4</v>
      </c>
      <c r="AM2149" s="57" t="s">
        <v>324</v>
      </c>
      <c r="AN2149" s="57" t="s">
        <v>324</v>
      </c>
      <c r="AO2149" s="57" t="n">
        <v>1</v>
      </c>
      <c r="AP2149" s="59" t="b">
        <f aca="false">FALSE()</f>
        <v>0</v>
      </c>
    </row>
    <row r="2150" customFormat="false" ht="15" hidden="false" customHeight="true" outlineLevel="0" collapsed="false">
      <c r="B2150" s="57" t="s">
        <v>4721</v>
      </c>
      <c r="C2150" s="57" t="s">
        <v>255</v>
      </c>
      <c r="D2150" s="57" t="s">
        <v>367</v>
      </c>
      <c r="E2150" s="59" t="b">
        <f aca="false">FALSE()</f>
        <v>0</v>
      </c>
      <c r="F2150" s="57" t="n">
        <v>1</v>
      </c>
      <c r="G2150" s="57" t="s">
        <v>5182</v>
      </c>
      <c r="H2150" s="57" t="s">
        <v>334</v>
      </c>
      <c r="I2150" s="57" t="n">
        <v>2</v>
      </c>
      <c r="J2150" s="57" t="s">
        <v>360</v>
      </c>
      <c r="K2150" s="57" t="n">
        <v>2</v>
      </c>
      <c r="L2150" s="59" t="b">
        <f aca="false">FALSE()</f>
        <v>0</v>
      </c>
      <c r="M2150" s="59" t="b">
        <f aca="false">TRUE()</f>
        <v>1</v>
      </c>
      <c r="N2150" s="59" t="b">
        <f aca="false">TRUE()</f>
        <v>1</v>
      </c>
      <c r="O2150" s="59" t="b">
        <f aca="false">TRUE()</f>
        <v>1</v>
      </c>
      <c r="P2150" s="59" t="b">
        <f aca="false">TRUE()</f>
        <v>1</v>
      </c>
      <c r="Q2150" s="57" t="s">
        <v>5417</v>
      </c>
      <c r="R2150" s="58" t="n">
        <v>1</v>
      </c>
      <c r="S2150" s="58" t="n">
        <v>32.8130912780762</v>
      </c>
      <c r="T2150" s="57"/>
      <c r="U2150" s="58" t="n">
        <v>37.9391875062856</v>
      </c>
      <c r="V2150" s="58" t="n">
        <v>10.4392838247415</v>
      </c>
      <c r="W2150" s="58" t="n">
        <v>10.4392838247415</v>
      </c>
      <c r="X2150" s="58" t="n">
        <v>27.5158339197748</v>
      </c>
      <c r="Y2150" s="58" t="n">
        <v>27.5158339197748</v>
      </c>
      <c r="Z2150" s="58" t="n">
        <v>3.63857449742338</v>
      </c>
      <c r="AA2150" s="57" t="s">
        <v>324</v>
      </c>
      <c r="AB2150" s="57" t="s">
        <v>282</v>
      </c>
      <c r="AC2150" s="57" t="s">
        <v>5458</v>
      </c>
      <c r="AD2150" s="57" t="s">
        <v>5430</v>
      </c>
      <c r="AE2150" s="57" t="n">
        <v>44</v>
      </c>
      <c r="AF2150" s="58" t="n">
        <v>3.63857449742338</v>
      </c>
      <c r="AG2150" s="57" t="s">
        <v>324</v>
      </c>
      <c r="AH2150" s="57" t="s">
        <v>5458</v>
      </c>
      <c r="AI2150" s="57" t="s">
        <v>5430</v>
      </c>
      <c r="AJ2150" s="58" t="n">
        <v>3.63857449742338</v>
      </c>
      <c r="AK2150" s="57" t="s">
        <v>324</v>
      </c>
      <c r="AL2150" s="58" t="n">
        <v>4.5</v>
      </c>
      <c r="AM2150" s="57" t="s">
        <v>324</v>
      </c>
      <c r="AN2150" s="57" t="s">
        <v>324</v>
      </c>
      <c r="AO2150" s="57" t="n">
        <v>1</v>
      </c>
      <c r="AP2150" s="59" t="b">
        <f aca="false">FALSE()</f>
        <v>0</v>
      </c>
    </row>
    <row r="2151" customFormat="false" ht="15" hidden="false" customHeight="true" outlineLevel="0" collapsed="false">
      <c r="B2151" s="57" t="s">
        <v>4721</v>
      </c>
      <c r="C2151" s="57" t="s">
        <v>255</v>
      </c>
      <c r="D2151" s="57" t="s">
        <v>367</v>
      </c>
      <c r="E2151" s="59" t="b">
        <f aca="false">FALSE()</f>
        <v>0</v>
      </c>
      <c r="F2151" s="57" t="n">
        <v>1</v>
      </c>
      <c r="G2151" s="57" t="s">
        <v>5182</v>
      </c>
      <c r="H2151" s="57" t="s">
        <v>334</v>
      </c>
      <c r="I2151" s="57" t="n">
        <v>3</v>
      </c>
      <c r="J2151" s="57" t="s">
        <v>4572</v>
      </c>
      <c r="K2151" s="57" t="n">
        <v>2</v>
      </c>
      <c r="L2151" s="59" t="b">
        <f aca="false">FALSE()</f>
        <v>0</v>
      </c>
      <c r="M2151" s="59" t="b">
        <f aca="false">TRUE()</f>
        <v>1</v>
      </c>
      <c r="N2151" s="59" t="b">
        <f aca="false">TRUE()</f>
        <v>1</v>
      </c>
      <c r="O2151" s="59" t="b">
        <f aca="false">TRUE()</f>
        <v>1</v>
      </c>
      <c r="P2151" s="59" t="b">
        <f aca="false">TRUE()</f>
        <v>1</v>
      </c>
      <c r="Q2151" s="57" t="s">
        <v>5459</v>
      </c>
      <c r="R2151" s="58" t="n">
        <v>1</v>
      </c>
      <c r="S2151" s="58" t="n">
        <v>34.1998100280762</v>
      </c>
      <c r="T2151" s="57"/>
      <c r="U2151" s="58" t="n">
        <v>5.20629244456417</v>
      </c>
      <c r="V2151" s="58" t="n">
        <v>5.20629244456417</v>
      </c>
      <c r="W2151" s="58" t="n">
        <v>5.20629244456417</v>
      </c>
      <c r="X2151" s="58" t="n">
        <v>100</v>
      </c>
      <c r="Y2151" s="58" t="n">
        <v>100</v>
      </c>
      <c r="Z2151" s="58" t="n">
        <v>3.41037515833668</v>
      </c>
      <c r="AA2151" s="57" t="s">
        <v>5471</v>
      </c>
      <c r="AB2151" s="57" t="s">
        <v>282</v>
      </c>
      <c r="AC2151" s="57" t="s">
        <v>5460</v>
      </c>
      <c r="AD2151" s="57" t="s">
        <v>5459</v>
      </c>
      <c r="AE2151" s="57" t="n">
        <v>175</v>
      </c>
      <c r="AF2151" s="58" t="n">
        <v>4.53230026958717</v>
      </c>
      <c r="AG2151" s="57" t="s">
        <v>324</v>
      </c>
      <c r="AH2151" s="57" t="s">
        <v>5458</v>
      </c>
      <c r="AI2151" s="57" t="s">
        <v>5430</v>
      </c>
      <c r="AJ2151" s="58" t="n">
        <v>3.41037515833668</v>
      </c>
      <c r="AK2151" s="57" t="s">
        <v>5471</v>
      </c>
      <c r="AL2151" s="58" t="n">
        <v>3.5</v>
      </c>
      <c r="AM2151" s="57" t="s">
        <v>5471</v>
      </c>
      <c r="AN2151" s="57" t="s">
        <v>5471</v>
      </c>
      <c r="AO2151" s="57" t="n">
        <v>1</v>
      </c>
      <c r="AP2151" s="59" t="b">
        <f aca="false">FALSE()</f>
        <v>0</v>
      </c>
    </row>
    <row r="2152" customFormat="false" ht="15" hidden="false" customHeight="true" outlineLevel="0" collapsed="false">
      <c r="B2152" s="57" t="s">
        <v>4721</v>
      </c>
      <c r="C2152" s="57" t="s">
        <v>255</v>
      </c>
      <c r="D2152" s="57" t="s">
        <v>367</v>
      </c>
      <c r="E2152" s="59" t="b">
        <f aca="false">FALSE()</f>
        <v>0</v>
      </c>
      <c r="F2152" s="57" t="n">
        <v>1</v>
      </c>
      <c r="G2152" s="57" t="s">
        <v>5182</v>
      </c>
      <c r="H2152" s="57" t="s">
        <v>334</v>
      </c>
      <c r="I2152" s="57" t="n">
        <v>3</v>
      </c>
      <c r="J2152" s="57" t="s">
        <v>4572</v>
      </c>
      <c r="K2152" s="57" t="n">
        <v>2</v>
      </c>
      <c r="L2152" s="59" t="b">
        <f aca="false">FALSE()</f>
        <v>0</v>
      </c>
      <c r="M2152" s="59" t="b">
        <f aca="false">TRUE()</f>
        <v>1</v>
      </c>
      <c r="N2152" s="59" t="b">
        <f aca="false">TRUE()</f>
        <v>1</v>
      </c>
      <c r="O2152" s="59" t="b">
        <f aca="false">TRUE()</f>
        <v>1</v>
      </c>
      <c r="P2152" s="59" t="b">
        <f aca="false">TRUE()</f>
        <v>1</v>
      </c>
      <c r="Q2152" s="57" t="s">
        <v>5459</v>
      </c>
      <c r="R2152" s="58" t="n">
        <v>1</v>
      </c>
      <c r="S2152" s="58" t="n">
        <v>34.1998100280762</v>
      </c>
      <c r="T2152" s="57"/>
      <c r="U2152" s="58" t="n">
        <v>5.20629244456417</v>
      </c>
      <c r="V2152" s="58" t="n">
        <v>5.20629244456417</v>
      </c>
      <c r="W2152" s="58" t="n">
        <v>5.20629244456417</v>
      </c>
      <c r="X2152" s="58" t="n">
        <v>100</v>
      </c>
      <c r="Y2152" s="58" t="n">
        <v>100</v>
      </c>
      <c r="Z2152" s="58" t="n">
        <v>3.41037515833668</v>
      </c>
      <c r="AA2152" s="57" t="s">
        <v>5471</v>
      </c>
      <c r="AB2152" s="57" t="s">
        <v>282</v>
      </c>
      <c r="AC2152" s="57" t="s">
        <v>5460</v>
      </c>
      <c r="AD2152" s="57" t="s">
        <v>5459</v>
      </c>
      <c r="AE2152" s="57" t="n">
        <v>175</v>
      </c>
      <c r="AF2152" s="58" t="n">
        <v>4.53230026958717</v>
      </c>
      <c r="AG2152" s="57" t="s">
        <v>324</v>
      </c>
      <c r="AH2152" s="57" t="s">
        <v>5458</v>
      </c>
      <c r="AI2152" s="57" t="s">
        <v>5430</v>
      </c>
      <c r="AJ2152" s="58" t="n">
        <v>3.41037515833668</v>
      </c>
      <c r="AK2152" s="57" t="s">
        <v>5471</v>
      </c>
      <c r="AL2152" s="58" t="n">
        <v>4</v>
      </c>
      <c r="AM2152" s="57" t="s">
        <v>5471</v>
      </c>
      <c r="AN2152" s="57" t="s">
        <v>5471</v>
      </c>
      <c r="AO2152" s="57" t="n">
        <v>2</v>
      </c>
      <c r="AP2152" s="59" t="b">
        <f aca="false">FALSE()</f>
        <v>0</v>
      </c>
    </row>
    <row r="2153" customFormat="false" ht="15" hidden="false" customHeight="true" outlineLevel="0" collapsed="false">
      <c r="B2153" s="57" t="s">
        <v>4721</v>
      </c>
      <c r="C2153" s="57" t="s">
        <v>255</v>
      </c>
      <c r="D2153" s="57" t="s">
        <v>367</v>
      </c>
      <c r="E2153" s="59" t="b">
        <f aca="false">FALSE()</f>
        <v>0</v>
      </c>
      <c r="F2153" s="57" t="n">
        <v>1</v>
      </c>
      <c r="G2153" s="57" t="s">
        <v>5182</v>
      </c>
      <c r="H2153" s="57" t="s">
        <v>334</v>
      </c>
      <c r="I2153" s="57" t="n">
        <v>3</v>
      </c>
      <c r="J2153" s="57" t="s">
        <v>4572</v>
      </c>
      <c r="K2153" s="57" t="n">
        <v>2</v>
      </c>
      <c r="L2153" s="59" t="b">
        <f aca="false">FALSE()</f>
        <v>0</v>
      </c>
      <c r="M2153" s="59" t="b">
        <f aca="false">TRUE()</f>
        <v>1</v>
      </c>
      <c r="N2153" s="59" t="b">
        <f aca="false">TRUE()</f>
        <v>1</v>
      </c>
      <c r="O2153" s="59" t="b">
        <f aca="false">TRUE()</f>
        <v>1</v>
      </c>
      <c r="P2153" s="59" t="b">
        <f aca="false">TRUE()</f>
        <v>1</v>
      </c>
      <c r="Q2153" s="57" t="s">
        <v>5459</v>
      </c>
      <c r="R2153" s="58" t="n">
        <v>1</v>
      </c>
      <c r="S2153" s="58" t="n">
        <v>34.1998100280762</v>
      </c>
      <c r="T2153" s="57"/>
      <c r="U2153" s="58" t="n">
        <v>5.20629244456417</v>
      </c>
      <c r="V2153" s="58" t="n">
        <v>5.20629244456417</v>
      </c>
      <c r="W2153" s="58" t="n">
        <v>5.20629244456417</v>
      </c>
      <c r="X2153" s="58" t="n">
        <v>100</v>
      </c>
      <c r="Y2153" s="58" t="n">
        <v>100</v>
      </c>
      <c r="Z2153" s="58" t="n">
        <v>3.41037515833668</v>
      </c>
      <c r="AA2153" s="57" t="s">
        <v>5471</v>
      </c>
      <c r="AB2153" s="57" t="s">
        <v>282</v>
      </c>
      <c r="AC2153" s="57" t="s">
        <v>5460</v>
      </c>
      <c r="AD2153" s="57" t="s">
        <v>5459</v>
      </c>
      <c r="AE2153" s="57" t="n">
        <v>175</v>
      </c>
      <c r="AF2153" s="58" t="n">
        <v>4.53230026958717</v>
      </c>
      <c r="AG2153" s="57" t="s">
        <v>324</v>
      </c>
      <c r="AH2153" s="57" t="s">
        <v>5458</v>
      </c>
      <c r="AI2153" s="57" t="s">
        <v>5430</v>
      </c>
      <c r="AJ2153" s="58" t="n">
        <v>3.41037515833668</v>
      </c>
      <c r="AK2153" s="57" t="s">
        <v>5471</v>
      </c>
      <c r="AL2153" s="58" t="n">
        <v>4.5</v>
      </c>
      <c r="AM2153" s="57" t="s">
        <v>5471</v>
      </c>
      <c r="AN2153" s="57" t="s">
        <v>5471</v>
      </c>
      <c r="AO2153" s="57" t="n">
        <v>2</v>
      </c>
      <c r="AP2153" s="59" t="b">
        <f aca="false">FALSE()</f>
        <v>0</v>
      </c>
    </row>
    <row r="2154" customFormat="false" ht="15" hidden="false" customHeight="true" outlineLevel="0" collapsed="false">
      <c r="B2154" s="57" t="s">
        <v>4721</v>
      </c>
      <c r="C2154" s="57" t="s">
        <v>255</v>
      </c>
      <c r="D2154" s="57" t="s">
        <v>367</v>
      </c>
      <c r="E2154" s="59" t="b">
        <f aca="false">FALSE()</f>
        <v>0</v>
      </c>
      <c r="F2154" s="57" t="n">
        <v>1</v>
      </c>
      <c r="G2154" s="57" t="s">
        <v>5182</v>
      </c>
      <c r="H2154" s="57" t="s">
        <v>334</v>
      </c>
      <c r="I2154" s="57" t="n">
        <v>4</v>
      </c>
      <c r="J2154" s="57" t="s">
        <v>425</v>
      </c>
      <c r="K2154" s="57" t="n">
        <v>2</v>
      </c>
      <c r="L2154" s="59" t="b">
        <f aca="false">FALSE()</f>
        <v>0</v>
      </c>
      <c r="M2154" s="59" t="b">
        <f aca="false">TRUE()</f>
        <v>1</v>
      </c>
      <c r="N2154" s="59" t="b">
        <f aca="false">TRUE()</f>
        <v>1</v>
      </c>
      <c r="O2154" s="59" t="b">
        <f aca="false">TRUE()</f>
        <v>1</v>
      </c>
      <c r="P2154" s="59" t="b">
        <f aca="false">TRUE()</f>
        <v>1</v>
      </c>
      <c r="Q2154" s="57" t="s">
        <v>5416</v>
      </c>
      <c r="R2154" s="58" t="n">
        <v>1</v>
      </c>
      <c r="S2154" s="58" t="n">
        <v>32.7049903869629</v>
      </c>
      <c r="T2154" s="57"/>
      <c r="U2154" s="58" t="n">
        <v>4.11163608442504</v>
      </c>
      <c r="V2154" s="58" t="n">
        <v>2.24271059150457</v>
      </c>
      <c r="W2154" s="58" t="n">
        <v>2.24271059150457</v>
      </c>
      <c r="X2154" s="58" t="n">
        <v>54.5454545454546</v>
      </c>
      <c r="Y2154" s="58" t="n">
        <v>54.5454545454546</v>
      </c>
      <c r="Z2154" s="58" t="n">
        <v>4.94012787584492</v>
      </c>
      <c r="AA2154" s="57" t="s">
        <v>5471</v>
      </c>
      <c r="AB2154" s="57" t="s">
        <v>282</v>
      </c>
      <c r="AC2154" s="57" t="s">
        <v>5460</v>
      </c>
      <c r="AD2154" s="57" t="s">
        <v>5459</v>
      </c>
      <c r="AE2154" s="57" t="n">
        <v>175</v>
      </c>
      <c r="AF2154" s="58" t="n">
        <v>5.70591504846505</v>
      </c>
      <c r="AG2154" s="57" t="s">
        <v>5471</v>
      </c>
      <c r="AH2154" s="57" t="s">
        <v>4866</v>
      </c>
      <c r="AI2154" s="57" t="s">
        <v>5459</v>
      </c>
      <c r="AJ2154" s="58" t="n">
        <v>4.94012787584492</v>
      </c>
      <c r="AK2154" s="57" t="s">
        <v>5471</v>
      </c>
      <c r="AL2154" s="58" t="n">
        <v>3.5</v>
      </c>
      <c r="AM2154" s="57"/>
      <c r="AN2154" s="57"/>
      <c r="AO2154" s="57" t="n">
        <v>0</v>
      </c>
      <c r="AP2154" s="59" t="b">
        <f aca="false">FALSE()</f>
        <v>0</v>
      </c>
    </row>
    <row r="2155" customFormat="false" ht="15" hidden="false" customHeight="true" outlineLevel="0" collapsed="false">
      <c r="B2155" s="57" t="s">
        <v>4721</v>
      </c>
      <c r="C2155" s="57" t="s">
        <v>255</v>
      </c>
      <c r="D2155" s="57" t="s">
        <v>367</v>
      </c>
      <c r="E2155" s="59" t="b">
        <f aca="false">FALSE()</f>
        <v>0</v>
      </c>
      <c r="F2155" s="57" t="n">
        <v>1</v>
      </c>
      <c r="G2155" s="57" t="s">
        <v>5182</v>
      </c>
      <c r="H2155" s="57" t="s">
        <v>334</v>
      </c>
      <c r="I2155" s="57" t="n">
        <v>4</v>
      </c>
      <c r="J2155" s="57" t="s">
        <v>425</v>
      </c>
      <c r="K2155" s="57" t="n">
        <v>2</v>
      </c>
      <c r="L2155" s="59" t="b">
        <f aca="false">FALSE()</f>
        <v>0</v>
      </c>
      <c r="M2155" s="59" t="b">
        <f aca="false">TRUE()</f>
        <v>1</v>
      </c>
      <c r="N2155" s="59" t="b">
        <f aca="false">TRUE()</f>
        <v>1</v>
      </c>
      <c r="O2155" s="59" t="b">
        <f aca="false">TRUE()</f>
        <v>1</v>
      </c>
      <c r="P2155" s="59" t="b">
        <f aca="false">TRUE()</f>
        <v>1</v>
      </c>
      <c r="Q2155" s="57" t="s">
        <v>5416</v>
      </c>
      <c r="R2155" s="58" t="n">
        <v>1</v>
      </c>
      <c r="S2155" s="58" t="n">
        <v>32.7049903869629</v>
      </c>
      <c r="T2155" s="57"/>
      <c r="U2155" s="58" t="n">
        <v>4.11163608442504</v>
      </c>
      <c r="V2155" s="58" t="n">
        <v>2.24271059150457</v>
      </c>
      <c r="W2155" s="58" t="n">
        <v>2.24271059150457</v>
      </c>
      <c r="X2155" s="58" t="n">
        <v>54.5454545454546</v>
      </c>
      <c r="Y2155" s="58" t="n">
        <v>54.5454545454546</v>
      </c>
      <c r="Z2155" s="58" t="n">
        <v>4.94012787584492</v>
      </c>
      <c r="AA2155" s="57" t="s">
        <v>5471</v>
      </c>
      <c r="AB2155" s="57" t="s">
        <v>282</v>
      </c>
      <c r="AC2155" s="57" t="s">
        <v>5460</v>
      </c>
      <c r="AD2155" s="57" t="s">
        <v>5459</v>
      </c>
      <c r="AE2155" s="57" t="n">
        <v>175</v>
      </c>
      <c r="AF2155" s="58" t="n">
        <v>5.70591504846505</v>
      </c>
      <c r="AG2155" s="57" t="s">
        <v>5471</v>
      </c>
      <c r="AH2155" s="57" t="s">
        <v>4866</v>
      </c>
      <c r="AI2155" s="57" t="s">
        <v>5459</v>
      </c>
      <c r="AJ2155" s="58" t="n">
        <v>4.94012787584492</v>
      </c>
      <c r="AK2155" s="57" t="s">
        <v>5471</v>
      </c>
      <c r="AL2155" s="58" t="n">
        <v>4</v>
      </c>
      <c r="AM2155" s="57"/>
      <c r="AN2155" s="57"/>
      <c r="AO2155" s="57" t="n">
        <v>0</v>
      </c>
      <c r="AP2155" s="59" t="b">
        <f aca="false">FALSE()</f>
        <v>0</v>
      </c>
    </row>
    <row r="2156" customFormat="false" ht="15" hidden="false" customHeight="true" outlineLevel="0" collapsed="false">
      <c r="B2156" s="57" t="s">
        <v>4721</v>
      </c>
      <c r="C2156" s="57" t="s">
        <v>255</v>
      </c>
      <c r="D2156" s="57" t="s">
        <v>367</v>
      </c>
      <c r="E2156" s="59" t="b">
        <f aca="false">FALSE()</f>
        <v>0</v>
      </c>
      <c r="F2156" s="57" t="n">
        <v>1</v>
      </c>
      <c r="G2156" s="57" t="s">
        <v>5182</v>
      </c>
      <c r="H2156" s="57" t="s">
        <v>334</v>
      </c>
      <c r="I2156" s="57" t="n">
        <v>4</v>
      </c>
      <c r="J2156" s="57" t="s">
        <v>425</v>
      </c>
      <c r="K2156" s="57" t="n">
        <v>2</v>
      </c>
      <c r="L2156" s="59" t="b">
        <f aca="false">FALSE()</f>
        <v>0</v>
      </c>
      <c r="M2156" s="59" t="b">
        <f aca="false">TRUE()</f>
        <v>1</v>
      </c>
      <c r="N2156" s="59" t="b">
        <f aca="false">TRUE()</f>
        <v>1</v>
      </c>
      <c r="O2156" s="59" t="b">
        <f aca="false">TRUE()</f>
        <v>1</v>
      </c>
      <c r="P2156" s="59" t="b">
        <f aca="false">TRUE()</f>
        <v>1</v>
      </c>
      <c r="Q2156" s="57" t="s">
        <v>5416</v>
      </c>
      <c r="R2156" s="58" t="n">
        <v>1</v>
      </c>
      <c r="S2156" s="58" t="n">
        <v>32.7049903869629</v>
      </c>
      <c r="T2156" s="57"/>
      <c r="U2156" s="58" t="n">
        <v>4.11163608442504</v>
      </c>
      <c r="V2156" s="58" t="n">
        <v>2.24271059150457</v>
      </c>
      <c r="W2156" s="58" t="n">
        <v>2.24271059150457</v>
      </c>
      <c r="X2156" s="58" t="n">
        <v>54.5454545454546</v>
      </c>
      <c r="Y2156" s="58" t="n">
        <v>54.5454545454546</v>
      </c>
      <c r="Z2156" s="58" t="n">
        <v>4.94012787584492</v>
      </c>
      <c r="AA2156" s="57" t="s">
        <v>5471</v>
      </c>
      <c r="AB2156" s="57" t="s">
        <v>282</v>
      </c>
      <c r="AC2156" s="57" t="s">
        <v>5460</v>
      </c>
      <c r="AD2156" s="57" t="s">
        <v>5459</v>
      </c>
      <c r="AE2156" s="57" t="n">
        <v>175</v>
      </c>
      <c r="AF2156" s="58" t="n">
        <v>5.70591504846505</v>
      </c>
      <c r="AG2156" s="57" t="s">
        <v>5471</v>
      </c>
      <c r="AH2156" s="57" t="s">
        <v>4866</v>
      </c>
      <c r="AI2156" s="57" t="s">
        <v>5459</v>
      </c>
      <c r="AJ2156" s="58" t="n">
        <v>4.94012787584492</v>
      </c>
      <c r="AK2156" s="57" t="s">
        <v>5471</v>
      </c>
      <c r="AL2156" s="58" t="n">
        <v>4.5</v>
      </c>
      <c r="AM2156" s="57"/>
      <c r="AN2156" s="57"/>
      <c r="AO2156" s="57" t="n">
        <v>0</v>
      </c>
      <c r="AP2156" s="59" t="b">
        <f aca="false">FALSE()</f>
        <v>0</v>
      </c>
    </row>
    <row r="2157" customFormat="false" ht="15" hidden="false" customHeight="true" outlineLevel="0" collapsed="false">
      <c r="B2157" s="57" t="s">
        <v>4721</v>
      </c>
      <c r="C2157" s="57" t="s">
        <v>255</v>
      </c>
      <c r="D2157" s="57" t="s">
        <v>367</v>
      </c>
      <c r="E2157" s="59" t="b">
        <f aca="false">FALSE()</f>
        <v>0</v>
      </c>
      <c r="F2157" s="57" t="n">
        <v>1</v>
      </c>
      <c r="G2157" s="57" t="s">
        <v>5182</v>
      </c>
      <c r="H2157" s="57" t="s">
        <v>334</v>
      </c>
      <c r="I2157" s="57" t="n">
        <v>5</v>
      </c>
      <c r="J2157" s="57" t="s">
        <v>425</v>
      </c>
      <c r="K2157" s="57" t="n">
        <v>2</v>
      </c>
      <c r="L2157" s="59" t="b">
        <f aca="false">FALSE()</f>
        <v>0</v>
      </c>
      <c r="M2157" s="59" t="b">
        <f aca="false">TRUE()</f>
        <v>1</v>
      </c>
      <c r="N2157" s="59" t="b">
        <f aca="false">TRUE()</f>
        <v>1</v>
      </c>
      <c r="O2157" s="59" t="b">
        <f aca="false">TRUE()</f>
        <v>1</v>
      </c>
      <c r="P2157" s="59" t="b">
        <f aca="false">TRUE()</f>
        <v>1</v>
      </c>
      <c r="Q2157" s="57" t="s">
        <v>5416</v>
      </c>
      <c r="R2157" s="58" t="n">
        <v>1</v>
      </c>
      <c r="S2157" s="58" t="n">
        <v>29.6504402160645</v>
      </c>
      <c r="T2157" s="57"/>
      <c r="U2157" s="58" t="n">
        <v>2.83008717499386</v>
      </c>
      <c r="V2157" s="58" t="n">
        <v>1.76212975046787</v>
      </c>
      <c r="W2157" s="58" t="n">
        <v>1.76212975046787</v>
      </c>
      <c r="X2157" s="58" t="n">
        <v>62.2641509433962</v>
      </c>
      <c r="Y2157" s="58" t="n">
        <v>62.2641509433962</v>
      </c>
      <c r="Z2157" s="58" t="n">
        <v>5.45169643671582</v>
      </c>
      <c r="AA2157" s="57" t="s">
        <v>5471</v>
      </c>
      <c r="AB2157" s="57" t="s">
        <v>282</v>
      </c>
      <c r="AC2157" s="57" t="s">
        <v>4866</v>
      </c>
      <c r="AD2157" s="57" t="s">
        <v>5459</v>
      </c>
      <c r="AE2157" s="57" t="n">
        <v>176</v>
      </c>
      <c r="AF2157" s="58" t="n">
        <v>5.45169643671582</v>
      </c>
      <c r="AG2157" s="57" t="s">
        <v>5471</v>
      </c>
      <c r="AH2157" s="57" t="s">
        <v>4866</v>
      </c>
      <c r="AI2157" s="57" t="s">
        <v>5459</v>
      </c>
      <c r="AJ2157" s="58" t="n">
        <v>5.45169643671582</v>
      </c>
      <c r="AK2157" s="57" t="s">
        <v>5471</v>
      </c>
      <c r="AL2157" s="58" t="n">
        <v>3.5</v>
      </c>
      <c r="AM2157" s="57"/>
      <c r="AN2157" s="57"/>
      <c r="AO2157" s="57" t="n">
        <v>0</v>
      </c>
      <c r="AP2157" s="59" t="b">
        <f aca="false">FALSE()</f>
        <v>0</v>
      </c>
    </row>
    <row r="2158" customFormat="false" ht="15" hidden="false" customHeight="true" outlineLevel="0" collapsed="false">
      <c r="B2158" s="57" t="s">
        <v>4721</v>
      </c>
      <c r="C2158" s="57" t="s">
        <v>255</v>
      </c>
      <c r="D2158" s="57" t="s">
        <v>367</v>
      </c>
      <c r="E2158" s="59" t="b">
        <f aca="false">FALSE()</f>
        <v>0</v>
      </c>
      <c r="F2158" s="57" t="n">
        <v>1</v>
      </c>
      <c r="G2158" s="57" t="s">
        <v>5182</v>
      </c>
      <c r="H2158" s="57" t="s">
        <v>334</v>
      </c>
      <c r="I2158" s="57" t="n">
        <v>5</v>
      </c>
      <c r="J2158" s="57" t="s">
        <v>425</v>
      </c>
      <c r="K2158" s="57" t="n">
        <v>2</v>
      </c>
      <c r="L2158" s="59" t="b">
        <f aca="false">FALSE()</f>
        <v>0</v>
      </c>
      <c r="M2158" s="59" t="b">
        <f aca="false">TRUE()</f>
        <v>1</v>
      </c>
      <c r="N2158" s="59" t="b">
        <f aca="false">TRUE()</f>
        <v>1</v>
      </c>
      <c r="O2158" s="59" t="b">
        <f aca="false">TRUE()</f>
        <v>1</v>
      </c>
      <c r="P2158" s="59" t="b">
        <f aca="false">TRUE()</f>
        <v>1</v>
      </c>
      <c r="Q2158" s="57" t="s">
        <v>5416</v>
      </c>
      <c r="R2158" s="58" t="n">
        <v>1</v>
      </c>
      <c r="S2158" s="58" t="n">
        <v>29.6504402160645</v>
      </c>
      <c r="T2158" s="57"/>
      <c r="U2158" s="58" t="n">
        <v>2.83008717499386</v>
      </c>
      <c r="V2158" s="58" t="n">
        <v>1.76212975046787</v>
      </c>
      <c r="W2158" s="58" t="n">
        <v>1.76212975046787</v>
      </c>
      <c r="X2158" s="58" t="n">
        <v>62.2641509433962</v>
      </c>
      <c r="Y2158" s="58" t="n">
        <v>62.2641509433962</v>
      </c>
      <c r="Z2158" s="58" t="n">
        <v>5.45169643671582</v>
      </c>
      <c r="AA2158" s="57" t="s">
        <v>5471</v>
      </c>
      <c r="AB2158" s="57" t="s">
        <v>282</v>
      </c>
      <c r="AC2158" s="57" t="s">
        <v>4866</v>
      </c>
      <c r="AD2158" s="57" t="s">
        <v>5459</v>
      </c>
      <c r="AE2158" s="57" t="n">
        <v>176</v>
      </c>
      <c r="AF2158" s="58" t="n">
        <v>5.45169643671582</v>
      </c>
      <c r="AG2158" s="57" t="s">
        <v>5471</v>
      </c>
      <c r="AH2158" s="57" t="s">
        <v>4866</v>
      </c>
      <c r="AI2158" s="57" t="s">
        <v>5459</v>
      </c>
      <c r="AJ2158" s="58" t="n">
        <v>5.45169643671582</v>
      </c>
      <c r="AK2158" s="57" t="s">
        <v>5471</v>
      </c>
      <c r="AL2158" s="58" t="n">
        <v>4</v>
      </c>
      <c r="AM2158" s="57"/>
      <c r="AN2158" s="57"/>
      <c r="AO2158" s="57" t="n">
        <v>0</v>
      </c>
      <c r="AP2158" s="59" t="b">
        <f aca="false">FALSE()</f>
        <v>0</v>
      </c>
    </row>
    <row r="2159" customFormat="false" ht="15" hidden="false" customHeight="true" outlineLevel="0" collapsed="false">
      <c r="B2159" s="57" t="s">
        <v>4721</v>
      </c>
      <c r="C2159" s="57" t="s">
        <v>255</v>
      </c>
      <c r="D2159" s="57" t="s">
        <v>367</v>
      </c>
      <c r="E2159" s="59" t="b">
        <f aca="false">FALSE()</f>
        <v>0</v>
      </c>
      <c r="F2159" s="57" t="n">
        <v>1</v>
      </c>
      <c r="G2159" s="57" t="s">
        <v>5182</v>
      </c>
      <c r="H2159" s="57" t="s">
        <v>334</v>
      </c>
      <c r="I2159" s="57" t="n">
        <v>5</v>
      </c>
      <c r="J2159" s="57" t="s">
        <v>425</v>
      </c>
      <c r="K2159" s="57" t="n">
        <v>2</v>
      </c>
      <c r="L2159" s="59" t="b">
        <f aca="false">FALSE()</f>
        <v>0</v>
      </c>
      <c r="M2159" s="59" t="b">
        <f aca="false">TRUE()</f>
        <v>1</v>
      </c>
      <c r="N2159" s="59" t="b">
        <f aca="false">TRUE()</f>
        <v>1</v>
      </c>
      <c r="O2159" s="59" t="b">
        <f aca="false">TRUE()</f>
        <v>1</v>
      </c>
      <c r="P2159" s="59" t="b">
        <f aca="false">TRUE()</f>
        <v>1</v>
      </c>
      <c r="Q2159" s="57" t="s">
        <v>5416</v>
      </c>
      <c r="R2159" s="58" t="n">
        <v>1</v>
      </c>
      <c r="S2159" s="58" t="n">
        <v>29.6504402160645</v>
      </c>
      <c r="T2159" s="57"/>
      <c r="U2159" s="58" t="n">
        <v>2.83008717499386</v>
      </c>
      <c r="V2159" s="58" t="n">
        <v>1.76212975046787</v>
      </c>
      <c r="W2159" s="58" t="n">
        <v>1.76212975046787</v>
      </c>
      <c r="X2159" s="58" t="n">
        <v>62.2641509433962</v>
      </c>
      <c r="Y2159" s="58" t="n">
        <v>62.2641509433962</v>
      </c>
      <c r="Z2159" s="58" t="n">
        <v>5.45169643671582</v>
      </c>
      <c r="AA2159" s="57" t="s">
        <v>5471</v>
      </c>
      <c r="AB2159" s="57" t="s">
        <v>282</v>
      </c>
      <c r="AC2159" s="57" t="s">
        <v>4866</v>
      </c>
      <c r="AD2159" s="57" t="s">
        <v>5459</v>
      </c>
      <c r="AE2159" s="57" t="n">
        <v>176</v>
      </c>
      <c r="AF2159" s="58" t="n">
        <v>5.45169643671582</v>
      </c>
      <c r="AG2159" s="57" t="s">
        <v>5471</v>
      </c>
      <c r="AH2159" s="57" t="s">
        <v>4866</v>
      </c>
      <c r="AI2159" s="57" t="s">
        <v>5459</v>
      </c>
      <c r="AJ2159" s="58" t="n">
        <v>5.45169643671582</v>
      </c>
      <c r="AK2159" s="57" t="s">
        <v>5471</v>
      </c>
      <c r="AL2159" s="58" t="n">
        <v>4.5</v>
      </c>
      <c r="AM2159" s="57"/>
      <c r="AN2159" s="57"/>
      <c r="AO2159" s="57" t="n">
        <v>0</v>
      </c>
      <c r="AP2159" s="59" t="b">
        <f aca="false">FALSE()</f>
        <v>0</v>
      </c>
    </row>
    <row r="2160" customFormat="false" ht="15" hidden="false" customHeight="true" outlineLevel="0" collapsed="false">
      <c r="B2160" s="57" t="s">
        <v>4721</v>
      </c>
      <c r="C2160" s="57" t="s">
        <v>255</v>
      </c>
      <c r="D2160" s="57" t="s">
        <v>367</v>
      </c>
      <c r="E2160" s="59" t="b">
        <f aca="false">FALSE()</f>
        <v>0</v>
      </c>
      <c r="F2160" s="57" t="n">
        <v>1</v>
      </c>
      <c r="G2160" s="57" t="s">
        <v>5182</v>
      </c>
      <c r="H2160" s="57" t="s">
        <v>334</v>
      </c>
      <c r="I2160" s="57" t="n">
        <v>6</v>
      </c>
      <c r="J2160" s="57" t="s">
        <v>4572</v>
      </c>
      <c r="K2160" s="57" t="n">
        <v>2</v>
      </c>
      <c r="L2160" s="59" t="b">
        <f aca="false">FALSE()</f>
        <v>0</v>
      </c>
      <c r="M2160" s="59" t="b">
        <f aca="false">TRUE()</f>
        <v>1</v>
      </c>
      <c r="N2160" s="59" t="b">
        <f aca="false">TRUE()</f>
        <v>1</v>
      </c>
      <c r="O2160" s="59" t="b">
        <f aca="false">TRUE()</f>
        <v>1</v>
      </c>
      <c r="P2160" s="59" t="b">
        <f aca="false">TRUE()</f>
        <v>1</v>
      </c>
      <c r="Q2160" s="57" t="s">
        <v>5459</v>
      </c>
      <c r="R2160" s="58" t="n">
        <v>1</v>
      </c>
      <c r="S2160" s="58" t="n">
        <v>27.0046806335449</v>
      </c>
      <c r="T2160" s="57"/>
      <c r="U2160" s="58" t="n">
        <v>0</v>
      </c>
      <c r="V2160" s="58" t="n">
        <v>0</v>
      </c>
      <c r="W2160" s="58" t="n">
        <v>0</v>
      </c>
      <c r="X2160" s="57"/>
      <c r="Y2160" s="57"/>
      <c r="Z2160" s="58" t="n">
        <v>5.03405651831602</v>
      </c>
      <c r="AA2160" s="57" t="s">
        <v>5471</v>
      </c>
      <c r="AB2160" s="57" t="s">
        <v>282</v>
      </c>
      <c r="AC2160" s="57" t="s">
        <v>4866</v>
      </c>
      <c r="AD2160" s="57" t="s">
        <v>5459</v>
      </c>
      <c r="AE2160" s="57" t="n">
        <v>152</v>
      </c>
      <c r="AF2160" s="58" t="n">
        <v>5.03405651831602</v>
      </c>
      <c r="AG2160" s="57" t="s">
        <v>5471</v>
      </c>
      <c r="AH2160" s="57" t="s">
        <v>4866</v>
      </c>
      <c r="AI2160" s="57" t="s">
        <v>5459</v>
      </c>
      <c r="AJ2160" s="58" t="n">
        <v>5.03405651831602</v>
      </c>
      <c r="AK2160" s="57" t="s">
        <v>5471</v>
      </c>
      <c r="AL2160" s="58" t="n">
        <v>3.5</v>
      </c>
      <c r="AM2160" s="57"/>
      <c r="AN2160" s="57"/>
      <c r="AO2160" s="57" t="n">
        <v>0</v>
      </c>
      <c r="AP2160" s="59" t="b">
        <f aca="false">FALSE()</f>
        <v>0</v>
      </c>
    </row>
    <row r="2161" customFormat="false" ht="15" hidden="false" customHeight="true" outlineLevel="0" collapsed="false">
      <c r="B2161" s="57" t="s">
        <v>4721</v>
      </c>
      <c r="C2161" s="57" t="s">
        <v>255</v>
      </c>
      <c r="D2161" s="57" t="s">
        <v>367</v>
      </c>
      <c r="E2161" s="59" t="b">
        <f aca="false">FALSE()</f>
        <v>0</v>
      </c>
      <c r="F2161" s="57" t="n">
        <v>1</v>
      </c>
      <c r="G2161" s="57" t="s">
        <v>5182</v>
      </c>
      <c r="H2161" s="57" t="s">
        <v>334</v>
      </c>
      <c r="I2161" s="57" t="n">
        <v>6</v>
      </c>
      <c r="J2161" s="57" t="s">
        <v>4572</v>
      </c>
      <c r="K2161" s="57" t="n">
        <v>2</v>
      </c>
      <c r="L2161" s="59" t="b">
        <f aca="false">FALSE()</f>
        <v>0</v>
      </c>
      <c r="M2161" s="59" t="b">
        <f aca="false">TRUE()</f>
        <v>1</v>
      </c>
      <c r="N2161" s="59" t="b">
        <f aca="false">TRUE()</f>
        <v>1</v>
      </c>
      <c r="O2161" s="59" t="b">
        <f aca="false">TRUE()</f>
        <v>1</v>
      </c>
      <c r="P2161" s="59" t="b">
        <f aca="false">TRUE()</f>
        <v>1</v>
      </c>
      <c r="Q2161" s="57" t="s">
        <v>5459</v>
      </c>
      <c r="R2161" s="58" t="n">
        <v>1</v>
      </c>
      <c r="S2161" s="58" t="n">
        <v>27.0046806335449</v>
      </c>
      <c r="T2161" s="57"/>
      <c r="U2161" s="58" t="n">
        <v>0</v>
      </c>
      <c r="V2161" s="58" t="n">
        <v>0</v>
      </c>
      <c r="W2161" s="58" t="n">
        <v>0</v>
      </c>
      <c r="X2161" s="57"/>
      <c r="Y2161" s="57"/>
      <c r="Z2161" s="58" t="n">
        <v>5.03405651831602</v>
      </c>
      <c r="AA2161" s="57" t="s">
        <v>5471</v>
      </c>
      <c r="AB2161" s="57" t="s">
        <v>282</v>
      </c>
      <c r="AC2161" s="57" t="s">
        <v>4866</v>
      </c>
      <c r="AD2161" s="57" t="s">
        <v>5459</v>
      </c>
      <c r="AE2161" s="57" t="n">
        <v>152</v>
      </c>
      <c r="AF2161" s="58" t="n">
        <v>5.03405651831602</v>
      </c>
      <c r="AG2161" s="57" t="s">
        <v>5471</v>
      </c>
      <c r="AH2161" s="57" t="s">
        <v>4866</v>
      </c>
      <c r="AI2161" s="57" t="s">
        <v>5459</v>
      </c>
      <c r="AJ2161" s="58" t="n">
        <v>5.03405651831602</v>
      </c>
      <c r="AK2161" s="57" t="s">
        <v>5471</v>
      </c>
      <c r="AL2161" s="58" t="n">
        <v>4</v>
      </c>
      <c r="AM2161" s="57"/>
      <c r="AN2161" s="57"/>
      <c r="AO2161" s="57" t="n">
        <v>0</v>
      </c>
      <c r="AP2161" s="59" t="b">
        <f aca="false">FALSE()</f>
        <v>0</v>
      </c>
    </row>
    <row r="2162" customFormat="false" ht="15" hidden="false" customHeight="true" outlineLevel="0" collapsed="false">
      <c r="B2162" s="57" t="s">
        <v>4721</v>
      </c>
      <c r="C2162" s="57" t="s">
        <v>255</v>
      </c>
      <c r="D2162" s="57" t="s">
        <v>367</v>
      </c>
      <c r="E2162" s="59" t="b">
        <f aca="false">FALSE()</f>
        <v>0</v>
      </c>
      <c r="F2162" s="57" t="n">
        <v>1</v>
      </c>
      <c r="G2162" s="57" t="s">
        <v>5182</v>
      </c>
      <c r="H2162" s="57" t="s">
        <v>334</v>
      </c>
      <c r="I2162" s="57" t="n">
        <v>6</v>
      </c>
      <c r="J2162" s="57" t="s">
        <v>4572</v>
      </c>
      <c r="K2162" s="57" t="n">
        <v>2</v>
      </c>
      <c r="L2162" s="59" t="b">
        <f aca="false">FALSE()</f>
        <v>0</v>
      </c>
      <c r="M2162" s="59" t="b">
        <f aca="false">TRUE()</f>
        <v>1</v>
      </c>
      <c r="N2162" s="59" t="b">
        <f aca="false">TRUE()</f>
        <v>1</v>
      </c>
      <c r="O2162" s="59" t="b">
        <f aca="false">TRUE()</f>
        <v>1</v>
      </c>
      <c r="P2162" s="59" t="b">
        <f aca="false">TRUE()</f>
        <v>1</v>
      </c>
      <c r="Q2162" s="57" t="s">
        <v>5459</v>
      </c>
      <c r="R2162" s="58" t="n">
        <v>1</v>
      </c>
      <c r="S2162" s="58" t="n">
        <v>27.0046806335449</v>
      </c>
      <c r="T2162" s="57"/>
      <c r="U2162" s="58" t="n">
        <v>0</v>
      </c>
      <c r="V2162" s="58" t="n">
        <v>0</v>
      </c>
      <c r="W2162" s="58" t="n">
        <v>0</v>
      </c>
      <c r="X2162" s="57"/>
      <c r="Y2162" s="57"/>
      <c r="Z2162" s="58" t="n">
        <v>5.03405651831602</v>
      </c>
      <c r="AA2162" s="57" t="s">
        <v>5471</v>
      </c>
      <c r="AB2162" s="57" t="s">
        <v>282</v>
      </c>
      <c r="AC2162" s="57" t="s">
        <v>4866</v>
      </c>
      <c r="AD2162" s="57" t="s">
        <v>5459</v>
      </c>
      <c r="AE2162" s="57" t="n">
        <v>152</v>
      </c>
      <c r="AF2162" s="58" t="n">
        <v>5.03405651831602</v>
      </c>
      <c r="AG2162" s="57" t="s">
        <v>5471</v>
      </c>
      <c r="AH2162" s="57" t="s">
        <v>4866</v>
      </c>
      <c r="AI2162" s="57" t="s">
        <v>5459</v>
      </c>
      <c r="AJ2162" s="58" t="n">
        <v>5.03405651831602</v>
      </c>
      <c r="AK2162" s="57" t="s">
        <v>5471</v>
      </c>
      <c r="AL2162" s="58" t="n">
        <v>4.5</v>
      </c>
      <c r="AM2162" s="57"/>
      <c r="AN2162" s="57"/>
      <c r="AO2162" s="57" t="n">
        <v>0</v>
      </c>
      <c r="AP2162" s="59" t="b">
        <f aca="false">FALSE()</f>
        <v>0</v>
      </c>
    </row>
    <row r="2163" customFormat="false" ht="15" hidden="false" customHeight="true" outlineLevel="0" collapsed="false">
      <c r="B2163" s="57" t="s">
        <v>4721</v>
      </c>
      <c r="C2163" s="57" t="s">
        <v>255</v>
      </c>
      <c r="D2163" s="57" t="s">
        <v>367</v>
      </c>
      <c r="E2163" s="59" t="b">
        <f aca="false">FALSE()</f>
        <v>0</v>
      </c>
      <c r="F2163" s="57" t="n">
        <v>1</v>
      </c>
      <c r="G2163" s="57" t="s">
        <v>5182</v>
      </c>
      <c r="H2163" s="57" t="s">
        <v>334</v>
      </c>
      <c r="I2163" s="57" t="n">
        <v>7</v>
      </c>
      <c r="J2163" s="57" t="s">
        <v>360</v>
      </c>
      <c r="K2163" s="57" t="n">
        <v>2</v>
      </c>
      <c r="L2163" s="59" t="b">
        <f aca="false">FALSE()</f>
        <v>0</v>
      </c>
      <c r="M2163" s="59" t="b">
        <f aca="false">TRUE()</f>
        <v>1</v>
      </c>
      <c r="N2163" s="59" t="b">
        <f aca="false">TRUE()</f>
        <v>1</v>
      </c>
      <c r="O2163" s="59" t="b">
        <f aca="false">TRUE()</f>
        <v>1</v>
      </c>
      <c r="P2163" s="59" t="b">
        <f aca="false">TRUE()</f>
        <v>1</v>
      </c>
      <c r="Q2163" s="57" t="s">
        <v>5417</v>
      </c>
      <c r="R2163" s="58" t="n">
        <v>1</v>
      </c>
      <c r="S2163" s="58" t="n">
        <v>25.3801403045654</v>
      </c>
      <c r="T2163" s="57"/>
      <c r="U2163" s="58" t="n">
        <v>5.66017434998771</v>
      </c>
      <c r="V2163" s="58" t="n">
        <v>5.66017434998771</v>
      </c>
      <c r="W2163" s="58" t="n">
        <v>5.66017434998771</v>
      </c>
      <c r="X2163" s="58" t="n">
        <v>100</v>
      </c>
      <c r="Y2163" s="58" t="n">
        <v>100</v>
      </c>
      <c r="Z2163" s="58" t="n">
        <v>2.83111857003553</v>
      </c>
      <c r="AA2163" s="57" t="s">
        <v>5471</v>
      </c>
      <c r="AB2163" s="57" t="s">
        <v>282</v>
      </c>
      <c r="AC2163" s="57" t="s">
        <v>4866</v>
      </c>
      <c r="AD2163" s="57" t="s">
        <v>5459</v>
      </c>
      <c r="AE2163" s="57" t="n">
        <v>152</v>
      </c>
      <c r="AF2163" s="58" t="n">
        <v>2.83111857003553</v>
      </c>
      <c r="AG2163" s="57" t="s">
        <v>5471</v>
      </c>
      <c r="AH2163" s="57" t="s">
        <v>4866</v>
      </c>
      <c r="AI2163" s="57" t="s">
        <v>5459</v>
      </c>
      <c r="AJ2163" s="58" t="n">
        <v>2.83111857003553</v>
      </c>
      <c r="AK2163" s="57" t="s">
        <v>5471</v>
      </c>
      <c r="AL2163" s="58" t="n">
        <v>3.5</v>
      </c>
      <c r="AM2163" s="57" t="s">
        <v>5471</v>
      </c>
      <c r="AN2163" s="57" t="s">
        <v>5471</v>
      </c>
      <c r="AO2163" s="57" t="n">
        <v>1</v>
      </c>
      <c r="AP2163" s="59" t="b">
        <f aca="false">TRUE()</f>
        <v>1</v>
      </c>
    </row>
    <row r="2164" customFormat="false" ht="15" hidden="false" customHeight="true" outlineLevel="0" collapsed="false">
      <c r="B2164" s="57" t="s">
        <v>4721</v>
      </c>
      <c r="C2164" s="57" t="s">
        <v>255</v>
      </c>
      <c r="D2164" s="57" t="s">
        <v>367</v>
      </c>
      <c r="E2164" s="59" t="b">
        <f aca="false">FALSE()</f>
        <v>0</v>
      </c>
      <c r="F2164" s="57" t="n">
        <v>1</v>
      </c>
      <c r="G2164" s="57" t="s">
        <v>5182</v>
      </c>
      <c r="H2164" s="57" t="s">
        <v>334</v>
      </c>
      <c r="I2164" s="57" t="n">
        <v>7</v>
      </c>
      <c r="J2164" s="57" t="s">
        <v>360</v>
      </c>
      <c r="K2164" s="57" t="n">
        <v>2</v>
      </c>
      <c r="L2164" s="59" t="b">
        <f aca="false">FALSE()</f>
        <v>0</v>
      </c>
      <c r="M2164" s="59" t="b">
        <f aca="false">TRUE()</f>
        <v>1</v>
      </c>
      <c r="N2164" s="59" t="b">
        <f aca="false">TRUE()</f>
        <v>1</v>
      </c>
      <c r="O2164" s="59" t="b">
        <f aca="false">TRUE()</f>
        <v>1</v>
      </c>
      <c r="P2164" s="59" t="b">
        <f aca="false">TRUE()</f>
        <v>1</v>
      </c>
      <c r="Q2164" s="57" t="s">
        <v>5417</v>
      </c>
      <c r="R2164" s="58" t="n">
        <v>1</v>
      </c>
      <c r="S2164" s="58" t="n">
        <v>25.3801403045654</v>
      </c>
      <c r="T2164" s="57"/>
      <c r="U2164" s="58" t="n">
        <v>5.66017434998771</v>
      </c>
      <c r="V2164" s="58" t="n">
        <v>5.66017434998771</v>
      </c>
      <c r="W2164" s="58" t="n">
        <v>5.66017434998771</v>
      </c>
      <c r="X2164" s="58" t="n">
        <v>100</v>
      </c>
      <c r="Y2164" s="58" t="n">
        <v>100</v>
      </c>
      <c r="Z2164" s="58" t="n">
        <v>2.83111857003553</v>
      </c>
      <c r="AA2164" s="57" t="s">
        <v>5471</v>
      </c>
      <c r="AB2164" s="57" t="s">
        <v>282</v>
      </c>
      <c r="AC2164" s="57" t="s">
        <v>4866</v>
      </c>
      <c r="AD2164" s="57" t="s">
        <v>5459</v>
      </c>
      <c r="AE2164" s="57" t="n">
        <v>152</v>
      </c>
      <c r="AF2164" s="58" t="n">
        <v>2.83111857003553</v>
      </c>
      <c r="AG2164" s="57" t="s">
        <v>5471</v>
      </c>
      <c r="AH2164" s="57" t="s">
        <v>4866</v>
      </c>
      <c r="AI2164" s="57" t="s">
        <v>5459</v>
      </c>
      <c r="AJ2164" s="58" t="n">
        <v>2.83111857003553</v>
      </c>
      <c r="AK2164" s="57" t="s">
        <v>5471</v>
      </c>
      <c r="AL2164" s="58" t="n">
        <v>4</v>
      </c>
      <c r="AM2164" s="57" t="s">
        <v>5471</v>
      </c>
      <c r="AN2164" s="57" t="s">
        <v>5471</v>
      </c>
      <c r="AO2164" s="57" t="n">
        <v>2</v>
      </c>
      <c r="AP2164" s="59" t="b">
        <f aca="false">TRUE()</f>
        <v>1</v>
      </c>
    </row>
    <row r="2165" customFormat="false" ht="15" hidden="false" customHeight="true" outlineLevel="0" collapsed="false">
      <c r="B2165" s="57" t="s">
        <v>4721</v>
      </c>
      <c r="C2165" s="57" t="s">
        <v>255</v>
      </c>
      <c r="D2165" s="57" t="s">
        <v>367</v>
      </c>
      <c r="E2165" s="59" t="b">
        <f aca="false">FALSE()</f>
        <v>0</v>
      </c>
      <c r="F2165" s="57" t="n">
        <v>1</v>
      </c>
      <c r="G2165" s="57" t="s">
        <v>5182</v>
      </c>
      <c r="H2165" s="57" t="s">
        <v>334</v>
      </c>
      <c r="I2165" s="57" t="n">
        <v>7</v>
      </c>
      <c r="J2165" s="57" t="s">
        <v>360</v>
      </c>
      <c r="K2165" s="57" t="n">
        <v>2</v>
      </c>
      <c r="L2165" s="59" t="b">
        <f aca="false">FALSE()</f>
        <v>0</v>
      </c>
      <c r="M2165" s="59" t="b">
        <f aca="false">TRUE()</f>
        <v>1</v>
      </c>
      <c r="N2165" s="59" t="b">
        <f aca="false">TRUE()</f>
        <v>1</v>
      </c>
      <c r="O2165" s="59" t="b">
        <f aca="false">TRUE()</f>
        <v>1</v>
      </c>
      <c r="P2165" s="59" t="b">
        <f aca="false">TRUE()</f>
        <v>1</v>
      </c>
      <c r="Q2165" s="57" t="s">
        <v>5417</v>
      </c>
      <c r="R2165" s="58" t="n">
        <v>1</v>
      </c>
      <c r="S2165" s="58" t="n">
        <v>25.3801403045654</v>
      </c>
      <c r="T2165" s="57"/>
      <c r="U2165" s="58" t="n">
        <v>5.66017434998771</v>
      </c>
      <c r="V2165" s="58" t="n">
        <v>5.66017434998771</v>
      </c>
      <c r="W2165" s="58" t="n">
        <v>5.66017434998771</v>
      </c>
      <c r="X2165" s="58" t="n">
        <v>100</v>
      </c>
      <c r="Y2165" s="58" t="n">
        <v>100</v>
      </c>
      <c r="Z2165" s="58" t="n">
        <v>2.83111857003553</v>
      </c>
      <c r="AA2165" s="57" t="s">
        <v>5471</v>
      </c>
      <c r="AB2165" s="57" t="s">
        <v>282</v>
      </c>
      <c r="AC2165" s="57" t="s">
        <v>4866</v>
      </c>
      <c r="AD2165" s="57" t="s">
        <v>5459</v>
      </c>
      <c r="AE2165" s="57" t="n">
        <v>152</v>
      </c>
      <c r="AF2165" s="58" t="n">
        <v>2.83111857003553</v>
      </c>
      <c r="AG2165" s="57" t="s">
        <v>5471</v>
      </c>
      <c r="AH2165" s="57" t="s">
        <v>4866</v>
      </c>
      <c r="AI2165" s="57" t="s">
        <v>5459</v>
      </c>
      <c r="AJ2165" s="58" t="n">
        <v>2.83111857003553</v>
      </c>
      <c r="AK2165" s="57" t="s">
        <v>5471</v>
      </c>
      <c r="AL2165" s="58" t="n">
        <v>4.5</v>
      </c>
      <c r="AM2165" s="57" t="s">
        <v>5471</v>
      </c>
      <c r="AN2165" s="57" t="s">
        <v>5471</v>
      </c>
      <c r="AO2165" s="57" t="n">
        <v>3</v>
      </c>
      <c r="AP2165" s="59" t="b">
        <f aca="false">TRUE()</f>
        <v>1</v>
      </c>
    </row>
    <row r="2166" customFormat="false" ht="15" hidden="false" customHeight="true" outlineLevel="0" collapsed="false">
      <c r="B2166" s="57" t="s">
        <v>4721</v>
      </c>
      <c r="C2166" s="57" t="s">
        <v>255</v>
      </c>
      <c r="D2166" s="57" t="s">
        <v>367</v>
      </c>
      <c r="E2166" s="59" t="b">
        <f aca="false">FALSE()</f>
        <v>0</v>
      </c>
      <c r="F2166" s="57" t="n">
        <v>1</v>
      </c>
      <c r="G2166" s="57" t="s">
        <v>5182</v>
      </c>
      <c r="H2166" s="57" t="s">
        <v>334</v>
      </c>
      <c r="I2166" s="57" t="n">
        <v>8</v>
      </c>
      <c r="J2166" s="57" t="s">
        <v>4590</v>
      </c>
      <c r="K2166" s="57" t="n">
        <v>2</v>
      </c>
      <c r="L2166" s="59" t="b">
        <f aca="false">FALSE()</f>
        <v>0</v>
      </c>
      <c r="M2166" s="59" t="b">
        <f aca="false">TRUE()</f>
        <v>1</v>
      </c>
      <c r="N2166" s="59" t="b">
        <f aca="false">TRUE()</f>
        <v>1</v>
      </c>
      <c r="O2166" s="59" t="b">
        <f aca="false">TRUE()</f>
        <v>1</v>
      </c>
      <c r="P2166" s="59" t="b">
        <f aca="false">TRUE()</f>
        <v>1</v>
      </c>
      <c r="Q2166" s="57" t="s">
        <v>5430</v>
      </c>
      <c r="R2166" s="58" t="n">
        <v>1</v>
      </c>
      <c r="S2166" s="58" t="n">
        <v>28.3227996826172</v>
      </c>
      <c r="T2166" s="57"/>
      <c r="U2166" s="58" t="n">
        <v>0</v>
      </c>
      <c r="V2166" s="58" t="n">
        <v>0</v>
      </c>
      <c r="W2166" s="58" t="n">
        <v>0</v>
      </c>
      <c r="X2166" s="57"/>
      <c r="Y2166" s="57"/>
      <c r="Z2166" s="58" t="n">
        <v>4.56592772524925</v>
      </c>
      <c r="AA2166" s="57" t="s">
        <v>5471</v>
      </c>
      <c r="AB2166" s="57" t="s">
        <v>282</v>
      </c>
      <c r="AC2166" s="57" t="s">
        <v>4866</v>
      </c>
      <c r="AD2166" s="57" t="s">
        <v>5424</v>
      </c>
      <c r="AE2166" s="57" t="n">
        <v>150</v>
      </c>
      <c r="AF2166" s="58" t="n">
        <v>4.56592772524925</v>
      </c>
      <c r="AG2166" s="57" t="s">
        <v>5471</v>
      </c>
      <c r="AH2166" s="57" t="s">
        <v>4866</v>
      </c>
      <c r="AI2166" s="57" t="s">
        <v>5424</v>
      </c>
      <c r="AJ2166" s="58" t="n">
        <v>4.56592772524925</v>
      </c>
      <c r="AK2166" s="57" t="s">
        <v>5471</v>
      </c>
      <c r="AL2166" s="58" t="n">
        <v>3.5</v>
      </c>
      <c r="AM2166" s="57"/>
      <c r="AN2166" s="57"/>
      <c r="AO2166" s="57" t="n">
        <v>0</v>
      </c>
      <c r="AP2166" s="59" t="b">
        <f aca="false">FALSE()</f>
        <v>0</v>
      </c>
    </row>
    <row r="2167" customFormat="false" ht="15" hidden="false" customHeight="true" outlineLevel="0" collapsed="false">
      <c r="B2167" s="57" t="s">
        <v>4721</v>
      </c>
      <c r="C2167" s="57" t="s">
        <v>255</v>
      </c>
      <c r="D2167" s="57" t="s">
        <v>367</v>
      </c>
      <c r="E2167" s="59" t="b">
        <f aca="false">FALSE()</f>
        <v>0</v>
      </c>
      <c r="F2167" s="57" t="n">
        <v>1</v>
      </c>
      <c r="G2167" s="57" t="s">
        <v>5182</v>
      </c>
      <c r="H2167" s="57" t="s">
        <v>334</v>
      </c>
      <c r="I2167" s="57" t="n">
        <v>8</v>
      </c>
      <c r="J2167" s="57" t="s">
        <v>4590</v>
      </c>
      <c r="K2167" s="57" t="n">
        <v>2</v>
      </c>
      <c r="L2167" s="59" t="b">
        <f aca="false">FALSE()</f>
        <v>0</v>
      </c>
      <c r="M2167" s="59" t="b">
        <f aca="false">TRUE()</f>
        <v>1</v>
      </c>
      <c r="N2167" s="59" t="b">
        <f aca="false">TRUE()</f>
        <v>1</v>
      </c>
      <c r="O2167" s="59" t="b">
        <f aca="false">TRUE()</f>
        <v>1</v>
      </c>
      <c r="P2167" s="59" t="b">
        <f aca="false">TRUE()</f>
        <v>1</v>
      </c>
      <c r="Q2167" s="57" t="s">
        <v>5430</v>
      </c>
      <c r="R2167" s="58" t="n">
        <v>1</v>
      </c>
      <c r="S2167" s="58" t="n">
        <v>28.3227996826172</v>
      </c>
      <c r="T2167" s="57"/>
      <c r="U2167" s="58" t="n">
        <v>0</v>
      </c>
      <c r="V2167" s="58" t="n">
        <v>0</v>
      </c>
      <c r="W2167" s="58" t="n">
        <v>0</v>
      </c>
      <c r="X2167" s="57"/>
      <c r="Y2167" s="57"/>
      <c r="Z2167" s="58" t="n">
        <v>4.56592772524925</v>
      </c>
      <c r="AA2167" s="57" t="s">
        <v>5471</v>
      </c>
      <c r="AB2167" s="57" t="s">
        <v>282</v>
      </c>
      <c r="AC2167" s="57" t="s">
        <v>4866</v>
      </c>
      <c r="AD2167" s="57" t="s">
        <v>5424</v>
      </c>
      <c r="AE2167" s="57" t="n">
        <v>150</v>
      </c>
      <c r="AF2167" s="58" t="n">
        <v>4.56592772524925</v>
      </c>
      <c r="AG2167" s="57" t="s">
        <v>5471</v>
      </c>
      <c r="AH2167" s="57" t="s">
        <v>4866</v>
      </c>
      <c r="AI2167" s="57" t="s">
        <v>5424</v>
      </c>
      <c r="AJ2167" s="58" t="n">
        <v>4.56592772524925</v>
      </c>
      <c r="AK2167" s="57" t="s">
        <v>5471</v>
      </c>
      <c r="AL2167" s="58" t="n">
        <v>4</v>
      </c>
      <c r="AM2167" s="57"/>
      <c r="AN2167" s="57"/>
      <c r="AO2167" s="57" t="n">
        <v>0</v>
      </c>
      <c r="AP2167" s="59" t="b">
        <f aca="false">FALSE()</f>
        <v>0</v>
      </c>
    </row>
    <row r="2168" customFormat="false" ht="15" hidden="false" customHeight="true" outlineLevel="0" collapsed="false">
      <c r="B2168" s="57" t="s">
        <v>4721</v>
      </c>
      <c r="C2168" s="57" t="s">
        <v>255</v>
      </c>
      <c r="D2168" s="57" t="s">
        <v>367</v>
      </c>
      <c r="E2168" s="59" t="b">
        <f aca="false">FALSE()</f>
        <v>0</v>
      </c>
      <c r="F2168" s="57" t="n">
        <v>1</v>
      </c>
      <c r="G2168" s="57" t="s">
        <v>5182</v>
      </c>
      <c r="H2168" s="57" t="s">
        <v>334</v>
      </c>
      <c r="I2168" s="57" t="n">
        <v>8</v>
      </c>
      <c r="J2168" s="57" t="s">
        <v>4590</v>
      </c>
      <c r="K2168" s="57" t="n">
        <v>2</v>
      </c>
      <c r="L2168" s="59" t="b">
        <f aca="false">FALSE()</f>
        <v>0</v>
      </c>
      <c r="M2168" s="59" t="b">
        <f aca="false">TRUE()</f>
        <v>1</v>
      </c>
      <c r="N2168" s="59" t="b">
        <f aca="false">TRUE()</f>
        <v>1</v>
      </c>
      <c r="O2168" s="59" t="b">
        <f aca="false">TRUE()</f>
        <v>1</v>
      </c>
      <c r="P2168" s="59" t="b">
        <f aca="false">TRUE()</f>
        <v>1</v>
      </c>
      <c r="Q2168" s="57" t="s">
        <v>5430</v>
      </c>
      <c r="R2168" s="58" t="n">
        <v>1</v>
      </c>
      <c r="S2168" s="58" t="n">
        <v>28.3227996826172</v>
      </c>
      <c r="T2168" s="57"/>
      <c r="U2168" s="58" t="n">
        <v>0</v>
      </c>
      <c r="V2168" s="58" t="n">
        <v>0</v>
      </c>
      <c r="W2168" s="58" t="n">
        <v>0</v>
      </c>
      <c r="X2168" s="57"/>
      <c r="Y2168" s="57"/>
      <c r="Z2168" s="58" t="n">
        <v>4.56592772524925</v>
      </c>
      <c r="AA2168" s="57" t="s">
        <v>5471</v>
      </c>
      <c r="AB2168" s="57" t="s">
        <v>282</v>
      </c>
      <c r="AC2168" s="57" t="s">
        <v>4866</v>
      </c>
      <c r="AD2168" s="57" t="s">
        <v>5424</v>
      </c>
      <c r="AE2168" s="57" t="n">
        <v>150</v>
      </c>
      <c r="AF2168" s="58" t="n">
        <v>4.56592772524925</v>
      </c>
      <c r="AG2168" s="57" t="s">
        <v>5471</v>
      </c>
      <c r="AH2168" s="57" t="s">
        <v>4866</v>
      </c>
      <c r="AI2168" s="57" t="s">
        <v>5424</v>
      </c>
      <c r="AJ2168" s="58" t="n">
        <v>4.56592772524925</v>
      </c>
      <c r="AK2168" s="57" t="s">
        <v>5471</v>
      </c>
      <c r="AL2168" s="58" t="n">
        <v>4.5</v>
      </c>
      <c r="AM2168" s="57"/>
      <c r="AN2168" s="57"/>
      <c r="AO2168" s="57" t="n">
        <v>0</v>
      </c>
      <c r="AP2168" s="59" t="b">
        <f aca="false">FALSE()</f>
        <v>0</v>
      </c>
    </row>
    <row r="2169" customFormat="false" ht="15" hidden="false" customHeight="true" outlineLevel="0" collapsed="false">
      <c r="B2169" s="57" t="s">
        <v>4721</v>
      </c>
      <c r="C2169" s="57" t="s">
        <v>255</v>
      </c>
      <c r="D2169" s="57" t="s">
        <v>320</v>
      </c>
      <c r="E2169" s="59" t="b">
        <f aca="false">FALSE()</f>
        <v>0</v>
      </c>
      <c r="F2169" s="57" t="n">
        <v>1</v>
      </c>
      <c r="G2169" s="57" t="s">
        <v>5184</v>
      </c>
      <c r="H2169" s="57" t="s">
        <v>312</v>
      </c>
      <c r="I2169" s="57" t="n">
        <v>2</v>
      </c>
      <c r="J2169" s="57" t="s">
        <v>261</v>
      </c>
      <c r="K2169" s="57" t="n">
        <v>2</v>
      </c>
      <c r="L2169" s="59" t="b">
        <f aca="false">FALSE()</f>
        <v>0</v>
      </c>
      <c r="M2169" s="59" t="b">
        <f aca="false">TRUE()</f>
        <v>1</v>
      </c>
      <c r="N2169" s="59" t="b">
        <f aca="false">TRUE()</f>
        <v>1</v>
      </c>
      <c r="O2169" s="59" t="b">
        <f aca="false">TRUE()</f>
        <v>1</v>
      </c>
      <c r="P2169" s="59" t="b">
        <f aca="false">TRUE()</f>
        <v>1</v>
      </c>
      <c r="Q2169" s="57" t="s">
        <v>5411</v>
      </c>
      <c r="R2169" s="58" t="n">
        <v>1</v>
      </c>
      <c r="S2169" s="58" t="n">
        <v>40.7500305175781</v>
      </c>
      <c r="T2169" s="57"/>
      <c r="U2169" s="58" t="n">
        <v>52.4100106086126</v>
      </c>
      <c r="V2169" s="58" t="n">
        <v>47.4173096489537</v>
      </c>
      <c r="W2169" s="58" t="n">
        <v>43.011985272784</v>
      </c>
      <c r="X2169" s="58" t="n">
        <v>90.4737646459501</v>
      </c>
      <c r="Y2169" s="58" t="n">
        <v>82.0682628629648</v>
      </c>
      <c r="Z2169" s="58" t="n">
        <v>3.26957087052721</v>
      </c>
      <c r="AA2169" s="57" t="s">
        <v>5476</v>
      </c>
      <c r="AB2169" s="57" t="s">
        <v>282</v>
      </c>
      <c r="AC2169" s="57" t="s">
        <v>5485</v>
      </c>
      <c r="AD2169" s="57" t="s">
        <v>5418</v>
      </c>
      <c r="AE2169" s="57" t="n">
        <v>145</v>
      </c>
      <c r="AF2169" s="58" t="n">
        <v>3.26957087052721</v>
      </c>
      <c r="AG2169" s="57" t="s">
        <v>5476</v>
      </c>
      <c r="AH2169" s="57" t="s">
        <v>5485</v>
      </c>
      <c r="AI2169" s="57" t="s">
        <v>5418</v>
      </c>
      <c r="AJ2169" s="58" t="n">
        <v>3.26957087052721</v>
      </c>
      <c r="AK2169" s="57" t="s">
        <v>5476</v>
      </c>
      <c r="AL2169" s="58" t="n">
        <v>3.5</v>
      </c>
      <c r="AM2169" s="57" t="s">
        <v>5476</v>
      </c>
      <c r="AN2169" s="57" t="s">
        <v>5476</v>
      </c>
      <c r="AO2169" s="57" t="n">
        <v>3</v>
      </c>
      <c r="AP2169" s="59" t="b">
        <f aca="false">TRUE()</f>
        <v>1</v>
      </c>
    </row>
    <row r="2170" customFormat="false" ht="15" hidden="false" customHeight="true" outlineLevel="0" collapsed="false">
      <c r="B2170" s="57" t="s">
        <v>4721</v>
      </c>
      <c r="C2170" s="57" t="s">
        <v>255</v>
      </c>
      <c r="D2170" s="57" t="s">
        <v>320</v>
      </c>
      <c r="E2170" s="59" t="b">
        <f aca="false">FALSE()</f>
        <v>0</v>
      </c>
      <c r="F2170" s="57" t="n">
        <v>1</v>
      </c>
      <c r="G2170" s="57" t="s">
        <v>5184</v>
      </c>
      <c r="H2170" s="57" t="s">
        <v>312</v>
      </c>
      <c r="I2170" s="57" t="n">
        <v>2</v>
      </c>
      <c r="J2170" s="57" t="s">
        <v>261</v>
      </c>
      <c r="K2170" s="57" t="n">
        <v>2</v>
      </c>
      <c r="L2170" s="59" t="b">
        <f aca="false">FALSE()</f>
        <v>0</v>
      </c>
      <c r="M2170" s="59" t="b">
        <f aca="false">TRUE()</f>
        <v>1</v>
      </c>
      <c r="N2170" s="59" t="b">
        <f aca="false">TRUE()</f>
        <v>1</v>
      </c>
      <c r="O2170" s="59" t="b">
        <f aca="false">TRUE()</f>
        <v>1</v>
      </c>
      <c r="P2170" s="59" t="b">
        <f aca="false">TRUE()</f>
        <v>1</v>
      </c>
      <c r="Q2170" s="57" t="s">
        <v>5411</v>
      </c>
      <c r="R2170" s="58" t="n">
        <v>1</v>
      </c>
      <c r="S2170" s="58" t="n">
        <v>40.7500305175781</v>
      </c>
      <c r="T2170" s="57"/>
      <c r="U2170" s="58" t="n">
        <v>52.4100106086126</v>
      </c>
      <c r="V2170" s="58" t="n">
        <v>47.4173096489537</v>
      </c>
      <c r="W2170" s="58" t="n">
        <v>43.011985272784</v>
      </c>
      <c r="X2170" s="58" t="n">
        <v>90.4737646459501</v>
      </c>
      <c r="Y2170" s="58" t="n">
        <v>82.0682628629648</v>
      </c>
      <c r="Z2170" s="58" t="n">
        <v>3.26957087052721</v>
      </c>
      <c r="AA2170" s="57" t="s">
        <v>5476</v>
      </c>
      <c r="AB2170" s="57" t="s">
        <v>282</v>
      </c>
      <c r="AC2170" s="57" t="s">
        <v>5485</v>
      </c>
      <c r="AD2170" s="57" t="s">
        <v>5418</v>
      </c>
      <c r="AE2170" s="57" t="n">
        <v>145</v>
      </c>
      <c r="AF2170" s="58" t="n">
        <v>3.26957087052721</v>
      </c>
      <c r="AG2170" s="57" t="s">
        <v>5476</v>
      </c>
      <c r="AH2170" s="57" t="s">
        <v>5485</v>
      </c>
      <c r="AI2170" s="57" t="s">
        <v>5418</v>
      </c>
      <c r="AJ2170" s="58" t="n">
        <v>3.26957087052721</v>
      </c>
      <c r="AK2170" s="57" t="s">
        <v>5476</v>
      </c>
      <c r="AL2170" s="58" t="n">
        <v>4</v>
      </c>
      <c r="AM2170" s="57" t="s">
        <v>5476</v>
      </c>
      <c r="AN2170" s="57" t="s">
        <v>5479</v>
      </c>
      <c r="AO2170" s="57" t="n">
        <v>7</v>
      </c>
      <c r="AP2170" s="59" t="b">
        <f aca="false">TRUE()</f>
        <v>1</v>
      </c>
    </row>
    <row r="2171" customFormat="false" ht="15" hidden="false" customHeight="true" outlineLevel="0" collapsed="false">
      <c r="B2171" s="57" t="s">
        <v>4721</v>
      </c>
      <c r="C2171" s="57" t="s">
        <v>255</v>
      </c>
      <c r="D2171" s="57" t="s">
        <v>320</v>
      </c>
      <c r="E2171" s="59" t="b">
        <f aca="false">FALSE()</f>
        <v>0</v>
      </c>
      <c r="F2171" s="57" t="n">
        <v>1</v>
      </c>
      <c r="G2171" s="57" t="s">
        <v>5184</v>
      </c>
      <c r="H2171" s="57" t="s">
        <v>312</v>
      </c>
      <c r="I2171" s="57" t="n">
        <v>2</v>
      </c>
      <c r="J2171" s="57" t="s">
        <v>261</v>
      </c>
      <c r="K2171" s="57" t="n">
        <v>2</v>
      </c>
      <c r="L2171" s="59" t="b">
        <f aca="false">FALSE()</f>
        <v>0</v>
      </c>
      <c r="M2171" s="59" t="b">
        <f aca="false">TRUE()</f>
        <v>1</v>
      </c>
      <c r="N2171" s="59" t="b">
        <f aca="false">TRUE()</f>
        <v>1</v>
      </c>
      <c r="O2171" s="59" t="b">
        <f aca="false">TRUE()</f>
        <v>1</v>
      </c>
      <c r="P2171" s="59" t="b">
        <f aca="false">TRUE()</f>
        <v>1</v>
      </c>
      <c r="Q2171" s="57" t="s">
        <v>5411</v>
      </c>
      <c r="R2171" s="58" t="n">
        <v>1</v>
      </c>
      <c r="S2171" s="58" t="n">
        <v>40.7500305175781</v>
      </c>
      <c r="T2171" s="57"/>
      <c r="U2171" s="58" t="n">
        <v>52.4100106086126</v>
      </c>
      <c r="V2171" s="58" t="n">
        <v>47.4173096489537</v>
      </c>
      <c r="W2171" s="58" t="n">
        <v>43.011985272784</v>
      </c>
      <c r="X2171" s="58" t="n">
        <v>90.4737646459501</v>
      </c>
      <c r="Y2171" s="58" t="n">
        <v>82.0682628629648</v>
      </c>
      <c r="Z2171" s="58" t="n">
        <v>3.26957087052721</v>
      </c>
      <c r="AA2171" s="57" t="s">
        <v>5476</v>
      </c>
      <c r="AB2171" s="57" t="s">
        <v>282</v>
      </c>
      <c r="AC2171" s="57" t="s">
        <v>5485</v>
      </c>
      <c r="AD2171" s="57" t="s">
        <v>5418</v>
      </c>
      <c r="AE2171" s="57" t="n">
        <v>145</v>
      </c>
      <c r="AF2171" s="58" t="n">
        <v>3.26957087052721</v>
      </c>
      <c r="AG2171" s="57" t="s">
        <v>5476</v>
      </c>
      <c r="AH2171" s="57" t="s">
        <v>5485</v>
      </c>
      <c r="AI2171" s="57" t="s">
        <v>5418</v>
      </c>
      <c r="AJ2171" s="58" t="n">
        <v>3.26957087052721</v>
      </c>
      <c r="AK2171" s="57" t="s">
        <v>5476</v>
      </c>
      <c r="AL2171" s="58" t="n">
        <v>4.5</v>
      </c>
      <c r="AM2171" s="57" t="s">
        <v>5476</v>
      </c>
      <c r="AN2171" s="57" t="s">
        <v>5479</v>
      </c>
      <c r="AO2171" s="57" t="n">
        <v>11</v>
      </c>
      <c r="AP2171" s="59" t="b">
        <f aca="false">TRUE()</f>
        <v>1</v>
      </c>
    </row>
    <row r="2172" customFormat="false" ht="15" hidden="false" customHeight="true" outlineLevel="0" collapsed="false">
      <c r="B2172" s="57" t="s">
        <v>4721</v>
      </c>
      <c r="C2172" s="57" t="s">
        <v>255</v>
      </c>
      <c r="D2172" s="57" t="s">
        <v>320</v>
      </c>
      <c r="E2172" s="59" t="b">
        <f aca="false">FALSE()</f>
        <v>0</v>
      </c>
      <c r="F2172" s="57" t="n">
        <v>1</v>
      </c>
      <c r="G2172" s="57" t="s">
        <v>5184</v>
      </c>
      <c r="H2172" s="57" t="s">
        <v>312</v>
      </c>
      <c r="I2172" s="57" t="n">
        <v>3</v>
      </c>
      <c r="J2172" s="57" t="s">
        <v>252</v>
      </c>
      <c r="K2172" s="57" t="n">
        <v>2</v>
      </c>
      <c r="L2172" s="59" t="b">
        <f aca="false">FALSE()</f>
        <v>0</v>
      </c>
      <c r="M2172" s="59" t="b">
        <f aca="false">TRUE()</f>
        <v>1</v>
      </c>
      <c r="N2172" s="59" t="b">
        <f aca="false">TRUE()</f>
        <v>1</v>
      </c>
      <c r="O2172" s="59" t="b">
        <f aca="false">TRUE()</f>
        <v>1</v>
      </c>
      <c r="P2172" s="59" t="b">
        <f aca="false">TRUE()</f>
        <v>1</v>
      </c>
      <c r="Q2172" s="57" t="s">
        <v>5440</v>
      </c>
      <c r="R2172" s="58" t="n">
        <v>1</v>
      </c>
      <c r="S2172" s="58" t="n">
        <v>16.0415000915527</v>
      </c>
      <c r="T2172" s="57"/>
      <c r="U2172" s="58" t="n">
        <v>4.40532437616968</v>
      </c>
      <c r="V2172" s="58" t="n">
        <v>4.40532437616968</v>
      </c>
      <c r="W2172" s="58" t="n">
        <v>4.40532437616968</v>
      </c>
      <c r="X2172" s="58" t="n">
        <v>100</v>
      </c>
      <c r="Y2172" s="58" t="n">
        <v>100</v>
      </c>
      <c r="Z2172" s="58" t="n">
        <v>3.03801377947834</v>
      </c>
      <c r="AA2172" s="57" t="s">
        <v>5476</v>
      </c>
      <c r="AB2172" s="57" t="s">
        <v>282</v>
      </c>
      <c r="AC2172" s="57" t="s">
        <v>5431</v>
      </c>
      <c r="AD2172" s="57" t="s">
        <v>5454</v>
      </c>
      <c r="AE2172" s="57" t="n">
        <v>141</v>
      </c>
      <c r="AF2172" s="58" t="n">
        <v>3.03801377947834</v>
      </c>
      <c r="AG2172" s="57" t="s">
        <v>5476</v>
      </c>
      <c r="AH2172" s="57" t="s">
        <v>5431</v>
      </c>
      <c r="AI2172" s="57" t="s">
        <v>5454</v>
      </c>
      <c r="AJ2172" s="58" t="n">
        <v>3.03801377947834</v>
      </c>
      <c r="AK2172" s="57" t="s">
        <v>5476</v>
      </c>
      <c r="AL2172" s="58" t="n">
        <v>3.5</v>
      </c>
      <c r="AM2172" s="57" t="s">
        <v>5476</v>
      </c>
      <c r="AN2172" s="57" t="s">
        <v>5476</v>
      </c>
      <c r="AO2172" s="57" t="n">
        <v>2</v>
      </c>
      <c r="AP2172" s="59" t="b">
        <f aca="false">TRUE()</f>
        <v>1</v>
      </c>
    </row>
    <row r="2173" customFormat="false" ht="15" hidden="false" customHeight="true" outlineLevel="0" collapsed="false">
      <c r="B2173" s="57" t="s">
        <v>4721</v>
      </c>
      <c r="C2173" s="57" t="s">
        <v>255</v>
      </c>
      <c r="D2173" s="57" t="s">
        <v>320</v>
      </c>
      <c r="E2173" s="59" t="b">
        <f aca="false">FALSE()</f>
        <v>0</v>
      </c>
      <c r="F2173" s="57" t="n">
        <v>1</v>
      </c>
      <c r="G2173" s="57" t="s">
        <v>5184</v>
      </c>
      <c r="H2173" s="57" t="s">
        <v>312</v>
      </c>
      <c r="I2173" s="57" t="n">
        <v>3</v>
      </c>
      <c r="J2173" s="57" t="s">
        <v>252</v>
      </c>
      <c r="K2173" s="57" t="n">
        <v>2</v>
      </c>
      <c r="L2173" s="59" t="b">
        <f aca="false">FALSE()</f>
        <v>0</v>
      </c>
      <c r="M2173" s="59" t="b">
        <f aca="false">TRUE()</f>
        <v>1</v>
      </c>
      <c r="N2173" s="59" t="b">
        <f aca="false">TRUE()</f>
        <v>1</v>
      </c>
      <c r="O2173" s="59" t="b">
        <f aca="false">TRUE()</f>
        <v>1</v>
      </c>
      <c r="P2173" s="59" t="b">
        <f aca="false">TRUE()</f>
        <v>1</v>
      </c>
      <c r="Q2173" s="57" t="s">
        <v>5440</v>
      </c>
      <c r="R2173" s="58" t="n">
        <v>1</v>
      </c>
      <c r="S2173" s="58" t="n">
        <v>16.0415000915527</v>
      </c>
      <c r="T2173" s="57"/>
      <c r="U2173" s="58" t="n">
        <v>4.40532437616968</v>
      </c>
      <c r="V2173" s="58" t="n">
        <v>4.40532437616968</v>
      </c>
      <c r="W2173" s="58" t="n">
        <v>4.40532437616968</v>
      </c>
      <c r="X2173" s="58" t="n">
        <v>100</v>
      </c>
      <c r="Y2173" s="58" t="n">
        <v>100</v>
      </c>
      <c r="Z2173" s="58" t="n">
        <v>3.03801377947834</v>
      </c>
      <c r="AA2173" s="57" t="s">
        <v>5476</v>
      </c>
      <c r="AB2173" s="57" t="s">
        <v>282</v>
      </c>
      <c r="AC2173" s="57" t="s">
        <v>5431</v>
      </c>
      <c r="AD2173" s="57" t="s">
        <v>5454</v>
      </c>
      <c r="AE2173" s="57" t="n">
        <v>141</v>
      </c>
      <c r="AF2173" s="58" t="n">
        <v>3.03801377947834</v>
      </c>
      <c r="AG2173" s="57" t="s">
        <v>5476</v>
      </c>
      <c r="AH2173" s="57" t="s">
        <v>5431</v>
      </c>
      <c r="AI2173" s="57" t="s">
        <v>5454</v>
      </c>
      <c r="AJ2173" s="58" t="n">
        <v>3.03801377947834</v>
      </c>
      <c r="AK2173" s="57" t="s">
        <v>5476</v>
      </c>
      <c r="AL2173" s="58" t="n">
        <v>4</v>
      </c>
      <c r="AM2173" s="57" t="s">
        <v>5476</v>
      </c>
      <c r="AN2173" s="57" t="s">
        <v>5479</v>
      </c>
      <c r="AO2173" s="57" t="n">
        <v>4</v>
      </c>
      <c r="AP2173" s="59" t="b">
        <f aca="false">TRUE()</f>
        <v>1</v>
      </c>
    </row>
    <row r="2174" customFormat="false" ht="15" hidden="false" customHeight="true" outlineLevel="0" collapsed="false">
      <c r="B2174" s="57" t="s">
        <v>4721</v>
      </c>
      <c r="C2174" s="57" t="s">
        <v>255</v>
      </c>
      <c r="D2174" s="57" t="s">
        <v>320</v>
      </c>
      <c r="E2174" s="59" t="b">
        <f aca="false">FALSE()</f>
        <v>0</v>
      </c>
      <c r="F2174" s="57" t="n">
        <v>1</v>
      </c>
      <c r="G2174" s="57" t="s">
        <v>5184</v>
      </c>
      <c r="H2174" s="57" t="s">
        <v>312</v>
      </c>
      <c r="I2174" s="57" t="n">
        <v>3</v>
      </c>
      <c r="J2174" s="57" t="s">
        <v>252</v>
      </c>
      <c r="K2174" s="57" t="n">
        <v>2</v>
      </c>
      <c r="L2174" s="59" t="b">
        <f aca="false">FALSE()</f>
        <v>0</v>
      </c>
      <c r="M2174" s="59" t="b">
        <f aca="false">TRUE()</f>
        <v>1</v>
      </c>
      <c r="N2174" s="59" t="b">
        <f aca="false">TRUE()</f>
        <v>1</v>
      </c>
      <c r="O2174" s="59" t="b">
        <f aca="false">TRUE()</f>
        <v>1</v>
      </c>
      <c r="P2174" s="59" t="b">
        <f aca="false">TRUE()</f>
        <v>1</v>
      </c>
      <c r="Q2174" s="57" t="s">
        <v>5440</v>
      </c>
      <c r="R2174" s="58" t="n">
        <v>1</v>
      </c>
      <c r="S2174" s="58" t="n">
        <v>16.0415000915527</v>
      </c>
      <c r="T2174" s="57"/>
      <c r="U2174" s="58" t="n">
        <v>4.40532437616968</v>
      </c>
      <c r="V2174" s="58" t="n">
        <v>4.40532437616968</v>
      </c>
      <c r="W2174" s="58" t="n">
        <v>4.40532437616968</v>
      </c>
      <c r="X2174" s="58" t="n">
        <v>100</v>
      </c>
      <c r="Y2174" s="58" t="n">
        <v>100</v>
      </c>
      <c r="Z2174" s="58" t="n">
        <v>3.03801377947834</v>
      </c>
      <c r="AA2174" s="57" t="s">
        <v>5476</v>
      </c>
      <c r="AB2174" s="57" t="s">
        <v>282</v>
      </c>
      <c r="AC2174" s="57" t="s">
        <v>5431</v>
      </c>
      <c r="AD2174" s="57" t="s">
        <v>5454</v>
      </c>
      <c r="AE2174" s="57" t="n">
        <v>141</v>
      </c>
      <c r="AF2174" s="58" t="n">
        <v>3.03801377947834</v>
      </c>
      <c r="AG2174" s="57" t="s">
        <v>5476</v>
      </c>
      <c r="AH2174" s="57" t="s">
        <v>5431</v>
      </c>
      <c r="AI2174" s="57" t="s">
        <v>5454</v>
      </c>
      <c r="AJ2174" s="58" t="n">
        <v>3.03801377947834</v>
      </c>
      <c r="AK2174" s="57" t="s">
        <v>5476</v>
      </c>
      <c r="AL2174" s="58" t="n">
        <v>4.5</v>
      </c>
      <c r="AM2174" s="57" t="s">
        <v>5476</v>
      </c>
      <c r="AN2174" s="57" t="s">
        <v>5479</v>
      </c>
      <c r="AO2174" s="57" t="n">
        <v>7</v>
      </c>
      <c r="AP2174" s="59" t="b">
        <f aca="false">TRUE()</f>
        <v>1</v>
      </c>
    </row>
    <row r="2175" customFormat="false" ht="15" hidden="false" customHeight="true" outlineLevel="0" collapsed="false">
      <c r="B2175" s="57" t="s">
        <v>4721</v>
      </c>
      <c r="C2175" s="57" t="s">
        <v>255</v>
      </c>
      <c r="D2175" s="57" t="s">
        <v>320</v>
      </c>
      <c r="E2175" s="59" t="b">
        <f aca="false">FALSE()</f>
        <v>0</v>
      </c>
      <c r="F2175" s="57" t="n">
        <v>1</v>
      </c>
      <c r="G2175" s="57" t="s">
        <v>5184</v>
      </c>
      <c r="H2175" s="57" t="s">
        <v>312</v>
      </c>
      <c r="I2175" s="57" t="n">
        <v>4</v>
      </c>
      <c r="J2175" s="57" t="s">
        <v>4570</v>
      </c>
      <c r="K2175" s="57" t="n">
        <v>2</v>
      </c>
      <c r="L2175" s="59" t="b">
        <f aca="false">FALSE()</f>
        <v>0</v>
      </c>
      <c r="M2175" s="59" t="b">
        <f aca="false">TRUE()</f>
        <v>1</v>
      </c>
      <c r="N2175" s="59" t="b">
        <f aca="false">TRUE()</f>
        <v>1</v>
      </c>
      <c r="O2175" s="59" t="b">
        <f aca="false">TRUE()</f>
        <v>1</v>
      </c>
      <c r="P2175" s="59" t="b">
        <f aca="false">TRUE()</f>
        <v>1</v>
      </c>
      <c r="Q2175" s="57" t="s">
        <v>5447</v>
      </c>
      <c r="R2175" s="58" t="n">
        <v>1</v>
      </c>
      <c r="S2175" s="58" t="n">
        <v>18.7326602935791</v>
      </c>
      <c r="T2175" s="57"/>
      <c r="U2175" s="58" t="n">
        <v>0.213591484905197</v>
      </c>
      <c r="V2175" s="58" t="n">
        <v>0.213591484905197</v>
      </c>
      <c r="W2175" s="58" t="n">
        <v>0</v>
      </c>
      <c r="X2175" s="58" t="n">
        <v>100</v>
      </c>
      <c r="Y2175" s="58" t="n">
        <v>0</v>
      </c>
      <c r="Z2175" s="58" t="n">
        <v>3.52748554863097</v>
      </c>
      <c r="AA2175" s="57" t="s">
        <v>5476</v>
      </c>
      <c r="AB2175" s="57" t="s">
        <v>282</v>
      </c>
      <c r="AC2175" s="57" t="s">
        <v>5431</v>
      </c>
      <c r="AD2175" s="57" t="s">
        <v>5454</v>
      </c>
      <c r="AE2175" s="57" t="n">
        <v>141</v>
      </c>
      <c r="AF2175" s="58" t="n">
        <v>3.52748554863097</v>
      </c>
      <c r="AG2175" s="57" t="s">
        <v>5476</v>
      </c>
      <c r="AH2175" s="57" t="s">
        <v>5431</v>
      </c>
      <c r="AI2175" s="57" t="s">
        <v>5454</v>
      </c>
      <c r="AJ2175" s="58" t="n">
        <v>3.52748554863097</v>
      </c>
      <c r="AK2175" s="57" t="s">
        <v>5476</v>
      </c>
      <c r="AL2175" s="58" t="n">
        <v>3.5</v>
      </c>
      <c r="AM2175" s="57"/>
      <c r="AN2175" s="57"/>
      <c r="AO2175" s="57" t="n">
        <v>0</v>
      </c>
      <c r="AP2175" s="59" t="b">
        <f aca="false">FALSE()</f>
        <v>0</v>
      </c>
    </row>
    <row r="2176" customFormat="false" ht="15" hidden="false" customHeight="true" outlineLevel="0" collapsed="false">
      <c r="B2176" s="57" t="s">
        <v>4721</v>
      </c>
      <c r="C2176" s="57" t="s">
        <v>255</v>
      </c>
      <c r="D2176" s="57" t="s">
        <v>320</v>
      </c>
      <c r="E2176" s="59" t="b">
        <f aca="false">FALSE()</f>
        <v>0</v>
      </c>
      <c r="F2176" s="57" t="n">
        <v>1</v>
      </c>
      <c r="G2176" s="57" t="s">
        <v>5184</v>
      </c>
      <c r="H2176" s="57" t="s">
        <v>312</v>
      </c>
      <c r="I2176" s="57" t="n">
        <v>4</v>
      </c>
      <c r="J2176" s="57" t="s">
        <v>4570</v>
      </c>
      <c r="K2176" s="57" t="n">
        <v>2</v>
      </c>
      <c r="L2176" s="59" t="b">
        <f aca="false">FALSE()</f>
        <v>0</v>
      </c>
      <c r="M2176" s="59" t="b">
        <f aca="false">TRUE()</f>
        <v>1</v>
      </c>
      <c r="N2176" s="59" t="b">
        <f aca="false">TRUE()</f>
        <v>1</v>
      </c>
      <c r="O2176" s="59" t="b">
        <f aca="false">TRUE()</f>
        <v>1</v>
      </c>
      <c r="P2176" s="59" t="b">
        <f aca="false">TRUE()</f>
        <v>1</v>
      </c>
      <c r="Q2176" s="57" t="s">
        <v>5447</v>
      </c>
      <c r="R2176" s="58" t="n">
        <v>1</v>
      </c>
      <c r="S2176" s="58" t="n">
        <v>18.7326602935791</v>
      </c>
      <c r="T2176" s="57"/>
      <c r="U2176" s="58" t="n">
        <v>0.213591484905197</v>
      </c>
      <c r="V2176" s="58" t="n">
        <v>0.213591484905197</v>
      </c>
      <c r="W2176" s="58" t="n">
        <v>0</v>
      </c>
      <c r="X2176" s="58" t="n">
        <v>100</v>
      </c>
      <c r="Y2176" s="58" t="n">
        <v>0</v>
      </c>
      <c r="Z2176" s="58" t="n">
        <v>3.52748554863097</v>
      </c>
      <c r="AA2176" s="57" t="s">
        <v>5476</v>
      </c>
      <c r="AB2176" s="57" t="s">
        <v>282</v>
      </c>
      <c r="AC2176" s="57" t="s">
        <v>5431</v>
      </c>
      <c r="AD2176" s="57" t="s">
        <v>5454</v>
      </c>
      <c r="AE2176" s="57" t="n">
        <v>141</v>
      </c>
      <c r="AF2176" s="58" t="n">
        <v>3.52748554863097</v>
      </c>
      <c r="AG2176" s="57" t="s">
        <v>5476</v>
      </c>
      <c r="AH2176" s="57" t="s">
        <v>5431</v>
      </c>
      <c r="AI2176" s="57" t="s">
        <v>5454</v>
      </c>
      <c r="AJ2176" s="58" t="n">
        <v>3.52748554863097</v>
      </c>
      <c r="AK2176" s="57" t="s">
        <v>5476</v>
      </c>
      <c r="AL2176" s="58" t="n">
        <v>4</v>
      </c>
      <c r="AM2176" s="57" t="s">
        <v>5476</v>
      </c>
      <c r="AN2176" s="57" t="s">
        <v>5479</v>
      </c>
      <c r="AO2176" s="57" t="n">
        <v>2</v>
      </c>
      <c r="AP2176" s="59" t="b">
        <f aca="false">FALSE()</f>
        <v>0</v>
      </c>
    </row>
    <row r="2177" customFormat="false" ht="15" hidden="false" customHeight="true" outlineLevel="0" collapsed="false">
      <c r="B2177" s="57" t="s">
        <v>4721</v>
      </c>
      <c r="C2177" s="57" t="s">
        <v>255</v>
      </c>
      <c r="D2177" s="57" t="s">
        <v>320</v>
      </c>
      <c r="E2177" s="59" t="b">
        <f aca="false">FALSE()</f>
        <v>0</v>
      </c>
      <c r="F2177" s="57" t="n">
        <v>1</v>
      </c>
      <c r="G2177" s="57" t="s">
        <v>5184</v>
      </c>
      <c r="H2177" s="57" t="s">
        <v>312</v>
      </c>
      <c r="I2177" s="57" t="n">
        <v>4</v>
      </c>
      <c r="J2177" s="57" t="s">
        <v>4570</v>
      </c>
      <c r="K2177" s="57" t="n">
        <v>2</v>
      </c>
      <c r="L2177" s="59" t="b">
        <f aca="false">FALSE()</f>
        <v>0</v>
      </c>
      <c r="M2177" s="59" t="b">
        <f aca="false">TRUE()</f>
        <v>1</v>
      </c>
      <c r="N2177" s="59" t="b">
        <f aca="false">TRUE()</f>
        <v>1</v>
      </c>
      <c r="O2177" s="59" t="b">
        <f aca="false">TRUE()</f>
        <v>1</v>
      </c>
      <c r="P2177" s="59" t="b">
        <f aca="false">TRUE()</f>
        <v>1</v>
      </c>
      <c r="Q2177" s="57" t="s">
        <v>5447</v>
      </c>
      <c r="R2177" s="58" t="n">
        <v>1</v>
      </c>
      <c r="S2177" s="58" t="n">
        <v>18.7326602935791</v>
      </c>
      <c r="T2177" s="57"/>
      <c r="U2177" s="58" t="n">
        <v>0.213591484905197</v>
      </c>
      <c r="V2177" s="58" t="n">
        <v>0.213591484905197</v>
      </c>
      <c r="W2177" s="58" t="n">
        <v>0</v>
      </c>
      <c r="X2177" s="58" t="n">
        <v>100</v>
      </c>
      <c r="Y2177" s="58" t="n">
        <v>0</v>
      </c>
      <c r="Z2177" s="58" t="n">
        <v>3.52748554863097</v>
      </c>
      <c r="AA2177" s="57" t="s">
        <v>5476</v>
      </c>
      <c r="AB2177" s="57" t="s">
        <v>282</v>
      </c>
      <c r="AC2177" s="57" t="s">
        <v>5431</v>
      </c>
      <c r="AD2177" s="57" t="s">
        <v>5454</v>
      </c>
      <c r="AE2177" s="57" t="n">
        <v>141</v>
      </c>
      <c r="AF2177" s="58" t="n">
        <v>3.52748554863097</v>
      </c>
      <c r="AG2177" s="57" t="s">
        <v>5476</v>
      </c>
      <c r="AH2177" s="57" t="s">
        <v>5431</v>
      </c>
      <c r="AI2177" s="57" t="s">
        <v>5454</v>
      </c>
      <c r="AJ2177" s="58" t="n">
        <v>3.52748554863097</v>
      </c>
      <c r="AK2177" s="57" t="s">
        <v>5476</v>
      </c>
      <c r="AL2177" s="58" t="n">
        <v>4.5</v>
      </c>
      <c r="AM2177" s="57" t="s">
        <v>5476</v>
      </c>
      <c r="AN2177" s="57" t="s">
        <v>5479</v>
      </c>
      <c r="AO2177" s="57" t="n">
        <v>2</v>
      </c>
      <c r="AP2177" s="59" t="b">
        <f aca="false">FALSE()</f>
        <v>0</v>
      </c>
    </row>
    <row r="2178" customFormat="false" ht="15" hidden="false" customHeight="true" outlineLevel="0" collapsed="false">
      <c r="B2178" s="57" t="s">
        <v>4721</v>
      </c>
      <c r="C2178" s="57" t="s">
        <v>255</v>
      </c>
      <c r="D2178" s="57" t="s">
        <v>320</v>
      </c>
      <c r="E2178" s="59" t="b">
        <f aca="false">FALSE()</f>
        <v>0</v>
      </c>
      <c r="F2178" s="57" t="n">
        <v>1</v>
      </c>
      <c r="G2178" s="57" t="s">
        <v>5184</v>
      </c>
      <c r="H2178" s="57" t="s">
        <v>312</v>
      </c>
      <c r="I2178" s="57" t="n">
        <v>5</v>
      </c>
      <c r="J2178" s="57" t="s">
        <v>327</v>
      </c>
      <c r="K2178" s="57" t="n">
        <v>2</v>
      </c>
      <c r="L2178" s="59" t="b">
        <f aca="false">FALSE()</f>
        <v>0</v>
      </c>
      <c r="M2178" s="59" t="b">
        <f aca="false">TRUE()</f>
        <v>1</v>
      </c>
      <c r="N2178" s="59" t="b">
        <f aca="false">TRUE()</f>
        <v>1</v>
      </c>
      <c r="O2178" s="59" t="b">
        <f aca="false">TRUE()</f>
        <v>1</v>
      </c>
      <c r="P2178" s="59" t="b">
        <f aca="false">TRUE()</f>
        <v>1</v>
      </c>
      <c r="Q2178" s="57" t="s">
        <v>5421</v>
      </c>
      <c r="R2178" s="58" t="n">
        <v>1</v>
      </c>
      <c r="S2178" s="58" t="n">
        <v>18.7615509033203</v>
      </c>
      <c r="T2178" s="57"/>
      <c r="U2178" s="58" t="n">
        <v>4.13833502003819</v>
      </c>
      <c r="V2178" s="58" t="n">
        <v>4.13833502003819</v>
      </c>
      <c r="W2178" s="58" t="n">
        <v>0</v>
      </c>
      <c r="X2178" s="58" t="n">
        <v>100</v>
      </c>
      <c r="Y2178" s="58" t="n">
        <v>0</v>
      </c>
      <c r="Z2178" s="58" t="n">
        <v>3.03076631190858</v>
      </c>
      <c r="AA2178" s="57" t="s">
        <v>5455</v>
      </c>
      <c r="AB2178" s="57" t="s">
        <v>5413</v>
      </c>
      <c r="AC2178" s="57" t="s">
        <v>5414</v>
      </c>
      <c r="AD2178" s="57" t="s">
        <v>4838</v>
      </c>
      <c r="AE2178" s="57" t="n">
        <v>115</v>
      </c>
      <c r="AF2178" s="58" t="n">
        <v>3.03076631190858</v>
      </c>
      <c r="AG2178" s="57" t="s">
        <v>5455</v>
      </c>
      <c r="AH2178" s="57" t="s">
        <v>5414</v>
      </c>
      <c r="AI2178" s="57" t="s">
        <v>4838</v>
      </c>
      <c r="AJ2178" s="58" t="n">
        <v>5.87219881664441</v>
      </c>
      <c r="AK2178" s="57" t="s">
        <v>5476</v>
      </c>
      <c r="AL2178" s="58" t="n">
        <v>3.5</v>
      </c>
      <c r="AM2178" s="57"/>
      <c r="AN2178" s="57" t="s">
        <v>5455</v>
      </c>
      <c r="AO2178" s="57" t="n">
        <v>1</v>
      </c>
      <c r="AP2178" s="59" t="b">
        <f aca="false">TRUE()</f>
        <v>1</v>
      </c>
    </row>
    <row r="2179" customFormat="false" ht="15" hidden="false" customHeight="true" outlineLevel="0" collapsed="false">
      <c r="B2179" s="57" t="s">
        <v>4721</v>
      </c>
      <c r="C2179" s="57" t="s">
        <v>255</v>
      </c>
      <c r="D2179" s="57" t="s">
        <v>320</v>
      </c>
      <c r="E2179" s="59" t="b">
        <f aca="false">FALSE()</f>
        <v>0</v>
      </c>
      <c r="F2179" s="57" t="n">
        <v>1</v>
      </c>
      <c r="G2179" s="57" t="s">
        <v>5184</v>
      </c>
      <c r="H2179" s="57" t="s">
        <v>312</v>
      </c>
      <c r="I2179" s="57" t="n">
        <v>5</v>
      </c>
      <c r="J2179" s="57" t="s">
        <v>327</v>
      </c>
      <c r="K2179" s="57" t="n">
        <v>2</v>
      </c>
      <c r="L2179" s="59" t="b">
        <f aca="false">FALSE()</f>
        <v>0</v>
      </c>
      <c r="M2179" s="59" t="b">
        <f aca="false">TRUE()</f>
        <v>1</v>
      </c>
      <c r="N2179" s="59" t="b">
        <f aca="false">TRUE()</f>
        <v>1</v>
      </c>
      <c r="O2179" s="59" t="b">
        <f aca="false">TRUE()</f>
        <v>1</v>
      </c>
      <c r="P2179" s="59" t="b">
        <f aca="false">TRUE()</f>
        <v>1</v>
      </c>
      <c r="Q2179" s="57" t="s">
        <v>5421</v>
      </c>
      <c r="R2179" s="58" t="n">
        <v>1</v>
      </c>
      <c r="S2179" s="58" t="n">
        <v>18.7615509033203</v>
      </c>
      <c r="T2179" s="57"/>
      <c r="U2179" s="58" t="n">
        <v>4.13833502003819</v>
      </c>
      <c r="V2179" s="58" t="n">
        <v>4.13833502003819</v>
      </c>
      <c r="W2179" s="58" t="n">
        <v>0</v>
      </c>
      <c r="X2179" s="58" t="n">
        <v>100</v>
      </c>
      <c r="Y2179" s="58" t="n">
        <v>0</v>
      </c>
      <c r="Z2179" s="58" t="n">
        <v>3.03076631190858</v>
      </c>
      <c r="AA2179" s="57" t="s">
        <v>5455</v>
      </c>
      <c r="AB2179" s="57" t="s">
        <v>5413</v>
      </c>
      <c r="AC2179" s="57" t="s">
        <v>5414</v>
      </c>
      <c r="AD2179" s="57" t="s">
        <v>4838</v>
      </c>
      <c r="AE2179" s="57" t="n">
        <v>115</v>
      </c>
      <c r="AF2179" s="58" t="n">
        <v>3.03076631190858</v>
      </c>
      <c r="AG2179" s="57" t="s">
        <v>5455</v>
      </c>
      <c r="AH2179" s="57" t="s">
        <v>5414</v>
      </c>
      <c r="AI2179" s="57" t="s">
        <v>4838</v>
      </c>
      <c r="AJ2179" s="58" t="n">
        <v>5.87219881664441</v>
      </c>
      <c r="AK2179" s="57" t="s">
        <v>5476</v>
      </c>
      <c r="AL2179" s="58" t="n">
        <v>4</v>
      </c>
      <c r="AM2179" s="57"/>
      <c r="AN2179" s="57" t="s">
        <v>5455</v>
      </c>
      <c r="AO2179" s="57" t="n">
        <v>1</v>
      </c>
      <c r="AP2179" s="59" t="b">
        <f aca="false">TRUE()</f>
        <v>1</v>
      </c>
    </row>
    <row r="2180" customFormat="false" ht="15" hidden="false" customHeight="true" outlineLevel="0" collapsed="false">
      <c r="B2180" s="57" t="s">
        <v>4721</v>
      </c>
      <c r="C2180" s="57" t="s">
        <v>255</v>
      </c>
      <c r="D2180" s="57" t="s">
        <v>320</v>
      </c>
      <c r="E2180" s="59" t="b">
        <f aca="false">FALSE()</f>
        <v>0</v>
      </c>
      <c r="F2180" s="57" t="n">
        <v>1</v>
      </c>
      <c r="G2180" s="57" t="s">
        <v>5184</v>
      </c>
      <c r="H2180" s="57" t="s">
        <v>312</v>
      </c>
      <c r="I2180" s="57" t="n">
        <v>5</v>
      </c>
      <c r="J2180" s="57" t="s">
        <v>327</v>
      </c>
      <c r="K2180" s="57" t="n">
        <v>2</v>
      </c>
      <c r="L2180" s="59" t="b">
        <f aca="false">FALSE()</f>
        <v>0</v>
      </c>
      <c r="M2180" s="59" t="b">
        <f aca="false">TRUE()</f>
        <v>1</v>
      </c>
      <c r="N2180" s="59" t="b">
        <f aca="false">TRUE()</f>
        <v>1</v>
      </c>
      <c r="O2180" s="59" t="b">
        <f aca="false">TRUE()</f>
        <v>1</v>
      </c>
      <c r="P2180" s="59" t="b">
        <f aca="false">TRUE()</f>
        <v>1</v>
      </c>
      <c r="Q2180" s="57" t="s">
        <v>5421</v>
      </c>
      <c r="R2180" s="58" t="n">
        <v>1</v>
      </c>
      <c r="S2180" s="58" t="n">
        <v>18.7615509033203</v>
      </c>
      <c r="T2180" s="57"/>
      <c r="U2180" s="58" t="n">
        <v>4.13833502003819</v>
      </c>
      <c r="V2180" s="58" t="n">
        <v>4.13833502003819</v>
      </c>
      <c r="W2180" s="58" t="n">
        <v>0</v>
      </c>
      <c r="X2180" s="58" t="n">
        <v>100</v>
      </c>
      <c r="Y2180" s="58" t="n">
        <v>0</v>
      </c>
      <c r="Z2180" s="58" t="n">
        <v>3.03076631190858</v>
      </c>
      <c r="AA2180" s="57" t="s">
        <v>5455</v>
      </c>
      <c r="AB2180" s="57" t="s">
        <v>5413</v>
      </c>
      <c r="AC2180" s="57" t="s">
        <v>5414</v>
      </c>
      <c r="AD2180" s="57" t="s">
        <v>4838</v>
      </c>
      <c r="AE2180" s="57" t="n">
        <v>115</v>
      </c>
      <c r="AF2180" s="58" t="n">
        <v>3.03076631190858</v>
      </c>
      <c r="AG2180" s="57" t="s">
        <v>5455</v>
      </c>
      <c r="AH2180" s="57" t="s">
        <v>5414</v>
      </c>
      <c r="AI2180" s="57" t="s">
        <v>4838</v>
      </c>
      <c r="AJ2180" s="58" t="n">
        <v>5.87219881664441</v>
      </c>
      <c r="AK2180" s="57" t="s">
        <v>5476</v>
      </c>
      <c r="AL2180" s="58" t="n">
        <v>4.5</v>
      </c>
      <c r="AM2180" s="57"/>
      <c r="AN2180" s="57" t="s">
        <v>5455</v>
      </c>
      <c r="AO2180" s="57" t="n">
        <v>3</v>
      </c>
      <c r="AP2180" s="59" t="b">
        <f aca="false">TRUE()</f>
        <v>1</v>
      </c>
    </row>
    <row r="2181" customFormat="false" ht="15" hidden="false" customHeight="true" outlineLevel="0" collapsed="false">
      <c r="B2181" s="57" t="s">
        <v>4721</v>
      </c>
      <c r="C2181" s="57" t="s">
        <v>255</v>
      </c>
      <c r="D2181" s="57" t="s">
        <v>320</v>
      </c>
      <c r="E2181" s="59" t="b">
        <f aca="false">FALSE()</f>
        <v>0</v>
      </c>
      <c r="F2181" s="57" t="n">
        <v>1</v>
      </c>
      <c r="G2181" s="57" t="s">
        <v>5184</v>
      </c>
      <c r="H2181" s="57" t="s">
        <v>312</v>
      </c>
      <c r="I2181" s="57" t="n">
        <v>6</v>
      </c>
      <c r="J2181" s="57" t="s">
        <v>4570</v>
      </c>
      <c r="K2181" s="57" t="n">
        <v>2</v>
      </c>
      <c r="L2181" s="59" t="b">
        <f aca="false">FALSE()</f>
        <v>0</v>
      </c>
      <c r="M2181" s="59" t="b">
        <f aca="false">TRUE()</f>
        <v>1</v>
      </c>
      <c r="N2181" s="59" t="b">
        <f aca="false">TRUE()</f>
        <v>1</v>
      </c>
      <c r="O2181" s="59" t="b">
        <f aca="false">TRUE()</f>
        <v>1</v>
      </c>
      <c r="P2181" s="59" t="b">
        <f aca="false">TRUE()</f>
        <v>1</v>
      </c>
      <c r="Q2181" s="57" t="s">
        <v>5447</v>
      </c>
      <c r="R2181" s="58" t="n">
        <v>1</v>
      </c>
      <c r="S2181" s="58" t="n">
        <v>17.2721691131592</v>
      </c>
      <c r="T2181" s="57"/>
      <c r="U2181" s="58" t="n">
        <v>0.160193613678898</v>
      </c>
      <c r="V2181" s="58" t="n">
        <v>0.160193613678898</v>
      </c>
      <c r="W2181" s="58" t="n">
        <v>0.160193613678898</v>
      </c>
      <c r="X2181" s="58" t="n">
        <v>100</v>
      </c>
      <c r="Y2181" s="58" t="n">
        <v>100</v>
      </c>
      <c r="Z2181" s="58" t="n">
        <v>4.33076541611291</v>
      </c>
      <c r="AA2181" s="57" t="s">
        <v>410</v>
      </c>
      <c r="AB2181" s="57" t="s">
        <v>282</v>
      </c>
      <c r="AC2181" s="57" t="s">
        <v>5480</v>
      </c>
      <c r="AD2181" s="57" t="s">
        <v>5417</v>
      </c>
      <c r="AE2181" s="57" t="n">
        <v>40</v>
      </c>
      <c r="AF2181" s="58" t="n">
        <v>5.36277971642509</v>
      </c>
      <c r="AG2181" s="57" t="s">
        <v>5455</v>
      </c>
      <c r="AH2181" s="57" t="s">
        <v>5414</v>
      </c>
      <c r="AI2181" s="57" t="s">
        <v>4838</v>
      </c>
      <c r="AJ2181" s="58" t="n">
        <v>4.33076541611291</v>
      </c>
      <c r="AK2181" s="57" t="s">
        <v>410</v>
      </c>
      <c r="AL2181" s="58" t="n">
        <v>3.5</v>
      </c>
      <c r="AM2181" s="57"/>
      <c r="AN2181" s="57"/>
      <c r="AO2181" s="57" t="n">
        <v>0</v>
      </c>
      <c r="AP2181" s="59" t="b">
        <f aca="false">FALSE()</f>
        <v>0</v>
      </c>
    </row>
    <row r="2182" customFormat="false" ht="15" hidden="false" customHeight="true" outlineLevel="0" collapsed="false">
      <c r="B2182" s="57" t="s">
        <v>4721</v>
      </c>
      <c r="C2182" s="57" t="s">
        <v>255</v>
      </c>
      <c r="D2182" s="57" t="s">
        <v>320</v>
      </c>
      <c r="E2182" s="59" t="b">
        <f aca="false">FALSE()</f>
        <v>0</v>
      </c>
      <c r="F2182" s="57" t="n">
        <v>1</v>
      </c>
      <c r="G2182" s="57" t="s">
        <v>5184</v>
      </c>
      <c r="H2182" s="57" t="s">
        <v>312</v>
      </c>
      <c r="I2182" s="57" t="n">
        <v>6</v>
      </c>
      <c r="J2182" s="57" t="s">
        <v>4570</v>
      </c>
      <c r="K2182" s="57" t="n">
        <v>2</v>
      </c>
      <c r="L2182" s="59" t="b">
        <f aca="false">FALSE()</f>
        <v>0</v>
      </c>
      <c r="M2182" s="59" t="b">
        <f aca="false">TRUE()</f>
        <v>1</v>
      </c>
      <c r="N2182" s="59" t="b">
        <f aca="false">TRUE()</f>
        <v>1</v>
      </c>
      <c r="O2182" s="59" t="b">
        <f aca="false">TRUE()</f>
        <v>1</v>
      </c>
      <c r="P2182" s="59" t="b">
        <f aca="false">TRUE()</f>
        <v>1</v>
      </c>
      <c r="Q2182" s="57" t="s">
        <v>5447</v>
      </c>
      <c r="R2182" s="58" t="n">
        <v>1</v>
      </c>
      <c r="S2182" s="58" t="n">
        <v>17.2721691131592</v>
      </c>
      <c r="T2182" s="57"/>
      <c r="U2182" s="58" t="n">
        <v>0.160193613678898</v>
      </c>
      <c r="V2182" s="58" t="n">
        <v>0.160193613678898</v>
      </c>
      <c r="W2182" s="58" t="n">
        <v>0.160193613678898</v>
      </c>
      <c r="X2182" s="58" t="n">
        <v>100</v>
      </c>
      <c r="Y2182" s="58" t="n">
        <v>100</v>
      </c>
      <c r="Z2182" s="58" t="n">
        <v>4.33076541611291</v>
      </c>
      <c r="AA2182" s="57" t="s">
        <v>410</v>
      </c>
      <c r="AB2182" s="57" t="s">
        <v>282</v>
      </c>
      <c r="AC2182" s="57" t="s">
        <v>5480</v>
      </c>
      <c r="AD2182" s="57" t="s">
        <v>5417</v>
      </c>
      <c r="AE2182" s="57" t="n">
        <v>40</v>
      </c>
      <c r="AF2182" s="58" t="n">
        <v>5.36277971642509</v>
      </c>
      <c r="AG2182" s="57" t="s">
        <v>5455</v>
      </c>
      <c r="AH2182" s="57" t="s">
        <v>5414</v>
      </c>
      <c r="AI2182" s="57" t="s">
        <v>4838</v>
      </c>
      <c r="AJ2182" s="58" t="n">
        <v>4.33076541611291</v>
      </c>
      <c r="AK2182" s="57" t="s">
        <v>410</v>
      </c>
      <c r="AL2182" s="58" t="n">
        <v>4</v>
      </c>
      <c r="AM2182" s="57"/>
      <c r="AN2182" s="57"/>
      <c r="AO2182" s="57" t="n">
        <v>0</v>
      </c>
      <c r="AP2182" s="59" t="b">
        <f aca="false">FALSE()</f>
        <v>0</v>
      </c>
    </row>
    <row r="2183" customFormat="false" ht="15" hidden="false" customHeight="true" outlineLevel="0" collapsed="false">
      <c r="B2183" s="57" t="s">
        <v>4721</v>
      </c>
      <c r="C2183" s="57" t="s">
        <v>255</v>
      </c>
      <c r="D2183" s="57" t="s">
        <v>320</v>
      </c>
      <c r="E2183" s="59" t="b">
        <f aca="false">FALSE()</f>
        <v>0</v>
      </c>
      <c r="F2183" s="57" t="n">
        <v>1</v>
      </c>
      <c r="G2183" s="57" t="s">
        <v>5184</v>
      </c>
      <c r="H2183" s="57" t="s">
        <v>312</v>
      </c>
      <c r="I2183" s="57" t="n">
        <v>6</v>
      </c>
      <c r="J2183" s="57" t="s">
        <v>4570</v>
      </c>
      <c r="K2183" s="57" t="n">
        <v>2</v>
      </c>
      <c r="L2183" s="59" t="b">
        <f aca="false">FALSE()</f>
        <v>0</v>
      </c>
      <c r="M2183" s="59" t="b">
        <f aca="false">TRUE()</f>
        <v>1</v>
      </c>
      <c r="N2183" s="59" t="b">
        <f aca="false">TRUE()</f>
        <v>1</v>
      </c>
      <c r="O2183" s="59" t="b">
        <f aca="false">TRUE()</f>
        <v>1</v>
      </c>
      <c r="P2183" s="59" t="b">
        <f aca="false">TRUE()</f>
        <v>1</v>
      </c>
      <c r="Q2183" s="57" t="s">
        <v>5447</v>
      </c>
      <c r="R2183" s="58" t="n">
        <v>1</v>
      </c>
      <c r="S2183" s="58" t="n">
        <v>17.2721691131592</v>
      </c>
      <c r="T2183" s="57"/>
      <c r="U2183" s="58" t="n">
        <v>0.160193613678898</v>
      </c>
      <c r="V2183" s="58" t="n">
        <v>0.160193613678898</v>
      </c>
      <c r="W2183" s="58" t="n">
        <v>0.160193613678898</v>
      </c>
      <c r="X2183" s="58" t="n">
        <v>100</v>
      </c>
      <c r="Y2183" s="58" t="n">
        <v>100</v>
      </c>
      <c r="Z2183" s="58" t="n">
        <v>4.33076541611291</v>
      </c>
      <c r="AA2183" s="57" t="s">
        <v>410</v>
      </c>
      <c r="AB2183" s="57" t="s">
        <v>282</v>
      </c>
      <c r="AC2183" s="57" t="s">
        <v>5480</v>
      </c>
      <c r="AD2183" s="57" t="s">
        <v>5417</v>
      </c>
      <c r="AE2183" s="57" t="n">
        <v>40</v>
      </c>
      <c r="AF2183" s="58" t="n">
        <v>5.36277971642509</v>
      </c>
      <c r="AG2183" s="57" t="s">
        <v>5455</v>
      </c>
      <c r="AH2183" s="57" t="s">
        <v>5414</v>
      </c>
      <c r="AI2183" s="57" t="s">
        <v>4838</v>
      </c>
      <c r="AJ2183" s="58" t="n">
        <v>4.33076541611291</v>
      </c>
      <c r="AK2183" s="57" t="s">
        <v>410</v>
      </c>
      <c r="AL2183" s="58" t="n">
        <v>4.5</v>
      </c>
      <c r="AM2183" s="57" t="s">
        <v>410</v>
      </c>
      <c r="AN2183" s="57" t="s">
        <v>410</v>
      </c>
      <c r="AO2183" s="57" t="n">
        <v>1</v>
      </c>
      <c r="AP2183" s="59" t="b">
        <f aca="false">FALSE()</f>
        <v>0</v>
      </c>
    </row>
    <row r="2184" customFormat="false" ht="15" hidden="false" customHeight="true" outlineLevel="0" collapsed="false">
      <c r="B2184" s="57" t="s">
        <v>4721</v>
      </c>
      <c r="C2184" s="57" t="s">
        <v>255</v>
      </c>
      <c r="D2184" s="57" t="s">
        <v>320</v>
      </c>
      <c r="E2184" s="59" t="b">
        <f aca="false">FALSE()</f>
        <v>0</v>
      </c>
      <c r="F2184" s="57" t="n">
        <v>1</v>
      </c>
      <c r="G2184" s="57" t="s">
        <v>5184</v>
      </c>
      <c r="H2184" s="57" t="s">
        <v>312</v>
      </c>
      <c r="I2184" s="57" t="n">
        <v>7</v>
      </c>
      <c r="J2184" s="57" t="s">
        <v>4584</v>
      </c>
      <c r="K2184" s="57" t="n">
        <v>2</v>
      </c>
      <c r="L2184" s="59" t="b">
        <f aca="false">FALSE()</f>
        <v>0</v>
      </c>
      <c r="M2184" s="59" t="b">
        <f aca="false">TRUE()</f>
        <v>1</v>
      </c>
      <c r="N2184" s="59" t="b">
        <f aca="false">TRUE()</f>
        <v>1</v>
      </c>
      <c r="O2184" s="59" t="b">
        <f aca="false">TRUE()</f>
        <v>1</v>
      </c>
      <c r="P2184" s="59" t="b">
        <f aca="false">TRUE()</f>
        <v>1</v>
      </c>
      <c r="Q2184" s="57" t="s">
        <v>5424</v>
      </c>
      <c r="R2184" s="58" t="n">
        <v>1</v>
      </c>
      <c r="S2184" s="58" t="n">
        <v>15.5008001327515</v>
      </c>
      <c r="T2184" s="57"/>
      <c r="U2184" s="58" t="n">
        <v>0</v>
      </c>
      <c r="V2184" s="58" t="n">
        <v>0</v>
      </c>
      <c r="W2184" s="58" t="n">
        <v>0</v>
      </c>
      <c r="X2184" s="57"/>
      <c r="Y2184" s="57"/>
      <c r="Z2184" s="58" t="n">
        <v>4.9905060148045</v>
      </c>
      <c r="AA2184" s="57" t="s">
        <v>5476</v>
      </c>
      <c r="AB2184" s="57" t="s">
        <v>282</v>
      </c>
      <c r="AC2184" s="57" t="s">
        <v>5450</v>
      </c>
      <c r="AD2184" s="57" t="s">
        <v>5459</v>
      </c>
      <c r="AE2184" s="57" t="n">
        <v>169</v>
      </c>
      <c r="AF2184" s="58" t="n">
        <v>7.02550411623251</v>
      </c>
      <c r="AG2184" s="57" t="s">
        <v>5476</v>
      </c>
      <c r="AH2184" s="57" t="s">
        <v>4866</v>
      </c>
      <c r="AI2184" s="57" t="s">
        <v>5425</v>
      </c>
      <c r="AJ2184" s="58" t="n">
        <v>4.9905060148045</v>
      </c>
      <c r="AK2184" s="57" t="s">
        <v>5476</v>
      </c>
      <c r="AL2184" s="58" t="n">
        <v>3.5</v>
      </c>
      <c r="AM2184" s="57"/>
      <c r="AN2184" s="57"/>
      <c r="AO2184" s="57" t="n">
        <v>0</v>
      </c>
      <c r="AP2184" s="59" t="b">
        <f aca="false">FALSE()</f>
        <v>0</v>
      </c>
    </row>
    <row r="2185" customFormat="false" ht="15" hidden="false" customHeight="true" outlineLevel="0" collapsed="false">
      <c r="B2185" s="57" t="s">
        <v>4721</v>
      </c>
      <c r="C2185" s="57" t="s">
        <v>255</v>
      </c>
      <c r="D2185" s="57" t="s">
        <v>320</v>
      </c>
      <c r="E2185" s="59" t="b">
        <f aca="false">FALSE()</f>
        <v>0</v>
      </c>
      <c r="F2185" s="57" t="n">
        <v>1</v>
      </c>
      <c r="G2185" s="57" t="s">
        <v>5184</v>
      </c>
      <c r="H2185" s="57" t="s">
        <v>312</v>
      </c>
      <c r="I2185" s="57" t="n">
        <v>7</v>
      </c>
      <c r="J2185" s="57" t="s">
        <v>4584</v>
      </c>
      <c r="K2185" s="57" t="n">
        <v>2</v>
      </c>
      <c r="L2185" s="59" t="b">
        <f aca="false">FALSE()</f>
        <v>0</v>
      </c>
      <c r="M2185" s="59" t="b">
        <f aca="false">TRUE()</f>
        <v>1</v>
      </c>
      <c r="N2185" s="59" t="b">
        <f aca="false">TRUE()</f>
        <v>1</v>
      </c>
      <c r="O2185" s="59" t="b">
        <f aca="false">TRUE()</f>
        <v>1</v>
      </c>
      <c r="P2185" s="59" t="b">
        <f aca="false">TRUE()</f>
        <v>1</v>
      </c>
      <c r="Q2185" s="57" t="s">
        <v>5424</v>
      </c>
      <c r="R2185" s="58" t="n">
        <v>1</v>
      </c>
      <c r="S2185" s="58" t="n">
        <v>15.5008001327515</v>
      </c>
      <c r="T2185" s="57"/>
      <c r="U2185" s="58" t="n">
        <v>0</v>
      </c>
      <c r="V2185" s="58" t="n">
        <v>0</v>
      </c>
      <c r="W2185" s="58" t="n">
        <v>0</v>
      </c>
      <c r="X2185" s="57"/>
      <c r="Y2185" s="57"/>
      <c r="Z2185" s="58" t="n">
        <v>4.9905060148045</v>
      </c>
      <c r="AA2185" s="57" t="s">
        <v>5476</v>
      </c>
      <c r="AB2185" s="57" t="s">
        <v>282</v>
      </c>
      <c r="AC2185" s="57" t="s">
        <v>5450</v>
      </c>
      <c r="AD2185" s="57" t="s">
        <v>5459</v>
      </c>
      <c r="AE2185" s="57" t="n">
        <v>169</v>
      </c>
      <c r="AF2185" s="58" t="n">
        <v>7.02550411623251</v>
      </c>
      <c r="AG2185" s="57" t="s">
        <v>5476</v>
      </c>
      <c r="AH2185" s="57" t="s">
        <v>4866</v>
      </c>
      <c r="AI2185" s="57" t="s">
        <v>5425</v>
      </c>
      <c r="AJ2185" s="58" t="n">
        <v>4.9905060148045</v>
      </c>
      <c r="AK2185" s="57" t="s">
        <v>5476</v>
      </c>
      <c r="AL2185" s="58" t="n">
        <v>4</v>
      </c>
      <c r="AM2185" s="57"/>
      <c r="AN2185" s="57"/>
      <c r="AO2185" s="57" t="n">
        <v>0</v>
      </c>
      <c r="AP2185" s="59" t="b">
        <f aca="false">FALSE()</f>
        <v>0</v>
      </c>
    </row>
    <row r="2186" customFormat="false" ht="15" hidden="false" customHeight="true" outlineLevel="0" collapsed="false">
      <c r="B2186" s="57" t="s">
        <v>4721</v>
      </c>
      <c r="C2186" s="57" t="s">
        <v>255</v>
      </c>
      <c r="D2186" s="57" t="s">
        <v>320</v>
      </c>
      <c r="E2186" s="59" t="b">
        <f aca="false">FALSE()</f>
        <v>0</v>
      </c>
      <c r="F2186" s="57" t="n">
        <v>1</v>
      </c>
      <c r="G2186" s="57" t="s">
        <v>5184</v>
      </c>
      <c r="H2186" s="57" t="s">
        <v>312</v>
      </c>
      <c r="I2186" s="57" t="n">
        <v>7</v>
      </c>
      <c r="J2186" s="57" t="s">
        <v>4584</v>
      </c>
      <c r="K2186" s="57" t="n">
        <v>2</v>
      </c>
      <c r="L2186" s="59" t="b">
        <f aca="false">FALSE()</f>
        <v>0</v>
      </c>
      <c r="M2186" s="59" t="b">
        <f aca="false">TRUE()</f>
        <v>1</v>
      </c>
      <c r="N2186" s="59" t="b">
        <f aca="false">TRUE()</f>
        <v>1</v>
      </c>
      <c r="O2186" s="59" t="b">
        <f aca="false">TRUE()</f>
        <v>1</v>
      </c>
      <c r="P2186" s="59" t="b">
        <f aca="false">TRUE()</f>
        <v>1</v>
      </c>
      <c r="Q2186" s="57" t="s">
        <v>5424</v>
      </c>
      <c r="R2186" s="58" t="n">
        <v>1</v>
      </c>
      <c r="S2186" s="58" t="n">
        <v>15.5008001327515</v>
      </c>
      <c r="T2186" s="57"/>
      <c r="U2186" s="58" t="n">
        <v>0</v>
      </c>
      <c r="V2186" s="58" t="n">
        <v>0</v>
      </c>
      <c r="W2186" s="58" t="n">
        <v>0</v>
      </c>
      <c r="X2186" s="57"/>
      <c r="Y2186" s="57"/>
      <c r="Z2186" s="58" t="n">
        <v>4.9905060148045</v>
      </c>
      <c r="AA2186" s="57" t="s">
        <v>5476</v>
      </c>
      <c r="AB2186" s="57" t="s">
        <v>282</v>
      </c>
      <c r="AC2186" s="57" t="s">
        <v>5450</v>
      </c>
      <c r="AD2186" s="57" t="s">
        <v>5459</v>
      </c>
      <c r="AE2186" s="57" t="n">
        <v>169</v>
      </c>
      <c r="AF2186" s="58" t="n">
        <v>7.02550411623251</v>
      </c>
      <c r="AG2186" s="57" t="s">
        <v>5476</v>
      </c>
      <c r="AH2186" s="57" t="s">
        <v>4866</v>
      </c>
      <c r="AI2186" s="57" t="s">
        <v>5425</v>
      </c>
      <c r="AJ2186" s="58" t="n">
        <v>4.9905060148045</v>
      </c>
      <c r="AK2186" s="57" t="s">
        <v>5476</v>
      </c>
      <c r="AL2186" s="58" t="n">
        <v>4.5</v>
      </c>
      <c r="AM2186" s="57"/>
      <c r="AN2186" s="57"/>
      <c r="AO2186" s="57" t="n">
        <v>0</v>
      </c>
      <c r="AP2186" s="59" t="b">
        <f aca="false">FALSE()</f>
        <v>0</v>
      </c>
    </row>
    <row r="2187" customFormat="false" ht="15" hidden="false" customHeight="true" outlineLevel="0" collapsed="false">
      <c r="B2187" s="57" t="s">
        <v>4721</v>
      </c>
      <c r="C2187" s="57" t="s">
        <v>255</v>
      </c>
      <c r="D2187" s="57" t="s">
        <v>320</v>
      </c>
      <c r="E2187" s="59" t="b">
        <f aca="false">FALSE()</f>
        <v>0</v>
      </c>
      <c r="F2187" s="57" t="n">
        <v>1</v>
      </c>
      <c r="G2187" s="57" t="s">
        <v>5184</v>
      </c>
      <c r="H2187" s="57" t="s">
        <v>312</v>
      </c>
      <c r="I2187" s="57" t="n">
        <v>8</v>
      </c>
      <c r="J2187" s="57" t="s">
        <v>583</v>
      </c>
      <c r="K2187" s="57" t="n">
        <v>2</v>
      </c>
      <c r="L2187" s="59" t="b">
        <f aca="false">FALSE()</f>
        <v>0</v>
      </c>
      <c r="M2187" s="59" t="b">
        <f aca="false">TRUE()</f>
        <v>1</v>
      </c>
      <c r="N2187" s="59" t="b">
        <f aca="false">TRUE()</f>
        <v>1</v>
      </c>
      <c r="O2187" s="59" t="b">
        <f aca="false">TRUE()</f>
        <v>1</v>
      </c>
      <c r="P2187" s="59" t="b">
        <f aca="false">TRUE()</f>
        <v>1</v>
      </c>
      <c r="Q2187" s="57" t="s">
        <v>5427</v>
      </c>
      <c r="R2187" s="58" t="n">
        <v>1</v>
      </c>
      <c r="S2187" s="58" t="n">
        <v>16.365800857544</v>
      </c>
      <c r="T2187" s="57"/>
      <c r="U2187" s="58" t="n">
        <v>0</v>
      </c>
      <c r="V2187" s="58" t="n">
        <v>0</v>
      </c>
      <c r="W2187" s="58" t="n">
        <v>0</v>
      </c>
      <c r="X2187" s="57"/>
      <c r="Y2187" s="57"/>
      <c r="Z2187" s="58" t="n">
        <v>7.05579276352418</v>
      </c>
      <c r="AA2187" s="57" t="s">
        <v>410</v>
      </c>
      <c r="AB2187" s="57" t="s">
        <v>282</v>
      </c>
      <c r="AC2187" s="57" t="s">
        <v>5481</v>
      </c>
      <c r="AD2187" s="57" t="s">
        <v>5424</v>
      </c>
      <c r="AE2187" s="57" t="n">
        <v>44</v>
      </c>
      <c r="AF2187" s="58" t="n">
        <v>7.1366070787805</v>
      </c>
      <c r="AG2187" s="57" t="s">
        <v>5455</v>
      </c>
      <c r="AH2187" s="57" t="s">
        <v>5438</v>
      </c>
      <c r="AI2187" s="57" t="s">
        <v>252</v>
      </c>
      <c r="AJ2187" s="58" t="n">
        <v>7.05579276352418</v>
      </c>
      <c r="AK2187" s="57" t="s">
        <v>410</v>
      </c>
      <c r="AL2187" s="58" t="n">
        <v>3.5</v>
      </c>
      <c r="AM2187" s="57"/>
      <c r="AN2187" s="57"/>
      <c r="AO2187" s="57" t="n">
        <v>0</v>
      </c>
      <c r="AP2187" s="59" t="b">
        <f aca="false">FALSE()</f>
        <v>0</v>
      </c>
    </row>
    <row r="2188" customFormat="false" ht="15" hidden="false" customHeight="true" outlineLevel="0" collapsed="false">
      <c r="B2188" s="57" t="s">
        <v>4721</v>
      </c>
      <c r="C2188" s="57" t="s">
        <v>255</v>
      </c>
      <c r="D2188" s="57" t="s">
        <v>320</v>
      </c>
      <c r="E2188" s="59" t="b">
        <f aca="false">FALSE()</f>
        <v>0</v>
      </c>
      <c r="F2188" s="57" t="n">
        <v>1</v>
      </c>
      <c r="G2188" s="57" t="s">
        <v>5184</v>
      </c>
      <c r="H2188" s="57" t="s">
        <v>312</v>
      </c>
      <c r="I2188" s="57" t="n">
        <v>8</v>
      </c>
      <c r="J2188" s="57" t="s">
        <v>583</v>
      </c>
      <c r="K2188" s="57" t="n">
        <v>2</v>
      </c>
      <c r="L2188" s="59" t="b">
        <f aca="false">FALSE()</f>
        <v>0</v>
      </c>
      <c r="M2188" s="59" t="b">
        <f aca="false">TRUE()</f>
        <v>1</v>
      </c>
      <c r="N2188" s="59" t="b">
        <f aca="false">TRUE()</f>
        <v>1</v>
      </c>
      <c r="O2188" s="59" t="b">
        <f aca="false">TRUE()</f>
        <v>1</v>
      </c>
      <c r="P2188" s="59" t="b">
        <f aca="false">TRUE()</f>
        <v>1</v>
      </c>
      <c r="Q2188" s="57" t="s">
        <v>5427</v>
      </c>
      <c r="R2188" s="58" t="n">
        <v>1</v>
      </c>
      <c r="S2188" s="58" t="n">
        <v>16.365800857544</v>
      </c>
      <c r="T2188" s="57"/>
      <c r="U2188" s="58" t="n">
        <v>0</v>
      </c>
      <c r="V2188" s="58" t="n">
        <v>0</v>
      </c>
      <c r="W2188" s="58" t="n">
        <v>0</v>
      </c>
      <c r="X2188" s="57"/>
      <c r="Y2188" s="57"/>
      <c r="Z2188" s="58" t="n">
        <v>7.05579276352418</v>
      </c>
      <c r="AA2188" s="57" t="s">
        <v>410</v>
      </c>
      <c r="AB2188" s="57" t="s">
        <v>282</v>
      </c>
      <c r="AC2188" s="57" t="s">
        <v>5481</v>
      </c>
      <c r="AD2188" s="57" t="s">
        <v>5424</v>
      </c>
      <c r="AE2188" s="57" t="n">
        <v>44</v>
      </c>
      <c r="AF2188" s="58" t="n">
        <v>7.1366070787805</v>
      </c>
      <c r="AG2188" s="57" t="s">
        <v>5455</v>
      </c>
      <c r="AH2188" s="57" t="s">
        <v>5438</v>
      </c>
      <c r="AI2188" s="57" t="s">
        <v>252</v>
      </c>
      <c r="AJ2188" s="58" t="n">
        <v>7.05579276352418</v>
      </c>
      <c r="AK2188" s="57" t="s">
        <v>410</v>
      </c>
      <c r="AL2188" s="58" t="n">
        <v>4</v>
      </c>
      <c r="AM2188" s="57"/>
      <c r="AN2188" s="57"/>
      <c r="AO2188" s="57" t="n">
        <v>0</v>
      </c>
      <c r="AP2188" s="59" t="b">
        <f aca="false">FALSE()</f>
        <v>0</v>
      </c>
    </row>
    <row r="2189" customFormat="false" ht="15" hidden="false" customHeight="true" outlineLevel="0" collapsed="false">
      <c r="B2189" s="57" t="s">
        <v>4721</v>
      </c>
      <c r="C2189" s="57" t="s">
        <v>255</v>
      </c>
      <c r="D2189" s="57" t="s">
        <v>320</v>
      </c>
      <c r="E2189" s="59" t="b">
        <f aca="false">FALSE()</f>
        <v>0</v>
      </c>
      <c r="F2189" s="57" t="n">
        <v>1</v>
      </c>
      <c r="G2189" s="57" t="s">
        <v>5184</v>
      </c>
      <c r="H2189" s="57" t="s">
        <v>312</v>
      </c>
      <c r="I2189" s="57" t="n">
        <v>8</v>
      </c>
      <c r="J2189" s="57" t="s">
        <v>583</v>
      </c>
      <c r="K2189" s="57" t="n">
        <v>2</v>
      </c>
      <c r="L2189" s="59" t="b">
        <f aca="false">FALSE()</f>
        <v>0</v>
      </c>
      <c r="M2189" s="59" t="b">
        <f aca="false">TRUE()</f>
        <v>1</v>
      </c>
      <c r="N2189" s="59" t="b">
        <f aca="false">TRUE()</f>
        <v>1</v>
      </c>
      <c r="O2189" s="59" t="b">
        <f aca="false">TRUE()</f>
        <v>1</v>
      </c>
      <c r="P2189" s="59" t="b">
        <f aca="false">TRUE()</f>
        <v>1</v>
      </c>
      <c r="Q2189" s="57" t="s">
        <v>5427</v>
      </c>
      <c r="R2189" s="58" t="n">
        <v>1</v>
      </c>
      <c r="S2189" s="58" t="n">
        <v>16.365800857544</v>
      </c>
      <c r="T2189" s="57"/>
      <c r="U2189" s="58" t="n">
        <v>0</v>
      </c>
      <c r="V2189" s="58" t="n">
        <v>0</v>
      </c>
      <c r="W2189" s="58" t="n">
        <v>0</v>
      </c>
      <c r="X2189" s="57"/>
      <c r="Y2189" s="57"/>
      <c r="Z2189" s="58" t="n">
        <v>7.05579276352418</v>
      </c>
      <c r="AA2189" s="57" t="s">
        <v>410</v>
      </c>
      <c r="AB2189" s="57" t="s">
        <v>282</v>
      </c>
      <c r="AC2189" s="57" t="s">
        <v>5481</v>
      </c>
      <c r="AD2189" s="57" t="s">
        <v>5424</v>
      </c>
      <c r="AE2189" s="57" t="n">
        <v>44</v>
      </c>
      <c r="AF2189" s="58" t="n">
        <v>7.1366070787805</v>
      </c>
      <c r="AG2189" s="57" t="s">
        <v>5455</v>
      </c>
      <c r="AH2189" s="57" t="s">
        <v>5438</v>
      </c>
      <c r="AI2189" s="57" t="s">
        <v>252</v>
      </c>
      <c r="AJ2189" s="58" t="n">
        <v>7.05579276352418</v>
      </c>
      <c r="AK2189" s="57" t="s">
        <v>410</v>
      </c>
      <c r="AL2189" s="58" t="n">
        <v>4.5</v>
      </c>
      <c r="AM2189" s="57"/>
      <c r="AN2189" s="57"/>
      <c r="AO2189" s="57" t="n">
        <v>0</v>
      </c>
      <c r="AP2189" s="59" t="b">
        <f aca="false">FALSE()</f>
        <v>0</v>
      </c>
    </row>
    <row r="2190" customFormat="false" ht="15" hidden="false" customHeight="true" outlineLevel="0" collapsed="false">
      <c r="B2190" s="57" t="s">
        <v>4721</v>
      </c>
      <c r="C2190" s="57" t="s">
        <v>255</v>
      </c>
      <c r="D2190" s="57" t="s">
        <v>300</v>
      </c>
      <c r="E2190" s="59" t="b">
        <f aca="false">FALSE()</f>
        <v>0</v>
      </c>
      <c r="F2190" s="57" t="n">
        <v>1</v>
      </c>
      <c r="G2190" s="57" t="s">
        <v>4873</v>
      </c>
      <c r="H2190" s="57" t="s">
        <v>5055</v>
      </c>
      <c r="I2190" s="57" t="n">
        <v>2</v>
      </c>
      <c r="J2190" s="57" t="s">
        <v>261</v>
      </c>
      <c r="K2190" s="57" t="n">
        <v>2</v>
      </c>
      <c r="L2190" s="59" t="b">
        <f aca="false">FALSE()</f>
        <v>0</v>
      </c>
      <c r="M2190" s="59" t="b">
        <f aca="false">TRUE()</f>
        <v>1</v>
      </c>
      <c r="N2190" s="59" t="b">
        <f aca="false">TRUE()</f>
        <v>1</v>
      </c>
      <c r="O2190" s="59" t="b">
        <f aca="false">TRUE()</f>
        <v>1</v>
      </c>
      <c r="P2190" s="59" t="b">
        <f aca="false">TRUE()</f>
        <v>1</v>
      </c>
      <c r="Q2190" s="57" t="s">
        <v>5411</v>
      </c>
      <c r="R2190" s="58" t="n">
        <v>1</v>
      </c>
      <c r="S2190" s="58" t="n">
        <v>43.3731498718262</v>
      </c>
      <c r="T2190" s="57"/>
      <c r="U2190" s="58" t="n">
        <v>51.7692361538971</v>
      </c>
      <c r="V2190" s="58" t="n">
        <v>28.3275706855517</v>
      </c>
      <c r="W2190" s="58" t="n">
        <v>0</v>
      </c>
      <c r="X2190" s="58" t="n">
        <v>54.7189272821042</v>
      </c>
      <c r="Y2190" s="58" t="n">
        <v>0</v>
      </c>
      <c r="Z2190" s="58" t="n">
        <v>3.01490214283981</v>
      </c>
      <c r="AA2190" s="57" t="s">
        <v>5412</v>
      </c>
      <c r="AB2190" s="57" t="s">
        <v>5413</v>
      </c>
      <c r="AC2190" s="57" t="s">
        <v>5414</v>
      </c>
      <c r="AD2190" s="57" t="s">
        <v>252</v>
      </c>
      <c r="AE2190" s="57" t="n">
        <v>1369</v>
      </c>
      <c r="AF2190" s="58" t="n">
        <v>3.01490214283981</v>
      </c>
      <c r="AG2190" s="57" t="s">
        <v>5412</v>
      </c>
      <c r="AH2190" s="57" t="s">
        <v>5414</v>
      </c>
      <c r="AI2190" s="57" t="s">
        <v>252</v>
      </c>
      <c r="AJ2190" s="58" t="n">
        <v>12.9533122973585</v>
      </c>
      <c r="AK2190" s="57" t="s">
        <v>5524</v>
      </c>
      <c r="AL2190" s="58" t="n">
        <v>3.5</v>
      </c>
      <c r="AM2190" s="57"/>
      <c r="AN2190" s="57" t="s">
        <v>5412</v>
      </c>
      <c r="AO2190" s="57" t="n">
        <v>2</v>
      </c>
      <c r="AP2190" s="59" t="b">
        <f aca="false">TRUE()</f>
        <v>1</v>
      </c>
    </row>
    <row r="2191" customFormat="false" ht="15" hidden="false" customHeight="true" outlineLevel="0" collapsed="false">
      <c r="B2191" s="57" t="s">
        <v>4721</v>
      </c>
      <c r="C2191" s="57" t="s">
        <v>255</v>
      </c>
      <c r="D2191" s="57" t="s">
        <v>300</v>
      </c>
      <c r="E2191" s="59" t="b">
        <f aca="false">FALSE()</f>
        <v>0</v>
      </c>
      <c r="F2191" s="57" t="n">
        <v>1</v>
      </c>
      <c r="G2191" s="57" t="s">
        <v>4873</v>
      </c>
      <c r="H2191" s="57" t="s">
        <v>5055</v>
      </c>
      <c r="I2191" s="57" t="n">
        <v>2</v>
      </c>
      <c r="J2191" s="57" t="s">
        <v>261</v>
      </c>
      <c r="K2191" s="57" t="n">
        <v>2</v>
      </c>
      <c r="L2191" s="59" t="b">
        <f aca="false">FALSE()</f>
        <v>0</v>
      </c>
      <c r="M2191" s="59" t="b">
        <f aca="false">TRUE()</f>
        <v>1</v>
      </c>
      <c r="N2191" s="59" t="b">
        <f aca="false">TRUE()</f>
        <v>1</v>
      </c>
      <c r="O2191" s="59" t="b">
        <f aca="false">TRUE()</f>
        <v>1</v>
      </c>
      <c r="P2191" s="59" t="b">
        <f aca="false">TRUE()</f>
        <v>1</v>
      </c>
      <c r="Q2191" s="57" t="s">
        <v>5411</v>
      </c>
      <c r="R2191" s="58" t="n">
        <v>1</v>
      </c>
      <c r="S2191" s="58" t="n">
        <v>43.3731498718262</v>
      </c>
      <c r="T2191" s="57"/>
      <c r="U2191" s="58" t="n">
        <v>51.7692361538971</v>
      </c>
      <c r="V2191" s="58" t="n">
        <v>28.3275706855517</v>
      </c>
      <c r="W2191" s="58" t="n">
        <v>0</v>
      </c>
      <c r="X2191" s="58" t="n">
        <v>54.7189272821042</v>
      </c>
      <c r="Y2191" s="58" t="n">
        <v>0</v>
      </c>
      <c r="Z2191" s="58" t="n">
        <v>3.01490214283981</v>
      </c>
      <c r="AA2191" s="57" t="s">
        <v>5412</v>
      </c>
      <c r="AB2191" s="57" t="s">
        <v>5413</v>
      </c>
      <c r="AC2191" s="57" t="s">
        <v>5414</v>
      </c>
      <c r="AD2191" s="57" t="s">
        <v>252</v>
      </c>
      <c r="AE2191" s="57" t="n">
        <v>1369</v>
      </c>
      <c r="AF2191" s="58" t="n">
        <v>3.01490214283981</v>
      </c>
      <c r="AG2191" s="57" t="s">
        <v>5412</v>
      </c>
      <c r="AH2191" s="57" t="s">
        <v>5414</v>
      </c>
      <c r="AI2191" s="57" t="s">
        <v>252</v>
      </c>
      <c r="AJ2191" s="58" t="n">
        <v>12.9533122973585</v>
      </c>
      <c r="AK2191" s="57" t="s">
        <v>5524</v>
      </c>
      <c r="AL2191" s="58" t="n">
        <v>4</v>
      </c>
      <c r="AM2191" s="57"/>
      <c r="AN2191" s="57" t="s">
        <v>5412</v>
      </c>
      <c r="AO2191" s="57" t="n">
        <v>4</v>
      </c>
      <c r="AP2191" s="59" t="b">
        <f aca="false">TRUE()</f>
        <v>1</v>
      </c>
    </row>
    <row r="2192" customFormat="false" ht="15" hidden="false" customHeight="true" outlineLevel="0" collapsed="false">
      <c r="B2192" s="57" t="s">
        <v>4721</v>
      </c>
      <c r="C2192" s="57" t="s">
        <v>255</v>
      </c>
      <c r="D2192" s="57" t="s">
        <v>300</v>
      </c>
      <c r="E2192" s="59" t="b">
        <f aca="false">FALSE()</f>
        <v>0</v>
      </c>
      <c r="F2192" s="57" t="n">
        <v>1</v>
      </c>
      <c r="G2192" s="57" t="s">
        <v>4873</v>
      </c>
      <c r="H2192" s="57" t="s">
        <v>5055</v>
      </c>
      <c r="I2192" s="57" t="n">
        <v>2</v>
      </c>
      <c r="J2192" s="57" t="s">
        <v>261</v>
      </c>
      <c r="K2192" s="57" t="n">
        <v>2</v>
      </c>
      <c r="L2192" s="59" t="b">
        <f aca="false">FALSE()</f>
        <v>0</v>
      </c>
      <c r="M2192" s="59" t="b">
        <f aca="false">TRUE()</f>
        <v>1</v>
      </c>
      <c r="N2192" s="59" t="b">
        <f aca="false">TRUE()</f>
        <v>1</v>
      </c>
      <c r="O2192" s="59" t="b">
        <f aca="false">TRUE()</f>
        <v>1</v>
      </c>
      <c r="P2192" s="59" t="b">
        <f aca="false">TRUE()</f>
        <v>1</v>
      </c>
      <c r="Q2192" s="57" t="s">
        <v>5411</v>
      </c>
      <c r="R2192" s="58" t="n">
        <v>1</v>
      </c>
      <c r="S2192" s="58" t="n">
        <v>43.3731498718262</v>
      </c>
      <c r="T2192" s="57"/>
      <c r="U2192" s="58" t="n">
        <v>51.7692361538971</v>
      </c>
      <c r="V2192" s="58" t="n">
        <v>28.3275706855517</v>
      </c>
      <c r="W2192" s="58" t="n">
        <v>0</v>
      </c>
      <c r="X2192" s="58" t="n">
        <v>54.7189272821042</v>
      </c>
      <c r="Y2192" s="58" t="n">
        <v>0</v>
      </c>
      <c r="Z2192" s="58" t="n">
        <v>3.01490214283981</v>
      </c>
      <c r="AA2192" s="57" t="s">
        <v>5412</v>
      </c>
      <c r="AB2192" s="57" t="s">
        <v>5413</v>
      </c>
      <c r="AC2192" s="57" t="s">
        <v>5414</v>
      </c>
      <c r="AD2192" s="57" t="s">
        <v>252</v>
      </c>
      <c r="AE2192" s="57" t="n">
        <v>1369</v>
      </c>
      <c r="AF2192" s="58" t="n">
        <v>3.01490214283981</v>
      </c>
      <c r="AG2192" s="57" t="s">
        <v>5412</v>
      </c>
      <c r="AH2192" s="57" t="s">
        <v>5414</v>
      </c>
      <c r="AI2192" s="57" t="s">
        <v>252</v>
      </c>
      <c r="AJ2192" s="58" t="n">
        <v>12.9533122973585</v>
      </c>
      <c r="AK2192" s="57" t="s">
        <v>5524</v>
      </c>
      <c r="AL2192" s="58" t="n">
        <v>4.5</v>
      </c>
      <c r="AM2192" s="57"/>
      <c r="AN2192" s="57" t="s">
        <v>5412</v>
      </c>
      <c r="AO2192" s="57" t="n">
        <v>4</v>
      </c>
      <c r="AP2192" s="59" t="b">
        <f aca="false">TRUE()</f>
        <v>1</v>
      </c>
    </row>
    <row r="2193" customFormat="false" ht="15" hidden="false" customHeight="true" outlineLevel="0" collapsed="false">
      <c r="B2193" s="57" t="s">
        <v>4721</v>
      </c>
      <c r="C2193" s="57" t="s">
        <v>255</v>
      </c>
      <c r="D2193" s="57" t="s">
        <v>300</v>
      </c>
      <c r="E2193" s="59" t="b">
        <f aca="false">FALSE()</f>
        <v>0</v>
      </c>
      <c r="F2193" s="57" t="n">
        <v>1</v>
      </c>
      <c r="G2193" s="57" t="s">
        <v>4873</v>
      </c>
      <c r="H2193" s="57" t="s">
        <v>5055</v>
      </c>
      <c r="I2193" s="57" t="n">
        <v>3</v>
      </c>
      <c r="J2193" s="57" t="s">
        <v>425</v>
      </c>
      <c r="K2193" s="57" t="n">
        <v>2</v>
      </c>
      <c r="L2193" s="59" t="b">
        <f aca="false">FALSE()</f>
        <v>0</v>
      </c>
      <c r="M2193" s="59" t="b">
        <f aca="false">TRUE()</f>
        <v>1</v>
      </c>
      <c r="N2193" s="59" t="b">
        <f aca="false">TRUE()</f>
        <v>1</v>
      </c>
      <c r="O2193" s="59" t="b">
        <f aca="false">TRUE()</f>
        <v>1</v>
      </c>
      <c r="P2193" s="59" t="b">
        <f aca="false">TRUE()</f>
        <v>1</v>
      </c>
      <c r="Q2193" s="57" t="s">
        <v>5416</v>
      </c>
      <c r="R2193" s="58" t="n">
        <v>1</v>
      </c>
      <c r="S2193" s="58" t="n">
        <v>31.8060703277588</v>
      </c>
      <c r="T2193" s="57"/>
      <c r="U2193" s="58" t="n">
        <v>5.63347541437456</v>
      </c>
      <c r="V2193" s="58" t="n">
        <v>5.63347541437456</v>
      </c>
      <c r="W2193" s="58" t="n">
        <v>0</v>
      </c>
      <c r="X2193" s="58" t="n">
        <v>100</v>
      </c>
      <c r="Y2193" s="58" t="n">
        <v>0</v>
      </c>
      <c r="Z2193" s="58" t="n">
        <v>2.9009538207114</v>
      </c>
      <c r="AA2193" s="57" t="s">
        <v>5412</v>
      </c>
      <c r="AB2193" s="57" t="s">
        <v>5413</v>
      </c>
      <c r="AC2193" s="57" t="s">
        <v>5414</v>
      </c>
      <c r="AD2193" s="57" t="s">
        <v>4838</v>
      </c>
      <c r="AE2193" s="57" t="n">
        <v>1467</v>
      </c>
      <c r="AF2193" s="58" t="n">
        <v>2.9009538207114</v>
      </c>
      <c r="AG2193" s="57" t="s">
        <v>5412</v>
      </c>
      <c r="AH2193" s="57" t="s">
        <v>5414</v>
      </c>
      <c r="AI2193" s="57" t="s">
        <v>4838</v>
      </c>
      <c r="AJ2193" s="58" t="n">
        <v>15.050946472983</v>
      </c>
      <c r="AK2193" s="57" t="s">
        <v>5524</v>
      </c>
      <c r="AL2193" s="58" t="n">
        <v>3.5</v>
      </c>
      <c r="AM2193" s="57"/>
      <c r="AN2193" s="57" t="s">
        <v>5412</v>
      </c>
      <c r="AO2193" s="57" t="n">
        <v>1</v>
      </c>
      <c r="AP2193" s="59" t="b">
        <f aca="false">TRUE()</f>
        <v>1</v>
      </c>
    </row>
    <row r="2194" customFormat="false" ht="15" hidden="false" customHeight="true" outlineLevel="0" collapsed="false">
      <c r="B2194" s="57" t="s">
        <v>4721</v>
      </c>
      <c r="C2194" s="57" t="s">
        <v>255</v>
      </c>
      <c r="D2194" s="57" t="s">
        <v>300</v>
      </c>
      <c r="E2194" s="59" t="b">
        <f aca="false">FALSE()</f>
        <v>0</v>
      </c>
      <c r="F2194" s="57" t="n">
        <v>1</v>
      </c>
      <c r="G2194" s="57" t="s">
        <v>4873</v>
      </c>
      <c r="H2194" s="57" t="s">
        <v>5055</v>
      </c>
      <c r="I2194" s="57" t="n">
        <v>3</v>
      </c>
      <c r="J2194" s="57" t="s">
        <v>425</v>
      </c>
      <c r="K2194" s="57" t="n">
        <v>2</v>
      </c>
      <c r="L2194" s="59" t="b">
        <f aca="false">FALSE()</f>
        <v>0</v>
      </c>
      <c r="M2194" s="59" t="b">
        <f aca="false">TRUE()</f>
        <v>1</v>
      </c>
      <c r="N2194" s="59" t="b">
        <f aca="false">TRUE()</f>
        <v>1</v>
      </c>
      <c r="O2194" s="59" t="b">
        <f aca="false">TRUE()</f>
        <v>1</v>
      </c>
      <c r="P2194" s="59" t="b">
        <f aca="false">TRUE()</f>
        <v>1</v>
      </c>
      <c r="Q2194" s="57" t="s">
        <v>5416</v>
      </c>
      <c r="R2194" s="58" t="n">
        <v>1</v>
      </c>
      <c r="S2194" s="58" t="n">
        <v>31.8060703277588</v>
      </c>
      <c r="T2194" s="57"/>
      <c r="U2194" s="58" t="n">
        <v>5.63347541437456</v>
      </c>
      <c r="V2194" s="58" t="n">
        <v>5.63347541437456</v>
      </c>
      <c r="W2194" s="58" t="n">
        <v>0</v>
      </c>
      <c r="X2194" s="58" t="n">
        <v>100</v>
      </c>
      <c r="Y2194" s="58" t="n">
        <v>0</v>
      </c>
      <c r="Z2194" s="58" t="n">
        <v>2.9009538207114</v>
      </c>
      <c r="AA2194" s="57" t="s">
        <v>5412</v>
      </c>
      <c r="AB2194" s="57" t="s">
        <v>5413</v>
      </c>
      <c r="AC2194" s="57" t="s">
        <v>5414</v>
      </c>
      <c r="AD2194" s="57" t="s">
        <v>4838</v>
      </c>
      <c r="AE2194" s="57" t="n">
        <v>1467</v>
      </c>
      <c r="AF2194" s="58" t="n">
        <v>2.9009538207114</v>
      </c>
      <c r="AG2194" s="57" t="s">
        <v>5412</v>
      </c>
      <c r="AH2194" s="57" t="s">
        <v>5414</v>
      </c>
      <c r="AI2194" s="57" t="s">
        <v>4838</v>
      </c>
      <c r="AJ2194" s="58" t="n">
        <v>15.050946472983</v>
      </c>
      <c r="AK2194" s="57" t="s">
        <v>5524</v>
      </c>
      <c r="AL2194" s="58" t="n">
        <v>4</v>
      </c>
      <c r="AM2194" s="57"/>
      <c r="AN2194" s="57" t="s">
        <v>5412</v>
      </c>
      <c r="AO2194" s="57" t="n">
        <v>2</v>
      </c>
      <c r="AP2194" s="59" t="b">
        <f aca="false">TRUE()</f>
        <v>1</v>
      </c>
    </row>
    <row r="2195" customFormat="false" ht="15" hidden="false" customHeight="true" outlineLevel="0" collapsed="false">
      <c r="B2195" s="57" t="s">
        <v>4721</v>
      </c>
      <c r="C2195" s="57" t="s">
        <v>255</v>
      </c>
      <c r="D2195" s="57" t="s">
        <v>300</v>
      </c>
      <c r="E2195" s="59" t="b">
        <f aca="false">FALSE()</f>
        <v>0</v>
      </c>
      <c r="F2195" s="57" t="n">
        <v>1</v>
      </c>
      <c r="G2195" s="57" t="s">
        <v>4873</v>
      </c>
      <c r="H2195" s="57" t="s">
        <v>5055</v>
      </c>
      <c r="I2195" s="57" t="n">
        <v>3</v>
      </c>
      <c r="J2195" s="57" t="s">
        <v>425</v>
      </c>
      <c r="K2195" s="57" t="n">
        <v>2</v>
      </c>
      <c r="L2195" s="59" t="b">
        <f aca="false">FALSE()</f>
        <v>0</v>
      </c>
      <c r="M2195" s="59" t="b">
        <f aca="false">TRUE()</f>
        <v>1</v>
      </c>
      <c r="N2195" s="59" t="b">
        <f aca="false">TRUE()</f>
        <v>1</v>
      </c>
      <c r="O2195" s="59" t="b">
        <f aca="false">TRUE()</f>
        <v>1</v>
      </c>
      <c r="P2195" s="59" t="b">
        <f aca="false">TRUE()</f>
        <v>1</v>
      </c>
      <c r="Q2195" s="57" t="s">
        <v>5416</v>
      </c>
      <c r="R2195" s="58" t="n">
        <v>1</v>
      </c>
      <c r="S2195" s="58" t="n">
        <v>31.8060703277588</v>
      </c>
      <c r="T2195" s="57"/>
      <c r="U2195" s="58" t="n">
        <v>5.63347541437456</v>
      </c>
      <c r="V2195" s="58" t="n">
        <v>5.63347541437456</v>
      </c>
      <c r="W2195" s="58" t="n">
        <v>0</v>
      </c>
      <c r="X2195" s="58" t="n">
        <v>100</v>
      </c>
      <c r="Y2195" s="58" t="n">
        <v>0</v>
      </c>
      <c r="Z2195" s="58" t="n">
        <v>2.9009538207114</v>
      </c>
      <c r="AA2195" s="57" t="s">
        <v>5412</v>
      </c>
      <c r="AB2195" s="57" t="s">
        <v>5413</v>
      </c>
      <c r="AC2195" s="57" t="s">
        <v>5414</v>
      </c>
      <c r="AD2195" s="57" t="s">
        <v>4838</v>
      </c>
      <c r="AE2195" s="57" t="n">
        <v>1467</v>
      </c>
      <c r="AF2195" s="58" t="n">
        <v>2.9009538207114</v>
      </c>
      <c r="AG2195" s="57" t="s">
        <v>5412</v>
      </c>
      <c r="AH2195" s="57" t="s">
        <v>5414</v>
      </c>
      <c r="AI2195" s="57" t="s">
        <v>4838</v>
      </c>
      <c r="AJ2195" s="58" t="n">
        <v>15.050946472983</v>
      </c>
      <c r="AK2195" s="57" t="s">
        <v>5524</v>
      </c>
      <c r="AL2195" s="58" t="n">
        <v>4.5</v>
      </c>
      <c r="AM2195" s="57"/>
      <c r="AN2195" s="57" t="s">
        <v>5412</v>
      </c>
      <c r="AO2195" s="57" t="n">
        <v>4</v>
      </c>
      <c r="AP2195" s="59" t="b">
        <f aca="false">TRUE()</f>
        <v>1</v>
      </c>
    </row>
    <row r="2196" customFormat="false" ht="15" hidden="false" customHeight="true" outlineLevel="0" collapsed="false">
      <c r="B2196" s="57" t="s">
        <v>4721</v>
      </c>
      <c r="C2196" s="57" t="s">
        <v>255</v>
      </c>
      <c r="D2196" s="57" t="s">
        <v>300</v>
      </c>
      <c r="E2196" s="59" t="b">
        <f aca="false">FALSE()</f>
        <v>0</v>
      </c>
      <c r="F2196" s="57" t="n">
        <v>1</v>
      </c>
      <c r="G2196" s="57" t="s">
        <v>4873</v>
      </c>
      <c r="H2196" s="57" t="s">
        <v>5055</v>
      </c>
      <c r="I2196" s="57" t="n">
        <v>4</v>
      </c>
      <c r="J2196" s="57" t="s">
        <v>360</v>
      </c>
      <c r="K2196" s="57" t="n">
        <v>2</v>
      </c>
      <c r="L2196" s="59" t="b">
        <f aca="false">FALSE()</f>
        <v>0</v>
      </c>
      <c r="M2196" s="59" t="b">
        <f aca="false">TRUE()</f>
        <v>1</v>
      </c>
      <c r="N2196" s="59" t="b">
        <f aca="false">TRUE()</f>
        <v>1</v>
      </c>
      <c r="O2196" s="59" t="b">
        <f aca="false">TRUE()</f>
        <v>1</v>
      </c>
      <c r="P2196" s="59" t="b">
        <f aca="false">TRUE()</f>
        <v>1</v>
      </c>
      <c r="Q2196" s="57" t="s">
        <v>5417</v>
      </c>
      <c r="R2196" s="58" t="n">
        <v>1</v>
      </c>
      <c r="S2196" s="58" t="n">
        <v>26.0418796539307</v>
      </c>
      <c r="T2196" s="57"/>
      <c r="U2196" s="58" t="n">
        <v>2.05581804221252</v>
      </c>
      <c r="V2196" s="58" t="n">
        <v>1.94902229975992</v>
      </c>
      <c r="W2196" s="58" t="n">
        <v>0</v>
      </c>
      <c r="X2196" s="58" t="n">
        <v>94.8051948051948</v>
      </c>
      <c r="Y2196" s="58" t="n">
        <v>0</v>
      </c>
      <c r="Z2196" s="58" t="n">
        <v>4.29162411797678</v>
      </c>
      <c r="AA2196" s="57" t="s">
        <v>5412</v>
      </c>
      <c r="AB2196" s="57" t="s">
        <v>5413</v>
      </c>
      <c r="AC2196" s="57" t="s">
        <v>5456</v>
      </c>
      <c r="AD2196" s="57" t="s">
        <v>261</v>
      </c>
      <c r="AE2196" s="57" t="n">
        <v>1466</v>
      </c>
      <c r="AF2196" s="58" t="n">
        <v>4.36562757785178</v>
      </c>
      <c r="AG2196" s="57" t="s">
        <v>5412</v>
      </c>
      <c r="AH2196" s="57" t="s">
        <v>5419</v>
      </c>
      <c r="AI2196" s="57" t="s">
        <v>261</v>
      </c>
      <c r="AJ2196" s="58" t="n">
        <v>15.8795886897205</v>
      </c>
      <c r="AK2196" s="57" t="s">
        <v>5525</v>
      </c>
      <c r="AL2196" s="58" t="n">
        <v>3.5</v>
      </c>
      <c r="AM2196" s="57"/>
      <c r="AN2196" s="57"/>
      <c r="AO2196" s="57" t="n">
        <v>0</v>
      </c>
      <c r="AP2196" s="59" t="b">
        <f aca="false">FALSE()</f>
        <v>0</v>
      </c>
    </row>
    <row r="2197" customFormat="false" ht="15" hidden="false" customHeight="true" outlineLevel="0" collapsed="false">
      <c r="B2197" s="57" t="s">
        <v>4721</v>
      </c>
      <c r="C2197" s="57" t="s">
        <v>255</v>
      </c>
      <c r="D2197" s="57" t="s">
        <v>300</v>
      </c>
      <c r="E2197" s="59" t="b">
        <f aca="false">FALSE()</f>
        <v>0</v>
      </c>
      <c r="F2197" s="57" t="n">
        <v>1</v>
      </c>
      <c r="G2197" s="57" t="s">
        <v>4873</v>
      </c>
      <c r="H2197" s="57" t="s">
        <v>5055</v>
      </c>
      <c r="I2197" s="57" t="n">
        <v>4</v>
      </c>
      <c r="J2197" s="57" t="s">
        <v>360</v>
      </c>
      <c r="K2197" s="57" t="n">
        <v>2</v>
      </c>
      <c r="L2197" s="59" t="b">
        <f aca="false">FALSE()</f>
        <v>0</v>
      </c>
      <c r="M2197" s="59" t="b">
        <f aca="false">TRUE()</f>
        <v>1</v>
      </c>
      <c r="N2197" s="59" t="b">
        <f aca="false">TRUE()</f>
        <v>1</v>
      </c>
      <c r="O2197" s="59" t="b">
        <f aca="false">TRUE()</f>
        <v>1</v>
      </c>
      <c r="P2197" s="59" t="b">
        <f aca="false">TRUE()</f>
        <v>1</v>
      </c>
      <c r="Q2197" s="57" t="s">
        <v>5417</v>
      </c>
      <c r="R2197" s="58" t="n">
        <v>1</v>
      </c>
      <c r="S2197" s="58" t="n">
        <v>26.0418796539307</v>
      </c>
      <c r="T2197" s="57"/>
      <c r="U2197" s="58" t="n">
        <v>2.05581804221252</v>
      </c>
      <c r="V2197" s="58" t="n">
        <v>1.94902229975992</v>
      </c>
      <c r="W2197" s="58" t="n">
        <v>0</v>
      </c>
      <c r="X2197" s="58" t="n">
        <v>94.8051948051948</v>
      </c>
      <c r="Y2197" s="58" t="n">
        <v>0</v>
      </c>
      <c r="Z2197" s="58" t="n">
        <v>4.29162411797678</v>
      </c>
      <c r="AA2197" s="57" t="s">
        <v>5412</v>
      </c>
      <c r="AB2197" s="57" t="s">
        <v>5413</v>
      </c>
      <c r="AC2197" s="57" t="s">
        <v>5456</v>
      </c>
      <c r="AD2197" s="57" t="s">
        <v>261</v>
      </c>
      <c r="AE2197" s="57" t="n">
        <v>1466</v>
      </c>
      <c r="AF2197" s="58" t="n">
        <v>4.36562757785178</v>
      </c>
      <c r="AG2197" s="57" t="s">
        <v>5412</v>
      </c>
      <c r="AH2197" s="57" t="s">
        <v>5419</v>
      </c>
      <c r="AI2197" s="57" t="s">
        <v>261</v>
      </c>
      <c r="AJ2197" s="58" t="n">
        <v>15.8795886897205</v>
      </c>
      <c r="AK2197" s="57" t="s">
        <v>5525</v>
      </c>
      <c r="AL2197" s="58" t="n">
        <v>4</v>
      </c>
      <c r="AM2197" s="57"/>
      <c r="AN2197" s="57"/>
      <c r="AO2197" s="57" t="n">
        <v>0</v>
      </c>
      <c r="AP2197" s="59" t="b">
        <f aca="false">FALSE()</f>
        <v>0</v>
      </c>
    </row>
    <row r="2198" customFormat="false" ht="15" hidden="false" customHeight="true" outlineLevel="0" collapsed="false">
      <c r="B2198" s="57" t="s">
        <v>4721</v>
      </c>
      <c r="C2198" s="57" t="s">
        <v>255</v>
      </c>
      <c r="D2198" s="57" t="s">
        <v>300</v>
      </c>
      <c r="E2198" s="59" t="b">
        <f aca="false">FALSE()</f>
        <v>0</v>
      </c>
      <c r="F2198" s="57" t="n">
        <v>1</v>
      </c>
      <c r="G2198" s="57" t="s">
        <v>4873</v>
      </c>
      <c r="H2198" s="57" t="s">
        <v>5055</v>
      </c>
      <c r="I2198" s="57" t="n">
        <v>4</v>
      </c>
      <c r="J2198" s="57" t="s">
        <v>360</v>
      </c>
      <c r="K2198" s="57" t="n">
        <v>2</v>
      </c>
      <c r="L2198" s="59" t="b">
        <f aca="false">FALSE()</f>
        <v>0</v>
      </c>
      <c r="M2198" s="59" t="b">
        <f aca="false">TRUE()</f>
        <v>1</v>
      </c>
      <c r="N2198" s="59" t="b">
        <f aca="false">TRUE()</f>
        <v>1</v>
      </c>
      <c r="O2198" s="59" t="b">
        <f aca="false">TRUE()</f>
        <v>1</v>
      </c>
      <c r="P2198" s="59" t="b">
        <f aca="false">TRUE()</f>
        <v>1</v>
      </c>
      <c r="Q2198" s="57" t="s">
        <v>5417</v>
      </c>
      <c r="R2198" s="58" t="n">
        <v>1</v>
      </c>
      <c r="S2198" s="58" t="n">
        <v>26.0418796539307</v>
      </c>
      <c r="T2198" s="57"/>
      <c r="U2198" s="58" t="n">
        <v>2.05581804221252</v>
      </c>
      <c r="V2198" s="58" t="n">
        <v>1.94902229975992</v>
      </c>
      <c r="W2198" s="58" t="n">
        <v>0</v>
      </c>
      <c r="X2198" s="58" t="n">
        <v>94.8051948051948</v>
      </c>
      <c r="Y2198" s="58" t="n">
        <v>0</v>
      </c>
      <c r="Z2198" s="58" t="n">
        <v>4.29162411797678</v>
      </c>
      <c r="AA2198" s="57" t="s">
        <v>5412</v>
      </c>
      <c r="AB2198" s="57" t="s">
        <v>5413</v>
      </c>
      <c r="AC2198" s="57" t="s">
        <v>5456</v>
      </c>
      <c r="AD2198" s="57" t="s">
        <v>261</v>
      </c>
      <c r="AE2198" s="57" t="n">
        <v>1466</v>
      </c>
      <c r="AF2198" s="58" t="n">
        <v>4.36562757785178</v>
      </c>
      <c r="AG2198" s="57" t="s">
        <v>5412</v>
      </c>
      <c r="AH2198" s="57" t="s">
        <v>5419</v>
      </c>
      <c r="AI2198" s="57" t="s">
        <v>261</v>
      </c>
      <c r="AJ2198" s="58" t="n">
        <v>15.8795886897205</v>
      </c>
      <c r="AK2198" s="57" t="s">
        <v>5525</v>
      </c>
      <c r="AL2198" s="58" t="n">
        <v>4.5</v>
      </c>
      <c r="AM2198" s="57"/>
      <c r="AN2198" s="57" t="s">
        <v>5412</v>
      </c>
      <c r="AO2198" s="57" t="n">
        <v>3</v>
      </c>
      <c r="AP2198" s="59" t="b">
        <f aca="false">FALSE()</f>
        <v>0</v>
      </c>
    </row>
    <row r="2199" customFormat="false" ht="15" hidden="false" customHeight="true" outlineLevel="0" collapsed="false">
      <c r="B2199" s="57" t="s">
        <v>4721</v>
      </c>
      <c r="C2199" s="57" t="s">
        <v>255</v>
      </c>
      <c r="D2199" s="57" t="s">
        <v>300</v>
      </c>
      <c r="E2199" s="59" t="b">
        <f aca="false">FALSE()</f>
        <v>0</v>
      </c>
      <c r="F2199" s="57" t="n">
        <v>1</v>
      </c>
      <c r="G2199" s="57" t="s">
        <v>4873</v>
      </c>
      <c r="H2199" s="57" t="s">
        <v>5055</v>
      </c>
      <c r="I2199" s="57" t="n">
        <v>5</v>
      </c>
      <c r="J2199" s="57" t="s">
        <v>425</v>
      </c>
      <c r="K2199" s="57" t="n">
        <v>2</v>
      </c>
      <c r="L2199" s="59" t="b">
        <f aca="false">FALSE()</f>
        <v>0</v>
      </c>
      <c r="M2199" s="59" t="b">
        <f aca="false">TRUE()</f>
        <v>1</v>
      </c>
      <c r="N2199" s="59" t="b">
        <f aca="false">TRUE()</f>
        <v>1</v>
      </c>
      <c r="O2199" s="59" t="b">
        <f aca="false">TRUE()</f>
        <v>1</v>
      </c>
      <c r="P2199" s="59" t="b">
        <f aca="false">TRUE()</f>
        <v>1</v>
      </c>
      <c r="Q2199" s="57" t="s">
        <v>5416</v>
      </c>
      <c r="R2199" s="58" t="n">
        <v>1</v>
      </c>
      <c r="S2199" s="58" t="n">
        <v>24.7311191558838</v>
      </c>
      <c r="T2199" s="57"/>
      <c r="U2199" s="58" t="n">
        <v>1.33494678065748</v>
      </c>
      <c r="V2199" s="58" t="n">
        <v>1.33494678065748</v>
      </c>
      <c r="W2199" s="58" t="n">
        <v>0</v>
      </c>
      <c r="X2199" s="58" t="n">
        <v>100</v>
      </c>
      <c r="Y2199" s="58" t="n">
        <v>0</v>
      </c>
      <c r="Z2199" s="58" t="n">
        <v>2.84677450680591</v>
      </c>
      <c r="AA2199" s="57" t="s">
        <v>5412</v>
      </c>
      <c r="AB2199" s="57" t="s">
        <v>5413</v>
      </c>
      <c r="AC2199" s="57" t="s">
        <v>5414</v>
      </c>
      <c r="AD2199" s="57" t="s">
        <v>261</v>
      </c>
      <c r="AE2199" s="57" t="n">
        <v>1466</v>
      </c>
      <c r="AF2199" s="58" t="n">
        <v>2.84677450680591</v>
      </c>
      <c r="AG2199" s="57" t="s">
        <v>5412</v>
      </c>
      <c r="AH2199" s="57" t="s">
        <v>5414</v>
      </c>
      <c r="AI2199" s="57" t="s">
        <v>261</v>
      </c>
      <c r="AJ2199" s="58" t="n">
        <v>13.8536179942353</v>
      </c>
      <c r="AK2199" s="57" t="s">
        <v>5525</v>
      </c>
      <c r="AL2199" s="58" t="n">
        <v>3.5</v>
      </c>
      <c r="AM2199" s="57"/>
      <c r="AN2199" s="57" t="s">
        <v>5412</v>
      </c>
      <c r="AO2199" s="57" t="n">
        <v>1</v>
      </c>
      <c r="AP2199" s="59" t="b">
        <f aca="false">TRUE()</f>
        <v>1</v>
      </c>
    </row>
    <row r="2200" customFormat="false" ht="15" hidden="false" customHeight="true" outlineLevel="0" collapsed="false">
      <c r="B2200" s="57" t="s">
        <v>4721</v>
      </c>
      <c r="C2200" s="57" t="s">
        <v>255</v>
      </c>
      <c r="D2200" s="57" t="s">
        <v>300</v>
      </c>
      <c r="E2200" s="59" t="b">
        <f aca="false">FALSE()</f>
        <v>0</v>
      </c>
      <c r="F2200" s="57" t="n">
        <v>1</v>
      </c>
      <c r="G2200" s="57" t="s">
        <v>4873</v>
      </c>
      <c r="H2200" s="57" t="s">
        <v>5055</v>
      </c>
      <c r="I2200" s="57" t="n">
        <v>5</v>
      </c>
      <c r="J2200" s="57" t="s">
        <v>425</v>
      </c>
      <c r="K2200" s="57" t="n">
        <v>2</v>
      </c>
      <c r="L2200" s="59" t="b">
        <f aca="false">FALSE()</f>
        <v>0</v>
      </c>
      <c r="M2200" s="59" t="b">
        <f aca="false">TRUE()</f>
        <v>1</v>
      </c>
      <c r="N2200" s="59" t="b">
        <f aca="false">TRUE()</f>
        <v>1</v>
      </c>
      <c r="O2200" s="59" t="b">
        <f aca="false">TRUE()</f>
        <v>1</v>
      </c>
      <c r="P2200" s="59" t="b">
        <f aca="false">TRUE()</f>
        <v>1</v>
      </c>
      <c r="Q2200" s="57" t="s">
        <v>5416</v>
      </c>
      <c r="R2200" s="58" t="n">
        <v>1</v>
      </c>
      <c r="S2200" s="58" t="n">
        <v>24.7311191558838</v>
      </c>
      <c r="T2200" s="57"/>
      <c r="U2200" s="58" t="n">
        <v>1.33494678065748</v>
      </c>
      <c r="V2200" s="58" t="n">
        <v>1.33494678065748</v>
      </c>
      <c r="W2200" s="58" t="n">
        <v>0</v>
      </c>
      <c r="X2200" s="58" t="n">
        <v>100</v>
      </c>
      <c r="Y2200" s="58" t="n">
        <v>0</v>
      </c>
      <c r="Z2200" s="58" t="n">
        <v>2.84677450680591</v>
      </c>
      <c r="AA2200" s="57" t="s">
        <v>5412</v>
      </c>
      <c r="AB2200" s="57" t="s">
        <v>5413</v>
      </c>
      <c r="AC2200" s="57" t="s">
        <v>5414</v>
      </c>
      <c r="AD2200" s="57" t="s">
        <v>261</v>
      </c>
      <c r="AE2200" s="57" t="n">
        <v>1466</v>
      </c>
      <c r="AF2200" s="58" t="n">
        <v>2.84677450680591</v>
      </c>
      <c r="AG2200" s="57" t="s">
        <v>5412</v>
      </c>
      <c r="AH2200" s="57" t="s">
        <v>5414</v>
      </c>
      <c r="AI2200" s="57" t="s">
        <v>261</v>
      </c>
      <c r="AJ2200" s="58" t="n">
        <v>13.8536179942353</v>
      </c>
      <c r="AK2200" s="57" t="s">
        <v>5525</v>
      </c>
      <c r="AL2200" s="58" t="n">
        <v>4</v>
      </c>
      <c r="AM2200" s="57"/>
      <c r="AN2200" s="57" t="s">
        <v>5412</v>
      </c>
      <c r="AO2200" s="57" t="n">
        <v>1</v>
      </c>
      <c r="AP2200" s="59" t="b">
        <f aca="false">TRUE()</f>
        <v>1</v>
      </c>
    </row>
    <row r="2201" customFormat="false" ht="15" hidden="false" customHeight="true" outlineLevel="0" collapsed="false">
      <c r="B2201" s="57" t="s">
        <v>4721</v>
      </c>
      <c r="C2201" s="57" t="s">
        <v>255</v>
      </c>
      <c r="D2201" s="57" t="s">
        <v>300</v>
      </c>
      <c r="E2201" s="59" t="b">
        <f aca="false">FALSE()</f>
        <v>0</v>
      </c>
      <c r="F2201" s="57" t="n">
        <v>1</v>
      </c>
      <c r="G2201" s="57" t="s">
        <v>4873</v>
      </c>
      <c r="H2201" s="57" t="s">
        <v>5055</v>
      </c>
      <c r="I2201" s="57" t="n">
        <v>5</v>
      </c>
      <c r="J2201" s="57" t="s">
        <v>425</v>
      </c>
      <c r="K2201" s="57" t="n">
        <v>2</v>
      </c>
      <c r="L2201" s="59" t="b">
        <f aca="false">FALSE()</f>
        <v>0</v>
      </c>
      <c r="M2201" s="59" t="b">
        <f aca="false">TRUE()</f>
        <v>1</v>
      </c>
      <c r="N2201" s="59" t="b">
        <f aca="false">TRUE()</f>
        <v>1</v>
      </c>
      <c r="O2201" s="59" t="b">
        <f aca="false">TRUE()</f>
        <v>1</v>
      </c>
      <c r="P2201" s="59" t="b">
        <f aca="false">TRUE()</f>
        <v>1</v>
      </c>
      <c r="Q2201" s="57" t="s">
        <v>5416</v>
      </c>
      <c r="R2201" s="58" t="n">
        <v>1</v>
      </c>
      <c r="S2201" s="58" t="n">
        <v>24.7311191558838</v>
      </c>
      <c r="T2201" s="57"/>
      <c r="U2201" s="58" t="n">
        <v>1.33494678065748</v>
      </c>
      <c r="V2201" s="58" t="n">
        <v>1.33494678065748</v>
      </c>
      <c r="W2201" s="58" t="n">
        <v>0</v>
      </c>
      <c r="X2201" s="58" t="n">
        <v>100</v>
      </c>
      <c r="Y2201" s="58" t="n">
        <v>0</v>
      </c>
      <c r="Z2201" s="58" t="n">
        <v>2.84677450680591</v>
      </c>
      <c r="AA2201" s="57" t="s">
        <v>5412</v>
      </c>
      <c r="AB2201" s="57" t="s">
        <v>5413</v>
      </c>
      <c r="AC2201" s="57" t="s">
        <v>5414</v>
      </c>
      <c r="AD2201" s="57" t="s">
        <v>261</v>
      </c>
      <c r="AE2201" s="57" t="n">
        <v>1466</v>
      </c>
      <c r="AF2201" s="58" t="n">
        <v>2.84677450680591</v>
      </c>
      <c r="AG2201" s="57" t="s">
        <v>5412</v>
      </c>
      <c r="AH2201" s="57" t="s">
        <v>5414</v>
      </c>
      <c r="AI2201" s="57" t="s">
        <v>261</v>
      </c>
      <c r="AJ2201" s="58" t="n">
        <v>13.8536179942353</v>
      </c>
      <c r="AK2201" s="57" t="s">
        <v>5525</v>
      </c>
      <c r="AL2201" s="58" t="n">
        <v>4.5</v>
      </c>
      <c r="AM2201" s="57"/>
      <c r="AN2201" s="57" t="s">
        <v>5412</v>
      </c>
      <c r="AO2201" s="57" t="n">
        <v>3</v>
      </c>
      <c r="AP2201" s="59" t="b">
        <f aca="false">TRUE()</f>
        <v>1</v>
      </c>
    </row>
    <row r="2202" customFormat="false" ht="15" hidden="false" customHeight="true" outlineLevel="0" collapsed="false">
      <c r="B2202" s="57" t="s">
        <v>4721</v>
      </c>
      <c r="C2202" s="57" t="s">
        <v>255</v>
      </c>
      <c r="D2202" s="57" t="s">
        <v>300</v>
      </c>
      <c r="E2202" s="59" t="b">
        <f aca="false">FALSE()</f>
        <v>0</v>
      </c>
      <c r="F2202" s="57" t="n">
        <v>1</v>
      </c>
      <c r="G2202" s="57" t="s">
        <v>4873</v>
      </c>
      <c r="H2202" s="57" t="s">
        <v>5055</v>
      </c>
      <c r="I2202" s="57" t="n">
        <v>6</v>
      </c>
      <c r="J2202" s="57" t="s">
        <v>312</v>
      </c>
      <c r="K2202" s="57" t="n">
        <v>2</v>
      </c>
      <c r="L2202" s="59" t="b">
        <f aca="false">FALSE()</f>
        <v>0</v>
      </c>
      <c r="M2202" s="59" t="b">
        <f aca="false">TRUE()</f>
        <v>1</v>
      </c>
      <c r="N2202" s="59" t="b">
        <f aca="false">TRUE()</f>
        <v>1</v>
      </c>
      <c r="O2202" s="59" t="b">
        <f aca="false">TRUE()</f>
        <v>1</v>
      </c>
      <c r="P2202" s="59" t="b">
        <f aca="false">TRUE()</f>
        <v>1</v>
      </c>
      <c r="Q2202" s="57" t="s">
        <v>5418</v>
      </c>
      <c r="R2202" s="58" t="n">
        <v>1</v>
      </c>
      <c r="S2202" s="58" t="n">
        <v>25.0381202697754</v>
      </c>
      <c r="T2202" s="57"/>
      <c r="U2202" s="58" t="n">
        <v>2.72329143254126</v>
      </c>
      <c r="V2202" s="58" t="n">
        <v>0</v>
      </c>
      <c r="W2202" s="58" t="n">
        <v>0</v>
      </c>
      <c r="X2202" s="58" t="n">
        <v>0</v>
      </c>
      <c r="Y2202" s="58" t="n">
        <v>0</v>
      </c>
      <c r="Z2202" s="58" t="n">
        <v>4.70946988428634</v>
      </c>
      <c r="AA2202" s="57" t="s">
        <v>5412</v>
      </c>
      <c r="AB2202" s="57" t="s">
        <v>5413</v>
      </c>
      <c r="AC2202" s="57" t="s">
        <v>5419</v>
      </c>
      <c r="AD2202" s="57" t="s">
        <v>4838</v>
      </c>
      <c r="AE2202" s="57" t="n">
        <v>1373</v>
      </c>
      <c r="AF2202" s="58" t="n">
        <v>4.70946988428634</v>
      </c>
      <c r="AG2202" s="57" t="s">
        <v>5412</v>
      </c>
      <c r="AH2202" s="57" t="s">
        <v>5419</v>
      </c>
      <c r="AI2202" s="57" t="s">
        <v>4838</v>
      </c>
      <c r="AJ2202" s="58" t="n">
        <v>10.4592419276447</v>
      </c>
      <c r="AK2202" s="57" t="s">
        <v>5525</v>
      </c>
      <c r="AL2202" s="58" t="n">
        <v>3.5</v>
      </c>
      <c r="AM2202" s="57"/>
      <c r="AN2202" s="57"/>
      <c r="AO2202" s="57" t="n">
        <v>0</v>
      </c>
      <c r="AP2202" s="59" t="b">
        <f aca="false">FALSE()</f>
        <v>0</v>
      </c>
    </row>
    <row r="2203" customFormat="false" ht="15" hidden="false" customHeight="true" outlineLevel="0" collapsed="false">
      <c r="B2203" s="57" t="s">
        <v>4721</v>
      </c>
      <c r="C2203" s="57" t="s">
        <v>255</v>
      </c>
      <c r="D2203" s="57" t="s">
        <v>300</v>
      </c>
      <c r="E2203" s="59" t="b">
        <f aca="false">FALSE()</f>
        <v>0</v>
      </c>
      <c r="F2203" s="57" t="n">
        <v>1</v>
      </c>
      <c r="G2203" s="57" t="s">
        <v>4873</v>
      </c>
      <c r="H2203" s="57" t="s">
        <v>5055</v>
      </c>
      <c r="I2203" s="57" t="n">
        <v>6</v>
      </c>
      <c r="J2203" s="57" t="s">
        <v>312</v>
      </c>
      <c r="K2203" s="57" t="n">
        <v>2</v>
      </c>
      <c r="L2203" s="59" t="b">
        <f aca="false">FALSE()</f>
        <v>0</v>
      </c>
      <c r="M2203" s="59" t="b">
        <f aca="false">TRUE()</f>
        <v>1</v>
      </c>
      <c r="N2203" s="59" t="b">
        <f aca="false">TRUE()</f>
        <v>1</v>
      </c>
      <c r="O2203" s="59" t="b">
        <f aca="false">TRUE()</f>
        <v>1</v>
      </c>
      <c r="P2203" s="59" t="b">
        <f aca="false">TRUE()</f>
        <v>1</v>
      </c>
      <c r="Q2203" s="57" t="s">
        <v>5418</v>
      </c>
      <c r="R2203" s="58" t="n">
        <v>1</v>
      </c>
      <c r="S2203" s="58" t="n">
        <v>25.0381202697754</v>
      </c>
      <c r="T2203" s="57"/>
      <c r="U2203" s="58" t="n">
        <v>2.72329143254126</v>
      </c>
      <c r="V2203" s="58" t="n">
        <v>0</v>
      </c>
      <c r="W2203" s="58" t="n">
        <v>0</v>
      </c>
      <c r="X2203" s="58" t="n">
        <v>0</v>
      </c>
      <c r="Y2203" s="58" t="n">
        <v>0</v>
      </c>
      <c r="Z2203" s="58" t="n">
        <v>4.70946988428634</v>
      </c>
      <c r="AA2203" s="57" t="s">
        <v>5412</v>
      </c>
      <c r="AB2203" s="57" t="s">
        <v>5413</v>
      </c>
      <c r="AC2203" s="57" t="s">
        <v>5419</v>
      </c>
      <c r="AD2203" s="57" t="s">
        <v>4838</v>
      </c>
      <c r="AE2203" s="57" t="n">
        <v>1373</v>
      </c>
      <c r="AF2203" s="58" t="n">
        <v>4.70946988428634</v>
      </c>
      <c r="AG2203" s="57" t="s">
        <v>5412</v>
      </c>
      <c r="AH2203" s="57" t="s">
        <v>5419</v>
      </c>
      <c r="AI2203" s="57" t="s">
        <v>4838</v>
      </c>
      <c r="AJ2203" s="58" t="n">
        <v>10.4592419276447</v>
      </c>
      <c r="AK2203" s="57" t="s">
        <v>5525</v>
      </c>
      <c r="AL2203" s="58" t="n">
        <v>4</v>
      </c>
      <c r="AM2203" s="57"/>
      <c r="AN2203" s="57"/>
      <c r="AO2203" s="57" t="n">
        <v>0</v>
      </c>
      <c r="AP2203" s="59" t="b">
        <f aca="false">FALSE()</f>
        <v>0</v>
      </c>
    </row>
    <row r="2204" customFormat="false" ht="15" hidden="false" customHeight="true" outlineLevel="0" collapsed="false">
      <c r="B2204" s="57" t="s">
        <v>4721</v>
      </c>
      <c r="C2204" s="57" t="s">
        <v>255</v>
      </c>
      <c r="D2204" s="57" t="s">
        <v>300</v>
      </c>
      <c r="E2204" s="59" t="b">
        <f aca="false">FALSE()</f>
        <v>0</v>
      </c>
      <c r="F2204" s="57" t="n">
        <v>1</v>
      </c>
      <c r="G2204" s="57" t="s">
        <v>4873</v>
      </c>
      <c r="H2204" s="57" t="s">
        <v>5055</v>
      </c>
      <c r="I2204" s="57" t="n">
        <v>6</v>
      </c>
      <c r="J2204" s="57" t="s">
        <v>312</v>
      </c>
      <c r="K2204" s="57" t="n">
        <v>2</v>
      </c>
      <c r="L2204" s="59" t="b">
        <f aca="false">FALSE()</f>
        <v>0</v>
      </c>
      <c r="M2204" s="59" t="b">
        <f aca="false">TRUE()</f>
        <v>1</v>
      </c>
      <c r="N2204" s="59" t="b">
        <f aca="false">TRUE()</f>
        <v>1</v>
      </c>
      <c r="O2204" s="59" t="b">
        <f aca="false">TRUE()</f>
        <v>1</v>
      </c>
      <c r="P2204" s="59" t="b">
        <f aca="false">TRUE()</f>
        <v>1</v>
      </c>
      <c r="Q2204" s="57" t="s">
        <v>5418</v>
      </c>
      <c r="R2204" s="58" t="n">
        <v>1</v>
      </c>
      <c r="S2204" s="58" t="n">
        <v>25.0381202697754</v>
      </c>
      <c r="T2204" s="57"/>
      <c r="U2204" s="58" t="n">
        <v>2.72329143254126</v>
      </c>
      <c r="V2204" s="58" t="n">
        <v>0</v>
      </c>
      <c r="W2204" s="58" t="n">
        <v>0</v>
      </c>
      <c r="X2204" s="58" t="n">
        <v>0</v>
      </c>
      <c r="Y2204" s="58" t="n">
        <v>0</v>
      </c>
      <c r="Z2204" s="58" t="n">
        <v>4.70946988428634</v>
      </c>
      <c r="AA2204" s="57" t="s">
        <v>5412</v>
      </c>
      <c r="AB2204" s="57" t="s">
        <v>5413</v>
      </c>
      <c r="AC2204" s="57" t="s">
        <v>5419</v>
      </c>
      <c r="AD2204" s="57" t="s">
        <v>4838</v>
      </c>
      <c r="AE2204" s="57" t="n">
        <v>1373</v>
      </c>
      <c r="AF2204" s="58" t="n">
        <v>4.70946988428634</v>
      </c>
      <c r="AG2204" s="57" t="s">
        <v>5412</v>
      </c>
      <c r="AH2204" s="57" t="s">
        <v>5419</v>
      </c>
      <c r="AI2204" s="57" t="s">
        <v>4838</v>
      </c>
      <c r="AJ2204" s="58" t="n">
        <v>10.4592419276447</v>
      </c>
      <c r="AK2204" s="57" t="s">
        <v>5525</v>
      </c>
      <c r="AL2204" s="58" t="n">
        <v>4.5</v>
      </c>
      <c r="AM2204" s="57"/>
      <c r="AN2204" s="57"/>
      <c r="AO2204" s="57" t="n">
        <v>0</v>
      </c>
      <c r="AP2204" s="59" t="b">
        <f aca="false">FALSE()</f>
        <v>0</v>
      </c>
    </row>
    <row r="2205" customFormat="false" ht="15" hidden="false" customHeight="true" outlineLevel="0" collapsed="false">
      <c r="B2205" s="57" t="s">
        <v>4721</v>
      </c>
      <c r="C2205" s="57" t="s">
        <v>255</v>
      </c>
      <c r="D2205" s="57" t="s">
        <v>300</v>
      </c>
      <c r="E2205" s="59" t="b">
        <f aca="false">FALSE()</f>
        <v>0</v>
      </c>
      <c r="F2205" s="57" t="n">
        <v>1</v>
      </c>
      <c r="G2205" s="57" t="s">
        <v>4873</v>
      </c>
      <c r="H2205" s="57" t="s">
        <v>5055</v>
      </c>
      <c r="I2205" s="57" t="n">
        <v>7</v>
      </c>
      <c r="J2205" s="57" t="s">
        <v>327</v>
      </c>
      <c r="K2205" s="57" t="n">
        <v>2</v>
      </c>
      <c r="L2205" s="59" t="b">
        <f aca="false">FALSE()</f>
        <v>0</v>
      </c>
      <c r="M2205" s="59" t="b">
        <f aca="false">TRUE()</f>
        <v>1</v>
      </c>
      <c r="N2205" s="59" t="b">
        <f aca="false">TRUE()</f>
        <v>1</v>
      </c>
      <c r="O2205" s="59" t="b">
        <f aca="false">TRUE()</f>
        <v>1</v>
      </c>
      <c r="P2205" s="59" t="b">
        <f aca="false">TRUE()</f>
        <v>1</v>
      </c>
      <c r="Q2205" s="57" t="s">
        <v>5421</v>
      </c>
      <c r="R2205" s="58" t="n">
        <v>1</v>
      </c>
      <c r="S2205" s="58" t="n">
        <v>35.1688804626465</v>
      </c>
      <c r="T2205" s="57"/>
      <c r="U2205" s="58" t="n">
        <v>3.57765737216205</v>
      </c>
      <c r="V2205" s="58" t="n">
        <v>3.57765737216205</v>
      </c>
      <c r="W2205" s="58" t="n">
        <v>0</v>
      </c>
      <c r="X2205" s="58" t="n">
        <v>100</v>
      </c>
      <c r="Y2205" s="58" t="n">
        <v>0</v>
      </c>
      <c r="Z2205" s="58" t="n">
        <v>2.79889903765753</v>
      </c>
      <c r="AA2205" s="57" t="s">
        <v>5412</v>
      </c>
      <c r="AB2205" s="57" t="s">
        <v>5413</v>
      </c>
      <c r="AC2205" s="57" t="s">
        <v>5414</v>
      </c>
      <c r="AD2205" s="57" t="s">
        <v>4838</v>
      </c>
      <c r="AE2205" s="57" t="n">
        <v>1373</v>
      </c>
      <c r="AF2205" s="58" t="n">
        <v>2.79889903765753</v>
      </c>
      <c r="AG2205" s="57" t="s">
        <v>5412</v>
      </c>
      <c r="AH2205" s="57" t="s">
        <v>5414</v>
      </c>
      <c r="AI2205" s="57" t="s">
        <v>4838</v>
      </c>
      <c r="AJ2205" s="58" t="n">
        <v>9.03611389530921</v>
      </c>
      <c r="AK2205" s="57" t="s">
        <v>5525</v>
      </c>
      <c r="AL2205" s="58" t="n">
        <v>3.5</v>
      </c>
      <c r="AM2205" s="57"/>
      <c r="AN2205" s="57" t="s">
        <v>5412</v>
      </c>
      <c r="AO2205" s="57" t="n">
        <v>2</v>
      </c>
      <c r="AP2205" s="59" t="b">
        <f aca="false">TRUE()</f>
        <v>1</v>
      </c>
    </row>
    <row r="2206" customFormat="false" ht="15" hidden="false" customHeight="true" outlineLevel="0" collapsed="false">
      <c r="B2206" s="57" t="s">
        <v>4721</v>
      </c>
      <c r="C2206" s="57" t="s">
        <v>255</v>
      </c>
      <c r="D2206" s="57" t="s">
        <v>300</v>
      </c>
      <c r="E2206" s="59" t="b">
        <f aca="false">FALSE()</f>
        <v>0</v>
      </c>
      <c r="F2206" s="57" t="n">
        <v>1</v>
      </c>
      <c r="G2206" s="57" t="s">
        <v>4873</v>
      </c>
      <c r="H2206" s="57" t="s">
        <v>5055</v>
      </c>
      <c r="I2206" s="57" t="n">
        <v>7</v>
      </c>
      <c r="J2206" s="57" t="s">
        <v>327</v>
      </c>
      <c r="K2206" s="57" t="n">
        <v>2</v>
      </c>
      <c r="L2206" s="59" t="b">
        <f aca="false">FALSE()</f>
        <v>0</v>
      </c>
      <c r="M2206" s="59" t="b">
        <f aca="false">TRUE()</f>
        <v>1</v>
      </c>
      <c r="N2206" s="59" t="b">
        <f aca="false">TRUE()</f>
        <v>1</v>
      </c>
      <c r="O2206" s="59" t="b">
        <f aca="false">TRUE()</f>
        <v>1</v>
      </c>
      <c r="P2206" s="59" t="b">
        <f aca="false">TRUE()</f>
        <v>1</v>
      </c>
      <c r="Q2206" s="57" t="s">
        <v>5421</v>
      </c>
      <c r="R2206" s="58" t="n">
        <v>1</v>
      </c>
      <c r="S2206" s="58" t="n">
        <v>35.1688804626465</v>
      </c>
      <c r="T2206" s="57"/>
      <c r="U2206" s="58" t="n">
        <v>3.57765737216205</v>
      </c>
      <c r="V2206" s="58" t="n">
        <v>3.57765737216205</v>
      </c>
      <c r="W2206" s="58" t="n">
        <v>0</v>
      </c>
      <c r="X2206" s="58" t="n">
        <v>100</v>
      </c>
      <c r="Y2206" s="58" t="n">
        <v>0</v>
      </c>
      <c r="Z2206" s="58" t="n">
        <v>2.79889903765753</v>
      </c>
      <c r="AA2206" s="57" t="s">
        <v>5412</v>
      </c>
      <c r="AB2206" s="57" t="s">
        <v>5413</v>
      </c>
      <c r="AC2206" s="57" t="s">
        <v>5414</v>
      </c>
      <c r="AD2206" s="57" t="s">
        <v>4838</v>
      </c>
      <c r="AE2206" s="57" t="n">
        <v>1373</v>
      </c>
      <c r="AF2206" s="58" t="n">
        <v>2.79889903765753</v>
      </c>
      <c r="AG2206" s="57" t="s">
        <v>5412</v>
      </c>
      <c r="AH2206" s="57" t="s">
        <v>5414</v>
      </c>
      <c r="AI2206" s="57" t="s">
        <v>4838</v>
      </c>
      <c r="AJ2206" s="58" t="n">
        <v>9.03611389530921</v>
      </c>
      <c r="AK2206" s="57" t="s">
        <v>5525</v>
      </c>
      <c r="AL2206" s="58" t="n">
        <v>4</v>
      </c>
      <c r="AM2206" s="57"/>
      <c r="AN2206" s="57" t="s">
        <v>5412</v>
      </c>
      <c r="AO2206" s="57" t="n">
        <v>3</v>
      </c>
      <c r="AP2206" s="59" t="b">
        <f aca="false">TRUE()</f>
        <v>1</v>
      </c>
    </row>
    <row r="2207" customFormat="false" ht="15" hidden="false" customHeight="true" outlineLevel="0" collapsed="false">
      <c r="B2207" s="57" t="s">
        <v>4721</v>
      </c>
      <c r="C2207" s="57" t="s">
        <v>255</v>
      </c>
      <c r="D2207" s="57" t="s">
        <v>300</v>
      </c>
      <c r="E2207" s="59" t="b">
        <f aca="false">FALSE()</f>
        <v>0</v>
      </c>
      <c r="F2207" s="57" t="n">
        <v>1</v>
      </c>
      <c r="G2207" s="57" t="s">
        <v>4873</v>
      </c>
      <c r="H2207" s="57" t="s">
        <v>5055</v>
      </c>
      <c r="I2207" s="57" t="n">
        <v>7</v>
      </c>
      <c r="J2207" s="57" t="s">
        <v>327</v>
      </c>
      <c r="K2207" s="57" t="n">
        <v>2</v>
      </c>
      <c r="L2207" s="59" t="b">
        <f aca="false">FALSE()</f>
        <v>0</v>
      </c>
      <c r="M2207" s="59" t="b">
        <f aca="false">TRUE()</f>
        <v>1</v>
      </c>
      <c r="N2207" s="59" t="b">
        <f aca="false">TRUE()</f>
        <v>1</v>
      </c>
      <c r="O2207" s="59" t="b">
        <f aca="false">TRUE()</f>
        <v>1</v>
      </c>
      <c r="P2207" s="59" t="b">
        <f aca="false">TRUE()</f>
        <v>1</v>
      </c>
      <c r="Q2207" s="57" t="s">
        <v>5421</v>
      </c>
      <c r="R2207" s="58" t="n">
        <v>1</v>
      </c>
      <c r="S2207" s="58" t="n">
        <v>35.1688804626465</v>
      </c>
      <c r="T2207" s="57"/>
      <c r="U2207" s="58" t="n">
        <v>3.57765737216205</v>
      </c>
      <c r="V2207" s="58" t="n">
        <v>3.57765737216205</v>
      </c>
      <c r="W2207" s="58" t="n">
        <v>0</v>
      </c>
      <c r="X2207" s="58" t="n">
        <v>100</v>
      </c>
      <c r="Y2207" s="58" t="n">
        <v>0</v>
      </c>
      <c r="Z2207" s="58" t="n">
        <v>2.79889903765753</v>
      </c>
      <c r="AA2207" s="57" t="s">
        <v>5412</v>
      </c>
      <c r="AB2207" s="57" t="s">
        <v>5413</v>
      </c>
      <c r="AC2207" s="57" t="s">
        <v>5414</v>
      </c>
      <c r="AD2207" s="57" t="s">
        <v>4838</v>
      </c>
      <c r="AE2207" s="57" t="n">
        <v>1373</v>
      </c>
      <c r="AF2207" s="58" t="n">
        <v>2.79889903765753</v>
      </c>
      <c r="AG2207" s="57" t="s">
        <v>5412</v>
      </c>
      <c r="AH2207" s="57" t="s">
        <v>5414</v>
      </c>
      <c r="AI2207" s="57" t="s">
        <v>4838</v>
      </c>
      <c r="AJ2207" s="58" t="n">
        <v>9.03611389530921</v>
      </c>
      <c r="AK2207" s="57" t="s">
        <v>5525</v>
      </c>
      <c r="AL2207" s="58" t="n">
        <v>4.5</v>
      </c>
      <c r="AM2207" s="57"/>
      <c r="AN2207" s="57" t="s">
        <v>5412</v>
      </c>
      <c r="AO2207" s="57" t="n">
        <v>4</v>
      </c>
      <c r="AP2207" s="59" t="b">
        <f aca="false">TRUE()</f>
        <v>1</v>
      </c>
    </row>
    <row r="2208" customFormat="false" ht="15" hidden="false" customHeight="true" outlineLevel="0" collapsed="false">
      <c r="B2208" s="57" t="s">
        <v>4721</v>
      </c>
      <c r="C2208" s="57" t="s">
        <v>255</v>
      </c>
      <c r="D2208" s="57" t="s">
        <v>300</v>
      </c>
      <c r="E2208" s="59" t="b">
        <f aca="false">FALSE()</f>
        <v>0</v>
      </c>
      <c r="F2208" s="57" t="n">
        <v>1</v>
      </c>
      <c r="G2208" s="57" t="s">
        <v>4873</v>
      </c>
      <c r="H2208" s="57" t="s">
        <v>5055</v>
      </c>
      <c r="I2208" s="57" t="n">
        <v>8</v>
      </c>
      <c r="J2208" s="57" t="s">
        <v>312</v>
      </c>
      <c r="K2208" s="57" t="n">
        <v>2</v>
      </c>
      <c r="L2208" s="59" t="b">
        <f aca="false">FALSE()</f>
        <v>0</v>
      </c>
      <c r="M2208" s="59" t="b">
        <f aca="false">TRUE()</f>
        <v>1</v>
      </c>
      <c r="N2208" s="59" t="b">
        <f aca="false">TRUE()</f>
        <v>1</v>
      </c>
      <c r="O2208" s="59" t="b">
        <f aca="false">TRUE()</f>
        <v>1</v>
      </c>
      <c r="P2208" s="59" t="b">
        <f aca="false">TRUE()</f>
        <v>1</v>
      </c>
      <c r="Q2208" s="57" t="s">
        <v>5418</v>
      </c>
      <c r="R2208" s="58" t="n">
        <v>1</v>
      </c>
      <c r="S2208" s="58" t="n">
        <v>36.0110282897949</v>
      </c>
      <c r="T2208" s="57"/>
      <c r="U2208" s="58" t="n">
        <v>0.0800968068394488</v>
      </c>
      <c r="V2208" s="58" t="n">
        <v>0.0266989356131496</v>
      </c>
      <c r="W2208" s="58" t="n">
        <v>0</v>
      </c>
      <c r="X2208" s="58" t="n">
        <v>33.3333333333333</v>
      </c>
      <c r="Y2208" s="58" t="n">
        <v>0</v>
      </c>
      <c r="Z2208" s="58" t="n">
        <v>4.82359830178675</v>
      </c>
      <c r="AA2208" s="57" t="s">
        <v>5412</v>
      </c>
      <c r="AB2208" s="57" t="s">
        <v>5413</v>
      </c>
      <c r="AC2208" s="57" t="s">
        <v>5414</v>
      </c>
      <c r="AD2208" s="57" t="s">
        <v>4838</v>
      </c>
      <c r="AE2208" s="57" t="n">
        <v>1373</v>
      </c>
      <c r="AF2208" s="58" t="n">
        <v>4.82359830178675</v>
      </c>
      <c r="AG2208" s="57" t="s">
        <v>5412</v>
      </c>
      <c r="AH2208" s="57" t="s">
        <v>5414</v>
      </c>
      <c r="AI2208" s="57" t="s">
        <v>4838</v>
      </c>
      <c r="AJ2208" s="58" t="n">
        <v>6.5620327903326</v>
      </c>
      <c r="AK2208" s="57" t="s">
        <v>5525</v>
      </c>
      <c r="AL2208" s="58" t="n">
        <v>3.5</v>
      </c>
      <c r="AM2208" s="57"/>
      <c r="AN2208" s="57"/>
      <c r="AO2208" s="57" t="n">
        <v>0</v>
      </c>
      <c r="AP2208" s="59" t="b">
        <f aca="false">FALSE()</f>
        <v>0</v>
      </c>
    </row>
    <row r="2209" customFormat="false" ht="15" hidden="false" customHeight="true" outlineLevel="0" collapsed="false">
      <c r="B2209" s="57" t="s">
        <v>4721</v>
      </c>
      <c r="C2209" s="57" t="s">
        <v>255</v>
      </c>
      <c r="D2209" s="57" t="s">
        <v>300</v>
      </c>
      <c r="E2209" s="59" t="b">
        <f aca="false">FALSE()</f>
        <v>0</v>
      </c>
      <c r="F2209" s="57" t="n">
        <v>1</v>
      </c>
      <c r="G2209" s="57" t="s">
        <v>4873</v>
      </c>
      <c r="H2209" s="57" t="s">
        <v>5055</v>
      </c>
      <c r="I2209" s="57" t="n">
        <v>8</v>
      </c>
      <c r="J2209" s="57" t="s">
        <v>312</v>
      </c>
      <c r="K2209" s="57" t="n">
        <v>2</v>
      </c>
      <c r="L2209" s="59" t="b">
        <f aca="false">FALSE()</f>
        <v>0</v>
      </c>
      <c r="M2209" s="59" t="b">
        <f aca="false">TRUE()</f>
        <v>1</v>
      </c>
      <c r="N2209" s="59" t="b">
        <f aca="false">TRUE()</f>
        <v>1</v>
      </c>
      <c r="O2209" s="59" t="b">
        <f aca="false">TRUE()</f>
        <v>1</v>
      </c>
      <c r="P2209" s="59" t="b">
        <f aca="false">TRUE()</f>
        <v>1</v>
      </c>
      <c r="Q2209" s="57" t="s">
        <v>5418</v>
      </c>
      <c r="R2209" s="58" t="n">
        <v>1</v>
      </c>
      <c r="S2209" s="58" t="n">
        <v>36.0110282897949</v>
      </c>
      <c r="T2209" s="57"/>
      <c r="U2209" s="58" t="n">
        <v>0.0800968068394488</v>
      </c>
      <c r="V2209" s="58" t="n">
        <v>0.0266989356131496</v>
      </c>
      <c r="W2209" s="58" t="n">
        <v>0</v>
      </c>
      <c r="X2209" s="58" t="n">
        <v>33.3333333333333</v>
      </c>
      <c r="Y2209" s="58" t="n">
        <v>0</v>
      </c>
      <c r="Z2209" s="58" t="n">
        <v>4.82359830178675</v>
      </c>
      <c r="AA2209" s="57" t="s">
        <v>5412</v>
      </c>
      <c r="AB2209" s="57" t="s">
        <v>5413</v>
      </c>
      <c r="AC2209" s="57" t="s">
        <v>5414</v>
      </c>
      <c r="AD2209" s="57" t="s">
        <v>4838</v>
      </c>
      <c r="AE2209" s="57" t="n">
        <v>1373</v>
      </c>
      <c r="AF2209" s="58" t="n">
        <v>4.82359830178675</v>
      </c>
      <c r="AG2209" s="57" t="s">
        <v>5412</v>
      </c>
      <c r="AH2209" s="57" t="s">
        <v>5414</v>
      </c>
      <c r="AI2209" s="57" t="s">
        <v>4838</v>
      </c>
      <c r="AJ2209" s="58" t="n">
        <v>6.5620327903326</v>
      </c>
      <c r="AK2209" s="57" t="s">
        <v>5525</v>
      </c>
      <c r="AL2209" s="58" t="n">
        <v>4</v>
      </c>
      <c r="AM2209" s="57"/>
      <c r="AN2209" s="57"/>
      <c r="AO2209" s="57" t="n">
        <v>0</v>
      </c>
      <c r="AP2209" s="59" t="b">
        <f aca="false">FALSE()</f>
        <v>0</v>
      </c>
    </row>
    <row r="2210" customFormat="false" ht="15" hidden="false" customHeight="true" outlineLevel="0" collapsed="false">
      <c r="B2210" s="57" t="s">
        <v>4721</v>
      </c>
      <c r="C2210" s="57" t="s">
        <v>255</v>
      </c>
      <c r="D2210" s="57" t="s">
        <v>300</v>
      </c>
      <c r="E2210" s="59" t="b">
        <f aca="false">FALSE()</f>
        <v>0</v>
      </c>
      <c r="F2210" s="57" t="n">
        <v>1</v>
      </c>
      <c r="G2210" s="57" t="s">
        <v>4873</v>
      </c>
      <c r="H2210" s="57" t="s">
        <v>5055</v>
      </c>
      <c r="I2210" s="57" t="n">
        <v>8</v>
      </c>
      <c r="J2210" s="57" t="s">
        <v>312</v>
      </c>
      <c r="K2210" s="57" t="n">
        <v>2</v>
      </c>
      <c r="L2210" s="59" t="b">
        <f aca="false">FALSE()</f>
        <v>0</v>
      </c>
      <c r="M2210" s="59" t="b">
        <f aca="false">TRUE()</f>
        <v>1</v>
      </c>
      <c r="N2210" s="59" t="b">
        <f aca="false">TRUE()</f>
        <v>1</v>
      </c>
      <c r="O2210" s="59" t="b">
        <f aca="false">TRUE()</f>
        <v>1</v>
      </c>
      <c r="P2210" s="59" t="b">
        <f aca="false">TRUE()</f>
        <v>1</v>
      </c>
      <c r="Q2210" s="57" t="s">
        <v>5418</v>
      </c>
      <c r="R2210" s="58" t="n">
        <v>1</v>
      </c>
      <c r="S2210" s="58" t="n">
        <v>36.0110282897949</v>
      </c>
      <c r="T2210" s="57"/>
      <c r="U2210" s="58" t="n">
        <v>0.0800968068394488</v>
      </c>
      <c r="V2210" s="58" t="n">
        <v>0.0266989356131496</v>
      </c>
      <c r="W2210" s="58" t="n">
        <v>0</v>
      </c>
      <c r="X2210" s="58" t="n">
        <v>33.3333333333333</v>
      </c>
      <c r="Y2210" s="58" t="n">
        <v>0</v>
      </c>
      <c r="Z2210" s="58" t="n">
        <v>4.82359830178675</v>
      </c>
      <c r="AA2210" s="57" t="s">
        <v>5412</v>
      </c>
      <c r="AB2210" s="57" t="s">
        <v>5413</v>
      </c>
      <c r="AC2210" s="57" t="s">
        <v>5414</v>
      </c>
      <c r="AD2210" s="57" t="s">
        <v>4838</v>
      </c>
      <c r="AE2210" s="57" t="n">
        <v>1373</v>
      </c>
      <c r="AF2210" s="58" t="n">
        <v>4.82359830178675</v>
      </c>
      <c r="AG2210" s="57" t="s">
        <v>5412</v>
      </c>
      <c r="AH2210" s="57" t="s">
        <v>5414</v>
      </c>
      <c r="AI2210" s="57" t="s">
        <v>4838</v>
      </c>
      <c r="AJ2210" s="58" t="n">
        <v>6.5620327903326</v>
      </c>
      <c r="AK2210" s="57" t="s">
        <v>5525</v>
      </c>
      <c r="AL2210" s="58" t="n">
        <v>4.5</v>
      </c>
      <c r="AM2210" s="57"/>
      <c r="AN2210" s="57"/>
      <c r="AO2210" s="57" t="n">
        <v>0</v>
      </c>
      <c r="AP2210" s="59" t="b">
        <f aca="false">FALSE()</f>
        <v>0</v>
      </c>
    </row>
    <row r="2211" customFormat="false" ht="15" hidden="false" customHeight="true" outlineLevel="0" collapsed="false">
      <c r="B2211" s="57" t="s">
        <v>4721</v>
      </c>
      <c r="C2211" s="57" t="s">
        <v>255</v>
      </c>
      <c r="D2211" s="57" t="s">
        <v>305</v>
      </c>
      <c r="E2211" s="59" t="b">
        <f aca="false">FALSE()</f>
        <v>0</v>
      </c>
      <c r="F2211" s="57" t="n">
        <v>1</v>
      </c>
      <c r="G2211" s="57" t="s">
        <v>5191</v>
      </c>
      <c r="H2211" s="57" t="s">
        <v>5001</v>
      </c>
      <c r="I2211" s="57" t="n">
        <v>2</v>
      </c>
      <c r="J2211" s="57" t="s">
        <v>252</v>
      </c>
      <c r="K2211" s="57" t="n">
        <v>2</v>
      </c>
      <c r="L2211" s="59" t="b">
        <f aca="false">FALSE()</f>
        <v>0</v>
      </c>
      <c r="M2211" s="59" t="b">
        <f aca="false">TRUE()</f>
        <v>1</v>
      </c>
      <c r="N2211" s="59" t="b">
        <f aca="false">TRUE()</f>
        <v>1</v>
      </c>
      <c r="O2211" s="59" t="b">
        <f aca="false">TRUE()</f>
        <v>1</v>
      </c>
      <c r="P2211" s="59" t="b">
        <f aca="false">TRUE()</f>
        <v>1</v>
      </c>
      <c r="Q2211" s="57" t="s">
        <v>5440</v>
      </c>
      <c r="R2211" s="58" t="n">
        <v>1</v>
      </c>
      <c r="S2211" s="58" t="n">
        <v>68.0131607055664</v>
      </c>
      <c r="T2211" s="57"/>
      <c r="U2211" s="58" t="n">
        <v>37.5120045364752</v>
      </c>
      <c r="V2211" s="58" t="n">
        <v>1.89562442853362</v>
      </c>
      <c r="W2211" s="58" t="n">
        <v>0</v>
      </c>
      <c r="X2211" s="58" t="n">
        <v>5.05338078291814</v>
      </c>
      <c r="Y2211" s="58" t="n">
        <v>0</v>
      </c>
      <c r="Z2211" s="58" t="n">
        <v>4.68861785871915</v>
      </c>
      <c r="AA2211" s="57" t="s">
        <v>5455</v>
      </c>
      <c r="AB2211" s="57" t="s">
        <v>5413</v>
      </c>
      <c r="AC2211" s="57" t="s">
        <v>5414</v>
      </c>
      <c r="AD2211" s="57" t="s">
        <v>4885</v>
      </c>
      <c r="AE2211" s="57" t="n">
        <v>1567</v>
      </c>
      <c r="AF2211" s="58" t="n">
        <v>4.68861785871915</v>
      </c>
      <c r="AG2211" s="57" t="s">
        <v>5455</v>
      </c>
      <c r="AH2211" s="57" t="s">
        <v>5414</v>
      </c>
      <c r="AI2211" s="57" t="s">
        <v>4885</v>
      </c>
      <c r="AJ2211" s="58" t="n">
        <v>18.2697058944199</v>
      </c>
      <c r="AK2211" s="57" t="s">
        <v>467</v>
      </c>
      <c r="AL2211" s="58" t="n">
        <v>3.5</v>
      </c>
      <c r="AM2211" s="57"/>
      <c r="AN2211" s="57"/>
      <c r="AO2211" s="57" t="n">
        <v>0</v>
      </c>
      <c r="AP2211" s="59" t="b">
        <f aca="false">FALSE()</f>
        <v>0</v>
      </c>
    </row>
    <row r="2212" customFormat="false" ht="15" hidden="false" customHeight="true" outlineLevel="0" collapsed="false">
      <c r="B2212" s="57" t="s">
        <v>4721</v>
      </c>
      <c r="C2212" s="57" t="s">
        <v>255</v>
      </c>
      <c r="D2212" s="57" t="s">
        <v>305</v>
      </c>
      <c r="E2212" s="59" t="b">
        <f aca="false">FALSE()</f>
        <v>0</v>
      </c>
      <c r="F2212" s="57" t="n">
        <v>1</v>
      </c>
      <c r="G2212" s="57" t="s">
        <v>5191</v>
      </c>
      <c r="H2212" s="57" t="s">
        <v>5001</v>
      </c>
      <c r="I2212" s="57" t="n">
        <v>2</v>
      </c>
      <c r="J2212" s="57" t="s">
        <v>252</v>
      </c>
      <c r="K2212" s="57" t="n">
        <v>2</v>
      </c>
      <c r="L2212" s="59" t="b">
        <f aca="false">FALSE()</f>
        <v>0</v>
      </c>
      <c r="M2212" s="59" t="b">
        <f aca="false">TRUE()</f>
        <v>1</v>
      </c>
      <c r="N2212" s="59" t="b">
        <f aca="false">TRUE()</f>
        <v>1</v>
      </c>
      <c r="O2212" s="59" t="b">
        <f aca="false">TRUE()</f>
        <v>1</v>
      </c>
      <c r="P2212" s="59" t="b">
        <f aca="false">TRUE()</f>
        <v>1</v>
      </c>
      <c r="Q2212" s="57" t="s">
        <v>5440</v>
      </c>
      <c r="R2212" s="58" t="n">
        <v>1</v>
      </c>
      <c r="S2212" s="58" t="n">
        <v>68.0131607055664</v>
      </c>
      <c r="T2212" s="57"/>
      <c r="U2212" s="58" t="n">
        <v>37.5120045364752</v>
      </c>
      <c r="V2212" s="58" t="n">
        <v>1.89562442853362</v>
      </c>
      <c r="W2212" s="58" t="n">
        <v>0</v>
      </c>
      <c r="X2212" s="58" t="n">
        <v>5.05338078291814</v>
      </c>
      <c r="Y2212" s="58" t="n">
        <v>0</v>
      </c>
      <c r="Z2212" s="58" t="n">
        <v>4.68861785871915</v>
      </c>
      <c r="AA2212" s="57" t="s">
        <v>5455</v>
      </c>
      <c r="AB2212" s="57" t="s">
        <v>5413</v>
      </c>
      <c r="AC2212" s="57" t="s">
        <v>5414</v>
      </c>
      <c r="AD2212" s="57" t="s">
        <v>4885</v>
      </c>
      <c r="AE2212" s="57" t="n">
        <v>1567</v>
      </c>
      <c r="AF2212" s="58" t="n">
        <v>4.68861785871915</v>
      </c>
      <c r="AG2212" s="57" t="s">
        <v>5455</v>
      </c>
      <c r="AH2212" s="57" t="s">
        <v>5414</v>
      </c>
      <c r="AI2212" s="57" t="s">
        <v>4885</v>
      </c>
      <c r="AJ2212" s="58" t="n">
        <v>18.2697058944199</v>
      </c>
      <c r="AK2212" s="57" t="s">
        <v>467</v>
      </c>
      <c r="AL2212" s="58" t="n">
        <v>4</v>
      </c>
      <c r="AM2212" s="57"/>
      <c r="AN2212" s="57"/>
      <c r="AO2212" s="57" t="n">
        <v>0</v>
      </c>
      <c r="AP2212" s="59" t="b">
        <f aca="false">FALSE()</f>
        <v>0</v>
      </c>
    </row>
    <row r="2213" customFormat="false" ht="15" hidden="false" customHeight="true" outlineLevel="0" collapsed="false">
      <c r="B2213" s="57" t="s">
        <v>4721</v>
      </c>
      <c r="C2213" s="57" t="s">
        <v>255</v>
      </c>
      <c r="D2213" s="57" t="s">
        <v>305</v>
      </c>
      <c r="E2213" s="59" t="b">
        <f aca="false">FALSE()</f>
        <v>0</v>
      </c>
      <c r="F2213" s="57" t="n">
        <v>1</v>
      </c>
      <c r="G2213" s="57" t="s">
        <v>5191</v>
      </c>
      <c r="H2213" s="57" t="s">
        <v>5001</v>
      </c>
      <c r="I2213" s="57" t="n">
        <v>2</v>
      </c>
      <c r="J2213" s="57" t="s">
        <v>252</v>
      </c>
      <c r="K2213" s="57" t="n">
        <v>2</v>
      </c>
      <c r="L2213" s="59" t="b">
        <f aca="false">FALSE()</f>
        <v>0</v>
      </c>
      <c r="M2213" s="59" t="b">
        <f aca="false">TRUE()</f>
        <v>1</v>
      </c>
      <c r="N2213" s="59" t="b">
        <f aca="false">TRUE()</f>
        <v>1</v>
      </c>
      <c r="O2213" s="59" t="b">
        <f aca="false">TRUE()</f>
        <v>1</v>
      </c>
      <c r="P2213" s="59" t="b">
        <f aca="false">TRUE()</f>
        <v>1</v>
      </c>
      <c r="Q2213" s="57" t="s">
        <v>5440</v>
      </c>
      <c r="R2213" s="58" t="n">
        <v>1</v>
      </c>
      <c r="S2213" s="58" t="n">
        <v>68.0131607055664</v>
      </c>
      <c r="T2213" s="57"/>
      <c r="U2213" s="58" t="n">
        <v>37.5120045364752</v>
      </c>
      <c r="V2213" s="58" t="n">
        <v>1.89562442853362</v>
      </c>
      <c r="W2213" s="58" t="n">
        <v>0</v>
      </c>
      <c r="X2213" s="58" t="n">
        <v>5.05338078291814</v>
      </c>
      <c r="Y2213" s="58" t="n">
        <v>0</v>
      </c>
      <c r="Z2213" s="58" t="n">
        <v>4.68861785871915</v>
      </c>
      <c r="AA2213" s="57" t="s">
        <v>5455</v>
      </c>
      <c r="AB2213" s="57" t="s">
        <v>5413</v>
      </c>
      <c r="AC2213" s="57" t="s">
        <v>5414</v>
      </c>
      <c r="AD2213" s="57" t="s">
        <v>4885</v>
      </c>
      <c r="AE2213" s="57" t="n">
        <v>1567</v>
      </c>
      <c r="AF2213" s="58" t="n">
        <v>4.68861785871915</v>
      </c>
      <c r="AG2213" s="57" t="s">
        <v>5455</v>
      </c>
      <c r="AH2213" s="57" t="s">
        <v>5414</v>
      </c>
      <c r="AI2213" s="57" t="s">
        <v>4885</v>
      </c>
      <c r="AJ2213" s="58" t="n">
        <v>18.2697058944199</v>
      </c>
      <c r="AK2213" s="57" t="s">
        <v>467</v>
      </c>
      <c r="AL2213" s="58" t="n">
        <v>4.5</v>
      </c>
      <c r="AM2213" s="57"/>
      <c r="AN2213" s="57"/>
      <c r="AO2213" s="57" t="n">
        <v>0</v>
      </c>
      <c r="AP2213" s="59" t="b">
        <f aca="false">FALSE()</f>
        <v>0</v>
      </c>
    </row>
    <row r="2214" customFormat="false" ht="15" hidden="false" customHeight="true" outlineLevel="0" collapsed="false">
      <c r="B2214" s="57" t="s">
        <v>4721</v>
      </c>
      <c r="C2214" s="57" t="s">
        <v>255</v>
      </c>
      <c r="D2214" s="57" t="s">
        <v>305</v>
      </c>
      <c r="E2214" s="59" t="b">
        <f aca="false">FALSE()</f>
        <v>0</v>
      </c>
      <c r="F2214" s="57" t="n">
        <v>1</v>
      </c>
      <c r="G2214" s="57" t="s">
        <v>5191</v>
      </c>
      <c r="H2214" s="57" t="s">
        <v>5001</v>
      </c>
      <c r="I2214" s="57" t="n">
        <v>3</v>
      </c>
      <c r="J2214" s="57" t="s">
        <v>327</v>
      </c>
      <c r="K2214" s="57" t="n">
        <v>2</v>
      </c>
      <c r="L2214" s="59" t="b">
        <f aca="false">FALSE()</f>
        <v>0</v>
      </c>
      <c r="M2214" s="59" t="b">
        <f aca="false">TRUE()</f>
        <v>1</v>
      </c>
      <c r="N2214" s="59" t="b">
        <f aca="false">TRUE()</f>
        <v>1</v>
      </c>
      <c r="O2214" s="59" t="b">
        <f aca="false">TRUE()</f>
        <v>1</v>
      </c>
      <c r="P2214" s="59" t="b">
        <f aca="false">TRUE()</f>
        <v>1</v>
      </c>
      <c r="Q2214" s="57" t="s">
        <v>5421</v>
      </c>
      <c r="R2214" s="58" t="n">
        <v>1</v>
      </c>
      <c r="S2214" s="58" t="n">
        <v>54.8583717346191</v>
      </c>
      <c r="T2214" s="57"/>
      <c r="U2214" s="58" t="n">
        <v>0.160193613678898</v>
      </c>
      <c r="V2214" s="58" t="n">
        <v>0</v>
      </c>
      <c r="W2214" s="58" t="n">
        <v>0</v>
      </c>
      <c r="X2214" s="58" t="n">
        <v>0</v>
      </c>
      <c r="Y2214" s="58" t="n">
        <v>0</v>
      </c>
      <c r="Z2214" s="58" t="n">
        <v>4.61575362777304</v>
      </c>
      <c r="AA2214" s="57" t="s">
        <v>5455</v>
      </c>
      <c r="AB2214" s="57" t="s">
        <v>5413</v>
      </c>
      <c r="AC2214" s="57" t="s">
        <v>5438</v>
      </c>
      <c r="AD2214" s="57" t="s">
        <v>4838</v>
      </c>
      <c r="AE2214" s="57" t="n">
        <v>1568</v>
      </c>
      <c r="AF2214" s="58" t="n">
        <v>4.61575362777304</v>
      </c>
      <c r="AG2214" s="57" t="s">
        <v>5455</v>
      </c>
      <c r="AH2214" s="57" t="s">
        <v>5438</v>
      </c>
      <c r="AI2214" s="57" t="s">
        <v>4838</v>
      </c>
      <c r="AJ2214" s="58" t="n">
        <v>16.4247193786835</v>
      </c>
      <c r="AK2214" s="57" t="s">
        <v>506</v>
      </c>
      <c r="AL2214" s="58" t="n">
        <v>3.5</v>
      </c>
      <c r="AM2214" s="57"/>
      <c r="AN2214" s="57"/>
      <c r="AO2214" s="57" t="n">
        <v>0</v>
      </c>
      <c r="AP2214" s="59" t="b">
        <f aca="false">FALSE()</f>
        <v>0</v>
      </c>
    </row>
    <row r="2215" customFormat="false" ht="15" hidden="false" customHeight="true" outlineLevel="0" collapsed="false">
      <c r="B2215" s="57" t="s">
        <v>4721</v>
      </c>
      <c r="C2215" s="57" t="s">
        <v>255</v>
      </c>
      <c r="D2215" s="57" t="s">
        <v>305</v>
      </c>
      <c r="E2215" s="59" t="b">
        <f aca="false">FALSE()</f>
        <v>0</v>
      </c>
      <c r="F2215" s="57" t="n">
        <v>1</v>
      </c>
      <c r="G2215" s="57" t="s">
        <v>5191</v>
      </c>
      <c r="H2215" s="57" t="s">
        <v>5001</v>
      </c>
      <c r="I2215" s="57" t="n">
        <v>3</v>
      </c>
      <c r="J2215" s="57" t="s">
        <v>327</v>
      </c>
      <c r="K2215" s="57" t="n">
        <v>2</v>
      </c>
      <c r="L2215" s="59" t="b">
        <f aca="false">FALSE()</f>
        <v>0</v>
      </c>
      <c r="M2215" s="59" t="b">
        <f aca="false">TRUE()</f>
        <v>1</v>
      </c>
      <c r="N2215" s="59" t="b">
        <f aca="false">TRUE()</f>
        <v>1</v>
      </c>
      <c r="O2215" s="59" t="b">
        <f aca="false">TRUE()</f>
        <v>1</v>
      </c>
      <c r="P2215" s="59" t="b">
        <f aca="false">TRUE()</f>
        <v>1</v>
      </c>
      <c r="Q2215" s="57" t="s">
        <v>5421</v>
      </c>
      <c r="R2215" s="58" t="n">
        <v>1</v>
      </c>
      <c r="S2215" s="58" t="n">
        <v>54.8583717346191</v>
      </c>
      <c r="T2215" s="57"/>
      <c r="U2215" s="58" t="n">
        <v>0.160193613678898</v>
      </c>
      <c r="V2215" s="58" t="n">
        <v>0</v>
      </c>
      <c r="W2215" s="58" t="n">
        <v>0</v>
      </c>
      <c r="X2215" s="58" t="n">
        <v>0</v>
      </c>
      <c r="Y2215" s="58" t="n">
        <v>0</v>
      </c>
      <c r="Z2215" s="58" t="n">
        <v>4.61575362777304</v>
      </c>
      <c r="AA2215" s="57" t="s">
        <v>5455</v>
      </c>
      <c r="AB2215" s="57" t="s">
        <v>5413</v>
      </c>
      <c r="AC2215" s="57" t="s">
        <v>5438</v>
      </c>
      <c r="AD2215" s="57" t="s">
        <v>4838</v>
      </c>
      <c r="AE2215" s="57" t="n">
        <v>1568</v>
      </c>
      <c r="AF2215" s="58" t="n">
        <v>4.61575362777304</v>
      </c>
      <c r="AG2215" s="57" t="s">
        <v>5455</v>
      </c>
      <c r="AH2215" s="57" t="s">
        <v>5438</v>
      </c>
      <c r="AI2215" s="57" t="s">
        <v>4838</v>
      </c>
      <c r="AJ2215" s="58" t="n">
        <v>16.4247193786835</v>
      </c>
      <c r="AK2215" s="57" t="s">
        <v>506</v>
      </c>
      <c r="AL2215" s="58" t="n">
        <v>4</v>
      </c>
      <c r="AM2215" s="57"/>
      <c r="AN2215" s="57"/>
      <c r="AO2215" s="57" t="n">
        <v>0</v>
      </c>
      <c r="AP2215" s="59" t="b">
        <f aca="false">FALSE()</f>
        <v>0</v>
      </c>
    </row>
    <row r="2216" customFormat="false" ht="15" hidden="false" customHeight="true" outlineLevel="0" collapsed="false">
      <c r="B2216" s="57" t="s">
        <v>4721</v>
      </c>
      <c r="C2216" s="57" t="s">
        <v>255</v>
      </c>
      <c r="D2216" s="57" t="s">
        <v>305</v>
      </c>
      <c r="E2216" s="59" t="b">
        <f aca="false">FALSE()</f>
        <v>0</v>
      </c>
      <c r="F2216" s="57" t="n">
        <v>1</v>
      </c>
      <c r="G2216" s="57" t="s">
        <v>5191</v>
      </c>
      <c r="H2216" s="57" t="s">
        <v>5001</v>
      </c>
      <c r="I2216" s="57" t="n">
        <v>3</v>
      </c>
      <c r="J2216" s="57" t="s">
        <v>327</v>
      </c>
      <c r="K2216" s="57" t="n">
        <v>2</v>
      </c>
      <c r="L2216" s="59" t="b">
        <f aca="false">FALSE()</f>
        <v>0</v>
      </c>
      <c r="M2216" s="59" t="b">
        <f aca="false">TRUE()</f>
        <v>1</v>
      </c>
      <c r="N2216" s="59" t="b">
        <f aca="false">TRUE()</f>
        <v>1</v>
      </c>
      <c r="O2216" s="59" t="b">
        <f aca="false">TRUE()</f>
        <v>1</v>
      </c>
      <c r="P2216" s="59" t="b">
        <f aca="false">TRUE()</f>
        <v>1</v>
      </c>
      <c r="Q2216" s="57" t="s">
        <v>5421</v>
      </c>
      <c r="R2216" s="58" t="n">
        <v>1</v>
      </c>
      <c r="S2216" s="58" t="n">
        <v>54.8583717346191</v>
      </c>
      <c r="T2216" s="57"/>
      <c r="U2216" s="58" t="n">
        <v>0.160193613678898</v>
      </c>
      <c r="V2216" s="58" t="n">
        <v>0</v>
      </c>
      <c r="W2216" s="58" t="n">
        <v>0</v>
      </c>
      <c r="X2216" s="58" t="n">
        <v>0</v>
      </c>
      <c r="Y2216" s="58" t="n">
        <v>0</v>
      </c>
      <c r="Z2216" s="58" t="n">
        <v>4.61575362777304</v>
      </c>
      <c r="AA2216" s="57" t="s">
        <v>5455</v>
      </c>
      <c r="AB2216" s="57" t="s">
        <v>5413</v>
      </c>
      <c r="AC2216" s="57" t="s">
        <v>5438</v>
      </c>
      <c r="AD2216" s="57" t="s">
        <v>4838</v>
      </c>
      <c r="AE2216" s="57" t="n">
        <v>1568</v>
      </c>
      <c r="AF2216" s="58" t="n">
        <v>4.61575362777304</v>
      </c>
      <c r="AG2216" s="57" t="s">
        <v>5455</v>
      </c>
      <c r="AH2216" s="57" t="s">
        <v>5438</v>
      </c>
      <c r="AI2216" s="57" t="s">
        <v>4838</v>
      </c>
      <c r="AJ2216" s="58" t="n">
        <v>16.4247193786835</v>
      </c>
      <c r="AK2216" s="57" t="s">
        <v>506</v>
      </c>
      <c r="AL2216" s="58" t="n">
        <v>4.5</v>
      </c>
      <c r="AM2216" s="57"/>
      <c r="AN2216" s="57"/>
      <c r="AO2216" s="57" t="n">
        <v>0</v>
      </c>
      <c r="AP2216" s="59" t="b">
        <f aca="false">FALSE()</f>
        <v>0</v>
      </c>
    </row>
    <row r="2217" customFormat="false" ht="15" hidden="false" customHeight="true" outlineLevel="0" collapsed="false">
      <c r="B2217" s="57" t="s">
        <v>4721</v>
      </c>
      <c r="C2217" s="57" t="s">
        <v>255</v>
      </c>
      <c r="D2217" s="57" t="s">
        <v>305</v>
      </c>
      <c r="E2217" s="59" t="b">
        <f aca="false">FALSE()</f>
        <v>0</v>
      </c>
      <c r="F2217" s="57" t="n">
        <v>1</v>
      </c>
      <c r="G2217" s="57" t="s">
        <v>5191</v>
      </c>
      <c r="H2217" s="57" t="s">
        <v>5001</v>
      </c>
      <c r="I2217" s="57" t="n">
        <v>4</v>
      </c>
      <c r="J2217" s="57" t="s">
        <v>425</v>
      </c>
      <c r="K2217" s="57" t="n">
        <v>2</v>
      </c>
      <c r="L2217" s="59" t="b">
        <f aca="false">FALSE()</f>
        <v>0</v>
      </c>
      <c r="M2217" s="59" t="b">
        <f aca="false">TRUE()</f>
        <v>1</v>
      </c>
      <c r="N2217" s="59" t="b">
        <f aca="false">TRUE()</f>
        <v>1</v>
      </c>
      <c r="O2217" s="59" t="b">
        <f aca="false">TRUE()</f>
        <v>1</v>
      </c>
      <c r="P2217" s="59" t="b">
        <f aca="false">TRUE()</f>
        <v>1</v>
      </c>
      <c r="Q2217" s="57" t="s">
        <v>5416</v>
      </c>
      <c r="R2217" s="58" t="n">
        <v>1</v>
      </c>
      <c r="S2217" s="58" t="n">
        <v>33.8704490661621</v>
      </c>
      <c r="T2217" s="57"/>
      <c r="U2217" s="58" t="n">
        <v>8.03637961955803</v>
      </c>
      <c r="V2217" s="58" t="n">
        <v>0</v>
      </c>
      <c r="W2217" s="58" t="n">
        <v>0</v>
      </c>
      <c r="X2217" s="58" t="n">
        <v>0</v>
      </c>
      <c r="Y2217" s="58" t="n">
        <v>0</v>
      </c>
      <c r="Z2217" s="58" t="n">
        <v>5.05097989727738</v>
      </c>
      <c r="AA2217" s="57" t="s">
        <v>5455</v>
      </c>
      <c r="AB2217" s="57" t="s">
        <v>5413</v>
      </c>
      <c r="AC2217" s="57" t="s">
        <v>5414</v>
      </c>
      <c r="AD2217" s="57" t="s">
        <v>252</v>
      </c>
      <c r="AE2217" s="57" t="n">
        <v>1554</v>
      </c>
      <c r="AF2217" s="58" t="n">
        <v>5.05097989727738</v>
      </c>
      <c r="AG2217" s="57" t="s">
        <v>5455</v>
      </c>
      <c r="AH2217" s="57" t="s">
        <v>5414</v>
      </c>
      <c r="AI2217" s="57" t="s">
        <v>252</v>
      </c>
      <c r="AJ2217" s="58" t="n">
        <v>16.0248630008559</v>
      </c>
      <c r="AK2217" s="57" t="s">
        <v>506</v>
      </c>
      <c r="AL2217" s="58" t="n">
        <v>3.5</v>
      </c>
      <c r="AM2217" s="57"/>
      <c r="AN2217" s="57"/>
      <c r="AO2217" s="57" t="n">
        <v>0</v>
      </c>
      <c r="AP2217" s="59" t="b">
        <f aca="false">FALSE()</f>
        <v>0</v>
      </c>
    </row>
    <row r="2218" customFormat="false" ht="15" hidden="false" customHeight="true" outlineLevel="0" collapsed="false">
      <c r="B2218" s="57" t="s">
        <v>4721</v>
      </c>
      <c r="C2218" s="57" t="s">
        <v>255</v>
      </c>
      <c r="D2218" s="57" t="s">
        <v>305</v>
      </c>
      <c r="E2218" s="59" t="b">
        <f aca="false">FALSE()</f>
        <v>0</v>
      </c>
      <c r="F2218" s="57" t="n">
        <v>1</v>
      </c>
      <c r="G2218" s="57" t="s">
        <v>5191</v>
      </c>
      <c r="H2218" s="57" t="s">
        <v>5001</v>
      </c>
      <c r="I2218" s="57" t="n">
        <v>4</v>
      </c>
      <c r="J2218" s="57" t="s">
        <v>425</v>
      </c>
      <c r="K2218" s="57" t="n">
        <v>2</v>
      </c>
      <c r="L2218" s="59" t="b">
        <f aca="false">FALSE()</f>
        <v>0</v>
      </c>
      <c r="M2218" s="59" t="b">
        <f aca="false">TRUE()</f>
        <v>1</v>
      </c>
      <c r="N2218" s="59" t="b">
        <f aca="false">TRUE()</f>
        <v>1</v>
      </c>
      <c r="O2218" s="59" t="b">
        <f aca="false">TRUE()</f>
        <v>1</v>
      </c>
      <c r="P2218" s="59" t="b">
        <f aca="false">TRUE()</f>
        <v>1</v>
      </c>
      <c r="Q2218" s="57" t="s">
        <v>5416</v>
      </c>
      <c r="R2218" s="58" t="n">
        <v>1</v>
      </c>
      <c r="S2218" s="58" t="n">
        <v>33.8704490661621</v>
      </c>
      <c r="T2218" s="57"/>
      <c r="U2218" s="58" t="n">
        <v>8.03637961955803</v>
      </c>
      <c r="V2218" s="58" t="n">
        <v>0</v>
      </c>
      <c r="W2218" s="58" t="n">
        <v>0</v>
      </c>
      <c r="X2218" s="58" t="n">
        <v>0</v>
      </c>
      <c r="Y2218" s="58" t="n">
        <v>0</v>
      </c>
      <c r="Z2218" s="58" t="n">
        <v>5.05097989727738</v>
      </c>
      <c r="AA2218" s="57" t="s">
        <v>5455</v>
      </c>
      <c r="AB2218" s="57" t="s">
        <v>5413</v>
      </c>
      <c r="AC2218" s="57" t="s">
        <v>5414</v>
      </c>
      <c r="AD2218" s="57" t="s">
        <v>252</v>
      </c>
      <c r="AE2218" s="57" t="n">
        <v>1554</v>
      </c>
      <c r="AF2218" s="58" t="n">
        <v>5.05097989727738</v>
      </c>
      <c r="AG2218" s="57" t="s">
        <v>5455</v>
      </c>
      <c r="AH2218" s="57" t="s">
        <v>5414</v>
      </c>
      <c r="AI2218" s="57" t="s">
        <v>252</v>
      </c>
      <c r="AJ2218" s="58" t="n">
        <v>16.0248630008559</v>
      </c>
      <c r="AK2218" s="57" t="s">
        <v>506</v>
      </c>
      <c r="AL2218" s="58" t="n">
        <v>4</v>
      </c>
      <c r="AM2218" s="57"/>
      <c r="AN2218" s="57"/>
      <c r="AO2218" s="57" t="n">
        <v>0</v>
      </c>
      <c r="AP2218" s="59" t="b">
        <f aca="false">FALSE()</f>
        <v>0</v>
      </c>
    </row>
    <row r="2219" customFormat="false" ht="15" hidden="false" customHeight="true" outlineLevel="0" collapsed="false">
      <c r="B2219" s="57" t="s">
        <v>4721</v>
      </c>
      <c r="C2219" s="57" t="s">
        <v>255</v>
      </c>
      <c r="D2219" s="57" t="s">
        <v>305</v>
      </c>
      <c r="E2219" s="59" t="b">
        <f aca="false">FALSE()</f>
        <v>0</v>
      </c>
      <c r="F2219" s="57" t="n">
        <v>1</v>
      </c>
      <c r="G2219" s="57" t="s">
        <v>5191</v>
      </c>
      <c r="H2219" s="57" t="s">
        <v>5001</v>
      </c>
      <c r="I2219" s="57" t="n">
        <v>4</v>
      </c>
      <c r="J2219" s="57" t="s">
        <v>425</v>
      </c>
      <c r="K2219" s="57" t="n">
        <v>2</v>
      </c>
      <c r="L2219" s="59" t="b">
        <f aca="false">FALSE()</f>
        <v>0</v>
      </c>
      <c r="M2219" s="59" t="b">
        <f aca="false">TRUE()</f>
        <v>1</v>
      </c>
      <c r="N2219" s="59" t="b">
        <f aca="false">TRUE()</f>
        <v>1</v>
      </c>
      <c r="O2219" s="59" t="b">
        <f aca="false">TRUE()</f>
        <v>1</v>
      </c>
      <c r="P2219" s="59" t="b">
        <f aca="false">TRUE()</f>
        <v>1</v>
      </c>
      <c r="Q2219" s="57" t="s">
        <v>5416</v>
      </c>
      <c r="R2219" s="58" t="n">
        <v>1</v>
      </c>
      <c r="S2219" s="58" t="n">
        <v>33.8704490661621</v>
      </c>
      <c r="T2219" s="57"/>
      <c r="U2219" s="58" t="n">
        <v>8.03637961955803</v>
      </c>
      <c r="V2219" s="58" t="n">
        <v>0</v>
      </c>
      <c r="W2219" s="58" t="n">
        <v>0</v>
      </c>
      <c r="X2219" s="58" t="n">
        <v>0</v>
      </c>
      <c r="Y2219" s="58" t="n">
        <v>0</v>
      </c>
      <c r="Z2219" s="58" t="n">
        <v>5.05097989727738</v>
      </c>
      <c r="AA2219" s="57" t="s">
        <v>5455</v>
      </c>
      <c r="AB2219" s="57" t="s">
        <v>5413</v>
      </c>
      <c r="AC2219" s="57" t="s">
        <v>5414</v>
      </c>
      <c r="AD2219" s="57" t="s">
        <v>252</v>
      </c>
      <c r="AE2219" s="57" t="n">
        <v>1554</v>
      </c>
      <c r="AF2219" s="58" t="n">
        <v>5.05097989727738</v>
      </c>
      <c r="AG2219" s="57" t="s">
        <v>5455</v>
      </c>
      <c r="AH2219" s="57" t="s">
        <v>5414</v>
      </c>
      <c r="AI2219" s="57" t="s">
        <v>252</v>
      </c>
      <c r="AJ2219" s="58" t="n">
        <v>16.0248630008559</v>
      </c>
      <c r="AK2219" s="57" t="s">
        <v>506</v>
      </c>
      <c r="AL2219" s="58" t="n">
        <v>4.5</v>
      </c>
      <c r="AM2219" s="57"/>
      <c r="AN2219" s="57"/>
      <c r="AO2219" s="57" t="n">
        <v>0</v>
      </c>
      <c r="AP2219" s="59" t="b">
        <f aca="false">FALSE()</f>
        <v>0</v>
      </c>
    </row>
    <row r="2220" customFormat="false" ht="15" hidden="false" customHeight="true" outlineLevel="0" collapsed="false">
      <c r="B2220" s="57" t="s">
        <v>4721</v>
      </c>
      <c r="C2220" s="57" t="s">
        <v>255</v>
      </c>
      <c r="D2220" s="57" t="s">
        <v>305</v>
      </c>
      <c r="E2220" s="59" t="b">
        <f aca="false">FALSE()</f>
        <v>0</v>
      </c>
      <c r="F2220" s="57" t="n">
        <v>1</v>
      </c>
      <c r="G2220" s="57" t="s">
        <v>5191</v>
      </c>
      <c r="H2220" s="57" t="s">
        <v>5001</v>
      </c>
      <c r="I2220" s="57" t="n">
        <v>5</v>
      </c>
      <c r="J2220" s="57" t="s">
        <v>312</v>
      </c>
      <c r="K2220" s="57" t="n">
        <v>2</v>
      </c>
      <c r="L2220" s="59" t="b">
        <f aca="false">FALSE()</f>
        <v>0</v>
      </c>
      <c r="M2220" s="59" t="b">
        <f aca="false">TRUE()</f>
        <v>1</v>
      </c>
      <c r="N2220" s="59" t="b">
        <f aca="false">TRUE()</f>
        <v>1</v>
      </c>
      <c r="O2220" s="59" t="b">
        <f aca="false">TRUE()</f>
        <v>1</v>
      </c>
      <c r="P2220" s="59" t="b">
        <f aca="false">TRUE()</f>
        <v>1</v>
      </c>
      <c r="Q2220" s="57" t="s">
        <v>5418</v>
      </c>
      <c r="R2220" s="58" t="n">
        <v>1</v>
      </c>
      <c r="S2220" s="58" t="n">
        <v>24.2986392974854</v>
      </c>
      <c r="T2220" s="57"/>
      <c r="U2220" s="58" t="n">
        <v>0.533978712262992</v>
      </c>
      <c r="V2220" s="58" t="n">
        <v>0</v>
      </c>
      <c r="W2220" s="58" t="n">
        <v>0</v>
      </c>
      <c r="X2220" s="58" t="n">
        <v>0</v>
      </c>
      <c r="Y2220" s="58" t="n">
        <v>0</v>
      </c>
      <c r="Z2220" s="58" t="n">
        <v>3.85275824760652</v>
      </c>
      <c r="AA2220" s="57" t="s">
        <v>5455</v>
      </c>
      <c r="AB2220" s="57" t="s">
        <v>5413</v>
      </c>
      <c r="AC2220" s="57" t="s">
        <v>5414</v>
      </c>
      <c r="AD2220" s="57" t="s">
        <v>252</v>
      </c>
      <c r="AE2220" s="57" t="n">
        <v>1554</v>
      </c>
      <c r="AF2220" s="58" t="n">
        <v>3.85275824760652</v>
      </c>
      <c r="AG2220" s="57" t="s">
        <v>5455</v>
      </c>
      <c r="AH2220" s="57" t="s">
        <v>5414</v>
      </c>
      <c r="AI2220" s="57" t="s">
        <v>252</v>
      </c>
      <c r="AJ2220" s="58" t="n">
        <v>17.9286384261634</v>
      </c>
      <c r="AK2220" s="57" t="s">
        <v>506</v>
      </c>
      <c r="AL2220" s="58" t="n">
        <v>3.5</v>
      </c>
      <c r="AM2220" s="57"/>
      <c r="AN2220" s="57"/>
      <c r="AO2220" s="57" t="n">
        <v>0</v>
      </c>
      <c r="AP2220" s="59" t="b">
        <f aca="false">FALSE()</f>
        <v>0</v>
      </c>
    </row>
    <row r="2221" customFormat="false" ht="15" hidden="false" customHeight="true" outlineLevel="0" collapsed="false">
      <c r="B2221" s="57" t="s">
        <v>4721</v>
      </c>
      <c r="C2221" s="57" t="s">
        <v>255</v>
      </c>
      <c r="D2221" s="57" t="s">
        <v>305</v>
      </c>
      <c r="E2221" s="59" t="b">
        <f aca="false">FALSE()</f>
        <v>0</v>
      </c>
      <c r="F2221" s="57" t="n">
        <v>1</v>
      </c>
      <c r="G2221" s="57" t="s">
        <v>5191</v>
      </c>
      <c r="H2221" s="57" t="s">
        <v>5001</v>
      </c>
      <c r="I2221" s="57" t="n">
        <v>5</v>
      </c>
      <c r="J2221" s="57" t="s">
        <v>312</v>
      </c>
      <c r="K2221" s="57" t="n">
        <v>2</v>
      </c>
      <c r="L2221" s="59" t="b">
        <f aca="false">FALSE()</f>
        <v>0</v>
      </c>
      <c r="M2221" s="59" t="b">
        <f aca="false">TRUE()</f>
        <v>1</v>
      </c>
      <c r="N2221" s="59" t="b">
        <f aca="false">TRUE()</f>
        <v>1</v>
      </c>
      <c r="O2221" s="59" t="b">
        <f aca="false">TRUE()</f>
        <v>1</v>
      </c>
      <c r="P2221" s="59" t="b">
        <f aca="false">TRUE()</f>
        <v>1</v>
      </c>
      <c r="Q2221" s="57" t="s">
        <v>5418</v>
      </c>
      <c r="R2221" s="58" t="n">
        <v>1</v>
      </c>
      <c r="S2221" s="58" t="n">
        <v>24.2986392974854</v>
      </c>
      <c r="T2221" s="57"/>
      <c r="U2221" s="58" t="n">
        <v>0.533978712262992</v>
      </c>
      <c r="V2221" s="58" t="n">
        <v>0</v>
      </c>
      <c r="W2221" s="58" t="n">
        <v>0</v>
      </c>
      <c r="X2221" s="58" t="n">
        <v>0</v>
      </c>
      <c r="Y2221" s="58" t="n">
        <v>0</v>
      </c>
      <c r="Z2221" s="58" t="n">
        <v>3.85275824760652</v>
      </c>
      <c r="AA2221" s="57" t="s">
        <v>5455</v>
      </c>
      <c r="AB2221" s="57" t="s">
        <v>5413</v>
      </c>
      <c r="AC2221" s="57" t="s">
        <v>5414</v>
      </c>
      <c r="AD2221" s="57" t="s">
        <v>252</v>
      </c>
      <c r="AE2221" s="57" t="n">
        <v>1554</v>
      </c>
      <c r="AF2221" s="58" t="n">
        <v>3.85275824760652</v>
      </c>
      <c r="AG2221" s="57" t="s">
        <v>5455</v>
      </c>
      <c r="AH2221" s="57" t="s">
        <v>5414</v>
      </c>
      <c r="AI2221" s="57" t="s">
        <v>252</v>
      </c>
      <c r="AJ2221" s="58" t="n">
        <v>17.9286384261634</v>
      </c>
      <c r="AK2221" s="57" t="s">
        <v>506</v>
      </c>
      <c r="AL2221" s="58" t="n">
        <v>4</v>
      </c>
      <c r="AM2221" s="57"/>
      <c r="AN2221" s="57" t="s">
        <v>5455</v>
      </c>
      <c r="AO2221" s="57" t="n">
        <v>1</v>
      </c>
      <c r="AP2221" s="59" t="b">
        <f aca="false">FALSE()</f>
        <v>0</v>
      </c>
    </row>
    <row r="2222" customFormat="false" ht="15" hidden="false" customHeight="true" outlineLevel="0" collapsed="false">
      <c r="B2222" s="57" t="s">
        <v>4721</v>
      </c>
      <c r="C2222" s="57" t="s">
        <v>255</v>
      </c>
      <c r="D2222" s="57" t="s">
        <v>305</v>
      </c>
      <c r="E2222" s="59" t="b">
        <f aca="false">FALSE()</f>
        <v>0</v>
      </c>
      <c r="F2222" s="57" t="n">
        <v>1</v>
      </c>
      <c r="G2222" s="57" t="s">
        <v>5191</v>
      </c>
      <c r="H2222" s="57" t="s">
        <v>5001</v>
      </c>
      <c r="I2222" s="57" t="n">
        <v>5</v>
      </c>
      <c r="J2222" s="57" t="s">
        <v>312</v>
      </c>
      <c r="K2222" s="57" t="n">
        <v>2</v>
      </c>
      <c r="L2222" s="59" t="b">
        <f aca="false">FALSE()</f>
        <v>0</v>
      </c>
      <c r="M2222" s="59" t="b">
        <f aca="false">TRUE()</f>
        <v>1</v>
      </c>
      <c r="N2222" s="59" t="b">
        <f aca="false">TRUE()</f>
        <v>1</v>
      </c>
      <c r="O2222" s="59" t="b">
        <f aca="false">TRUE()</f>
        <v>1</v>
      </c>
      <c r="P2222" s="59" t="b">
        <f aca="false">TRUE()</f>
        <v>1</v>
      </c>
      <c r="Q2222" s="57" t="s">
        <v>5418</v>
      </c>
      <c r="R2222" s="58" t="n">
        <v>1</v>
      </c>
      <c r="S2222" s="58" t="n">
        <v>24.2986392974854</v>
      </c>
      <c r="T2222" s="57"/>
      <c r="U2222" s="58" t="n">
        <v>0.533978712262992</v>
      </c>
      <c r="V2222" s="58" t="n">
        <v>0</v>
      </c>
      <c r="W2222" s="58" t="n">
        <v>0</v>
      </c>
      <c r="X2222" s="58" t="n">
        <v>0</v>
      </c>
      <c r="Y2222" s="58" t="n">
        <v>0</v>
      </c>
      <c r="Z2222" s="58" t="n">
        <v>3.85275824760652</v>
      </c>
      <c r="AA2222" s="57" t="s">
        <v>5455</v>
      </c>
      <c r="AB2222" s="57" t="s">
        <v>5413</v>
      </c>
      <c r="AC2222" s="57" t="s">
        <v>5414</v>
      </c>
      <c r="AD2222" s="57" t="s">
        <v>252</v>
      </c>
      <c r="AE2222" s="57" t="n">
        <v>1554</v>
      </c>
      <c r="AF2222" s="58" t="n">
        <v>3.85275824760652</v>
      </c>
      <c r="AG2222" s="57" t="s">
        <v>5455</v>
      </c>
      <c r="AH2222" s="57" t="s">
        <v>5414</v>
      </c>
      <c r="AI2222" s="57" t="s">
        <v>252</v>
      </c>
      <c r="AJ2222" s="58" t="n">
        <v>17.9286384261634</v>
      </c>
      <c r="AK2222" s="57" t="s">
        <v>506</v>
      </c>
      <c r="AL2222" s="58" t="n">
        <v>4.5</v>
      </c>
      <c r="AM2222" s="57"/>
      <c r="AN2222" s="57" t="s">
        <v>5455</v>
      </c>
      <c r="AO2222" s="57" t="n">
        <v>1</v>
      </c>
      <c r="AP2222" s="59" t="b">
        <f aca="false">FALSE()</f>
        <v>0</v>
      </c>
    </row>
    <row r="2223" customFormat="false" ht="15" hidden="false" customHeight="true" outlineLevel="0" collapsed="false">
      <c r="B2223" s="57" t="s">
        <v>4721</v>
      </c>
      <c r="C2223" s="57" t="s">
        <v>255</v>
      </c>
      <c r="D2223" s="57" t="s">
        <v>305</v>
      </c>
      <c r="E2223" s="59" t="b">
        <f aca="false">FALSE()</f>
        <v>0</v>
      </c>
      <c r="F2223" s="57" t="n">
        <v>1</v>
      </c>
      <c r="G2223" s="57" t="s">
        <v>5191</v>
      </c>
      <c r="H2223" s="57" t="s">
        <v>5001</v>
      </c>
      <c r="I2223" s="57" t="n">
        <v>6</v>
      </c>
      <c r="J2223" s="57" t="s">
        <v>327</v>
      </c>
      <c r="K2223" s="57" t="n">
        <v>2</v>
      </c>
      <c r="L2223" s="59" t="b">
        <f aca="false">FALSE()</f>
        <v>0</v>
      </c>
      <c r="M2223" s="59" t="b">
        <f aca="false">TRUE()</f>
        <v>1</v>
      </c>
      <c r="N2223" s="59" t="b">
        <f aca="false">TRUE()</f>
        <v>1</v>
      </c>
      <c r="O2223" s="59" t="b">
        <f aca="false">TRUE()</f>
        <v>1</v>
      </c>
      <c r="P2223" s="59" t="b">
        <f aca="false">TRUE()</f>
        <v>1</v>
      </c>
      <c r="Q2223" s="57" t="s">
        <v>5421</v>
      </c>
      <c r="R2223" s="58" t="n">
        <v>1</v>
      </c>
      <c r="S2223" s="58" t="n">
        <v>28.5871295928955</v>
      </c>
      <c r="T2223" s="57"/>
      <c r="U2223" s="58" t="n">
        <v>6.94172325941889</v>
      </c>
      <c r="V2223" s="58" t="n">
        <v>6.4611424183822</v>
      </c>
      <c r="W2223" s="58" t="n">
        <v>0</v>
      </c>
      <c r="X2223" s="58" t="n">
        <v>93.0769230769231</v>
      </c>
      <c r="Y2223" s="58" t="n">
        <v>0</v>
      </c>
      <c r="Z2223" s="58" t="n">
        <v>2.99811408415359</v>
      </c>
      <c r="AA2223" s="57" t="s">
        <v>5455</v>
      </c>
      <c r="AB2223" s="57" t="s">
        <v>5413</v>
      </c>
      <c r="AC2223" s="57" t="s">
        <v>5438</v>
      </c>
      <c r="AD2223" s="57" t="s">
        <v>261</v>
      </c>
      <c r="AE2223" s="57" t="n">
        <v>2876</v>
      </c>
      <c r="AF2223" s="58" t="n">
        <v>2.99811408415359</v>
      </c>
      <c r="AG2223" s="57" t="s">
        <v>5455</v>
      </c>
      <c r="AH2223" s="57" t="s">
        <v>5438</v>
      </c>
      <c r="AI2223" s="57" t="s">
        <v>261</v>
      </c>
      <c r="AJ2223" s="58" t="n">
        <v>18.1768708607505</v>
      </c>
      <c r="AK2223" s="57" t="s">
        <v>371</v>
      </c>
      <c r="AL2223" s="58" t="n">
        <v>3.5</v>
      </c>
      <c r="AM2223" s="57"/>
      <c r="AN2223" s="57" t="s">
        <v>5455</v>
      </c>
      <c r="AO2223" s="57" t="n">
        <v>2</v>
      </c>
      <c r="AP2223" s="59" t="b">
        <f aca="false">TRUE()</f>
        <v>1</v>
      </c>
    </row>
    <row r="2224" customFormat="false" ht="15" hidden="false" customHeight="true" outlineLevel="0" collapsed="false">
      <c r="B2224" s="57" t="s">
        <v>4721</v>
      </c>
      <c r="C2224" s="57" t="s">
        <v>255</v>
      </c>
      <c r="D2224" s="57" t="s">
        <v>305</v>
      </c>
      <c r="E2224" s="59" t="b">
        <f aca="false">FALSE()</f>
        <v>0</v>
      </c>
      <c r="F2224" s="57" t="n">
        <v>1</v>
      </c>
      <c r="G2224" s="57" t="s">
        <v>5191</v>
      </c>
      <c r="H2224" s="57" t="s">
        <v>5001</v>
      </c>
      <c r="I2224" s="57" t="n">
        <v>6</v>
      </c>
      <c r="J2224" s="57" t="s">
        <v>327</v>
      </c>
      <c r="K2224" s="57" t="n">
        <v>2</v>
      </c>
      <c r="L2224" s="59" t="b">
        <f aca="false">FALSE()</f>
        <v>0</v>
      </c>
      <c r="M2224" s="59" t="b">
        <f aca="false">TRUE()</f>
        <v>1</v>
      </c>
      <c r="N2224" s="59" t="b">
        <f aca="false">TRUE()</f>
        <v>1</v>
      </c>
      <c r="O2224" s="59" t="b">
        <f aca="false">TRUE()</f>
        <v>1</v>
      </c>
      <c r="P2224" s="59" t="b">
        <f aca="false">TRUE()</f>
        <v>1</v>
      </c>
      <c r="Q2224" s="57" t="s">
        <v>5421</v>
      </c>
      <c r="R2224" s="58" t="n">
        <v>1</v>
      </c>
      <c r="S2224" s="58" t="n">
        <v>28.5871295928955</v>
      </c>
      <c r="T2224" s="57"/>
      <c r="U2224" s="58" t="n">
        <v>6.94172325941889</v>
      </c>
      <c r="V2224" s="58" t="n">
        <v>6.4611424183822</v>
      </c>
      <c r="W2224" s="58" t="n">
        <v>0</v>
      </c>
      <c r="X2224" s="58" t="n">
        <v>93.0769230769231</v>
      </c>
      <c r="Y2224" s="58" t="n">
        <v>0</v>
      </c>
      <c r="Z2224" s="58" t="n">
        <v>2.99811408415359</v>
      </c>
      <c r="AA2224" s="57" t="s">
        <v>5455</v>
      </c>
      <c r="AB2224" s="57" t="s">
        <v>5413</v>
      </c>
      <c r="AC2224" s="57" t="s">
        <v>5438</v>
      </c>
      <c r="AD2224" s="57" t="s">
        <v>261</v>
      </c>
      <c r="AE2224" s="57" t="n">
        <v>2876</v>
      </c>
      <c r="AF2224" s="58" t="n">
        <v>2.99811408415359</v>
      </c>
      <c r="AG2224" s="57" t="s">
        <v>5455</v>
      </c>
      <c r="AH2224" s="57" t="s">
        <v>5438</v>
      </c>
      <c r="AI2224" s="57" t="s">
        <v>261</v>
      </c>
      <c r="AJ2224" s="58" t="n">
        <v>18.1768708607505</v>
      </c>
      <c r="AK2224" s="57" t="s">
        <v>371</v>
      </c>
      <c r="AL2224" s="58" t="n">
        <v>4</v>
      </c>
      <c r="AM2224" s="57"/>
      <c r="AN2224" s="57" t="s">
        <v>5455</v>
      </c>
      <c r="AO2224" s="57" t="n">
        <v>3</v>
      </c>
      <c r="AP2224" s="59" t="b">
        <f aca="false">TRUE()</f>
        <v>1</v>
      </c>
    </row>
    <row r="2225" customFormat="false" ht="15" hidden="false" customHeight="true" outlineLevel="0" collapsed="false">
      <c r="B2225" s="57" t="s">
        <v>4721</v>
      </c>
      <c r="C2225" s="57" t="s">
        <v>255</v>
      </c>
      <c r="D2225" s="57" t="s">
        <v>305</v>
      </c>
      <c r="E2225" s="59" t="b">
        <f aca="false">FALSE()</f>
        <v>0</v>
      </c>
      <c r="F2225" s="57" t="n">
        <v>1</v>
      </c>
      <c r="G2225" s="57" t="s">
        <v>5191</v>
      </c>
      <c r="H2225" s="57" t="s">
        <v>5001</v>
      </c>
      <c r="I2225" s="57" t="n">
        <v>6</v>
      </c>
      <c r="J2225" s="57" t="s">
        <v>327</v>
      </c>
      <c r="K2225" s="57" t="n">
        <v>2</v>
      </c>
      <c r="L2225" s="59" t="b">
        <f aca="false">FALSE()</f>
        <v>0</v>
      </c>
      <c r="M2225" s="59" t="b">
        <f aca="false">TRUE()</f>
        <v>1</v>
      </c>
      <c r="N2225" s="59" t="b">
        <f aca="false">TRUE()</f>
        <v>1</v>
      </c>
      <c r="O2225" s="59" t="b">
        <f aca="false">TRUE()</f>
        <v>1</v>
      </c>
      <c r="P2225" s="59" t="b">
        <f aca="false">TRUE()</f>
        <v>1</v>
      </c>
      <c r="Q2225" s="57" t="s">
        <v>5421</v>
      </c>
      <c r="R2225" s="58" t="n">
        <v>1</v>
      </c>
      <c r="S2225" s="58" t="n">
        <v>28.5871295928955</v>
      </c>
      <c r="T2225" s="57"/>
      <c r="U2225" s="58" t="n">
        <v>6.94172325941889</v>
      </c>
      <c r="V2225" s="58" t="n">
        <v>6.4611424183822</v>
      </c>
      <c r="W2225" s="58" t="n">
        <v>0</v>
      </c>
      <c r="X2225" s="58" t="n">
        <v>93.0769230769231</v>
      </c>
      <c r="Y2225" s="58" t="n">
        <v>0</v>
      </c>
      <c r="Z2225" s="58" t="n">
        <v>2.99811408415359</v>
      </c>
      <c r="AA2225" s="57" t="s">
        <v>5455</v>
      </c>
      <c r="AB2225" s="57" t="s">
        <v>5413</v>
      </c>
      <c r="AC2225" s="57" t="s">
        <v>5438</v>
      </c>
      <c r="AD2225" s="57" t="s">
        <v>261</v>
      </c>
      <c r="AE2225" s="57" t="n">
        <v>2876</v>
      </c>
      <c r="AF2225" s="58" t="n">
        <v>2.99811408415359</v>
      </c>
      <c r="AG2225" s="57" t="s">
        <v>5455</v>
      </c>
      <c r="AH2225" s="57" t="s">
        <v>5438</v>
      </c>
      <c r="AI2225" s="57" t="s">
        <v>261</v>
      </c>
      <c r="AJ2225" s="58" t="n">
        <v>18.1768708607505</v>
      </c>
      <c r="AK2225" s="57" t="s">
        <v>371</v>
      </c>
      <c r="AL2225" s="58" t="n">
        <v>4.5</v>
      </c>
      <c r="AM2225" s="57"/>
      <c r="AN2225" s="57" t="s">
        <v>5455</v>
      </c>
      <c r="AO2225" s="57" t="n">
        <v>3</v>
      </c>
      <c r="AP2225" s="59" t="b">
        <f aca="false">TRUE()</f>
        <v>1</v>
      </c>
    </row>
    <row r="2226" customFormat="false" ht="15" hidden="false" customHeight="true" outlineLevel="0" collapsed="false">
      <c r="B2226" s="57" t="s">
        <v>4721</v>
      </c>
      <c r="C2226" s="57" t="s">
        <v>255</v>
      </c>
      <c r="D2226" s="57" t="s">
        <v>305</v>
      </c>
      <c r="E2226" s="59" t="b">
        <f aca="false">FALSE()</f>
        <v>0</v>
      </c>
      <c r="F2226" s="57" t="n">
        <v>1</v>
      </c>
      <c r="G2226" s="57" t="s">
        <v>5191</v>
      </c>
      <c r="H2226" s="57" t="s">
        <v>5001</v>
      </c>
      <c r="I2226" s="57" t="n">
        <v>7</v>
      </c>
      <c r="J2226" s="57" t="s">
        <v>327</v>
      </c>
      <c r="K2226" s="57" t="n">
        <v>2</v>
      </c>
      <c r="L2226" s="59" t="b">
        <f aca="false">FALSE()</f>
        <v>0</v>
      </c>
      <c r="M2226" s="59" t="b">
        <f aca="false">TRUE()</f>
        <v>1</v>
      </c>
      <c r="N2226" s="59" t="b">
        <f aca="false">TRUE()</f>
        <v>1</v>
      </c>
      <c r="O2226" s="59" t="b">
        <f aca="false">TRUE()</f>
        <v>1</v>
      </c>
      <c r="P2226" s="59" t="b">
        <f aca="false">TRUE()</f>
        <v>1</v>
      </c>
      <c r="Q2226" s="57" t="s">
        <v>5421</v>
      </c>
      <c r="R2226" s="58" t="n">
        <v>1</v>
      </c>
      <c r="S2226" s="58" t="n">
        <v>26.0678596496582</v>
      </c>
      <c r="T2226" s="57"/>
      <c r="U2226" s="58" t="n">
        <v>2.24271059150457</v>
      </c>
      <c r="V2226" s="58" t="n">
        <v>2.24271059150457</v>
      </c>
      <c r="W2226" s="58" t="n">
        <v>0</v>
      </c>
      <c r="X2226" s="58" t="n">
        <v>100</v>
      </c>
      <c r="Y2226" s="58" t="n">
        <v>0</v>
      </c>
      <c r="Z2226" s="58" t="n">
        <v>2.8880035694057</v>
      </c>
      <c r="AA2226" s="57" t="s">
        <v>5455</v>
      </c>
      <c r="AB2226" s="57" t="s">
        <v>5413</v>
      </c>
      <c r="AC2226" s="57" t="s">
        <v>5414</v>
      </c>
      <c r="AD2226" s="57" t="s">
        <v>261</v>
      </c>
      <c r="AE2226" s="57" t="n">
        <v>2876</v>
      </c>
      <c r="AF2226" s="58" t="n">
        <v>2.8880035694057</v>
      </c>
      <c r="AG2226" s="57" t="s">
        <v>5455</v>
      </c>
      <c r="AH2226" s="57" t="s">
        <v>5414</v>
      </c>
      <c r="AI2226" s="57" t="s">
        <v>261</v>
      </c>
      <c r="AJ2226" s="58" t="n">
        <v>16.567774545071</v>
      </c>
      <c r="AK2226" s="57" t="s">
        <v>371</v>
      </c>
      <c r="AL2226" s="58" t="n">
        <v>3.5</v>
      </c>
      <c r="AM2226" s="57"/>
      <c r="AN2226" s="57" t="s">
        <v>5455</v>
      </c>
      <c r="AO2226" s="57" t="n">
        <v>1</v>
      </c>
      <c r="AP2226" s="59" t="b">
        <f aca="false">TRUE()</f>
        <v>1</v>
      </c>
    </row>
    <row r="2227" customFormat="false" ht="15" hidden="false" customHeight="true" outlineLevel="0" collapsed="false">
      <c r="B2227" s="57" t="s">
        <v>4721</v>
      </c>
      <c r="C2227" s="57" t="s">
        <v>255</v>
      </c>
      <c r="D2227" s="57" t="s">
        <v>305</v>
      </c>
      <c r="E2227" s="59" t="b">
        <f aca="false">FALSE()</f>
        <v>0</v>
      </c>
      <c r="F2227" s="57" t="n">
        <v>1</v>
      </c>
      <c r="G2227" s="57" t="s">
        <v>5191</v>
      </c>
      <c r="H2227" s="57" t="s">
        <v>5001</v>
      </c>
      <c r="I2227" s="57" t="n">
        <v>7</v>
      </c>
      <c r="J2227" s="57" t="s">
        <v>327</v>
      </c>
      <c r="K2227" s="57" t="n">
        <v>2</v>
      </c>
      <c r="L2227" s="59" t="b">
        <f aca="false">FALSE()</f>
        <v>0</v>
      </c>
      <c r="M2227" s="59" t="b">
        <f aca="false">TRUE()</f>
        <v>1</v>
      </c>
      <c r="N2227" s="59" t="b">
        <f aca="false">TRUE()</f>
        <v>1</v>
      </c>
      <c r="O2227" s="59" t="b">
        <f aca="false">TRUE()</f>
        <v>1</v>
      </c>
      <c r="P2227" s="59" t="b">
        <f aca="false">TRUE()</f>
        <v>1</v>
      </c>
      <c r="Q2227" s="57" t="s">
        <v>5421</v>
      </c>
      <c r="R2227" s="58" t="n">
        <v>1</v>
      </c>
      <c r="S2227" s="58" t="n">
        <v>26.0678596496582</v>
      </c>
      <c r="T2227" s="57"/>
      <c r="U2227" s="58" t="n">
        <v>2.24271059150457</v>
      </c>
      <c r="V2227" s="58" t="n">
        <v>2.24271059150457</v>
      </c>
      <c r="W2227" s="58" t="n">
        <v>0</v>
      </c>
      <c r="X2227" s="58" t="n">
        <v>100</v>
      </c>
      <c r="Y2227" s="58" t="n">
        <v>0</v>
      </c>
      <c r="Z2227" s="58" t="n">
        <v>2.8880035694057</v>
      </c>
      <c r="AA2227" s="57" t="s">
        <v>5455</v>
      </c>
      <c r="AB2227" s="57" t="s">
        <v>5413</v>
      </c>
      <c r="AC2227" s="57" t="s">
        <v>5414</v>
      </c>
      <c r="AD2227" s="57" t="s">
        <v>261</v>
      </c>
      <c r="AE2227" s="57" t="n">
        <v>2876</v>
      </c>
      <c r="AF2227" s="58" t="n">
        <v>2.8880035694057</v>
      </c>
      <c r="AG2227" s="57" t="s">
        <v>5455</v>
      </c>
      <c r="AH2227" s="57" t="s">
        <v>5414</v>
      </c>
      <c r="AI2227" s="57" t="s">
        <v>261</v>
      </c>
      <c r="AJ2227" s="58" t="n">
        <v>16.567774545071</v>
      </c>
      <c r="AK2227" s="57" t="s">
        <v>371</v>
      </c>
      <c r="AL2227" s="58" t="n">
        <v>4</v>
      </c>
      <c r="AM2227" s="57"/>
      <c r="AN2227" s="57" t="s">
        <v>5455</v>
      </c>
      <c r="AO2227" s="57" t="n">
        <v>1</v>
      </c>
      <c r="AP2227" s="59" t="b">
        <f aca="false">TRUE()</f>
        <v>1</v>
      </c>
    </row>
    <row r="2228" customFormat="false" ht="15" hidden="false" customHeight="true" outlineLevel="0" collapsed="false">
      <c r="B2228" s="57" t="s">
        <v>4721</v>
      </c>
      <c r="C2228" s="57" t="s">
        <v>255</v>
      </c>
      <c r="D2228" s="57" t="s">
        <v>305</v>
      </c>
      <c r="E2228" s="59" t="b">
        <f aca="false">FALSE()</f>
        <v>0</v>
      </c>
      <c r="F2228" s="57" t="n">
        <v>1</v>
      </c>
      <c r="G2228" s="57" t="s">
        <v>5191</v>
      </c>
      <c r="H2228" s="57" t="s">
        <v>5001</v>
      </c>
      <c r="I2228" s="57" t="n">
        <v>7</v>
      </c>
      <c r="J2228" s="57" t="s">
        <v>327</v>
      </c>
      <c r="K2228" s="57" t="n">
        <v>2</v>
      </c>
      <c r="L2228" s="59" t="b">
        <f aca="false">FALSE()</f>
        <v>0</v>
      </c>
      <c r="M2228" s="59" t="b">
        <f aca="false">TRUE()</f>
        <v>1</v>
      </c>
      <c r="N2228" s="59" t="b">
        <f aca="false">TRUE()</f>
        <v>1</v>
      </c>
      <c r="O2228" s="59" t="b">
        <f aca="false">TRUE()</f>
        <v>1</v>
      </c>
      <c r="P2228" s="59" t="b">
        <f aca="false">TRUE()</f>
        <v>1</v>
      </c>
      <c r="Q2228" s="57" t="s">
        <v>5421</v>
      </c>
      <c r="R2228" s="58" t="n">
        <v>1</v>
      </c>
      <c r="S2228" s="58" t="n">
        <v>26.0678596496582</v>
      </c>
      <c r="T2228" s="57"/>
      <c r="U2228" s="58" t="n">
        <v>2.24271059150457</v>
      </c>
      <c r="V2228" s="58" t="n">
        <v>2.24271059150457</v>
      </c>
      <c r="W2228" s="58" t="n">
        <v>0</v>
      </c>
      <c r="X2228" s="58" t="n">
        <v>100</v>
      </c>
      <c r="Y2228" s="58" t="n">
        <v>0</v>
      </c>
      <c r="Z2228" s="58" t="n">
        <v>2.8880035694057</v>
      </c>
      <c r="AA2228" s="57" t="s">
        <v>5455</v>
      </c>
      <c r="AB2228" s="57" t="s">
        <v>5413</v>
      </c>
      <c r="AC2228" s="57" t="s">
        <v>5414</v>
      </c>
      <c r="AD2228" s="57" t="s">
        <v>261</v>
      </c>
      <c r="AE2228" s="57" t="n">
        <v>2876</v>
      </c>
      <c r="AF2228" s="58" t="n">
        <v>2.8880035694057</v>
      </c>
      <c r="AG2228" s="57" t="s">
        <v>5455</v>
      </c>
      <c r="AH2228" s="57" t="s">
        <v>5414</v>
      </c>
      <c r="AI2228" s="57" t="s">
        <v>261</v>
      </c>
      <c r="AJ2228" s="58" t="n">
        <v>16.567774545071</v>
      </c>
      <c r="AK2228" s="57" t="s">
        <v>371</v>
      </c>
      <c r="AL2228" s="58" t="n">
        <v>4.5</v>
      </c>
      <c r="AM2228" s="57"/>
      <c r="AN2228" s="57" t="s">
        <v>5455</v>
      </c>
      <c r="AO2228" s="57" t="n">
        <v>2</v>
      </c>
      <c r="AP2228" s="59" t="b">
        <f aca="false">TRUE()</f>
        <v>1</v>
      </c>
    </row>
    <row r="2229" customFormat="false" ht="15" hidden="false" customHeight="true" outlineLevel="0" collapsed="false">
      <c r="B2229" s="57" t="s">
        <v>4721</v>
      </c>
      <c r="C2229" s="57" t="s">
        <v>255</v>
      </c>
      <c r="D2229" s="57" t="s">
        <v>305</v>
      </c>
      <c r="E2229" s="59" t="b">
        <f aca="false">FALSE()</f>
        <v>0</v>
      </c>
      <c r="F2229" s="57" t="n">
        <v>1</v>
      </c>
      <c r="G2229" s="57" t="s">
        <v>5191</v>
      </c>
      <c r="H2229" s="57" t="s">
        <v>5001</v>
      </c>
      <c r="I2229" s="57" t="n">
        <v>8</v>
      </c>
      <c r="J2229" s="57" t="s">
        <v>360</v>
      </c>
      <c r="K2229" s="57" t="n">
        <v>2</v>
      </c>
      <c r="L2229" s="59" t="b">
        <f aca="false">FALSE()</f>
        <v>0</v>
      </c>
      <c r="M2229" s="59" t="b">
        <f aca="false">TRUE()</f>
        <v>1</v>
      </c>
      <c r="N2229" s="59" t="b">
        <f aca="false">TRUE()</f>
        <v>1</v>
      </c>
      <c r="O2229" s="59" t="b">
        <f aca="false">TRUE()</f>
        <v>1</v>
      </c>
      <c r="P2229" s="59" t="b">
        <f aca="false">TRUE()</f>
        <v>1</v>
      </c>
      <c r="Q2229" s="57" t="s">
        <v>5417</v>
      </c>
      <c r="R2229" s="58" t="n">
        <v>1</v>
      </c>
      <c r="S2229" s="58" t="n">
        <v>16.4644508361816</v>
      </c>
      <c r="T2229" s="57"/>
      <c r="U2229" s="58" t="n">
        <v>0.400484034197244</v>
      </c>
      <c r="V2229" s="58" t="n">
        <v>0.400484034197244</v>
      </c>
      <c r="W2229" s="58" t="n">
        <v>0</v>
      </c>
      <c r="X2229" s="58" t="n">
        <v>100</v>
      </c>
      <c r="Y2229" s="58" t="n">
        <v>0</v>
      </c>
      <c r="Z2229" s="58" t="n">
        <v>3.11352574779784</v>
      </c>
      <c r="AA2229" s="57" t="s">
        <v>5455</v>
      </c>
      <c r="AB2229" s="57" t="s">
        <v>5413</v>
      </c>
      <c r="AC2229" s="57" t="s">
        <v>5414</v>
      </c>
      <c r="AD2229" s="57" t="s">
        <v>261</v>
      </c>
      <c r="AE2229" s="57" t="n">
        <v>2876</v>
      </c>
      <c r="AF2229" s="58" t="n">
        <v>3.11352574779784</v>
      </c>
      <c r="AG2229" s="57" t="s">
        <v>5455</v>
      </c>
      <c r="AH2229" s="57" t="s">
        <v>5414</v>
      </c>
      <c r="AI2229" s="57" t="s">
        <v>261</v>
      </c>
      <c r="AJ2229" s="58" t="n">
        <v>13.7566941402359</v>
      </c>
      <c r="AK2229" s="57" t="s">
        <v>371</v>
      </c>
      <c r="AL2229" s="58" t="n">
        <v>3.5</v>
      </c>
      <c r="AM2229" s="57"/>
      <c r="AN2229" s="57" t="s">
        <v>5455</v>
      </c>
      <c r="AO2229" s="57" t="n">
        <v>1</v>
      </c>
      <c r="AP2229" s="59" t="b">
        <f aca="false">TRUE()</f>
        <v>1</v>
      </c>
    </row>
    <row r="2230" customFormat="false" ht="15" hidden="false" customHeight="true" outlineLevel="0" collapsed="false">
      <c r="B2230" s="57" t="s">
        <v>4721</v>
      </c>
      <c r="C2230" s="57" t="s">
        <v>255</v>
      </c>
      <c r="D2230" s="57" t="s">
        <v>305</v>
      </c>
      <c r="E2230" s="59" t="b">
        <f aca="false">FALSE()</f>
        <v>0</v>
      </c>
      <c r="F2230" s="57" t="n">
        <v>1</v>
      </c>
      <c r="G2230" s="57" t="s">
        <v>5191</v>
      </c>
      <c r="H2230" s="57" t="s">
        <v>5001</v>
      </c>
      <c r="I2230" s="57" t="n">
        <v>8</v>
      </c>
      <c r="J2230" s="57" t="s">
        <v>360</v>
      </c>
      <c r="K2230" s="57" t="n">
        <v>2</v>
      </c>
      <c r="L2230" s="59" t="b">
        <f aca="false">FALSE()</f>
        <v>0</v>
      </c>
      <c r="M2230" s="59" t="b">
        <f aca="false">TRUE()</f>
        <v>1</v>
      </c>
      <c r="N2230" s="59" t="b">
        <f aca="false">TRUE()</f>
        <v>1</v>
      </c>
      <c r="O2230" s="59" t="b">
        <f aca="false">TRUE()</f>
        <v>1</v>
      </c>
      <c r="P2230" s="59" t="b">
        <f aca="false">TRUE()</f>
        <v>1</v>
      </c>
      <c r="Q2230" s="57" t="s">
        <v>5417</v>
      </c>
      <c r="R2230" s="58" t="n">
        <v>1</v>
      </c>
      <c r="S2230" s="58" t="n">
        <v>16.4644508361816</v>
      </c>
      <c r="T2230" s="57"/>
      <c r="U2230" s="58" t="n">
        <v>0.400484034197244</v>
      </c>
      <c r="V2230" s="58" t="n">
        <v>0.400484034197244</v>
      </c>
      <c r="W2230" s="58" t="n">
        <v>0</v>
      </c>
      <c r="X2230" s="58" t="n">
        <v>100</v>
      </c>
      <c r="Y2230" s="58" t="n">
        <v>0</v>
      </c>
      <c r="Z2230" s="58" t="n">
        <v>3.11352574779784</v>
      </c>
      <c r="AA2230" s="57" t="s">
        <v>5455</v>
      </c>
      <c r="AB2230" s="57" t="s">
        <v>5413</v>
      </c>
      <c r="AC2230" s="57" t="s">
        <v>5414</v>
      </c>
      <c r="AD2230" s="57" t="s">
        <v>261</v>
      </c>
      <c r="AE2230" s="57" t="n">
        <v>2876</v>
      </c>
      <c r="AF2230" s="58" t="n">
        <v>3.11352574779784</v>
      </c>
      <c r="AG2230" s="57" t="s">
        <v>5455</v>
      </c>
      <c r="AH2230" s="57" t="s">
        <v>5414</v>
      </c>
      <c r="AI2230" s="57" t="s">
        <v>261</v>
      </c>
      <c r="AJ2230" s="58" t="n">
        <v>13.7566941402359</v>
      </c>
      <c r="AK2230" s="57" t="s">
        <v>371</v>
      </c>
      <c r="AL2230" s="58" t="n">
        <v>4</v>
      </c>
      <c r="AM2230" s="57"/>
      <c r="AN2230" s="57" t="s">
        <v>5455</v>
      </c>
      <c r="AO2230" s="57" t="n">
        <v>1</v>
      </c>
      <c r="AP2230" s="59" t="b">
        <f aca="false">TRUE()</f>
        <v>1</v>
      </c>
    </row>
    <row r="2231" customFormat="false" ht="15" hidden="false" customHeight="true" outlineLevel="0" collapsed="false">
      <c r="B2231" s="57" t="s">
        <v>4721</v>
      </c>
      <c r="C2231" s="57" t="s">
        <v>255</v>
      </c>
      <c r="D2231" s="57" t="s">
        <v>305</v>
      </c>
      <c r="E2231" s="59" t="b">
        <f aca="false">FALSE()</f>
        <v>0</v>
      </c>
      <c r="F2231" s="57" t="n">
        <v>1</v>
      </c>
      <c r="G2231" s="57" t="s">
        <v>5191</v>
      </c>
      <c r="H2231" s="57" t="s">
        <v>5001</v>
      </c>
      <c r="I2231" s="57" t="n">
        <v>8</v>
      </c>
      <c r="J2231" s="57" t="s">
        <v>360</v>
      </c>
      <c r="K2231" s="57" t="n">
        <v>2</v>
      </c>
      <c r="L2231" s="59" t="b">
        <f aca="false">FALSE()</f>
        <v>0</v>
      </c>
      <c r="M2231" s="59" t="b">
        <f aca="false">TRUE()</f>
        <v>1</v>
      </c>
      <c r="N2231" s="59" t="b">
        <f aca="false">TRUE()</f>
        <v>1</v>
      </c>
      <c r="O2231" s="59" t="b">
        <f aca="false">TRUE()</f>
        <v>1</v>
      </c>
      <c r="P2231" s="59" t="b">
        <f aca="false">TRUE()</f>
        <v>1</v>
      </c>
      <c r="Q2231" s="57" t="s">
        <v>5417</v>
      </c>
      <c r="R2231" s="58" t="n">
        <v>1</v>
      </c>
      <c r="S2231" s="58" t="n">
        <v>16.4644508361816</v>
      </c>
      <c r="T2231" s="57"/>
      <c r="U2231" s="58" t="n">
        <v>0.400484034197244</v>
      </c>
      <c r="V2231" s="58" t="n">
        <v>0.400484034197244</v>
      </c>
      <c r="W2231" s="58" t="n">
        <v>0</v>
      </c>
      <c r="X2231" s="58" t="n">
        <v>100</v>
      </c>
      <c r="Y2231" s="58" t="n">
        <v>0</v>
      </c>
      <c r="Z2231" s="58" t="n">
        <v>3.11352574779784</v>
      </c>
      <c r="AA2231" s="57" t="s">
        <v>5455</v>
      </c>
      <c r="AB2231" s="57" t="s">
        <v>5413</v>
      </c>
      <c r="AC2231" s="57" t="s">
        <v>5414</v>
      </c>
      <c r="AD2231" s="57" t="s">
        <v>261</v>
      </c>
      <c r="AE2231" s="57" t="n">
        <v>2876</v>
      </c>
      <c r="AF2231" s="58" t="n">
        <v>3.11352574779784</v>
      </c>
      <c r="AG2231" s="57" t="s">
        <v>5455</v>
      </c>
      <c r="AH2231" s="57" t="s">
        <v>5414</v>
      </c>
      <c r="AI2231" s="57" t="s">
        <v>261</v>
      </c>
      <c r="AJ2231" s="58" t="n">
        <v>13.7566941402359</v>
      </c>
      <c r="AK2231" s="57" t="s">
        <v>371</v>
      </c>
      <c r="AL2231" s="58" t="n">
        <v>4.5</v>
      </c>
      <c r="AM2231" s="57"/>
      <c r="AN2231" s="57" t="s">
        <v>5455</v>
      </c>
      <c r="AO2231" s="57" t="n">
        <v>1</v>
      </c>
      <c r="AP2231" s="59" t="b">
        <f aca="false">TRUE()</f>
        <v>1</v>
      </c>
    </row>
    <row r="2232" customFormat="false" ht="15" hidden="false" customHeight="true" outlineLevel="0" collapsed="false">
      <c r="B2232" s="57" t="s">
        <v>4721</v>
      </c>
      <c r="C2232" s="57" t="s">
        <v>255</v>
      </c>
      <c r="D2232" s="57" t="s">
        <v>345</v>
      </c>
      <c r="E2232" s="59" t="b">
        <f aca="false">FALSE()</f>
        <v>0</v>
      </c>
      <c r="F2232" s="57" t="n">
        <v>1</v>
      </c>
      <c r="G2232" s="57" t="s">
        <v>5195</v>
      </c>
      <c r="H2232" s="57" t="s">
        <v>4961</v>
      </c>
      <c r="I2232" s="57" t="n">
        <v>2</v>
      </c>
      <c r="J2232" s="57" t="s">
        <v>334</v>
      </c>
      <c r="K2232" s="57" t="n">
        <v>2</v>
      </c>
      <c r="L2232" s="59" t="b">
        <f aca="false">FALSE()</f>
        <v>0</v>
      </c>
      <c r="M2232" s="59" t="b">
        <f aca="false">TRUE()</f>
        <v>1</v>
      </c>
      <c r="N2232" s="59" t="b">
        <f aca="false">TRUE()</f>
        <v>1</v>
      </c>
      <c r="O2232" s="59" t="b">
        <f aca="false">TRUE()</f>
        <v>1</v>
      </c>
      <c r="P2232" s="59" t="b">
        <f aca="false">TRUE()</f>
        <v>1</v>
      </c>
      <c r="Q2232" s="57" t="s">
        <v>5423</v>
      </c>
      <c r="R2232" s="58" t="n">
        <v>1</v>
      </c>
      <c r="S2232" s="58" t="n">
        <v>26.6971302032471</v>
      </c>
      <c r="T2232" s="57"/>
      <c r="U2232" s="58" t="n">
        <v>42.0508235907106</v>
      </c>
      <c r="V2232" s="58" t="n">
        <v>14.1771348105824</v>
      </c>
      <c r="W2232" s="58" t="n">
        <v>14.1771348105824</v>
      </c>
      <c r="X2232" s="58" t="n">
        <v>33.7142857142857</v>
      </c>
      <c r="Y2232" s="58" t="n">
        <v>33.7142857142857</v>
      </c>
      <c r="Z2232" s="58" t="n">
        <v>4.64884539775201</v>
      </c>
      <c r="AA2232" s="57" t="s">
        <v>530</v>
      </c>
      <c r="AB2232" s="57" t="s">
        <v>282</v>
      </c>
      <c r="AC2232" s="57" t="s">
        <v>5485</v>
      </c>
      <c r="AD2232" s="57" t="s">
        <v>5418</v>
      </c>
      <c r="AE2232" s="57" t="n">
        <v>287</v>
      </c>
      <c r="AF2232" s="58" t="n">
        <v>4.64884539775201</v>
      </c>
      <c r="AG2232" s="57" t="s">
        <v>530</v>
      </c>
      <c r="AH2232" s="57" t="s">
        <v>5485</v>
      </c>
      <c r="AI2232" s="57" t="s">
        <v>5418</v>
      </c>
      <c r="AJ2232" s="58" t="n">
        <v>4.64884539775201</v>
      </c>
      <c r="AK2232" s="57" t="s">
        <v>530</v>
      </c>
      <c r="AL2232" s="58" t="n">
        <v>3.5</v>
      </c>
      <c r="AM2232" s="57"/>
      <c r="AN2232" s="57"/>
      <c r="AO2232" s="57" t="n">
        <v>0</v>
      </c>
      <c r="AP2232" s="59" t="b">
        <f aca="false">FALSE()</f>
        <v>0</v>
      </c>
    </row>
    <row r="2233" customFormat="false" ht="15" hidden="false" customHeight="true" outlineLevel="0" collapsed="false">
      <c r="B2233" s="57" t="s">
        <v>4721</v>
      </c>
      <c r="C2233" s="57" t="s">
        <v>255</v>
      </c>
      <c r="D2233" s="57" t="s">
        <v>345</v>
      </c>
      <c r="E2233" s="59" t="b">
        <f aca="false">FALSE()</f>
        <v>0</v>
      </c>
      <c r="F2233" s="57" t="n">
        <v>1</v>
      </c>
      <c r="G2233" s="57" t="s">
        <v>5195</v>
      </c>
      <c r="H2233" s="57" t="s">
        <v>4961</v>
      </c>
      <c r="I2233" s="57" t="n">
        <v>2</v>
      </c>
      <c r="J2233" s="57" t="s">
        <v>334</v>
      </c>
      <c r="K2233" s="57" t="n">
        <v>2</v>
      </c>
      <c r="L2233" s="59" t="b">
        <f aca="false">FALSE()</f>
        <v>0</v>
      </c>
      <c r="M2233" s="59" t="b">
        <f aca="false">TRUE()</f>
        <v>1</v>
      </c>
      <c r="N2233" s="59" t="b">
        <f aca="false">TRUE()</f>
        <v>1</v>
      </c>
      <c r="O2233" s="59" t="b">
        <f aca="false">TRUE()</f>
        <v>1</v>
      </c>
      <c r="P2233" s="59" t="b">
        <f aca="false">TRUE()</f>
        <v>1</v>
      </c>
      <c r="Q2233" s="57" t="s">
        <v>5423</v>
      </c>
      <c r="R2233" s="58" t="n">
        <v>1</v>
      </c>
      <c r="S2233" s="58" t="n">
        <v>26.6971302032471</v>
      </c>
      <c r="T2233" s="57"/>
      <c r="U2233" s="58" t="n">
        <v>42.0508235907106</v>
      </c>
      <c r="V2233" s="58" t="n">
        <v>14.1771348105824</v>
      </c>
      <c r="W2233" s="58" t="n">
        <v>14.1771348105824</v>
      </c>
      <c r="X2233" s="58" t="n">
        <v>33.7142857142857</v>
      </c>
      <c r="Y2233" s="58" t="n">
        <v>33.7142857142857</v>
      </c>
      <c r="Z2233" s="58" t="n">
        <v>4.64884539775201</v>
      </c>
      <c r="AA2233" s="57" t="s">
        <v>530</v>
      </c>
      <c r="AB2233" s="57" t="s">
        <v>282</v>
      </c>
      <c r="AC2233" s="57" t="s">
        <v>5485</v>
      </c>
      <c r="AD2233" s="57" t="s">
        <v>5418</v>
      </c>
      <c r="AE2233" s="57" t="n">
        <v>287</v>
      </c>
      <c r="AF2233" s="58" t="n">
        <v>4.64884539775201</v>
      </c>
      <c r="AG2233" s="57" t="s">
        <v>530</v>
      </c>
      <c r="AH2233" s="57" t="s">
        <v>5485</v>
      </c>
      <c r="AI2233" s="57" t="s">
        <v>5418</v>
      </c>
      <c r="AJ2233" s="58" t="n">
        <v>4.64884539775201</v>
      </c>
      <c r="AK2233" s="57" t="s">
        <v>530</v>
      </c>
      <c r="AL2233" s="58" t="n">
        <v>4</v>
      </c>
      <c r="AM2233" s="57"/>
      <c r="AN2233" s="57"/>
      <c r="AO2233" s="57" t="n">
        <v>0</v>
      </c>
      <c r="AP2233" s="59" t="b">
        <f aca="false">FALSE()</f>
        <v>0</v>
      </c>
    </row>
    <row r="2234" customFormat="false" ht="15" hidden="false" customHeight="true" outlineLevel="0" collapsed="false">
      <c r="B2234" s="57" t="s">
        <v>4721</v>
      </c>
      <c r="C2234" s="57" t="s">
        <v>255</v>
      </c>
      <c r="D2234" s="57" t="s">
        <v>345</v>
      </c>
      <c r="E2234" s="59" t="b">
        <f aca="false">FALSE()</f>
        <v>0</v>
      </c>
      <c r="F2234" s="57" t="n">
        <v>1</v>
      </c>
      <c r="G2234" s="57" t="s">
        <v>5195</v>
      </c>
      <c r="H2234" s="57" t="s">
        <v>4961</v>
      </c>
      <c r="I2234" s="57" t="n">
        <v>2</v>
      </c>
      <c r="J2234" s="57" t="s">
        <v>334</v>
      </c>
      <c r="K2234" s="57" t="n">
        <v>2</v>
      </c>
      <c r="L2234" s="59" t="b">
        <f aca="false">FALSE()</f>
        <v>0</v>
      </c>
      <c r="M2234" s="59" t="b">
        <f aca="false">TRUE()</f>
        <v>1</v>
      </c>
      <c r="N2234" s="59" t="b">
        <f aca="false">TRUE()</f>
        <v>1</v>
      </c>
      <c r="O2234" s="59" t="b">
        <f aca="false">TRUE()</f>
        <v>1</v>
      </c>
      <c r="P2234" s="59" t="b">
        <f aca="false">TRUE()</f>
        <v>1</v>
      </c>
      <c r="Q2234" s="57" t="s">
        <v>5423</v>
      </c>
      <c r="R2234" s="58" t="n">
        <v>1</v>
      </c>
      <c r="S2234" s="58" t="n">
        <v>26.6971302032471</v>
      </c>
      <c r="T2234" s="57"/>
      <c r="U2234" s="58" t="n">
        <v>42.0508235907106</v>
      </c>
      <c r="V2234" s="58" t="n">
        <v>14.1771348105824</v>
      </c>
      <c r="W2234" s="58" t="n">
        <v>14.1771348105824</v>
      </c>
      <c r="X2234" s="58" t="n">
        <v>33.7142857142857</v>
      </c>
      <c r="Y2234" s="58" t="n">
        <v>33.7142857142857</v>
      </c>
      <c r="Z2234" s="58" t="n">
        <v>4.64884539775201</v>
      </c>
      <c r="AA2234" s="57" t="s">
        <v>530</v>
      </c>
      <c r="AB2234" s="57" t="s">
        <v>282</v>
      </c>
      <c r="AC2234" s="57" t="s">
        <v>5485</v>
      </c>
      <c r="AD2234" s="57" t="s">
        <v>5418</v>
      </c>
      <c r="AE2234" s="57" t="n">
        <v>287</v>
      </c>
      <c r="AF2234" s="58" t="n">
        <v>4.64884539775201</v>
      </c>
      <c r="AG2234" s="57" t="s">
        <v>530</v>
      </c>
      <c r="AH2234" s="57" t="s">
        <v>5485</v>
      </c>
      <c r="AI2234" s="57" t="s">
        <v>5418</v>
      </c>
      <c r="AJ2234" s="58" t="n">
        <v>4.64884539775201</v>
      </c>
      <c r="AK2234" s="57" t="s">
        <v>530</v>
      </c>
      <c r="AL2234" s="58" t="n">
        <v>4.5</v>
      </c>
      <c r="AM2234" s="57"/>
      <c r="AN2234" s="57"/>
      <c r="AO2234" s="57" t="n">
        <v>0</v>
      </c>
      <c r="AP2234" s="59" t="b">
        <f aca="false">FALSE()</f>
        <v>0</v>
      </c>
    </row>
    <row r="2235" customFormat="false" ht="15" hidden="false" customHeight="true" outlineLevel="0" collapsed="false">
      <c r="B2235" s="57" t="s">
        <v>4721</v>
      </c>
      <c r="C2235" s="57" t="s">
        <v>255</v>
      </c>
      <c r="D2235" s="57" t="s">
        <v>345</v>
      </c>
      <c r="E2235" s="59" t="b">
        <f aca="false">FALSE()</f>
        <v>0</v>
      </c>
      <c r="F2235" s="57" t="n">
        <v>1</v>
      </c>
      <c r="G2235" s="57" t="s">
        <v>5195</v>
      </c>
      <c r="H2235" s="57" t="s">
        <v>4961</v>
      </c>
      <c r="I2235" s="57" t="n">
        <v>3</v>
      </c>
      <c r="J2235" s="57" t="s">
        <v>252</v>
      </c>
      <c r="K2235" s="57" t="n">
        <v>2</v>
      </c>
      <c r="L2235" s="59" t="b">
        <f aca="false">FALSE()</f>
        <v>0</v>
      </c>
      <c r="M2235" s="59" t="b">
        <f aca="false">TRUE()</f>
        <v>1</v>
      </c>
      <c r="N2235" s="59" t="b">
        <f aca="false">TRUE()</f>
        <v>1</v>
      </c>
      <c r="O2235" s="59" t="b">
        <f aca="false">TRUE()</f>
        <v>1</v>
      </c>
      <c r="P2235" s="59" t="b">
        <f aca="false">TRUE()</f>
        <v>1</v>
      </c>
      <c r="Q2235" s="57" t="s">
        <v>5440</v>
      </c>
      <c r="R2235" s="58" t="n">
        <v>1</v>
      </c>
      <c r="S2235" s="58" t="n">
        <v>16.4488201141357</v>
      </c>
      <c r="T2235" s="57"/>
      <c r="U2235" s="58" t="n">
        <v>5.09949670211157</v>
      </c>
      <c r="V2235" s="58" t="n">
        <v>2.72329143254126</v>
      </c>
      <c r="W2235" s="58" t="n">
        <v>2.72329143254126</v>
      </c>
      <c r="X2235" s="58" t="n">
        <v>53.4031413612565</v>
      </c>
      <c r="Y2235" s="58" t="n">
        <v>53.4031413612565</v>
      </c>
      <c r="Z2235" s="58" t="n">
        <v>5.43285862099316</v>
      </c>
      <c r="AA2235" s="57" t="s">
        <v>530</v>
      </c>
      <c r="AB2235" s="57" t="s">
        <v>282</v>
      </c>
      <c r="AC2235" s="57" t="s">
        <v>5431</v>
      </c>
      <c r="AD2235" s="57" t="s">
        <v>5428</v>
      </c>
      <c r="AE2235" s="57" t="n">
        <v>288</v>
      </c>
      <c r="AF2235" s="58" t="n">
        <v>5.43285862099316</v>
      </c>
      <c r="AG2235" s="57" t="s">
        <v>530</v>
      </c>
      <c r="AH2235" s="57" t="s">
        <v>5431</v>
      </c>
      <c r="AI2235" s="57" t="s">
        <v>5428</v>
      </c>
      <c r="AJ2235" s="58" t="n">
        <v>5.43285862099316</v>
      </c>
      <c r="AK2235" s="57" t="s">
        <v>530</v>
      </c>
      <c r="AL2235" s="58" t="n">
        <v>3.5</v>
      </c>
      <c r="AM2235" s="57"/>
      <c r="AN2235" s="57"/>
      <c r="AO2235" s="57" t="n">
        <v>0</v>
      </c>
      <c r="AP2235" s="59" t="b">
        <f aca="false">FALSE()</f>
        <v>0</v>
      </c>
    </row>
    <row r="2236" customFormat="false" ht="15" hidden="false" customHeight="true" outlineLevel="0" collapsed="false">
      <c r="B2236" s="57" t="s">
        <v>4721</v>
      </c>
      <c r="C2236" s="57" t="s">
        <v>255</v>
      </c>
      <c r="D2236" s="57" t="s">
        <v>345</v>
      </c>
      <c r="E2236" s="59" t="b">
        <f aca="false">FALSE()</f>
        <v>0</v>
      </c>
      <c r="F2236" s="57" t="n">
        <v>1</v>
      </c>
      <c r="G2236" s="57" t="s">
        <v>5195</v>
      </c>
      <c r="H2236" s="57" t="s">
        <v>4961</v>
      </c>
      <c r="I2236" s="57" t="n">
        <v>3</v>
      </c>
      <c r="J2236" s="57" t="s">
        <v>252</v>
      </c>
      <c r="K2236" s="57" t="n">
        <v>2</v>
      </c>
      <c r="L2236" s="59" t="b">
        <f aca="false">FALSE()</f>
        <v>0</v>
      </c>
      <c r="M2236" s="59" t="b">
        <f aca="false">TRUE()</f>
        <v>1</v>
      </c>
      <c r="N2236" s="59" t="b">
        <f aca="false">TRUE()</f>
        <v>1</v>
      </c>
      <c r="O2236" s="59" t="b">
        <f aca="false">TRUE()</f>
        <v>1</v>
      </c>
      <c r="P2236" s="59" t="b">
        <f aca="false">TRUE()</f>
        <v>1</v>
      </c>
      <c r="Q2236" s="57" t="s">
        <v>5440</v>
      </c>
      <c r="R2236" s="58" t="n">
        <v>1</v>
      </c>
      <c r="S2236" s="58" t="n">
        <v>16.4488201141357</v>
      </c>
      <c r="T2236" s="57"/>
      <c r="U2236" s="58" t="n">
        <v>5.09949670211157</v>
      </c>
      <c r="V2236" s="58" t="n">
        <v>2.72329143254126</v>
      </c>
      <c r="W2236" s="58" t="n">
        <v>2.72329143254126</v>
      </c>
      <c r="X2236" s="58" t="n">
        <v>53.4031413612565</v>
      </c>
      <c r="Y2236" s="58" t="n">
        <v>53.4031413612565</v>
      </c>
      <c r="Z2236" s="58" t="n">
        <v>5.43285862099316</v>
      </c>
      <c r="AA2236" s="57" t="s">
        <v>530</v>
      </c>
      <c r="AB2236" s="57" t="s">
        <v>282</v>
      </c>
      <c r="AC2236" s="57" t="s">
        <v>5431</v>
      </c>
      <c r="AD2236" s="57" t="s">
        <v>5428</v>
      </c>
      <c r="AE2236" s="57" t="n">
        <v>288</v>
      </c>
      <c r="AF2236" s="58" t="n">
        <v>5.43285862099316</v>
      </c>
      <c r="AG2236" s="57" t="s">
        <v>530</v>
      </c>
      <c r="AH2236" s="57" t="s">
        <v>5431</v>
      </c>
      <c r="AI2236" s="57" t="s">
        <v>5428</v>
      </c>
      <c r="AJ2236" s="58" t="n">
        <v>5.43285862099316</v>
      </c>
      <c r="AK2236" s="57" t="s">
        <v>530</v>
      </c>
      <c r="AL2236" s="58" t="n">
        <v>4</v>
      </c>
      <c r="AM2236" s="57"/>
      <c r="AN2236" s="57"/>
      <c r="AO2236" s="57" t="n">
        <v>0</v>
      </c>
      <c r="AP2236" s="59" t="b">
        <f aca="false">FALSE()</f>
        <v>0</v>
      </c>
    </row>
    <row r="2237" customFormat="false" ht="15" hidden="false" customHeight="true" outlineLevel="0" collapsed="false">
      <c r="B2237" s="57" t="s">
        <v>4721</v>
      </c>
      <c r="C2237" s="57" t="s">
        <v>255</v>
      </c>
      <c r="D2237" s="57" t="s">
        <v>345</v>
      </c>
      <c r="E2237" s="59" t="b">
        <f aca="false">FALSE()</f>
        <v>0</v>
      </c>
      <c r="F2237" s="57" t="n">
        <v>1</v>
      </c>
      <c r="G2237" s="57" t="s">
        <v>5195</v>
      </c>
      <c r="H2237" s="57" t="s">
        <v>4961</v>
      </c>
      <c r="I2237" s="57" t="n">
        <v>3</v>
      </c>
      <c r="J2237" s="57" t="s">
        <v>252</v>
      </c>
      <c r="K2237" s="57" t="n">
        <v>2</v>
      </c>
      <c r="L2237" s="59" t="b">
        <f aca="false">FALSE()</f>
        <v>0</v>
      </c>
      <c r="M2237" s="59" t="b">
        <f aca="false">TRUE()</f>
        <v>1</v>
      </c>
      <c r="N2237" s="59" t="b">
        <f aca="false">TRUE()</f>
        <v>1</v>
      </c>
      <c r="O2237" s="59" t="b">
        <f aca="false">TRUE()</f>
        <v>1</v>
      </c>
      <c r="P2237" s="59" t="b">
        <f aca="false">TRUE()</f>
        <v>1</v>
      </c>
      <c r="Q2237" s="57" t="s">
        <v>5440</v>
      </c>
      <c r="R2237" s="58" t="n">
        <v>1</v>
      </c>
      <c r="S2237" s="58" t="n">
        <v>16.4488201141357</v>
      </c>
      <c r="T2237" s="57"/>
      <c r="U2237" s="58" t="n">
        <v>5.09949670211157</v>
      </c>
      <c r="V2237" s="58" t="n">
        <v>2.72329143254126</v>
      </c>
      <c r="W2237" s="58" t="n">
        <v>2.72329143254126</v>
      </c>
      <c r="X2237" s="58" t="n">
        <v>53.4031413612565</v>
      </c>
      <c r="Y2237" s="58" t="n">
        <v>53.4031413612565</v>
      </c>
      <c r="Z2237" s="58" t="n">
        <v>5.43285862099316</v>
      </c>
      <c r="AA2237" s="57" t="s">
        <v>530</v>
      </c>
      <c r="AB2237" s="57" t="s">
        <v>282</v>
      </c>
      <c r="AC2237" s="57" t="s">
        <v>5431</v>
      </c>
      <c r="AD2237" s="57" t="s">
        <v>5428</v>
      </c>
      <c r="AE2237" s="57" t="n">
        <v>288</v>
      </c>
      <c r="AF2237" s="58" t="n">
        <v>5.43285862099316</v>
      </c>
      <c r="AG2237" s="57" t="s">
        <v>530</v>
      </c>
      <c r="AH2237" s="57" t="s">
        <v>5431</v>
      </c>
      <c r="AI2237" s="57" t="s">
        <v>5428</v>
      </c>
      <c r="AJ2237" s="58" t="n">
        <v>5.43285862099316</v>
      </c>
      <c r="AK2237" s="57" t="s">
        <v>530</v>
      </c>
      <c r="AL2237" s="58" t="n">
        <v>4.5</v>
      </c>
      <c r="AM2237" s="57"/>
      <c r="AN2237" s="57"/>
      <c r="AO2237" s="57" t="n">
        <v>0</v>
      </c>
      <c r="AP2237" s="59" t="b">
        <f aca="false">FALSE()</f>
        <v>0</v>
      </c>
    </row>
    <row r="2238" customFormat="false" ht="15" hidden="false" customHeight="true" outlineLevel="0" collapsed="false">
      <c r="B2238" s="57" t="s">
        <v>4721</v>
      </c>
      <c r="C2238" s="57" t="s">
        <v>255</v>
      </c>
      <c r="D2238" s="57" t="s">
        <v>345</v>
      </c>
      <c r="E2238" s="59" t="b">
        <f aca="false">FALSE()</f>
        <v>0</v>
      </c>
      <c r="F2238" s="57" t="n">
        <v>1</v>
      </c>
      <c r="G2238" s="57" t="s">
        <v>5195</v>
      </c>
      <c r="H2238" s="57" t="s">
        <v>4961</v>
      </c>
      <c r="I2238" s="57" t="n">
        <v>4</v>
      </c>
      <c r="J2238" s="57" t="s">
        <v>4853</v>
      </c>
      <c r="K2238" s="57" t="n">
        <v>2</v>
      </c>
      <c r="L2238" s="59" t="b">
        <f aca="false">FALSE()</f>
        <v>0</v>
      </c>
      <c r="M2238" s="59" t="b">
        <f aca="false">TRUE()</f>
        <v>1</v>
      </c>
      <c r="N2238" s="59" t="b">
        <f aca="false">TRUE()</f>
        <v>1</v>
      </c>
      <c r="O2238" s="59" t="b">
        <f aca="false">TRUE()</f>
        <v>1</v>
      </c>
      <c r="P2238" s="59" t="b">
        <f aca="false">TRUE()</f>
        <v>1</v>
      </c>
      <c r="Q2238" s="57" t="s">
        <v>5443</v>
      </c>
      <c r="R2238" s="58" t="n">
        <v>1</v>
      </c>
      <c r="S2238" s="58" t="n">
        <v>16.0112495422363</v>
      </c>
      <c r="T2238" s="57"/>
      <c r="U2238" s="58" t="n">
        <v>1.44174252311008</v>
      </c>
      <c r="V2238" s="58" t="n">
        <v>1.36164571627063</v>
      </c>
      <c r="W2238" s="58" t="n">
        <v>1.36164571627063</v>
      </c>
      <c r="X2238" s="58" t="n">
        <v>94.4444444444445</v>
      </c>
      <c r="Y2238" s="58" t="n">
        <v>94.4444444444445</v>
      </c>
      <c r="Z2238" s="58" t="n">
        <v>4.90625574901067</v>
      </c>
      <c r="AA2238" s="57" t="s">
        <v>530</v>
      </c>
      <c r="AB2238" s="57" t="s">
        <v>282</v>
      </c>
      <c r="AC2238" s="57" t="s">
        <v>4866</v>
      </c>
      <c r="AD2238" s="57" t="s">
        <v>5418</v>
      </c>
      <c r="AE2238" s="57" t="n">
        <v>287</v>
      </c>
      <c r="AF2238" s="58" t="n">
        <v>4.90625574901067</v>
      </c>
      <c r="AG2238" s="57" t="s">
        <v>530</v>
      </c>
      <c r="AH2238" s="57" t="s">
        <v>4866</v>
      </c>
      <c r="AI2238" s="57" t="s">
        <v>5418</v>
      </c>
      <c r="AJ2238" s="58" t="n">
        <v>4.90625574901067</v>
      </c>
      <c r="AK2238" s="57" t="s">
        <v>530</v>
      </c>
      <c r="AL2238" s="58" t="n">
        <v>3.5</v>
      </c>
      <c r="AM2238" s="57"/>
      <c r="AN2238" s="57"/>
      <c r="AO2238" s="57" t="n">
        <v>0</v>
      </c>
      <c r="AP2238" s="59" t="b">
        <f aca="false">FALSE()</f>
        <v>0</v>
      </c>
    </row>
    <row r="2239" customFormat="false" ht="15" hidden="false" customHeight="true" outlineLevel="0" collapsed="false">
      <c r="B2239" s="57" t="s">
        <v>4721</v>
      </c>
      <c r="C2239" s="57" t="s">
        <v>255</v>
      </c>
      <c r="D2239" s="57" t="s">
        <v>345</v>
      </c>
      <c r="E2239" s="59" t="b">
        <f aca="false">FALSE()</f>
        <v>0</v>
      </c>
      <c r="F2239" s="57" t="n">
        <v>1</v>
      </c>
      <c r="G2239" s="57" t="s">
        <v>5195</v>
      </c>
      <c r="H2239" s="57" t="s">
        <v>4961</v>
      </c>
      <c r="I2239" s="57" t="n">
        <v>4</v>
      </c>
      <c r="J2239" s="57" t="s">
        <v>4853</v>
      </c>
      <c r="K2239" s="57" t="n">
        <v>2</v>
      </c>
      <c r="L2239" s="59" t="b">
        <f aca="false">FALSE()</f>
        <v>0</v>
      </c>
      <c r="M2239" s="59" t="b">
        <f aca="false">TRUE()</f>
        <v>1</v>
      </c>
      <c r="N2239" s="59" t="b">
        <f aca="false">TRUE()</f>
        <v>1</v>
      </c>
      <c r="O2239" s="59" t="b">
        <f aca="false">TRUE()</f>
        <v>1</v>
      </c>
      <c r="P2239" s="59" t="b">
        <f aca="false">TRUE()</f>
        <v>1</v>
      </c>
      <c r="Q2239" s="57" t="s">
        <v>5443</v>
      </c>
      <c r="R2239" s="58" t="n">
        <v>1</v>
      </c>
      <c r="S2239" s="58" t="n">
        <v>16.0112495422363</v>
      </c>
      <c r="T2239" s="57"/>
      <c r="U2239" s="58" t="n">
        <v>1.44174252311008</v>
      </c>
      <c r="V2239" s="58" t="n">
        <v>1.36164571627063</v>
      </c>
      <c r="W2239" s="58" t="n">
        <v>1.36164571627063</v>
      </c>
      <c r="X2239" s="58" t="n">
        <v>94.4444444444445</v>
      </c>
      <c r="Y2239" s="58" t="n">
        <v>94.4444444444445</v>
      </c>
      <c r="Z2239" s="58" t="n">
        <v>4.90625574901067</v>
      </c>
      <c r="AA2239" s="57" t="s">
        <v>530</v>
      </c>
      <c r="AB2239" s="57" t="s">
        <v>282</v>
      </c>
      <c r="AC2239" s="57" t="s">
        <v>4866</v>
      </c>
      <c r="AD2239" s="57" t="s">
        <v>5418</v>
      </c>
      <c r="AE2239" s="57" t="n">
        <v>287</v>
      </c>
      <c r="AF2239" s="58" t="n">
        <v>4.90625574901067</v>
      </c>
      <c r="AG2239" s="57" t="s">
        <v>530</v>
      </c>
      <c r="AH2239" s="57" t="s">
        <v>4866</v>
      </c>
      <c r="AI2239" s="57" t="s">
        <v>5418</v>
      </c>
      <c r="AJ2239" s="58" t="n">
        <v>4.90625574901067</v>
      </c>
      <c r="AK2239" s="57" t="s">
        <v>530</v>
      </c>
      <c r="AL2239" s="58" t="n">
        <v>4</v>
      </c>
      <c r="AM2239" s="57"/>
      <c r="AN2239" s="57"/>
      <c r="AO2239" s="57" t="n">
        <v>0</v>
      </c>
      <c r="AP2239" s="59" t="b">
        <f aca="false">FALSE()</f>
        <v>0</v>
      </c>
    </row>
    <row r="2240" customFormat="false" ht="15" hidden="false" customHeight="true" outlineLevel="0" collapsed="false">
      <c r="B2240" s="57" t="s">
        <v>4721</v>
      </c>
      <c r="C2240" s="57" t="s">
        <v>255</v>
      </c>
      <c r="D2240" s="57" t="s">
        <v>345</v>
      </c>
      <c r="E2240" s="59" t="b">
        <f aca="false">FALSE()</f>
        <v>0</v>
      </c>
      <c r="F2240" s="57" t="n">
        <v>1</v>
      </c>
      <c r="G2240" s="57" t="s">
        <v>5195</v>
      </c>
      <c r="H2240" s="57" t="s">
        <v>4961</v>
      </c>
      <c r="I2240" s="57" t="n">
        <v>4</v>
      </c>
      <c r="J2240" s="57" t="s">
        <v>4853</v>
      </c>
      <c r="K2240" s="57" t="n">
        <v>2</v>
      </c>
      <c r="L2240" s="59" t="b">
        <f aca="false">FALSE()</f>
        <v>0</v>
      </c>
      <c r="M2240" s="59" t="b">
        <f aca="false">TRUE()</f>
        <v>1</v>
      </c>
      <c r="N2240" s="59" t="b">
        <f aca="false">TRUE()</f>
        <v>1</v>
      </c>
      <c r="O2240" s="59" t="b">
        <f aca="false">TRUE()</f>
        <v>1</v>
      </c>
      <c r="P2240" s="59" t="b">
        <f aca="false">TRUE()</f>
        <v>1</v>
      </c>
      <c r="Q2240" s="57" t="s">
        <v>5443</v>
      </c>
      <c r="R2240" s="58" t="n">
        <v>1</v>
      </c>
      <c r="S2240" s="58" t="n">
        <v>16.0112495422363</v>
      </c>
      <c r="T2240" s="57"/>
      <c r="U2240" s="58" t="n">
        <v>1.44174252311008</v>
      </c>
      <c r="V2240" s="58" t="n">
        <v>1.36164571627063</v>
      </c>
      <c r="W2240" s="58" t="n">
        <v>1.36164571627063</v>
      </c>
      <c r="X2240" s="58" t="n">
        <v>94.4444444444445</v>
      </c>
      <c r="Y2240" s="58" t="n">
        <v>94.4444444444445</v>
      </c>
      <c r="Z2240" s="58" t="n">
        <v>4.90625574901067</v>
      </c>
      <c r="AA2240" s="57" t="s">
        <v>530</v>
      </c>
      <c r="AB2240" s="57" t="s">
        <v>282</v>
      </c>
      <c r="AC2240" s="57" t="s">
        <v>4866</v>
      </c>
      <c r="AD2240" s="57" t="s">
        <v>5418</v>
      </c>
      <c r="AE2240" s="57" t="n">
        <v>287</v>
      </c>
      <c r="AF2240" s="58" t="n">
        <v>4.90625574901067</v>
      </c>
      <c r="AG2240" s="57" t="s">
        <v>530</v>
      </c>
      <c r="AH2240" s="57" t="s">
        <v>4866</v>
      </c>
      <c r="AI2240" s="57" t="s">
        <v>5418</v>
      </c>
      <c r="AJ2240" s="58" t="n">
        <v>4.90625574901067</v>
      </c>
      <c r="AK2240" s="57" t="s">
        <v>530</v>
      </c>
      <c r="AL2240" s="58" t="n">
        <v>4.5</v>
      </c>
      <c r="AM2240" s="57"/>
      <c r="AN2240" s="57"/>
      <c r="AO2240" s="57" t="n">
        <v>0</v>
      </c>
      <c r="AP2240" s="59" t="b">
        <f aca="false">FALSE()</f>
        <v>0</v>
      </c>
    </row>
    <row r="2241" customFormat="false" ht="15" hidden="false" customHeight="true" outlineLevel="0" collapsed="false">
      <c r="B2241" s="57" t="s">
        <v>4721</v>
      </c>
      <c r="C2241" s="57" t="s">
        <v>255</v>
      </c>
      <c r="D2241" s="57" t="s">
        <v>345</v>
      </c>
      <c r="E2241" s="59" t="b">
        <f aca="false">FALSE()</f>
        <v>0</v>
      </c>
      <c r="F2241" s="57" t="n">
        <v>1</v>
      </c>
      <c r="G2241" s="57" t="s">
        <v>5195</v>
      </c>
      <c r="H2241" s="57" t="s">
        <v>4961</v>
      </c>
      <c r="I2241" s="57" t="n">
        <v>5</v>
      </c>
      <c r="J2241" s="57" t="s">
        <v>428</v>
      </c>
      <c r="K2241" s="57" t="n">
        <v>2</v>
      </c>
      <c r="L2241" s="59" t="b">
        <f aca="false">FALSE()</f>
        <v>0</v>
      </c>
      <c r="M2241" s="59" t="b">
        <f aca="false">TRUE()</f>
        <v>1</v>
      </c>
      <c r="N2241" s="59" t="b">
        <f aca="false">TRUE()</f>
        <v>1</v>
      </c>
      <c r="O2241" s="59" t="b">
        <f aca="false">TRUE()</f>
        <v>1</v>
      </c>
      <c r="P2241" s="59" t="b">
        <f aca="false">TRUE()</f>
        <v>1</v>
      </c>
      <c r="Q2241" s="57" t="s">
        <v>5425</v>
      </c>
      <c r="R2241" s="58" t="n">
        <v>1</v>
      </c>
      <c r="S2241" s="58" t="n">
        <v>13.7101202011108</v>
      </c>
      <c r="T2241" s="57"/>
      <c r="U2241" s="58" t="n">
        <v>2.88348504622016</v>
      </c>
      <c r="V2241" s="58" t="n">
        <v>2.88348504622016</v>
      </c>
      <c r="W2241" s="58" t="n">
        <v>2.88348504622016</v>
      </c>
      <c r="X2241" s="58" t="n">
        <v>100</v>
      </c>
      <c r="Y2241" s="58" t="n">
        <v>100</v>
      </c>
      <c r="Z2241" s="58" t="n">
        <v>4.19854925729111</v>
      </c>
      <c r="AA2241" s="57" t="s">
        <v>462</v>
      </c>
      <c r="AB2241" s="57" t="s">
        <v>282</v>
      </c>
      <c r="AC2241" s="57" t="s">
        <v>5481</v>
      </c>
      <c r="AD2241" s="57" t="s">
        <v>5425</v>
      </c>
      <c r="AE2241" s="57" t="n">
        <v>27</v>
      </c>
      <c r="AF2241" s="58" t="n">
        <v>4.62495439303997</v>
      </c>
      <c r="AG2241" s="57" t="s">
        <v>530</v>
      </c>
      <c r="AH2241" s="57" t="s">
        <v>4866</v>
      </c>
      <c r="AI2241" s="57" t="s">
        <v>5418</v>
      </c>
      <c r="AJ2241" s="58" t="n">
        <v>4.19854925729111</v>
      </c>
      <c r="AK2241" s="57" t="s">
        <v>462</v>
      </c>
      <c r="AL2241" s="58" t="n">
        <v>3.5</v>
      </c>
      <c r="AM2241" s="57"/>
      <c r="AN2241" s="57"/>
      <c r="AO2241" s="57" t="n">
        <v>0</v>
      </c>
      <c r="AP2241" s="59" t="b">
        <f aca="false">FALSE()</f>
        <v>0</v>
      </c>
    </row>
    <row r="2242" customFormat="false" ht="15" hidden="false" customHeight="true" outlineLevel="0" collapsed="false">
      <c r="B2242" s="57" t="s">
        <v>4721</v>
      </c>
      <c r="C2242" s="57" t="s">
        <v>255</v>
      </c>
      <c r="D2242" s="57" t="s">
        <v>345</v>
      </c>
      <c r="E2242" s="59" t="b">
        <f aca="false">FALSE()</f>
        <v>0</v>
      </c>
      <c r="F2242" s="57" t="n">
        <v>1</v>
      </c>
      <c r="G2242" s="57" t="s">
        <v>5195</v>
      </c>
      <c r="H2242" s="57" t="s">
        <v>4961</v>
      </c>
      <c r="I2242" s="57" t="n">
        <v>5</v>
      </c>
      <c r="J2242" s="57" t="s">
        <v>428</v>
      </c>
      <c r="K2242" s="57" t="n">
        <v>2</v>
      </c>
      <c r="L2242" s="59" t="b">
        <f aca="false">FALSE()</f>
        <v>0</v>
      </c>
      <c r="M2242" s="59" t="b">
        <f aca="false">TRUE()</f>
        <v>1</v>
      </c>
      <c r="N2242" s="59" t="b">
        <f aca="false">TRUE()</f>
        <v>1</v>
      </c>
      <c r="O2242" s="59" t="b">
        <f aca="false">TRUE()</f>
        <v>1</v>
      </c>
      <c r="P2242" s="59" t="b">
        <f aca="false">TRUE()</f>
        <v>1</v>
      </c>
      <c r="Q2242" s="57" t="s">
        <v>5425</v>
      </c>
      <c r="R2242" s="58" t="n">
        <v>1</v>
      </c>
      <c r="S2242" s="58" t="n">
        <v>13.7101202011108</v>
      </c>
      <c r="T2242" s="57"/>
      <c r="U2242" s="58" t="n">
        <v>2.88348504622016</v>
      </c>
      <c r="V2242" s="58" t="n">
        <v>2.88348504622016</v>
      </c>
      <c r="W2242" s="58" t="n">
        <v>2.88348504622016</v>
      </c>
      <c r="X2242" s="58" t="n">
        <v>100</v>
      </c>
      <c r="Y2242" s="58" t="n">
        <v>100</v>
      </c>
      <c r="Z2242" s="58" t="n">
        <v>4.19854925729111</v>
      </c>
      <c r="AA2242" s="57" t="s">
        <v>462</v>
      </c>
      <c r="AB2242" s="57" t="s">
        <v>282</v>
      </c>
      <c r="AC2242" s="57" t="s">
        <v>5481</v>
      </c>
      <c r="AD2242" s="57" t="s">
        <v>5425</v>
      </c>
      <c r="AE2242" s="57" t="n">
        <v>27</v>
      </c>
      <c r="AF2242" s="58" t="n">
        <v>4.62495439303997</v>
      </c>
      <c r="AG2242" s="57" t="s">
        <v>530</v>
      </c>
      <c r="AH2242" s="57" t="s">
        <v>4866</v>
      </c>
      <c r="AI2242" s="57" t="s">
        <v>5418</v>
      </c>
      <c r="AJ2242" s="58" t="n">
        <v>4.19854925729111</v>
      </c>
      <c r="AK2242" s="57" t="s">
        <v>462</v>
      </c>
      <c r="AL2242" s="58" t="n">
        <v>4</v>
      </c>
      <c r="AM2242" s="57"/>
      <c r="AN2242" s="57"/>
      <c r="AO2242" s="57" t="n">
        <v>0</v>
      </c>
      <c r="AP2242" s="59" t="b">
        <f aca="false">FALSE()</f>
        <v>0</v>
      </c>
    </row>
    <row r="2243" customFormat="false" ht="15" hidden="false" customHeight="true" outlineLevel="0" collapsed="false">
      <c r="B2243" s="57" t="s">
        <v>4721</v>
      </c>
      <c r="C2243" s="57" t="s">
        <v>255</v>
      </c>
      <c r="D2243" s="57" t="s">
        <v>345</v>
      </c>
      <c r="E2243" s="59" t="b">
        <f aca="false">FALSE()</f>
        <v>0</v>
      </c>
      <c r="F2243" s="57" t="n">
        <v>1</v>
      </c>
      <c r="G2243" s="57" t="s">
        <v>5195</v>
      </c>
      <c r="H2243" s="57" t="s">
        <v>4961</v>
      </c>
      <c r="I2243" s="57" t="n">
        <v>5</v>
      </c>
      <c r="J2243" s="57" t="s">
        <v>428</v>
      </c>
      <c r="K2243" s="57" t="n">
        <v>2</v>
      </c>
      <c r="L2243" s="59" t="b">
        <f aca="false">FALSE()</f>
        <v>0</v>
      </c>
      <c r="M2243" s="59" t="b">
        <f aca="false">TRUE()</f>
        <v>1</v>
      </c>
      <c r="N2243" s="59" t="b">
        <f aca="false">TRUE()</f>
        <v>1</v>
      </c>
      <c r="O2243" s="59" t="b">
        <f aca="false">TRUE()</f>
        <v>1</v>
      </c>
      <c r="P2243" s="59" t="b">
        <f aca="false">TRUE()</f>
        <v>1</v>
      </c>
      <c r="Q2243" s="57" t="s">
        <v>5425</v>
      </c>
      <c r="R2243" s="58" t="n">
        <v>1</v>
      </c>
      <c r="S2243" s="58" t="n">
        <v>13.7101202011108</v>
      </c>
      <c r="T2243" s="57"/>
      <c r="U2243" s="58" t="n">
        <v>2.88348504622016</v>
      </c>
      <c r="V2243" s="58" t="n">
        <v>2.88348504622016</v>
      </c>
      <c r="W2243" s="58" t="n">
        <v>2.88348504622016</v>
      </c>
      <c r="X2243" s="58" t="n">
        <v>100</v>
      </c>
      <c r="Y2243" s="58" t="n">
        <v>100</v>
      </c>
      <c r="Z2243" s="58" t="n">
        <v>4.19854925729111</v>
      </c>
      <c r="AA2243" s="57" t="s">
        <v>462</v>
      </c>
      <c r="AB2243" s="57" t="s">
        <v>282</v>
      </c>
      <c r="AC2243" s="57" t="s">
        <v>5481</v>
      </c>
      <c r="AD2243" s="57" t="s">
        <v>5425</v>
      </c>
      <c r="AE2243" s="57" t="n">
        <v>27</v>
      </c>
      <c r="AF2243" s="58" t="n">
        <v>4.62495439303997</v>
      </c>
      <c r="AG2243" s="57" t="s">
        <v>530</v>
      </c>
      <c r="AH2243" s="57" t="s">
        <v>4866</v>
      </c>
      <c r="AI2243" s="57" t="s">
        <v>5418</v>
      </c>
      <c r="AJ2243" s="58" t="n">
        <v>4.19854925729111</v>
      </c>
      <c r="AK2243" s="57" t="s">
        <v>462</v>
      </c>
      <c r="AL2243" s="58" t="n">
        <v>4.5</v>
      </c>
      <c r="AM2243" s="57" t="s">
        <v>462</v>
      </c>
      <c r="AN2243" s="57" t="s">
        <v>462</v>
      </c>
      <c r="AO2243" s="57" t="n">
        <v>1</v>
      </c>
      <c r="AP2243" s="59" t="b">
        <f aca="false">FALSE()</f>
        <v>0</v>
      </c>
    </row>
    <row r="2244" customFormat="false" ht="15" hidden="false" customHeight="true" outlineLevel="0" collapsed="false">
      <c r="B2244" s="57" t="s">
        <v>4721</v>
      </c>
      <c r="C2244" s="57" t="s">
        <v>255</v>
      </c>
      <c r="D2244" s="57" t="s">
        <v>345</v>
      </c>
      <c r="E2244" s="59" t="b">
        <f aca="false">FALSE()</f>
        <v>0</v>
      </c>
      <c r="F2244" s="57" t="n">
        <v>1</v>
      </c>
      <c r="G2244" s="57" t="s">
        <v>5195</v>
      </c>
      <c r="H2244" s="57" t="s">
        <v>4961</v>
      </c>
      <c r="I2244" s="57" t="n">
        <v>6</v>
      </c>
      <c r="J2244" s="57" t="s">
        <v>583</v>
      </c>
      <c r="K2244" s="57" t="n">
        <v>2</v>
      </c>
      <c r="L2244" s="59" t="b">
        <f aca="false">FALSE()</f>
        <v>0</v>
      </c>
      <c r="M2244" s="59" t="b">
        <f aca="false">TRUE()</f>
        <v>1</v>
      </c>
      <c r="N2244" s="59" t="b">
        <f aca="false">TRUE()</f>
        <v>1</v>
      </c>
      <c r="O2244" s="59" t="b">
        <f aca="false">TRUE()</f>
        <v>1</v>
      </c>
      <c r="P2244" s="59" t="b">
        <f aca="false">TRUE()</f>
        <v>1</v>
      </c>
      <c r="Q2244" s="57" t="s">
        <v>5427</v>
      </c>
      <c r="R2244" s="58" t="n">
        <v>1</v>
      </c>
      <c r="S2244" s="58" t="n">
        <v>15.2496004104614</v>
      </c>
      <c r="T2244" s="57"/>
      <c r="U2244" s="58" t="n">
        <v>0</v>
      </c>
      <c r="V2244" s="58" t="n">
        <v>0</v>
      </c>
      <c r="W2244" s="58" t="n">
        <v>0</v>
      </c>
      <c r="X2244" s="57"/>
      <c r="Y2244" s="57"/>
      <c r="Z2244" s="58" t="n">
        <v>5.58101613472849</v>
      </c>
      <c r="AA2244" s="57" t="s">
        <v>530</v>
      </c>
      <c r="AB2244" s="57" t="s">
        <v>282</v>
      </c>
      <c r="AC2244" s="57" t="s">
        <v>5487</v>
      </c>
      <c r="AD2244" s="57" t="s">
        <v>5425</v>
      </c>
      <c r="AE2244" s="57" t="n">
        <v>136</v>
      </c>
      <c r="AF2244" s="58" t="n">
        <v>6.67197109332017</v>
      </c>
      <c r="AG2244" s="57" t="s">
        <v>530</v>
      </c>
      <c r="AH2244" s="57" t="s">
        <v>5485</v>
      </c>
      <c r="AI2244" s="57" t="s">
        <v>5418</v>
      </c>
      <c r="AJ2244" s="58" t="n">
        <v>5.58101613472849</v>
      </c>
      <c r="AK2244" s="57" t="s">
        <v>530</v>
      </c>
      <c r="AL2244" s="58" t="n">
        <v>3.5</v>
      </c>
      <c r="AM2244" s="57"/>
      <c r="AN2244" s="57"/>
      <c r="AO2244" s="57" t="n">
        <v>0</v>
      </c>
      <c r="AP2244" s="59" t="b">
        <f aca="false">FALSE()</f>
        <v>0</v>
      </c>
    </row>
    <row r="2245" customFormat="false" ht="15" hidden="false" customHeight="true" outlineLevel="0" collapsed="false">
      <c r="B2245" s="57" t="s">
        <v>4721</v>
      </c>
      <c r="C2245" s="57" t="s">
        <v>255</v>
      </c>
      <c r="D2245" s="57" t="s">
        <v>345</v>
      </c>
      <c r="E2245" s="59" t="b">
        <f aca="false">FALSE()</f>
        <v>0</v>
      </c>
      <c r="F2245" s="57" t="n">
        <v>1</v>
      </c>
      <c r="G2245" s="57" t="s">
        <v>5195</v>
      </c>
      <c r="H2245" s="57" t="s">
        <v>4961</v>
      </c>
      <c r="I2245" s="57" t="n">
        <v>6</v>
      </c>
      <c r="J2245" s="57" t="s">
        <v>583</v>
      </c>
      <c r="K2245" s="57" t="n">
        <v>2</v>
      </c>
      <c r="L2245" s="59" t="b">
        <f aca="false">FALSE()</f>
        <v>0</v>
      </c>
      <c r="M2245" s="59" t="b">
        <f aca="false">TRUE()</f>
        <v>1</v>
      </c>
      <c r="N2245" s="59" t="b">
        <f aca="false">TRUE()</f>
        <v>1</v>
      </c>
      <c r="O2245" s="59" t="b">
        <f aca="false">TRUE()</f>
        <v>1</v>
      </c>
      <c r="P2245" s="59" t="b">
        <f aca="false">TRUE()</f>
        <v>1</v>
      </c>
      <c r="Q2245" s="57" t="s">
        <v>5427</v>
      </c>
      <c r="R2245" s="58" t="n">
        <v>1</v>
      </c>
      <c r="S2245" s="58" t="n">
        <v>15.2496004104614</v>
      </c>
      <c r="T2245" s="57"/>
      <c r="U2245" s="58" t="n">
        <v>0</v>
      </c>
      <c r="V2245" s="58" t="n">
        <v>0</v>
      </c>
      <c r="W2245" s="58" t="n">
        <v>0</v>
      </c>
      <c r="X2245" s="57"/>
      <c r="Y2245" s="57"/>
      <c r="Z2245" s="58" t="n">
        <v>5.58101613472849</v>
      </c>
      <c r="AA2245" s="57" t="s">
        <v>530</v>
      </c>
      <c r="AB2245" s="57" t="s">
        <v>282</v>
      </c>
      <c r="AC2245" s="57" t="s">
        <v>5487</v>
      </c>
      <c r="AD2245" s="57" t="s">
        <v>5425</v>
      </c>
      <c r="AE2245" s="57" t="n">
        <v>136</v>
      </c>
      <c r="AF2245" s="58" t="n">
        <v>6.67197109332017</v>
      </c>
      <c r="AG2245" s="57" t="s">
        <v>530</v>
      </c>
      <c r="AH2245" s="57" t="s">
        <v>5485</v>
      </c>
      <c r="AI2245" s="57" t="s">
        <v>5418</v>
      </c>
      <c r="AJ2245" s="58" t="n">
        <v>5.58101613472849</v>
      </c>
      <c r="AK2245" s="57" t="s">
        <v>530</v>
      </c>
      <c r="AL2245" s="58" t="n">
        <v>4</v>
      </c>
      <c r="AM2245" s="57"/>
      <c r="AN2245" s="57"/>
      <c r="AO2245" s="57" t="n">
        <v>0</v>
      </c>
      <c r="AP2245" s="59" t="b">
        <f aca="false">FALSE()</f>
        <v>0</v>
      </c>
    </row>
    <row r="2246" customFormat="false" ht="15" hidden="false" customHeight="true" outlineLevel="0" collapsed="false">
      <c r="B2246" s="57" t="s">
        <v>4721</v>
      </c>
      <c r="C2246" s="57" t="s">
        <v>255</v>
      </c>
      <c r="D2246" s="57" t="s">
        <v>345</v>
      </c>
      <c r="E2246" s="59" t="b">
        <f aca="false">FALSE()</f>
        <v>0</v>
      </c>
      <c r="F2246" s="57" t="n">
        <v>1</v>
      </c>
      <c r="G2246" s="57" t="s">
        <v>5195</v>
      </c>
      <c r="H2246" s="57" t="s">
        <v>4961</v>
      </c>
      <c r="I2246" s="57" t="n">
        <v>6</v>
      </c>
      <c r="J2246" s="57" t="s">
        <v>583</v>
      </c>
      <c r="K2246" s="57" t="n">
        <v>2</v>
      </c>
      <c r="L2246" s="59" t="b">
        <f aca="false">FALSE()</f>
        <v>0</v>
      </c>
      <c r="M2246" s="59" t="b">
        <f aca="false">TRUE()</f>
        <v>1</v>
      </c>
      <c r="N2246" s="59" t="b">
        <f aca="false">TRUE()</f>
        <v>1</v>
      </c>
      <c r="O2246" s="59" t="b">
        <f aca="false">TRUE()</f>
        <v>1</v>
      </c>
      <c r="P2246" s="59" t="b">
        <f aca="false">TRUE()</f>
        <v>1</v>
      </c>
      <c r="Q2246" s="57" t="s">
        <v>5427</v>
      </c>
      <c r="R2246" s="58" t="n">
        <v>1</v>
      </c>
      <c r="S2246" s="58" t="n">
        <v>15.2496004104614</v>
      </c>
      <c r="T2246" s="57"/>
      <c r="U2246" s="58" t="n">
        <v>0</v>
      </c>
      <c r="V2246" s="58" t="n">
        <v>0</v>
      </c>
      <c r="W2246" s="58" t="n">
        <v>0</v>
      </c>
      <c r="X2246" s="57"/>
      <c r="Y2246" s="57"/>
      <c r="Z2246" s="58" t="n">
        <v>5.58101613472849</v>
      </c>
      <c r="AA2246" s="57" t="s">
        <v>530</v>
      </c>
      <c r="AB2246" s="57" t="s">
        <v>282</v>
      </c>
      <c r="AC2246" s="57" t="s">
        <v>5487</v>
      </c>
      <c r="AD2246" s="57" t="s">
        <v>5425</v>
      </c>
      <c r="AE2246" s="57" t="n">
        <v>136</v>
      </c>
      <c r="AF2246" s="58" t="n">
        <v>6.67197109332017</v>
      </c>
      <c r="AG2246" s="57" t="s">
        <v>530</v>
      </c>
      <c r="AH2246" s="57" t="s">
        <v>5485</v>
      </c>
      <c r="AI2246" s="57" t="s">
        <v>5418</v>
      </c>
      <c r="AJ2246" s="58" t="n">
        <v>5.58101613472849</v>
      </c>
      <c r="AK2246" s="57" t="s">
        <v>530</v>
      </c>
      <c r="AL2246" s="58" t="n">
        <v>4.5</v>
      </c>
      <c r="AM2246" s="57"/>
      <c r="AN2246" s="57"/>
      <c r="AO2246" s="57" t="n">
        <v>0</v>
      </c>
      <c r="AP2246" s="59" t="b">
        <f aca="false">FALSE()</f>
        <v>0</v>
      </c>
    </row>
    <row r="2247" customFormat="false" ht="15" hidden="false" customHeight="true" outlineLevel="0" collapsed="false">
      <c r="B2247" s="57" t="s">
        <v>4721</v>
      </c>
      <c r="C2247" s="57" t="s">
        <v>255</v>
      </c>
      <c r="D2247" s="57" t="s">
        <v>345</v>
      </c>
      <c r="E2247" s="59" t="b">
        <f aca="false">FALSE()</f>
        <v>0</v>
      </c>
      <c r="F2247" s="57" t="n">
        <v>1</v>
      </c>
      <c r="G2247" s="57" t="s">
        <v>5195</v>
      </c>
      <c r="H2247" s="57" t="s">
        <v>4961</v>
      </c>
      <c r="I2247" s="57" t="n">
        <v>7</v>
      </c>
      <c r="J2247" s="57" t="s">
        <v>4876</v>
      </c>
      <c r="K2247" s="57" t="n">
        <v>2</v>
      </c>
      <c r="L2247" s="59" t="b">
        <f aca="false">FALSE()</f>
        <v>0</v>
      </c>
      <c r="M2247" s="59" t="b">
        <f aca="false">TRUE()</f>
        <v>1</v>
      </c>
      <c r="N2247" s="59" t="b">
        <f aca="false">TRUE()</f>
        <v>1</v>
      </c>
      <c r="O2247" s="59" t="b">
        <f aca="false">TRUE()</f>
        <v>1</v>
      </c>
      <c r="P2247" s="59" t="b">
        <f aca="false">TRUE()</f>
        <v>1</v>
      </c>
      <c r="Q2247" s="57" t="s">
        <v>5483</v>
      </c>
      <c r="R2247" s="58" t="n">
        <v>1</v>
      </c>
      <c r="S2247" s="58" t="n">
        <v>12.5874004364014</v>
      </c>
      <c r="T2247" s="57"/>
      <c r="U2247" s="58" t="n">
        <v>0</v>
      </c>
      <c r="V2247" s="58" t="n">
        <v>0</v>
      </c>
      <c r="W2247" s="58" t="n">
        <v>0</v>
      </c>
      <c r="X2247" s="57"/>
      <c r="Y2247" s="57"/>
      <c r="Z2247" s="58" t="n">
        <v>6.08762319916402</v>
      </c>
      <c r="AA2247" s="57" t="s">
        <v>530</v>
      </c>
      <c r="AB2247" s="57" t="s">
        <v>282</v>
      </c>
      <c r="AC2247" s="57" t="s">
        <v>5487</v>
      </c>
      <c r="AD2247" s="57" t="s">
        <v>5425</v>
      </c>
      <c r="AE2247" s="57" t="n">
        <v>136</v>
      </c>
      <c r="AF2247" s="58" t="n">
        <v>8.47873988475886</v>
      </c>
      <c r="AG2247" s="57" t="s">
        <v>530</v>
      </c>
      <c r="AH2247" s="57" t="s">
        <v>5452</v>
      </c>
      <c r="AI2247" s="57" t="s">
        <v>5423</v>
      </c>
      <c r="AJ2247" s="58" t="n">
        <v>6.08762319916402</v>
      </c>
      <c r="AK2247" s="57" t="s">
        <v>530</v>
      </c>
      <c r="AL2247" s="58" t="n">
        <v>3.5</v>
      </c>
      <c r="AM2247" s="57"/>
      <c r="AN2247" s="57"/>
      <c r="AO2247" s="57" t="n">
        <v>0</v>
      </c>
      <c r="AP2247" s="59" t="b">
        <f aca="false">FALSE()</f>
        <v>0</v>
      </c>
    </row>
    <row r="2248" customFormat="false" ht="15" hidden="false" customHeight="true" outlineLevel="0" collapsed="false">
      <c r="B2248" s="57" t="s">
        <v>4721</v>
      </c>
      <c r="C2248" s="57" t="s">
        <v>255</v>
      </c>
      <c r="D2248" s="57" t="s">
        <v>345</v>
      </c>
      <c r="E2248" s="59" t="b">
        <f aca="false">FALSE()</f>
        <v>0</v>
      </c>
      <c r="F2248" s="57" t="n">
        <v>1</v>
      </c>
      <c r="G2248" s="57" t="s">
        <v>5195</v>
      </c>
      <c r="H2248" s="57" t="s">
        <v>4961</v>
      </c>
      <c r="I2248" s="57" t="n">
        <v>7</v>
      </c>
      <c r="J2248" s="57" t="s">
        <v>4876</v>
      </c>
      <c r="K2248" s="57" t="n">
        <v>2</v>
      </c>
      <c r="L2248" s="59" t="b">
        <f aca="false">FALSE()</f>
        <v>0</v>
      </c>
      <c r="M2248" s="59" t="b">
        <f aca="false">TRUE()</f>
        <v>1</v>
      </c>
      <c r="N2248" s="59" t="b">
        <f aca="false">TRUE()</f>
        <v>1</v>
      </c>
      <c r="O2248" s="59" t="b">
        <f aca="false">TRUE()</f>
        <v>1</v>
      </c>
      <c r="P2248" s="59" t="b">
        <f aca="false">TRUE()</f>
        <v>1</v>
      </c>
      <c r="Q2248" s="57" t="s">
        <v>5483</v>
      </c>
      <c r="R2248" s="58" t="n">
        <v>1</v>
      </c>
      <c r="S2248" s="58" t="n">
        <v>12.5874004364014</v>
      </c>
      <c r="T2248" s="57"/>
      <c r="U2248" s="58" t="n">
        <v>0</v>
      </c>
      <c r="V2248" s="58" t="n">
        <v>0</v>
      </c>
      <c r="W2248" s="58" t="n">
        <v>0</v>
      </c>
      <c r="X2248" s="57"/>
      <c r="Y2248" s="57"/>
      <c r="Z2248" s="58" t="n">
        <v>6.08762319916402</v>
      </c>
      <c r="AA2248" s="57" t="s">
        <v>530</v>
      </c>
      <c r="AB2248" s="57" t="s">
        <v>282</v>
      </c>
      <c r="AC2248" s="57" t="s">
        <v>5487</v>
      </c>
      <c r="AD2248" s="57" t="s">
        <v>5425</v>
      </c>
      <c r="AE2248" s="57" t="n">
        <v>136</v>
      </c>
      <c r="AF2248" s="58" t="n">
        <v>8.47873988475886</v>
      </c>
      <c r="AG2248" s="57" t="s">
        <v>530</v>
      </c>
      <c r="AH2248" s="57" t="s">
        <v>5452</v>
      </c>
      <c r="AI2248" s="57" t="s">
        <v>5423</v>
      </c>
      <c r="AJ2248" s="58" t="n">
        <v>6.08762319916402</v>
      </c>
      <c r="AK2248" s="57" t="s">
        <v>530</v>
      </c>
      <c r="AL2248" s="58" t="n">
        <v>4</v>
      </c>
      <c r="AM2248" s="57"/>
      <c r="AN2248" s="57"/>
      <c r="AO2248" s="57" t="n">
        <v>0</v>
      </c>
      <c r="AP2248" s="59" t="b">
        <f aca="false">FALSE()</f>
        <v>0</v>
      </c>
    </row>
    <row r="2249" customFormat="false" ht="15" hidden="false" customHeight="true" outlineLevel="0" collapsed="false">
      <c r="B2249" s="57" t="s">
        <v>4721</v>
      </c>
      <c r="C2249" s="57" t="s">
        <v>255</v>
      </c>
      <c r="D2249" s="57" t="s">
        <v>345</v>
      </c>
      <c r="E2249" s="59" t="b">
        <f aca="false">FALSE()</f>
        <v>0</v>
      </c>
      <c r="F2249" s="57" t="n">
        <v>1</v>
      </c>
      <c r="G2249" s="57" t="s">
        <v>5195</v>
      </c>
      <c r="H2249" s="57" t="s">
        <v>4961</v>
      </c>
      <c r="I2249" s="57" t="n">
        <v>7</v>
      </c>
      <c r="J2249" s="57" t="s">
        <v>4876</v>
      </c>
      <c r="K2249" s="57" t="n">
        <v>2</v>
      </c>
      <c r="L2249" s="59" t="b">
        <f aca="false">FALSE()</f>
        <v>0</v>
      </c>
      <c r="M2249" s="59" t="b">
        <f aca="false">TRUE()</f>
        <v>1</v>
      </c>
      <c r="N2249" s="59" t="b">
        <f aca="false">TRUE()</f>
        <v>1</v>
      </c>
      <c r="O2249" s="59" t="b">
        <f aca="false">TRUE()</f>
        <v>1</v>
      </c>
      <c r="P2249" s="59" t="b">
        <f aca="false">TRUE()</f>
        <v>1</v>
      </c>
      <c r="Q2249" s="57" t="s">
        <v>5483</v>
      </c>
      <c r="R2249" s="58" t="n">
        <v>1</v>
      </c>
      <c r="S2249" s="58" t="n">
        <v>12.5874004364014</v>
      </c>
      <c r="T2249" s="57"/>
      <c r="U2249" s="58" t="n">
        <v>0</v>
      </c>
      <c r="V2249" s="58" t="n">
        <v>0</v>
      </c>
      <c r="W2249" s="58" t="n">
        <v>0</v>
      </c>
      <c r="X2249" s="57"/>
      <c r="Y2249" s="57"/>
      <c r="Z2249" s="58" t="n">
        <v>6.08762319916402</v>
      </c>
      <c r="AA2249" s="57" t="s">
        <v>530</v>
      </c>
      <c r="AB2249" s="57" t="s">
        <v>282</v>
      </c>
      <c r="AC2249" s="57" t="s">
        <v>5487</v>
      </c>
      <c r="AD2249" s="57" t="s">
        <v>5425</v>
      </c>
      <c r="AE2249" s="57" t="n">
        <v>136</v>
      </c>
      <c r="AF2249" s="58" t="n">
        <v>8.47873988475886</v>
      </c>
      <c r="AG2249" s="57" t="s">
        <v>530</v>
      </c>
      <c r="AH2249" s="57" t="s">
        <v>5452</v>
      </c>
      <c r="AI2249" s="57" t="s">
        <v>5423</v>
      </c>
      <c r="AJ2249" s="58" t="n">
        <v>6.08762319916402</v>
      </c>
      <c r="AK2249" s="57" t="s">
        <v>530</v>
      </c>
      <c r="AL2249" s="58" t="n">
        <v>4.5</v>
      </c>
      <c r="AM2249" s="57"/>
      <c r="AN2249" s="57"/>
      <c r="AO2249" s="57" t="n">
        <v>0</v>
      </c>
      <c r="AP2249" s="59" t="b">
        <f aca="false">FALSE()</f>
        <v>0</v>
      </c>
    </row>
    <row r="2250" customFormat="false" ht="15" hidden="false" customHeight="true" outlineLevel="0" collapsed="false">
      <c r="B2250" s="57" t="s">
        <v>4721</v>
      </c>
      <c r="C2250" s="57" t="s">
        <v>255</v>
      </c>
      <c r="D2250" s="57" t="s">
        <v>345</v>
      </c>
      <c r="E2250" s="59" t="b">
        <f aca="false">FALSE()</f>
        <v>0</v>
      </c>
      <c r="F2250" s="57" t="n">
        <v>1</v>
      </c>
      <c r="G2250" s="57" t="s">
        <v>5195</v>
      </c>
      <c r="H2250" s="57" t="s">
        <v>4961</v>
      </c>
      <c r="I2250" s="57" t="n">
        <v>8</v>
      </c>
      <c r="J2250" s="57" t="s">
        <v>4888</v>
      </c>
      <c r="K2250" s="57" t="n">
        <v>2</v>
      </c>
      <c r="L2250" s="59" t="b">
        <f aca="false">FALSE()</f>
        <v>0</v>
      </c>
      <c r="M2250" s="59" t="b">
        <f aca="false">TRUE()</f>
        <v>1</v>
      </c>
      <c r="N2250" s="59" t="b">
        <f aca="false">TRUE()</f>
        <v>1</v>
      </c>
      <c r="O2250" s="59" t="b">
        <f aca="false">TRUE()</f>
        <v>1</v>
      </c>
      <c r="P2250" s="59" t="b">
        <f aca="false">TRUE()</f>
        <v>1</v>
      </c>
      <c r="Q2250" s="57" t="s">
        <v>5461</v>
      </c>
      <c r="R2250" s="58" t="n">
        <v>1</v>
      </c>
      <c r="S2250" s="58" t="n">
        <v>12.5501298904419</v>
      </c>
      <c r="T2250" s="57"/>
      <c r="U2250" s="58" t="n">
        <v>0</v>
      </c>
      <c r="V2250" s="58" t="n">
        <v>0</v>
      </c>
      <c r="W2250" s="58" t="n">
        <v>0</v>
      </c>
      <c r="X2250" s="57"/>
      <c r="Y2250" s="57"/>
      <c r="Z2250" s="58" t="n">
        <v>5.95217408179567</v>
      </c>
      <c r="AA2250" s="57" t="s">
        <v>462</v>
      </c>
      <c r="AB2250" s="57" t="s">
        <v>282</v>
      </c>
      <c r="AC2250" s="57" t="s">
        <v>5426</v>
      </c>
      <c r="AD2250" s="57" t="s">
        <v>5424</v>
      </c>
      <c r="AE2250" s="57" t="n">
        <v>23</v>
      </c>
      <c r="AF2250" s="58" t="n">
        <v>6.83545740293219</v>
      </c>
      <c r="AG2250" s="57" t="s">
        <v>5455</v>
      </c>
      <c r="AH2250" s="57" t="s">
        <v>5438</v>
      </c>
      <c r="AI2250" s="57" t="s">
        <v>252</v>
      </c>
      <c r="AJ2250" s="58" t="n">
        <v>5.95217408179567</v>
      </c>
      <c r="AK2250" s="57" t="s">
        <v>462</v>
      </c>
      <c r="AL2250" s="58" t="n">
        <v>3.5</v>
      </c>
      <c r="AM2250" s="57"/>
      <c r="AN2250" s="57"/>
      <c r="AO2250" s="57" t="n">
        <v>0</v>
      </c>
      <c r="AP2250" s="59" t="b">
        <f aca="false">FALSE()</f>
        <v>0</v>
      </c>
    </row>
    <row r="2251" customFormat="false" ht="15" hidden="false" customHeight="true" outlineLevel="0" collapsed="false">
      <c r="B2251" s="57" t="s">
        <v>4721</v>
      </c>
      <c r="C2251" s="57" t="s">
        <v>255</v>
      </c>
      <c r="D2251" s="57" t="s">
        <v>345</v>
      </c>
      <c r="E2251" s="59" t="b">
        <f aca="false">FALSE()</f>
        <v>0</v>
      </c>
      <c r="F2251" s="57" t="n">
        <v>1</v>
      </c>
      <c r="G2251" s="57" t="s">
        <v>5195</v>
      </c>
      <c r="H2251" s="57" t="s">
        <v>4961</v>
      </c>
      <c r="I2251" s="57" t="n">
        <v>8</v>
      </c>
      <c r="J2251" s="57" t="s">
        <v>4888</v>
      </c>
      <c r="K2251" s="57" t="n">
        <v>2</v>
      </c>
      <c r="L2251" s="59" t="b">
        <f aca="false">FALSE()</f>
        <v>0</v>
      </c>
      <c r="M2251" s="59" t="b">
        <f aca="false">TRUE()</f>
        <v>1</v>
      </c>
      <c r="N2251" s="59" t="b">
        <f aca="false">TRUE()</f>
        <v>1</v>
      </c>
      <c r="O2251" s="59" t="b">
        <f aca="false">TRUE()</f>
        <v>1</v>
      </c>
      <c r="P2251" s="59" t="b">
        <f aca="false">TRUE()</f>
        <v>1</v>
      </c>
      <c r="Q2251" s="57" t="s">
        <v>5461</v>
      </c>
      <c r="R2251" s="58" t="n">
        <v>1</v>
      </c>
      <c r="S2251" s="58" t="n">
        <v>12.5501298904419</v>
      </c>
      <c r="T2251" s="57"/>
      <c r="U2251" s="58" t="n">
        <v>0</v>
      </c>
      <c r="V2251" s="58" t="n">
        <v>0</v>
      </c>
      <c r="W2251" s="58" t="n">
        <v>0</v>
      </c>
      <c r="X2251" s="57"/>
      <c r="Y2251" s="57"/>
      <c r="Z2251" s="58" t="n">
        <v>5.95217408179567</v>
      </c>
      <c r="AA2251" s="57" t="s">
        <v>462</v>
      </c>
      <c r="AB2251" s="57" t="s">
        <v>282</v>
      </c>
      <c r="AC2251" s="57" t="s">
        <v>5426</v>
      </c>
      <c r="AD2251" s="57" t="s">
        <v>5424</v>
      </c>
      <c r="AE2251" s="57" t="n">
        <v>23</v>
      </c>
      <c r="AF2251" s="58" t="n">
        <v>6.83545740293219</v>
      </c>
      <c r="AG2251" s="57" t="s">
        <v>5455</v>
      </c>
      <c r="AH2251" s="57" t="s">
        <v>5438</v>
      </c>
      <c r="AI2251" s="57" t="s">
        <v>252</v>
      </c>
      <c r="AJ2251" s="58" t="n">
        <v>5.95217408179567</v>
      </c>
      <c r="AK2251" s="57" t="s">
        <v>462</v>
      </c>
      <c r="AL2251" s="58" t="n">
        <v>4</v>
      </c>
      <c r="AM2251" s="57"/>
      <c r="AN2251" s="57"/>
      <c r="AO2251" s="57" t="n">
        <v>0</v>
      </c>
      <c r="AP2251" s="59" t="b">
        <f aca="false">FALSE()</f>
        <v>0</v>
      </c>
    </row>
    <row r="2252" customFormat="false" ht="15" hidden="false" customHeight="true" outlineLevel="0" collapsed="false">
      <c r="B2252" s="57" t="s">
        <v>4721</v>
      </c>
      <c r="C2252" s="57" t="s">
        <v>255</v>
      </c>
      <c r="D2252" s="57" t="s">
        <v>345</v>
      </c>
      <c r="E2252" s="59" t="b">
        <f aca="false">FALSE()</f>
        <v>0</v>
      </c>
      <c r="F2252" s="57" t="n">
        <v>1</v>
      </c>
      <c r="G2252" s="57" t="s">
        <v>5195</v>
      </c>
      <c r="H2252" s="57" t="s">
        <v>4961</v>
      </c>
      <c r="I2252" s="57" t="n">
        <v>8</v>
      </c>
      <c r="J2252" s="57" t="s">
        <v>4888</v>
      </c>
      <c r="K2252" s="57" t="n">
        <v>2</v>
      </c>
      <c r="L2252" s="59" t="b">
        <f aca="false">FALSE()</f>
        <v>0</v>
      </c>
      <c r="M2252" s="59" t="b">
        <f aca="false">TRUE()</f>
        <v>1</v>
      </c>
      <c r="N2252" s="59" t="b">
        <f aca="false">TRUE()</f>
        <v>1</v>
      </c>
      <c r="O2252" s="59" t="b">
        <f aca="false">TRUE()</f>
        <v>1</v>
      </c>
      <c r="P2252" s="59" t="b">
        <f aca="false">TRUE()</f>
        <v>1</v>
      </c>
      <c r="Q2252" s="57" t="s">
        <v>5461</v>
      </c>
      <c r="R2252" s="58" t="n">
        <v>1</v>
      </c>
      <c r="S2252" s="58" t="n">
        <v>12.5501298904419</v>
      </c>
      <c r="T2252" s="57"/>
      <c r="U2252" s="58" t="n">
        <v>0</v>
      </c>
      <c r="V2252" s="58" t="n">
        <v>0</v>
      </c>
      <c r="W2252" s="58" t="n">
        <v>0</v>
      </c>
      <c r="X2252" s="57"/>
      <c r="Y2252" s="57"/>
      <c r="Z2252" s="58" t="n">
        <v>5.95217408179567</v>
      </c>
      <c r="AA2252" s="57" t="s">
        <v>462</v>
      </c>
      <c r="AB2252" s="57" t="s">
        <v>282</v>
      </c>
      <c r="AC2252" s="57" t="s">
        <v>5426</v>
      </c>
      <c r="AD2252" s="57" t="s">
        <v>5424</v>
      </c>
      <c r="AE2252" s="57" t="n">
        <v>23</v>
      </c>
      <c r="AF2252" s="58" t="n">
        <v>6.83545740293219</v>
      </c>
      <c r="AG2252" s="57" t="s">
        <v>5455</v>
      </c>
      <c r="AH2252" s="57" t="s">
        <v>5438</v>
      </c>
      <c r="AI2252" s="57" t="s">
        <v>252</v>
      </c>
      <c r="AJ2252" s="58" t="n">
        <v>5.95217408179567</v>
      </c>
      <c r="AK2252" s="57" t="s">
        <v>462</v>
      </c>
      <c r="AL2252" s="58" t="n">
        <v>4.5</v>
      </c>
      <c r="AM2252" s="57"/>
      <c r="AN2252" s="57"/>
      <c r="AO2252" s="57" t="n">
        <v>0</v>
      </c>
      <c r="AP2252" s="59" t="b">
        <f aca="false">FALSE()</f>
        <v>0</v>
      </c>
    </row>
    <row r="2253" customFormat="false" ht="15" hidden="false" customHeight="true" outlineLevel="0" collapsed="false">
      <c r="B2253" s="57" t="s">
        <v>4721</v>
      </c>
      <c r="C2253" s="57" t="s">
        <v>255</v>
      </c>
      <c r="D2253" s="57" t="s">
        <v>337</v>
      </c>
      <c r="E2253" s="59" t="b">
        <f aca="false">FALSE()</f>
        <v>0</v>
      </c>
      <c r="F2253" s="57" t="n">
        <v>1</v>
      </c>
      <c r="G2253" s="57" t="s">
        <v>4855</v>
      </c>
      <c r="H2253" s="57" t="s">
        <v>5199</v>
      </c>
      <c r="I2253" s="57" t="n">
        <v>2</v>
      </c>
      <c r="J2253" s="57" t="s">
        <v>281</v>
      </c>
      <c r="K2253" s="57" t="n">
        <v>2</v>
      </c>
      <c r="L2253" s="59" t="b">
        <f aca="false">FALSE()</f>
        <v>0</v>
      </c>
      <c r="M2253" s="59" t="b">
        <f aca="false">TRUE()</f>
        <v>1</v>
      </c>
      <c r="N2253" s="59" t="b">
        <f aca="false">TRUE()</f>
        <v>1</v>
      </c>
      <c r="O2253" s="59" t="b">
        <f aca="false">TRUE()</f>
        <v>1</v>
      </c>
      <c r="P2253" s="59" t="b">
        <f aca="false">TRUE()</f>
        <v>1</v>
      </c>
      <c r="Q2253" s="57" t="s">
        <v>5432</v>
      </c>
      <c r="R2253" s="58" t="n">
        <v>1</v>
      </c>
      <c r="S2253" s="58" t="n">
        <v>107.843078613281</v>
      </c>
      <c r="T2253" s="57"/>
      <c r="U2253" s="58" t="n">
        <v>19.5436208688255</v>
      </c>
      <c r="V2253" s="58" t="n">
        <v>0</v>
      </c>
      <c r="W2253" s="58" t="n">
        <v>0</v>
      </c>
      <c r="X2253" s="58" t="n">
        <v>0</v>
      </c>
      <c r="Y2253" s="58" t="n">
        <v>0</v>
      </c>
      <c r="Z2253" s="58" t="n">
        <v>5.78615035667064</v>
      </c>
      <c r="AA2253" s="57" t="s">
        <v>5412</v>
      </c>
      <c r="AB2253" s="57" t="s">
        <v>5413</v>
      </c>
      <c r="AC2253" s="57" t="s">
        <v>5444</v>
      </c>
      <c r="AD2253" s="57" t="s">
        <v>4838</v>
      </c>
      <c r="AE2253" s="57" t="n">
        <v>1417</v>
      </c>
      <c r="AF2253" s="58" t="n">
        <v>5.78615035667064</v>
      </c>
      <c r="AG2253" s="57" t="s">
        <v>5412</v>
      </c>
      <c r="AH2253" s="57" t="s">
        <v>5444</v>
      </c>
      <c r="AI2253" s="57" t="s">
        <v>4838</v>
      </c>
      <c r="AJ2253" s="58" t="n">
        <v>9.66670176725755</v>
      </c>
      <c r="AK2253" s="57" t="s">
        <v>5462</v>
      </c>
      <c r="AL2253" s="58" t="n">
        <v>3.5</v>
      </c>
      <c r="AM2253" s="57"/>
      <c r="AN2253" s="57"/>
      <c r="AO2253" s="57" t="n">
        <v>0</v>
      </c>
      <c r="AP2253" s="59" t="b">
        <f aca="false">FALSE()</f>
        <v>0</v>
      </c>
    </row>
    <row r="2254" customFormat="false" ht="15" hidden="false" customHeight="true" outlineLevel="0" collapsed="false">
      <c r="B2254" s="57" t="s">
        <v>4721</v>
      </c>
      <c r="C2254" s="57" t="s">
        <v>255</v>
      </c>
      <c r="D2254" s="57" t="s">
        <v>337</v>
      </c>
      <c r="E2254" s="59" t="b">
        <f aca="false">FALSE()</f>
        <v>0</v>
      </c>
      <c r="F2254" s="57" t="n">
        <v>1</v>
      </c>
      <c r="G2254" s="57" t="s">
        <v>4855</v>
      </c>
      <c r="H2254" s="57" t="s">
        <v>5199</v>
      </c>
      <c r="I2254" s="57" t="n">
        <v>2</v>
      </c>
      <c r="J2254" s="57" t="s">
        <v>281</v>
      </c>
      <c r="K2254" s="57" t="n">
        <v>2</v>
      </c>
      <c r="L2254" s="59" t="b">
        <f aca="false">FALSE()</f>
        <v>0</v>
      </c>
      <c r="M2254" s="59" t="b">
        <f aca="false">TRUE()</f>
        <v>1</v>
      </c>
      <c r="N2254" s="59" t="b">
        <f aca="false">TRUE()</f>
        <v>1</v>
      </c>
      <c r="O2254" s="59" t="b">
        <f aca="false">TRUE()</f>
        <v>1</v>
      </c>
      <c r="P2254" s="59" t="b">
        <f aca="false">TRUE()</f>
        <v>1</v>
      </c>
      <c r="Q2254" s="57" t="s">
        <v>5432</v>
      </c>
      <c r="R2254" s="58" t="n">
        <v>1</v>
      </c>
      <c r="S2254" s="58" t="n">
        <v>107.843078613281</v>
      </c>
      <c r="T2254" s="57"/>
      <c r="U2254" s="58" t="n">
        <v>19.5436208688255</v>
      </c>
      <c r="V2254" s="58" t="n">
        <v>0</v>
      </c>
      <c r="W2254" s="58" t="n">
        <v>0</v>
      </c>
      <c r="X2254" s="58" t="n">
        <v>0</v>
      </c>
      <c r="Y2254" s="58" t="n">
        <v>0</v>
      </c>
      <c r="Z2254" s="58" t="n">
        <v>5.78615035667064</v>
      </c>
      <c r="AA2254" s="57" t="s">
        <v>5412</v>
      </c>
      <c r="AB2254" s="57" t="s">
        <v>5413</v>
      </c>
      <c r="AC2254" s="57" t="s">
        <v>5444</v>
      </c>
      <c r="AD2254" s="57" t="s">
        <v>4838</v>
      </c>
      <c r="AE2254" s="57" t="n">
        <v>1417</v>
      </c>
      <c r="AF2254" s="58" t="n">
        <v>5.78615035667064</v>
      </c>
      <c r="AG2254" s="57" t="s">
        <v>5412</v>
      </c>
      <c r="AH2254" s="57" t="s">
        <v>5444</v>
      </c>
      <c r="AI2254" s="57" t="s">
        <v>4838</v>
      </c>
      <c r="AJ2254" s="58" t="n">
        <v>9.66670176725755</v>
      </c>
      <c r="AK2254" s="57" t="s">
        <v>5462</v>
      </c>
      <c r="AL2254" s="58" t="n">
        <v>4</v>
      </c>
      <c r="AM2254" s="57"/>
      <c r="AN2254" s="57"/>
      <c r="AO2254" s="57" t="n">
        <v>0</v>
      </c>
      <c r="AP2254" s="59" t="b">
        <f aca="false">FALSE()</f>
        <v>0</v>
      </c>
    </row>
    <row r="2255" customFormat="false" ht="15" hidden="false" customHeight="true" outlineLevel="0" collapsed="false">
      <c r="B2255" s="57" t="s">
        <v>4721</v>
      </c>
      <c r="C2255" s="57" t="s">
        <v>255</v>
      </c>
      <c r="D2255" s="57" t="s">
        <v>337</v>
      </c>
      <c r="E2255" s="59" t="b">
        <f aca="false">FALSE()</f>
        <v>0</v>
      </c>
      <c r="F2255" s="57" t="n">
        <v>1</v>
      </c>
      <c r="G2255" s="57" t="s">
        <v>4855</v>
      </c>
      <c r="H2255" s="57" t="s">
        <v>5199</v>
      </c>
      <c r="I2255" s="57" t="n">
        <v>2</v>
      </c>
      <c r="J2255" s="57" t="s">
        <v>281</v>
      </c>
      <c r="K2255" s="57" t="n">
        <v>2</v>
      </c>
      <c r="L2255" s="59" t="b">
        <f aca="false">FALSE()</f>
        <v>0</v>
      </c>
      <c r="M2255" s="59" t="b">
        <f aca="false">TRUE()</f>
        <v>1</v>
      </c>
      <c r="N2255" s="59" t="b">
        <f aca="false">TRUE()</f>
        <v>1</v>
      </c>
      <c r="O2255" s="59" t="b">
        <f aca="false">TRUE()</f>
        <v>1</v>
      </c>
      <c r="P2255" s="59" t="b">
        <f aca="false">TRUE()</f>
        <v>1</v>
      </c>
      <c r="Q2255" s="57" t="s">
        <v>5432</v>
      </c>
      <c r="R2255" s="58" t="n">
        <v>1</v>
      </c>
      <c r="S2255" s="58" t="n">
        <v>107.843078613281</v>
      </c>
      <c r="T2255" s="57"/>
      <c r="U2255" s="58" t="n">
        <v>19.5436208688255</v>
      </c>
      <c r="V2255" s="58" t="n">
        <v>0</v>
      </c>
      <c r="W2255" s="58" t="n">
        <v>0</v>
      </c>
      <c r="X2255" s="58" t="n">
        <v>0</v>
      </c>
      <c r="Y2255" s="58" t="n">
        <v>0</v>
      </c>
      <c r="Z2255" s="58" t="n">
        <v>5.78615035667064</v>
      </c>
      <c r="AA2255" s="57" t="s">
        <v>5412</v>
      </c>
      <c r="AB2255" s="57" t="s">
        <v>5413</v>
      </c>
      <c r="AC2255" s="57" t="s">
        <v>5444</v>
      </c>
      <c r="AD2255" s="57" t="s">
        <v>4838</v>
      </c>
      <c r="AE2255" s="57" t="n">
        <v>1417</v>
      </c>
      <c r="AF2255" s="58" t="n">
        <v>5.78615035667064</v>
      </c>
      <c r="AG2255" s="57" t="s">
        <v>5412</v>
      </c>
      <c r="AH2255" s="57" t="s">
        <v>5444</v>
      </c>
      <c r="AI2255" s="57" t="s">
        <v>4838</v>
      </c>
      <c r="AJ2255" s="58" t="n">
        <v>9.66670176725755</v>
      </c>
      <c r="AK2255" s="57" t="s">
        <v>5462</v>
      </c>
      <c r="AL2255" s="58" t="n">
        <v>4.5</v>
      </c>
      <c r="AM2255" s="57"/>
      <c r="AN2255" s="57"/>
      <c r="AO2255" s="57" t="n">
        <v>0</v>
      </c>
      <c r="AP2255" s="59" t="b">
        <f aca="false">FALSE()</f>
        <v>0</v>
      </c>
    </row>
    <row r="2256" customFormat="false" ht="15" hidden="false" customHeight="true" outlineLevel="0" collapsed="false">
      <c r="B2256" s="57" t="s">
        <v>4721</v>
      </c>
      <c r="C2256" s="57" t="s">
        <v>255</v>
      </c>
      <c r="D2256" s="57" t="s">
        <v>337</v>
      </c>
      <c r="E2256" s="59" t="b">
        <f aca="false">FALSE()</f>
        <v>0</v>
      </c>
      <c r="F2256" s="57" t="n">
        <v>1</v>
      </c>
      <c r="G2256" s="57" t="s">
        <v>4855</v>
      </c>
      <c r="H2256" s="57" t="s">
        <v>5199</v>
      </c>
      <c r="I2256" s="57" t="n">
        <v>3</v>
      </c>
      <c r="J2256" s="57" t="s">
        <v>261</v>
      </c>
      <c r="K2256" s="57" t="n">
        <v>2</v>
      </c>
      <c r="L2256" s="59" t="b">
        <f aca="false">FALSE()</f>
        <v>0</v>
      </c>
      <c r="M2256" s="59" t="b">
        <f aca="false">TRUE()</f>
        <v>1</v>
      </c>
      <c r="N2256" s="59" t="b">
        <f aca="false">TRUE()</f>
        <v>1</v>
      </c>
      <c r="O2256" s="59" t="b">
        <f aca="false">TRUE()</f>
        <v>1</v>
      </c>
      <c r="P2256" s="59" t="b">
        <f aca="false">TRUE()</f>
        <v>1</v>
      </c>
      <c r="Q2256" s="57" t="s">
        <v>5411</v>
      </c>
      <c r="R2256" s="58" t="n">
        <v>1</v>
      </c>
      <c r="S2256" s="58" t="n">
        <v>86.385856628418</v>
      </c>
      <c r="T2256" s="57"/>
      <c r="U2256" s="58" t="n">
        <v>14.5242209735534</v>
      </c>
      <c r="V2256" s="58" t="n">
        <v>11.774230605399</v>
      </c>
      <c r="W2256" s="58" t="n">
        <v>0</v>
      </c>
      <c r="X2256" s="58" t="n">
        <v>81.0661764705883</v>
      </c>
      <c r="Y2256" s="58" t="n">
        <v>0</v>
      </c>
      <c r="Z2256" s="58" t="n">
        <v>2.93852486634023</v>
      </c>
      <c r="AA2256" s="57" t="s">
        <v>5412</v>
      </c>
      <c r="AB2256" s="57" t="s">
        <v>5413</v>
      </c>
      <c r="AC2256" s="57" t="s">
        <v>5444</v>
      </c>
      <c r="AD2256" s="57" t="s">
        <v>4838</v>
      </c>
      <c r="AE2256" s="57" t="n">
        <v>1417</v>
      </c>
      <c r="AF2256" s="58" t="n">
        <v>2.93852486634023</v>
      </c>
      <c r="AG2256" s="57" t="s">
        <v>5412</v>
      </c>
      <c r="AH2256" s="57" t="s">
        <v>5444</v>
      </c>
      <c r="AI2256" s="57" t="s">
        <v>4838</v>
      </c>
      <c r="AJ2256" s="58" t="n">
        <v>9.94475839673345</v>
      </c>
      <c r="AK2256" s="57" t="s">
        <v>5462</v>
      </c>
      <c r="AL2256" s="58" t="n">
        <v>3.5</v>
      </c>
      <c r="AM2256" s="57"/>
      <c r="AN2256" s="57" t="s">
        <v>5412</v>
      </c>
      <c r="AO2256" s="57" t="n">
        <v>1</v>
      </c>
      <c r="AP2256" s="59" t="b">
        <f aca="false">TRUE()</f>
        <v>1</v>
      </c>
    </row>
    <row r="2257" customFormat="false" ht="15" hidden="false" customHeight="true" outlineLevel="0" collapsed="false">
      <c r="B2257" s="57" t="s">
        <v>4721</v>
      </c>
      <c r="C2257" s="57" t="s">
        <v>255</v>
      </c>
      <c r="D2257" s="57" t="s">
        <v>337</v>
      </c>
      <c r="E2257" s="59" t="b">
        <f aca="false">FALSE()</f>
        <v>0</v>
      </c>
      <c r="F2257" s="57" t="n">
        <v>1</v>
      </c>
      <c r="G2257" s="57" t="s">
        <v>4855</v>
      </c>
      <c r="H2257" s="57" t="s">
        <v>5199</v>
      </c>
      <c r="I2257" s="57" t="n">
        <v>3</v>
      </c>
      <c r="J2257" s="57" t="s">
        <v>261</v>
      </c>
      <c r="K2257" s="57" t="n">
        <v>2</v>
      </c>
      <c r="L2257" s="59" t="b">
        <f aca="false">FALSE()</f>
        <v>0</v>
      </c>
      <c r="M2257" s="59" t="b">
        <f aca="false">TRUE()</f>
        <v>1</v>
      </c>
      <c r="N2257" s="59" t="b">
        <f aca="false">TRUE()</f>
        <v>1</v>
      </c>
      <c r="O2257" s="59" t="b">
        <f aca="false">TRUE()</f>
        <v>1</v>
      </c>
      <c r="P2257" s="59" t="b">
        <f aca="false">TRUE()</f>
        <v>1</v>
      </c>
      <c r="Q2257" s="57" t="s">
        <v>5411</v>
      </c>
      <c r="R2257" s="58" t="n">
        <v>1</v>
      </c>
      <c r="S2257" s="58" t="n">
        <v>86.385856628418</v>
      </c>
      <c r="T2257" s="57"/>
      <c r="U2257" s="58" t="n">
        <v>14.5242209735534</v>
      </c>
      <c r="V2257" s="58" t="n">
        <v>11.774230605399</v>
      </c>
      <c r="W2257" s="58" t="n">
        <v>0</v>
      </c>
      <c r="X2257" s="58" t="n">
        <v>81.0661764705883</v>
      </c>
      <c r="Y2257" s="58" t="n">
        <v>0</v>
      </c>
      <c r="Z2257" s="58" t="n">
        <v>2.93852486634023</v>
      </c>
      <c r="AA2257" s="57" t="s">
        <v>5412</v>
      </c>
      <c r="AB2257" s="57" t="s">
        <v>5413</v>
      </c>
      <c r="AC2257" s="57" t="s">
        <v>5444</v>
      </c>
      <c r="AD2257" s="57" t="s">
        <v>4838</v>
      </c>
      <c r="AE2257" s="57" t="n">
        <v>1417</v>
      </c>
      <c r="AF2257" s="58" t="n">
        <v>2.93852486634023</v>
      </c>
      <c r="AG2257" s="57" t="s">
        <v>5412</v>
      </c>
      <c r="AH2257" s="57" t="s">
        <v>5444</v>
      </c>
      <c r="AI2257" s="57" t="s">
        <v>4838</v>
      </c>
      <c r="AJ2257" s="58" t="n">
        <v>9.94475839673345</v>
      </c>
      <c r="AK2257" s="57" t="s">
        <v>5462</v>
      </c>
      <c r="AL2257" s="58" t="n">
        <v>4</v>
      </c>
      <c r="AM2257" s="57"/>
      <c r="AN2257" s="57" t="s">
        <v>5412</v>
      </c>
      <c r="AO2257" s="57" t="n">
        <v>3</v>
      </c>
      <c r="AP2257" s="59" t="b">
        <f aca="false">TRUE()</f>
        <v>1</v>
      </c>
    </row>
    <row r="2258" customFormat="false" ht="15" hidden="false" customHeight="true" outlineLevel="0" collapsed="false">
      <c r="B2258" s="57" t="s">
        <v>4721</v>
      </c>
      <c r="C2258" s="57" t="s">
        <v>255</v>
      </c>
      <c r="D2258" s="57" t="s">
        <v>337</v>
      </c>
      <c r="E2258" s="59" t="b">
        <f aca="false">FALSE()</f>
        <v>0</v>
      </c>
      <c r="F2258" s="57" t="n">
        <v>1</v>
      </c>
      <c r="G2258" s="57" t="s">
        <v>4855</v>
      </c>
      <c r="H2258" s="57" t="s">
        <v>5199</v>
      </c>
      <c r="I2258" s="57" t="n">
        <v>3</v>
      </c>
      <c r="J2258" s="57" t="s">
        <v>261</v>
      </c>
      <c r="K2258" s="57" t="n">
        <v>2</v>
      </c>
      <c r="L2258" s="59" t="b">
        <f aca="false">FALSE()</f>
        <v>0</v>
      </c>
      <c r="M2258" s="59" t="b">
        <f aca="false">TRUE()</f>
        <v>1</v>
      </c>
      <c r="N2258" s="59" t="b">
        <f aca="false">TRUE()</f>
        <v>1</v>
      </c>
      <c r="O2258" s="59" t="b">
        <f aca="false">TRUE()</f>
        <v>1</v>
      </c>
      <c r="P2258" s="59" t="b">
        <f aca="false">TRUE()</f>
        <v>1</v>
      </c>
      <c r="Q2258" s="57" t="s">
        <v>5411</v>
      </c>
      <c r="R2258" s="58" t="n">
        <v>1</v>
      </c>
      <c r="S2258" s="58" t="n">
        <v>86.385856628418</v>
      </c>
      <c r="T2258" s="57"/>
      <c r="U2258" s="58" t="n">
        <v>14.5242209735534</v>
      </c>
      <c r="V2258" s="58" t="n">
        <v>11.774230605399</v>
      </c>
      <c r="W2258" s="58" t="n">
        <v>0</v>
      </c>
      <c r="X2258" s="58" t="n">
        <v>81.0661764705883</v>
      </c>
      <c r="Y2258" s="58" t="n">
        <v>0</v>
      </c>
      <c r="Z2258" s="58" t="n">
        <v>2.93852486634023</v>
      </c>
      <c r="AA2258" s="57" t="s">
        <v>5412</v>
      </c>
      <c r="AB2258" s="57" t="s">
        <v>5413</v>
      </c>
      <c r="AC2258" s="57" t="s">
        <v>5444</v>
      </c>
      <c r="AD2258" s="57" t="s">
        <v>4838</v>
      </c>
      <c r="AE2258" s="57" t="n">
        <v>1417</v>
      </c>
      <c r="AF2258" s="58" t="n">
        <v>2.93852486634023</v>
      </c>
      <c r="AG2258" s="57" t="s">
        <v>5412</v>
      </c>
      <c r="AH2258" s="57" t="s">
        <v>5444</v>
      </c>
      <c r="AI2258" s="57" t="s">
        <v>4838</v>
      </c>
      <c r="AJ2258" s="58" t="n">
        <v>9.94475839673345</v>
      </c>
      <c r="AK2258" s="57" t="s">
        <v>5462</v>
      </c>
      <c r="AL2258" s="58" t="n">
        <v>4.5</v>
      </c>
      <c r="AM2258" s="57"/>
      <c r="AN2258" s="57" t="s">
        <v>5412</v>
      </c>
      <c r="AO2258" s="57" t="n">
        <v>5</v>
      </c>
      <c r="AP2258" s="59" t="b">
        <f aca="false">TRUE()</f>
        <v>1</v>
      </c>
    </row>
    <row r="2259" customFormat="false" ht="15" hidden="false" customHeight="true" outlineLevel="0" collapsed="false">
      <c r="B2259" s="57" t="s">
        <v>4721</v>
      </c>
      <c r="C2259" s="57" t="s">
        <v>255</v>
      </c>
      <c r="D2259" s="57" t="s">
        <v>337</v>
      </c>
      <c r="E2259" s="59" t="b">
        <f aca="false">FALSE()</f>
        <v>0</v>
      </c>
      <c r="F2259" s="57" t="n">
        <v>1</v>
      </c>
      <c r="G2259" s="57" t="s">
        <v>4855</v>
      </c>
      <c r="H2259" s="57" t="s">
        <v>5199</v>
      </c>
      <c r="I2259" s="57" t="n">
        <v>4</v>
      </c>
      <c r="J2259" s="57" t="s">
        <v>360</v>
      </c>
      <c r="K2259" s="57" t="n">
        <v>2</v>
      </c>
      <c r="L2259" s="59" t="b">
        <f aca="false">FALSE()</f>
        <v>0</v>
      </c>
      <c r="M2259" s="59" t="b">
        <f aca="false">TRUE()</f>
        <v>1</v>
      </c>
      <c r="N2259" s="59" t="b">
        <f aca="false">TRUE()</f>
        <v>1</v>
      </c>
      <c r="O2259" s="59" t="b">
        <f aca="false">TRUE()</f>
        <v>1</v>
      </c>
      <c r="P2259" s="59" t="b">
        <f aca="false">TRUE()</f>
        <v>1</v>
      </c>
      <c r="Q2259" s="57" t="s">
        <v>5417</v>
      </c>
      <c r="R2259" s="58" t="n">
        <v>1</v>
      </c>
      <c r="S2259" s="58" t="n">
        <v>77.899040222168</v>
      </c>
      <c r="T2259" s="57"/>
      <c r="U2259" s="58" t="n">
        <v>3.2839690804174</v>
      </c>
      <c r="V2259" s="58" t="n">
        <v>2.24271059150457</v>
      </c>
      <c r="W2259" s="58" t="n">
        <v>0</v>
      </c>
      <c r="X2259" s="58" t="n">
        <v>68.2926829268293</v>
      </c>
      <c r="Y2259" s="58" t="n">
        <v>0</v>
      </c>
      <c r="Z2259" s="58" t="n">
        <v>3.39867862634879</v>
      </c>
      <c r="AA2259" s="57" t="s">
        <v>5412</v>
      </c>
      <c r="AB2259" s="57" t="s">
        <v>5413</v>
      </c>
      <c r="AC2259" s="57" t="s">
        <v>5422</v>
      </c>
      <c r="AD2259" s="57" t="s">
        <v>4838</v>
      </c>
      <c r="AE2259" s="57" t="n">
        <v>1416</v>
      </c>
      <c r="AF2259" s="58" t="n">
        <v>3.39867862634879</v>
      </c>
      <c r="AG2259" s="57" t="s">
        <v>5412</v>
      </c>
      <c r="AH2259" s="57" t="s">
        <v>5422</v>
      </c>
      <c r="AI2259" s="57" t="s">
        <v>4838</v>
      </c>
      <c r="AJ2259" s="58" t="n">
        <v>8.5670120281578</v>
      </c>
      <c r="AK2259" s="57" t="s">
        <v>5462</v>
      </c>
      <c r="AL2259" s="58" t="n">
        <v>3.5</v>
      </c>
      <c r="AM2259" s="57"/>
      <c r="AN2259" s="57" t="s">
        <v>5412</v>
      </c>
      <c r="AO2259" s="57" t="n">
        <v>1</v>
      </c>
      <c r="AP2259" s="59" t="b">
        <f aca="false">TRUE()</f>
        <v>1</v>
      </c>
    </row>
    <row r="2260" customFormat="false" ht="15" hidden="false" customHeight="true" outlineLevel="0" collapsed="false">
      <c r="B2260" s="57" t="s">
        <v>4721</v>
      </c>
      <c r="C2260" s="57" t="s">
        <v>255</v>
      </c>
      <c r="D2260" s="57" t="s">
        <v>337</v>
      </c>
      <c r="E2260" s="59" t="b">
        <f aca="false">FALSE()</f>
        <v>0</v>
      </c>
      <c r="F2260" s="57" t="n">
        <v>1</v>
      </c>
      <c r="G2260" s="57" t="s">
        <v>4855</v>
      </c>
      <c r="H2260" s="57" t="s">
        <v>5199</v>
      </c>
      <c r="I2260" s="57" t="n">
        <v>4</v>
      </c>
      <c r="J2260" s="57" t="s">
        <v>360</v>
      </c>
      <c r="K2260" s="57" t="n">
        <v>2</v>
      </c>
      <c r="L2260" s="59" t="b">
        <f aca="false">FALSE()</f>
        <v>0</v>
      </c>
      <c r="M2260" s="59" t="b">
        <f aca="false">TRUE()</f>
        <v>1</v>
      </c>
      <c r="N2260" s="59" t="b">
        <f aca="false">TRUE()</f>
        <v>1</v>
      </c>
      <c r="O2260" s="59" t="b">
        <f aca="false">TRUE()</f>
        <v>1</v>
      </c>
      <c r="P2260" s="59" t="b">
        <f aca="false">TRUE()</f>
        <v>1</v>
      </c>
      <c r="Q2260" s="57" t="s">
        <v>5417</v>
      </c>
      <c r="R2260" s="58" t="n">
        <v>1</v>
      </c>
      <c r="S2260" s="58" t="n">
        <v>77.899040222168</v>
      </c>
      <c r="T2260" s="57"/>
      <c r="U2260" s="58" t="n">
        <v>3.2839690804174</v>
      </c>
      <c r="V2260" s="58" t="n">
        <v>2.24271059150457</v>
      </c>
      <c r="W2260" s="58" t="n">
        <v>0</v>
      </c>
      <c r="X2260" s="58" t="n">
        <v>68.2926829268293</v>
      </c>
      <c r="Y2260" s="58" t="n">
        <v>0</v>
      </c>
      <c r="Z2260" s="58" t="n">
        <v>3.39867862634879</v>
      </c>
      <c r="AA2260" s="57" t="s">
        <v>5412</v>
      </c>
      <c r="AB2260" s="57" t="s">
        <v>5413</v>
      </c>
      <c r="AC2260" s="57" t="s">
        <v>5422</v>
      </c>
      <c r="AD2260" s="57" t="s">
        <v>4838</v>
      </c>
      <c r="AE2260" s="57" t="n">
        <v>1416</v>
      </c>
      <c r="AF2260" s="58" t="n">
        <v>3.39867862634879</v>
      </c>
      <c r="AG2260" s="57" t="s">
        <v>5412</v>
      </c>
      <c r="AH2260" s="57" t="s">
        <v>5422</v>
      </c>
      <c r="AI2260" s="57" t="s">
        <v>4838</v>
      </c>
      <c r="AJ2260" s="58" t="n">
        <v>8.5670120281578</v>
      </c>
      <c r="AK2260" s="57" t="s">
        <v>5462</v>
      </c>
      <c r="AL2260" s="58" t="n">
        <v>4</v>
      </c>
      <c r="AM2260" s="57"/>
      <c r="AN2260" s="57" t="s">
        <v>5412</v>
      </c>
      <c r="AO2260" s="57" t="n">
        <v>1</v>
      </c>
      <c r="AP2260" s="59" t="b">
        <f aca="false">TRUE()</f>
        <v>1</v>
      </c>
    </row>
    <row r="2261" customFormat="false" ht="15" hidden="false" customHeight="true" outlineLevel="0" collapsed="false">
      <c r="B2261" s="57" t="s">
        <v>4721</v>
      </c>
      <c r="C2261" s="57" t="s">
        <v>255</v>
      </c>
      <c r="D2261" s="57" t="s">
        <v>337</v>
      </c>
      <c r="E2261" s="59" t="b">
        <f aca="false">FALSE()</f>
        <v>0</v>
      </c>
      <c r="F2261" s="57" t="n">
        <v>1</v>
      </c>
      <c r="G2261" s="57" t="s">
        <v>4855</v>
      </c>
      <c r="H2261" s="57" t="s">
        <v>5199</v>
      </c>
      <c r="I2261" s="57" t="n">
        <v>4</v>
      </c>
      <c r="J2261" s="57" t="s">
        <v>360</v>
      </c>
      <c r="K2261" s="57" t="n">
        <v>2</v>
      </c>
      <c r="L2261" s="59" t="b">
        <f aca="false">FALSE()</f>
        <v>0</v>
      </c>
      <c r="M2261" s="59" t="b">
        <f aca="false">TRUE()</f>
        <v>1</v>
      </c>
      <c r="N2261" s="59" t="b">
        <f aca="false">TRUE()</f>
        <v>1</v>
      </c>
      <c r="O2261" s="59" t="b">
        <f aca="false">TRUE()</f>
        <v>1</v>
      </c>
      <c r="P2261" s="59" t="b">
        <f aca="false">TRUE()</f>
        <v>1</v>
      </c>
      <c r="Q2261" s="57" t="s">
        <v>5417</v>
      </c>
      <c r="R2261" s="58" t="n">
        <v>1</v>
      </c>
      <c r="S2261" s="58" t="n">
        <v>77.899040222168</v>
      </c>
      <c r="T2261" s="57"/>
      <c r="U2261" s="58" t="n">
        <v>3.2839690804174</v>
      </c>
      <c r="V2261" s="58" t="n">
        <v>2.24271059150457</v>
      </c>
      <c r="W2261" s="58" t="n">
        <v>0</v>
      </c>
      <c r="X2261" s="58" t="n">
        <v>68.2926829268293</v>
      </c>
      <c r="Y2261" s="58" t="n">
        <v>0</v>
      </c>
      <c r="Z2261" s="58" t="n">
        <v>3.39867862634879</v>
      </c>
      <c r="AA2261" s="57" t="s">
        <v>5412</v>
      </c>
      <c r="AB2261" s="57" t="s">
        <v>5413</v>
      </c>
      <c r="AC2261" s="57" t="s">
        <v>5422</v>
      </c>
      <c r="AD2261" s="57" t="s">
        <v>4838</v>
      </c>
      <c r="AE2261" s="57" t="n">
        <v>1416</v>
      </c>
      <c r="AF2261" s="58" t="n">
        <v>3.39867862634879</v>
      </c>
      <c r="AG2261" s="57" t="s">
        <v>5412</v>
      </c>
      <c r="AH2261" s="57" t="s">
        <v>5422</v>
      </c>
      <c r="AI2261" s="57" t="s">
        <v>4838</v>
      </c>
      <c r="AJ2261" s="58" t="n">
        <v>8.5670120281578</v>
      </c>
      <c r="AK2261" s="57" t="s">
        <v>5462</v>
      </c>
      <c r="AL2261" s="58" t="n">
        <v>4.5</v>
      </c>
      <c r="AM2261" s="57"/>
      <c r="AN2261" s="57" t="s">
        <v>5412</v>
      </c>
      <c r="AO2261" s="57" t="n">
        <v>1</v>
      </c>
      <c r="AP2261" s="59" t="b">
        <f aca="false">TRUE()</f>
        <v>1</v>
      </c>
    </row>
    <row r="2262" customFormat="false" ht="15" hidden="false" customHeight="true" outlineLevel="0" collapsed="false">
      <c r="B2262" s="57" t="s">
        <v>4721</v>
      </c>
      <c r="C2262" s="57" t="s">
        <v>255</v>
      </c>
      <c r="D2262" s="57" t="s">
        <v>337</v>
      </c>
      <c r="E2262" s="59" t="b">
        <f aca="false">FALSE()</f>
        <v>0</v>
      </c>
      <c r="F2262" s="57" t="n">
        <v>1</v>
      </c>
      <c r="G2262" s="57" t="s">
        <v>4855</v>
      </c>
      <c r="H2262" s="57" t="s">
        <v>5199</v>
      </c>
      <c r="I2262" s="57" t="n">
        <v>5</v>
      </c>
      <c r="J2262" s="57" t="s">
        <v>312</v>
      </c>
      <c r="K2262" s="57" t="n">
        <v>2</v>
      </c>
      <c r="L2262" s="59" t="b">
        <f aca="false">FALSE()</f>
        <v>0</v>
      </c>
      <c r="M2262" s="59" t="b">
        <f aca="false">TRUE()</f>
        <v>1</v>
      </c>
      <c r="N2262" s="59" t="b">
        <f aca="false">TRUE()</f>
        <v>1</v>
      </c>
      <c r="O2262" s="59" t="b">
        <f aca="false">TRUE()</f>
        <v>1</v>
      </c>
      <c r="P2262" s="59" t="b">
        <f aca="false">TRUE()</f>
        <v>1</v>
      </c>
      <c r="Q2262" s="57" t="s">
        <v>5418</v>
      </c>
      <c r="R2262" s="58" t="n">
        <v>1</v>
      </c>
      <c r="S2262" s="58" t="n">
        <v>68.6633682250977</v>
      </c>
      <c r="T2262" s="57"/>
      <c r="U2262" s="58" t="n">
        <v>0</v>
      </c>
      <c r="V2262" s="58" t="n">
        <v>0</v>
      </c>
      <c r="W2262" s="58" t="n">
        <v>0</v>
      </c>
      <c r="X2262" s="57"/>
      <c r="Y2262" s="57"/>
      <c r="Z2262" s="58" t="n">
        <v>5.33562974863325</v>
      </c>
      <c r="AA2262" s="57" t="s">
        <v>5412</v>
      </c>
      <c r="AB2262" s="57" t="s">
        <v>5413</v>
      </c>
      <c r="AC2262" s="57" t="s">
        <v>5422</v>
      </c>
      <c r="AD2262" s="57" t="s">
        <v>4838</v>
      </c>
      <c r="AE2262" s="57" t="n">
        <v>1416</v>
      </c>
      <c r="AF2262" s="58" t="n">
        <v>5.33562974863325</v>
      </c>
      <c r="AG2262" s="57" t="s">
        <v>5412</v>
      </c>
      <c r="AH2262" s="57" t="s">
        <v>5422</v>
      </c>
      <c r="AI2262" s="57" t="s">
        <v>4838</v>
      </c>
      <c r="AJ2262" s="58" t="n">
        <v>7.63682576499553</v>
      </c>
      <c r="AK2262" s="57" t="s">
        <v>5462</v>
      </c>
      <c r="AL2262" s="58" t="n">
        <v>3.5</v>
      </c>
      <c r="AM2262" s="57"/>
      <c r="AN2262" s="57"/>
      <c r="AO2262" s="57" t="n">
        <v>0</v>
      </c>
      <c r="AP2262" s="59" t="b">
        <f aca="false">FALSE()</f>
        <v>0</v>
      </c>
    </row>
    <row r="2263" customFormat="false" ht="15" hidden="false" customHeight="true" outlineLevel="0" collapsed="false">
      <c r="B2263" s="57" t="s">
        <v>4721</v>
      </c>
      <c r="C2263" s="57" t="s">
        <v>255</v>
      </c>
      <c r="D2263" s="57" t="s">
        <v>337</v>
      </c>
      <c r="E2263" s="59" t="b">
        <f aca="false">FALSE()</f>
        <v>0</v>
      </c>
      <c r="F2263" s="57" t="n">
        <v>1</v>
      </c>
      <c r="G2263" s="57" t="s">
        <v>4855</v>
      </c>
      <c r="H2263" s="57" t="s">
        <v>5199</v>
      </c>
      <c r="I2263" s="57" t="n">
        <v>5</v>
      </c>
      <c r="J2263" s="57" t="s">
        <v>312</v>
      </c>
      <c r="K2263" s="57" t="n">
        <v>2</v>
      </c>
      <c r="L2263" s="59" t="b">
        <f aca="false">FALSE()</f>
        <v>0</v>
      </c>
      <c r="M2263" s="59" t="b">
        <f aca="false">TRUE()</f>
        <v>1</v>
      </c>
      <c r="N2263" s="59" t="b">
        <f aca="false">TRUE()</f>
        <v>1</v>
      </c>
      <c r="O2263" s="59" t="b">
        <f aca="false">TRUE()</f>
        <v>1</v>
      </c>
      <c r="P2263" s="59" t="b">
        <f aca="false">TRUE()</f>
        <v>1</v>
      </c>
      <c r="Q2263" s="57" t="s">
        <v>5418</v>
      </c>
      <c r="R2263" s="58" t="n">
        <v>1</v>
      </c>
      <c r="S2263" s="58" t="n">
        <v>68.6633682250977</v>
      </c>
      <c r="T2263" s="57"/>
      <c r="U2263" s="58" t="n">
        <v>0</v>
      </c>
      <c r="V2263" s="58" t="n">
        <v>0</v>
      </c>
      <c r="W2263" s="58" t="n">
        <v>0</v>
      </c>
      <c r="X2263" s="57"/>
      <c r="Y2263" s="57"/>
      <c r="Z2263" s="58" t="n">
        <v>5.33562974863325</v>
      </c>
      <c r="AA2263" s="57" t="s">
        <v>5412</v>
      </c>
      <c r="AB2263" s="57" t="s">
        <v>5413</v>
      </c>
      <c r="AC2263" s="57" t="s">
        <v>5422</v>
      </c>
      <c r="AD2263" s="57" t="s">
        <v>4838</v>
      </c>
      <c r="AE2263" s="57" t="n">
        <v>1416</v>
      </c>
      <c r="AF2263" s="58" t="n">
        <v>5.33562974863325</v>
      </c>
      <c r="AG2263" s="57" t="s">
        <v>5412</v>
      </c>
      <c r="AH2263" s="57" t="s">
        <v>5422</v>
      </c>
      <c r="AI2263" s="57" t="s">
        <v>4838</v>
      </c>
      <c r="AJ2263" s="58" t="n">
        <v>7.63682576499553</v>
      </c>
      <c r="AK2263" s="57" t="s">
        <v>5462</v>
      </c>
      <c r="AL2263" s="58" t="n">
        <v>4</v>
      </c>
      <c r="AM2263" s="57"/>
      <c r="AN2263" s="57"/>
      <c r="AO2263" s="57" t="n">
        <v>0</v>
      </c>
      <c r="AP2263" s="59" t="b">
        <f aca="false">FALSE()</f>
        <v>0</v>
      </c>
    </row>
    <row r="2264" customFormat="false" ht="15" hidden="false" customHeight="true" outlineLevel="0" collapsed="false">
      <c r="B2264" s="57" t="s">
        <v>4721</v>
      </c>
      <c r="C2264" s="57" t="s">
        <v>255</v>
      </c>
      <c r="D2264" s="57" t="s">
        <v>337</v>
      </c>
      <c r="E2264" s="59" t="b">
        <f aca="false">FALSE()</f>
        <v>0</v>
      </c>
      <c r="F2264" s="57" t="n">
        <v>1</v>
      </c>
      <c r="G2264" s="57" t="s">
        <v>4855</v>
      </c>
      <c r="H2264" s="57" t="s">
        <v>5199</v>
      </c>
      <c r="I2264" s="57" t="n">
        <v>5</v>
      </c>
      <c r="J2264" s="57" t="s">
        <v>312</v>
      </c>
      <c r="K2264" s="57" t="n">
        <v>2</v>
      </c>
      <c r="L2264" s="59" t="b">
        <f aca="false">FALSE()</f>
        <v>0</v>
      </c>
      <c r="M2264" s="59" t="b">
        <f aca="false">TRUE()</f>
        <v>1</v>
      </c>
      <c r="N2264" s="59" t="b">
        <f aca="false">TRUE()</f>
        <v>1</v>
      </c>
      <c r="O2264" s="59" t="b">
        <f aca="false">TRUE()</f>
        <v>1</v>
      </c>
      <c r="P2264" s="59" t="b">
        <f aca="false">TRUE()</f>
        <v>1</v>
      </c>
      <c r="Q2264" s="57" t="s">
        <v>5418</v>
      </c>
      <c r="R2264" s="58" t="n">
        <v>1</v>
      </c>
      <c r="S2264" s="58" t="n">
        <v>68.6633682250977</v>
      </c>
      <c r="T2264" s="57"/>
      <c r="U2264" s="58" t="n">
        <v>0</v>
      </c>
      <c r="V2264" s="58" t="n">
        <v>0</v>
      </c>
      <c r="W2264" s="58" t="n">
        <v>0</v>
      </c>
      <c r="X2264" s="57"/>
      <c r="Y2264" s="57"/>
      <c r="Z2264" s="58" t="n">
        <v>5.33562974863325</v>
      </c>
      <c r="AA2264" s="57" t="s">
        <v>5412</v>
      </c>
      <c r="AB2264" s="57" t="s">
        <v>5413</v>
      </c>
      <c r="AC2264" s="57" t="s">
        <v>5422</v>
      </c>
      <c r="AD2264" s="57" t="s">
        <v>4838</v>
      </c>
      <c r="AE2264" s="57" t="n">
        <v>1416</v>
      </c>
      <c r="AF2264" s="58" t="n">
        <v>5.33562974863325</v>
      </c>
      <c r="AG2264" s="57" t="s">
        <v>5412</v>
      </c>
      <c r="AH2264" s="57" t="s">
        <v>5422</v>
      </c>
      <c r="AI2264" s="57" t="s">
        <v>4838</v>
      </c>
      <c r="AJ2264" s="58" t="n">
        <v>7.63682576499553</v>
      </c>
      <c r="AK2264" s="57" t="s">
        <v>5462</v>
      </c>
      <c r="AL2264" s="58" t="n">
        <v>4.5</v>
      </c>
      <c r="AM2264" s="57"/>
      <c r="AN2264" s="57"/>
      <c r="AO2264" s="57" t="n">
        <v>0</v>
      </c>
      <c r="AP2264" s="59" t="b">
        <f aca="false">FALSE()</f>
        <v>0</v>
      </c>
    </row>
    <row r="2265" customFormat="false" ht="15" hidden="false" customHeight="true" outlineLevel="0" collapsed="false">
      <c r="B2265" s="57" t="s">
        <v>4721</v>
      </c>
      <c r="C2265" s="57" t="s">
        <v>255</v>
      </c>
      <c r="D2265" s="57" t="s">
        <v>337</v>
      </c>
      <c r="E2265" s="59" t="b">
        <f aca="false">FALSE()</f>
        <v>0</v>
      </c>
      <c r="F2265" s="57" t="n">
        <v>1</v>
      </c>
      <c r="G2265" s="57" t="s">
        <v>4855</v>
      </c>
      <c r="H2265" s="57" t="s">
        <v>5199</v>
      </c>
      <c r="I2265" s="57" t="n">
        <v>6</v>
      </c>
      <c r="J2265" s="57" t="s">
        <v>360</v>
      </c>
      <c r="K2265" s="57" t="n">
        <v>2</v>
      </c>
      <c r="L2265" s="59" t="b">
        <f aca="false">FALSE()</f>
        <v>0</v>
      </c>
      <c r="M2265" s="59" t="b">
        <f aca="false">TRUE()</f>
        <v>1</v>
      </c>
      <c r="N2265" s="59" t="b">
        <f aca="false">TRUE()</f>
        <v>1</v>
      </c>
      <c r="O2265" s="59" t="b">
        <f aca="false">TRUE()</f>
        <v>1</v>
      </c>
      <c r="P2265" s="59" t="b">
        <f aca="false">TRUE()</f>
        <v>1</v>
      </c>
      <c r="Q2265" s="57" t="s">
        <v>5417</v>
      </c>
      <c r="R2265" s="58" t="n">
        <v>1</v>
      </c>
      <c r="S2265" s="58" t="n">
        <v>55.3172912597656</v>
      </c>
      <c r="T2265" s="57"/>
      <c r="U2265" s="58" t="n">
        <v>0</v>
      </c>
      <c r="V2265" s="58" t="n">
        <v>0</v>
      </c>
      <c r="W2265" s="58" t="n">
        <v>0</v>
      </c>
      <c r="X2265" s="57"/>
      <c r="Y2265" s="57"/>
      <c r="Z2265" s="58" t="n">
        <v>6.37779066280007</v>
      </c>
      <c r="AA2265" s="57" t="s">
        <v>5412</v>
      </c>
      <c r="AB2265" s="57" t="s">
        <v>5413</v>
      </c>
      <c r="AC2265" s="57" t="s">
        <v>5422</v>
      </c>
      <c r="AD2265" s="57" t="s">
        <v>4885</v>
      </c>
      <c r="AE2265" s="57" t="n">
        <v>1426</v>
      </c>
      <c r="AF2265" s="58" t="n">
        <v>6.37779066280007</v>
      </c>
      <c r="AG2265" s="57" t="s">
        <v>5412</v>
      </c>
      <c r="AH2265" s="57" t="s">
        <v>5422</v>
      </c>
      <c r="AI2265" s="57" t="s">
        <v>4885</v>
      </c>
      <c r="AJ2265" s="58" t="n">
        <v>7.79794997607703</v>
      </c>
      <c r="AK2265" s="57" t="s">
        <v>5462</v>
      </c>
      <c r="AL2265" s="58" t="n">
        <v>3.5</v>
      </c>
      <c r="AM2265" s="57"/>
      <c r="AN2265" s="57"/>
      <c r="AO2265" s="57" t="n">
        <v>0</v>
      </c>
      <c r="AP2265" s="59" t="b">
        <f aca="false">FALSE()</f>
        <v>0</v>
      </c>
    </row>
    <row r="2266" customFormat="false" ht="15" hidden="false" customHeight="true" outlineLevel="0" collapsed="false">
      <c r="B2266" s="57" t="s">
        <v>4721</v>
      </c>
      <c r="C2266" s="57" t="s">
        <v>255</v>
      </c>
      <c r="D2266" s="57" t="s">
        <v>337</v>
      </c>
      <c r="E2266" s="59" t="b">
        <f aca="false">FALSE()</f>
        <v>0</v>
      </c>
      <c r="F2266" s="57" t="n">
        <v>1</v>
      </c>
      <c r="G2266" s="57" t="s">
        <v>4855</v>
      </c>
      <c r="H2266" s="57" t="s">
        <v>5199</v>
      </c>
      <c r="I2266" s="57" t="n">
        <v>6</v>
      </c>
      <c r="J2266" s="57" t="s">
        <v>360</v>
      </c>
      <c r="K2266" s="57" t="n">
        <v>2</v>
      </c>
      <c r="L2266" s="59" t="b">
        <f aca="false">FALSE()</f>
        <v>0</v>
      </c>
      <c r="M2266" s="59" t="b">
        <f aca="false">TRUE()</f>
        <v>1</v>
      </c>
      <c r="N2266" s="59" t="b">
        <f aca="false">TRUE()</f>
        <v>1</v>
      </c>
      <c r="O2266" s="59" t="b">
        <f aca="false">TRUE()</f>
        <v>1</v>
      </c>
      <c r="P2266" s="59" t="b">
        <f aca="false">TRUE()</f>
        <v>1</v>
      </c>
      <c r="Q2266" s="57" t="s">
        <v>5417</v>
      </c>
      <c r="R2266" s="58" t="n">
        <v>1</v>
      </c>
      <c r="S2266" s="58" t="n">
        <v>55.3172912597656</v>
      </c>
      <c r="T2266" s="57"/>
      <c r="U2266" s="58" t="n">
        <v>0</v>
      </c>
      <c r="V2266" s="58" t="n">
        <v>0</v>
      </c>
      <c r="W2266" s="58" t="n">
        <v>0</v>
      </c>
      <c r="X2266" s="57"/>
      <c r="Y2266" s="57"/>
      <c r="Z2266" s="58" t="n">
        <v>6.37779066280007</v>
      </c>
      <c r="AA2266" s="57" t="s">
        <v>5412</v>
      </c>
      <c r="AB2266" s="57" t="s">
        <v>5413</v>
      </c>
      <c r="AC2266" s="57" t="s">
        <v>5422</v>
      </c>
      <c r="AD2266" s="57" t="s">
        <v>4885</v>
      </c>
      <c r="AE2266" s="57" t="n">
        <v>1426</v>
      </c>
      <c r="AF2266" s="58" t="n">
        <v>6.37779066280007</v>
      </c>
      <c r="AG2266" s="57" t="s">
        <v>5412</v>
      </c>
      <c r="AH2266" s="57" t="s">
        <v>5422</v>
      </c>
      <c r="AI2266" s="57" t="s">
        <v>4885</v>
      </c>
      <c r="AJ2266" s="58" t="n">
        <v>7.79794997607703</v>
      </c>
      <c r="AK2266" s="57" t="s">
        <v>5462</v>
      </c>
      <c r="AL2266" s="58" t="n">
        <v>4</v>
      </c>
      <c r="AM2266" s="57"/>
      <c r="AN2266" s="57"/>
      <c r="AO2266" s="57" t="n">
        <v>0</v>
      </c>
      <c r="AP2266" s="59" t="b">
        <f aca="false">FALSE()</f>
        <v>0</v>
      </c>
    </row>
    <row r="2267" customFormat="false" ht="15" hidden="false" customHeight="true" outlineLevel="0" collapsed="false">
      <c r="B2267" s="57" t="s">
        <v>4721</v>
      </c>
      <c r="C2267" s="57" t="s">
        <v>255</v>
      </c>
      <c r="D2267" s="57" t="s">
        <v>337</v>
      </c>
      <c r="E2267" s="59" t="b">
        <f aca="false">FALSE()</f>
        <v>0</v>
      </c>
      <c r="F2267" s="57" t="n">
        <v>1</v>
      </c>
      <c r="G2267" s="57" t="s">
        <v>4855</v>
      </c>
      <c r="H2267" s="57" t="s">
        <v>5199</v>
      </c>
      <c r="I2267" s="57" t="n">
        <v>6</v>
      </c>
      <c r="J2267" s="57" t="s">
        <v>360</v>
      </c>
      <c r="K2267" s="57" t="n">
        <v>2</v>
      </c>
      <c r="L2267" s="59" t="b">
        <f aca="false">FALSE()</f>
        <v>0</v>
      </c>
      <c r="M2267" s="59" t="b">
        <f aca="false">TRUE()</f>
        <v>1</v>
      </c>
      <c r="N2267" s="59" t="b">
        <f aca="false">TRUE()</f>
        <v>1</v>
      </c>
      <c r="O2267" s="59" t="b">
        <f aca="false">TRUE()</f>
        <v>1</v>
      </c>
      <c r="P2267" s="59" t="b">
        <f aca="false">TRUE()</f>
        <v>1</v>
      </c>
      <c r="Q2267" s="57" t="s">
        <v>5417</v>
      </c>
      <c r="R2267" s="58" t="n">
        <v>1</v>
      </c>
      <c r="S2267" s="58" t="n">
        <v>55.3172912597656</v>
      </c>
      <c r="T2267" s="57"/>
      <c r="U2267" s="58" t="n">
        <v>0</v>
      </c>
      <c r="V2267" s="58" t="n">
        <v>0</v>
      </c>
      <c r="W2267" s="58" t="n">
        <v>0</v>
      </c>
      <c r="X2267" s="57"/>
      <c r="Y2267" s="57"/>
      <c r="Z2267" s="58" t="n">
        <v>6.37779066280007</v>
      </c>
      <c r="AA2267" s="57" t="s">
        <v>5412</v>
      </c>
      <c r="AB2267" s="57" t="s">
        <v>5413</v>
      </c>
      <c r="AC2267" s="57" t="s">
        <v>5422</v>
      </c>
      <c r="AD2267" s="57" t="s">
        <v>4885</v>
      </c>
      <c r="AE2267" s="57" t="n">
        <v>1426</v>
      </c>
      <c r="AF2267" s="58" t="n">
        <v>6.37779066280007</v>
      </c>
      <c r="AG2267" s="57" t="s">
        <v>5412</v>
      </c>
      <c r="AH2267" s="57" t="s">
        <v>5422</v>
      </c>
      <c r="AI2267" s="57" t="s">
        <v>4885</v>
      </c>
      <c r="AJ2267" s="58" t="n">
        <v>7.79794997607703</v>
      </c>
      <c r="AK2267" s="57" t="s">
        <v>5462</v>
      </c>
      <c r="AL2267" s="58" t="n">
        <v>4.5</v>
      </c>
      <c r="AM2267" s="57"/>
      <c r="AN2267" s="57"/>
      <c r="AO2267" s="57" t="n">
        <v>0</v>
      </c>
      <c r="AP2267" s="59" t="b">
        <f aca="false">FALSE()</f>
        <v>0</v>
      </c>
    </row>
    <row r="2268" customFormat="false" ht="15" hidden="false" customHeight="true" outlineLevel="0" collapsed="false">
      <c r="B2268" s="57" t="s">
        <v>4721</v>
      </c>
      <c r="C2268" s="57" t="s">
        <v>255</v>
      </c>
      <c r="D2268" s="57" t="s">
        <v>337</v>
      </c>
      <c r="E2268" s="59" t="b">
        <f aca="false">FALSE()</f>
        <v>0</v>
      </c>
      <c r="F2268" s="57" t="n">
        <v>1</v>
      </c>
      <c r="G2268" s="57" t="s">
        <v>4855</v>
      </c>
      <c r="H2268" s="57" t="s">
        <v>5199</v>
      </c>
      <c r="I2268" s="57" t="n">
        <v>7</v>
      </c>
      <c r="J2268" s="57" t="s">
        <v>327</v>
      </c>
      <c r="K2268" s="57" t="n">
        <v>2</v>
      </c>
      <c r="L2268" s="59" t="b">
        <f aca="false">FALSE()</f>
        <v>0</v>
      </c>
      <c r="M2268" s="59" t="b">
        <f aca="false">TRUE()</f>
        <v>1</v>
      </c>
      <c r="N2268" s="59" t="b">
        <f aca="false">TRUE()</f>
        <v>1</v>
      </c>
      <c r="O2268" s="59" t="b">
        <f aca="false">TRUE()</f>
        <v>1</v>
      </c>
      <c r="P2268" s="59" t="b">
        <f aca="false">TRUE()</f>
        <v>1</v>
      </c>
      <c r="Q2268" s="57" t="s">
        <v>5421</v>
      </c>
      <c r="R2268" s="58" t="n">
        <v>1</v>
      </c>
      <c r="S2268" s="58" t="n">
        <v>55.6238212585449</v>
      </c>
      <c r="T2268" s="57"/>
      <c r="U2268" s="58" t="n">
        <v>0.160193613678898</v>
      </c>
      <c r="V2268" s="58" t="n">
        <v>0</v>
      </c>
      <c r="W2268" s="58" t="n">
        <v>0</v>
      </c>
      <c r="X2268" s="58" t="n">
        <v>0</v>
      </c>
      <c r="Y2268" s="58" t="n">
        <v>0</v>
      </c>
      <c r="Z2268" s="58" t="n">
        <v>5.67824261064107</v>
      </c>
      <c r="AA2268" s="57" t="s">
        <v>5462</v>
      </c>
      <c r="AB2268" s="57" t="s">
        <v>282</v>
      </c>
      <c r="AC2268" s="57" t="s">
        <v>4866</v>
      </c>
      <c r="AD2268" s="57" t="s">
        <v>5411</v>
      </c>
      <c r="AE2268" s="57" t="n">
        <v>36</v>
      </c>
      <c r="AF2268" s="58" t="n">
        <v>5.67824261064107</v>
      </c>
      <c r="AG2268" s="57" t="s">
        <v>5462</v>
      </c>
      <c r="AH2268" s="57" t="s">
        <v>4866</v>
      </c>
      <c r="AI2268" s="57" t="s">
        <v>5411</v>
      </c>
      <c r="AJ2268" s="58" t="n">
        <v>5.67824261064107</v>
      </c>
      <c r="AK2268" s="57" t="s">
        <v>5462</v>
      </c>
      <c r="AL2268" s="58" t="n">
        <v>3.5</v>
      </c>
      <c r="AM2268" s="57"/>
      <c r="AN2268" s="57"/>
      <c r="AO2268" s="57" t="n">
        <v>0</v>
      </c>
      <c r="AP2268" s="59" t="b">
        <f aca="false">FALSE()</f>
        <v>0</v>
      </c>
    </row>
    <row r="2269" customFormat="false" ht="15" hidden="false" customHeight="true" outlineLevel="0" collapsed="false">
      <c r="B2269" s="57" t="s">
        <v>4721</v>
      </c>
      <c r="C2269" s="57" t="s">
        <v>255</v>
      </c>
      <c r="D2269" s="57" t="s">
        <v>337</v>
      </c>
      <c r="E2269" s="59" t="b">
        <f aca="false">FALSE()</f>
        <v>0</v>
      </c>
      <c r="F2269" s="57" t="n">
        <v>1</v>
      </c>
      <c r="G2269" s="57" t="s">
        <v>4855</v>
      </c>
      <c r="H2269" s="57" t="s">
        <v>5199</v>
      </c>
      <c r="I2269" s="57" t="n">
        <v>7</v>
      </c>
      <c r="J2269" s="57" t="s">
        <v>327</v>
      </c>
      <c r="K2269" s="57" t="n">
        <v>2</v>
      </c>
      <c r="L2269" s="59" t="b">
        <f aca="false">FALSE()</f>
        <v>0</v>
      </c>
      <c r="M2269" s="59" t="b">
        <f aca="false">TRUE()</f>
        <v>1</v>
      </c>
      <c r="N2269" s="59" t="b">
        <f aca="false">TRUE()</f>
        <v>1</v>
      </c>
      <c r="O2269" s="59" t="b">
        <f aca="false">TRUE()</f>
        <v>1</v>
      </c>
      <c r="P2269" s="59" t="b">
        <f aca="false">TRUE()</f>
        <v>1</v>
      </c>
      <c r="Q2269" s="57" t="s">
        <v>5421</v>
      </c>
      <c r="R2269" s="58" t="n">
        <v>1</v>
      </c>
      <c r="S2269" s="58" t="n">
        <v>55.6238212585449</v>
      </c>
      <c r="T2269" s="57"/>
      <c r="U2269" s="58" t="n">
        <v>0.160193613678898</v>
      </c>
      <c r="V2269" s="58" t="n">
        <v>0</v>
      </c>
      <c r="W2269" s="58" t="n">
        <v>0</v>
      </c>
      <c r="X2269" s="58" t="n">
        <v>0</v>
      </c>
      <c r="Y2269" s="58" t="n">
        <v>0</v>
      </c>
      <c r="Z2269" s="58" t="n">
        <v>5.67824261064107</v>
      </c>
      <c r="AA2269" s="57" t="s">
        <v>5462</v>
      </c>
      <c r="AB2269" s="57" t="s">
        <v>282</v>
      </c>
      <c r="AC2269" s="57" t="s">
        <v>4866</v>
      </c>
      <c r="AD2269" s="57" t="s">
        <v>5411</v>
      </c>
      <c r="AE2269" s="57" t="n">
        <v>36</v>
      </c>
      <c r="AF2269" s="58" t="n">
        <v>5.67824261064107</v>
      </c>
      <c r="AG2269" s="57" t="s">
        <v>5462</v>
      </c>
      <c r="AH2269" s="57" t="s">
        <v>4866</v>
      </c>
      <c r="AI2269" s="57" t="s">
        <v>5411</v>
      </c>
      <c r="AJ2269" s="58" t="n">
        <v>5.67824261064107</v>
      </c>
      <c r="AK2269" s="57" t="s">
        <v>5462</v>
      </c>
      <c r="AL2269" s="58" t="n">
        <v>4</v>
      </c>
      <c r="AM2269" s="57"/>
      <c r="AN2269" s="57"/>
      <c r="AO2269" s="57" t="n">
        <v>0</v>
      </c>
      <c r="AP2269" s="59" t="b">
        <f aca="false">FALSE()</f>
        <v>0</v>
      </c>
    </row>
    <row r="2270" customFormat="false" ht="15" hidden="false" customHeight="true" outlineLevel="0" collapsed="false">
      <c r="B2270" s="57" t="s">
        <v>4721</v>
      </c>
      <c r="C2270" s="57" t="s">
        <v>255</v>
      </c>
      <c r="D2270" s="57" t="s">
        <v>337</v>
      </c>
      <c r="E2270" s="59" t="b">
        <f aca="false">FALSE()</f>
        <v>0</v>
      </c>
      <c r="F2270" s="57" t="n">
        <v>1</v>
      </c>
      <c r="G2270" s="57" t="s">
        <v>4855</v>
      </c>
      <c r="H2270" s="57" t="s">
        <v>5199</v>
      </c>
      <c r="I2270" s="57" t="n">
        <v>7</v>
      </c>
      <c r="J2270" s="57" t="s">
        <v>327</v>
      </c>
      <c r="K2270" s="57" t="n">
        <v>2</v>
      </c>
      <c r="L2270" s="59" t="b">
        <f aca="false">FALSE()</f>
        <v>0</v>
      </c>
      <c r="M2270" s="59" t="b">
        <f aca="false">TRUE()</f>
        <v>1</v>
      </c>
      <c r="N2270" s="59" t="b">
        <f aca="false">TRUE()</f>
        <v>1</v>
      </c>
      <c r="O2270" s="59" t="b">
        <f aca="false">TRUE()</f>
        <v>1</v>
      </c>
      <c r="P2270" s="59" t="b">
        <f aca="false">TRUE()</f>
        <v>1</v>
      </c>
      <c r="Q2270" s="57" t="s">
        <v>5421</v>
      </c>
      <c r="R2270" s="58" t="n">
        <v>1</v>
      </c>
      <c r="S2270" s="58" t="n">
        <v>55.6238212585449</v>
      </c>
      <c r="T2270" s="57"/>
      <c r="U2270" s="58" t="n">
        <v>0.160193613678898</v>
      </c>
      <c r="V2270" s="58" t="n">
        <v>0</v>
      </c>
      <c r="W2270" s="58" t="n">
        <v>0</v>
      </c>
      <c r="X2270" s="58" t="n">
        <v>0</v>
      </c>
      <c r="Y2270" s="58" t="n">
        <v>0</v>
      </c>
      <c r="Z2270" s="58" t="n">
        <v>5.67824261064107</v>
      </c>
      <c r="AA2270" s="57" t="s">
        <v>5462</v>
      </c>
      <c r="AB2270" s="57" t="s">
        <v>282</v>
      </c>
      <c r="AC2270" s="57" t="s">
        <v>4866</v>
      </c>
      <c r="AD2270" s="57" t="s">
        <v>5411</v>
      </c>
      <c r="AE2270" s="57" t="n">
        <v>36</v>
      </c>
      <c r="AF2270" s="58" t="n">
        <v>5.67824261064107</v>
      </c>
      <c r="AG2270" s="57" t="s">
        <v>5462</v>
      </c>
      <c r="AH2270" s="57" t="s">
        <v>4866</v>
      </c>
      <c r="AI2270" s="57" t="s">
        <v>5411</v>
      </c>
      <c r="AJ2270" s="58" t="n">
        <v>5.67824261064107</v>
      </c>
      <c r="AK2270" s="57" t="s">
        <v>5462</v>
      </c>
      <c r="AL2270" s="58" t="n">
        <v>4.5</v>
      </c>
      <c r="AM2270" s="57"/>
      <c r="AN2270" s="57"/>
      <c r="AO2270" s="57" t="n">
        <v>0</v>
      </c>
      <c r="AP2270" s="59" t="b">
        <f aca="false">FALSE()</f>
        <v>0</v>
      </c>
    </row>
    <row r="2271" customFormat="false" ht="15" hidden="false" customHeight="true" outlineLevel="0" collapsed="false">
      <c r="B2271" s="57" t="s">
        <v>4721</v>
      </c>
      <c r="C2271" s="57" t="s">
        <v>255</v>
      </c>
      <c r="D2271" s="57" t="s">
        <v>337</v>
      </c>
      <c r="E2271" s="59" t="b">
        <f aca="false">FALSE()</f>
        <v>0</v>
      </c>
      <c r="F2271" s="57" t="n">
        <v>1</v>
      </c>
      <c r="G2271" s="57" t="s">
        <v>4855</v>
      </c>
      <c r="H2271" s="57" t="s">
        <v>5199</v>
      </c>
      <c r="I2271" s="57" t="n">
        <v>8</v>
      </c>
      <c r="J2271" s="57" t="s">
        <v>4588</v>
      </c>
      <c r="K2271" s="57" t="n">
        <v>2</v>
      </c>
      <c r="L2271" s="59" t="b">
        <f aca="false">FALSE()</f>
        <v>0</v>
      </c>
      <c r="M2271" s="59" t="b">
        <f aca="false">TRUE()</f>
        <v>1</v>
      </c>
      <c r="N2271" s="59" t="b">
        <f aca="false">TRUE()</f>
        <v>1</v>
      </c>
      <c r="O2271" s="59" t="b">
        <f aca="false">TRUE()</f>
        <v>1</v>
      </c>
      <c r="P2271" s="59" t="b">
        <f aca="false">TRUE()</f>
        <v>1</v>
      </c>
      <c r="Q2271" s="57" t="s">
        <v>5428</v>
      </c>
      <c r="R2271" s="58" t="n">
        <v>1</v>
      </c>
      <c r="S2271" s="58" t="n">
        <v>52.5520095825195</v>
      </c>
      <c r="T2271" s="57"/>
      <c r="U2271" s="58" t="n">
        <v>0</v>
      </c>
      <c r="V2271" s="58" t="n">
        <v>0</v>
      </c>
      <c r="W2271" s="58" t="n">
        <v>0</v>
      </c>
      <c r="X2271" s="57"/>
      <c r="Y2271" s="57"/>
      <c r="Z2271" s="58" t="n">
        <v>4.45046189603955</v>
      </c>
      <c r="AA2271" s="57" t="s">
        <v>5462</v>
      </c>
      <c r="AB2271" s="57" t="s">
        <v>282</v>
      </c>
      <c r="AC2271" s="57" t="s">
        <v>5016</v>
      </c>
      <c r="AD2271" s="57" t="s">
        <v>5432</v>
      </c>
      <c r="AE2271" s="57" t="n">
        <v>38</v>
      </c>
      <c r="AF2271" s="58" t="n">
        <v>5.18900465169382</v>
      </c>
      <c r="AG2271" s="57" t="s">
        <v>5462</v>
      </c>
      <c r="AH2271" s="57" t="s">
        <v>4866</v>
      </c>
      <c r="AI2271" s="57" t="s">
        <v>5411</v>
      </c>
      <c r="AJ2271" s="58" t="n">
        <v>4.45046189603955</v>
      </c>
      <c r="AK2271" s="57" t="s">
        <v>5462</v>
      </c>
      <c r="AL2271" s="58" t="n">
        <v>3.5</v>
      </c>
      <c r="AM2271" s="57"/>
      <c r="AN2271" s="57"/>
      <c r="AO2271" s="57" t="n">
        <v>0</v>
      </c>
      <c r="AP2271" s="59" t="b">
        <f aca="false">FALSE()</f>
        <v>0</v>
      </c>
    </row>
    <row r="2272" customFormat="false" ht="15" hidden="false" customHeight="true" outlineLevel="0" collapsed="false">
      <c r="B2272" s="57" t="s">
        <v>4721</v>
      </c>
      <c r="C2272" s="57" t="s">
        <v>255</v>
      </c>
      <c r="D2272" s="57" t="s">
        <v>337</v>
      </c>
      <c r="E2272" s="59" t="b">
        <f aca="false">FALSE()</f>
        <v>0</v>
      </c>
      <c r="F2272" s="57" t="n">
        <v>1</v>
      </c>
      <c r="G2272" s="57" t="s">
        <v>4855</v>
      </c>
      <c r="H2272" s="57" t="s">
        <v>5199</v>
      </c>
      <c r="I2272" s="57" t="n">
        <v>8</v>
      </c>
      <c r="J2272" s="57" t="s">
        <v>4588</v>
      </c>
      <c r="K2272" s="57" t="n">
        <v>2</v>
      </c>
      <c r="L2272" s="59" t="b">
        <f aca="false">FALSE()</f>
        <v>0</v>
      </c>
      <c r="M2272" s="59" t="b">
        <f aca="false">TRUE()</f>
        <v>1</v>
      </c>
      <c r="N2272" s="59" t="b">
        <f aca="false">TRUE()</f>
        <v>1</v>
      </c>
      <c r="O2272" s="59" t="b">
        <f aca="false">TRUE()</f>
        <v>1</v>
      </c>
      <c r="P2272" s="59" t="b">
        <f aca="false">TRUE()</f>
        <v>1</v>
      </c>
      <c r="Q2272" s="57" t="s">
        <v>5428</v>
      </c>
      <c r="R2272" s="58" t="n">
        <v>1</v>
      </c>
      <c r="S2272" s="58" t="n">
        <v>52.5520095825195</v>
      </c>
      <c r="T2272" s="57"/>
      <c r="U2272" s="58" t="n">
        <v>0</v>
      </c>
      <c r="V2272" s="58" t="n">
        <v>0</v>
      </c>
      <c r="W2272" s="58" t="n">
        <v>0</v>
      </c>
      <c r="X2272" s="57"/>
      <c r="Y2272" s="57"/>
      <c r="Z2272" s="58" t="n">
        <v>4.45046189603955</v>
      </c>
      <c r="AA2272" s="57" t="s">
        <v>5462</v>
      </c>
      <c r="AB2272" s="57" t="s">
        <v>282</v>
      </c>
      <c r="AC2272" s="57" t="s">
        <v>5016</v>
      </c>
      <c r="AD2272" s="57" t="s">
        <v>5432</v>
      </c>
      <c r="AE2272" s="57" t="n">
        <v>38</v>
      </c>
      <c r="AF2272" s="58" t="n">
        <v>5.18900465169382</v>
      </c>
      <c r="AG2272" s="57" t="s">
        <v>5462</v>
      </c>
      <c r="AH2272" s="57" t="s">
        <v>4866</v>
      </c>
      <c r="AI2272" s="57" t="s">
        <v>5411</v>
      </c>
      <c r="AJ2272" s="58" t="n">
        <v>4.45046189603955</v>
      </c>
      <c r="AK2272" s="57" t="s">
        <v>5462</v>
      </c>
      <c r="AL2272" s="58" t="n">
        <v>4</v>
      </c>
      <c r="AM2272" s="57"/>
      <c r="AN2272" s="57"/>
      <c r="AO2272" s="57" t="n">
        <v>0</v>
      </c>
      <c r="AP2272" s="59" t="b">
        <f aca="false">FALSE()</f>
        <v>0</v>
      </c>
    </row>
    <row r="2273" customFormat="false" ht="15" hidden="false" customHeight="true" outlineLevel="0" collapsed="false">
      <c r="B2273" s="57" t="s">
        <v>4721</v>
      </c>
      <c r="C2273" s="57" t="s">
        <v>255</v>
      </c>
      <c r="D2273" s="57" t="s">
        <v>337</v>
      </c>
      <c r="E2273" s="59" t="b">
        <f aca="false">FALSE()</f>
        <v>0</v>
      </c>
      <c r="F2273" s="57" t="n">
        <v>1</v>
      </c>
      <c r="G2273" s="57" t="s">
        <v>4855</v>
      </c>
      <c r="H2273" s="57" t="s">
        <v>5199</v>
      </c>
      <c r="I2273" s="57" t="n">
        <v>8</v>
      </c>
      <c r="J2273" s="57" t="s">
        <v>4588</v>
      </c>
      <c r="K2273" s="57" t="n">
        <v>2</v>
      </c>
      <c r="L2273" s="59" t="b">
        <f aca="false">FALSE()</f>
        <v>0</v>
      </c>
      <c r="M2273" s="59" t="b">
        <f aca="false">TRUE()</f>
        <v>1</v>
      </c>
      <c r="N2273" s="59" t="b">
        <f aca="false">TRUE()</f>
        <v>1</v>
      </c>
      <c r="O2273" s="59" t="b">
        <f aca="false">TRUE()</f>
        <v>1</v>
      </c>
      <c r="P2273" s="59" t="b">
        <f aca="false">TRUE()</f>
        <v>1</v>
      </c>
      <c r="Q2273" s="57" t="s">
        <v>5428</v>
      </c>
      <c r="R2273" s="58" t="n">
        <v>1</v>
      </c>
      <c r="S2273" s="58" t="n">
        <v>52.5520095825195</v>
      </c>
      <c r="T2273" s="57"/>
      <c r="U2273" s="58" t="n">
        <v>0</v>
      </c>
      <c r="V2273" s="58" t="n">
        <v>0</v>
      </c>
      <c r="W2273" s="58" t="n">
        <v>0</v>
      </c>
      <c r="X2273" s="57"/>
      <c r="Y2273" s="57"/>
      <c r="Z2273" s="58" t="n">
        <v>4.45046189603955</v>
      </c>
      <c r="AA2273" s="57" t="s">
        <v>5462</v>
      </c>
      <c r="AB2273" s="57" t="s">
        <v>282</v>
      </c>
      <c r="AC2273" s="57" t="s">
        <v>5016</v>
      </c>
      <c r="AD2273" s="57" t="s">
        <v>5432</v>
      </c>
      <c r="AE2273" s="57" t="n">
        <v>38</v>
      </c>
      <c r="AF2273" s="58" t="n">
        <v>5.18900465169382</v>
      </c>
      <c r="AG2273" s="57" t="s">
        <v>5462</v>
      </c>
      <c r="AH2273" s="57" t="s">
        <v>4866</v>
      </c>
      <c r="AI2273" s="57" t="s">
        <v>5411</v>
      </c>
      <c r="AJ2273" s="58" t="n">
        <v>4.45046189603955</v>
      </c>
      <c r="AK2273" s="57" t="s">
        <v>5462</v>
      </c>
      <c r="AL2273" s="58" t="n">
        <v>4.5</v>
      </c>
      <c r="AM2273" s="57" t="s">
        <v>5462</v>
      </c>
      <c r="AN2273" s="57" t="s">
        <v>5462</v>
      </c>
      <c r="AO2273" s="57" t="n">
        <v>1</v>
      </c>
      <c r="AP2273" s="59" t="b">
        <f aca="false">FALSE()</f>
        <v>0</v>
      </c>
    </row>
    <row r="2274" customFormat="false" ht="15" hidden="false" customHeight="true" outlineLevel="0" collapsed="false">
      <c r="B2274" s="57" t="s">
        <v>4721</v>
      </c>
      <c r="C2274" s="57" t="s">
        <v>255</v>
      </c>
      <c r="D2274" s="57" t="s">
        <v>309</v>
      </c>
      <c r="E2274" s="59" t="b">
        <f aca="false">FALSE()</f>
        <v>0</v>
      </c>
      <c r="F2274" s="57" t="n">
        <v>1</v>
      </c>
      <c r="G2274" s="57" t="s">
        <v>5197</v>
      </c>
      <c r="H2274" s="57" t="s">
        <v>4875</v>
      </c>
      <c r="I2274" s="57" t="n">
        <v>2</v>
      </c>
      <c r="J2274" s="57" t="s">
        <v>312</v>
      </c>
      <c r="K2274" s="57" t="n">
        <v>2</v>
      </c>
      <c r="L2274" s="59" t="b">
        <f aca="false">FALSE()</f>
        <v>0</v>
      </c>
      <c r="M2274" s="59" t="b">
        <f aca="false">TRUE()</f>
        <v>1</v>
      </c>
      <c r="N2274" s="59" t="b">
        <f aca="false">TRUE()</f>
        <v>1</v>
      </c>
      <c r="O2274" s="59" t="b">
        <f aca="false">TRUE()</f>
        <v>1</v>
      </c>
      <c r="P2274" s="59" t="b">
        <f aca="false">TRUE()</f>
        <v>1</v>
      </c>
      <c r="Q2274" s="57" t="s">
        <v>5418</v>
      </c>
      <c r="R2274" s="58" t="n">
        <v>1</v>
      </c>
      <c r="S2274" s="58" t="n">
        <v>33.0297203063965</v>
      </c>
      <c r="T2274" s="57"/>
      <c r="U2274" s="58" t="n">
        <v>42.6915980454262</v>
      </c>
      <c r="V2274" s="58" t="n">
        <v>35.6697779791679</v>
      </c>
      <c r="W2274" s="58" t="n">
        <v>0</v>
      </c>
      <c r="X2274" s="58" t="n">
        <v>83.552220137586</v>
      </c>
      <c r="Y2274" s="58" t="n">
        <v>0</v>
      </c>
      <c r="Z2274" s="58" t="n">
        <v>3.22362312335048</v>
      </c>
      <c r="AA2274" s="57" t="s">
        <v>5455</v>
      </c>
      <c r="AB2274" s="57" t="s">
        <v>5413</v>
      </c>
      <c r="AC2274" s="57" t="s">
        <v>5419</v>
      </c>
      <c r="AD2274" s="57" t="s">
        <v>252</v>
      </c>
      <c r="AE2274" s="57" t="n">
        <v>4219</v>
      </c>
      <c r="AF2274" s="58" t="n">
        <v>3.22362312335048</v>
      </c>
      <c r="AG2274" s="57" t="s">
        <v>5455</v>
      </c>
      <c r="AH2274" s="57" t="s">
        <v>5419</v>
      </c>
      <c r="AI2274" s="57" t="s">
        <v>252</v>
      </c>
      <c r="AJ2274" s="58" t="n">
        <v>7.46921580522345</v>
      </c>
      <c r="AK2274" s="57" t="s">
        <v>489</v>
      </c>
      <c r="AL2274" s="58" t="n">
        <v>3.5</v>
      </c>
      <c r="AM2274" s="57"/>
      <c r="AN2274" s="57" t="s">
        <v>5455</v>
      </c>
      <c r="AO2274" s="57" t="n">
        <v>4</v>
      </c>
      <c r="AP2274" s="59" t="b">
        <f aca="false">TRUE()</f>
        <v>1</v>
      </c>
    </row>
    <row r="2275" customFormat="false" ht="15" hidden="false" customHeight="true" outlineLevel="0" collapsed="false">
      <c r="B2275" s="57" t="s">
        <v>4721</v>
      </c>
      <c r="C2275" s="57" t="s">
        <v>255</v>
      </c>
      <c r="D2275" s="57" t="s">
        <v>309</v>
      </c>
      <c r="E2275" s="59" t="b">
        <f aca="false">FALSE()</f>
        <v>0</v>
      </c>
      <c r="F2275" s="57" t="n">
        <v>1</v>
      </c>
      <c r="G2275" s="57" t="s">
        <v>5197</v>
      </c>
      <c r="H2275" s="57" t="s">
        <v>4875</v>
      </c>
      <c r="I2275" s="57" t="n">
        <v>2</v>
      </c>
      <c r="J2275" s="57" t="s">
        <v>312</v>
      </c>
      <c r="K2275" s="57" t="n">
        <v>2</v>
      </c>
      <c r="L2275" s="59" t="b">
        <f aca="false">FALSE()</f>
        <v>0</v>
      </c>
      <c r="M2275" s="59" t="b">
        <f aca="false">TRUE()</f>
        <v>1</v>
      </c>
      <c r="N2275" s="59" t="b">
        <f aca="false">TRUE()</f>
        <v>1</v>
      </c>
      <c r="O2275" s="59" t="b">
        <f aca="false">TRUE()</f>
        <v>1</v>
      </c>
      <c r="P2275" s="59" t="b">
        <f aca="false">TRUE()</f>
        <v>1</v>
      </c>
      <c r="Q2275" s="57" t="s">
        <v>5418</v>
      </c>
      <c r="R2275" s="58" t="n">
        <v>1</v>
      </c>
      <c r="S2275" s="58" t="n">
        <v>33.0297203063965</v>
      </c>
      <c r="T2275" s="57"/>
      <c r="U2275" s="58" t="n">
        <v>42.6915980454262</v>
      </c>
      <c r="V2275" s="58" t="n">
        <v>35.6697779791679</v>
      </c>
      <c r="W2275" s="58" t="n">
        <v>0</v>
      </c>
      <c r="X2275" s="58" t="n">
        <v>83.552220137586</v>
      </c>
      <c r="Y2275" s="58" t="n">
        <v>0</v>
      </c>
      <c r="Z2275" s="58" t="n">
        <v>3.22362312335048</v>
      </c>
      <c r="AA2275" s="57" t="s">
        <v>5455</v>
      </c>
      <c r="AB2275" s="57" t="s">
        <v>5413</v>
      </c>
      <c r="AC2275" s="57" t="s">
        <v>5419</v>
      </c>
      <c r="AD2275" s="57" t="s">
        <v>252</v>
      </c>
      <c r="AE2275" s="57" t="n">
        <v>4219</v>
      </c>
      <c r="AF2275" s="58" t="n">
        <v>3.22362312335048</v>
      </c>
      <c r="AG2275" s="57" t="s">
        <v>5455</v>
      </c>
      <c r="AH2275" s="57" t="s">
        <v>5419</v>
      </c>
      <c r="AI2275" s="57" t="s">
        <v>252</v>
      </c>
      <c r="AJ2275" s="58" t="n">
        <v>7.46921580522345</v>
      </c>
      <c r="AK2275" s="57" t="s">
        <v>489</v>
      </c>
      <c r="AL2275" s="58" t="n">
        <v>4</v>
      </c>
      <c r="AM2275" s="57"/>
      <c r="AN2275" s="57" t="s">
        <v>5455</v>
      </c>
      <c r="AO2275" s="57" t="n">
        <v>5</v>
      </c>
      <c r="AP2275" s="59" t="b">
        <f aca="false">TRUE()</f>
        <v>1</v>
      </c>
    </row>
    <row r="2276" customFormat="false" ht="15" hidden="false" customHeight="true" outlineLevel="0" collapsed="false">
      <c r="B2276" s="57" t="s">
        <v>4721</v>
      </c>
      <c r="C2276" s="57" t="s">
        <v>255</v>
      </c>
      <c r="D2276" s="57" t="s">
        <v>309</v>
      </c>
      <c r="E2276" s="59" t="b">
        <f aca="false">FALSE()</f>
        <v>0</v>
      </c>
      <c r="F2276" s="57" t="n">
        <v>1</v>
      </c>
      <c r="G2276" s="57" t="s">
        <v>5197</v>
      </c>
      <c r="H2276" s="57" t="s">
        <v>4875</v>
      </c>
      <c r="I2276" s="57" t="n">
        <v>2</v>
      </c>
      <c r="J2276" s="57" t="s">
        <v>312</v>
      </c>
      <c r="K2276" s="57" t="n">
        <v>2</v>
      </c>
      <c r="L2276" s="59" t="b">
        <f aca="false">FALSE()</f>
        <v>0</v>
      </c>
      <c r="M2276" s="59" t="b">
        <f aca="false">TRUE()</f>
        <v>1</v>
      </c>
      <c r="N2276" s="59" t="b">
        <f aca="false">TRUE()</f>
        <v>1</v>
      </c>
      <c r="O2276" s="59" t="b">
        <f aca="false">TRUE()</f>
        <v>1</v>
      </c>
      <c r="P2276" s="59" t="b">
        <f aca="false">TRUE()</f>
        <v>1</v>
      </c>
      <c r="Q2276" s="57" t="s">
        <v>5418</v>
      </c>
      <c r="R2276" s="58" t="n">
        <v>1</v>
      </c>
      <c r="S2276" s="58" t="n">
        <v>33.0297203063965</v>
      </c>
      <c r="T2276" s="57"/>
      <c r="U2276" s="58" t="n">
        <v>42.6915980454262</v>
      </c>
      <c r="V2276" s="58" t="n">
        <v>35.6697779791679</v>
      </c>
      <c r="W2276" s="58" t="n">
        <v>0</v>
      </c>
      <c r="X2276" s="58" t="n">
        <v>83.552220137586</v>
      </c>
      <c r="Y2276" s="58" t="n">
        <v>0</v>
      </c>
      <c r="Z2276" s="58" t="n">
        <v>3.22362312335048</v>
      </c>
      <c r="AA2276" s="57" t="s">
        <v>5455</v>
      </c>
      <c r="AB2276" s="57" t="s">
        <v>5413</v>
      </c>
      <c r="AC2276" s="57" t="s">
        <v>5419</v>
      </c>
      <c r="AD2276" s="57" t="s">
        <v>252</v>
      </c>
      <c r="AE2276" s="57" t="n">
        <v>4219</v>
      </c>
      <c r="AF2276" s="58" t="n">
        <v>3.22362312335048</v>
      </c>
      <c r="AG2276" s="57" t="s">
        <v>5455</v>
      </c>
      <c r="AH2276" s="57" t="s">
        <v>5419</v>
      </c>
      <c r="AI2276" s="57" t="s">
        <v>252</v>
      </c>
      <c r="AJ2276" s="58" t="n">
        <v>7.46921580522345</v>
      </c>
      <c r="AK2276" s="57" t="s">
        <v>489</v>
      </c>
      <c r="AL2276" s="58" t="n">
        <v>4.5</v>
      </c>
      <c r="AM2276" s="57"/>
      <c r="AN2276" s="57" t="s">
        <v>5455</v>
      </c>
      <c r="AO2276" s="57" t="n">
        <v>6</v>
      </c>
      <c r="AP2276" s="59" t="b">
        <f aca="false">TRUE()</f>
        <v>1</v>
      </c>
    </row>
    <row r="2277" customFormat="false" ht="15" hidden="false" customHeight="true" outlineLevel="0" collapsed="false">
      <c r="B2277" s="57" t="s">
        <v>4721</v>
      </c>
      <c r="C2277" s="57" t="s">
        <v>255</v>
      </c>
      <c r="D2277" s="57" t="s">
        <v>309</v>
      </c>
      <c r="E2277" s="59" t="b">
        <f aca="false">FALSE()</f>
        <v>0</v>
      </c>
      <c r="F2277" s="57" t="n">
        <v>1</v>
      </c>
      <c r="G2277" s="57" t="s">
        <v>5197</v>
      </c>
      <c r="H2277" s="57" t="s">
        <v>4875</v>
      </c>
      <c r="I2277" s="57" t="n">
        <v>3</v>
      </c>
      <c r="J2277" s="57" t="s">
        <v>4795</v>
      </c>
      <c r="K2277" s="57" t="n">
        <v>2</v>
      </c>
      <c r="L2277" s="59" t="b">
        <f aca="false">FALSE()</f>
        <v>0</v>
      </c>
      <c r="M2277" s="59" t="b">
        <f aca="false">TRUE()</f>
        <v>1</v>
      </c>
      <c r="N2277" s="59" t="b">
        <f aca="false">TRUE()</f>
        <v>1</v>
      </c>
      <c r="O2277" s="59" t="b">
        <f aca="false">TRUE()</f>
        <v>1</v>
      </c>
      <c r="P2277" s="59" t="b">
        <f aca="false">TRUE()</f>
        <v>1</v>
      </c>
      <c r="Q2277" s="57" t="s">
        <v>5454</v>
      </c>
      <c r="R2277" s="58" t="n">
        <v>1</v>
      </c>
      <c r="S2277" s="58" t="n">
        <v>23.5357799530029</v>
      </c>
      <c r="T2277" s="57"/>
      <c r="U2277" s="58" t="n">
        <v>1.76212975046787</v>
      </c>
      <c r="V2277" s="58" t="n">
        <v>1.33494678065748</v>
      </c>
      <c r="W2277" s="58" t="n">
        <v>0</v>
      </c>
      <c r="X2277" s="58" t="n">
        <v>75.7575757575758</v>
      </c>
      <c r="Y2277" s="58" t="n">
        <v>0</v>
      </c>
      <c r="Z2277" s="58" t="n">
        <v>4.06673868180634</v>
      </c>
      <c r="AA2277" s="57" t="s">
        <v>5455</v>
      </c>
      <c r="AB2277" s="57" t="s">
        <v>5413</v>
      </c>
      <c r="AC2277" s="57" t="s">
        <v>5438</v>
      </c>
      <c r="AD2277" s="57" t="s">
        <v>252</v>
      </c>
      <c r="AE2277" s="57" t="n">
        <v>4219</v>
      </c>
      <c r="AF2277" s="58" t="n">
        <v>4.06673868180634</v>
      </c>
      <c r="AG2277" s="57" t="s">
        <v>5455</v>
      </c>
      <c r="AH2277" s="57" t="s">
        <v>5438</v>
      </c>
      <c r="AI2277" s="57" t="s">
        <v>252</v>
      </c>
      <c r="AJ2277" s="58" t="n">
        <v>9.56791873852408</v>
      </c>
      <c r="AK2277" s="57" t="s">
        <v>489</v>
      </c>
      <c r="AL2277" s="58" t="n">
        <v>3.5</v>
      </c>
      <c r="AM2277" s="57"/>
      <c r="AN2277" s="57"/>
      <c r="AO2277" s="57" t="n">
        <v>0</v>
      </c>
      <c r="AP2277" s="59" t="b">
        <f aca="false">FALSE()</f>
        <v>0</v>
      </c>
    </row>
    <row r="2278" customFormat="false" ht="15" hidden="false" customHeight="true" outlineLevel="0" collapsed="false">
      <c r="B2278" s="57" t="s">
        <v>4721</v>
      </c>
      <c r="C2278" s="57" t="s">
        <v>255</v>
      </c>
      <c r="D2278" s="57" t="s">
        <v>309</v>
      </c>
      <c r="E2278" s="59" t="b">
        <f aca="false">FALSE()</f>
        <v>0</v>
      </c>
      <c r="F2278" s="57" t="n">
        <v>1</v>
      </c>
      <c r="G2278" s="57" t="s">
        <v>5197</v>
      </c>
      <c r="H2278" s="57" t="s">
        <v>4875</v>
      </c>
      <c r="I2278" s="57" t="n">
        <v>3</v>
      </c>
      <c r="J2278" s="57" t="s">
        <v>4795</v>
      </c>
      <c r="K2278" s="57" t="n">
        <v>2</v>
      </c>
      <c r="L2278" s="59" t="b">
        <f aca="false">FALSE()</f>
        <v>0</v>
      </c>
      <c r="M2278" s="59" t="b">
        <f aca="false">TRUE()</f>
        <v>1</v>
      </c>
      <c r="N2278" s="59" t="b">
        <f aca="false">TRUE()</f>
        <v>1</v>
      </c>
      <c r="O2278" s="59" t="b">
        <f aca="false">TRUE()</f>
        <v>1</v>
      </c>
      <c r="P2278" s="59" t="b">
        <f aca="false">TRUE()</f>
        <v>1</v>
      </c>
      <c r="Q2278" s="57" t="s">
        <v>5454</v>
      </c>
      <c r="R2278" s="58" t="n">
        <v>1</v>
      </c>
      <c r="S2278" s="58" t="n">
        <v>23.5357799530029</v>
      </c>
      <c r="T2278" s="57"/>
      <c r="U2278" s="58" t="n">
        <v>1.76212975046787</v>
      </c>
      <c r="V2278" s="58" t="n">
        <v>1.33494678065748</v>
      </c>
      <c r="W2278" s="58" t="n">
        <v>0</v>
      </c>
      <c r="X2278" s="58" t="n">
        <v>75.7575757575758</v>
      </c>
      <c r="Y2278" s="58" t="n">
        <v>0</v>
      </c>
      <c r="Z2278" s="58" t="n">
        <v>4.06673868180634</v>
      </c>
      <c r="AA2278" s="57" t="s">
        <v>5455</v>
      </c>
      <c r="AB2278" s="57" t="s">
        <v>5413</v>
      </c>
      <c r="AC2278" s="57" t="s">
        <v>5438</v>
      </c>
      <c r="AD2278" s="57" t="s">
        <v>252</v>
      </c>
      <c r="AE2278" s="57" t="n">
        <v>4219</v>
      </c>
      <c r="AF2278" s="58" t="n">
        <v>4.06673868180634</v>
      </c>
      <c r="AG2278" s="57" t="s">
        <v>5455</v>
      </c>
      <c r="AH2278" s="57" t="s">
        <v>5438</v>
      </c>
      <c r="AI2278" s="57" t="s">
        <v>252</v>
      </c>
      <c r="AJ2278" s="58" t="n">
        <v>9.56791873852408</v>
      </c>
      <c r="AK2278" s="57" t="s">
        <v>489</v>
      </c>
      <c r="AL2278" s="58" t="n">
        <v>4</v>
      </c>
      <c r="AM2278" s="57"/>
      <c r="AN2278" s="57"/>
      <c r="AO2278" s="57" t="n">
        <v>0</v>
      </c>
      <c r="AP2278" s="59" t="b">
        <f aca="false">FALSE()</f>
        <v>0</v>
      </c>
    </row>
    <row r="2279" customFormat="false" ht="15" hidden="false" customHeight="true" outlineLevel="0" collapsed="false">
      <c r="B2279" s="57" t="s">
        <v>4721</v>
      </c>
      <c r="C2279" s="57" t="s">
        <v>255</v>
      </c>
      <c r="D2279" s="57" t="s">
        <v>309</v>
      </c>
      <c r="E2279" s="59" t="b">
        <f aca="false">FALSE()</f>
        <v>0</v>
      </c>
      <c r="F2279" s="57" t="n">
        <v>1</v>
      </c>
      <c r="G2279" s="57" t="s">
        <v>5197</v>
      </c>
      <c r="H2279" s="57" t="s">
        <v>4875</v>
      </c>
      <c r="I2279" s="57" t="n">
        <v>3</v>
      </c>
      <c r="J2279" s="57" t="s">
        <v>4795</v>
      </c>
      <c r="K2279" s="57" t="n">
        <v>2</v>
      </c>
      <c r="L2279" s="59" t="b">
        <f aca="false">FALSE()</f>
        <v>0</v>
      </c>
      <c r="M2279" s="59" t="b">
        <f aca="false">TRUE()</f>
        <v>1</v>
      </c>
      <c r="N2279" s="59" t="b">
        <f aca="false">TRUE()</f>
        <v>1</v>
      </c>
      <c r="O2279" s="59" t="b">
        <f aca="false">TRUE()</f>
        <v>1</v>
      </c>
      <c r="P2279" s="59" t="b">
        <f aca="false">TRUE()</f>
        <v>1</v>
      </c>
      <c r="Q2279" s="57" t="s">
        <v>5454</v>
      </c>
      <c r="R2279" s="58" t="n">
        <v>1</v>
      </c>
      <c r="S2279" s="58" t="n">
        <v>23.5357799530029</v>
      </c>
      <c r="T2279" s="57"/>
      <c r="U2279" s="58" t="n">
        <v>1.76212975046787</v>
      </c>
      <c r="V2279" s="58" t="n">
        <v>1.33494678065748</v>
      </c>
      <c r="W2279" s="58" t="n">
        <v>0</v>
      </c>
      <c r="X2279" s="58" t="n">
        <v>75.7575757575758</v>
      </c>
      <c r="Y2279" s="58" t="n">
        <v>0</v>
      </c>
      <c r="Z2279" s="58" t="n">
        <v>4.06673868180634</v>
      </c>
      <c r="AA2279" s="57" t="s">
        <v>5455</v>
      </c>
      <c r="AB2279" s="57" t="s">
        <v>5413</v>
      </c>
      <c r="AC2279" s="57" t="s">
        <v>5438</v>
      </c>
      <c r="AD2279" s="57" t="s">
        <v>252</v>
      </c>
      <c r="AE2279" s="57" t="n">
        <v>4219</v>
      </c>
      <c r="AF2279" s="58" t="n">
        <v>4.06673868180634</v>
      </c>
      <c r="AG2279" s="57" t="s">
        <v>5455</v>
      </c>
      <c r="AH2279" s="57" t="s">
        <v>5438</v>
      </c>
      <c r="AI2279" s="57" t="s">
        <v>252</v>
      </c>
      <c r="AJ2279" s="58" t="n">
        <v>9.56791873852408</v>
      </c>
      <c r="AK2279" s="57" t="s">
        <v>489</v>
      </c>
      <c r="AL2279" s="58" t="n">
        <v>4.5</v>
      </c>
      <c r="AM2279" s="57"/>
      <c r="AN2279" s="57" t="s">
        <v>5455</v>
      </c>
      <c r="AO2279" s="57" t="n">
        <v>1</v>
      </c>
      <c r="AP2279" s="59" t="b">
        <f aca="false">FALSE()</f>
        <v>0</v>
      </c>
    </row>
    <row r="2280" customFormat="false" ht="15" hidden="false" customHeight="true" outlineLevel="0" collapsed="false">
      <c r="B2280" s="57" t="s">
        <v>4721</v>
      </c>
      <c r="C2280" s="57" t="s">
        <v>255</v>
      </c>
      <c r="D2280" s="57" t="s">
        <v>309</v>
      </c>
      <c r="E2280" s="59" t="b">
        <f aca="false">FALSE()</f>
        <v>0</v>
      </c>
      <c r="F2280" s="57" t="n">
        <v>1</v>
      </c>
      <c r="G2280" s="57" t="s">
        <v>5197</v>
      </c>
      <c r="H2280" s="57" t="s">
        <v>4875</v>
      </c>
      <c r="I2280" s="57" t="n">
        <v>4</v>
      </c>
      <c r="J2280" s="57" t="s">
        <v>312</v>
      </c>
      <c r="K2280" s="57" t="n">
        <v>2</v>
      </c>
      <c r="L2280" s="59" t="b">
        <f aca="false">FALSE()</f>
        <v>0</v>
      </c>
      <c r="M2280" s="59" t="b">
        <f aca="false">TRUE()</f>
        <v>1</v>
      </c>
      <c r="N2280" s="59" t="b">
        <f aca="false">TRUE()</f>
        <v>1</v>
      </c>
      <c r="O2280" s="59" t="b">
        <f aca="false">TRUE()</f>
        <v>1</v>
      </c>
      <c r="P2280" s="59" t="b">
        <f aca="false">TRUE()</f>
        <v>1</v>
      </c>
      <c r="Q2280" s="57" t="s">
        <v>5418</v>
      </c>
      <c r="R2280" s="58" t="n">
        <v>1</v>
      </c>
      <c r="S2280" s="58" t="n">
        <v>16.1889896392822</v>
      </c>
      <c r="T2280" s="57"/>
      <c r="U2280" s="58" t="n">
        <v>0.213591484905197</v>
      </c>
      <c r="V2280" s="58" t="n">
        <v>0</v>
      </c>
      <c r="W2280" s="58" t="n">
        <v>0</v>
      </c>
      <c r="X2280" s="58" t="n">
        <v>0</v>
      </c>
      <c r="Y2280" s="58" t="n">
        <v>0</v>
      </c>
      <c r="Z2280" s="58" t="n">
        <v>5.13823694254168</v>
      </c>
      <c r="AA2280" s="57" t="s">
        <v>5455</v>
      </c>
      <c r="AB2280" s="57" t="s">
        <v>5413</v>
      </c>
      <c r="AC2280" s="57" t="s">
        <v>5438</v>
      </c>
      <c r="AD2280" s="57" t="s">
        <v>4838</v>
      </c>
      <c r="AE2280" s="57" t="n">
        <v>4207</v>
      </c>
      <c r="AF2280" s="58" t="n">
        <v>5.13823694254168</v>
      </c>
      <c r="AG2280" s="57" t="s">
        <v>5455</v>
      </c>
      <c r="AH2280" s="57" t="s">
        <v>5438</v>
      </c>
      <c r="AI2280" s="57" t="s">
        <v>4838</v>
      </c>
      <c r="AJ2280" s="58" t="n">
        <v>12.4806208639194</v>
      </c>
      <c r="AK2280" s="57" t="s">
        <v>489</v>
      </c>
      <c r="AL2280" s="58" t="n">
        <v>3.5</v>
      </c>
      <c r="AM2280" s="57"/>
      <c r="AN2280" s="57"/>
      <c r="AO2280" s="57" t="n">
        <v>0</v>
      </c>
      <c r="AP2280" s="59" t="b">
        <f aca="false">FALSE()</f>
        <v>0</v>
      </c>
    </row>
    <row r="2281" customFormat="false" ht="15" hidden="false" customHeight="true" outlineLevel="0" collapsed="false">
      <c r="B2281" s="57" t="s">
        <v>4721</v>
      </c>
      <c r="C2281" s="57" t="s">
        <v>255</v>
      </c>
      <c r="D2281" s="57" t="s">
        <v>309</v>
      </c>
      <c r="E2281" s="59" t="b">
        <f aca="false">FALSE()</f>
        <v>0</v>
      </c>
      <c r="F2281" s="57" t="n">
        <v>1</v>
      </c>
      <c r="G2281" s="57" t="s">
        <v>5197</v>
      </c>
      <c r="H2281" s="57" t="s">
        <v>4875</v>
      </c>
      <c r="I2281" s="57" t="n">
        <v>4</v>
      </c>
      <c r="J2281" s="57" t="s">
        <v>312</v>
      </c>
      <c r="K2281" s="57" t="n">
        <v>2</v>
      </c>
      <c r="L2281" s="59" t="b">
        <f aca="false">FALSE()</f>
        <v>0</v>
      </c>
      <c r="M2281" s="59" t="b">
        <f aca="false">TRUE()</f>
        <v>1</v>
      </c>
      <c r="N2281" s="59" t="b">
        <f aca="false">TRUE()</f>
        <v>1</v>
      </c>
      <c r="O2281" s="59" t="b">
        <f aca="false">TRUE()</f>
        <v>1</v>
      </c>
      <c r="P2281" s="59" t="b">
        <f aca="false">TRUE()</f>
        <v>1</v>
      </c>
      <c r="Q2281" s="57" t="s">
        <v>5418</v>
      </c>
      <c r="R2281" s="58" t="n">
        <v>1</v>
      </c>
      <c r="S2281" s="58" t="n">
        <v>16.1889896392822</v>
      </c>
      <c r="T2281" s="57"/>
      <c r="U2281" s="58" t="n">
        <v>0.213591484905197</v>
      </c>
      <c r="V2281" s="58" t="n">
        <v>0</v>
      </c>
      <c r="W2281" s="58" t="n">
        <v>0</v>
      </c>
      <c r="X2281" s="58" t="n">
        <v>0</v>
      </c>
      <c r="Y2281" s="58" t="n">
        <v>0</v>
      </c>
      <c r="Z2281" s="58" t="n">
        <v>5.13823694254168</v>
      </c>
      <c r="AA2281" s="57" t="s">
        <v>5455</v>
      </c>
      <c r="AB2281" s="57" t="s">
        <v>5413</v>
      </c>
      <c r="AC2281" s="57" t="s">
        <v>5438</v>
      </c>
      <c r="AD2281" s="57" t="s">
        <v>4838</v>
      </c>
      <c r="AE2281" s="57" t="n">
        <v>4207</v>
      </c>
      <c r="AF2281" s="58" t="n">
        <v>5.13823694254168</v>
      </c>
      <c r="AG2281" s="57" t="s">
        <v>5455</v>
      </c>
      <c r="AH2281" s="57" t="s">
        <v>5438</v>
      </c>
      <c r="AI2281" s="57" t="s">
        <v>4838</v>
      </c>
      <c r="AJ2281" s="58" t="n">
        <v>12.4806208639194</v>
      </c>
      <c r="AK2281" s="57" t="s">
        <v>489</v>
      </c>
      <c r="AL2281" s="58" t="n">
        <v>4</v>
      </c>
      <c r="AM2281" s="57"/>
      <c r="AN2281" s="57"/>
      <c r="AO2281" s="57" t="n">
        <v>0</v>
      </c>
      <c r="AP2281" s="59" t="b">
        <f aca="false">FALSE()</f>
        <v>0</v>
      </c>
    </row>
    <row r="2282" customFormat="false" ht="15" hidden="false" customHeight="true" outlineLevel="0" collapsed="false">
      <c r="B2282" s="57" t="s">
        <v>4721</v>
      </c>
      <c r="C2282" s="57" t="s">
        <v>255</v>
      </c>
      <c r="D2282" s="57" t="s">
        <v>309</v>
      </c>
      <c r="E2282" s="59" t="b">
        <f aca="false">FALSE()</f>
        <v>0</v>
      </c>
      <c r="F2282" s="57" t="n">
        <v>1</v>
      </c>
      <c r="G2282" s="57" t="s">
        <v>5197</v>
      </c>
      <c r="H2282" s="57" t="s">
        <v>4875</v>
      </c>
      <c r="I2282" s="57" t="n">
        <v>4</v>
      </c>
      <c r="J2282" s="57" t="s">
        <v>312</v>
      </c>
      <c r="K2282" s="57" t="n">
        <v>2</v>
      </c>
      <c r="L2282" s="59" t="b">
        <f aca="false">FALSE()</f>
        <v>0</v>
      </c>
      <c r="M2282" s="59" t="b">
        <f aca="false">TRUE()</f>
        <v>1</v>
      </c>
      <c r="N2282" s="59" t="b">
        <f aca="false">TRUE()</f>
        <v>1</v>
      </c>
      <c r="O2282" s="59" t="b">
        <f aca="false">TRUE()</f>
        <v>1</v>
      </c>
      <c r="P2282" s="59" t="b">
        <f aca="false">TRUE()</f>
        <v>1</v>
      </c>
      <c r="Q2282" s="57" t="s">
        <v>5418</v>
      </c>
      <c r="R2282" s="58" t="n">
        <v>1</v>
      </c>
      <c r="S2282" s="58" t="n">
        <v>16.1889896392822</v>
      </c>
      <c r="T2282" s="57"/>
      <c r="U2282" s="58" t="n">
        <v>0.213591484905197</v>
      </c>
      <c r="V2282" s="58" t="n">
        <v>0</v>
      </c>
      <c r="W2282" s="58" t="n">
        <v>0</v>
      </c>
      <c r="X2282" s="58" t="n">
        <v>0</v>
      </c>
      <c r="Y2282" s="58" t="n">
        <v>0</v>
      </c>
      <c r="Z2282" s="58" t="n">
        <v>5.13823694254168</v>
      </c>
      <c r="AA2282" s="57" t="s">
        <v>5455</v>
      </c>
      <c r="AB2282" s="57" t="s">
        <v>5413</v>
      </c>
      <c r="AC2282" s="57" t="s">
        <v>5438</v>
      </c>
      <c r="AD2282" s="57" t="s">
        <v>4838</v>
      </c>
      <c r="AE2282" s="57" t="n">
        <v>4207</v>
      </c>
      <c r="AF2282" s="58" t="n">
        <v>5.13823694254168</v>
      </c>
      <c r="AG2282" s="57" t="s">
        <v>5455</v>
      </c>
      <c r="AH2282" s="57" t="s">
        <v>5438</v>
      </c>
      <c r="AI2282" s="57" t="s">
        <v>4838</v>
      </c>
      <c r="AJ2282" s="58" t="n">
        <v>12.4806208639194</v>
      </c>
      <c r="AK2282" s="57" t="s">
        <v>489</v>
      </c>
      <c r="AL2282" s="58" t="n">
        <v>4.5</v>
      </c>
      <c r="AM2282" s="57"/>
      <c r="AN2282" s="57"/>
      <c r="AO2282" s="57" t="n">
        <v>0</v>
      </c>
      <c r="AP2282" s="59" t="b">
        <f aca="false">FALSE()</f>
        <v>0</v>
      </c>
    </row>
    <row r="2283" customFormat="false" ht="15" hidden="false" customHeight="true" outlineLevel="0" collapsed="false">
      <c r="B2283" s="57" t="s">
        <v>4721</v>
      </c>
      <c r="C2283" s="57" t="s">
        <v>255</v>
      </c>
      <c r="D2283" s="57" t="s">
        <v>309</v>
      </c>
      <c r="E2283" s="59" t="b">
        <f aca="false">FALSE()</f>
        <v>0</v>
      </c>
      <c r="F2283" s="57" t="n">
        <v>1</v>
      </c>
      <c r="G2283" s="57" t="s">
        <v>5197</v>
      </c>
      <c r="H2283" s="57" t="s">
        <v>4875</v>
      </c>
      <c r="I2283" s="57" t="n">
        <v>5</v>
      </c>
      <c r="J2283" s="57" t="s">
        <v>327</v>
      </c>
      <c r="K2283" s="57" t="n">
        <v>2</v>
      </c>
      <c r="L2283" s="59" t="b">
        <f aca="false">FALSE()</f>
        <v>0</v>
      </c>
      <c r="M2283" s="59" t="b">
        <f aca="false">TRUE()</f>
        <v>1</v>
      </c>
      <c r="N2283" s="59" t="b">
        <f aca="false">TRUE()</f>
        <v>1</v>
      </c>
      <c r="O2283" s="59" t="b">
        <f aca="false">TRUE()</f>
        <v>1</v>
      </c>
      <c r="P2283" s="59" t="b">
        <f aca="false">TRUE()</f>
        <v>1</v>
      </c>
      <c r="Q2283" s="57" t="s">
        <v>5421</v>
      </c>
      <c r="R2283" s="58" t="n">
        <v>1</v>
      </c>
      <c r="S2283" s="58" t="n">
        <v>15.6429595947266</v>
      </c>
      <c r="T2283" s="57"/>
      <c r="U2283" s="58" t="n">
        <v>6.43444348276905</v>
      </c>
      <c r="V2283" s="58" t="n">
        <v>6.27424986909015</v>
      </c>
      <c r="W2283" s="58" t="n">
        <v>0</v>
      </c>
      <c r="X2283" s="58" t="n">
        <v>97.5103734439834</v>
      </c>
      <c r="Y2283" s="58" t="n">
        <v>0</v>
      </c>
      <c r="Z2283" s="58" t="n">
        <v>2.89572715422225</v>
      </c>
      <c r="AA2283" s="57" t="s">
        <v>5455</v>
      </c>
      <c r="AB2283" s="57" t="s">
        <v>5413</v>
      </c>
      <c r="AC2283" s="57" t="s">
        <v>5438</v>
      </c>
      <c r="AD2283" s="57" t="s">
        <v>4838</v>
      </c>
      <c r="AE2283" s="57" t="n">
        <v>4207</v>
      </c>
      <c r="AF2283" s="58" t="n">
        <v>2.89572715422225</v>
      </c>
      <c r="AG2283" s="57" t="s">
        <v>5455</v>
      </c>
      <c r="AH2283" s="57" t="s">
        <v>5438</v>
      </c>
      <c r="AI2283" s="57" t="s">
        <v>4838</v>
      </c>
      <c r="AJ2283" s="58" t="n">
        <v>13.8859541330403</v>
      </c>
      <c r="AK2283" s="57" t="s">
        <v>489</v>
      </c>
      <c r="AL2283" s="58" t="n">
        <v>3.5</v>
      </c>
      <c r="AM2283" s="57"/>
      <c r="AN2283" s="57" t="s">
        <v>5455</v>
      </c>
      <c r="AO2283" s="57" t="n">
        <v>1</v>
      </c>
      <c r="AP2283" s="59" t="b">
        <f aca="false">TRUE()</f>
        <v>1</v>
      </c>
    </row>
    <row r="2284" customFormat="false" ht="15" hidden="false" customHeight="true" outlineLevel="0" collapsed="false">
      <c r="B2284" s="57" t="s">
        <v>4721</v>
      </c>
      <c r="C2284" s="57" t="s">
        <v>255</v>
      </c>
      <c r="D2284" s="57" t="s">
        <v>309</v>
      </c>
      <c r="E2284" s="59" t="b">
        <f aca="false">FALSE()</f>
        <v>0</v>
      </c>
      <c r="F2284" s="57" t="n">
        <v>1</v>
      </c>
      <c r="G2284" s="57" t="s">
        <v>5197</v>
      </c>
      <c r="H2284" s="57" t="s">
        <v>4875</v>
      </c>
      <c r="I2284" s="57" t="n">
        <v>5</v>
      </c>
      <c r="J2284" s="57" t="s">
        <v>327</v>
      </c>
      <c r="K2284" s="57" t="n">
        <v>2</v>
      </c>
      <c r="L2284" s="59" t="b">
        <f aca="false">FALSE()</f>
        <v>0</v>
      </c>
      <c r="M2284" s="59" t="b">
        <f aca="false">TRUE()</f>
        <v>1</v>
      </c>
      <c r="N2284" s="59" t="b">
        <f aca="false">TRUE()</f>
        <v>1</v>
      </c>
      <c r="O2284" s="59" t="b">
        <f aca="false">TRUE()</f>
        <v>1</v>
      </c>
      <c r="P2284" s="59" t="b">
        <f aca="false">TRUE()</f>
        <v>1</v>
      </c>
      <c r="Q2284" s="57" t="s">
        <v>5421</v>
      </c>
      <c r="R2284" s="58" t="n">
        <v>1</v>
      </c>
      <c r="S2284" s="58" t="n">
        <v>15.6429595947266</v>
      </c>
      <c r="T2284" s="57"/>
      <c r="U2284" s="58" t="n">
        <v>6.43444348276905</v>
      </c>
      <c r="V2284" s="58" t="n">
        <v>6.27424986909015</v>
      </c>
      <c r="W2284" s="58" t="n">
        <v>0</v>
      </c>
      <c r="X2284" s="58" t="n">
        <v>97.5103734439834</v>
      </c>
      <c r="Y2284" s="58" t="n">
        <v>0</v>
      </c>
      <c r="Z2284" s="58" t="n">
        <v>2.89572715422225</v>
      </c>
      <c r="AA2284" s="57" t="s">
        <v>5455</v>
      </c>
      <c r="AB2284" s="57" t="s">
        <v>5413</v>
      </c>
      <c r="AC2284" s="57" t="s">
        <v>5438</v>
      </c>
      <c r="AD2284" s="57" t="s">
        <v>4838</v>
      </c>
      <c r="AE2284" s="57" t="n">
        <v>4207</v>
      </c>
      <c r="AF2284" s="58" t="n">
        <v>2.89572715422225</v>
      </c>
      <c r="AG2284" s="57" t="s">
        <v>5455</v>
      </c>
      <c r="AH2284" s="57" t="s">
        <v>5438</v>
      </c>
      <c r="AI2284" s="57" t="s">
        <v>4838</v>
      </c>
      <c r="AJ2284" s="58" t="n">
        <v>13.8859541330403</v>
      </c>
      <c r="AK2284" s="57" t="s">
        <v>489</v>
      </c>
      <c r="AL2284" s="58" t="n">
        <v>4</v>
      </c>
      <c r="AM2284" s="57"/>
      <c r="AN2284" s="57" t="s">
        <v>5455</v>
      </c>
      <c r="AO2284" s="57" t="n">
        <v>3</v>
      </c>
      <c r="AP2284" s="59" t="b">
        <f aca="false">TRUE()</f>
        <v>1</v>
      </c>
    </row>
    <row r="2285" customFormat="false" ht="15" hidden="false" customHeight="true" outlineLevel="0" collapsed="false">
      <c r="B2285" s="57" t="s">
        <v>4721</v>
      </c>
      <c r="C2285" s="57" t="s">
        <v>255</v>
      </c>
      <c r="D2285" s="57" t="s">
        <v>309</v>
      </c>
      <c r="E2285" s="59" t="b">
        <f aca="false">FALSE()</f>
        <v>0</v>
      </c>
      <c r="F2285" s="57" t="n">
        <v>1</v>
      </c>
      <c r="G2285" s="57" t="s">
        <v>5197</v>
      </c>
      <c r="H2285" s="57" t="s">
        <v>4875</v>
      </c>
      <c r="I2285" s="57" t="n">
        <v>5</v>
      </c>
      <c r="J2285" s="57" t="s">
        <v>327</v>
      </c>
      <c r="K2285" s="57" t="n">
        <v>2</v>
      </c>
      <c r="L2285" s="59" t="b">
        <f aca="false">FALSE()</f>
        <v>0</v>
      </c>
      <c r="M2285" s="59" t="b">
        <f aca="false">TRUE()</f>
        <v>1</v>
      </c>
      <c r="N2285" s="59" t="b">
        <f aca="false">TRUE()</f>
        <v>1</v>
      </c>
      <c r="O2285" s="59" t="b">
        <f aca="false">TRUE()</f>
        <v>1</v>
      </c>
      <c r="P2285" s="59" t="b">
        <f aca="false">TRUE()</f>
        <v>1</v>
      </c>
      <c r="Q2285" s="57" t="s">
        <v>5421</v>
      </c>
      <c r="R2285" s="58" t="n">
        <v>1</v>
      </c>
      <c r="S2285" s="58" t="n">
        <v>15.6429595947266</v>
      </c>
      <c r="T2285" s="57"/>
      <c r="U2285" s="58" t="n">
        <v>6.43444348276905</v>
      </c>
      <c r="V2285" s="58" t="n">
        <v>6.27424986909015</v>
      </c>
      <c r="W2285" s="58" t="n">
        <v>0</v>
      </c>
      <c r="X2285" s="58" t="n">
        <v>97.5103734439834</v>
      </c>
      <c r="Y2285" s="58" t="n">
        <v>0</v>
      </c>
      <c r="Z2285" s="58" t="n">
        <v>2.89572715422225</v>
      </c>
      <c r="AA2285" s="57" t="s">
        <v>5455</v>
      </c>
      <c r="AB2285" s="57" t="s">
        <v>5413</v>
      </c>
      <c r="AC2285" s="57" t="s">
        <v>5438</v>
      </c>
      <c r="AD2285" s="57" t="s">
        <v>4838</v>
      </c>
      <c r="AE2285" s="57" t="n">
        <v>4207</v>
      </c>
      <c r="AF2285" s="58" t="n">
        <v>2.89572715422225</v>
      </c>
      <c r="AG2285" s="57" t="s">
        <v>5455</v>
      </c>
      <c r="AH2285" s="57" t="s">
        <v>5438</v>
      </c>
      <c r="AI2285" s="57" t="s">
        <v>4838</v>
      </c>
      <c r="AJ2285" s="58" t="n">
        <v>13.8859541330403</v>
      </c>
      <c r="AK2285" s="57" t="s">
        <v>489</v>
      </c>
      <c r="AL2285" s="58" t="n">
        <v>4.5</v>
      </c>
      <c r="AM2285" s="57"/>
      <c r="AN2285" s="57" t="s">
        <v>5455</v>
      </c>
      <c r="AO2285" s="57" t="n">
        <v>4</v>
      </c>
      <c r="AP2285" s="59" t="b">
        <f aca="false">TRUE()</f>
        <v>1</v>
      </c>
    </row>
    <row r="2286" customFormat="false" ht="15" hidden="false" customHeight="true" outlineLevel="0" collapsed="false">
      <c r="B2286" s="57" t="s">
        <v>4721</v>
      </c>
      <c r="C2286" s="57" t="s">
        <v>255</v>
      </c>
      <c r="D2286" s="57" t="s">
        <v>309</v>
      </c>
      <c r="E2286" s="59" t="b">
        <f aca="false">FALSE()</f>
        <v>0</v>
      </c>
      <c r="F2286" s="57" t="n">
        <v>1</v>
      </c>
      <c r="G2286" s="57" t="s">
        <v>5197</v>
      </c>
      <c r="H2286" s="57" t="s">
        <v>4875</v>
      </c>
      <c r="I2286" s="57" t="n">
        <v>6</v>
      </c>
      <c r="J2286" s="57" t="s">
        <v>261</v>
      </c>
      <c r="K2286" s="57" t="n">
        <v>2</v>
      </c>
      <c r="L2286" s="59" t="b">
        <f aca="false">FALSE()</f>
        <v>0</v>
      </c>
      <c r="M2286" s="59" t="b">
        <f aca="false">TRUE()</f>
        <v>1</v>
      </c>
      <c r="N2286" s="59" t="b">
        <f aca="false">TRUE()</f>
        <v>1</v>
      </c>
      <c r="O2286" s="59" t="b">
        <f aca="false">TRUE()</f>
        <v>1</v>
      </c>
      <c r="P2286" s="59" t="b">
        <f aca="false">TRUE()</f>
        <v>1</v>
      </c>
      <c r="Q2286" s="57" t="s">
        <v>5411</v>
      </c>
      <c r="R2286" s="58" t="n">
        <v>1</v>
      </c>
      <c r="S2286" s="58" t="n">
        <v>12.0930900573731</v>
      </c>
      <c r="T2286" s="57"/>
      <c r="U2286" s="58" t="n">
        <v>2.50969994763606</v>
      </c>
      <c r="V2286" s="58" t="n">
        <v>2.50969994763606</v>
      </c>
      <c r="W2286" s="58" t="n">
        <v>0</v>
      </c>
      <c r="X2286" s="58" t="n">
        <v>100</v>
      </c>
      <c r="Y2286" s="58" t="n">
        <v>0</v>
      </c>
      <c r="Z2286" s="58" t="n">
        <v>3.1391148620909</v>
      </c>
      <c r="AA2286" s="57" t="s">
        <v>5455</v>
      </c>
      <c r="AB2286" s="57" t="s">
        <v>5413</v>
      </c>
      <c r="AC2286" s="57" t="s">
        <v>5414</v>
      </c>
      <c r="AD2286" s="57" t="s">
        <v>4838</v>
      </c>
      <c r="AE2286" s="57" t="n">
        <v>4207</v>
      </c>
      <c r="AF2286" s="58" t="n">
        <v>3.1391148620909</v>
      </c>
      <c r="AG2286" s="57" t="s">
        <v>5455</v>
      </c>
      <c r="AH2286" s="57" t="s">
        <v>5414</v>
      </c>
      <c r="AI2286" s="57" t="s">
        <v>4838</v>
      </c>
      <c r="AJ2286" s="58" t="n">
        <v>15.9171196261981</v>
      </c>
      <c r="AK2286" s="57" t="s">
        <v>489</v>
      </c>
      <c r="AL2286" s="58" t="n">
        <v>3.5</v>
      </c>
      <c r="AM2286" s="57"/>
      <c r="AN2286" s="57" t="s">
        <v>5455</v>
      </c>
      <c r="AO2286" s="57" t="n">
        <v>1</v>
      </c>
      <c r="AP2286" s="59" t="b">
        <f aca="false">TRUE()</f>
        <v>1</v>
      </c>
    </row>
    <row r="2287" customFormat="false" ht="15" hidden="false" customHeight="true" outlineLevel="0" collapsed="false">
      <c r="B2287" s="57" t="s">
        <v>4721</v>
      </c>
      <c r="C2287" s="57" t="s">
        <v>255</v>
      </c>
      <c r="D2287" s="57" t="s">
        <v>309</v>
      </c>
      <c r="E2287" s="59" t="b">
        <f aca="false">FALSE()</f>
        <v>0</v>
      </c>
      <c r="F2287" s="57" t="n">
        <v>1</v>
      </c>
      <c r="G2287" s="57" t="s">
        <v>5197</v>
      </c>
      <c r="H2287" s="57" t="s">
        <v>4875</v>
      </c>
      <c r="I2287" s="57" t="n">
        <v>6</v>
      </c>
      <c r="J2287" s="57" t="s">
        <v>261</v>
      </c>
      <c r="K2287" s="57" t="n">
        <v>2</v>
      </c>
      <c r="L2287" s="59" t="b">
        <f aca="false">FALSE()</f>
        <v>0</v>
      </c>
      <c r="M2287" s="59" t="b">
        <f aca="false">TRUE()</f>
        <v>1</v>
      </c>
      <c r="N2287" s="59" t="b">
        <f aca="false">TRUE()</f>
        <v>1</v>
      </c>
      <c r="O2287" s="59" t="b">
        <f aca="false">TRUE()</f>
        <v>1</v>
      </c>
      <c r="P2287" s="59" t="b">
        <f aca="false">TRUE()</f>
        <v>1</v>
      </c>
      <c r="Q2287" s="57" t="s">
        <v>5411</v>
      </c>
      <c r="R2287" s="58" t="n">
        <v>1</v>
      </c>
      <c r="S2287" s="58" t="n">
        <v>12.0930900573731</v>
      </c>
      <c r="T2287" s="57"/>
      <c r="U2287" s="58" t="n">
        <v>2.50969994763606</v>
      </c>
      <c r="V2287" s="58" t="n">
        <v>2.50969994763606</v>
      </c>
      <c r="W2287" s="58" t="n">
        <v>0</v>
      </c>
      <c r="X2287" s="58" t="n">
        <v>100</v>
      </c>
      <c r="Y2287" s="58" t="n">
        <v>0</v>
      </c>
      <c r="Z2287" s="58" t="n">
        <v>3.1391148620909</v>
      </c>
      <c r="AA2287" s="57" t="s">
        <v>5455</v>
      </c>
      <c r="AB2287" s="57" t="s">
        <v>5413</v>
      </c>
      <c r="AC2287" s="57" t="s">
        <v>5414</v>
      </c>
      <c r="AD2287" s="57" t="s">
        <v>4838</v>
      </c>
      <c r="AE2287" s="57" t="n">
        <v>4207</v>
      </c>
      <c r="AF2287" s="58" t="n">
        <v>3.1391148620909</v>
      </c>
      <c r="AG2287" s="57" t="s">
        <v>5455</v>
      </c>
      <c r="AH2287" s="57" t="s">
        <v>5414</v>
      </c>
      <c r="AI2287" s="57" t="s">
        <v>4838</v>
      </c>
      <c r="AJ2287" s="58" t="n">
        <v>15.9171196261981</v>
      </c>
      <c r="AK2287" s="57" t="s">
        <v>489</v>
      </c>
      <c r="AL2287" s="58" t="n">
        <v>4</v>
      </c>
      <c r="AM2287" s="57"/>
      <c r="AN2287" s="57" t="s">
        <v>5455</v>
      </c>
      <c r="AO2287" s="57" t="n">
        <v>5</v>
      </c>
      <c r="AP2287" s="59" t="b">
        <f aca="false">TRUE()</f>
        <v>1</v>
      </c>
    </row>
    <row r="2288" customFormat="false" ht="15" hidden="false" customHeight="true" outlineLevel="0" collapsed="false">
      <c r="B2288" s="57" t="s">
        <v>4721</v>
      </c>
      <c r="C2288" s="57" t="s">
        <v>255</v>
      </c>
      <c r="D2288" s="57" t="s">
        <v>309</v>
      </c>
      <c r="E2288" s="59" t="b">
        <f aca="false">FALSE()</f>
        <v>0</v>
      </c>
      <c r="F2288" s="57" t="n">
        <v>1</v>
      </c>
      <c r="G2288" s="57" t="s">
        <v>5197</v>
      </c>
      <c r="H2288" s="57" t="s">
        <v>4875</v>
      </c>
      <c r="I2288" s="57" t="n">
        <v>6</v>
      </c>
      <c r="J2288" s="57" t="s">
        <v>261</v>
      </c>
      <c r="K2288" s="57" t="n">
        <v>2</v>
      </c>
      <c r="L2288" s="59" t="b">
        <f aca="false">FALSE()</f>
        <v>0</v>
      </c>
      <c r="M2288" s="59" t="b">
        <f aca="false">TRUE()</f>
        <v>1</v>
      </c>
      <c r="N2288" s="59" t="b">
        <f aca="false">TRUE()</f>
        <v>1</v>
      </c>
      <c r="O2288" s="59" t="b">
        <f aca="false">TRUE()</f>
        <v>1</v>
      </c>
      <c r="P2288" s="59" t="b">
        <f aca="false">TRUE()</f>
        <v>1</v>
      </c>
      <c r="Q2288" s="57" t="s">
        <v>5411</v>
      </c>
      <c r="R2288" s="58" t="n">
        <v>1</v>
      </c>
      <c r="S2288" s="58" t="n">
        <v>12.0930900573731</v>
      </c>
      <c r="T2288" s="57"/>
      <c r="U2288" s="58" t="n">
        <v>2.50969994763606</v>
      </c>
      <c r="V2288" s="58" t="n">
        <v>2.50969994763606</v>
      </c>
      <c r="W2288" s="58" t="n">
        <v>0</v>
      </c>
      <c r="X2288" s="58" t="n">
        <v>100</v>
      </c>
      <c r="Y2288" s="58" t="n">
        <v>0</v>
      </c>
      <c r="Z2288" s="58" t="n">
        <v>3.1391148620909</v>
      </c>
      <c r="AA2288" s="57" t="s">
        <v>5455</v>
      </c>
      <c r="AB2288" s="57" t="s">
        <v>5413</v>
      </c>
      <c r="AC2288" s="57" t="s">
        <v>5414</v>
      </c>
      <c r="AD2288" s="57" t="s">
        <v>4838</v>
      </c>
      <c r="AE2288" s="57" t="n">
        <v>4207</v>
      </c>
      <c r="AF2288" s="58" t="n">
        <v>3.1391148620909</v>
      </c>
      <c r="AG2288" s="57" t="s">
        <v>5455</v>
      </c>
      <c r="AH2288" s="57" t="s">
        <v>5414</v>
      </c>
      <c r="AI2288" s="57" t="s">
        <v>4838</v>
      </c>
      <c r="AJ2288" s="58" t="n">
        <v>15.9171196261981</v>
      </c>
      <c r="AK2288" s="57" t="s">
        <v>489</v>
      </c>
      <c r="AL2288" s="58" t="n">
        <v>4.5</v>
      </c>
      <c r="AM2288" s="57"/>
      <c r="AN2288" s="57" t="s">
        <v>5455</v>
      </c>
      <c r="AO2288" s="57" t="n">
        <v>8</v>
      </c>
      <c r="AP2288" s="59" t="b">
        <f aca="false">TRUE()</f>
        <v>1</v>
      </c>
    </row>
    <row r="2289" customFormat="false" ht="15" hidden="false" customHeight="true" outlineLevel="0" collapsed="false">
      <c r="B2289" s="57" t="s">
        <v>4721</v>
      </c>
      <c r="C2289" s="57" t="s">
        <v>255</v>
      </c>
      <c r="D2289" s="57" t="s">
        <v>309</v>
      </c>
      <c r="E2289" s="59" t="b">
        <f aca="false">FALSE()</f>
        <v>0</v>
      </c>
      <c r="F2289" s="57" t="n">
        <v>1</v>
      </c>
      <c r="G2289" s="57" t="s">
        <v>5197</v>
      </c>
      <c r="H2289" s="57" t="s">
        <v>4875</v>
      </c>
      <c r="I2289" s="57" t="n">
        <v>7</v>
      </c>
      <c r="J2289" s="57" t="s">
        <v>327</v>
      </c>
      <c r="K2289" s="57" t="n">
        <v>2</v>
      </c>
      <c r="L2289" s="59" t="b">
        <f aca="false">FALSE()</f>
        <v>0</v>
      </c>
      <c r="M2289" s="59" t="b">
        <f aca="false">TRUE()</f>
        <v>1</v>
      </c>
      <c r="N2289" s="59" t="b">
        <f aca="false">TRUE()</f>
        <v>1</v>
      </c>
      <c r="O2289" s="59" t="b">
        <f aca="false">TRUE()</f>
        <v>1</v>
      </c>
      <c r="P2289" s="59" t="b">
        <f aca="false">TRUE()</f>
        <v>1</v>
      </c>
      <c r="Q2289" s="57" t="s">
        <v>5421</v>
      </c>
      <c r="R2289" s="58" t="n">
        <v>1</v>
      </c>
      <c r="S2289" s="58" t="n">
        <v>9.25411987304688</v>
      </c>
      <c r="T2289" s="57"/>
      <c r="U2289" s="58" t="n">
        <v>6.83492751696629</v>
      </c>
      <c r="V2289" s="58" t="n">
        <v>6.83492751696629</v>
      </c>
      <c r="W2289" s="58" t="n">
        <v>0</v>
      </c>
      <c r="X2289" s="58" t="n">
        <v>100</v>
      </c>
      <c r="Y2289" s="58" t="n">
        <v>0</v>
      </c>
      <c r="Z2289" s="58" t="n">
        <v>3.42710331924787</v>
      </c>
      <c r="AA2289" s="57" t="s">
        <v>5455</v>
      </c>
      <c r="AB2289" s="57" t="s">
        <v>5413</v>
      </c>
      <c r="AC2289" s="57" t="s">
        <v>5442</v>
      </c>
      <c r="AD2289" s="57" t="s">
        <v>4885</v>
      </c>
      <c r="AE2289" s="57" t="n">
        <v>4334</v>
      </c>
      <c r="AF2289" s="58" t="n">
        <v>3.42710331924787</v>
      </c>
      <c r="AG2289" s="57" t="s">
        <v>5455</v>
      </c>
      <c r="AH2289" s="57" t="s">
        <v>5442</v>
      </c>
      <c r="AI2289" s="57" t="s">
        <v>4885</v>
      </c>
      <c r="AJ2289" s="58" t="n">
        <v>16.5557686188742</v>
      </c>
      <c r="AK2289" s="57" t="s">
        <v>559</v>
      </c>
      <c r="AL2289" s="58" t="n">
        <v>3.5</v>
      </c>
      <c r="AM2289" s="57"/>
      <c r="AN2289" s="57" t="s">
        <v>5455</v>
      </c>
      <c r="AO2289" s="57" t="n">
        <v>1</v>
      </c>
      <c r="AP2289" s="59" t="b">
        <f aca="false">TRUE()</f>
        <v>1</v>
      </c>
    </row>
    <row r="2290" customFormat="false" ht="15" hidden="false" customHeight="true" outlineLevel="0" collapsed="false">
      <c r="B2290" s="57" t="s">
        <v>4721</v>
      </c>
      <c r="C2290" s="57" t="s">
        <v>255</v>
      </c>
      <c r="D2290" s="57" t="s">
        <v>309</v>
      </c>
      <c r="E2290" s="59" t="b">
        <f aca="false">FALSE()</f>
        <v>0</v>
      </c>
      <c r="F2290" s="57" t="n">
        <v>1</v>
      </c>
      <c r="G2290" s="57" t="s">
        <v>5197</v>
      </c>
      <c r="H2290" s="57" t="s">
        <v>4875</v>
      </c>
      <c r="I2290" s="57" t="n">
        <v>7</v>
      </c>
      <c r="J2290" s="57" t="s">
        <v>327</v>
      </c>
      <c r="K2290" s="57" t="n">
        <v>2</v>
      </c>
      <c r="L2290" s="59" t="b">
        <f aca="false">FALSE()</f>
        <v>0</v>
      </c>
      <c r="M2290" s="59" t="b">
        <f aca="false">TRUE()</f>
        <v>1</v>
      </c>
      <c r="N2290" s="59" t="b">
        <f aca="false">TRUE()</f>
        <v>1</v>
      </c>
      <c r="O2290" s="59" t="b">
        <f aca="false">TRUE()</f>
        <v>1</v>
      </c>
      <c r="P2290" s="59" t="b">
        <f aca="false">TRUE()</f>
        <v>1</v>
      </c>
      <c r="Q2290" s="57" t="s">
        <v>5421</v>
      </c>
      <c r="R2290" s="58" t="n">
        <v>1</v>
      </c>
      <c r="S2290" s="58" t="n">
        <v>9.25411987304688</v>
      </c>
      <c r="T2290" s="57"/>
      <c r="U2290" s="58" t="n">
        <v>6.83492751696629</v>
      </c>
      <c r="V2290" s="58" t="n">
        <v>6.83492751696629</v>
      </c>
      <c r="W2290" s="58" t="n">
        <v>0</v>
      </c>
      <c r="X2290" s="58" t="n">
        <v>100</v>
      </c>
      <c r="Y2290" s="58" t="n">
        <v>0</v>
      </c>
      <c r="Z2290" s="58" t="n">
        <v>3.42710331924787</v>
      </c>
      <c r="AA2290" s="57" t="s">
        <v>5455</v>
      </c>
      <c r="AB2290" s="57" t="s">
        <v>5413</v>
      </c>
      <c r="AC2290" s="57" t="s">
        <v>5442</v>
      </c>
      <c r="AD2290" s="57" t="s">
        <v>4885</v>
      </c>
      <c r="AE2290" s="57" t="n">
        <v>4334</v>
      </c>
      <c r="AF2290" s="58" t="n">
        <v>3.42710331924787</v>
      </c>
      <c r="AG2290" s="57" t="s">
        <v>5455</v>
      </c>
      <c r="AH2290" s="57" t="s">
        <v>5442</v>
      </c>
      <c r="AI2290" s="57" t="s">
        <v>4885</v>
      </c>
      <c r="AJ2290" s="58" t="n">
        <v>16.5557686188742</v>
      </c>
      <c r="AK2290" s="57" t="s">
        <v>559</v>
      </c>
      <c r="AL2290" s="58" t="n">
        <v>4</v>
      </c>
      <c r="AM2290" s="57"/>
      <c r="AN2290" s="57" t="s">
        <v>5455</v>
      </c>
      <c r="AO2290" s="57" t="n">
        <v>3</v>
      </c>
      <c r="AP2290" s="59" t="b">
        <f aca="false">TRUE()</f>
        <v>1</v>
      </c>
    </row>
    <row r="2291" customFormat="false" ht="15" hidden="false" customHeight="true" outlineLevel="0" collapsed="false">
      <c r="B2291" s="57" t="s">
        <v>4721</v>
      </c>
      <c r="C2291" s="57" t="s">
        <v>255</v>
      </c>
      <c r="D2291" s="57" t="s">
        <v>309</v>
      </c>
      <c r="E2291" s="59" t="b">
        <f aca="false">FALSE()</f>
        <v>0</v>
      </c>
      <c r="F2291" s="57" t="n">
        <v>1</v>
      </c>
      <c r="G2291" s="57" t="s">
        <v>5197</v>
      </c>
      <c r="H2291" s="57" t="s">
        <v>4875</v>
      </c>
      <c r="I2291" s="57" t="n">
        <v>7</v>
      </c>
      <c r="J2291" s="57" t="s">
        <v>327</v>
      </c>
      <c r="K2291" s="57" t="n">
        <v>2</v>
      </c>
      <c r="L2291" s="59" t="b">
        <f aca="false">FALSE()</f>
        <v>0</v>
      </c>
      <c r="M2291" s="59" t="b">
        <f aca="false">TRUE()</f>
        <v>1</v>
      </c>
      <c r="N2291" s="59" t="b">
        <f aca="false">TRUE()</f>
        <v>1</v>
      </c>
      <c r="O2291" s="59" t="b">
        <f aca="false">TRUE()</f>
        <v>1</v>
      </c>
      <c r="P2291" s="59" t="b">
        <f aca="false">TRUE()</f>
        <v>1</v>
      </c>
      <c r="Q2291" s="57" t="s">
        <v>5421</v>
      </c>
      <c r="R2291" s="58" t="n">
        <v>1</v>
      </c>
      <c r="S2291" s="58" t="n">
        <v>9.25411987304688</v>
      </c>
      <c r="T2291" s="57"/>
      <c r="U2291" s="58" t="n">
        <v>6.83492751696629</v>
      </c>
      <c r="V2291" s="58" t="n">
        <v>6.83492751696629</v>
      </c>
      <c r="W2291" s="58" t="n">
        <v>0</v>
      </c>
      <c r="X2291" s="58" t="n">
        <v>100</v>
      </c>
      <c r="Y2291" s="58" t="n">
        <v>0</v>
      </c>
      <c r="Z2291" s="58" t="n">
        <v>3.42710331924787</v>
      </c>
      <c r="AA2291" s="57" t="s">
        <v>5455</v>
      </c>
      <c r="AB2291" s="57" t="s">
        <v>5413</v>
      </c>
      <c r="AC2291" s="57" t="s">
        <v>5442</v>
      </c>
      <c r="AD2291" s="57" t="s">
        <v>4885</v>
      </c>
      <c r="AE2291" s="57" t="n">
        <v>4334</v>
      </c>
      <c r="AF2291" s="58" t="n">
        <v>3.42710331924787</v>
      </c>
      <c r="AG2291" s="57" t="s">
        <v>5455</v>
      </c>
      <c r="AH2291" s="57" t="s">
        <v>5442</v>
      </c>
      <c r="AI2291" s="57" t="s">
        <v>4885</v>
      </c>
      <c r="AJ2291" s="58" t="n">
        <v>16.5557686188742</v>
      </c>
      <c r="AK2291" s="57" t="s">
        <v>559</v>
      </c>
      <c r="AL2291" s="58" t="n">
        <v>4.5</v>
      </c>
      <c r="AM2291" s="57"/>
      <c r="AN2291" s="57" t="s">
        <v>5455</v>
      </c>
      <c r="AO2291" s="57" t="n">
        <v>6</v>
      </c>
      <c r="AP2291" s="59" t="b">
        <f aca="false">TRUE()</f>
        <v>1</v>
      </c>
    </row>
    <row r="2292" customFormat="false" ht="15" hidden="false" customHeight="true" outlineLevel="0" collapsed="false">
      <c r="B2292" s="57" t="s">
        <v>4721</v>
      </c>
      <c r="C2292" s="57" t="s">
        <v>255</v>
      </c>
      <c r="D2292" s="57" t="s">
        <v>309</v>
      </c>
      <c r="E2292" s="59" t="b">
        <f aca="false">FALSE()</f>
        <v>0</v>
      </c>
      <c r="F2292" s="57" t="n">
        <v>1</v>
      </c>
      <c r="G2292" s="57" t="s">
        <v>5197</v>
      </c>
      <c r="H2292" s="57" t="s">
        <v>4875</v>
      </c>
      <c r="I2292" s="57" t="n">
        <v>8</v>
      </c>
      <c r="J2292" s="57" t="s">
        <v>425</v>
      </c>
      <c r="K2292" s="57" t="n">
        <v>2</v>
      </c>
      <c r="L2292" s="59" t="b">
        <f aca="false">FALSE()</f>
        <v>0</v>
      </c>
      <c r="M2292" s="59" t="b">
        <f aca="false">TRUE()</f>
        <v>1</v>
      </c>
      <c r="N2292" s="59" t="b">
        <f aca="false">TRUE()</f>
        <v>1</v>
      </c>
      <c r="O2292" s="59" t="b">
        <f aca="false">TRUE()</f>
        <v>1</v>
      </c>
      <c r="P2292" s="59" t="b">
        <f aca="false">TRUE()</f>
        <v>1</v>
      </c>
      <c r="Q2292" s="57" t="s">
        <v>5416</v>
      </c>
      <c r="R2292" s="58" t="n">
        <v>1</v>
      </c>
      <c r="S2292" s="58" t="n">
        <v>9.22362995147705</v>
      </c>
      <c r="T2292" s="57"/>
      <c r="U2292" s="58" t="n">
        <v>3.84464672829354</v>
      </c>
      <c r="V2292" s="58" t="n">
        <v>3.84464672829354</v>
      </c>
      <c r="W2292" s="58" t="n">
        <v>0</v>
      </c>
      <c r="X2292" s="58" t="n">
        <v>100</v>
      </c>
      <c r="Y2292" s="58" t="n">
        <v>0</v>
      </c>
      <c r="Z2292" s="58" t="n">
        <v>3.1765742147949</v>
      </c>
      <c r="AA2292" s="57" t="s">
        <v>5455</v>
      </c>
      <c r="AB2292" s="57" t="s">
        <v>5413</v>
      </c>
      <c r="AC2292" s="57" t="s">
        <v>5422</v>
      </c>
      <c r="AD2292" s="57" t="s">
        <v>4885</v>
      </c>
      <c r="AE2292" s="57" t="n">
        <v>4334</v>
      </c>
      <c r="AF2292" s="58" t="n">
        <v>3.1765742147949</v>
      </c>
      <c r="AG2292" s="57" t="s">
        <v>5455</v>
      </c>
      <c r="AH2292" s="57" t="s">
        <v>5422</v>
      </c>
      <c r="AI2292" s="57" t="s">
        <v>4885</v>
      </c>
      <c r="AJ2292" s="58" t="n">
        <v>17.8027371463997</v>
      </c>
      <c r="AK2292" s="57" t="s">
        <v>559</v>
      </c>
      <c r="AL2292" s="58" t="n">
        <v>3.5</v>
      </c>
      <c r="AM2292" s="57"/>
      <c r="AN2292" s="57" t="s">
        <v>5455</v>
      </c>
      <c r="AO2292" s="57" t="n">
        <v>1</v>
      </c>
      <c r="AP2292" s="59" t="b">
        <f aca="false">TRUE()</f>
        <v>1</v>
      </c>
    </row>
    <row r="2293" customFormat="false" ht="15" hidden="false" customHeight="true" outlineLevel="0" collapsed="false">
      <c r="B2293" s="57" t="s">
        <v>4721</v>
      </c>
      <c r="C2293" s="57" t="s">
        <v>255</v>
      </c>
      <c r="D2293" s="57" t="s">
        <v>309</v>
      </c>
      <c r="E2293" s="59" t="b">
        <f aca="false">FALSE()</f>
        <v>0</v>
      </c>
      <c r="F2293" s="57" t="n">
        <v>1</v>
      </c>
      <c r="G2293" s="57" t="s">
        <v>5197</v>
      </c>
      <c r="H2293" s="57" t="s">
        <v>4875</v>
      </c>
      <c r="I2293" s="57" t="n">
        <v>8</v>
      </c>
      <c r="J2293" s="57" t="s">
        <v>425</v>
      </c>
      <c r="K2293" s="57" t="n">
        <v>2</v>
      </c>
      <c r="L2293" s="59" t="b">
        <f aca="false">FALSE()</f>
        <v>0</v>
      </c>
      <c r="M2293" s="59" t="b">
        <f aca="false">TRUE()</f>
        <v>1</v>
      </c>
      <c r="N2293" s="59" t="b">
        <f aca="false">TRUE()</f>
        <v>1</v>
      </c>
      <c r="O2293" s="59" t="b">
        <f aca="false">TRUE()</f>
        <v>1</v>
      </c>
      <c r="P2293" s="59" t="b">
        <f aca="false">TRUE()</f>
        <v>1</v>
      </c>
      <c r="Q2293" s="57" t="s">
        <v>5416</v>
      </c>
      <c r="R2293" s="58" t="n">
        <v>1</v>
      </c>
      <c r="S2293" s="58" t="n">
        <v>9.22362995147705</v>
      </c>
      <c r="T2293" s="57"/>
      <c r="U2293" s="58" t="n">
        <v>3.84464672829354</v>
      </c>
      <c r="V2293" s="58" t="n">
        <v>3.84464672829354</v>
      </c>
      <c r="W2293" s="58" t="n">
        <v>0</v>
      </c>
      <c r="X2293" s="58" t="n">
        <v>100</v>
      </c>
      <c r="Y2293" s="58" t="n">
        <v>0</v>
      </c>
      <c r="Z2293" s="58" t="n">
        <v>3.1765742147949</v>
      </c>
      <c r="AA2293" s="57" t="s">
        <v>5455</v>
      </c>
      <c r="AB2293" s="57" t="s">
        <v>5413</v>
      </c>
      <c r="AC2293" s="57" t="s">
        <v>5422</v>
      </c>
      <c r="AD2293" s="57" t="s">
        <v>4885</v>
      </c>
      <c r="AE2293" s="57" t="n">
        <v>4334</v>
      </c>
      <c r="AF2293" s="58" t="n">
        <v>3.1765742147949</v>
      </c>
      <c r="AG2293" s="57" t="s">
        <v>5455</v>
      </c>
      <c r="AH2293" s="57" t="s">
        <v>5422</v>
      </c>
      <c r="AI2293" s="57" t="s">
        <v>4885</v>
      </c>
      <c r="AJ2293" s="58" t="n">
        <v>17.8027371463997</v>
      </c>
      <c r="AK2293" s="57" t="s">
        <v>559</v>
      </c>
      <c r="AL2293" s="58" t="n">
        <v>4</v>
      </c>
      <c r="AM2293" s="57"/>
      <c r="AN2293" s="57" t="s">
        <v>5455</v>
      </c>
      <c r="AO2293" s="57" t="n">
        <v>2</v>
      </c>
      <c r="AP2293" s="59" t="b">
        <f aca="false">TRUE()</f>
        <v>1</v>
      </c>
    </row>
    <row r="2294" customFormat="false" ht="15" hidden="false" customHeight="true" outlineLevel="0" collapsed="false">
      <c r="B2294" s="57" t="s">
        <v>4721</v>
      </c>
      <c r="C2294" s="57" t="s">
        <v>255</v>
      </c>
      <c r="D2294" s="57" t="s">
        <v>309</v>
      </c>
      <c r="E2294" s="59" t="b">
        <f aca="false">FALSE()</f>
        <v>0</v>
      </c>
      <c r="F2294" s="57" t="n">
        <v>1</v>
      </c>
      <c r="G2294" s="57" t="s">
        <v>5197</v>
      </c>
      <c r="H2294" s="57" t="s">
        <v>4875</v>
      </c>
      <c r="I2294" s="57" t="n">
        <v>8</v>
      </c>
      <c r="J2294" s="57" t="s">
        <v>425</v>
      </c>
      <c r="K2294" s="57" t="n">
        <v>2</v>
      </c>
      <c r="L2294" s="59" t="b">
        <f aca="false">FALSE()</f>
        <v>0</v>
      </c>
      <c r="M2294" s="59" t="b">
        <f aca="false">TRUE()</f>
        <v>1</v>
      </c>
      <c r="N2294" s="59" t="b">
        <f aca="false">TRUE()</f>
        <v>1</v>
      </c>
      <c r="O2294" s="59" t="b">
        <f aca="false">TRUE()</f>
        <v>1</v>
      </c>
      <c r="P2294" s="59" t="b">
        <f aca="false">TRUE()</f>
        <v>1</v>
      </c>
      <c r="Q2294" s="57" t="s">
        <v>5416</v>
      </c>
      <c r="R2294" s="58" t="n">
        <v>1</v>
      </c>
      <c r="S2294" s="58" t="n">
        <v>9.22362995147705</v>
      </c>
      <c r="T2294" s="57"/>
      <c r="U2294" s="58" t="n">
        <v>3.84464672829354</v>
      </c>
      <c r="V2294" s="58" t="n">
        <v>3.84464672829354</v>
      </c>
      <c r="W2294" s="58" t="n">
        <v>0</v>
      </c>
      <c r="X2294" s="58" t="n">
        <v>100</v>
      </c>
      <c r="Y2294" s="58" t="n">
        <v>0</v>
      </c>
      <c r="Z2294" s="58" t="n">
        <v>3.1765742147949</v>
      </c>
      <c r="AA2294" s="57" t="s">
        <v>5455</v>
      </c>
      <c r="AB2294" s="57" t="s">
        <v>5413</v>
      </c>
      <c r="AC2294" s="57" t="s">
        <v>5422</v>
      </c>
      <c r="AD2294" s="57" t="s">
        <v>4885</v>
      </c>
      <c r="AE2294" s="57" t="n">
        <v>4334</v>
      </c>
      <c r="AF2294" s="58" t="n">
        <v>3.1765742147949</v>
      </c>
      <c r="AG2294" s="57" t="s">
        <v>5455</v>
      </c>
      <c r="AH2294" s="57" t="s">
        <v>5422</v>
      </c>
      <c r="AI2294" s="57" t="s">
        <v>4885</v>
      </c>
      <c r="AJ2294" s="58" t="n">
        <v>17.8027371463997</v>
      </c>
      <c r="AK2294" s="57" t="s">
        <v>559</v>
      </c>
      <c r="AL2294" s="58" t="n">
        <v>4.5</v>
      </c>
      <c r="AM2294" s="57"/>
      <c r="AN2294" s="57" t="s">
        <v>5455</v>
      </c>
      <c r="AO2294" s="57" t="n">
        <v>4</v>
      </c>
      <c r="AP2294" s="59" t="b">
        <f aca="false">TRUE()</f>
        <v>1</v>
      </c>
    </row>
  </sheetData>
  <autoFilter ref="B5:AP2294"/>
  <mergeCells count="1">
    <mergeCell ref="B3:I3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L7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3" min="2" style="1" width="11"/>
    <col collapsed="false" customWidth="true" hidden="false" outlineLevel="0" max="4" min="4" style="1" width="11.2"/>
    <col collapsed="false" customWidth="true" hidden="false" outlineLevel="0" max="6" min="5" style="1" width="11"/>
    <col collapsed="false" customWidth="true" hidden="false" outlineLevel="0" max="7" min="7" style="1" width="11.9"/>
    <col collapsed="false" customWidth="true" hidden="false" outlineLevel="0" max="8" min="8" style="1" width="11.2"/>
    <col collapsed="false" customWidth="true" hidden="false" outlineLevel="0" max="10" min="9" style="1" width="11"/>
    <col collapsed="false" customWidth="true" hidden="false" outlineLevel="0" max="11" min="11" style="1" width="13.3"/>
    <col collapsed="false" customWidth="true" hidden="false" outlineLevel="0" max="12" min="12" style="1" width="12.61"/>
  </cols>
  <sheetData>
    <row r="2" customFormat="false" ht="15" hidden="false" customHeight="true" outlineLevel="0" collapsed="false">
      <c r="B2" s="2" t="s">
        <v>5526</v>
      </c>
    </row>
    <row r="3" customFormat="false" ht="45" hidden="false" customHeight="true" outlineLevel="0" collapsed="false">
      <c r="B3" s="55" t="s">
        <v>176</v>
      </c>
      <c r="C3" s="55"/>
      <c r="D3" s="55"/>
      <c r="E3" s="55"/>
      <c r="F3" s="55"/>
      <c r="G3" s="55"/>
      <c r="H3" s="55"/>
      <c r="I3" s="55"/>
    </row>
    <row r="5" customFormat="false" ht="45" hidden="false" customHeight="true" outlineLevel="0" collapsed="false">
      <c r="B5" s="56" t="s">
        <v>5357</v>
      </c>
      <c r="C5" s="56" t="s">
        <v>5358</v>
      </c>
      <c r="D5" s="56" t="s">
        <v>5527</v>
      </c>
      <c r="E5" s="56" t="s">
        <v>5359</v>
      </c>
      <c r="F5" s="56" t="s">
        <v>5360</v>
      </c>
      <c r="G5" s="56" t="s">
        <v>5528</v>
      </c>
      <c r="H5" s="56" t="s">
        <v>5529</v>
      </c>
      <c r="I5" s="56" t="s">
        <v>5530</v>
      </c>
      <c r="J5" s="56" t="s">
        <v>5531</v>
      </c>
      <c r="K5" s="56" t="s">
        <v>5532</v>
      </c>
      <c r="L5" s="56" t="s">
        <v>5533</v>
      </c>
    </row>
    <row r="6" customFormat="false" ht="15" hidden="false" customHeight="true" outlineLevel="0" collapsed="false">
      <c r="B6" s="57" t="s">
        <v>255</v>
      </c>
      <c r="C6" s="57" t="s">
        <v>410</v>
      </c>
      <c r="D6" s="57" t="n">
        <v>3</v>
      </c>
      <c r="E6" s="58" t="n">
        <v>3.5</v>
      </c>
      <c r="F6" s="57" t="s">
        <v>282</v>
      </c>
      <c r="G6" s="57" t="n">
        <v>6</v>
      </c>
      <c r="H6" s="58" t="n">
        <v>0.6</v>
      </c>
      <c r="I6" s="58" t="n">
        <v>0</v>
      </c>
      <c r="J6" s="58" t="n">
        <v>0.6</v>
      </c>
      <c r="K6" s="58" t="n">
        <v>0.5</v>
      </c>
      <c r="L6" s="58" t="n">
        <v>0</v>
      </c>
    </row>
    <row r="7" customFormat="false" ht="15" hidden="false" customHeight="true" outlineLevel="0" collapsed="false">
      <c r="B7" s="57" t="s">
        <v>255</v>
      </c>
      <c r="C7" s="57" t="s">
        <v>410</v>
      </c>
      <c r="D7" s="57" t="n">
        <v>4</v>
      </c>
      <c r="E7" s="58" t="n">
        <v>3.5</v>
      </c>
      <c r="F7" s="57" t="s">
        <v>282</v>
      </c>
      <c r="G7" s="57" t="n">
        <v>6</v>
      </c>
      <c r="H7" s="58" t="n">
        <v>0.6</v>
      </c>
      <c r="I7" s="58" t="n">
        <v>0</v>
      </c>
      <c r="J7" s="58" t="n">
        <v>0.6</v>
      </c>
      <c r="K7" s="58" t="n">
        <v>0.5</v>
      </c>
      <c r="L7" s="58" t="n">
        <v>0</v>
      </c>
    </row>
    <row r="8" customFormat="false" ht="15" hidden="false" customHeight="true" outlineLevel="0" collapsed="false">
      <c r="B8" s="57" t="s">
        <v>255</v>
      </c>
      <c r="C8" s="57" t="s">
        <v>410</v>
      </c>
      <c r="D8" s="57" t="n">
        <v>5</v>
      </c>
      <c r="E8" s="58" t="n">
        <v>3.5</v>
      </c>
      <c r="F8" s="57" t="s">
        <v>282</v>
      </c>
      <c r="G8" s="57" t="n">
        <v>6</v>
      </c>
      <c r="H8" s="58" t="n">
        <v>0.6</v>
      </c>
      <c r="I8" s="58" t="n">
        <v>0</v>
      </c>
      <c r="J8" s="58" t="n">
        <v>0.6</v>
      </c>
      <c r="K8" s="58" t="n">
        <v>0.5</v>
      </c>
      <c r="L8" s="58" t="n">
        <v>0</v>
      </c>
    </row>
    <row r="9" customFormat="false" ht="15" hidden="false" customHeight="true" outlineLevel="0" collapsed="false">
      <c r="B9" s="57" t="s">
        <v>255</v>
      </c>
      <c r="C9" s="57" t="s">
        <v>410</v>
      </c>
      <c r="D9" s="57" t="n">
        <v>6</v>
      </c>
      <c r="E9" s="58" t="n">
        <v>3.5</v>
      </c>
      <c r="F9" s="57" t="s">
        <v>282</v>
      </c>
      <c r="G9" s="57" t="n">
        <v>6</v>
      </c>
      <c r="H9" s="58" t="n">
        <v>0.6</v>
      </c>
      <c r="I9" s="58" t="n">
        <v>0</v>
      </c>
      <c r="J9" s="58" t="n">
        <v>0.6</v>
      </c>
      <c r="K9" s="58" t="n">
        <v>0.5</v>
      </c>
      <c r="L9" s="58" t="n">
        <v>0</v>
      </c>
    </row>
    <row r="10" customFormat="false" ht="15" hidden="false" customHeight="true" outlineLevel="0" collapsed="false">
      <c r="B10" s="57" t="s">
        <v>255</v>
      </c>
      <c r="C10" s="57" t="s">
        <v>410</v>
      </c>
      <c r="D10" s="57" t="n">
        <v>7</v>
      </c>
      <c r="E10" s="58" t="n">
        <v>3.5</v>
      </c>
      <c r="F10" s="57" t="s">
        <v>282</v>
      </c>
      <c r="G10" s="57" t="n">
        <v>6</v>
      </c>
      <c r="H10" s="58" t="n">
        <v>0.6</v>
      </c>
      <c r="I10" s="58" t="n">
        <v>0.333333333333333</v>
      </c>
      <c r="J10" s="58" t="n">
        <v>0.266666666666667</v>
      </c>
      <c r="K10" s="58" t="n">
        <v>0.5</v>
      </c>
      <c r="L10" s="58" t="n">
        <v>0.166666666666667</v>
      </c>
    </row>
    <row r="11" customFormat="false" ht="15" hidden="false" customHeight="true" outlineLevel="0" collapsed="false">
      <c r="B11" s="57" t="s">
        <v>255</v>
      </c>
      <c r="C11" s="57" t="s">
        <v>410</v>
      </c>
      <c r="D11" s="57" t="n">
        <v>8</v>
      </c>
      <c r="E11" s="58" t="n">
        <v>3.5</v>
      </c>
      <c r="F11" s="57" t="s">
        <v>282</v>
      </c>
      <c r="G11" s="57" t="n">
        <v>6</v>
      </c>
      <c r="H11" s="58" t="n">
        <v>0.6</v>
      </c>
      <c r="I11" s="58" t="n">
        <v>0</v>
      </c>
      <c r="J11" s="58" t="n">
        <v>0.6</v>
      </c>
      <c r="K11" s="58" t="n">
        <v>0.5</v>
      </c>
      <c r="L11" s="58" t="n">
        <v>0</v>
      </c>
    </row>
    <row r="12" customFormat="false" ht="15" hidden="false" customHeight="true" outlineLevel="0" collapsed="false">
      <c r="B12" s="57" t="s">
        <v>255</v>
      </c>
      <c r="C12" s="57" t="s">
        <v>410</v>
      </c>
      <c r="D12" s="57" t="n">
        <v>3</v>
      </c>
      <c r="E12" s="58" t="n">
        <v>3.5</v>
      </c>
      <c r="F12" s="57" t="s">
        <v>5370</v>
      </c>
      <c r="G12" s="57" t="n">
        <v>6</v>
      </c>
      <c r="H12" s="58" t="n">
        <v>0.6</v>
      </c>
      <c r="I12" s="58" t="n">
        <v>0</v>
      </c>
      <c r="J12" s="58" t="n">
        <v>0.6</v>
      </c>
      <c r="K12" s="58" t="n">
        <v>0.5</v>
      </c>
      <c r="L12" s="58" t="n">
        <v>0</v>
      </c>
    </row>
    <row r="13" customFormat="false" ht="15" hidden="false" customHeight="true" outlineLevel="0" collapsed="false">
      <c r="B13" s="57" t="s">
        <v>255</v>
      </c>
      <c r="C13" s="57" t="s">
        <v>410</v>
      </c>
      <c r="D13" s="57" t="n">
        <v>4</v>
      </c>
      <c r="E13" s="58" t="n">
        <v>3.5</v>
      </c>
      <c r="F13" s="57" t="s">
        <v>5370</v>
      </c>
      <c r="G13" s="57" t="n">
        <v>6</v>
      </c>
      <c r="H13" s="58" t="n">
        <v>0.6</v>
      </c>
      <c r="I13" s="58" t="n">
        <v>0</v>
      </c>
      <c r="J13" s="58" t="n">
        <v>0.6</v>
      </c>
      <c r="K13" s="58" t="n">
        <v>0.5</v>
      </c>
      <c r="L13" s="58" t="n">
        <v>0</v>
      </c>
    </row>
    <row r="14" customFormat="false" ht="15" hidden="false" customHeight="true" outlineLevel="0" collapsed="false">
      <c r="B14" s="57" t="s">
        <v>255</v>
      </c>
      <c r="C14" s="57" t="s">
        <v>410</v>
      </c>
      <c r="D14" s="57" t="n">
        <v>5</v>
      </c>
      <c r="E14" s="58" t="n">
        <v>3.5</v>
      </c>
      <c r="F14" s="57" t="s">
        <v>5370</v>
      </c>
      <c r="G14" s="57" t="n">
        <v>6</v>
      </c>
      <c r="H14" s="58" t="n">
        <v>0.6</v>
      </c>
      <c r="I14" s="58" t="n">
        <v>0</v>
      </c>
      <c r="J14" s="58" t="n">
        <v>0.6</v>
      </c>
      <c r="K14" s="58" t="n">
        <v>0.5</v>
      </c>
      <c r="L14" s="58" t="n">
        <v>0</v>
      </c>
    </row>
    <row r="15" customFormat="false" ht="15" hidden="false" customHeight="true" outlineLevel="0" collapsed="false">
      <c r="B15" s="57" t="s">
        <v>255</v>
      </c>
      <c r="C15" s="57" t="s">
        <v>410</v>
      </c>
      <c r="D15" s="57" t="n">
        <v>6</v>
      </c>
      <c r="E15" s="58" t="n">
        <v>3.5</v>
      </c>
      <c r="F15" s="57" t="s">
        <v>5370</v>
      </c>
      <c r="G15" s="57" t="n">
        <v>6</v>
      </c>
      <c r="H15" s="58" t="n">
        <v>0.6</v>
      </c>
      <c r="I15" s="58" t="n">
        <v>0</v>
      </c>
      <c r="J15" s="58" t="n">
        <v>0.6</v>
      </c>
      <c r="K15" s="58" t="n">
        <v>0.5</v>
      </c>
      <c r="L15" s="58" t="n">
        <v>0</v>
      </c>
    </row>
    <row r="16" customFormat="false" ht="15" hidden="false" customHeight="true" outlineLevel="0" collapsed="false">
      <c r="B16" s="57" t="s">
        <v>255</v>
      </c>
      <c r="C16" s="57" t="s">
        <v>410</v>
      </c>
      <c r="D16" s="57" t="n">
        <v>7</v>
      </c>
      <c r="E16" s="58" t="n">
        <v>3.5</v>
      </c>
      <c r="F16" s="57" t="s">
        <v>5370</v>
      </c>
      <c r="G16" s="57" t="n">
        <v>6</v>
      </c>
      <c r="H16" s="58" t="n">
        <v>0.6</v>
      </c>
      <c r="I16" s="58" t="n">
        <v>0.333333333333333</v>
      </c>
      <c r="J16" s="58" t="n">
        <v>0.266666666666667</v>
      </c>
      <c r="K16" s="58" t="n">
        <v>0.5</v>
      </c>
      <c r="L16" s="58" t="n">
        <v>0.166666666666667</v>
      </c>
    </row>
    <row r="17" customFormat="false" ht="15" hidden="false" customHeight="true" outlineLevel="0" collapsed="false">
      <c r="B17" s="57" t="s">
        <v>255</v>
      </c>
      <c r="C17" s="57" t="s">
        <v>410</v>
      </c>
      <c r="D17" s="57" t="n">
        <v>8</v>
      </c>
      <c r="E17" s="58" t="n">
        <v>3.5</v>
      </c>
      <c r="F17" s="57" t="s">
        <v>5370</v>
      </c>
      <c r="G17" s="57" t="n">
        <v>6</v>
      </c>
      <c r="H17" s="58" t="n">
        <v>0.6</v>
      </c>
      <c r="I17" s="58" t="n">
        <v>0</v>
      </c>
      <c r="J17" s="58" t="n">
        <v>0.6</v>
      </c>
      <c r="K17" s="58" t="n">
        <v>0.5</v>
      </c>
      <c r="L17" s="58" t="n">
        <v>0</v>
      </c>
    </row>
    <row r="18" customFormat="false" ht="15" hidden="false" customHeight="true" outlineLevel="0" collapsed="false">
      <c r="B18" s="57" t="s">
        <v>255</v>
      </c>
      <c r="C18" s="57" t="s">
        <v>410</v>
      </c>
      <c r="D18" s="57" t="n">
        <v>3</v>
      </c>
      <c r="E18" s="58" t="n">
        <v>4</v>
      </c>
      <c r="F18" s="57" t="s">
        <v>282</v>
      </c>
      <c r="G18" s="57" t="n">
        <v>6</v>
      </c>
      <c r="H18" s="58" t="n">
        <v>0.6</v>
      </c>
      <c r="I18" s="58" t="n">
        <v>0.333333333333333</v>
      </c>
      <c r="J18" s="58" t="n">
        <v>0.266666666666667</v>
      </c>
      <c r="K18" s="58" t="n">
        <v>0.5</v>
      </c>
      <c r="L18" s="58" t="n">
        <v>0.166666666666667</v>
      </c>
    </row>
    <row r="19" customFormat="false" ht="15" hidden="false" customHeight="true" outlineLevel="0" collapsed="false">
      <c r="B19" s="57" t="s">
        <v>255</v>
      </c>
      <c r="C19" s="57" t="s">
        <v>410</v>
      </c>
      <c r="D19" s="57" t="n">
        <v>4</v>
      </c>
      <c r="E19" s="58" t="n">
        <v>4</v>
      </c>
      <c r="F19" s="57" t="s">
        <v>282</v>
      </c>
      <c r="G19" s="57" t="n">
        <v>6</v>
      </c>
      <c r="H19" s="58" t="n">
        <v>0.6</v>
      </c>
      <c r="I19" s="58" t="n">
        <v>0</v>
      </c>
      <c r="J19" s="58" t="n">
        <v>0.6</v>
      </c>
      <c r="K19" s="58" t="n">
        <v>0.5</v>
      </c>
      <c r="L19" s="58" t="n">
        <v>0</v>
      </c>
    </row>
    <row r="20" customFormat="false" ht="15" hidden="false" customHeight="true" outlineLevel="0" collapsed="false">
      <c r="B20" s="57" t="s">
        <v>255</v>
      </c>
      <c r="C20" s="57" t="s">
        <v>410</v>
      </c>
      <c r="D20" s="57" t="n">
        <v>5</v>
      </c>
      <c r="E20" s="58" t="n">
        <v>4</v>
      </c>
      <c r="F20" s="57" t="s">
        <v>282</v>
      </c>
      <c r="G20" s="57" t="n">
        <v>6</v>
      </c>
      <c r="H20" s="58" t="n">
        <v>0.6</v>
      </c>
      <c r="I20" s="58" t="n">
        <v>0.333333333333333</v>
      </c>
      <c r="J20" s="58" t="n">
        <v>0.266666666666667</v>
      </c>
      <c r="K20" s="58" t="n">
        <v>0.5</v>
      </c>
      <c r="L20" s="58" t="n">
        <v>0.166666666666667</v>
      </c>
    </row>
    <row r="21" customFormat="false" ht="15" hidden="false" customHeight="true" outlineLevel="0" collapsed="false">
      <c r="B21" s="57" t="s">
        <v>255</v>
      </c>
      <c r="C21" s="57" t="s">
        <v>410</v>
      </c>
      <c r="D21" s="57" t="n">
        <v>6</v>
      </c>
      <c r="E21" s="58" t="n">
        <v>4</v>
      </c>
      <c r="F21" s="57" t="s">
        <v>282</v>
      </c>
      <c r="G21" s="57" t="n">
        <v>6</v>
      </c>
      <c r="H21" s="58" t="n">
        <v>0.6</v>
      </c>
      <c r="I21" s="58" t="n">
        <v>0</v>
      </c>
      <c r="J21" s="58" t="n">
        <v>0.6</v>
      </c>
      <c r="K21" s="58" t="n">
        <v>0.5</v>
      </c>
      <c r="L21" s="58" t="n">
        <v>0</v>
      </c>
    </row>
    <row r="22" customFormat="false" ht="15" hidden="false" customHeight="true" outlineLevel="0" collapsed="false">
      <c r="B22" s="57" t="s">
        <v>255</v>
      </c>
      <c r="C22" s="57" t="s">
        <v>410</v>
      </c>
      <c r="D22" s="57" t="n">
        <v>7</v>
      </c>
      <c r="E22" s="58" t="n">
        <v>4</v>
      </c>
      <c r="F22" s="57" t="s">
        <v>282</v>
      </c>
      <c r="G22" s="57" t="n">
        <v>6</v>
      </c>
      <c r="H22" s="58" t="n">
        <v>0.6</v>
      </c>
      <c r="I22" s="58" t="n">
        <v>0.533333333333333</v>
      </c>
      <c r="J22" s="58" t="n">
        <v>0.0666666666666667</v>
      </c>
      <c r="K22" s="58" t="n">
        <v>0.5</v>
      </c>
      <c r="L22" s="58" t="n">
        <v>0.666666666666667</v>
      </c>
    </row>
    <row r="23" customFormat="false" ht="15" hidden="false" customHeight="true" outlineLevel="0" collapsed="false">
      <c r="B23" s="57" t="s">
        <v>255</v>
      </c>
      <c r="C23" s="57" t="s">
        <v>410</v>
      </c>
      <c r="D23" s="57" t="n">
        <v>8</v>
      </c>
      <c r="E23" s="58" t="n">
        <v>4</v>
      </c>
      <c r="F23" s="57" t="s">
        <v>282</v>
      </c>
      <c r="G23" s="57" t="n">
        <v>6</v>
      </c>
      <c r="H23" s="58" t="n">
        <v>0.6</v>
      </c>
      <c r="I23" s="58" t="n">
        <v>0.6</v>
      </c>
      <c r="J23" s="58" t="n">
        <v>0</v>
      </c>
      <c r="K23" s="58" t="n">
        <v>0.5</v>
      </c>
      <c r="L23" s="58" t="n">
        <v>0.5</v>
      </c>
    </row>
    <row r="24" customFormat="false" ht="15" hidden="false" customHeight="true" outlineLevel="0" collapsed="false">
      <c r="B24" s="57" t="s">
        <v>255</v>
      </c>
      <c r="C24" s="57" t="s">
        <v>410</v>
      </c>
      <c r="D24" s="57" t="n">
        <v>3</v>
      </c>
      <c r="E24" s="58" t="n">
        <v>4</v>
      </c>
      <c r="F24" s="57" t="s">
        <v>5370</v>
      </c>
      <c r="G24" s="57" t="n">
        <v>6</v>
      </c>
      <c r="H24" s="58" t="n">
        <v>0.733333333333333</v>
      </c>
      <c r="I24" s="58" t="n">
        <v>0.333333333333333</v>
      </c>
      <c r="J24" s="58" t="n">
        <v>0.4</v>
      </c>
      <c r="K24" s="58" t="n">
        <v>0.666666666666667</v>
      </c>
      <c r="L24" s="58" t="n">
        <v>0.166666666666667</v>
      </c>
    </row>
    <row r="25" customFormat="false" ht="15" hidden="false" customHeight="true" outlineLevel="0" collapsed="false">
      <c r="B25" s="57" t="s">
        <v>255</v>
      </c>
      <c r="C25" s="57" t="s">
        <v>410</v>
      </c>
      <c r="D25" s="57" t="n">
        <v>4</v>
      </c>
      <c r="E25" s="58" t="n">
        <v>4</v>
      </c>
      <c r="F25" s="57" t="s">
        <v>5370</v>
      </c>
      <c r="G25" s="57" t="n">
        <v>6</v>
      </c>
      <c r="H25" s="58" t="n">
        <v>0.733333333333333</v>
      </c>
      <c r="I25" s="58" t="n">
        <v>0</v>
      </c>
      <c r="J25" s="58" t="n">
        <v>0.733333333333333</v>
      </c>
      <c r="K25" s="58" t="n">
        <v>0.666666666666667</v>
      </c>
      <c r="L25" s="58" t="n">
        <v>0</v>
      </c>
    </row>
    <row r="26" customFormat="false" ht="15" hidden="false" customHeight="true" outlineLevel="0" collapsed="false">
      <c r="B26" s="57" t="s">
        <v>255</v>
      </c>
      <c r="C26" s="57" t="s">
        <v>410</v>
      </c>
      <c r="D26" s="57" t="n">
        <v>5</v>
      </c>
      <c r="E26" s="58" t="n">
        <v>4</v>
      </c>
      <c r="F26" s="57" t="s">
        <v>5370</v>
      </c>
      <c r="G26" s="57" t="n">
        <v>6</v>
      </c>
      <c r="H26" s="58" t="n">
        <v>0.733333333333333</v>
      </c>
      <c r="I26" s="58" t="n">
        <v>0.333333333333333</v>
      </c>
      <c r="J26" s="58" t="n">
        <v>0.4</v>
      </c>
      <c r="K26" s="58" t="n">
        <v>0.666666666666667</v>
      </c>
      <c r="L26" s="58" t="n">
        <v>0.166666666666667</v>
      </c>
    </row>
    <row r="27" customFormat="false" ht="15" hidden="false" customHeight="true" outlineLevel="0" collapsed="false">
      <c r="B27" s="57" t="s">
        <v>255</v>
      </c>
      <c r="C27" s="57" t="s">
        <v>410</v>
      </c>
      <c r="D27" s="57" t="n">
        <v>6</v>
      </c>
      <c r="E27" s="58" t="n">
        <v>4</v>
      </c>
      <c r="F27" s="57" t="s">
        <v>5370</v>
      </c>
      <c r="G27" s="57" t="n">
        <v>6</v>
      </c>
      <c r="H27" s="58" t="n">
        <v>0.733333333333333</v>
      </c>
      <c r="I27" s="58" t="n">
        <v>0</v>
      </c>
      <c r="J27" s="58" t="n">
        <v>0.733333333333333</v>
      </c>
      <c r="K27" s="58" t="n">
        <v>0.666666666666667</v>
      </c>
      <c r="L27" s="58" t="n">
        <v>0</v>
      </c>
    </row>
    <row r="28" customFormat="false" ht="15" hidden="false" customHeight="true" outlineLevel="0" collapsed="false">
      <c r="B28" s="57" t="s">
        <v>255</v>
      </c>
      <c r="C28" s="57" t="s">
        <v>410</v>
      </c>
      <c r="D28" s="57" t="n">
        <v>7</v>
      </c>
      <c r="E28" s="58" t="n">
        <v>4</v>
      </c>
      <c r="F28" s="57" t="s">
        <v>5370</v>
      </c>
      <c r="G28" s="57" t="n">
        <v>6</v>
      </c>
      <c r="H28" s="58" t="n">
        <v>0.733333333333333</v>
      </c>
      <c r="I28" s="58" t="n">
        <v>0.533333333333333</v>
      </c>
      <c r="J28" s="58" t="n">
        <v>0.2</v>
      </c>
      <c r="K28" s="58" t="n">
        <v>0.666666666666667</v>
      </c>
      <c r="L28" s="58" t="n">
        <v>0.666666666666667</v>
      </c>
    </row>
    <row r="29" customFormat="false" ht="15" hidden="false" customHeight="true" outlineLevel="0" collapsed="false">
      <c r="B29" s="57" t="s">
        <v>255</v>
      </c>
      <c r="C29" s="57" t="s">
        <v>410</v>
      </c>
      <c r="D29" s="57" t="n">
        <v>8</v>
      </c>
      <c r="E29" s="58" t="n">
        <v>4</v>
      </c>
      <c r="F29" s="57" t="s">
        <v>5370</v>
      </c>
      <c r="G29" s="57" t="n">
        <v>6</v>
      </c>
      <c r="H29" s="58" t="n">
        <v>0.733333333333333</v>
      </c>
      <c r="I29" s="58" t="n">
        <v>0.6</v>
      </c>
      <c r="J29" s="58" t="n">
        <v>0.133333333333333</v>
      </c>
      <c r="K29" s="58" t="n">
        <v>0.666666666666667</v>
      </c>
      <c r="L29" s="58" t="n">
        <v>0.5</v>
      </c>
    </row>
    <row r="30" customFormat="false" ht="15" hidden="false" customHeight="true" outlineLevel="0" collapsed="false">
      <c r="B30" s="57" t="s">
        <v>255</v>
      </c>
      <c r="C30" s="57" t="s">
        <v>410</v>
      </c>
      <c r="D30" s="57" t="n">
        <v>3</v>
      </c>
      <c r="E30" s="58" t="n">
        <v>4.5</v>
      </c>
      <c r="F30" s="57" t="s">
        <v>282</v>
      </c>
      <c r="G30" s="57" t="n">
        <v>6</v>
      </c>
      <c r="H30" s="58" t="n">
        <v>0.733333333333333</v>
      </c>
      <c r="I30" s="58" t="n">
        <v>0.6</v>
      </c>
      <c r="J30" s="58" t="n">
        <v>0.133333333333333</v>
      </c>
      <c r="K30" s="58" t="n">
        <v>0.666666666666667</v>
      </c>
      <c r="L30" s="58" t="n">
        <v>0.5</v>
      </c>
    </row>
    <row r="31" customFormat="false" ht="15" hidden="false" customHeight="true" outlineLevel="0" collapsed="false">
      <c r="B31" s="57" t="s">
        <v>255</v>
      </c>
      <c r="C31" s="57" t="s">
        <v>410</v>
      </c>
      <c r="D31" s="57" t="n">
        <v>4</v>
      </c>
      <c r="E31" s="58" t="n">
        <v>4.5</v>
      </c>
      <c r="F31" s="57" t="s">
        <v>282</v>
      </c>
      <c r="G31" s="57" t="n">
        <v>6</v>
      </c>
      <c r="H31" s="58" t="n">
        <v>0.733333333333333</v>
      </c>
      <c r="I31" s="58" t="n">
        <v>0.733333333333333</v>
      </c>
      <c r="J31" s="58" t="n">
        <v>0</v>
      </c>
      <c r="K31" s="58" t="n">
        <v>0.666666666666667</v>
      </c>
      <c r="L31" s="58" t="n">
        <v>0.5</v>
      </c>
    </row>
    <row r="32" customFormat="false" ht="15" hidden="false" customHeight="true" outlineLevel="0" collapsed="false">
      <c r="B32" s="57" t="s">
        <v>255</v>
      </c>
      <c r="C32" s="57" t="s">
        <v>410</v>
      </c>
      <c r="D32" s="57" t="n">
        <v>5</v>
      </c>
      <c r="E32" s="58" t="n">
        <v>4.5</v>
      </c>
      <c r="F32" s="57" t="s">
        <v>282</v>
      </c>
      <c r="G32" s="57" t="n">
        <v>6</v>
      </c>
      <c r="H32" s="58" t="n">
        <v>0.733333333333333</v>
      </c>
      <c r="I32" s="58" t="n">
        <v>0.333333333333333</v>
      </c>
      <c r="J32" s="58" t="n">
        <v>0.4</v>
      </c>
      <c r="K32" s="58" t="n">
        <v>0.666666666666667</v>
      </c>
      <c r="L32" s="58" t="n">
        <v>0.166666666666667</v>
      </c>
    </row>
    <row r="33" customFormat="false" ht="15" hidden="false" customHeight="true" outlineLevel="0" collapsed="false">
      <c r="B33" s="57" t="s">
        <v>255</v>
      </c>
      <c r="C33" s="57" t="s">
        <v>410</v>
      </c>
      <c r="D33" s="57" t="n">
        <v>6</v>
      </c>
      <c r="E33" s="58" t="n">
        <v>4.5</v>
      </c>
      <c r="F33" s="57" t="s">
        <v>282</v>
      </c>
      <c r="G33" s="57" t="n">
        <v>6</v>
      </c>
      <c r="H33" s="58" t="n">
        <v>0.733333333333333</v>
      </c>
      <c r="I33" s="58" t="n">
        <v>0.333333333333333</v>
      </c>
      <c r="J33" s="58" t="n">
        <v>0.4</v>
      </c>
      <c r="K33" s="58" t="n">
        <v>0.666666666666667</v>
      </c>
      <c r="L33" s="58" t="n">
        <v>1</v>
      </c>
    </row>
    <row r="34" customFormat="false" ht="15" hidden="false" customHeight="true" outlineLevel="0" collapsed="false">
      <c r="B34" s="57" t="s">
        <v>255</v>
      </c>
      <c r="C34" s="57" t="s">
        <v>410</v>
      </c>
      <c r="D34" s="57" t="n">
        <v>7</v>
      </c>
      <c r="E34" s="58" t="n">
        <v>4.5</v>
      </c>
      <c r="F34" s="57" t="s">
        <v>282</v>
      </c>
      <c r="G34" s="57" t="n">
        <v>6</v>
      </c>
      <c r="H34" s="58" t="n">
        <v>0.733333333333333</v>
      </c>
      <c r="I34" s="58" t="n">
        <v>0.333333333333333</v>
      </c>
      <c r="J34" s="58" t="n">
        <v>0.4</v>
      </c>
      <c r="K34" s="58" t="n">
        <v>0.666666666666667</v>
      </c>
      <c r="L34" s="58" t="n">
        <v>0.833333333333333</v>
      </c>
    </row>
    <row r="35" customFormat="false" ht="15" hidden="false" customHeight="true" outlineLevel="0" collapsed="false">
      <c r="B35" s="57" t="s">
        <v>255</v>
      </c>
      <c r="C35" s="57" t="s">
        <v>410</v>
      </c>
      <c r="D35" s="57" t="n">
        <v>8</v>
      </c>
      <c r="E35" s="58" t="n">
        <v>4.5</v>
      </c>
      <c r="F35" s="57" t="s">
        <v>282</v>
      </c>
      <c r="G35" s="57" t="n">
        <v>6</v>
      </c>
      <c r="H35" s="58" t="n">
        <v>0.733333333333333</v>
      </c>
      <c r="I35" s="58" t="n">
        <v>0.333333333333333</v>
      </c>
      <c r="J35" s="58" t="n">
        <v>0.4</v>
      </c>
      <c r="K35" s="58" t="n">
        <v>0.666666666666667</v>
      </c>
      <c r="L35" s="58" t="n">
        <v>0.833333333333333</v>
      </c>
    </row>
    <row r="36" customFormat="false" ht="15" hidden="false" customHeight="true" outlineLevel="0" collapsed="false">
      <c r="B36" s="57" t="s">
        <v>255</v>
      </c>
      <c r="C36" s="57" t="s">
        <v>410</v>
      </c>
      <c r="D36" s="57" t="n">
        <v>3</v>
      </c>
      <c r="E36" s="58" t="n">
        <v>4.5</v>
      </c>
      <c r="F36" s="57" t="s">
        <v>5370</v>
      </c>
      <c r="G36" s="57" t="n">
        <v>6</v>
      </c>
      <c r="H36" s="58" t="n">
        <v>0.8</v>
      </c>
      <c r="I36" s="58" t="n">
        <v>0.6</v>
      </c>
      <c r="J36" s="58" t="n">
        <v>0.2</v>
      </c>
      <c r="K36" s="58" t="n">
        <v>0.833333333333333</v>
      </c>
      <c r="L36" s="58" t="n">
        <v>0.5</v>
      </c>
    </row>
    <row r="37" customFormat="false" ht="15" hidden="false" customHeight="true" outlineLevel="0" collapsed="false">
      <c r="B37" s="57" t="s">
        <v>255</v>
      </c>
      <c r="C37" s="57" t="s">
        <v>410</v>
      </c>
      <c r="D37" s="57" t="n">
        <v>4</v>
      </c>
      <c r="E37" s="58" t="n">
        <v>4.5</v>
      </c>
      <c r="F37" s="57" t="s">
        <v>5370</v>
      </c>
      <c r="G37" s="57" t="n">
        <v>6</v>
      </c>
      <c r="H37" s="58" t="n">
        <v>0.8</v>
      </c>
      <c r="I37" s="58" t="n">
        <v>0.733333333333333</v>
      </c>
      <c r="J37" s="58" t="n">
        <v>0.0666666666666668</v>
      </c>
      <c r="K37" s="58" t="n">
        <v>0.833333333333333</v>
      </c>
      <c r="L37" s="58" t="n">
        <v>0.5</v>
      </c>
    </row>
    <row r="38" customFormat="false" ht="15" hidden="false" customHeight="true" outlineLevel="0" collapsed="false">
      <c r="B38" s="57" t="s">
        <v>255</v>
      </c>
      <c r="C38" s="57" t="s">
        <v>410</v>
      </c>
      <c r="D38" s="57" t="n">
        <v>5</v>
      </c>
      <c r="E38" s="58" t="n">
        <v>4.5</v>
      </c>
      <c r="F38" s="57" t="s">
        <v>5370</v>
      </c>
      <c r="G38" s="57" t="n">
        <v>6</v>
      </c>
      <c r="H38" s="58" t="n">
        <v>0.8</v>
      </c>
      <c r="I38" s="58" t="n">
        <v>0.333333333333333</v>
      </c>
      <c r="J38" s="58" t="n">
        <v>0.466666666666667</v>
      </c>
      <c r="K38" s="58" t="n">
        <v>0.833333333333333</v>
      </c>
      <c r="L38" s="58" t="n">
        <v>0.166666666666667</v>
      </c>
    </row>
    <row r="39" customFormat="false" ht="15" hidden="false" customHeight="true" outlineLevel="0" collapsed="false">
      <c r="B39" s="57" t="s">
        <v>255</v>
      </c>
      <c r="C39" s="57" t="s">
        <v>410</v>
      </c>
      <c r="D39" s="57" t="n">
        <v>6</v>
      </c>
      <c r="E39" s="58" t="n">
        <v>4.5</v>
      </c>
      <c r="F39" s="57" t="s">
        <v>5370</v>
      </c>
      <c r="G39" s="57" t="n">
        <v>6</v>
      </c>
      <c r="H39" s="58" t="n">
        <v>0.8</v>
      </c>
      <c r="I39" s="58" t="n">
        <v>0.333333333333333</v>
      </c>
      <c r="J39" s="58" t="n">
        <v>0.466666666666667</v>
      </c>
      <c r="K39" s="58" t="n">
        <v>0.833333333333333</v>
      </c>
      <c r="L39" s="58" t="n">
        <v>1</v>
      </c>
    </row>
    <row r="40" customFormat="false" ht="15" hidden="false" customHeight="true" outlineLevel="0" collapsed="false">
      <c r="B40" s="57" t="s">
        <v>255</v>
      </c>
      <c r="C40" s="57" t="s">
        <v>410</v>
      </c>
      <c r="D40" s="57" t="n">
        <v>7</v>
      </c>
      <c r="E40" s="58" t="n">
        <v>4.5</v>
      </c>
      <c r="F40" s="57" t="s">
        <v>5370</v>
      </c>
      <c r="G40" s="57" t="n">
        <v>6</v>
      </c>
      <c r="H40" s="58" t="n">
        <v>0.8</v>
      </c>
      <c r="I40" s="58" t="n">
        <v>0.333333333333333</v>
      </c>
      <c r="J40" s="58" t="n">
        <v>0.466666666666667</v>
      </c>
      <c r="K40" s="58" t="n">
        <v>0.833333333333333</v>
      </c>
      <c r="L40" s="58" t="n">
        <v>0.833333333333333</v>
      </c>
    </row>
    <row r="41" customFormat="false" ht="15" hidden="false" customHeight="true" outlineLevel="0" collapsed="false">
      <c r="B41" s="57" t="s">
        <v>255</v>
      </c>
      <c r="C41" s="57" t="s">
        <v>410</v>
      </c>
      <c r="D41" s="57" t="n">
        <v>8</v>
      </c>
      <c r="E41" s="58" t="n">
        <v>4.5</v>
      </c>
      <c r="F41" s="57" t="s">
        <v>5370</v>
      </c>
      <c r="G41" s="57" t="n">
        <v>6</v>
      </c>
      <c r="H41" s="58" t="n">
        <v>0.8</v>
      </c>
      <c r="I41" s="58" t="n">
        <v>0.333333333333333</v>
      </c>
      <c r="J41" s="58" t="n">
        <v>0.466666666666667</v>
      </c>
      <c r="K41" s="58" t="n">
        <v>0.833333333333333</v>
      </c>
      <c r="L41" s="58" t="n">
        <v>0.833333333333333</v>
      </c>
    </row>
    <row r="42" customFormat="false" ht="15" hidden="false" customHeight="true" outlineLevel="0" collapsed="false">
      <c r="B42" s="57" t="s">
        <v>290</v>
      </c>
      <c r="C42" s="57" t="s">
        <v>377</v>
      </c>
      <c r="D42" s="57" t="n">
        <v>3</v>
      </c>
      <c r="E42" s="58" t="n">
        <v>3.5</v>
      </c>
      <c r="F42" s="57" t="s">
        <v>282</v>
      </c>
      <c r="G42" s="57" t="n">
        <v>4</v>
      </c>
      <c r="H42" s="58" t="n">
        <v>0.833333333333333</v>
      </c>
      <c r="I42" s="58" t="n">
        <v>0</v>
      </c>
      <c r="J42" s="58" t="n">
        <v>0.833333333333333</v>
      </c>
      <c r="K42" s="58" t="n">
        <v>0.75</v>
      </c>
      <c r="L42" s="58" t="n">
        <v>0</v>
      </c>
    </row>
    <row r="43" customFormat="false" ht="15" hidden="false" customHeight="true" outlineLevel="0" collapsed="false">
      <c r="B43" s="57" t="s">
        <v>290</v>
      </c>
      <c r="C43" s="57" t="s">
        <v>377</v>
      </c>
      <c r="D43" s="57" t="n">
        <v>4</v>
      </c>
      <c r="E43" s="58" t="n">
        <v>3.5</v>
      </c>
      <c r="F43" s="57" t="s">
        <v>282</v>
      </c>
      <c r="G43" s="57" t="n">
        <v>4</v>
      </c>
      <c r="H43" s="58" t="n">
        <v>0.833333333333333</v>
      </c>
      <c r="I43" s="58" t="n">
        <v>0</v>
      </c>
      <c r="J43" s="58" t="n">
        <v>0.833333333333333</v>
      </c>
      <c r="K43" s="58" t="n">
        <v>0.75</v>
      </c>
      <c r="L43" s="58" t="n">
        <v>0</v>
      </c>
    </row>
    <row r="44" customFormat="false" ht="15" hidden="false" customHeight="true" outlineLevel="0" collapsed="false">
      <c r="B44" s="57" t="s">
        <v>290</v>
      </c>
      <c r="C44" s="57" t="s">
        <v>377</v>
      </c>
      <c r="D44" s="57" t="n">
        <v>5</v>
      </c>
      <c r="E44" s="58" t="n">
        <v>3.5</v>
      </c>
      <c r="F44" s="57" t="s">
        <v>282</v>
      </c>
      <c r="G44" s="57" t="n">
        <v>4</v>
      </c>
      <c r="H44" s="58" t="n">
        <v>0.833333333333333</v>
      </c>
      <c r="I44" s="58" t="n">
        <v>0.5</v>
      </c>
      <c r="J44" s="58" t="n">
        <v>0.333333333333333</v>
      </c>
      <c r="K44" s="58" t="n">
        <v>0.75</v>
      </c>
      <c r="L44" s="58" t="n">
        <v>0.25</v>
      </c>
    </row>
    <row r="45" customFormat="false" ht="15" hidden="false" customHeight="true" outlineLevel="0" collapsed="false">
      <c r="B45" s="57" t="s">
        <v>290</v>
      </c>
      <c r="C45" s="57" t="s">
        <v>377</v>
      </c>
      <c r="D45" s="57" t="n">
        <v>6</v>
      </c>
      <c r="E45" s="58" t="n">
        <v>3.5</v>
      </c>
      <c r="F45" s="57" t="s">
        <v>282</v>
      </c>
      <c r="G45" s="57" t="n">
        <v>4</v>
      </c>
      <c r="H45" s="58" t="n">
        <v>0.833333333333333</v>
      </c>
      <c r="I45" s="58" t="n">
        <v>0</v>
      </c>
      <c r="J45" s="58" t="n">
        <v>0.833333333333333</v>
      </c>
      <c r="K45" s="58" t="n">
        <v>0.75</v>
      </c>
      <c r="L45" s="58" t="n">
        <v>0</v>
      </c>
    </row>
    <row r="46" customFormat="false" ht="15" hidden="false" customHeight="true" outlineLevel="0" collapsed="false">
      <c r="B46" s="57" t="s">
        <v>290</v>
      </c>
      <c r="C46" s="57" t="s">
        <v>377</v>
      </c>
      <c r="D46" s="57" t="n">
        <v>7</v>
      </c>
      <c r="E46" s="58" t="n">
        <v>3.5</v>
      </c>
      <c r="F46" s="57" t="s">
        <v>282</v>
      </c>
      <c r="G46" s="57" t="n">
        <v>4</v>
      </c>
      <c r="H46" s="58" t="n">
        <v>0.833333333333333</v>
      </c>
      <c r="I46" s="58" t="n">
        <v>0.5</v>
      </c>
      <c r="J46" s="58" t="n">
        <v>0.333333333333333</v>
      </c>
      <c r="K46" s="58" t="n">
        <v>0.75</v>
      </c>
      <c r="L46" s="58" t="n">
        <v>0.25</v>
      </c>
    </row>
    <row r="47" customFormat="false" ht="15" hidden="false" customHeight="true" outlineLevel="0" collapsed="false">
      <c r="B47" s="57" t="s">
        <v>290</v>
      </c>
      <c r="C47" s="57" t="s">
        <v>377</v>
      </c>
      <c r="D47" s="57" t="n">
        <v>8</v>
      </c>
      <c r="E47" s="58" t="n">
        <v>3.5</v>
      </c>
      <c r="F47" s="57" t="s">
        <v>282</v>
      </c>
      <c r="G47" s="57" t="n">
        <v>4</v>
      </c>
      <c r="H47" s="58" t="n">
        <v>0.833333333333333</v>
      </c>
      <c r="I47" s="58" t="n">
        <v>0.5</v>
      </c>
      <c r="J47" s="58" t="n">
        <v>0.333333333333333</v>
      </c>
      <c r="K47" s="58" t="n">
        <v>0.75</v>
      </c>
      <c r="L47" s="58" t="n">
        <v>0.25</v>
      </c>
    </row>
    <row r="48" customFormat="false" ht="15" hidden="false" customHeight="true" outlineLevel="0" collapsed="false">
      <c r="B48" s="57" t="s">
        <v>290</v>
      </c>
      <c r="C48" s="57" t="s">
        <v>377</v>
      </c>
      <c r="D48" s="57" t="n">
        <v>3</v>
      </c>
      <c r="E48" s="58" t="n">
        <v>3.5</v>
      </c>
      <c r="F48" s="57" t="s">
        <v>5370</v>
      </c>
      <c r="G48" s="57" t="n">
        <v>4</v>
      </c>
      <c r="H48" s="58" t="n">
        <v>0.833333333333333</v>
      </c>
      <c r="I48" s="58" t="n">
        <v>0</v>
      </c>
      <c r="J48" s="58" t="n">
        <v>0.833333333333333</v>
      </c>
      <c r="K48" s="58" t="n">
        <v>0.75</v>
      </c>
      <c r="L48" s="58" t="n">
        <v>0</v>
      </c>
    </row>
    <row r="49" customFormat="false" ht="15" hidden="false" customHeight="true" outlineLevel="0" collapsed="false">
      <c r="B49" s="57" t="s">
        <v>290</v>
      </c>
      <c r="C49" s="57" t="s">
        <v>377</v>
      </c>
      <c r="D49" s="57" t="n">
        <v>4</v>
      </c>
      <c r="E49" s="58" t="n">
        <v>3.5</v>
      </c>
      <c r="F49" s="57" t="s">
        <v>5370</v>
      </c>
      <c r="G49" s="57" t="n">
        <v>4</v>
      </c>
      <c r="H49" s="58" t="n">
        <v>0.833333333333333</v>
      </c>
      <c r="I49" s="58" t="n">
        <v>0</v>
      </c>
      <c r="J49" s="58" t="n">
        <v>0.833333333333333</v>
      </c>
      <c r="K49" s="58" t="n">
        <v>0.75</v>
      </c>
      <c r="L49" s="58" t="n">
        <v>0</v>
      </c>
    </row>
    <row r="50" customFormat="false" ht="15" hidden="false" customHeight="true" outlineLevel="0" collapsed="false">
      <c r="B50" s="57" t="s">
        <v>290</v>
      </c>
      <c r="C50" s="57" t="s">
        <v>377</v>
      </c>
      <c r="D50" s="57" t="n">
        <v>5</v>
      </c>
      <c r="E50" s="58" t="n">
        <v>3.5</v>
      </c>
      <c r="F50" s="57" t="s">
        <v>5370</v>
      </c>
      <c r="G50" s="57" t="n">
        <v>4</v>
      </c>
      <c r="H50" s="58" t="n">
        <v>0.833333333333333</v>
      </c>
      <c r="I50" s="58" t="n">
        <v>0.5</v>
      </c>
      <c r="J50" s="58" t="n">
        <v>0.333333333333333</v>
      </c>
      <c r="K50" s="58" t="n">
        <v>0.75</v>
      </c>
      <c r="L50" s="58" t="n">
        <v>0.25</v>
      </c>
    </row>
    <row r="51" customFormat="false" ht="15" hidden="false" customHeight="true" outlineLevel="0" collapsed="false">
      <c r="B51" s="57" t="s">
        <v>290</v>
      </c>
      <c r="C51" s="57" t="s">
        <v>377</v>
      </c>
      <c r="D51" s="57" t="n">
        <v>6</v>
      </c>
      <c r="E51" s="58" t="n">
        <v>3.5</v>
      </c>
      <c r="F51" s="57" t="s">
        <v>5370</v>
      </c>
      <c r="G51" s="57" t="n">
        <v>4</v>
      </c>
      <c r="H51" s="58" t="n">
        <v>0.833333333333333</v>
      </c>
      <c r="I51" s="58" t="n">
        <v>0</v>
      </c>
      <c r="J51" s="58" t="n">
        <v>0.833333333333333</v>
      </c>
      <c r="K51" s="58" t="n">
        <v>0.75</v>
      </c>
      <c r="L51" s="58" t="n">
        <v>0</v>
      </c>
    </row>
    <row r="52" customFormat="false" ht="15" hidden="false" customHeight="true" outlineLevel="0" collapsed="false">
      <c r="B52" s="57" t="s">
        <v>290</v>
      </c>
      <c r="C52" s="57" t="s">
        <v>377</v>
      </c>
      <c r="D52" s="57" t="n">
        <v>7</v>
      </c>
      <c r="E52" s="58" t="n">
        <v>3.5</v>
      </c>
      <c r="F52" s="57" t="s">
        <v>5370</v>
      </c>
      <c r="G52" s="57" t="n">
        <v>4</v>
      </c>
      <c r="H52" s="58" t="n">
        <v>0.833333333333333</v>
      </c>
      <c r="I52" s="58" t="n">
        <v>0.5</v>
      </c>
      <c r="J52" s="58" t="n">
        <v>0.333333333333333</v>
      </c>
      <c r="K52" s="58" t="n">
        <v>0.75</v>
      </c>
      <c r="L52" s="58" t="n">
        <v>0.25</v>
      </c>
    </row>
    <row r="53" customFormat="false" ht="15" hidden="false" customHeight="true" outlineLevel="0" collapsed="false">
      <c r="B53" s="57" t="s">
        <v>290</v>
      </c>
      <c r="C53" s="57" t="s">
        <v>377</v>
      </c>
      <c r="D53" s="57" t="n">
        <v>8</v>
      </c>
      <c r="E53" s="58" t="n">
        <v>3.5</v>
      </c>
      <c r="F53" s="57" t="s">
        <v>5370</v>
      </c>
      <c r="G53" s="57" t="n">
        <v>4</v>
      </c>
      <c r="H53" s="58" t="n">
        <v>0.833333333333333</v>
      </c>
      <c r="I53" s="58" t="n">
        <v>0.5</v>
      </c>
      <c r="J53" s="58" t="n">
        <v>0.333333333333333</v>
      </c>
      <c r="K53" s="58" t="n">
        <v>0.75</v>
      </c>
      <c r="L53" s="58" t="n">
        <v>0.25</v>
      </c>
    </row>
    <row r="54" customFormat="false" ht="15" hidden="false" customHeight="true" outlineLevel="0" collapsed="false">
      <c r="B54" s="57" t="s">
        <v>290</v>
      </c>
      <c r="C54" s="57" t="s">
        <v>377</v>
      </c>
      <c r="D54" s="57" t="n">
        <v>3</v>
      </c>
      <c r="E54" s="58" t="n">
        <v>4</v>
      </c>
      <c r="F54" s="57" t="s">
        <v>282</v>
      </c>
      <c r="G54" s="57" t="n">
        <v>4</v>
      </c>
      <c r="H54" s="58" t="n">
        <v>0.833333333333333</v>
      </c>
      <c r="I54" s="58" t="n">
        <v>0.833333333333333</v>
      </c>
      <c r="J54" s="58" t="n">
        <v>0</v>
      </c>
      <c r="K54" s="58" t="n">
        <v>0.75</v>
      </c>
      <c r="L54" s="58" t="n">
        <v>0.5</v>
      </c>
    </row>
    <row r="55" customFormat="false" ht="15" hidden="false" customHeight="true" outlineLevel="0" collapsed="false">
      <c r="B55" s="57" t="s">
        <v>290</v>
      </c>
      <c r="C55" s="57" t="s">
        <v>377</v>
      </c>
      <c r="D55" s="57" t="n">
        <v>4</v>
      </c>
      <c r="E55" s="58" t="n">
        <v>4</v>
      </c>
      <c r="F55" s="57" t="s">
        <v>282</v>
      </c>
      <c r="G55" s="57" t="n">
        <v>4</v>
      </c>
      <c r="H55" s="58" t="n">
        <v>0.833333333333333</v>
      </c>
      <c r="I55" s="58" t="n">
        <v>0.833333333333333</v>
      </c>
      <c r="J55" s="58" t="n">
        <v>0</v>
      </c>
      <c r="K55" s="58" t="n">
        <v>0.75</v>
      </c>
      <c r="L55" s="58" t="n">
        <v>0.5</v>
      </c>
    </row>
    <row r="56" customFormat="false" ht="15" hidden="false" customHeight="true" outlineLevel="0" collapsed="false">
      <c r="B56" s="57" t="s">
        <v>290</v>
      </c>
      <c r="C56" s="57" t="s">
        <v>377</v>
      </c>
      <c r="D56" s="57" t="n">
        <v>5</v>
      </c>
      <c r="E56" s="58" t="n">
        <v>4</v>
      </c>
      <c r="F56" s="57" t="s">
        <v>282</v>
      </c>
      <c r="G56" s="57" t="n">
        <v>4</v>
      </c>
      <c r="H56" s="58" t="n">
        <v>0.833333333333333</v>
      </c>
      <c r="I56" s="58" t="n">
        <v>0.5</v>
      </c>
      <c r="J56" s="58" t="n">
        <v>0.333333333333333</v>
      </c>
      <c r="K56" s="58" t="n">
        <v>0.75</v>
      </c>
      <c r="L56" s="58" t="n">
        <v>0.25</v>
      </c>
    </row>
    <row r="57" customFormat="false" ht="15" hidden="false" customHeight="true" outlineLevel="0" collapsed="false">
      <c r="B57" s="57" t="s">
        <v>290</v>
      </c>
      <c r="C57" s="57" t="s">
        <v>377</v>
      </c>
      <c r="D57" s="57" t="n">
        <v>6</v>
      </c>
      <c r="E57" s="58" t="n">
        <v>4</v>
      </c>
      <c r="F57" s="57" t="s">
        <v>282</v>
      </c>
      <c r="G57" s="57" t="n">
        <v>4</v>
      </c>
      <c r="H57" s="58" t="n">
        <v>0.833333333333333</v>
      </c>
      <c r="I57" s="58" t="n">
        <v>0</v>
      </c>
      <c r="J57" s="58" t="n">
        <v>0.833333333333333</v>
      </c>
      <c r="K57" s="58" t="n">
        <v>0.75</v>
      </c>
      <c r="L57" s="58" t="n">
        <v>0</v>
      </c>
    </row>
    <row r="58" customFormat="false" ht="15" hidden="false" customHeight="true" outlineLevel="0" collapsed="false">
      <c r="B58" s="57" t="s">
        <v>290</v>
      </c>
      <c r="C58" s="57" t="s">
        <v>377</v>
      </c>
      <c r="D58" s="57" t="n">
        <v>7</v>
      </c>
      <c r="E58" s="58" t="n">
        <v>4</v>
      </c>
      <c r="F58" s="57" t="s">
        <v>282</v>
      </c>
      <c r="G58" s="57" t="n">
        <v>4</v>
      </c>
      <c r="H58" s="58" t="n">
        <v>0.833333333333333</v>
      </c>
      <c r="I58" s="58" t="n">
        <v>0.5</v>
      </c>
      <c r="J58" s="58" t="n">
        <v>0.333333333333333</v>
      </c>
      <c r="K58" s="58" t="n">
        <v>0.75</v>
      </c>
      <c r="L58" s="58" t="n">
        <v>0.25</v>
      </c>
    </row>
    <row r="59" customFormat="false" ht="15" hidden="false" customHeight="true" outlineLevel="0" collapsed="false">
      <c r="B59" s="57" t="s">
        <v>290</v>
      </c>
      <c r="C59" s="57" t="s">
        <v>377</v>
      </c>
      <c r="D59" s="57" t="n">
        <v>8</v>
      </c>
      <c r="E59" s="58" t="n">
        <v>4</v>
      </c>
      <c r="F59" s="57" t="s">
        <v>282</v>
      </c>
      <c r="G59" s="57" t="n">
        <v>4</v>
      </c>
      <c r="H59" s="58" t="n">
        <v>0.833333333333333</v>
      </c>
      <c r="I59" s="58" t="n">
        <v>0.833333333333333</v>
      </c>
      <c r="J59" s="58" t="n">
        <v>0</v>
      </c>
      <c r="K59" s="58" t="n">
        <v>0.75</v>
      </c>
      <c r="L59" s="58" t="n">
        <v>0.5</v>
      </c>
    </row>
    <row r="60" customFormat="false" ht="15" hidden="false" customHeight="true" outlineLevel="0" collapsed="false">
      <c r="B60" s="57" t="s">
        <v>290</v>
      </c>
      <c r="C60" s="57" t="s">
        <v>377</v>
      </c>
      <c r="D60" s="57" t="n">
        <v>3</v>
      </c>
      <c r="E60" s="58" t="n">
        <v>4</v>
      </c>
      <c r="F60" s="57" t="s">
        <v>5370</v>
      </c>
      <c r="G60" s="57" t="n">
        <v>4</v>
      </c>
      <c r="H60" s="58" t="n">
        <v>0.833333333333333</v>
      </c>
      <c r="I60" s="58" t="n">
        <v>0.833333333333333</v>
      </c>
      <c r="J60" s="58" t="n">
        <v>0</v>
      </c>
      <c r="K60" s="58" t="n">
        <v>0.75</v>
      </c>
      <c r="L60" s="58" t="n">
        <v>0.5</v>
      </c>
    </row>
    <row r="61" customFormat="false" ht="15" hidden="false" customHeight="true" outlineLevel="0" collapsed="false">
      <c r="B61" s="57" t="s">
        <v>290</v>
      </c>
      <c r="C61" s="57" t="s">
        <v>377</v>
      </c>
      <c r="D61" s="57" t="n">
        <v>4</v>
      </c>
      <c r="E61" s="58" t="n">
        <v>4</v>
      </c>
      <c r="F61" s="57" t="s">
        <v>5370</v>
      </c>
      <c r="G61" s="57" t="n">
        <v>4</v>
      </c>
      <c r="H61" s="58" t="n">
        <v>0.833333333333333</v>
      </c>
      <c r="I61" s="58" t="n">
        <v>0.833333333333333</v>
      </c>
      <c r="J61" s="58" t="n">
        <v>0</v>
      </c>
      <c r="K61" s="58" t="n">
        <v>0.75</v>
      </c>
      <c r="L61" s="58" t="n">
        <v>0.5</v>
      </c>
    </row>
    <row r="62" customFormat="false" ht="15" hidden="false" customHeight="true" outlineLevel="0" collapsed="false">
      <c r="B62" s="57" t="s">
        <v>290</v>
      </c>
      <c r="C62" s="57" t="s">
        <v>377</v>
      </c>
      <c r="D62" s="57" t="n">
        <v>5</v>
      </c>
      <c r="E62" s="58" t="n">
        <v>4</v>
      </c>
      <c r="F62" s="57" t="s">
        <v>5370</v>
      </c>
      <c r="G62" s="57" t="n">
        <v>4</v>
      </c>
      <c r="H62" s="58" t="n">
        <v>0.833333333333333</v>
      </c>
      <c r="I62" s="58" t="n">
        <v>0.5</v>
      </c>
      <c r="J62" s="58" t="n">
        <v>0.333333333333333</v>
      </c>
      <c r="K62" s="58" t="n">
        <v>0.75</v>
      </c>
      <c r="L62" s="58" t="n">
        <v>0.25</v>
      </c>
    </row>
    <row r="63" customFormat="false" ht="15" hidden="false" customHeight="true" outlineLevel="0" collapsed="false">
      <c r="B63" s="57" t="s">
        <v>290</v>
      </c>
      <c r="C63" s="57" t="s">
        <v>377</v>
      </c>
      <c r="D63" s="57" t="n">
        <v>6</v>
      </c>
      <c r="E63" s="58" t="n">
        <v>4</v>
      </c>
      <c r="F63" s="57" t="s">
        <v>5370</v>
      </c>
      <c r="G63" s="57" t="n">
        <v>4</v>
      </c>
      <c r="H63" s="58" t="n">
        <v>0.833333333333333</v>
      </c>
      <c r="I63" s="58" t="n">
        <v>0</v>
      </c>
      <c r="J63" s="58" t="n">
        <v>0.833333333333333</v>
      </c>
      <c r="K63" s="58" t="n">
        <v>0.75</v>
      </c>
      <c r="L63" s="58" t="n">
        <v>0</v>
      </c>
    </row>
    <row r="64" customFormat="false" ht="15" hidden="false" customHeight="true" outlineLevel="0" collapsed="false">
      <c r="B64" s="57" t="s">
        <v>290</v>
      </c>
      <c r="C64" s="57" t="s">
        <v>377</v>
      </c>
      <c r="D64" s="57" t="n">
        <v>7</v>
      </c>
      <c r="E64" s="58" t="n">
        <v>4</v>
      </c>
      <c r="F64" s="57" t="s">
        <v>5370</v>
      </c>
      <c r="G64" s="57" t="n">
        <v>4</v>
      </c>
      <c r="H64" s="58" t="n">
        <v>0.833333333333333</v>
      </c>
      <c r="I64" s="58" t="n">
        <v>0.5</v>
      </c>
      <c r="J64" s="58" t="n">
        <v>0.333333333333333</v>
      </c>
      <c r="K64" s="58" t="n">
        <v>0.75</v>
      </c>
      <c r="L64" s="58" t="n">
        <v>0.25</v>
      </c>
    </row>
    <row r="65" customFormat="false" ht="15" hidden="false" customHeight="true" outlineLevel="0" collapsed="false">
      <c r="B65" s="57" t="s">
        <v>290</v>
      </c>
      <c r="C65" s="57" t="s">
        <v>377</v>
      </c>
      <c r="D65" s="57" t="n">
        <v>8</v>
      </c>
      <c r="E65" s="58" t="n">
        <v>4</v>
      </c>
      <c r="F65" s="57" t="s">
        <v>5370</v>
      </c>
      <c r="G65" s="57" t="n">
        <v>4</v>
      </c>
      <c r="H65" s="58" t="n">
        <v>0.833333333333333</v>
      </c>
      <c r="I65" s="58" t="n">
        <v>0.833333333333333</v>
      </c>
      <c r="J65" s="58" t="n">
        <v>0</v>
      </c>
      <c r="K65" s="58" t="n">
        <v>0.75</v>
      </c>
      <c r="L65" s="58" t="n">
        <v>0.5</v>
      </c>
    </row>
    <row r="66" customFormat="false" ht="15" hidden="false" customHeight="true" outlineLevel="0" collapsed="false">
      <c r="B66" s="57" t="s">
        <v>290</v>
      </c>
      <c r="C66" s="57" t="s">
        <v>377</v>
      </c>
      <c r="D66" s="57" t="n">
        <v>3</v>
      </c>
      <c r="E66" s="58" t="n">
        <v>4.5</v>
      </c>
      <c r="F66" s="57" t="s">
        <v>282</v>
      </c>
      <c r="G66" s="57" t="n">
        <v>4</v>
      </c>
      <c r="H66" s="58" t="n">
        <v>0.5</v>
      </c>
      <c r="I66" s="58" t="n">
        <v>0.833333333333333</v>
      </c>
      <c r="J66" s="58" t="n">
        <v>-0.333333333333333</v>
      </c>
      <c r="K66" s="58" t="n">
        <v>1</v>
      </c>
      <c r="L66" s="58" t="n">
        <v>0.75</v>
      </c>
    </row>
    <row r="67" customFormat="false" ht="15" hidden="false" customHeight="true" outlineLevel="0" collapsed="false">
      <c r="B67" s="57" t="s">
        <v>290</v>
      </c>
      <c r="C67" s="57" t="s">
        <v>377</v>
      </c>
      <c r="D67" s="57" t="n">
        <v>4</v>
      </c>
      <c r="E67" s="58" t="n">
        <v>4.5</v>
      </c>
      <c r="F67" s="57" t="s">
        <v>282</v>
      </c>
      <c r="G67" s="57" t="n">
        <v>4</v>
      </c>
      <c r="H67" s="58" t="n">
        <v>0.5</v>
      </c>
      <c r="I67" s="58" t="n">
        <v>0.833333333333333</v>
      </c>
      <c r="J67" s="58" t="n">
        <v>-0.333333333333333</v>
      </c>
      <c r="K67" s="58" t="n">
        <v>1</v>
      </c>
      <c r="L67" s="58" t="n">
        <v>0.75</v>
      </c>
    </row>
    <row r="68" customFormat="false" ht="15" hidden="false" customHeight="true" outlineLevel="0" collapsed="false">
      <c r="B68" s="57" t="s">
        <v>290</v>
      </c>
      <c r="C68" s="57" t="s">
        <v>377</v>
      </c>
      <c r="D68" s="57" t="n">
        <v>5</v>
      </c>
      <c r="E68" s="58" t="n">
        <v>4.5</v>
      </c>
      <c r="F68" s="57" t="s">
        <v>282</v>
      </c>
      <c r="G68" s="57" t="n">
        <v>4</v>
      </c>
      <c r="H68" s="58" t="n">
        <v>0.5</v>
      </c>
      <c r="I68" s="58" t="n">
        <v>0.5</v>
      </c>
      <c r="J68" s="58" t="n">
        <v>0</v>
      </c>
      <c r="K68" s="58" t="n">
        <v>1</v>
      </c>
      <c r="L68" s="58" t="n">
        <v>0.25</v>
      </c>
    </row>
    <row r="69" customFormat="false" ht="15" hidden="false" customHeight="true" outlineLevel="0" collapsed="false">
      <c r="B69" s="57" t="s">
        <v>290</v>
      </c>
      <c r="C69" s="57" t="s">
        <v>377</v>
      </c>
      <c r="D69" s="57" t="n">
        <v>6</v>
      </c>
      <c r="E69" s="58" t="n">
        <v>4.5</v>
      </c>
      <c r="F69" s="57" t="s">
        <v>282</v>
      </c>
      <c r="G69" s="57" t="n">
        <v>4</v>
      </c>
      <c r="H69" s="58" t="n">
        <v>0.5</v>
      </c>
      <c r="I69" s="58" t="n">
        <v>0.5</v>
      </c>
      <c r="J69" s="58" t="n">
        <v>0</v>
      </c>
      <c r="K69" s="58" t="n">
        <v>1</v>
      </c>
      <c r="L69" s="58" t="n">
        <v>0.25</v>
      </c>
    </row>
    <row r="70" customFormat="false" ht="15" hidden="false" customHeight="true" outlineLevel="0" collapsed="false">
      <c r="B70" s="57" t="s">
        <v>290</v>
      </c>
      <c r="C70" s="57" t="s">
        <v>377</v>
      </c>
      <c r="D70" s="57" t="n">
        <v>7</v>
      </c>
      <c r="E70" s="58" t="n">
        <v>4.5</v>
      </c>
      <c r="F70" s="57" t="s">
        <v>282</v>
      </c>
      <c r="G70" s="57" t="n">
        <v>4</v>
      </c>
      <c r="H70" s="58" t="n">
        <v>0.5</v>
      </c>
      <c r="I70" s="58" t="n">
        <v>0.5</v>
      </c>
      <c r="J70" s="58" t="n">
        <v>0</v>
      </c>
      <c r="K70" s="58" t="n">
        <v>1</v>
      </c>
      <c r="L70" s="58" t="n">
        <v>0.25</v>
      </c>
    </row>
    <row r="71" customFormat="false" ht="15" hidden="false" customHeight="true" outlineLevel="0" collapsed="false">
      <c r="B71" s="57" t="s">
        <v>290</v>
      </c>
      <c r="C71" s="57" t="s">
        <v>377</v>
      </c>
      <c r="D71" s="57" t="n">
        <v>8</v>
      </c>
      <c r="E71" s="58" t="n">
        <v>4.5</v>
      </c>
      <c r="F71" s="57" t="s">
        <v>282</v>
      </c>
      <c r="G71" s="57" t="n">
        <v>4</v>
      </c>
      <c r="H71" s="58" t="n">
        <v>0.5</v>
      </c>
      <c r="I71" s="58" t="n">
        <v>0.833333333333333</v>
      </c>
      <c r="J71" s="58" t="n">
        <v>-0.333333333333333</v>
      </c>
      <c r="K71" s="58" t="n">
        <v>1</v>
      </c>
      <c r="L71" s="58" t="n">
        <v>0.5</v>
      </c>
    </row>
    <row r="72" customFormat="false" ht="15" hidden="false" customHeight="true" outlineLevel="0" collapsed="false">
      <c r="B72" s="57" t="s">
        <v>290</v>
      </c>
      <c r="C72" s="57" t="s">
        <v>377</v>
      </c>
      <c r="D72" s="57" t="n">
        <v>3</v>
      </c>
      <c r="E72" s="58" t="n">
        <v>4.5</v>
      </c>
      <c r="F72" s="57" t="s">
        <v>5370</v>
      </c>
      <c r="G72" s="57" t="n">
        <v>4</v>
      </c>
      <c r="H72" s="58" t="n">
        <v>0.5</v>
      </c>
      <c r="I72" s="58" t="n">
        <v>0.833333333333333</v>
      </c>
      <c r="J72" s="58" t="n">
        <v>-0.333333333333333</v>
      </c>
      <c r="K72" s="58" t="n">
        <v>1</v>
      </c>
      <c r="L72" s="58" t="n">
        <v>0.75</v>
      </c>
    </row>
    <row r="73" customFormat="false" ht="15" hidden="false" customHeight="true" outlineLevel="0" collapsed="false">
      <c r="B73" s="57" t="s">
        <v>290</v>
      </c>
      <c r="C73" s="57" t="s">
        <v>377</v>
      </c>
      <c r="D73" s="57" t="n">
        <v>4</v>
      </c>
      <c r="E73" s="58" t="n">
        <v>4.5</v>
      </c>
      <c r="F73" s="57" t="s">
        <v>5370</v>
      </c>
      <c r="G73" s="57" t="n">
        <v>4</v>
      </c>
      <c r="H73" s="58" t="n">
        <v>0.5</v>
      </c>
      <c r="I73" s="58" t="n">
        <v>0.833333333333333</v>
      </c>
      <c r="J73" s="58" t="n">
        <v>-0.333333333333333</v>
      </c>
      <c r="K73" s="58" t="n">
        <v>1</v>
      </c>
      <c r="L73" s="58" t="n">
        <v>0.75</v>
      </c>
    </row>
    <row r="74" customFormat="false" ht="15" hidden="false" customHeight="true" outlineLevel="0" collapsed="false">
      <c r="B74" s="57" t="s">
        <v>290</v>
      </c>
      <c r="C74" s="57" t="s">
        <v>377</v>
      </c>
      <c r="D74" s="57" t="n">
        <v>5</v>
      </c>
      <c r="E74" s="58" t="n">
        <v>4.5</v>
      </c>
      <c r="F74" s="57" t="s">
        <v>5370</v>
      </c>
      <c r="G74" s="57" t="n">
        <v>4</v>
      </c>
      <c r="H74" s="58" t="n">
        <v>0.5</v>
      </c>
      <c r="I74" s="58" t="n">
        <v>0.5</v>
      </c>
      <c r="J74" s="58" t="n">
        <v>0</v>
      </c>
      <c r="K74" s="58" t="n">
        <v>1</v>
      </c>
      <c r="L74" s="58" t="n">
        <v>0.25</v>
      </c>
    </row>
    <row r="75" customFormat="false" ht="15" hidden="false" customHeight="true" outlineLevel="0" collapsed="false">
      <c r="B75" s="57" t="s">
        <v>290</v>
      </c>
      <c r="C75" s="57" t="s">
        <v>377</v>
      </c>
      <c r="D75" s="57" t="n">
        <v>6</v>
      </c>
      <c r="E75" s="58" t="n">
        <v>4.5</v>
      </c>
      <c r="F75" s="57" t="s">
        <v>5370</v>
      </c>
      <c r="G75" s="57" t="n">
        <v>4</v>
      </c>
      <c r="H75" s="58" t="n">
        <v>0.5</v>
      </c>
      <c r="I75" s="58" t="n">
        <v>0.5</v>
      </c>
      <c r="J75" s="58" t="n">
        <v>0</v>
      </c>
      <c r="K75" s="58" t="n">
        <v>1</v>
      </c>
      <c r="L75" s="58" t="n">
        <v>0.25</v>
      </c>
    </row>
    <row r="76" customFormat="false" ht="15" hidden="false" customHeight="true" outlineLevel="0" collapsed="false">
      <c r="B76" s="57" t="s">
        <v>290</v>
      </c>
      <c r="C76" s="57" t="s">
        <v>377</v>
      </c>
      <c r="D76" s="57" t="n">
        <v>7</v>
      </c>
      <c r="E76" s="58" t="n">
        <v>4.5</v>
      </c>
      <c r="F76" s="57" t="s">
        <v>5370</v>
      </c>
      <c r="G76" s="57" t="n">
        <v>4</v>
      </c>
      <c r="H76" s="58" t="n">
        <v>0.5</v>
      </c>
      <c r="I76" s="58" t="n">
        <v>0.5</v>
      </c>
      <c r="J76" s="58" t="n">
        <v>0</v>
      </c>
      <c r="K76" s="58" t="n">
        <v>1</v>
      </c>
      <c r="L76" s="58" t="n">
        <v>0.25</v>
      </c>
    </row>
    <row r="77" customFormat="false" ht="15" hidden="false" customHeight="true" outlineLevel="0" collapsed="false">
      <c r="B77" s="57" t="s">
        <v>290</v>
      </c>
      <c r="C77" s="57" t="s">
        <v>377</v>
      </c>
      <c r="D77" s="57" t="n">
        <v>8</v>
      </c>
      <c r="E77" s="58" t="n">
        <v>4.5</v>
      </c>
      <c r="F77" s="57" t="s">
        <v>5370</v>
      </c>
      <c r="G77" s="57" t="n">
        <v>4</v>
      </c>
      <c r="H77" s="58" t="n">
        <v>0.5</v>
      </c>
      <c r="I77" s="58" t="n">
        <v>0.833333333333333</v>
      </c>
      <c r="J77" s="58" t="n">
        <v>-0.333333333333333</v>
      </c>
      <c r="K77" s="58" t="n">
        <v>1</v>
      </c>
      <c r="L77" s="58" t="n">
        <v>0.5</v>
      </c>
    </row>
  </sheetData>
  <autoFilter ref="B5:L77"/>
  <mergeCells count="1">
    <mergeCell ref="B3:I3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AK11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9" min="2" style="1" width="11"/>
    <col collapsed="false" customWidth="true" hidden="false" outlineLevel="0" max="10" min="10" style="1" width="11.2"/>
    <col collapsed="false" customWidth="true" hidden="false" outlineLevel="0" max="11" min="11" style="1" width="15.39"/>
    <col collapsed="false" customWidth="true" hidden="false" outlineLevel="0" max="12" min="12" style="1" width="11"/>
    <col collapsed="false" customWidth="true" hidden="false" outlineLevel="0" max="13" min="13" style="1" width="11.2"/>
    <col collapsed="false" customWidth="true" hidden="false" outlineLevel="0" max="14" min="14" style="1" width="11"/>
    <col collapsed="false" customWidth="true" hidden="false" outlineLevel="0" max="15" min="15" style="1" width="11.9"/>
    <col collapsed="false" customWidth="true" hidden="false" outlineLevel="0" max="19" min="16" style="1" width="11"/>
    <col collapsed="false" customWidth="true" hidden="false" outlineLevel="0" max="20" min="20" style="1" width="11.2"/>
    <col collapsed="false" customWidth="true" hidden="false" outlineLevel="0" max="23" min="21" style="1" width="11"/>
    <col collapsed="false" customWidth="true" hidden="false" outlineLevel="0" max="24" min="24" style="1" width="34"/>
    <col collapsed="false" customWidth="true" hidden="false" outlineLevel="0" max="25" min="25" style="1" width="11"/>
    <col collapsed="false" customWidth="true" hidden="false" outlineLevel="0" max="26" min="26" style="1" width="12.61"/>
    <col collapsed="false" customWidth="true" hidden="false" outlineLevel="0" max="27" min="27" style="1" width="11.2"/>
    <col collapsed="false" customWidth="true" hidden="false" outlineLevel="0" max="28" min="28" style="1" width="16.1"/>
    <col collapsed="false" customWidth="true" hidden="false" outlineLevel="0" max="31" min="29" style="1" width="11"/>
    <col collapsed="false" customWidth="true" hidden="false" outlineLevel="0" max="32" min="32" style="1" width="11.9"/>
    <col collapsed="false" customWidth="true" hidden="false" outlineLevel="0" max="37" min="33" style="1" width="11"/>
  </cols>
  <sheetData>
    <row r="2" customFormat="false" ht="15" hidden="false" customHeight="true" outlineLevel="0" collapsed="false">
      <c r="B2" s="2" t="s">
        <v>5534</v>
      </c>
    </row>
    <row r="3" customFormat="false" ht="45" hidden="false" customHeight="true" outlineLevel="0" collapsed="false">
      <c r="B3" s="55" t="s">
        <v>178</v>
      </c>
      <c r="C3" s="55"/>
      <c r="D3" s="55"/>
      <c r="E3" s="55"/>
      <c r="F3" s="55"/>
      <c r="G3" s="55"/>
      <c r="H3" s="55"/>
      <c r="I3" s="55"/>
    </row>
    <row r="5" customFormat="false" ht="45" hidden="false" customHeight="true" outlineLevel="0" collapsed="false">
      <c r="B5" s="56" t="s">
        <v>5374</v>
      </c>
      <c r="C5" s="56" t="s">
        <v>5357</v>
      </c>
      <c r="D5" s="56" t="s">
        <v>5358</v>
      </c>
      <c r="E5" s="56" t="s">
        <v>5375</v>
      </c>
      <c r="F5" s="56" t="s">
        <v>4617</v>
      </c>
      <c r="G5" s="56" t="s">
        <v>5376</v>
      </c>
      <c r="H5" s="56" t="s">
        <v>5377</v>
      </c>
      <c r="I5" s="56" t="s">
        <v>5378</v>
      </c>
      <c r="J5" s="56" t="s">
        <v>5379</v>
      </c>
      <c r="K5" s="56" t="s">
        <v>5380</v>
      </c>
      <c r="L5" s="56" t="s">
        <v>5381</v>
      </c>
      <c r="M5" s="56" t="s">
        <v>5382</v>
      </c>
      <c r="N5" s="56" t="s">
        <v>5383</v>
      </c>
      <c r="O5" s="56" t="s">
        <v>5384</v>
      </c>
      <c r="P5" s="56" t="s">
        <v>5385</v>
      </c>
      <c r="Q5" s="56" t="s">
        <v>5386</v>
      </c>
      <c r="R5" s="56" t="s">
        <v>5535</v>
      </c>
      <c r="S5" s="56" t="s">
        <v>5536</v>
      </c>
      <c r="T5" s="56" t="s">
        <v>5537</v>
      </c>
      <c r="U5" s="56" t="s">
        <v>5538</v>
      </c>
      <c r="V5" s="56" t="s">
        <v>5539</v>
      </c>
      <c r="W5" s="56" t="s">
        <v>5540</v>
      </c>
      <c r="X5" s="56" t="s">
        <v>5541</v>
      </c>
      <c r="Y5" s="56" t="s">
        <v>5542</v>
      </c>
      <c r="Z5" s="56" t="s">
        <v>5543</v>
      </c>
      <c r="AA5" s="56" t="s">
        <v>5544</v>
      </c>
      <c r="AB5" s="56" t="s">
        <v>5545</v>
      </c>
      <c r="AC5" s="56" t="s">
        <v>5546</v>
      </c>
      <c r="AD5" s="56" t="s">
        <v>5547</v>
      </c>
      <c r="AE5" s="56" t="s">
        <v>5548</v>
      </c>
      <c r="AF5" s="56" t="s">
        <v>5549</v>
      </c>
      <c r="AG5" s="56" t="s">
        <v>5550</v>
      </c>
      <c r="AH5" s="56" t="s">
        <v>5551</v>
      </c>
      <c r="AI5" s="56" t="s">
        <v>5552</v>
      </c>
      <c r="AJ5" s="56" t="s">
        <v>5553</v>
      </c>
      <c r="AK5" s="56" t="s">
        <v>5554</v>
      </c>
    </row>
    <row r="6" customFormat="false" ht="15" hidden="false" customHeight="true" outlineLevel="0" collapsed="false">
      <c r="B6" s="57" t="s">
        <v>4761</v>
      </c>
      <c r="C6" s="57" t="s">
        <v>290</v>
      </c>
      <c r="D6" s="57" t="s">
        <v>377</v>
      </c>
      <c r="E6" s="59" t="b">
        <f aca="false">TRUE()</f>
        <v>1</v>
      </c>
      <c r="F6" s="57" t="n">
        <v>1</v>
      </c>
      <c r="G6" s="57" t="s">
        <v>334</v>
      </c>
      <c r="H6" s="57" t="s">
        <v>4840</v>
      </c>
      <c r="I6" s="57" t="n">
        <v>2</v>
      </c>
      <c r="J6" s="57" t="s">
        <v>334</v>
      </c>
      <c r="K6" s="57" t="n">
        <v>2</v>
      </c>
      <c r="L6" s="59" t="b">
        <f aca="false">FALSE()</f>
        <v>0</v>
      </c>
      <c r="M6" s="59" t="b">
        <f aca="false">TRUE()</f>
        <v>1</v>
      </c>
      <c r="N6" s="59" t="b">
        <f aca="false">TRUE()</f>
        <v>1</v>
      </c>
      <c r="O6" s="59" t="b">
        <f aca="false">TRUE()</f>
        <v>1</v>
      </c>
      <c r="P6" s="59" t="b">
        <f aca="false">TRUE()</f>
        <v>1</v>
      </c>
      <c r="Q6" s="57" t="s">
        <v>5423</v>
      </c>
      <c r="R6" s="57" t="s">
        <v>4795</v>
      </c>
      <c r="S6" s="57" t="s">
        <v>4795</v>
      </c>
      <c r="T6" s="58" t="n">
        <v>1</v>
      </c>
      <c r="U6" s="58" t="n">
        <v>172.539993286133</v>
      </c>
      <c r="V6" s="57" t="s">
        <v>598</v>
      </c>
      <c r="W6" s="57" t="s">
        <v>282</v>
      </c>
      <c r="X6" s="57" t="s">
        <v>5136</v>
      </c>
      <c r="Y6" s="57" t="s">
        <v>4875</v>
      </c>
      <c r="Z6" s="57" t="s">
        <v>4850</v>
      </c>
      <c r="AA6" s="57" t="n">
        <v>78</v>
      </c>
      <c r="AB6" s="57" t="n">
        <v>78</v>
      </c>
      <c r="AC6" s="57" t="s">
        <v>5424</v>
      </c>
      <c r="AD6" s="57" t="s">
        <v>4840</v>
      </c>
      <c r="AE6" s="57" t="s">
        <v>4838</v>
      </c>
      <c r="AF6" s="58" t="n">
        <v>1</v>
      </c>
      <c r="AG6" s="58" t="n">
        <v>175.800003051758</v>
      </c>
      <c r="AH6" s="58" t="n">
        <v>3.59750482973964</v>
      </c>
      <c r="AI6" s="59" t="b">
        <f aca="false">FALSE()</f>
        <v>0</v>
      </c>
      <c r="AJ6" s="59" t="b">
        <f aca="false">TRUE()</f>
        <v>1</v>
      </c>
      <c r="AK6" s="57" t="s">
        <v>5555</v>
      </c>
    </row>
    <row r="7" customFormat="false" ht="15" hidden="false" customHeight="true" outlineLevel="0" collapsed="false">
      <c r="B7" s="57" t="s">
        <v>4761</v>
      </c>
      <c r="C7" s="57" t="s">
        <v>290</v>
      </c>
      <c r="D7" s="57" t="s">
        <v>377</v>
      </c>
      <c r="E7" s="59" t="b">
        <f aca="false">TRUE()</f>
        <v>1</v>
      </c>
      <c r="F7" s="57" t="n">
        <v>1</v>
      </c>
      <c r="G7" s="57" t="s">
        <v>334</v>
      </c>
      <c r="H7" s="57" t="s">
        <v>4840</v>
      </c>
      <c r="I7" s="57" t="n">
        <v>2</v>
      </c>
      <c r="J7" s="57" t="s">
        <v>334</v>
      </c>
      <c r="K7" s="57" t="n">
        <v>2</v>
      </c>
      <c r="L7" s="59" t="b">
        <f aca="false">FALSE()</f>
        <v>0</v>
      </c>
      <c r="M7" s="59" t="b">
        <f aca="false">TRUE()</f>
        <v>1</v>
      </c>
      <c r="N7" s="59" t="b">
        <f aca="false">TRUE()</f>
        <v>1</v>
      </c>
      <c r="O7" s="59" t="b">
        <f aca="false">TRUE()</f>
        <v>1</v>
      </c>
      <c r="P7" s="59" t="b">
        <f aca="false">TRUE()</f>
        <v>1</v>
      </c>
      <c r="Q7" s="57" t="s">
        <v>5423</v>
      </c>
      <c r="R7" s="57" t="s">
        <v>4795</v>
      </c>
      <c r="S7" s="57" t="s">
        <v>4795</v>
      </c>
      <c r="T7" s="58" t="n">
        <v>1</v>
      </c>
      <c r="U7" s="58" t="n">
        <v>172.539993286133</v>
      </c>
      <c r="V7" s="57" t="s">
        <v>598</v>
      </c>
      <c r="W7" s="57" t="s">
        <v>282</v>
      </c>
      <c r="X7" s="57" t="s">
        <v>5136</v>
      </c>
      <c r="Y7" s="57" t="s">
        <v>4875</v>
      </c>
      <c r="Z7" s="57" t="s">
        <v>4850</v>
      </c>
      <c r="AA7" s="57" t="n">
        <v>78</v>
      </c>
      <c r="AB7" s="57" t="n">
        <v>78</v>
      </c>
      <c r="AC7" s="57" t="s">
        <v>5424</v>
      </c>
      <c r="AD7" s="57" t="s">
        <v>4838</v>
      </c>
      <c r="AE7" s="57" t="s">
        <v>4838</v>
      </c>
      <c r="AF7" s="58" t="n">
        <v>1</v>
      </c>
      <c r="AG7" s="58" t="n">
        <v>175.610000610352</v>
      </c>
      <c r="AH7" s="58" t="n">
        <v>4.32455882142907</v>
      </c>
      <c r="AI7" s="59" t="b">
        <f aca="false">FALSE()</f>
        <v>0</v>
      </c>
      <c r="AJ7" s="59" t="b">
        <f aca="false">FALSE()</f>
        <v>0</v>
      </c>
      <c r="AK7" s="57" t="s">
        <v>5555</v>
      </c>
    </row>
    <row r="8" customFormat="false" ht="15" hidden="false" customHeight="true" outlineLevel="0" collapsed="false">
      <c r="B8" s="57" t="s">
        <v>4761</v>
      </c>
      <c r="C8" s="57" t="s">
        <v>290</v>
      </c>
      <c r="D8" s="57" t="s">
        <v>377</v>
      </c>
      <c r="E8" s="59" t="b">
        <f aca="false">TRUE()</f>
        <v>1</v>
      </c>
      <c r="F8" s="57" t="n">
        <v>1</v>
      </c>
      <c r="G8" s="57" t="s">
        <v>334</v>
      </c>
      <c r="H8" s="57" t="s">
        <v>4840</v>
      </c>
      <c r="I8" s="57" t="n">
        <v>2</v>
      </c>
      <c r="J8" s="57" t="s">
        <v>334</v>
      </c>
      <c r="K8" s="57" t="n">
        <v>2</v>
      </c>
      <c r="L8" s="59" t="b">
        <f aca="false">FALSE()</f>
        <v>0</v>
      </c>
      <c r="M8" s="59" t="b">
        <f aca="false">TRUE()</f>
        <v>1</v>
      </c>
      <c r="N8" s="59" t="b">
        <f aca="false">TRUE()</f>
        <v>1</v>
      </c>
      <c r="O8" s="59" t="b">
        <f aca="false">TRUE()</f>
        <v>1</v>
      </c>
      <c r="P8" s="59" t="b">
        <f aca="false">TRUE()</f>
        <v>1</v>
      </c>
      <c r="Q8" s="57" t="s">
        <v>5423</v>
      </c>
      <c r="R8" s="57" t="s">
        <v>4795</v>
      </c>
      <c r="S8" s="57" t="s">
        <v>4795</v>
      </c>
      <c r="T8" s="58" t="n">
        <v>1</v>
      </c>
      <c r="U8" s="58" t="n">
        <v>172.539993286133</v>
      </c>
      <c r="V8" s="57" t="s">
        <v>598</v>
      </c>
      <c r="W8" s="57" t="s">
        <v>282</v>
      </c>
      <c r="X8" s="57" t="s">
        <v>5136</v>
      </c>
      <c r="Y8" s="57" t="s">
        <v>4875</v>
      </c>
      <c r="Z8" s="57" t="s">
        <v>4850</v>
      </c>
      <c r="AA8" s="57" t="n">
        <v>78</v>
      </c>
      <c r="AB8" s="57" t="n">
        <v>78</v>
      </c>
      <c r="AC8" s="57" t="s">
        <v>5424</v>
      </c>
      <c r="AD8" s="57" t="s">
        <v>4866</v>
      </c>
      <c r="AE8" s="57" t="s">
        <v>4866</v>
      </c>
      <c r="AF8" s="58" t="n">
        <v>1</v>
      </c>
      <c r="AG8" s="58" t="n">
        <v>171.020004272461</v>
      </c>
      <c r="AH8" s="58" t="n">
        <v>4.0397209062013</v>
      </c>
      <c r="AI8" s="59" t="b">
        <f aca="false">FALSE()</f>
        <v>0</v>
      </c>
      <c r="AJ8" s="59" t="b">
        <f aca="false">FALSE()</f>
        <v>0</v>
      </c>
      <c r="AK8" s="57" t="s">
        <v>5556</v>
      </c>
    </row>
    <row r="9" customFormat="false" ht="15" hidden="false" customHeight="true" outlineLevel="0" collapsed="false">
      <c r="B9" s="57" t="s">
        <v>4761</v>
      </c>
      <c r="C9" s="57" t="s">
        <v>290</v>
      </c>
      <c r="D9" s="57" t="s">
        <v>377</v>
      </c>
      <c r="E9" s="59" t="b">
        <f aca="false">TRUE()</f>
        <v>1</v>
      </c>
      <c r="F9" s="57" t="n">
        <v>1</v>
      </c>
      <c r="G9" s="57" t="s">
        <v>334</v>
      </c>
      <c r="H9" s="57" t="s">
        <v>4840</v>
      </c>
      <c r="I9" s="57" t="n">
        <v>2</v>
      </c>
      <c r="J9" s="57" t="s">
        <v>334</v>
      </c>
      <c r="K9" s="57" t="n">
        <v>2</v>
      </c>
      <c r="L9" s="59" t="b">
        <f aca="false">FALSE()</f>
        <v>0</v>
      </c>
      <c r="M9" s="59" t="b">
        <f aca="false">TRUE()</f>
        <v>1</v>
      </c>
      <c r="N9" s="59" t="b">
        <f aca="false">TRUE()</f>
        <v>1</v>
      </c>
      <c r="O9" s="59" t="b">
        <f aca="false">TRUE()</f>
        <v>1</v>
      </c>
      <c r="P9" s="59" t="b">
        <f aca="false">TRUE()</f>
        <v>1</v>
      </c>
      <c r="Q9" s="57" t="s">
        <v>5423</v>
      </c>
      <c r="R9" s="57" t="s">
        <v>4795</v>
      </c>
      <c r="S9" s="57" t="s">
        <v>4795</v>
      </c>
      <c r="T9" s="58" t="n">
        <v>1</v>
      </c>
      <c r="U9" s="58" t="n">
        <v>172.539993286133</v>
      </c>
      <c r="V9" s="57" t="s">
        <v>598</v>
      </c>
      <c r="W9" s="57" t="s">
        <v>282</v>
      </c>
      <c r="X9" s="57" t="s">
        <v>5136</v>
      </c>
      <c r="Y9" s="57" t="s">
        <v>4875</v>
      </c>
      <c r="Z9" s="57" t="s">
        <v>4850</v>
      </c>
      <c r="AA9" s="57" t="n">
        <v>78</v>
      </c>
      <c r="AB9" s="57" t="n">
        <v>78</v>
      </c>
      <c r="AC9" s="57" t="s">
        <v>5424</v>
      </c>
      <c r="AD9" s="57" t="s">
        <v>5028</v>
      </c>
      <c r="AE9" s="57" t="s">
        <v>4838</v>
      </c>
      <c r="AF9" s="58" t="n">
        <v>1</v>
      </c>
      <c r="AG9" s="58" t="n">
        <v>175.089996337891</v>
      </c>
      <c r="AH9" s="58" t="n">
        <v>4.06419463116616</v>
      </c>
      <c r="AI9" s="59" t="b">
        <f aca="false">FALSE()</f>
        <v>0</v>
      </c>
      <c r="AJ9" s="59" t="b">
        <f aca="false">FALSE()</f>
        <v>0</v>
      </c>
      <c r="AK9" s="57" t="s">
        <v>5555</v>
      </c>
    </row>
    <row r="10" customFormat="false" ht="15" hidden="false" customHeight="true" outlineLevel="0" collapsed="false">
      <c r="B10" s="57" t="s">
        <v>4761</v>
      </c>
      <c r="C10" s="57" t="s">
        <v>290</v>
      </c>
      <c r="D10" s="57" t="s">
        <v>377</v>
      </c>
      <c r="E10" s="59" t="b">
        <f aca="false">TRUE()</f>
        <v>1</v>
      </c>
      <c r="F10" s="57" t="n">
        <v>1</v>
      </c>
      <c r="G10" s="57" t="s">
        <v>334</v>
      </c>
      <c r="H10" s="57" t="s">
        <v>4840</v>
      </c>
      <c r="I10" s="57" t="n">
        <v>2</v>
      </c>
      <c r="J10" s="57" t="s">
        <v>334</v>
      </c>
      <c r="K10" s="57" t="n">
        <v>2</v>
      </c>
      <c r="L10" s="59" t="b">
        <f aca="false">FALSE()</f>
        <v>0</v>
      </c>
      <c r="M10" s="59" t="b">
        <f aca="false">TRUE()</f>
        <v>1</v>
      </c>
      <c r="N10" s="59" t="b">
        <f aca="false">TRUE()</f>
        <v>1</v>
      </c>
      <c r="O10" s="59" t="b">
        <f aca="false">TRUE()</f>
        <v>1</v>
      </c>
      <c r="P10" s="59" t="b">
        <f aca="false">TRUE()</f>
        <v>1</v>
      </c>
      <c r="Q10" s="57" t="s">
        <v>5423</v>
      </c>
      <c r="R10" s="57" t="s">
        <v>4795</v>
      </c>
      <c r="S10" s="57" t="s">
        <v>4795</v>
      </c>
      <c r="T10" s="58" t="n">
        <v>1</v>
      </c>
      <c r="U10" s="58" t="n">
        <v>172.539993286133</v>
      </c>
      <c r="V10" s="57" t="s">
        <v>598</v>
      </c>
      <c r="W10" s="57" t="s">
        <v>282</v>
      </c>
      <c r="X10" s="57" t="s">
        <v>5136</v>
      </c>
      <c r="Y10" s="57" t="s">
        <v>4875</v>
      </c>
      <c r="Z10" s="57" t="s">
        <v>4850</v>
      </c>
      <c r="AA10" s="57" t="n">
        <v>78</v>
      </c>
      <c r="AB10" s="57" t="n">
        <v>78</v>
      </c>
      <c r="AC10" s="57" t="s">
        <v>5424</v>
      </c>
      <c r="AD10" s="57" t="s">
        <v>5480</v>
      </c>
      <c r="AE10" s="57" t="s">
        <v>4838</v>
      </c>
      <c r="AF10" s="58" t="n">
        <v>1</v>
      </c>
      <c r="AG10" s="58" t="n">
        <v>168.630004882813</v>
      </c>
      <c r="AH10" s="58" t="n">
        <v>4.16737015394599</v>
      </c>
      <c r="AI10" s="59" t="b">
        <f aca="false">FALSE()</f>
        <v>0</v>
      </c>
      <c r="AJ10" s="59" t="b">
        <f aca="false">FALSE()</f>
        <v>0</v>
      </c>
      <c r="AK10" s="57" t="s">
        <v>5555</v>
      </c>
    </row>
    <row r="11" customFormat="false" ht="15" hidden="false" customHeight="true" outlineLevel="0" collapsed="false">
      <c r="B11" s="57" t="s">
        <v>4761</v>
      </c>
      <c r="C11" s="57" t="s">
        <v>290</v>
      </c>
      <c r="D11" s="57" t="s">
        <v>377</v>
      </c>
      <c r="E11" s="59" t="b">
        <f aca="false">TRUE()</f>
        <v>1</v>
      </c>
      <c r="F11" s="57" t="n">
        <v>1</v>
      </c>
      <c r="G11" s="57" t="s">
        <v>334</v>
      </c>
      <c r="H11" s="57" t="s">
        <v>4840</v>
      </c>
      <c r="I11" s="57" t="n">
        <v>2</v>
      </c>
      <c r="J11" s="57" t="s">
        <v>334</v>
      </c>
      <c r="K11" s="57" t="n">
        <v>2</v>
      </c>
      <c r="L11" s="59" t="b">
        <f aca="false">FALSE()</f>
        <v>0</v>
      </c>
      <c r="M11" s="59" t="b">
        <f aca="false">TRUE()</f>
        <v>1</v>
      </c>
      <c r="N11" s="59" t="b">
        <f aca="false">TRUE()</f>
        <v>1</v>
      </c>
      <c r="O11" s="59" t="b">
        <f aca="false">TRUE()</f>
        <v>1</v>
      </c>
      <c r="P11" s="59" t="b">
        <f aca="false">TRUE()</f>
        <v>1</v>
      </c>
      <c r="Q11" s="57" t="s">
        <v>5423</v>
      </c>
      <c r="R11" s="57" t="s">
        <v>4795</v>
      </c>
      <c r="S11" s="57" t="s">
        <v>4795</v>
      </c>
      <c r="T11" s="58" t="n">
        <v>1</v>
      </c>
      <c r="U11" s="58" t="n">
        <v>172.539993286133</v>
      </c>
      <c r="V11" s="57" t="s">
        <v>598</v>
      </c>
      <c r="W11" s="57" t="s">
        <v>282</v>
      </c>
      <c r="X11" s="57" t="s">
        <v>5136</v>
      </c>
      <c r="Y11" s="57" t="s">
        <v>4875</v>
      </c>
      <c r="Z11" s="57" t="s">
        <v>4850</v>
      </c>
      <c r="AA11" s="57" t="n">
        <v>78</v>
      </c>
      <c r="AB11" s="57" t="n">
        <v>78</v>
      </c>
      <c r="AC11" s="57" t="s">
        <v>5424</v>
      </c>
      <c r="AD11" s="57" t="s">
        <v>5426</v>
      </c>
      <c r="AE11" s="57" t="s">
        <v>4838</v>
      </c>
      <c r="AF11" s="58" t="n">
        <v>1</v>
      </c>
      <c r="AG11" s="58" t="n">
        <v>177.320007324219</v>
      </c>
      <c r="AH11" s="58" t="n">
        <v>3.82687444267511</v>
      </c>
      <c r="AI11" s="59" t="b">
        <f aca="false">FALSE()</f>
        <v>0</v>
      </c>
      <c r="AJ11" s="59" t="b">
        <f aca="false">TRUE()</f>
        <v>1</v>
      </c>
      <c r="AK11" s="57" t="s">
        <v>5555</v>
      </c>
    </row>
    <row r="12" customFormat="false" ht="15" hidden="false" customHeight="true" outlineLevel="0" collapsed="false">
      <c r="B12" s="57" t="s">
        <v>4761</v>
      </c>
      <c r="C12" s="57" t="s">
        <v>290</v>
      </c>
      <c r="D12" s="57" t="s">
        <v>377</v>
      </c>
      <c r="E12" s="59" t="b">
        <f aca="false">TRUE()</f>
        <v>1</v>
      </c>
      <c r="F12" s="57" t="n">
        <v>1</v>
      </c>
      <c r="G12" s="57" t="s">
        <v>334</v>
      </c>
      <c r="H12" s="57" t="s">
        <v>4840</v>
      </c>
      <c r="I12" s="57" t="n">
        <v>2</v>
      </c>
      <c r="J12" s="57" t="s">
        <v>334</v>
      </c>
      <c r="K12" s="57" t="n">
        <v>2</v>
      </c>
      <c r="L12" s="59" t="b">
        <f aca="false">FALSE()</f>
        <v>0</v>
      </c>
      <c r="M12" s="59" t="b">
        <f aca="false">TRUE()</f>
        <v>1</v>
      </c>
      <c r="N12" s="59" t="b">
        <f aca="false">TRUE()</f>
        <v>1</v>
      </c>
      <c r="O12" s="59" t="b">
        <f aca="false">TRUE()</f>
        <v>1</v>
      </c>
      <c r="P12" s="59" t="b">
        <f aca="false">TRUE()</f>
        <v>1</v>
      </c>
      <c r="Q12" s="57" t="s">
        <v>5423</v>
      </c>
      <c r="R12" s="57" t="s">
        <v>4795</v>
      </c>
      <c r="S12" s="57" t="s">
        <v>4795</v>
      </c>
      <c r="T12" s="58" t="n">
        <v>1</v>
      </c>
      <c r="U12" s="58" t="n">
        <v>172.539993286133</v>
      </c>
      <c r="V12" s="57" t="s">
        <v>598</v>
      </c>
      <c r="W12" s="57" t="s">
        <v>282</v>
      </c>
      <c r="X12" s="57" t="s">
        <v>5136</v>
      </c>
      <c r="Y12" s="57" t="s">
        <v>4875</v>
      </c>
      <c r="Z12" s="57" t="s">
        <v>4850</v>
      </c>
      <c r="AA12" s="57" t="n">
        <v>81</v>
      </c>
      <c r="AB12" s="57" t="n">
        <v>81</v>
      </c>
      <c r="AC12" s="57" t="s">
        <v>5416</v>
      </c>
      <c r="AD12" s="57" t="s">
        <v>5028</v>
      </c>
      <c r="AE12" s="57" t="s">
        <v>4838</v>
      </c>
      <c r="AF12" s="58" t="n">
        <v>1</v>
      </c>
      <c r="AG12" s="58" t="n">
        <v>166.880004882813</v>
      </c>
      <c r="AH12" s="58" t="n">
        <v>3.23332970790175</v>
      </c>
      <c r="AI12" s="59" t="b">
        <f aca="false">TRUE()</f>
        <v>1</v>
      </c>
      <c r="AJ12" s="59" t="b">
        <f aca="false">TRUE()</f>
        <v>1</v>
      </c>
      <c r="AK12" s="57" t="s">
        <v>5555</v>
      </c>
    </row>
    <row r="13" customFormat="false" ht="15" hidden="false" customHeight="true" outlineLevel="0" collapsed="false">
      <c r="B13" s="57" t="s">
        <v>4761</v>
      </c>
      <c r="C13" s="57" t="s">
        <v>290</v>
      </c>
      <c r="D13" s="57" t="s">
        <v>377</v>
      </c>
      <c r="E13" s="59" t="b">
        <f aca="false">TRUE()</f>
        <v>1</v>
      </c>
      <c r="F13" s="57" t="n">
        <v>1</v>
      </c>
      <c r="G13" s="57" t="s">
        <v>334</v>
      </c>
      <c r="H13" s="57" t="s">
        <v>4840</v>
      </c>
      <c r="I13" s="57" t="n">
        <v>2</v>
      </c>
      <c r="J13" s="57" t="s">
        <v>334</v>
      </c>
      <c r="K13" s="57" t="n">
        <v>2</v>
      </c>
      <c r="L13" s="59" t="b">
        <f aca="false">FALSE()</f>
        <v>0</v>
      </c>
      <c r="M13" s="59" t="b">
        <f aca="false">TRUE()</f>
        <v>1</v>
      </c>
      <c r="N13" s="59" t="b">
        <f aca="false">TRUE()</f>
        <v>1</v>
      </c>
      <c r="O13" s="59" t="b">
        <f aca="false">TRUE()</f>
        <v>1</v>
      </c>
      <c r="P13" s="59" t="b">
        <f aca="false">TRUE()</f>
        <v>1</v>
      </c>
      <c r="Q13" s="57" t="s">
        <v>5423</v>
      </c>
      <c r="R13" s="57" t="s">
        <v>4795</v>
      </c>
      <c r="S13" s="57" t="s">
        <v>4795</v>
      </c>
      <c r="T13" s="58" t="n">
        <v>1</v>
      </c>
      <c r="U13" s="58" t="n">
        <v>172.539993286133</v>
      </c>
      <c r="V13" s="57" t="s">
        <v>598</v>
      </c>
      <c r="W13" s="57" t="s">
        <v>282</v>
      </c>
      <c r="X13" s="57" t="s">
        <v>5136</v>
      </c>
      <c r="Y13" s="57" t="s">
        <v>4875</v>
      </c>
      <c r="Z13" s="57" t="s">
        <v>4850</v>
      </c>
      <c r="AA13" s="57" t="n">
        <v>81</v>
      </c>
      <c r="AB13" s="57" t="n">
        <v>81</v>
      </c>
      <c r="AC13" s="57" t="s">
        <v>5416</v>
      </c>
      <c r="AD13" s="57" t="s">
        <v>5030</v>
      </c>
      <c r="AE13" s="57" t="s">
        <v>4838</v>
      </c>
      <c r="AF13" s="58" t="n">
        <v>1</v>
      </c>
      <c r="AG13" s="58" t="n">
        <v>163.490005493164</v>
      </c>
      <c r="AH13" s="58" t="n">
        <v>3.45377966871079</v>
      </c>
      <c r="AI13" s="59" t="b">
        <f aca="false">TRUE()</f>
        <v>1</v>
      </c>
      <c r="AJ13" s="59" t="b">
        <f aca="false">TRUE()</f>
        <v>1</v>
      </c>
      <c r="AK13" s="57" t="s">
        <v>5555</v>
      </c>
    </row>
    <row r="14" customFormat="false" ht="15" hidden="false" customHeight="true" outlineLevel="0" collapsed="false">
      <c r="B14" s="57" t="s">
        <v>4761</v>
      </c>
      <c r="C14" s="57" t="s">
        <v>290</v>
      </c>
      <c r="D14" s="57" t="s">
        <v>377</v>
      </c>
      <c r="E14" s="59" t="b">
        <f aca="false">TRUE()</f>
        <v>1</v>
      </c>
      <c r="F14" s="57" t="n">
        <v>1</v>
      </c>
      <c r="G14" s="57" t="s">
        <v>334</v>
      </c>
      <c r="H14" s="57" t="s">
        <v>4840</v>
      </c>
      <c r="I14" s="57" t="n">
        <v>2</v>
      </c>
      <c r="J14" s="57" t="s">
        <v>334</v>
      </c>
      <c r="K14" s="57" t="n">
        <v>2</v>
      </c>
      <c r="L14" s="59" t="b">
        <f aca="false">FALSE()</f>
        <v>0</v>
      </c>
      <c r="M14" s="59" t="b">
        <f aca="false">TRUE()</f>
        <v>1</v>
      </c>
      <c r="N14" s="59" t="b">
        <f aca="false">TRUE()</f>
        <v>1</v>
      </c>
      <c r="O14" s="59" t="b">
        <f aca="false">TRUE()</f>
        <v>1</v>
      </c>
      <c r="P14" s="59" t="b">
        <f aca="false">TRUE()</f>
        <v>1</v>
      </c>
      <c r="Q14" s="57" t="s">
        <v>5423</v>
      </c>
      <c r="R14" s="57" t="s">
        <v>4795</v>
      </c>
      <c r="S14" s="57" t="s">
        <v>4795</v>
      </c>
      <c r="T14" s="58" t="n">
        <v>1</v>
      </c>
      <c r="U14" s="58" t="n">
        <v>172.539993286133</v>
      </c>
      <c r="V14" s="57" t="s">
        <v>598</v>
      </c>
      <c r="W14" s="57" t="s">
        <v>282</v>
      </c>
      <c r="X14" s="57" t="s">
        <v>5136</v>
      </c>
      <c r="Y14" s="57" t="s">
        <v>4875</v>
      </c>
      <c r="Z14" s="57" t="s">
        <v>4850</v>
      </c>
      <c r="AA14" s="57" t="n">
        <v>81</v>
      </c>
      <c r="AB14" s="57" t="n">
        <v>81</v>
      </c>
      <c r="AC14" s="57" t="s">
        <v>5416</v>
      </c>
      <c r="AD14" s="57" t="s">
        <v>5016</v>
      </c>
      <c r="AE14" s="57" t="s">
        <v>4838</v>
      </c>
      <c r="AF14" s="58" t="n">
        <v>1</v>
      </c>
      <c r="AG14" s="58" t="n">
        <v>165.889999389648</v>
      </c>
      <c r="AH14" s="58" t="n">
        <v>3.82421194496329</v>
      </c>
      <c r="AI14" s="59" t="b">
        <f aca="false">FALSE()</f>
        <v>0</v>
      </c>
      <c r="AJ14" s="59" t="b">
        <f aca="false">TRUE()</f>
        <v>1</v>
      </c>
      <c r="AK14" s="57" t="s">
        <v>5555</v>
      </c>
    </row>
    <row r="15" customFormat="false" ht="15" hidden="false" customHeight="true" outlineLevel="0" collapsed="false">
      <c r="B15" s="57" t="s">
        <v>4761</v>
      </c>
      <c r="C15" s="57" t="s">
        <v>290</v>
      </c>
      <c r="D15" s="57" t="s">
        <v>377</v>
      </c>
      <c r="E15" s="59" t="b">
        <f aca="false">TRUE()</f>
        <v>1</v>
      </c>
      <c r="F15" s="57" t="n">
        <v>1</v>
      </c>
      <c r="G15" s="57" t="s">
        <v>334</v>
      </c>
      <c r="H15" s="57" t="s">
        <v>4840</v>
      </c>
      <c r="I15" s="57" t="n">
        <v>2</v>
      </c>
      <c r="J15" s="57" t="s">
        <v>334</v>
      </c>
      <c r="K15" s="57" t="n">
        <v>2</v>
      </c>
      <c r="L15" s="59" t="b">
        <f aca="false">FALSE()</f>
        <v>0</v>
      </c>
      <c r="M15" s="59" t="b">
        <f aca="false">TRUE()</f>
        <v>1</v>
      </c>
      <c r="N15" s="59" t="b">
        <f aca="false">TRUE()</f>
        <v>1</v>
      </c>
      <c r="O15" s="59" t="b">
        <f aca="false">TRUE()</f>
        <v>1</v>
      </c>
      <c r="P15" s="59" t="b">
        <f aca="false">TRUE()</f>
        <v>1</v>
      </c>
      <c r="Q15" s="57" t="s">
        <v>5423</v>
      </c>
      <c r="R15" s="57" t="s">
        <v>4840</v>
      </c>
      <c r="S15" s="57" t="s">
        <v>5557</v>
      </c>
      <c r="T15" s="58" t="n">
        <v>1</v>
      </c>
      <c r="U15" s="58" t="n">
        <v>179.119995117188</v>
      </c>
      <c r="V15" s="57" t="s">
        <v>598</v>
      </c>
      <c r="W15" s="57" t="s">
        <v>282</v>
      </c>
      <c r="X15" s="57" t="s">
        <v>5136</v>
      </c>
      <c r="Y15" s="57" t="s">
        <v>4875</v>
      </c>
      <c r="Z15" s="57" t="s">
        <v>4850</v>
      </c>
      <c r="AA15" s="57" t="n">
        <v>78</v>
      </c>
      <c r="AB15" s="57" t="n">
        <v>78</v>
      </c>
      <c r="AC15" s="57" t="s">
        <v>5424</v>
      </c>
      <c r="AD15" s="57" t="s">
        <v>5426</v>
      </c>
      <c r="AE15" s="57" t="s">
        <v>4838</v>
      </c>
      <c r="AF15" s="58" t="n">
        <v>1</v>
      </c>
      <c r="AG15" s="58" t="n">
        <v>177.320007324219</v>
      </c>
      <c r="AH15" s="58" t="n">
        <v>4.18827183931511</v>
      </c>
      <c r="AI15" s="59" t="b">
        <f aca="false">FALSE()</f>
        <v>0</v>
      </c>
      <c r="AJ15" s="59" t="b">
        <f aca="false">FALSE()</f>
        <v>0</v>
      </c>
      <c r="AK15" s="57" t="s">
        <v>5555</v>
      </c>
    </row>
    <row r="16" customFormat="false" ht="15" hidden="false" customHeight="true" outlineLevel="0" collapsed="false">
      <c r="B16" s="57" t="s">
        <v>4761</v>
      </c>
      <c r="C16" s="57" t="s">
        <v>290</v>
      </c>
      <c r="D16" s="57" t="s">
        <v>377</v>
      </c>
      <c r="E16" s="59" t="b">
        <f aca="false">TRUE()</f>
        <v>1</v>
      </c>
      <c r="F16" s="57" t="n">
        <v>1</v>
      </c>
      <c r="G16" s="57" t="s">
        <v>334</v>
      </c>
      <c r="H16" s="57" t="s">
        <v>4840</v>
      </c>
      <c r="I16" s="57" t="n">
        <v>2</v>
      </c>
      <c r="J16" s="57" t="s">
        <v>334</v>
      </c>
      <c r="K16" s="57" t="n">
        <v>2</v>
      </c>
      <c r="L16" s="59" t="b">
        <f aca="false">FALSE()</f>
        <v>0</v>
      </c>
      <c r="M16" s="59" t="b">
        <f aca="false">TRUE()</f>
        <v>1</v>
      </c>
      <c r="N16" s="59" t="b">
        <f aca="false">TRUE()</f>
        <v>1</v>
      </c>
      <c r="O16" s="59" t="b">
        <f aca="false">TRUE()</f>
        <v>1</v>
      </c>
      <c r="P16" s="59" t="b">
        <f aca="false">TRUE()</f>
        <v>1</v>
      </c>
      <c r="Q16" s="57" t="s">
        <v>5423</v>
      </c>
      <c r="R16" s="57" t="s">
        <v>4840</v>
      </c>
      <c r="S16" s="57" t="s">
        <v>5557</v>
      </c>
      <c r="T16" s="58" t="n">
        <v>1</v>
      </c>
      <c r="U16" s="58" t="n">
        <v>179.119995117188</v>
      </c>
      <c r="V16" s="57" t="s">
        <v>598</v>
      </c>
      <c r="W16" s="57" t="s">
        <v>282</v>
      </c>
      <c r="X16" s="57" t="s">
        <v>5136</v>
      </c>
      <c r="Y16" s="57" t="s">
        <v>4875</v>
      </c>
      <c r="Z16" s="57" t="s">
        <v>4850</v>
      </c>
      <c r="AA16" s="57" t="n">
        <v>81</v>
      </c>
      <c r="AB16" s="57" t="n">
        <v>81</v>
      </c>
      <c r="AC16" s="57" t="s">
        <v>5416</v>
      </c>
      <c r="AD16" s="57" t="s">
        <v>5028</v>
      </c>
      <c r="AE16" s="57" t="s">
        <v>4838</v>
      </c>
      <c r="AF16" s="58" t="n">
        <v>1</v>
      </c>
      <c r="AG16" s="58" t="n">
        <v>166.880004882813</v>
      </c>
      <c r="AH16" s="58" t="n">
        <v>4.04978789568048</v>
      </c>
      <c r="AI16" s="59" t="b">
        <f aca="false">FALSE()</f>
        <v>0</v>
      </c>
      <c r="AJ16" s="59" t="b">
        <f aca="false">FALSE()</f>
        <v>0</v>
      </c>
      <c r="AK16" s="57" t="s">
        <v>5555</v>
      </c>
    </row>
    <row r="17" customFormat="false" ht="15" hidden="false" customHeight="true" outlineLevel="0" collapsed="false">
      <c r="B17" s="57" t="s">
        <v>4761</v>
      </c>
      <c r="C17" s="57" t="s">
        <v>290</v>
      </c>
      <c r="D17" s="57" t="s">
        <v>377</v>
      </c>
      <c r="E17" s="59" t="b">
        <f aca="false">TRUE()</f>
        <v>1</v>
      </c>
      <c r="F17" s="57" t="n">
        <v>1</v>
      </c>
      <c r="G17" s="57" t="s">
        <v>334</v>
      </c>
      <c r="H17" s="57" t="s">
        <v>4840</v>
      </c>
      <c r="I17" s="57" t="n">
        <v>2</v>
      </c>
      <c r="J17" s="57" t="s">
        <v>334</v>
      </c>
      <c r="K17" s="57" t="n">
        <v>2</v>
      </c>
      <c r="L17" s="59" t="b">
        <f aca="false">FALSE()</f>
        <v>0</v>
      </c>
      <c r="M17" s="59" t="b">
        <f aca="false">TRUE()</f>
        <v>1</v>
      </c>
      <c r="N17" s="59" t="b">
        <f aca="false">TRUE()</f>
        <v>1</v>
      </c>
      <c r="O17" s="59" t="b">
        <f aca="false">TRUE()</f>
        <v>1</v>
      </c>
      <c r="P17" s="59" t="b">
        <f aca="false">TRUE()</f>
        <v>1</v>
      </c>
      <c r="Q17" s="57" t="s">
        <v>5423</v>
      </c>
      <c r="R17" s="57" t="s">
        <v>4840</v>
      </c>
      <c r="S17" s="57" t="s">
        <v>5557</v>
      </c>
      <c r="T17" s="58" t="n">
        <v>1</v>
      </c>
      <c r="U17" s="58" t="n">
        <v>179.119995117188</v>
      </c>
      <c r="V17" s="57" t="s">
        <v>598</v>
      </c>
      <c r="W17" s="57" t="s">
        <v>282</v>
      </c>
      <c r="X17" s="57" t="s">
        <v>5136</v>
      </c>
      <c r="Y17" s="57" t="s">
        <v>4875</v>
      </c>
      <c r="Z17" s="57" t="s">
        <v>4850</v>
      </c>
      <c r="AA17" s="57" t="n">
        <v>81</v>
      </c>
      <c r="AB17" s="57" t="n">
        <v>81</v>
      </c>
      <c r="AC17" s="57" t="s">
        <v>5416</v>
      </c>
      <c r="AD17" s="57" t="s">
        <v>5030</v>
      </c>
      <c r="AE17" s="57" t="s">
        <v>4838</v>
      </c>
      <c r="AF17" s="58" t="n">
        <v>1</v>
      </c>
      <c r="AG17" s="58" t="n">
        <v>163.490005493164</v>
      </c>
      <c r="AH17" s="58" t="n">
        <v>4.36286362381408</v>
      </c>
      <c r="AI17" s="59" t="b">
        <f aca="false">FALSE()</f>
        <v>0</v>
      </c>
      <c r="AJ17" s="59" t="b">
        <f aca="false">FALSE()</f>
        <v>0</v>
      </c>
      <c r="AK17" s="57" t="s">
        <v>5555</v>
      </c>
    </row>
    <row r="18" customFormat="false" ht="15" hidden="false" customHeight="true" outlineLevel="0" collapsed="false">
      <c r="B18" s="57" t="s">
        <v>4761</v>
      </c>
      <c r="C18" s="57" t="s">
        <v>290</v>
      </c>
      <c r="D18" s="57" t="s">
        <v>377</v>
      </c>
      <c r="E18" s="59" t="b">
        <f aca="false">TRUE()</f>
        <v>1</v>
      </c>
      <c r="F18" s="57" t="n">
        <v>1</v>
      </c>
      <c r="G18" s="57" t="s">
        <v>334</v>
      </c>
      <c r="H18" s="57" t="s">
        <v>4840</v>
      </c>
      <c r="I18" s="57" t="n">
        <v>2</v>
      </c>
      <c r="J18" s="57" t="s">
        <v>334</v>
      </c>
      <c r="K18" s="57" t="n">
        <v>2</v>
      </c>
      <c r="L18" s="59" t="b">
        <f aca="false">FALSE()</f>
        <v>0</v>
      </c>
      <c r="M18" s="59" t="b">
        <f aca="false">TRUE()</f>
        <v>1</v>
      </c>
      <c r="N18" s="59" t="b">
        <f aca="false">TRUE()</f>
        <v>1</v>
      </c>
      <c r="O18" s="59" t="b">
        <f aca="false">TRUE()</f>
        <v>1</v>
      </c>
      <c r="P18" s="59" t="b">
        <f aca="false">TRUE()</f>
        <v>1</v>
      </c>
      <c r="Q18" s="57" t="s">
        <v>5423</v>
      </c>
      <c r="R18" s="57" t="s">
        <v>4840</v>
      </c>
      <c r="S18" s="57" t="s">
        <v>5557</v>
      </c>
      <c r="T18" s="58" t="n">
        <v>1</v>
      </c>
      <c r="U18" s="58" t="n">
        <v>179.119995117188</v>
      </c>
      <c r="V18" s="57" t="s">
        <v>598</v>
      </c>
      <c r="W18" s="57" t="s">
        <v>282</v>
      </c>
      <c r="X18" s="57" t="s">
        <v>5136</v>
      </c>
      <c r="Y18" s="57" t="s">
        <v>4875</v>
      </c>
      <c r="Z18" s="57" t="s">
        <v>4850</v>
      </c>
      <c r="AA18" s="57" t="n">
        <v>85</v>
      </c>
      <c r="AB18" s="57" t="n">
        <v>85</v>
      </c>
      <c r="AC18" s="57" t="s">
        <v>5421</v>
      </c>
      <c r="AD18" s="57" t="s">
        <v>5231</v>
      </c>
      <c r="AE18" s="57" t="s">
        <v>4795</v>
      </c>
      <c r="AF18" s="58" t="n">
        <v>1</v>
      </c>
      <c r="AG18" s="58" t="n">
        <v>160.479995727539</v>
      </c>
      <c r="AH18" s="58" t="n">
        <v>4.19388626455224</v>
      </c>
      <c r="AI18" s="59" t="b">
        <f aca="false">FALSE()</f>
        <v>0</v>
      </c>
      <c r="AJ18" s="59" t="b">
        <f aca="false">FALSE()</f>
        <v>0</v>
      </c>
      <c r="AK18" s="57" t="s">
        <v>5555</v>
      </c>
    </row>
    <row r="19" customFormat="false" ht="15" hidden="false" customHeight="true" outlineLevel="0" collapsed="false">
      <c r="B19" s="57" t="s">
        <v>4761</v>
      </c>
      <c r="C19" s="57" t="s">
        <v>290</v>
      </c>
      <c r="D19" s="57" t="s">
        <v>377</v>
      </c>
      <c r="E19" s="59" t="b">
        <f aca="false">TRUE()</f>
        <v>1</v>
      </c>
      <c r="F19" s="57" t="n">
        <v>1</v>
      </c>
      <c r="G19" s="57" t="s">
        <v>334</v>
      </c>
      <c r="H19" s="57" t="s">
        <v>4840</v>
      </c>
      <c r="I19" s="57" t="n">
        <v>2</v>
      </c>
      <c r="J19" s="57" t="s">
        <v>334</v>
      </c>
      <c r="K19" s="57" t="n">
        <v>2</v>
      </c>
      <c r="L19" s="59" t="b">
        <f aca="false">FALSE()</f>
        <v>0</v>
      </c>
      <c r="M19" s="59" t="b">
        <f aca="false">TRUE()</f>
        <v>1</v>
      </c>
      <c r="N19" s="59" t="b">
        <f aca="false">TRUE()</f>
        <v>1</v>
      </c>
      <c r="O19" s="59" t="b">
        <f aca="false">TRUE()</f>
        <v>1</v>
      </c>
      <c r="P19" s="59" t="b">
        <f aca="false">TRUE()</f>
        <v>1</v>
      </c>
      <c r="Q19" s="57" t="s">
        <v>5423</v>
      </c>
      <c r="R19" s="57" t="s">
        <v>4838</v>
      </c>
      <c r="S19" s="57" t="s">
        <v>5557</v>
      </c>
      <c r="T19" s="58" t="n">
        <v>1</v>
      </c>
      <c r="U19" s="58" t="n">
        <v>179.580001831055</v>
      </c>
      <c r="V19" s="57" t="s">
        <v>598</v>
      </c>
      <c r="W19" s="57" t="s">
        <v>282</v>
      </c>
      <c r="X19" s="57" t="s">
        <v>5136</v>
      </c>
      <c r="Y19" s="57" t="s">
        <v>4875</v>
      </c>
      <c r="Z19" s="57" t="s">
        <v>4850</v>
      </c>
      <c r="AA19" s="57" t="n">
        <v>78</v>
      </c>
      <c r="AB19" s="57" t="n">
        <v>78</v>
      </c>
      <c r="AC19" s="57" t="s">
        <v>5424</v>
      </c>
      <c r="AD19" s="57" t="s">
        <v>4866</v>
      </c>
      <c r="AE19" s="57" t="s">
        <v>4866</v>
      </c>
      <c r="AF19" s="58" t="n">
        <v>1</v>
      </c>
      <c r="AG19" s="58" t="n">
        <v>171.020004272461</v>
      </c>
      <c r="AH19" s="58" t="n">
        <v>4.39361809901586</v>
      </c>
      <c r="AI19" s="59" t="b">
        <f aca="false">FALSE()</f>
        <v>0</v>
      </c>
      <c r="AJ19" s="59" t="b">
        <f aca="false">FALSE()</f>
        <v>0</v>
      </c>
      <c r="AK19" s="57" t="s">
        <v>5556</v>
      </c>
    </row>
    <row r="20" customFormat="false" ht="15" hidden="false" customHeight="true" outlineLevel="0" collapsed="false">
      <c r="B20" s="57" t="s">
        <v>4761</v>
      </c>
      <c r="C20" s="57" t="s">
        <v>290</v>
      </c>
      <c r="D20" s="57" t="s">
        <v>377</v>
      </c>
      <c r="E20" s="59" t="b">
        <f aca="false">TRUE()</f>
        <v>1</v>
      </c>
      <c r="F20" s="57" t="n">
        <v>1</v>
      </c>
      <c r="G20" s="57" t="s">
        <v>334</v>
      </c>
      <c r="H20" s="57" t="s">
        <v>4840</v>
      </c>
      <c r="I20" s="57" t="n">
        <v>2</v>
      </c>
      <c r="J20" s="57" t="s">
        <v>334</v>
      </c>
      <c r="K20" s="57" t="n">
        <v>2</v>
      </c>
      <c r="L20" s="59" t="b">
        <f aca="false">FALSE()</f>
        <v>0</v>
      </c>
      <c r="M20" s="59" t="b">
        <f aca="false">TRUE()</f>
        <v>1</v>
      </c>
      <c r="N20" s="59" t="b">
        <f aca="false">TRUE()</f>
        <v>1</v>
      </c>
      <c r="O20" s="59" t="b">
        <f aca="false">TRUE()</f>
        <v>1</v>
      </c>
      <c r="P20" s="59" t="b">
        <f aca="false">TRUE()</f>
        <v>1</v>
      </c>
      <c r="Q20" s="57" t="s">
        <v>5423</v>
      </c>
      <c r="R20" s="57" t="s">
        <v>4838</v>
      </c>
      <c r="S20" s="57" t="s">
        <v>5557</v>
      </c>
      <c r="T20" s="58" t="n">
        <v>1</v>
      </c>
      <c r="U20" s="58" t="n">
        <v>179.580001831055</v>
      </c>
      <c r="V20" s="57" t="s">
        <v>598</v>
      </c>
      <c r="W20" s="57" t="s">
        <v>282</v>
      </c>
      <c r="X20" s="57" t="s">
        <v>5136</v>
      </c>
      <c r="Y20" s="57" t="s">
        <v>4875</v>
      </c>
      <c r="Z20" s="57" t="s">
        <v>4850</v>
      </c>
      <c r="AA20" s="57" t="n">
        <v>78</v>
      </c>
      <c r="AB20" s="57" t="n">
        <v>78</v>
      </c>
      <c r="AC20" s="57" t="s">
        <v>5424</v>
      </c>
      <c r="AD20" s="57" t="s">
        <v>5426</v>
      </c>
      <c r="AE20" s="57" t="s">
        <v>4838</v>
      </c>
      <c r="AF20" s="58" t="n">
        <v>1</v>
      </c>
      <c r="AG20" s="58" t="n">
        <v>177.320007324219</v>
      </c>
      <c r="AH20" s="58" t="n">
        <v>3.77923338787113</v>
      </c>
      <c r="AI20" s="59" t="b">
        <f aca="false">FALSE()</f>
        <v>0</v>
      </c>
      <c r="AJ20" s="59" t="b">
        <f aca="false">TRUE()</f>
        <v>1</v>
      </c>
      <c r="AK20" s="57" t="s">
        <v>5555</v>
      </c>
    </row>
    <row r="21" customFormat="false" ht="15" hidden="false" customHeight="true" outlineLevel="0" collapsed="false">
      <c r="B21" s="57" t="s">
        <v>4761</v>
      </c>
      <c r="C21" s="57" t="s">
        <v>290</v>
      </c>
      <c r="D21" s="57" t="s">
        <v>377</v>
      </c>
      <c r="E21" s="59" t="b">
        <f aca="false">TRUE()</f>
        <v>1</v>
      </c>
      <c r="F21" s="57" t="n">
        <v>1</v>
      </c>
      <c r="G21" s="57" t="s">
        <v>334</v>
      </c>
      <c r="H21" s="57" t="s">
        <v>4840</v>
      </c>
      <c r="I21" s="57" t="n">
        <v>2</v>
      </c>
      <c r="J21" s="57" t="s">
        <v>334</v>
      </c>
      <c r="K21" s="57" t="n">
        <v>2</v>
      </c>
      <c r="L21" s="59" t="b">
        <f aca="false">FALSE()</f>
        <v>0</v>
      </c>
      <c r="M21" s="59" t="b">
        <f aca="false">TRUE()</f>
        <v>1</v>
      </c>
      <c r="N21" s="59" t="b">
        <f aca="false">TRUE()</f>
        <v>1</v>
      </c>
      <c r="O21" s="59" t="b">
        <f aca="false">TRUE()</f>
        <v>1</v>
      </c>
      <c r="P21" s="59" t="b">
        <f aca="false">TRUE()</f>
        <v>1</v>
      </c>
      <c r="Q21" s="57" t="s">
        <v>5423</v>
      </c>
      <c r="R21" s="57" t="s">
        <v>4838</v>
      </c>
      <c r="S21" s="57" t="s">
        <v>5557</v>
      </c>
      <c r="T21" s="58" t="n">
        <v>1</v>
      </c>
      <c r="U21" s="58" t="n">
        <v>179.580001831055</v>
      </c>
      <c r="V21" s="57" t="s">
        <v>598</v>
      </c>
      <c r="W21" s="57" t="s">
        <v>282</v>
      </c>
      <c r="X21" s="57" t="s">
        <v>5136</v>
      </c>
      <c r="Y21" s="57" t="s">
        <v>4875</v>
      </c>
      <c r="Z21" s="57" t="s">
        <v>4850</v>
      </c>
      <c r="AA21" s="57" t="n">
        <v>81</v>
      </c>
      <c r="AB21" s="57" t="n">
        <v>81</v>
      </c>
      <c r="AC21" s="57" t="s">
        <v>5416</v>
      </c>
      <c r="AD21" s="57" t="s">
        <v>5028</v>
      </c>
      <c r="AE21" s="57" t="s">
        <v>4838</v>
      </c>
      <c r="AF21" s="58" t="n">
        <v>1</v>
      </c>
      <c r="AG21" s="58" t="n">
        <v>166.880004882813</v>
      </c>
      <c r="AH21" s="58" t="n">
        <v>4.34067713611598</v>
      </c>
      <c r="AI21" s="59" t="b">
        <f aca="false">FALSE()</f>
        <v>0</v>
      </c>
      <c r="AJ21" s="59" t="b">
        <f aca="false">FALSE()</f>
        <v>0</v>
      </c>
      <c r="AK21" s="57" t="s">
        <v>5555</v>
      </c>
    </row>
    <row r="22" customFormat="false" ht="15" hidden="false" customHeight="true" outlineLevel="0" collapsed="false">
      <c r="B22" s="57" t="s">
        <v>4761</v>
      </c>
      <c r="C22" s="57" t="s">
        <v>290</v>
      </c>
      <c r="D22" s="57" t="s">
        <v>377</v>
      </c>
      <c r="E22" s="59" t="b">
        <f aca="false">TRUE()</f>
        <v>1</v>
      </c>
      <c r="F22" s="57" t="n">
        <v>1</v>
      </c>
      <c r="G22" s="57" t="s">
        <v>334</v>
      </c>
      <c r="H22" s="57" t="s">
        <v>4840</v>
      </c>
      <c r="I22" s="57" t="n">
        <v>2</v>
      </c>
      <c r="J22" s="57" t="s">
        <v>334</v>
      </c>
      <c r="K22" s="57" t="n">
        <v>2</v>
      </c>
      <c r="L22" s="59" t="b">
        <f aca="false">FALSE()</f>
        <v>0</v>
      </c>
      <c r="M22" s="59" t="b">
        <f aca="false">TRUE()</f>
        <v>1</v>
      </c>
      <c r="N22" s="59" t="b">
        <f aca="false">TRUE()</f>
        <v>1</v>
      </c>
      <c r="O22" s="59" t="b">
        <f aca="false">TRUE()</f>
        <v>1</v>
      </c>
      <c r="P22" s="59" t="b">
        <f aca="false">TRUE()</f>
        <v>1</v>
      </c>
      <c r="Q22" s="57" t="s">
        <v>5423</v>
      </c>
      <c r="R22" s="57" t="s">
        <v>4838</v>
      </c>
      <c r="S22" s="57" t="s">
        <v>5557</v>
      </c>
      <c r="T22" s="58" t="n">
        <v>1</v>
      </c>
      <c r="U22" s="58" t="n">
        <v>179.580001831055</v>
      </c>
      <c r="V22" s="57" t="s">
        <v>598</v>
      </c>
      <c r="W22" s="57" t="s">
        <v>282</v>
      </c>
      <c r="X22" s="57" t="s">
        <v>5136</v>
      </c>
      <c r="Y22" s="57" t="s">
        <v>4875</v>
      </c>
      <c r="Z22" s="57" t="s">
        <v>4850</v>
      </c>
      <c r="AA22" s="57" t="n">
        <v>85</v>
      </c>
      <c r="AB22" s="57" t="n">
        <v>85</v>
      </c>
      <c r="AC22" s="57" t="s">
        <v>5421</v>
      </c>
      <c r="AD22" s="57" t="s">
        <v>5231</v>
      </c>
      <c r="AE22" s="57" t="s">
        <v>4795</v>
      </c>
      <c r="AF22" s="58" t="n">
        <v>1</v>
      </c>
      <c r="AG22" s="58" t="n">
        <v>160.479995727539</v>
      </c>
      <c r="AH22" s="58" t="n">
        <v>3.65146408992338</v>
      </c>
      <c r="AI22" s="59" t="b">
        <f aca="false">FALSE()</f>
        <v>0</v>
      </c>
      <c r="AJ22" s="59" t="b">
        <f aca="false">TRUE()</f>
        <v>1</v>
      </c>
      <c r="AK22" s="57" t="s">
        <v>5555</v>
      </c>
    </row>
    <row r="23" customFormat="false" ht="15" hidden="false" customHeight="true" outlineLevel="0" collapsed="false">
      <c r="B23" s="57" t="s">
        <v>4761</v>
      </c>
      <c r="C23" s="57" t="s">
        <v>290</v>
      </c>
      <c r="D23" s="57" t="s">
        <v>377</v>
      </c>
      <c r="E23" s="59" t="b">
        <f aca="false">TRUE()</f>
        <v>1</v>
      </c>
      <c r="F23" s="57" t="n">
        <v>1</v>
      </c>
      <c r="G23" s="57" t="s">
        <v>334</v>
      </c>
      <c r="H23" s="57" t="s">
        <v>4840</v>
      </c>
      <c r="I23" s="57" t="n">
        <v>2</v>
      </c>
      <c r="J23" s="57" t="s">
        <v>334</v>
      </c>
      <c r="K23" s="57" t="n">
        <v>2</v>
      </c>
      <c r="L23" s="59" t="b">
        <f aca="false">FALSE()</f>
        <v>0</v>
      </c>
      <c r="M23" s="59" t="b">
        <f aca="false">TRUE()</f>
        <v>1</v>
      </c>
      <c r="N23" s="59" t="b">
        <f aca="false">TRUE()</f>
        <v>1</v>
      </c>
      <c r="O23" s="59" t="b">
        <f aca="false">TRUE()</f>
        <v>1</v>
      </c>
      <c r="P23" s="59" t="b">
        <f aca="false">TRUE()</f>
        <v>1</v>
      </c>
      <c r="Q23" s="57" t="s">
        <v>5423</v>
      </c>
      <c r="R23" s="57" t="s">
        <v>4866</v>
      </c>
      <c r="S23" s="57" t="s">
        <v>5557</v>
      </c>
      <c r="T23" s="58" t="n">
        <v>1</v>
      </c>
      <c r="U23" s="58" t="n">
        <v>170.300003051758</v>
      </c>
      <c r="V23" s="57" t="s">
        <v>598</v>
      </c>
      <c r="W23" s="57" t="s">
        <v>282</v>
      </c>
      <c r="X23" s="57" t="s">
        <v>5136</v>
      </c>
      <c r="Y23" s="57" t="s">
        <v>4875</v>
      </c>
      <c r="Z23" s="57" t="s">
        <v>4850</v>
      </c>
      <c r="AA23" s="57" t="n">
        <v>78</v>
      </c>
      <c r="AB23" s="57" t="n">
        <v>78</v>
      </c>
      <c r="AC23" s="57" t="s">
        <v>5424</v>
      </c>
      <c r="AD23" s="57" t="s">
        <v>4866</v>
      </c>
      <c r="AE23" s="57" t="s">
        <v>4866</v>
      </c>
      <c r="AF23" s="58" t="n">
        <v>1</v>
      </c>
      <c r="AG23" s="58" t="n">
        <v>171.020004272461</v>
      </c>
      <c r="AH23" s="58" t="n">
        <v>3.95470517232319</v>
      </c>
      <c r="AI23" s="59" t="b">
        <f aca="false">FALSE()</f>
        <v>0</v>
      </c>
      <c r="AJ23" s="59" t="b">
        <f aca="false">TRUE()</f>
        <v>1</v>
      </c>
      <c r="AK23" s="57" t="s">
        <v>5556</v>
      </c>
    </row>
    <row r="24" customFormat="false" ht="15" hidden="false" customHeight="true" outlineLevel="0" collapsed="false">
      <c r="B24" s="57" t="s">
        <v>4761</v>
      </c>
      <c r="C24" s="57" t="s">
        <v>290</v>
      </c>
      <c r="D24" s="57" t="s">
        <v>377</v>
      </c>
      <c r="E24" s="59" t="b">
        <f aca="false">TRUE()</f>
        <v>1</v>
      </c>
      <c r="F24" s="57" t="n">
        <v>1</v>
      </c>
      <c r="G24" s="57" t="s">
        <v>334</v>
      </c>
      <c r="H24" s="57" t="s">
        <v>4840</v>
      </c>
      <c r="I24" s="57" t="n">
        <v>2</v>
      </c>
      <c r="J24" s="57" t="s">
        <v>334</v>
      </c>
      <c r="K24" s="57" t="n">
        <v>2</v>
      </c>
      <c r="L24" s="59" t="b">
        <f aca="false">FALSE()</f>
        <v>0</v>
      </c>
      <c r="M24" s="59" t="b">
        <f aca="false">TRUE()</f>
        <v>1</v>
      </c>
      <c r="N24" s="59" t="b">
        <f aca="false">TRUE()</f>
        <v>1</v>
      </c>
      <c r="O24" s="59" t="b">
        <f aca="false">TRUE()</f>
        <v>1</v>
      </c>
      <c r="P24" s="59" t="b">
        <f aca="false">TRUE()</f>
        <v>1</v>
      </c>
      <c r="Q24" s="57" t="s">
        <v>5423</v>
      </c>
      <c r="R24" s="57" t="s">
        <v>4866</v>
      </c>
      <c r="S24" s="57" t="s">
        <v>5557</v>
      </c>
      <c r="T24" s="58" t="n">
        <v>1</v>
      </c>
      <c r="U24" s="58" t="n">
        <v>170.300003051758</v>
      </c>
      <c r="V24" s="57" t="s">
        <v>598</v>
      </c>
      <c r="W24" s="57" t="s">
        <v>282</v>
      </c>
      <c r="X24" s="57" t="s">
        <v>5136</v>
      </c>
      <c r="Y24" s="57" t="s">
        <v>4875</v>
      </c>
      <c r="Z24" s="57" t="s">
        <v>4850</v>
      </c>
      <c r="AA24" s="57" t="n">
        <v>78</v>
      </c>
      <c r="AB24" s="57" t="n">
        <v>78</v>
      </c>
      <c r="AC24" s="57" t="s">
        <v>5424</v>
      </c>
      <c r="AD24" s="57" t="s">
        <v>5426</v>
      </c>
      <c r="AE24" s="57" t="s">
        <v>4838</v>
      </c>
      <c r="AF24" s="58" t="n">
        <v>1</v>
      </c>
      <c r="AG24" s="58" t="n">
        <v>177.320007324219</v>
      </c>
      <c r="AH24" s="58" t="n">
        <v>4.23091574012057</v>
      </c>
      <c r="AI24" s="59" t="b">
        <f aca="false">FALSE()</f>
        <v>0</v>
      </c>
      <c r="AJ24" s="59" t="b">
        <f aca="false">FALSE()</f>
        <v>0</v>
      </c>
      <c r="AK24" s="57" t="s">
        <v>5555</v>
      </c>
    </row>
    <row r="25" customFormat="false" ht="15" hidden="false" customHeight="true" outlineLevel="0" collapsed="false">
      <c r="B25" s="57" t="s">
        <v>4761</v>
      </c>
      <c r="C25" s="57" t="s">
        <v>290</v>
      </c>
      <c r="D25" s="57" t="s">
        <v>377</v>
      </c>
      <c r="E25" s="59" t="b">
        <f aca="false">TRUE()</f>
        <v>1</v>
      </c>
      <c r="F25" s="57" t="n">
        <v>1</v>
      </c>
      <c r="G25" s="57" t="s">
        <v>334</v>
      </c>
      <c r="H25" s="57" t="s">
        <v>4840</v>
      </c>
      <c r="I25" s="57" t="n">
        <v>2</v>
      </c>
      <c r="J25" s="57" t="s">
        <v>334</v>
      </c>
      <c r="K25" s="57" t="n">
        <v>2</v>
      </c>
      <c r="L25" s="59" t="b">
        <f aca="false">FALSE()</f>
        <v>0</v>
      </c>
      <c r="M25" s="59" t="b">
        <f aca="false">TRUE()</f>
        <v>1</v>
      </c>
      <c r="N25" s="59" t="b">
        <f aca="false">TRUE()</f>
        <v>1</v>
      </c>
      <c r="O25" s="59" t="b">
        <f aca="false">TRUE()</f>
        <v>1</v>
      </c>
      <c r="P25" s="59" t="b">
        <f aca="false">TRUE()</f>
        <v>1</v>
      </c>
      <c r="Q25" s="57" t="s">
        <v>5423</v>
      </c>
      <c r="R25" s="57" t="s">
        <v>4866</v>
      </c>
      <c r="S25" s="57" t="s">
        <v>5557</v>
      </c>
      <c r="T25" s="58" t="n">
        <v>1</v>
      </c>
      <c r="U25" s="58" t="n">
        <v>170.300003051758</v>
      </c>
      <c r="V25" s="57" t="s">
        <v>598</v>
      </c>
      <c r="W25" s="57" t="s">
        <v>282</v>
      </c>
      <c r="X25" s="57" t="s">
        <v>5136</v>
      </c>
      <c r="Y25" s="57" t="s">
        <v>4875</v>
      </c>
      <c r="Z25" s="57" t="s">
        <v>4850</v>
      </c>
      <c r="AA25" s="57" t="n">
        <v>81</v>
      </c>
      <c r="AB25" s="57" t="n">
        <v>81</v>
      </c>
      <c r="AC25" s="57" t="s">
        <v>5416</v>
      </c>
      <c r="AD25" s="57" t="s">
        <v>4838</v>
      </c>
      <c r="AE25" s="57" t="s">
        <v>4838</v>
      </c>
      <c r="AF25" s="58" t="n">
        <v>1</v>
      </c>
      <c r="AG25" s="58" t="n">
        <v>175.800003051758</v>
      </c>
      <c r="AH25" s="58" t="n">
        <v>4.36229687206179</v>
      </c>
      <c r="AI25" s="59" t="b">
        <f aca="false">FALSE()</f>
        <v>0</v>
      </c>
      <c r="AJ25" s="59" t="b">
        <f aca="false">FALSE()</f>
        <v>0</v>
      </c>
      <c r="AK25" s="57" t="s">
        <v>5555</v>
      </c>
    </row>
    <row r="26" customFormat="false" ht="15" hidden="false" customHeight="true" outlineLevel="0" collapsed="false">
      <c r="B26" s="57" t="s">
        <v>4761</v>
      </c>
      <c r="C26" s="57" t="s">
        <v>290</v>
      </c>
      <c r="D26" s="57" t="s">
        <v>377</v>
      </c>
      <c r="E26" s="59" t="b">
        <f aca="false">TRUE()</f>
        <v>1</v>
      </c>
      <c r="F26" s="57" t="n">
        <v>1</v>
      </c>
      <c r="G26" s="57" t="s">
        <v>334</v>
      </c>
      <c r="H26" s="57" t="s">
        <v>4840</v>
      </c>
      <c r="I26" s="57" t="n">
        <v>2</v>
      </c>
      <c r="J26" s="57" t="s">
        <v>334</v>
      </c>
      <c r="K26" s="57" t="n">
        <v>2</v>
      </c>
      <c r="L26" s="59" t="b">
        <f aca="false">FALSE()</f>
        <v>0</v>
      </c>
      <c r="M26" s="59" t="b">
        <f aca="false">TRUE()</f>
        <v>1</v>
      </c>
      <c r="N26" s="59" t="b">
        <f aca="false">TRUE()</f>
        <v>1</v>
      </c>
      <c r="O26" s="59" t="b">
        <f aca="false">TRUE()</f>
        <v>1</v>
      </c>
      <c r="P26" s="59" t="b">
        <f aca="false">TRUE()</f>
        <v>1</v>
      </c>
      <c r="Q26" s="57" t="s">
        <v>5423</v>
      </c>
      <c r="R26" s="57" t="s">
        <v>4866</v>
      </c>
      <c r="S26" s="57" t="s">
        <v>5557</v>
      </c>
      <c r="T26" s="58" t="n">
        <v>1</v>
      </c>
      <c r="U26" s="58" t="n">
        <v>170.300003051758</v>
      </c>
      <c r="V26" s="57" t="s">
        <v>598</v>
      </c>
      <c r="W26" s="57" t="s">
        <v>282</v>
      </c>
      <c r="X26" s="57" t="s">
        <v>5136</v>
      </c>
      <c r="Y26" s="57" t="s">
        <v>4875</v>
      </c>
      <c r="Z26" s="57" t="s">
        <v>4850</v>
      </c>
      <c r="AA26" s="57" t="n">
        <v>81</v>
      </c>
      <c r="AB26" s="57" t="n">
        <v>81</v>
      </c>
      <c r="AC26" s="57" t="s">
        <v>5416</v>
      </c>
      <c r="AD26" s="57" t="s">
        <v>5028</v>
      </c>
      <c r="AE26" s="57" t="s">
        <v>4838</v>
      </c>
      <c r="AF26" s="58" t="n">
        <v>1</v>
      </c>
      <c r="AG26" s="58" t="n">
        <v>166.880004882813</v>
      </c>
      <c r="AH26" s="58" t="n">
        <v>3.76797359332573</v>
      </c>
      <c r="AI26" s="59" t="b">
        <f aca="false">FALSE()</f>
        <v>0</v>
      </c>
      <c r="AJ26" s="59" t="b">
        <f aca="false">TRUE()</f>
        <v>1</v>
      </c>
      <c r="AK26" s="57" t="s">
        <v>5555</v>
      </c>
    </row>
    <row r="27" customFormat="false" ht="15" hidden="false" customHeight="true" outlineLevel="0" collapsed="false">
      <c r="B27" s="57" t="s">
        <v>4761</v>
      </c>
      <c r="C27" s="57" t="s">
        <v>290</v>
      </c>
      <c r="D27" s="57" t="s">
        <v>377</v>
      </c>
      <c r="E27" s="59" t="b">
        <f aca="false">TRUE()</f>
        <v>1</v>
      </c>
      <c r="F27" s="57" t="n">
        <v>1</v>
      </c>
      <c r="G27" s="57" t="s">
        <v>334</v>
      </c>
      <c r="H27" s="57" t="s">
        <v>4840</v>
      </c>
      <c r="I27" s="57" t="n">
        <v>2</v>
      </c>
      <c r="J27" s="57" t="s">
        <v>334</v>
      </c>
      <c r="K27" s="57" t="n">
        <v>2</v>
      </c>
      <c r="L27" s="59" t="b">
        <f aca="false">FALSE()</f>
        <v>0</v>
      </c>
      <c r="M27" s="59" t="b">
        <f aca="false">TRUE()</f>
        <v>1</v>
      </c>
      <c r="N27" s="59" t="b">
        <f aca="false">TRUE()</f>
        <v>1</v>
      </c>
      <c r="O27" s="59" t="b">
        <f aca="false">TRUE()</f>
        <v>1</v>
      </c>
      <c r="P27" s="59" t="b">
        <f aca="false">TRUE()</f>
        <v>1</v>
      </c>
      <c r="Q27" s="57" t="s">
        <v>5423</v>
      </c>
      <c r="R27" s="57" t="s">
        <v>4866</v>
      </c>
      <c r="S27" s="57" t="s">
        <v>5557</v>
      </c>
      <c r="T27" s="58" t="n">
        <v>1</v>
      </c>
      <c r="U27" s="58" t="n">
        <v>170.300003051758</v>
      </c>
      <c r="V27" s="57" t="s">
        <v>598</v>
      </c>
      <c r="W27" s="57" t="s">
        <v>282</v>
      </c>
      <c r="X27" s="57" t="s">
        <v>5136</v>
      </c>
      <c r="Y27" s="57" t="s">
        <v>4875</v>
      </c>
      <c r="Z27" s="57" t="s">
        <v>4850</v>
      </c>
      <c r="AA27" s="57" t="n">
        <v>82</v>
      </c>
      <c r="AB27" s="57" t="n">
        <v>82</v>
      </c>
      <c r="AC27" s="57" t="s">
        <v>5443</v>
      </c>
      <c r="AD27" s="57" t="s">
        <v>4795</v>
      </c>
      <c r="AE27" s="57" t="s">
        <v>4795</v>
      </c>
      <c r="AF27" s="58" t="n">
        <v>1</v>
      </c>
      <c r="AG27" s="58" t="n">
        <v>176.949996948242</v>
      </c>
      <c r="AH27" s="58" t="n">
        <v>3.88584984269849</v>
      </c>
      <c r="AI27" s="59" t="b">
        <f aca="false">FALSE()</f>
        <v>0</v>
      </c>
      <c r="AJ27" s="59" t="b">
        <f aca="false">TRUE()</f>
        <v>1</v>
      </c>
      <c r="AK27" s="57" t="s">
        <v>5555</v>
      </c>
    </row>
    <row r="28" customFormat="false" ht="15" hidden="false" customHeight="true" outlineLevel="0" collapsed="false">
      <c r="B28" s="57" t="s">
        <v>4761</v>
      </c>
      <c r="C28" s="57" t="s">
        <v>290</v>
      </c>
      <c r="D28" s="57" t="s">
        <v>377</v>
      </c>
      <c r="E28" s="59" t="b">
        <f aca="false">TRUE()</f>
        <v>1</v>
      </c>
      <c r="F28" s="57" t="n">
        <v>1</v>
      </c>
      <c r="G28" s="57" t="s">
        <v>334</v>
      </c>
      <c r="H28" s="57" t="s">
        <v>4840</v>
      </c>
      <c r="I28" s="57" t="n">
        <v>2</v>
      </c>
      <c r="J28" s="57" t="s">
        <v>334</v>
      </c>
      <c r="K28" s="57" t="n">
        <v>2</v>
      </c>
      <c r="L28" s="59" t="b">
        <f aca="false">FALSE()</f>
        <v>0</v>
      </c>
      <c r="M28" s="59" t="b">
        <f aca="false">TRUE()</f>
        <v>1</v>
      </c>
      <c r="N28" s="59" t="b">
        <f aca="false">TRUE()</f>
        <v>1</v>
      </c>
      <c r="O28" s="59" t="b">
        <f aca="false">TRUE()</f>
        <v>1</v>
      </c>
      <c r="P28" s="59" t="b">
        <f aca="false">TRUE()</f>
        <v>1</v>
      </c>
      <c r="Q28" s="57" t="s">
        <v>5423</v>
      </c>
      <c r="R28" s="57" t="s">
        <v>4866</v>
      </c>
      <c r="S28" s="57" t="s">
        <v>5557</v>
      </c>
      <c r="T28" s="58" t="n">
        <v>1</v>
      </c>
      <c r="U28" s="58" t="n">
        <v>170.300003051758</v>
      </c>
      <c r="V28" s="57" t="s">
        <v>598</v>
      </c>
      <c r="W28" s="57" t="s">
        <v>282</v>
      </c>
      <c r="X28" s="57" t="s">
        <v>5136</v>
      </c>
      <c r="Y28" s="57" t="s">
        <v>4875</v>
      </c>
      <c r="Z28" s="57" t="s">
        <v>4850</v>
      </c>
      <c r="AA28" s="57" t="n">
        <v>82</v>
      </c>
      <c r="AB28" s="57" t="n">
        <v>82</v>
      </c>
      <c r="AC28" s="57" t="s">
        <v>5443</v>
      </c>
      <c r="AD28" s="57" t="s">
        <v>4840</v>
      </c>
      <c r="AE28" s="57" t="s">
        <v>4838</v>
      </c>
      <c r="AF28" s="58" t="n">
        <v>1</v>
      </c>
      <c r="AG28" s="58" t="n">
        <v>176.729995727539</v>
      </c>
      <c r="AH28" s="58" t="n">
        <v>4.24805237726655</v>
      </c>
      <c r="AI28" s="59" t="b">
        <f aca="false">FALSE()</f>
        <v>0</v>
      </c>
      <c r="AJ28" s="59" t="b">
        <f aca="false">FALSE()</f>
        <v>0</v>
      </c>
      <c r="AK28" s="57" t="s">
        <v>5555</v>
      </c>
    </row>
    <row r="29" customFormat="false" ht="15" hidden="false" customHeight="true" outlineLevel="0" collapsed="false">
      <c r="B29" s="57" t="s">
        <v>4761</v>
      </c>
      <c r="C29" s="57" t="s">
        <v>290</v>
      </c>
      <c r="D29" s="57" t="s">
        <v>377</v>
      </c>
      <c r="E29" s="59" t="b">
        <f aca="false">TRUE()</f>
        <v>1</v>
      </c>
      <c r="F29" s="57" t="n">
        <v>1</v>
      </c>
      <c r="G29" s="57" t="s">
        <v>334</v>
      </c>
      <c r="H29" s="57" t="s">
        <v>4840</v>
      </c>
      <c r="I29" s="57" t="n">
        <v>2</v>
      </c>
      <c r="J29" s="57" t="s">
        <v>334</v>
      </c>
      <c r="K29" s="57" t="n">
        <v>2</v>
      </c>
      <c r="L29" s="59" t="b">
        <f aca="false">FALSE()</f>
        <v>0</v>
      </c>
      <c r="M29" s="59" t="b">
        <f aca="false">TRUE()</f>
        <v>1</v>
      </c>
      <c r="N29" s="59" t="b">
        <f aca="false">TRUE()</f>
        <v>1</v>
      </c>
      <c r="O29" s="59" t="b">
        <f aca="false">TRUE()</f>
        <v>1</v>
      </c>
      <c r="P29" s="59" t="b">
        <f aca="false">TRUE()</f>
        <v>1</v>
      </c>
      <c r="Q29" s="57" t="s">
        <v>5423</v>
      </c>
      <c r="R29" s="57" t="s">
        <v>4866</v>
      </c>
      <c r="S29" s="57" t="s">
        <v>5557</v>
      </c>
      <c r="T29" s="58" t="n">
        <v>1</v>
      </c>
      <c r="U29" s="58" t="n">
        <v>170.300003051758</v>
      </c>
      <c r="V29" s="57" t="s">
        <v>598</v>
      </c>
      <c r="W29" s="57" t="s">
        <v>282</v>
      </c>
      <c r="X29" s="57" t="s">
        <v>5136</v>
      </c>
      <c r="Y29" s="57" t="s">
        <v>4875</v>
      </c>
      <c r="Z29" s="57" t="s">
        <v>4850</v>
      </c>
      <c r="AA29" s="57" t="n">
        <v>82</v>
      </c>
      <c r="AB29" s="57" t="n">
        <v>82</v>
      </c>
      <c r="AC29" s="57" t="s">
        <v>5443</v>
      </c>
      <c r="AD29" s="57" t="s">
        <v>5028</v>
      </c>
      <c r="AE29" s="57" t="s">
        <v>4838</v>
      </c>
      <c r="AF29" s="58" t="n">
        <v>1</v>
      </c>
      <c r="AG29" s="58" t="n">
        <v>174.110000610352</v>
      </c>
      <c r="AH29" s="58" t="n">
        <v>4.38420927876394</v>
      </c>
      <c r="AI29" s="59" t="b">
        <f aca="false">FALSE()</f>
        <v>0</v>
      </c>
      <c r="AJ29" s="59" t="b">
        <f aca="false">FALSE()</f>
        <v>0</v>
      </c>
      <c r="AK29" s="57" t="s">
        <v>5555</v>
      </c>
    </row>
    <row r="30" customFormat="false" ht="15" hidden="false" customHeight="true" outlineLevel="0" collapsed="false">
      <c r="B30" s="57" t="s">
        <v>4761</v>
      </c>
      <c r="C30" s="57" t="s">
        <v>290</v>
      </c>
      <c r="D30" s="57" t="s">
        <v>377</v>
      </c>
      <c r="E30" s="59" t="b">
        <f aca="false">TRUE()</f>
        <v>1</v>
      </c>
      <c r="F30" s="57" t="n">
        <v>1</v>
      </c>
      <c r="G30" s="57" t="s">
        <v>334</v>
      </c>
      <c r="H30" s="57" t="s">
        <v>4840</v>
      </c>
      <c r="I30" s="57" t="n">
        <v>2</v>
      </c>
      <c r="J30" s="57" t="s">
        <v>334</v>
      </c>
      <c r="K30" s="57" t="n">
        <v>2</v>
      </c>
      <c r="L30" s="59" t="b">
        <f aca="false">FALSE()</f>
        <v>0</v>
      </c>
      <c r="M30" s="59" t="b">
        <f aca="false">TRUE()</f>
        <v>1</v>
      </c>
      <c r="N30" s="59" t="b">
        <f aca="false">TRUE()</f>
        <v>1</v>
      </c>
      <c r="O30" s="59" t="b">
        <f aca="false">TRUE()</f>
        <v>1</v>
      </c>
      <c r="P30" s="59" t="b">
        <f aca="false">TRUE()</f>
        <v>1</v>
      </c>
      <c r="Q30" s="57" t="s">
        <v>5423</v>
      </c>
      <c r="R30" s="57" t="s">
        <v>4866</v>
      </c>
      <c r="S30" s="57" t="s">
        <v>5557</v>
      </c>
      <c r="T30" s="58" t="n">
        <v>1</v>
      </c>
      <c r="U30" s="58" t="n">
        <v>170.300003051758</v>
      </c>
      <c r="V30" s="57" t="s">
        <v>598</v>
      </c>
      <c r="W30" s="57" t="s">
        <v>282</v>
      </c>
      <c r="X30" s="57" t="s">
        <v>5136</v>
      </c>
      <c r="Y30" s="57" t="s">
        <v>4875</v>
      </c>
      <c r="Z30" s="57" t="s">
        <v>4850</v>
      </c>
      <c r="AA30" s="57" t="n">
        <v>85</v>
      </c>
      <c r="AB30" s="57" t="n">
        <v>85</v>
      </c>
      <c r="AC30" s="57" t="s">
        <v>5421</v>
      </c>
      <c r="AD30" s="57" t="s">
        <v>5016</v>
      </c>
      <c r="AE30" s="57" t="s">
        <v>4838</v>
      </c>
      <c r="AF30" s="58" t="n">
        <v>1</v>
      </c>
      <c r="AG30" s="58" t="n">
        <v>154.220001220703</v>
      </c>
      <c r="AH30" s="58" t="n">
        <v>4.32413077970592</v>
      </c>
      <c r="AI30" s="59" t="b">
        <f aca="false">FALSE()</f>
        <v>0</v>
      </c>
      <c r="AJ30" s="59" t="b">
        <f aca="false">FALSE()</f>
        <v>0</v>
      </c>
      <c r="AK30" s="57" t="s">
        <v>5555</v>
      </c>
    </row>
    <row r="31" customFormat="false" ht="15" hidden="false" customHeight="true" outlineLevel="0" collapsed="false">
      <c r="B31" s="57" t="s">
        <v>4761</v>
      </c>
      <c r="C31" s="57" t="s">
        <v>290</v>
      </c>
      <c r="D31" s="57" t="s">
        <v>377</v>
      </c>
      <c r="E31" s="59" t="b">
        <f aca="false">TRUE()</f>
        <v>1</v>
      </c>
      <c r="F31" s="57" t="n">
        <v>1</v>
      </c>
      <c r="G31" s="57" t="s">
        <v>334</v>
      </c>
      <c r="H31" s="57" t="s">
        <v>4840</v>
      </c>
      <c r="I31" s="57" t="n">
        <v>2</v>
      </c>
      <c r="J31" s="57" t="s">
        <v>334</v>
      </c>
      <c r="K31" s="57" t="n">
        <v>2</v>
      </c>
      <c r="L31" s="59" t="b">
        <f aca="false">FALSE()</f>
        <v>0</v>
      </c>
      <c r="M31" s="59" t="b">
        <f aca="false">TRUE()</f>
        <v>1</v>
      </c>
      <c r="N31" s="59" t="b">
        <f aca="false">TRUE()</f>
        <v>1</v>
      </c>
      <c r="O31" s="59" t="b">
        <f aca="false">TRUE()</f>
        <v>1</v>
      </c>
      <c r="P31" s="59" t="b">
        <f aca="false">TRUE()</f>
        <v>1</v>
      </c>
      <c r="Q31" s="57" t="s">
        <v>5423</v>
      </c>
      <c r="R31" s="57" t="s">
        <v>4866</v>
      </c>
      <c r="S31" s="57" t="s">
        <v>5557</v>
      </c>
      <c r="T31" s="58" t="n">
        <v>1</v>
      </c>
      <c r="U31" s="58" t="n">
        <v>170.300003051758</v>
      </c>
      <c r="V31" s="57" t="s">
        <v>598</v>
      </c>
      <c r="W31" s="57" t="s">
        <v>282</v>
      </c>
      <c r="X31" s="57" t="s">
        <v>5136</v>
      </c>
      <c r="Y31" s="57" t="s">
        <v>4875</v>
      </c>
      <c r="Z31" s="57" t="s">
        <v>4850</v>
      </c>
      <c r="AA31" s="57" t="n">
        <v>85</v>
      </c>
      <c r="AB31" s="57" t="n">
        <v>85</v>
      </c>
      <c r="AC31" s="57" t="s">
        <v>5421</v>
      </c>
      <c r="AD31" s="57" t="s">
        <v>5060</v>
      </c>
      <c r="AE31" s="57" t="s">
        <v>4838</v>
      </c>
      <c r="AF31" s="58" t="n">
        <v>1</v>
      </c>
      <c r="AG31" s="58" t="n">
        <v>159.800003051758</v>
      </c>
      <c r="AH31" s="58" t="n">
        <v>3.82698706556478</v>
      </c>
      <c r="AI31" s="59" t="b">
        <f aca="false">FALSE()</f>
        <v>0</v>
      </c>
      <c r="AJ31" s="59" t="b">
        <f aca="false">TRUE()</f>
        <v>1</v>
      </c>
      <c r="AK31" s="57" t="s">
        <v>5555</v>
      </c>
    </row>
    <row r="32" customFormat="false" ht="15" hidden="false" customHeight="true" outlineLevel="0" collapsed="false">
      <c r="B32" s="57" t="s">
        <v>4761</v>
      </c>
      <c r="C32" s="57" t="s">
        <v>290</v>
      </c>
      <c r="D32" s="57" t="s">
        <v>377</v>
      </c>
      <c r="E32" s="59" t="b">
        <f aca="false">TRUE()</f>
        <v>1</v>
      </c>
      <c r="F32" s="57" t="n">
        <v>1</v>
      </c>
      <c r="G32" s="57" t="s">
        <v>334</v>
      </c>
      <c r="H32" s="57" t="s">
        <v>4840</v>
      </c>
      <c r="I32" s="57" t="n">
        <v>2</v>
      </c>
      <c r="J32" s="57" t="s">
        <v>334</v>
      </c>
      <c r="K32" s="57" t="n">
        <v>2</v>
      </c>
      <c r="L32" s="59" t="b">
        <f aca="false">FALSE()</f>
        <v>0</v>
      </c>
      <c r="M32" s="59" t="b">
        <f aca="false">TRUE()</f>
        <v>1</v>
      </c>
      <c r="N32" s="59" t="b">
        <f aca="false">TRUE()</f>
        <v>1</v>
      </c>
      <c r="O32" s="59" t="b">
        <f aca="false">TRUE()</f>
        <v>1</v>
      </c>
      <c r="P32" s="59" t="b">
        <f aca="false">TRUE()</f>
        <v>1</v>
      </c>
      <c r="Q32" s="57" t="s">
        <v>5423</v>
      </c>
      <c r="R32" s="57" t="s">
        <v>4866</v>
      </c>
      <c r="S32" s="57" t="s">
        <v>5557</v>
      </c>
      <c r="T32" s="58" t="n">
        <v>1</v>
      </c>
      <c r="U32" s="58" t="n">
        <v>170.300003051758</v>
      </c>
      <c r="V32" s="57" t="s">
        <v>598</v>
      </c>
      <c r="W32" s="57" t="s">
        <v>282</v>
      </c>
      <c r="X32" s="57" t="s">
        <v>5136</v>
      </c>
      <c r="Y32" s="57" t="s">
        <v>4875</v>
      </c>
      <c r="Z32" s="57" t="s">
        <v>4850</v>
      </c>
      <c r="AA32" s="57" t="n">
        <v>85</v>
      </c>
      <c r="AB32" s="57" t="n">
        <v>85</v>
      </c>
      <c r="AC32" s="57" t="s">
        <v>5421</v>
      </c>
      <c r="AD32" s="57" t="s">
        <v>5231</v>
      </c>
      <c r="AE32" s="57" t="s">
        <v>4795</v>
      </c>
      <c r="AF32" s="58" t="n">
        <v>1</v>
      </c>
      <c r="AG32" s="58" t="n">
        <v>160.479995727539</v>
      </c>
      <c r="AH32" s="58" t="n">
        <v>3.01222758104363</v>
      </c>
      <c r="AI32" s="59" t="b">
        <f aca="false">TRUE()</f>
        <v>1</v>
      </c>
      <c r="AJ32" s="59" t="b">
        <f aca="false">TRUE()</f>
        <v>1</v>
      </c>
      <c r="AK32" s="57" t="s">
        <v>5555</v>
      </c>
    </row>
    <row r="33" customFormat="false" ht="15" hidden="false" customHeight="true" outlineLevel="0" collapsed="false">
      <c r="B33" s="57" t="s">
        <v>4761</v>
      </c>
      <c r="C33" s="57" t="s">
        <v>290</v>
      </c>
      <c r="D33" s="57" t="s">
        <v>377</v>
      </c>
      <c r="E33" s="59" t="b">
        <f aca="false">TRUE()</f>
        <v>1</v>
      </c>
      <c r="F33" s="57" t="n">
        <v>1</v>
      </c>
      <c r="G33" s="57" t="s">
        <v>334</v>
      </c>
      <c r="H33" s="57" t="s">
        <v>4840</v>
      </c>
      <c r="I33" s="57" t="n">
        <v>2</v>
      </c>
      <c r="J33" s="57" t="s">
        <v>334</v>
      </c>
      <c r="K33" s="57" t="n">
        <v>2</v>
      </c>
      <c r="L33" s="59" t="b">
        <f aca="false">FALSE()</f>
        <v>0</v>
      </c>
      <c r="M33" s="59" t="b">
        <f aca="false">TRUE()</f>
        <v>1</v>
      </c>
      <c r="N33" s="59" t="b">
        <f aca="false">TRUE()</f>
        <v>1</v>
      </c>
      <c r="O33" s="59" t="b">
        <f aca="false">TRUE()</f>
        <v>1</v>
      </c>
      <c r="P33" s="59" t="b">
        <f aca="false">TRUE()</f>
        <v>1</v>
      </c>
      <c r="Q33" s="57" t="s">
        <v>5423</v>
      </c>
      <c r="R33" s="57" t="s">
        <v>5028</v>
      </c>
      <c r="S33" s="57" t="s">
        <v>5558</v>
      </c>
      <c r="T33" s="58" t="n">
        <v>1</v>
      </c>
      <c r="U33" s="58" t="n">
        <v>175.199996948242</v>
      </c>
      <c r="V33" s="57" t="s">
        <v>598</v>
      </c>
      <c r="W33" s="57" t="s">
        <v>282</v>
      </c>
      <c r="X33" s="57" t="s">
        <v>5136</v>
      </c>
      <c r="Y33" s="57" t="s">
        <v>4875</v>
      </c>
      <c r="Z33" s="57" t="s">
        <v>4850</v>
      </c>
      <c r="AA33" s="57" t="n">
        <v>78</v>
      </c>
      <c r="AB33" s="57" t="n">
        <v>78</v>
      </c>
      <c r="AC33" s="57" t="s">
        <v>5424</v>
      </c>
      <c r="AD33" s="57" t="s">
        <v>5426</v>
      </c>
      <c r="AE33" s="57" t="s">
        <v>4838</v>
      </c>
      <c r="AF33" s="58" t="n">
        <v>1</v>
      </c>
      <c r="AG33" s="58" t="n">
        <v>177.320007324219</v>
      </c>
      <c r="AH33" s="58" t="n">
        <v>4.40861361427832</v>
      </c>
      <c r="AI33" s="59" t="b">
        <f aca="false">FALSE()</f>
        <v>0</v>
      </c>
      <c r="AJ33" s="59" t="b">
        <f aca="false">FALSE()</f>
        <v>0</v>
      </c>
      <c r="AK33" s="57" t="s">
        <v>5555</v>
      </c>
    </row>
    <row r="34" customFormat="false" ht="15" hidden="false" customHeight="true" outlineLevel="0" collapsed="false">
      <c r="B34" s="57" t="s">
        <v>4761</v>
      </c>
      <c r="C34" s="57" t="s">
        <v>290</v>
      </c>
      <c r="D34" s="57" t="s">
        <v>377</v>
      </c>
      <c r="E34" s="59" t="b">
        <f aca="false">TRUE()</f>
        <v>1</v>
      </c>
      <c r="F34" s="57" t="n">
        <v>1</v>
      </c>
      <c r="G34" s="57" t="s">
        <v>334</v>
      </c>
      <c r="H34" s="57" t="s">
        <v>4840</v>
      </c>
      <c r="I34" s="57" t="n">
        <v>2</v>
      </c>
      <c r="J34" s="57" t="s">
        <v>334</v>
      </c>
      <c r="K34" s="57" t="n">
        <v>2</v>
      </c>
      <c r="L34" s="59" t="b">
        <f aca="false">FALSE()</f>
        <v>0</v>
      </c>
      <c r="M34" s="59" t="b">
        <f aca="false">TRUE()</f>
        <v>1</v>
      </c>
      <c r="N34" s="59" t="b">
        <f aca="false">TRUE()</f>
        <v>1</v>
      </c>
      <c r="O34" s="59" t="b">
        <f aca="false">TRUE()</f>
        <v>1</v>
      </c>
      <c r="P34" s="59" t="b">
        <f aca="false">TRUE()</f>
        <v>1</v>
      </c>
      <c r="Q34" s="57" t="s">
        <v>5423</v>
      </c>
      <c r="R34" s="57" t="s">
        <v>5452</v>
      </c>
      <c r="S34" s="57" t="s">
        <v>5558</v>
      </c>
      <c r="T34" s="58" t="n">
        <v>1</v>
      </c>
      <c r="U34" s="58" t="n">
        <v>169.429992675781</v>
      </c>
      <c r="V34" s="57" t="s">
        <v>598</v>
      </c>
      <c r="W34" s="57" t="s">
        <v>282</v>
      </c>
      <c r="X34" s="57" t="s">
        <v>5136</v>
      </c>
      <c r="Y34" s="57" t="s">
        <v>4875</v>
      </c>
      <c r="Z34" s="57" t="s">
        <v>4850</v>
      </c>
      <c r="AA34" s="57" t="n">
        <v>78</v>
      </c>
      <c r="AB34" s="57" t="n">
        <v>78</v>
      </c>
      <c r="AC34" s="57" t="s">
        <v>5424</v>
      </c>
      <c r="AD34" s="57" t="s">
        <v>5028</v>
      </c>
      <c r="AE34" s="57" t="s">
        <v>4838</v>
      </c>
      <c r="AF34" s="58" t="n">
        <v>1</v>
      </c>
      <c r="AG34" s="58" t="n">
        <v>175.089996337891</v>
      </c>
      <c r="AH34" s="58" t="n">
        <v>4.01828956149253</v>
      </c>
      <c r="AI34" s="59" t="b">
        <f aca="false">FALSE()</f>
        <v>0</v>
      </c>
      <c r="AJ34" s="59" t="b">
        <f aca="false">FALSE()</f>
        <v>0</v>
      </c>
      <c r="AK34" s="57" t="s">
        <v>5555</v>
      </c>
    </row>
    <row r="35" customFormat="false" ht="15" hidden="false" customHeight="true" outlineLevel="0" collapsed="false">
      <c r="B35" s="57" t="s">
        <v>4761</v>
      </c>
      <c r="C35" s="57" t="s">
        <v>290</v>
      </c>
      <c r="D35" s="57" t="s">
        <v>377</v>
      </c>
      <c r="E35" s="59" t="b">
        <f aca="false">TRUE()</f>
        <v>1</v>
      </c>
      <c r="F35" s="57" t="n">
        <v>1</v>
      </c>
      <c r="G35" s="57" t="s">
        <v>334</v>
      </c>
      <c r="H35" s="57" t="s">
        <v>4840</v>
      </c>
      <c r="I35" s="57" t="n">
        <v>2</v>
      </c>
      <c r="J35" s="57" t="s">
        <v>334</v>
      </c>
      <c r="K35" s="57" t="n">
        <v>2</v>
      </c>
      <c r="L35" s="59" t="b">
        <f aca="false">FALSE()</f>
        <v>0</v>
      </c>
      <c r="M35" s="59" t="b">
        <f aca="false">TRUE()</f>
        <v>1</v>
      </c>
      <c r="N35" s="59" t="b">
        <f aca="false">TRUE()</f>
        <v>1</v>
      </c>
      <c r="O35" s="59" t="b">
        <f aca="false">TRUE()</f>
        <v>1</v>
      </c>
      <c r="P35" s="59" t="b">
        <f aca="false">TRUE()</f>
        <v>1</v>
      </c>
      <c r="Q35" s="57" t="s">
        <v>5423</v>
      </c>
      <c r="R35" s="57" t="s">
        <v>5452</v>
      </c>
      <c r="S35" s="57" t="s">
        <v>5558</v>
      </c>
      <c r="T35" s="58" t="n">
        <v>1</v>
      </c>
      <c r="U35" s="58" t="n">
        <v>169.429992675781</v>
      </c>
      <c r="V35" s="57" t="s">
        <v>598</v>
      </c>
      <c r="W35" s="57" t="s">
        <v>282</v>
      </c>
      <c r="X35" s="57" t="s">
        <v>5136</v>
      </c>
      <c r="Y35" s="57" t="s">
        <v>4875</v>
      </c>
      <c r="Z35" s="57" t="s">
        <v>4850</v>
      </c>
      <c r="AA35" s="57" t="n">
        <v>78</v>
      </c>
      <c r="AB35" s="57" t="n">
        <v>78</v>
      </c>
      <c r="AC35" s="57" t="s">
        <v>5424</v>
      </c>
      <c r="AD35" s="57" t="s">
        <v>5480</v>
      </c>
      <c r="AE35" s="57" t="s">
        <v>4838</v>
      </c>
      <c r="AF35" s="58" t="n">
        <v>1</v>
      </c>
      <c r="AG35" s="58" t="n">
        <v>168.630004882813</v>
      </c>
      <c r="AH35" s="58" t="n">
        <v>3.48526914312222</v>
      </c>
      <c r="AI35" s="59" t="b">
        <f aca="false">TRUE()</f>
        <v>1</v>
      </c>
      <c r="AJ35" s="59" t="b">
        <f aca="false">TRUE()</f>
        <v>1</v>
      </c>
      <c r="AK35" s="57" t="s">
        <v>5555</v>
      </c>
    </row>
    <row r="36" customFormat="false" ht="15" hidden="false" customHeight="true" outlineLevel="0" collapsed="false">
      <c r="B36" s="57" t="s">
        <v>4761</v>
      </c>
      <c r="C36" s="57" t="s">
        <v>290</v>
      </c>
      <c r="D36" s="57" t="s">
        <v>377</v>
      </c>
      <c r="E36" s="59" t="b">
        <f aca="false">TRUE()</f>
        <v>1</v>
      </c>
      <c r="F36" s="57" t="n">
        <v>1</v>
      </c>
      <c r="G36" s="57" t="s">
        <v>334</v>
      </c>
      <c r="H36" s="57" t="s">
        <v>4840</v>
      </c>
      <c r="I36" s="57" t="n">
        <v>2</v>
      </c>
      <c r="J36" s="57" t="s">
        <v>334</v>
      </c>
      <c r="K36" s="57" t="n">
        <v>2</v>
      </c>
      <c r="L36" s="59" t="b">
        <f aca="false">FALSE()</f>
        <v>0</v>
      </c>
      <c r="M36" s="59" t="b">
        <f aca="false">TRUE()</f>
        <v>1</v>
      </c>
      <c r="N36" s="59" t="b">
        <f aca="false">TRUE()</f>
        <v>1</v>
      </c>
      <c r="O36" s="59" t="b">
        <f aca="false">TRUE()</f>
        <v>1</v>
      </c>
      <c r="P36" s="59" t="b">
        <f aca="false">TRUE()</f>
        <v>1</v>
      </c>
      <c r="Q36" s="57" t="s">
        <v>5423</v>
      </c>
      <c r="R36" s="57" t="s">
        <v>5452</v>
      </c>
      <c r="S36" s="57" t="s">
        <v>5558</v>
      </c>
      <c r="T36" s="58" t="n">
        <v>1</v>
      </c>
      <c r="U36" s="58" t="n">
        <v>169.429992675781</v>
      </c>
      <c r="V36" s="57" t="s">
        <v>598</v>
      </c>
      <c r="W36" s="57" t="s">
        <v>282</v>
      </c>
      <c r="X36" s="57" t="s">
        <v>5136</v>
      </c>
      <c r="Y36" s="57" t="s">
        <v>4875</v>
      </c>
      <c r="Z36" s="57" t="s">
        <v>4850</v>
      </c>
      <c r="AA36" s="57" t="n">
        <v>78</v>
      </c>
      <c r="AB36" s="57" t="n">
        <v>78</v>
      </c>
      <c r="AC36" s="57" t="s">
        <v>5424</v>
      </c>
      <c r="AD36" s="57" t="s">
        <v>5426</v>
      </c>
      <c r="AE36" s="57" t="s">
        <v>4838</v>
      </c>
      <c r="AF36" s="58" t="n">
        <v>1</v>
      </c>
      <c r="AG36" s="58" t="n">
        <v>177.320007324219</v>
      </c>
      <c r="AH36" s="58" t="n">
        <v>3.49607680121589</v>
      </c>
      <c r="AI36" s="59" t="b">
        <f aca="false">TRUE()</f>
        <v>1</v>
      </c>
      <c r="AJ36" s="59" t="b">
        <f aca="false">TRUE()</f>
        <v>1</v>
      </c>
      <c r="AK36" s="57" t="s">
        <v>5555</v>
      </c>
    </row>
    <row r="37" customFormat="false" ht="15" hidden="false" customHeight="true" outlineLevel="0" collapsed="false">
      <c r="B37" s="57" t="s">
        <v>4761</v>
      </c>
      <c r="C37" s="57" t="s">
        <v>290</v>
      </c>
      <c r="D37" s="57" t="s">
        <v>377</v>
      </c>
      <c r="E37" s="59" t="b">
        <f aca="false">TRUE()</f>
        <v>1</v>
      </c>
      <c r="F37" s="57" t="n">
        <v>1</v>
      </c>
      <c r="G37" s="57" t="s">
        <v>334</v>
      </c>
      <c r="H37" s="57" t="s">
        <v>4840</v>
      </c>
      <c r="I37" s="57" t="n">
        <v>2</v>
      </c>
      <c r="J37" s="57" t="s">
        <v>334</v>
      </c>
      <c r="K37" s="57" t="n">
        <v>2</v>
      </c>
      <c r="L37" s="59" t="b">
        <f aca="false">FALSE()</f>
        <v>0</v>
      </c>
      <c r="M37" s="59" t="b">
        <f aca="false">TRUE()</f>
        <v>1</v>
      </c>
      <c r="N37" s="59" t="b">
        <f aca="false">TRUE()</f>
        <v>1</v>
      </c>
      <c r="O37" s="59" t="b">
        <f aca="false">TRUE()</f>
        <v>1</v>
      </c>
      <c r="P37" s="59" t="b">
        <f aca="false">TRUE()</f>
        <v>1</v>
      </c>
      <c r="Q37" s="57" t="s">
        <v>5423</v>
      </c>
      <c r="R37" s="57" t="s">
        <v>5452</v>
      </c>
      <c r="S37" s="57" t="s">
        <v>5558</v>
      </c>
      <c r="T37" s="58" t="n">
        <v>1</v>
      </c>
      <c r="U37" s="58" t="n">
        <v>169.429992675781</v>
      </c>
      <c r="V37" s="57" t="s">
        <v>598</v>
      </c>
      <c r="W37" s="57" t="s">
        <v>282</v>
      </c>
      <c r="X37" s="57" t="s">
        <v>5136</v>
      </c>
      <c r="Y37" s="57" t="s">
        <v>4875</v>
      </c>
      <c r="Z37" s="57" t="s">
        <v>4850</v>
      </c>
      <c r="AA37" s="57" t="n">
        <v>78</v>
      </c>
      <c r="AB37" s="57" t="n">
        <v>78</v>
      </c>
      <c r="AC37" s="57" t="s">
        <v>5424</v>
      </c>
      <c r="AD37" s="57" t="s">
        <v>5481</v>
      </c>
      <c r="AE37" s="57" t="s">
        <v>4838</v>
      </c>
      <c r="AF37" s="58" t="n">
        <v>1</v>
      </c>
      <c r="AG37" s="58" t="n">
        <v>161.039993286133</v>
      </c>
      <c r="AH37" s="58" t="n">
        <v>3.5583372521446</v>
      </c>
      <c r="AI37" s="59" t="b">
        <f aca="false">FALSE()</f>
        <v>0</v>
      </c>
      <c r="AJ37" s="59" t="b">
        <f aca="false">TRUE()</f>
        <v>1</v>
      </c>
      <c r="AK37" s="57" t="s">
        <v>5555</v>
      </c>
    </row>
    <row r="38" customFormat="false" ht="15" hidden="false" customHeight="true" outlineLevel="0" collapsed="false">
      <c r="B38" s="57" t="s">
        <v>4761</v>
      </c>
      <c r="C38" s="57" t="s">
        <v>290</v>
      </c>
      <c r="D38" s="57" t="s">
        <v>377</v>
      </c>
      <c r="E38" s="59" t="b">
        <f aca="false">TRUE()</f>
        <v>1</v>
      </c>
      <c r="F38" s="57" t="n">
        <v>1</v>
      </c>
      <c r="G38" s="57" t="s">
        <v>334</v>
      </c>
      <c r="H38" s="57" t="s">
        <v>4840</v>
      </c>
      <c r="I38" s="57" t="n">
        <v>3</v>
      </c>
      <c r="J38" s="57" t="s">
        <v>428</v>
      </c>
      <c r="K38" s="57" t="n">
        <v>2</v>
      </c>
      <c r="L38" s="59" t="b">
        <f aca="false">FALSE()</f>
        <v>0</v>
      </c>
      <c r="M38" s="59" t="b">
        <f aca="false">TRUE()</f>
        <v>1</v>
      </c>
      <c r="N38" s="59" t="b">
        <f aca="false">TRUE()</f>
        <v>1</v>
      </c>
      <c r="O38" s="59" t="b">
        <f aca="false">TRUE()</f>
        <v>1</v>
      </c>
      <c r="P38" s="59" t="b">
        <f aca="false">TRUE()</f>
        <v>1</v>
      </c>
      <c r="Q38" s="57" t="s">
        <v>5425</v>
      </c>
      <c r="R38" s="57" t="s">
        <v>4795</v>
      </c>
      <c r="S38" s="57" t="s">
        <v>4795</v>
      </c>
      <c r="T38" s="58" t="n">
        <v>1</v>
      </c>
      <c r="U38" s="58" t="n">
        <v>180.770004272461</v>
      </c>
      <c r="V38" s="57" t="s">
        <v>598</v>
      </c>
      <c r="W38" s="57" t="s">
        <v>282</v>
      </c>
      <c r="X38" s="57" t="s">
        <v>5136</v>
      </c>
      <c r="Y38" s="57" t="s">
        <v>4875</v>
      </c>
      <c r="Z38" s="57" t="s">
        <v>4850</v>
      </c>
      <c r="AA38" s="57" t="n">
        <v>78</v>
      </c>
      <c r="AB38" s="57" t="n">
        <v>78</v>
      </c>
      <c r="AC38" s="57" t="s">
        <v>5424</v>
      </c>
      <c r="AD38" s="57" t="s">
        <v>5426</v>
      </c>
      <c r="AE38" s="57" t="s">
        <v>4838</v>
      </c>
      <c r="AF38" s="58" t="n">
        <v>1</v>
      </c>
      <c r="AG38" s="58" t="n">
        <v>177.320007324219</v>
      </c>
      <c r="AH38" s="58" t="n">
        <v>3.60282125562732</v>
      </c>
      <c r="AI38" s="59" t="b">
        <f aca="false">FALSE()</f>
        <v>0</v>
      </c>
      <c r="AJ38" s="59" t="b">
        <f aca="false">TRUE()</f>
        <v>1</v>
      </c>
      <c r="AK38" s="57" t="s">
        <v>5555</v>
      </c>
    </row>
    <row r="39" customFormat="false" ht="15" hidden="false" customHeight="true" outlineLevel="0" collapsed="false">
      <c r="B39" s="57" t="s">
        <v>4761</v>
      </c>
      <c r="C39" s="57" t="s">
        <v>290</v>
      </c>
      <c r="D39" s="57" t="s">
        <v>377</v>
      </c>
      <c r="E39" s="59" t="b">
        <f aca="false">TRUE()</f>
        <v>1</v>
      </c>
      <c r="F39" s="57" t="n">
        <v>1</v>
      </c>
      <c r="G39" s="57" t="s">
        <v>334</v>
      </c>
      <c r="H39" s="57" t="s">
        <v>4840</v>
      </c>
      <c r="I39" s="57" t="n">
        <v>3</v>
      </c>
      <c r="J39" s="57" t="s">
        <v>428</v>
      </c>
      <c r="K39" s="57" t="n">
        <v>2</v>
      </c>
      <c r="L39" s="59" t="b">
        <f aca="false">FALSE()</f>
        <v>0</v>
      </c>
      <c r="M39" s="59" t="b">
        <f aca="false">TRUE()</f>
        <v>1</v>
      </c>
      <c r="N39" s="59" t="b">
        <f aca="false">TRUE()</f>
        <v>1</v>
      </c>
      <c r="O39" s="59" t="b">
        <f aca="false">TRUE()</f>
        <v>1</v>
      </c>
      <c r="P39" s="59" t="b">
        <f aca="false">TRUE()</f>
        <v>1</v>
      </c>
      <c r="Q39" s="57" t="s">
        <v>5425</v>
      </c>
      <c r="R39" s="57" t="s">
        <v>4795</v>
      </c>
      <c r="S39" s="57" t="s">
        <v>4795</v>
      </c>
      <c r="T39" s="58" t="n">
        <v>1</v>
      </c>
      <c r="U39" s="58" t="n">
        <v>180.770004272461</v>
      </c>
      <c r="V39" s="57" t="s">
        <v>598</v>
      </c>
      <c r="W39" s="57" t="s">
        <v>282</v>
      </c>
      <c r="X39" s="57" t="s">
        <v>5136</v>
      </c>
      <c r="Y39" s="57" t="s">
        <v>4875</v>
      </c>
      <c r="Z39" s="57" t="s">
        <v>4850</v>
      </c>
      <c r="AA39" s="57" t="n">
        <v>85</v>
      </c>
      <c r="AB39" s="57" t="n">
        <v>85</v>
      </c>
      <c r="AC39" s="57" t="s">
        <v>5421</v>
      </c>
      <c r="AD39" s="57" t="s">
        <v>5231</v>
      </c>
      <c r="AE39" s="57" t="s">
        <v>4795</v>
      </c>
      <c r="AF39" s="58" t="n">
        <v>1</v>
      </c>
      <c r="AG39" s="58" t="n">
        <v>160.479995727539</v>
      </c>
      <c r="AH39" s="58" t="n">
        <v>4.47365599929184</v>
      </c>
      <c r="AI39" s="59" t="b">
        <f aca="false">FALSE()</f>
        <v>0</v>
      </c>
      <c r="AJ39" s="59" t="b">
        <f aca="false">FALSE()</f>
        <v>0</v>
      </c>
      <c r="AK39" s="57" t="s">
        <v>5555</v>
      </c>
    </row>
    <row r="40" customFormat="false" ht="15" hidden="false" customHeight="true" outlineLevel="0" collapsed="false">
      <c r="B40" s="57" t="s">
        <v>4761</v>
      </c>
      <c r="C40" s="57" t="s">
        <v>290</v>
      </c>
      <c r="D40" s="57" t="s">
        <v>377</v>
      </c>
      <c r="E40" s="59" t="b">
        <f aca="false">TRUE()</f>
        <v>1</v>
      </c>
      <c r="F40" s="57" t="n">
        <v>1</v>
      </c>
      <c r="G40" s="57" t="s">
        <v>334</v>
      </c>
      <c r="H40" s="57" t="s">
        <v>4840</v>
      </c>
      <c r="I40" s="57" t="n">
        <v>3</v>
      </c>
      <c r="J40" s="57" t="s">
        <v>428</v>
      </c>
      <c r="K40" s="57" t="n">
        <v>2</v>
      </c>
      <c r="L40" s="59" t="b">
        <f aca="false">FALSE()</f>
        <v>0</v>
      </c>
      <c r="M40" s="59" t="b">
        <f aca="false">TRUE()</f>
        <v>1</v>
      </c>
      <c r="N40" s="59" t="b">
        <f aca="false">TRUE()</f>
        <v>1</v>
      </c>
      <c r="O40" s="59" t="b">
        <f aca="false">TRUE()</f>
        <v>1</v>
      </c>
      <c r="P40" s="59" t="b">
        <f aca="false">TRUE()</f>
        <v>1</v>
      </c>
      <c r="Q40" s="57" t="s">
        <v>5425</v>
      </c>
      <c r="R40" s="57" t="s">
        <v>4840</v>
      </c>
      <c r="S40" s="57" t="s">
        <v>5557</v>
      </c>
      <c r="T40" s="58" t="n">
        <v>1</v>
      </c>
      <c r="U40" s="58" t="n">
        <v>176.350006103516</v>
      </c>
      <c r="V40" s="57" t="s">
        <v>598</v>
      </c>
      <c r="W40" s="57" t="s">
        <v>282</v>
      </c>
      <c r="X40" s="57" t="s">
        <v>5136</v>
      </c>
      <c r="Y40" s="57" t="s">
        <v>4875</v>
      </c>
      <c r="Z40" s="57" t="s">
        <v>4850</v>
      </c>
      <c r="AA40" s="57" t="n">
        <v>78</v>
      </c>
      <c r="AB40" s="57" t="n">
        <v>78</v>
      </c>
      <c r="AC40" s="57" t="s">
        <v>5424</v>
      </c>
      <c r="AD40" s="57" t="s">
        <v>5426</v>
      </c>
      <c r="AE40" s="57" t="s">
        <v>4838</v>
      </c>
      <c r="AF40" s="58" t="n">
        <v>1</v>
      </c>
      <c r="AG40" s="58" t="n">
        <v>177.320007324219</v>
      </c>
      <c r="AH40" s="58" t="n">
        <v>4.04920683591244</v>
      </c>
      <c r="AI40" s="59" t="b">
        <f aca="false">FALSE()</f>
        <v>0</v>
      </c>
      <c r="AJ40" s="59" t="b">
        <f aca="false">FALSE()</f>
        <v>0</v>
      </c>
      <c r="AK40" s="57" t="s">
        <v>5555</v>
      </c>
    </row>
    <row r="41" customFormat="false" ht="15" hidden="false" customHeight="true" outlineLevel="0" collapsed="false">
      <c r="B41" s="57" t="s">
        <v>4761</v>
      </c>
      <c r="C41" s="57" t="s">
        <v>290</v>
      </c>
      <c r="D41" s="57" t="s">
        <v>377</v>
      </c>
      <c r="E41" s="59" t="b">
        <f aca="false">TRUE()</f>
        <v>1</v>
      </c>
      <c r="F41" s="57" t="n">
        <v>1</v>
      </c>
      <c r="G41" s="57" t="s">
        <v>334</v>
      </c>
      <c r="H41" s="57" t="s">
        <v>4840</v>
      </c>
      <c r="I41" s="57" t="n">
        <v>3</v>
      </c>
      <c r="J41" s="57" t="s">
        <v>428</v>
      </c>
      <c r="K41" s="57" t="n">
        <v>2</v>
      </c>
      <c r="L41" s="59" t="b">
        <f aca="false">FALSE()</f>
        <v>0</v>
      </c>
      <c r="M41" s="59" t="b">
        <f aca="false">TRUE()</f>
        <v>1</v>
      </c>
      <c r="N41" s="59" t="b">
        <f aca="false">TRUE()</f>
        <v>1</v>
      </c>
      <c r="O41" s="59" t="b">
        <f aca="false">TRUE()</f>
        <v>1</v>
      </c>
      <c r="P41" s="59" t="b">
        <f aca="false">TRUE()</f>
        <v>1</v>
      </c>
      <c r="Q41" s="57" t="s">
        <v>5425</v>
      </c>
      <c r="R41" s="57" t="s">
        <v>4838</v>
      </c>
      <c r="S41" s="57" t="s">
        <v>5557</v>
      </c>
      <c r="T41" s="58" t="n">
        <v>1</v>
      </c>
      <c r="U41" s="58" t="n">
        <v>173.520004272461</v>
      </c>
      <c r="V41" s="57" t="s">
        <v>598</v>
      </c>
      <c r="W41" s="57" t="s">
        <v>282</v>
      </c>
      <c r="X41" s="57" t="s">
        <v>5136</v>
      </c>
      <c r="Y41" s="57" t="s">
        <v>4875</v>
      </c>
      <c r="Z41" s="57" t="s">
        <v>4850</v>
      </c>
      <c r="AA41" s="57" t="n">
        <v>78</v>
      </c>
      <c r="AB41" s="57" t="n">
        <v>78</v>
      </c>
      <c r="AC41" s="57" t="s">
        <v>5424</v>
      </c>
      <c r="AD41" s="57" t="s">
        <v>5426</v>
      </c>
      <c r="AE41" s="57" t="s">
        <v>4838</v>
      </c>
      <c r="AF41" s="58" t="n">
        <v>1</v>
      </c>
      <c r="AG41" s="58" t="n">
        <v>177.320007324219</v>
      </c>
      <c r="AH41" s="58" t="n">
        <v>3.36125408144045</v>
      </c>
      <c r="AI41" s="59" t="b">
        <f aca="false">TRUE()</f>
        <v>1</v>
      </c>
      <c r="AJ41" s="59" t="b">
        <f aca="false">TRUE()</f>
        <v>1</v>
      </c>
      <c r="AK41" s="57" t="s">
        <v>5555</v>
      </c>
    </row>
    <row r="42" customFormat="false" ht="15" hidden="false" customHeight="true" outlineLevel="0" collapsed="false">
      <c r="B42" s="57" t="s">
        <v>4761</v>
      </c>
      <c r="C42" s="57" t="s">
        <v>290</v>
      </c>
      <c r="D42" s="57" t="s">
        <v>377</v>
      </c>
      <c r="E42" s="59" t="b">
        <f aca="false">TRUE()</f>
        <v>1</v>
      </c>
      <c r="F42" s="57" t="n">
        <v>1</v>
      </c>
      <c r="G42" s="57" t="s">
        <v>334</v>
      </c>
      <c r="H42" s="57" t="s">
        <v>4840</v>
      </c>
      <c r="I42" s="57" t="n">
        <v>3</v>
      </c>
      <c r="J42" s="57" t="s">
        <v>428</v>
      </c>
      <c r="K42" s="57" t="n">
        <v>2</v>
      </c>
      <c r="L42" s="59" t="b">
        <f aca="false">FALSE()</f>
        <v>0</v>
      </c>
      <c r="M42" s="59" t="b">
        <f aca="false">TRUE()</f>
        <v>1</v>
      </c>
      <c r="N42" s="59" t="b">
        <f aca="false">TRUE()</f>
        <v>1</v>
      </c>
      <c r="O42" s="59" t="b">
        <f aca="false">TRUE()</f>
        <v>1</v>
      </c>
      <c r="P42" s="59" t="b">
        <f aca="false">TRUE()</f>
        <v>1</v>
      </c>
      <c r="Q42" s="57" t="s">
        <v>5425</v>
      </c>
      <c r="R42" s="57" t="s">
        <v>4866</v>
      </c>
      <c r="S42" s="57" t="s">
        <v>5557</v>
      </c>
      <c r="T42" s="58" t="n">
        <v>1</v>
      </c>
      <c r="U42" s="58" t="n">
        <v>170.880004882813</v>
      </c>
      <c r="V42" s="57" t="s">
        <v>598</v>
      </c>
      <c r="W42" s="57" t="s">
        <v>282</v>
      </c>
      <c r="X42" s="57" t="s">
        <v>5136</v>
      </c>
      <c r="Y42" s="57" t="s">
        <v>4875</v>
      </c>
      <c r="Z42" s="57" t="s">
        <v>4850</v>
      </c>
      <c r="AA42" s="57" t="n">
        <v>78</v>
      </c>
      <c r="AB42" s="57" t="n">
        <v>78</v>
      </c>
      <c r="AC42" s="57" t="s">
        <v>5424</v>
      </c>
      <c r="AD42" s="57" t="s">
        <v>5426</v>
      </c>
      <c r="AE42" s="57" t="s">
        <v>4838</v>
      </c>
      <c r="AF42" s="58" t="n">
        <v>1</v>
      </c>
      <c r="AG42" s="58" t="n">
        <v>177.320007324219</v>
      </c>
      <c r="AH42" s="58" t="n">
        <v>3.21334187412419</v>
      </c>
      <c r="AI42" s="59" t="b">
        <f aca="false">TRUE()</f>
        <v>1</v>
      </c>
      <c r="AJ42" s="59" t="b">
        <f aca="false">TRUE()</f>
        <v>1</v>
      </c>
      <c r="AK42" s="57" t="s">
        <v>5555</v>
      </c>
    </row>
    <row r="43" customFormat="false" ht="15" hidden="false" customHeight="true" outlineLevel="0" collapsed="false">
      <c r="B43" s="57" t="s">
        <v>4761</v>
      </c>
      <c r="C43" s="57" t="s">
        <v>290</v>
      </c>
      <c r="D43" s="57" t="s">
        <v>377</v>
      </c>
      <c r="E43" s="59" t="b">
        <f aca="false">TRUE()</f>
        <v>1</v>
      </c>
      <c r="F43" s="57" t="n">
        <v>1</v>
      </c>
      <c r="G43" s="57" t="s">
        <v>334</v>
      </c>
      <c r="H43" s="57" t="s">
        <v>4840</v>
      </c>
      <c r="I43" s="57" t="n">
        <v>3</v>
      </c>
      <c r="J43" s="57" t="s">
        <v>428</v>
      </c>
      <c r="K43" s="57" t="n">
        <v>2</v>
      </c>
      <c r="L43" s="59" t="b">
        <f aca="false">FALSE()</f>
        <v>0</v>
      </c>
      <c r="M43" s="59" t="b">
        <f aca="false">TRUE()</f>
        <v>1</v>
      </c>
      <c r="N43" s="59" t="b">
        <f aca="false">TRUE()</f>
        <v>1</v>
      </c>
      <c r="O43" s="59" t="b">
        <f aca="false">TRUE()</f>
        <v>1</v>
      </c>
      <c r="P43" s="59" t="b">
        <f aca="false">TRUE()</f>
        <v>1</v>
      </c>
      <c r="Q43" s="57" t="s">
        <v>5425</v>
      </c>
      <c r="R43" s="57" t="s">
        <v>5487</v>
      </c>
      <c r="S43" s="57" t="s">
        <v>5558</v>
      </c>
      <c r="T43" s="58" t="n">
        <v>1</v>
      </c>
      <c r="U43" s="58" t="n">
        <v>164.399993896484</v>
      </c>
      <c r="V43" s="57" t="s">
        <v>598</v>
      </c>
      <c r="W43" s="57" t="s">
        <v>282</v>
      </c>
      <c r="X43" s="57" t="s">
        <v>5136</v>
      </c>
      <c r="Y43" s="57" t="s">
        <v>4875</v>
      </c>
      <c r="Z43" s="57" t="s">
        <v>4850</v>
      </c>
      <c r="AA43" s="57" t="n">
        <v>85</v>
      </c>
      <c r="AB43" s="57" t="n">
        <v>85</v>
      </c>
      <c r="AC43" s="57" t="s">
        <v>5421</v>
      </c>
      <c r="AD43" s="57" t="s">
        <v>5231</v>
      </c>
      <c r="AE43" s="57" t="s">
        <v>4795</v>
      </c>
      <c r="AF43" s="58" t="n">
        <v>1</v>
      </c>
      <c r="AG43" s="58" t="n">
        <v>160.479995727539</v>
      </c>
      <c r="AH43" s="58" t="n">
        <v>3.99824223878443</v>
      </c>
      <c r="AI43" s="59" t="b">
        <f aca="false">FALSE()</f>
        <v>0</v>
      </c>
      <c r="AJ43" s="59" t="b">
        <f aca="false">TRUE()</f>
        <v>1</v>
      </c>
      <c r="AK43" s="57" t="s">
        <v>5555</v>
      </c>
    </row>
    <row r="44" customFormat="false" ht="15" hidden="false" customHeight="true" outlineLevel="0" collapsed="false">
      <c r="B44" s="57" t="s">
        <v>4761</v>
      </c>
      <c r="C44" s="57" t="s">
        <v>290</v>
      </c>
      <c r="D44" s="57" t="s">
        <v>377</v>
      </c>
      <c r="E44" s="59" t="b">
        <f aca="false">TRUE()</f>
        <v>1</v>
      </c>
      <c r="F44" s="57" t="n">
        <v>1</v>
      </c>
      <c r="G44" s="57" t="s">
        <v>334</v>
      </c>
      <c r="H44" s="57" t="s">
        <v>4840</v>
      </c>
      <c r="I44" s="57" t="n">
        <v>4</v>
      </c>
      <c r="J44" s="57" t="s">
        <v>360</v>
      </c>
      <c r="K44" s="57" t="n">
        <v>2</v>
      </c>
      <c r="L44" s="59" t="b">
        <f aca="false">FALSE()</f>
        <v>0</v>
      </c>
      <c r="M44" s="59" t="b">
        <f aca="false">TRUE()</f>
        <v>1</v>
      </c>
      <c r="N44" s="59" t="b">
        <f aca="false">TRUE()</f>
        <v>1</v>
      </c>
      <c r="O44" s="59" t="b">
        <f aca="false">TRUE()</f>
        <v>1</v>
      </c>
      <c r="P44" s="59" t="b">
        <f aca="false">TRUE()</f>
        <v>1</v>
      </c>
      <c r="Q44" s="57" t="s">
        <v>5417</v>
      </c>
      <c r="R44" s="57" t="s">
        <v>4795</v>
      </c>
      <c r="S44" s="57" t="s">
        <v>4795</v>
      </c>
      <c r="T44" s="58" t="n">
        <v>1</v>
      </c>
      <c r="U44" s="58" t="n">
        <v>175.940002441406</v>
      </c>
      <c r="V44" s="57" t="s">
        <v>598</v>
      </c>
      <c r="W44" s="57" t="s">
        <v>282</v>
      </c>
      <c r="X44" s="57" t="s">
        <v>5136</v>
      </c>
      <c r="Y44" s="57" t="s">
        <v>4875</v>
      </c>
      <c r="Z44" s="57" t="s">
        <v>4850</v>
      </c>
      <c r="AA44" s="57" t="n">
        <v>78</v>
      </c>
      <c r="AB44" s="57" t="n">
        <v>78</v>
      </c>
      <c r="AC44" s="57" t="s">
        <v>5424</v>
      </c>
      <c r="AD44" s="57" t="s">
        <v>5426</v>
      </c>
      <c r="AE44" s="57" t="s">
        <v>4838</v>
      </c>
      <c r="AF44" s="58" t="n">
        <v>1</v>
      </c>
      <c r="AG44" s="58" t="n">
        <v>177.320007324219</v>
      </c>
      <c r="AH44" s="58" t="n">
        <v>3.68397299121479</v>
      </c>
      <c r="AI44" s="59" t="b">
        <f aca="false">FALSE()</f>
        <v>0</v>
      </c>
      <c r="AJ44" s="59" t="b">
        <f aca="false">TRUE()</f>
        <v>1</v>
      </c>
      <c r="AK44" s="57" t="s">
        <v>5555</v>
      </c>
    </row>
    <row r="45" customFormat="false" ht="15" hidden="false" customHeight="true" outlineLevel="0" collapsed="false">
      <c r="B45" s="57" t="s">
        <v>4761</v>
      </c>
      <c r="C45" s="57" t="s">
        <v>290</v>
      </c>
      <c r="D45" s="57" t="s">
        <v>377</v>
      </c>
      <c r="E45" s="59" t="b">
        <f aca="false">TRUE()</f>
        <v>1</v>
      </c>
      <c r="F45" s="57" t="n">
        <v>1</v>
      </c>
      <c r="G45" s="57" t="s">
        <v>334</v>
      </c>
      <c r="H45" s="57" t="s">
        <v>4840</v>
      </c>
      <c r="I45" s="57" t="n">
        <v>4</v>
      </c>
      <c r="J45" s="57" t="s">
        <v>360</v>
      </c>
      <c r="K45" s="57" t="n">
        <v>2</v>
      </c>
      <c r="L45" s="59" t="b">
        <f aca="false">FALSE()</f>
        <v>0</v>
      </c>
      <c r="M45" s="59" t="b">
        <f aca="false">TRUE()</f>
        <v>1</v>
      </c>
      <c r="N45" s="59" t="b">
        <f aca="false">TRUE()</f>
        <v>1</v>
      </c>
      <c r="O45" s="59" t="b">
        <f aca="false">TRUE()</f>
        <v>1</v>
      </c>
      <c r="P45" s="59" t="b">
        <f aca="false">TRUE()</f>
        <v>1</v>
      </c>
      <c r="Q45" s="57" t="s">
        <v>5417</v>
      </c>
      <c r="R45" s="57" t="s">
        <v>4795</v>
      </c>
      <c r="S45" s="57" t="s">
        <v>4795</v>
      </c>
      <c r="T45" s="58" t="n">
        <v>1</v>
      </c>
      <c r="U45" s="58" t="n">
        <v>175.940002441406</v>
      </c>
      <c r="V45" s="57" t="s">
        <v>598</v>
      </c>
      <c r="W45" s="57" t="s">
        <v>282</v>
      </c>
      <c r="X45" s="57" t="s">
        <v>5136</v>
      </c>
      <c r="Y45" s="57" t="s">
        <v>4875</v>
      </c>
      <c r="Z45" s="57" t="s">
        <v>4850</v>
      </c>
      <c r="AA45" s="57" t="n">
        <v>82</v>
      </c>
      <c r="AB45" s="57" t="n">
        <v>82</v>
      </c>
      <c r="AC45" s="57" t="s">
        <v>5443</v>
      </c>
      <c r="AD45" s="57" t="s">
        <v>5028</v>
      </c>
      <c r="AE45" s="57" t="s">
        <v>4838</v>
      </c>
      <c r="AF45" s="58" t="n">
        <v>1</v>
      </c>
      <c r="AG45" s="58" t="n">
        <v>174.110000610352</v>
      </c>
      <c r="AH45" s="58" t="n">
        <v>4.32121441263909</v>
      </c>
      <c r="AI45" s="59" t="b">
        <f aca="false">FALSE()</f>
        <v>0</v>
      </c>
      <c r="AJ45" s="59" t="b">
        <f aca="false">FALSE()</f>
        <v>0</v>
      </c>
      <c r="AK45" s="57" t="s">
        <v>5555</v>
      </c>
    </row>
    <row r="46" customFormat="false" ht="15" hidden="false" customHeight="true" outlineLevel="0" collapsed="false">
      <c r="B46" s="57" t="s">
        <v>4761</v>
      </c>
      <c r="C46" s="57" t="s">
        <v>290</v>
      </c>
      <c r="D46" s="57" t="s">
        <v>377</v>
      </c>
      <c r="E46" s="59" t="b">
        <f aca="false">TRUE()</f>
        <v>1</v>
      </c>
      <c r="F46" s="57" t="n">
        <v>1</v>
      </c>
      <c r="G46" s="57" t="s">
        <v>334</v>
      </c>
      <c r="H46" s="57" t="s">
        <v>4840</v>
      </c>
      <c r="I46" s="57" t="n">
        <v>4</v>
      </c>
      <c r="J46" s="57" t="s">
        <v>360</v>
      </c>
      <c r="K46" s="57" t="n">
        <v>2</v>
      </c>
      <c r="L46" s="59" t="b">
        <f aca="false">FALSE()</f>
        <v>0</v>
      </c>
      <c r="M46" s="59" t="b">
        <f aca="false">TRUE()</f>
        <v>1</v>
      </c>
      <c r="N46" s="59" t="b">
        <f aca="false">TRUE()</f>
        <v>1</v>
      </c>
      <c r="O46" s="59" t="b">
        <f aca="false">TRUE()</f>
        <v>1</v>
      </c>
      <c r="P46" s="59" t="b">
        <f aca="false">TRUE()</f>
        <v>1</v>
      </c>
      <c r="Q46" s="57" t="s">
        <v>5417</v>
      </c>
      <c r="R46" s="57" t="s">
        <v>4795</v>
      </c>
      <c r="S46" s="57" t="s">
        <v>4795</v>
      </c>
      <c r="T46" s="58" t="n">
        <v>1</v>
      </c>
      <c r="U46" s="58" t="n">
        <v>175.940002441406</v>
      </c>
      <c r="V46" s="57" t="s">
        <v>598</v>
      </c>
      <c r="W46" s="57" t="s">
        <v>282</v>
      </c>
      <c r="X46" s="57" t="s">
        <v>5136</v>
      </c>
      <c r="Y46" s="57" t="s">
        <v>4875</v>
      </c>
      <c r="Z46" s="57" t="s">
        <v>4850</v>
      </c>
      <c r="AA46" s="57" t="n">
        <v>82</v>
      </c>
      <c r="AB46" s="57" t="n">
        <v>82</v>
      </c>
      <c r="AC46" s="57" t="s">
        <v>5443</v>
      </c>
      <c r="AD46" s="57" t="s">
        <v>5030</v>
      </c>
      <c r="AE46" s="57" t="s">
        <v>4838</v>
      </c>
      <c r="AF46" s="58" t="n">
        <v>1</v>
      </c>
      <c r="AG46" s="58" t="n">
        <v>172.570007324219</v>
      </c>
      <c r="AH46" s="58" t="n">
        <v>4.12067822087578</v>
      </c>
      <c r="AI46" s="59" t="b">
        <f aca="false">FALSE()</f>
        <v>0</v>
      </c>
      <c r="AJ46" s="59" t="b">
        <f aca="false">FALSE()</f>
        <v>0</v>
      </c>
      <c r="AK46" s="57" t="s">
        <v>5555</v>
      </c>
    </row>
    <row r="47" customFormat="false" ht="15" hidden="false" customHeight="true" outlineLevel="0" collapsed="false">
      <c r="B47" s="57" t="s">
        <v>4761</v>
      </c>
      <c r="C47" s="57" t="s">
        <v>290</v>
      </c>
      <c r="D47" s="57" t="s">
        <v>377</v>
      </c>
      <c r="E47" s="59" t="b">
        <f aca="false">TRUE()</f>
        <v>1</v>
      </c>
      <c r="F47" s="57" t="n">
        <v>1</v>
      </c>
      <c r="G47" s="57" t="s">
        <v>334</v>
      </c>
      <c r="H47" s="57" t="s">
        <v>4840</v>
      </c>
      <c r="I47" s="57" t="n">
        <v>4</v>
      </c>
      <c r="J47" s="57" t="s">
        <v>360</v>
      </c>
      <c r="K47" s="57" t="n">
        <v>2</v>
      </c>
      <c r="L47" s="59" t="b">
        <f aca="false">FALSE()</f>
        <v>0</v>
      </c>
      <c r="M47" s="59" t="b">
        <f aca="false">TRUE()</f>
        <v>1</v>
      </c>
      <c r="N47" s="59" t="b">
        <f aca="false">TRUE()</f>
        <v>1</v>
      </c>
      <c r="O47" s="59" t="b">
        <f aca="false">TRUE()</f>
        <v>1</v>
      </c>
      <c r="P47" s="59" t="b">
        <f aca="false">TRUE()</f>
        <v>1</v>
      </c>
      <c r="Q47" s="57" t="s">
        <v>5417</v>
      </c>
      <c r="R47" s="57" t="s">
        <v>4795</v>
      </c>
      <c r="S47" s="57" t="s">
        <v>4795</v>
      </c>
      <c r="T47" s="58" t="n">
        <v>1</v>
      </c>
      <c r="U47" s="58" t="n">
        <v>175.940002441406</v>
      </c>
      <c r="V47" s="57" t="s">
        <v>598</v>
      </c>
      <c r="W47" s="57" t="s">
        <v>282</v>
      </c>
      <c r="X47" s="57" t="s">
        <v>5136</v>
      </c>
      <c r="Y47" s="57" t="s">
        <v>4875</v>
      </c>
      <c r="Z47" s="57" t="s">
        <v>4850</v>
      </c>
      <c r="AA47" s="57" t="n">
        <v>82</v>
      </c>
      <c r="AB47" s="57" t="n">
        <v>82</v>
      </c>
      <c r="AC47" s="57" t="s">
        <v>5443</v>
      </c>
      <c r="AD47" s="57" t="s">
        <v>5465</v>
      </c>
      <c r="AE47" s="57" t="s">
        <v>4795</v>
      </c>
      <c r="AF47" s="58" t="n">
        <v>1</v>
      </c>
      <c r="AG47" s="58" t="n">
        <v>170.929992675781</v>
      </c>
      <c r="AH47" s="58" t="n">
        <v>3.97601823436462</v>
      </c>
      <c r="AI47" s="59" t="b">
        <f aca="false">FALSE()</f>
        <v>0</v>
      </c>
      <c r="AJ47" s="59" t="b">
        <f aca="false">TRUE()</f>
        <v>1</v>
      </c>
      <c r="AK47" s="57" t="s">
        <v>5555</v>
      </c>
    </row>
    <row r="48" customFormat="false" ht="15" hidden="false" customHeight="true" outlineLevel="0" collapsed="false">
      <c r="B48" s="57" t="s">
        <v>4761</v>
      </c>
      <c r="C48" s="57" t="s">
        <v>290</v>
      </c>
      <c r="D48" s="57" t="s">
        <v>377</v>
      </c>
      <c r="E48" s="59" t="b">
        <f aca="false">TRUE()</f>
        <v>1</v>
      </c>
      <c r="F48" s="57" t="n">
        <v>1</v>
      </c>
      <c r="G48" s="57" t="s">
        <v>334</v>
      </c>
      <c r="H48" s="57" t="s">
        <v>4840</v>
      </c>
      <c r="I48" s="57" t="n">
        <v>4</v>
      </c>
      <c r="J48" s="57" t="s">
        <v>360</v>
      </c>
      <c r="K48" s="57" t="n">
        <v>2</v>
      </c>
      <c r="L48" s="59" t="b">
        <f aca="false">FALSE()</f>
        <v>0</v>
      </c>
      <c r="M48" s="59" t="b">
        <f aca="false">TRUE()</f>
        <v>1</v>
      </c>
      <c r="N48" s="59" t="b">
        <f aca="false">TRUE()</f>
        <v>1</v>
      </c>
      <c r="O48" s="59" t="b">
        <f aca="false">TRUE()</f>
        <v>1</v>
      </c>
      <c r="P48" s="59" t="b">
        <f aca="false">TRUE()</f>
        <v>1</v>
      </c>
      <c r="Q48" s="57" t="s">
        <v>5417</v>
      </c>
      <c r="R48" s="57" t="s">
        <v>4795</v>
      </c>
      <c r="S48" s="57" t="s">
        <v>4795</v>
      </c>
      <c r="T48" s="58" t="n">
        <v>1</v>
      </c>
      <c r="U48" s="58" t="n">
        <v>175.940002441406</v>
      </c>
      <c r="V48" s="57" t="s">
        <v>598</v>
      </c>
      <c r="W48" s="57" t="s">
        <v>282</v>
      </c>
      <c r="X48" s="57" t="s">
        <v>5136</v>
      </c>
      <c r="Y48" s="57" t="s">
        <v>4875</v>
      </c>
      <c r="Z48" s="57" t="s">
        <v>4850</v>
      </c>
      <c r="AA48" s="57" t="n">
        <v>82</v>
      </c>
      <c r="AB48" s="57" t="n">
        <v>82</v>
      </c>
      <c r="AC48" s="57" t="s">
        <v>5443</v>
      </c>
      <c r="AD48" s="57" t="s">
        <v>5450</v>
      </c>
      <c r="AE48" s="57" t="s">
        <v>4838</v>
      </c>
      <c r="AF48" s="58" t="n">
        <v>1</v>
      </c>
      <c r="AG48" s="58" t="n">
        <v>169.339996337891</v>
      </c>
      <c r="AH48" s="58" t="n">
        <v>4.47663143446053</v>
      </c>
      <c r="AI48" s="59" t="b">
        <f aca="false">FALSE()</f>
        <v>0</v>
      </c>
      <c r="AJ48" s="59" t="b">
        <f aca="false">FALSE()</f>
        <v>0</v>
      </c>
      <c r="AK48" s="57" t="s">
        <v>5555</v>
      </c>
    </row>
    <row r="49" customFormat="false" ht="15" hidden="false" customHeight="true" outlineLevel="0" collapsed="false">
      <c r="B49" s="57" t="s">
        <v>4761</v>
      </c>
      <c r="C49" s="57" t="s">
        <v>290</v>
      </c>
      <c r="D49" s="57" t="s">
        <v>377</v>
      </c>
      <c r="E49" s="59" t="b">
        <f aca="false">TRUE()</f>
        <v>1</v>
      </c>
      <c r="F49" s="57" t="n">
        <v>1</v>
      </c>
      <c r="G49" s="57" t="s">
        <v>334</v>
      </c>
      <c r="H49" s="57" t="s">
        <v>4840</v>
      </c>
      <c r="I49" s="57" t="n">
        <v>4</v>
      </c>
      <c r="J49" s="57" t="s">
        <v>360</v>
      </c>
      <c r="K49" s="57" t="n">
        <v>2</v>
      </c>
      <c r="L49" s="59" t="b">
        <f aca="false">FALSE()</f>
        <v>0</v>
      </c>
      <c r="M49" s="59" t="b">
        <f aca="false">TRUE()</f>
        <v>1</v>
      </c>
      <c r="N49" s="59" t="b">
        <f aca="false">TRUE()</f>
        <v>1</v>
      </c>
      <c r="O49" s="59" t="b">
        <f aca="false">TRUE()</f>
        <v>1</v>
      </c>
      <c r="P49" s="59" t="b">
        <f aca="false">TRUE()</f>
        <v>1</v>
      </c>
      <c r="Q49" s="57" t="s">
        <v>5417</v>
      </c>
      <c r="R49" s="57" t="s">
        <v>4840</v>
      </c>
      <c r="S49" s="57" t="s">
        <v>5557</v>
      </c>
      <c r="T49" s="58" t="n">
        <v>1</v>
      </c>
      <c r="U49" s="58" t="n">
        <v>181.529998779297</v>
      </c>
      <c r="V49" s="57" t="s">
        <v>598</v>
      </c>
      <c r="W49" s="57" t="s">
        <v>282</v>
      </c>
      <c r="X49" s="57" t="s">
        <v>5136</v>
      </c>
      <c r="Y49" s="57" t="s">
        <v>4875</v>
      </c>
      <c r="Z49" s="57" t="s">
        <v>4850</v>
      </c>
      <c r="AA49" s="57" t="n">
        <v>78</v>
      </c>
      <c r="AB49" s="57" t="n">
        <v>78</v>
      </c>
      <c r="AC49" s="57" t="s">
        <v>5424</v>
      </c>
      <c r="AD49" s="57" t="s">
        <v>5426</v>
      </c>
      <c r="AE49" s="57" t="s">
        <v>4838</v>
      </c>
      <c r="AF49" s="58" t="n">
        <v>1</v>
      </c>
      <c r="AG49" s="58" t="n">
        <v>177.320007324219</v>
      </c>
      <c r="AH49" s="58" t="n">
        <v>4.04271455831351</v>
      </c>
      <c r="AI49" s="59" t="b">
        <f aca="false">FALSE()</f>
        <v>0</v>
      </c>
      <c r="AJ49" s="59" t="b">
        <f aca="false">FALSE()</f>
        <v>0</v>
      </c>
      <c r="AK49" s="57" t="s">
        <v>5555</v>
      </c>
    </row>
    <row r="50" customFormat="false" ht="15" hidden="false" customHeight="true" outlineLevel="0" collapsed="false">
      <c r="B50" s="57" t="s">
        <v>4761</v>
      </c>
      <c r="C50" s="57" t="s">
        <v>290</v>
      </c>
      <c r="D50" s="57" t="s">
        <v>377</v>
      </c>
      <c r="E50" s="59" t="b">
        <f aca="false">TRUE()</f>
        <v>1</v>
      </c>
      <c r="F50" s="57" t="n">
        <v>1</v>
      </c>
      <c r="G50" s="57" t="s">
        <v>334</v>
      </c>
      <c r="H50" s="57" t="s">
        <v>4840</v>
      </c>
      <c r="I50" s="57" t="n">
        <v>4</v>
      </c>
      <c r="J50" s="57" t="s">
        <v>360</v>
      </c>
      <c r="K50" s="57" t="n">
        <v>2</v>
      </c>
      <c r="L50" s="59" t="b">
        <f aca="false">FALSE()</f>
        <v>0</v>
      </c>
      <c r="M50" s="59" t="b">
        <f aca="false">TRUE()</f>
        <v>1</v>
      </c>
      <c r="N50" s="59" t="b">
        <f aca="false">TRUE()</f>
        <v>1</v>
      </c>
      <c r="O50" s="59" t="b">
        <f aca="false">TRUE()</f>
        <v>1</v>
      </c>
      <c r="P50" s="59" t="b">
        <f aca="false">TRUE()</f>
        <v>1</v>
      </c>
      <c r="Q50" s="57" t="s">
        <v>5417</v>
      </c>
      <c r="R50" s="57" t="s">
        <v>4840</v>
      </c>
      <c r="S50" s="57" t="s">
        <v>5557</v>
      </c>
      <c r="T50" s="58" t="n">
        <v>1</v>
      </c>
      <c r="U50" s="58" t="n">
        <v>181.529998779297</v>
      </c>
      <c r="V50" s="57" t="s">
        <v>598</v>
      </c>
      <c r="W50" s="57" t="s">
        <v>282</v>
      </c>
      <c r="X50" s="57" t="s">
        <v>5136</v>
      </c>
      <c r="Y50" s="57" t="s">
        <v>4875</v>
      </c>
      <c r="Z50" s="57" t="s">
        <v>4850</v>
      </c>
      <c r="AA50" s="57" t="n">
        <v>82</v>
      </c>
      <c r="AB50" s="57" t="n">
        <v>82</v>
      </c>
      <c r="AC50" s="57" t="s">
        <v>5443</v>
      </c>
      <c r="AD50" s="57" t="s">
        <v>5030</v>
      </c>
      <c r="AE50" s="57" t="s">
        <v>4838</v>
      </c>
      <c r="AF50" s="58" t="n">
        <v>1</v>
      </c>
      <c r="AG50" s="58" t="n">
        <v>172.570007324219</v>
      </c>
      <c r="AH50" s="58" t="n">
        <v>4.47766736147292</v>
      </c>
      <c r="AI50" s="59" t="b">
        <f aca="false">FALSE()</f>
        <v>0</v>
      </c>
      <c r="AJ50" s="59" t="b">
        <f aca="false">FALSE()</f>
        <v>0</v>
      </c>
      <c r="AK50" s="57" t="s">
        <v>5555</v>
      </c>
    </row>
    <row r="51" customFormat="false" ht="15" hidden="false" customHeight="true" outlineLevel="0" collapsed="false">
      <c r="B51" s="57" t="s">
        <v>4761</v>
      </c>
      <c r="C51" s="57" t="s">
        <v>290</v>
      </c>
      <c r="D51" s="57" t="s">
        <v>377</v>
      </c>
      <c r="E51" s="59" t="b">
        <f aca="false">TRUE()</f>
        <v>1</v>
      </c>
      <c r="F51" s="57" t="n">
        <v>1</v>
      </c>
      <c r="G51" s="57" t="s">
        <v>334</v>
      </c>
      <c r="H51" s="57" t="s">
        <v>4840</v>
      </c>
      <c r="I51" s="57" t="n">
        <v>4</v>
      </c>
      <c r="J51" s="57" t="s">
        <v>360</v>
      </c>
      <c r="K51" s="57" t="n">
        <v>2</v>
      </c>
      <c r="L51" s="59" t="b">
        <f aca="false">FALSE()</f>
        <v>0</v>
      </c>
      <c r="M51" s="59" t="b">
        <f aca="false">TRUE()</f>
        <v>1</v>
      </c>
      <c r="N51" s="59" t="b">
        <f aca="false">TRUE()</f>
        <v>1</v>
      </c>
      <c r="O51" s="59" t="b">
        <f aca="false">TRUE()</f>
        <v>1</v>
      </c>
      <c r="P51" s="59" t="b">
        <f aca="false">TRUE()</f>
        <v>1</v>
      </c>
      <c r="Q51" s="57" t="s">
        <v>5417</v>
      </c>
      <c r="R51" s="57" t="s">
        <v>4866</v>
      </c>
      <c r="S51" s="57" t="s">
        <v>5557</v>
      </c>
      <c r="T51" s="58" t="n">
        <v>1</v>
      </c>
      <c r="U51" s="58" t="n">
        <v>175.240005493164</v>
      </c>
      <c r="V51" s="57" t="s">
        <v>598</v>
      </c>
      <c r="W51" s="57" t="s">
        <v>282</v>
      </c>
      <c r="X51" s="57" t="s">
        <v>5136</v>
      </c>
      <c r="Y51" s="57" t="s">
        <v>4875</v>
      </c>
      <c r="Z51" s="57" t="s">
        <v>4850</v>
      </c>
      <c r="AA51" s="57" t="n">
        <v>82</v>
      </c>
      <c r="AB51" s="57" t="n">
        <v>82</v>
      </c>
      <c r="AC51" s="57" t="s">
        <v>5443</v>
      </c>
      <c r="AD51" s="57" t="s">
        <v>5450</v>
      </c>
      <c r="AE51" s="57" t="s">
        <v>4838</v>
      </c>
      <c r="AF51" s="58" t="n">
        <v>1</v>
      </c>
      <c r="AG51" s="58" t="n">
        <v>169.339996337891</v>
      </c>
      <c r="AH51" s="58" t="n">
        <v>4.35488013612318</v>
      </c>
      <c r="AI51" s="59" t="b">
        <f aca="false">FALSE()</f>
        <v>0</v>
      </c>
      <c r="AJ51" s="59" t="b">
        <f aca="false">FALSE()</f>
        <v>0</v>
      </c>
      <c r="AK51" s="57" t="s">
        <v>5555</v>
      </c>
    </row>
    <row r="52" customFormat="false" ht="15" hidden="false" customHeight="true" outlineLevel="0" collapsed="false">
      <c r="B52" s="57" t="s">
        <v>4761</v>
      </c>
      <c r="C52" s="57" t="s">
        <v>290</v>
      </c>
      <c r="D52" s="57" t="s">
        <v>377</v>
      </c>
      <c r="E52" s="59" t="b">
        <f aca="false">TRUE()</f>
        <v>1</v>
      </c>
      <c r="F52" s="57" t="n">
        <v>1</v>
      </c>
      <c r="G52" s="57" t="s">
        <v>334</v>
      </c>
      <c r="H52" s="57" t="s">
        <v>4840</v>
      </c>
      <c r="I52" s="57" t="n">
        <v>4</v>
      </c>
      <c r="J52" s="57" t="s">
        <v>360</v>
      </c>
      <c r="K52" s="57" t="n">
        <v>2</v>
      </c>
      <c r="L52" s="59" t="b">
        <f aca="false">FALSE()</f>
        <v>0</v>
      </c>
      <c r="M52" s="59" t="b">
        <f aca="false">TRUE()</f>
        <v>1</v>
      </c>
      <c r="N52" s="59" t="b">
        <f aca="false">TRUE()</f>
        <v>1</v>
      </c>
      <c r="O52" s="59" t="b">
        <f aca="false">TRUE()</f>
        <v>1</v>
      </c>
      <c r="P52" s="59" t="b">
        <f aca="false">TRUE()</f>
        <v>1</v>
      </c>
      <c r="Q52" s="57" t="s">
        <v>5417</v>
      </c>
      <c r="R52" s="57" t="s">
        <v>4866</v>
      </c>
      <c r="S52" s="57" t="s">
        <v>5557</v>
      </c>
      <c r="T52" s="58" t="n">
        <v>1</v>
      </c>
      <c r="U52" s="58" t="n">
        <v>175.240005493164</v>
      </c>
      <c r="V52" s="57" t="s">
        <v>598</v>
      </c>
      <c r="W52" s="57" t="s">
        <v>282</v>
      </c>
      <c r="X52" s="57" t="s">
        <v>5136</v>
      </c>
      <c r="Y52" s="57" t="s">
        <v>4875</v>
      </c>
      <c r="Z52" s="57" t="s">
        <v>4850</v>
      </c>
      <c r="AA52" s="57" t="n">
        <v>82</v>
      </c>
      <c r="AB52" s="57" t="n">
        <v>82</v>
      </c>
      <c r="AC52" s="57" t="s">
        <v>5443</v>
      </c>
      <c r="AD52" s="57" t="s">
        <v>5466</v>
      </c>
      <c r="AE52" s="57" t="s">
        <v>4795</v>
      </c>
      <c r="AF52" s="58" t="n">
        <v>1</v>
      </c>
      <c r="AG52" s="58" t="n">
        <v>168.240005493164</v>
      </c>
      <c r="AH52" s="58" t="n">
        <v>4.35127211284242</v>
      </c>
      <c r="AI52" s="59" t="b">
        <f aca="false">FALSE()</f>
        <v>0</v>
      </c>
      <c r="AJ52" s="59" t="b">
        <f aca="false">FALSE()</f>
        <v>0</v>
      </c>
      <c r="AK52" s="57" t="s">
        <v>5555</v>
      </c>
    </row>
    <row r="53" customFormat="false" ht="15" hidden="false" customHeight="true" outlineLevel="0" collapsed="false">
      <c r="B53" s="57" t="s">
        <v>4761</v>
      </c>
      <c r="C53" s="57" t="s">
        <v>290</v>
      </c>
      <c r="D53" s="57" t="s">
        <v>377</v>
      </c>
      <c r="E53" s="59" t="b">
        <f aca="false">TRUE()</f>
        <v>1</v>
      </c>
      <c r="F53" s="57" t="n">
        <v>1</v>
      </c>
      <c r="G53" s="57" t="s">
        <v>334</v>
      </c>
      <c r="H53" s="57" t="s">
        <v>4840</v>
      </c>
      <c r="I53" s="57" t="n">
        <v>4</v>
      </c>
      <c r="J53" s="57" t="s">
        <v>360</v>
      </c>
      <c r="K53" s="57" t="n">
        <v>2</v>
      </c>
      <c r="L53" s="59" t="b">
        <f aca="false">FALSE()</f>
        <v>0</v>
      </c>
      <c r="M53" s="59" t="b">
        <f aca="false">TRUE()</f>
        <v>1</v>
      </c>
      <c r="N53" s="59" t="b">
        <f aca="false">TRUE()</f>
        <v>1</v>
      </c>
      <c r="O53" s="59" t="b">
        <f aca="false">TRUE()</f>
        <v>1</v>
      </c>
      <c r="P53" s="59" t="b">
        <f aca="false">TRUE()</f>
        <v>1</v>
      </c>
      <c r="Q53" s="57" t="s">
        <v>5417</v>
      </c>
      <c r="R53" s="57" t="s">
        <v>5028</v>
      </c>
      <c r="S53" s="57" t="s">
        <v>5558</v>
      </c>
      <c r="T53" s="58" t="n">
        <v>1</v>
      </c>
      <c r="U53" s="58" t="n">
        <v>174.460006713867</v>
      </c>
      <c r="V53" s="57" t="s">
        <v>598</v>
      </c>
      <c r="W53" s="57" t="s">
        <v>282</v>
      </c>
      <c r="X53" s="57" t="s">
        <v>5136</v>
      </c>
      <c r="Y53" s="57" t="s">
        <v>4875</v>
      </c>
      <c r="Z53" s="57" t="s">
        <v>4850</v>
      </c>
      <c r="AA53" s="57" t="n">
        <v>82</v>
      </c>
      <c r="AB53" s="57" t="n">
        <v>82</v>
      </c>
      <c r="AC53" s="57" t="s">
        <v>5443</v>
      </c>
      <c r="AD53" s="57" t="s">
        <v>5028</v>
      </c>
      <c r="AE53" s="57" t="s">
        <v>4838</v>
      </c>
      <c r="AF53" s="58" t="n">
        <v>1</v>
      </c>
      <c r="AG53" s="58" t="n">
        <v>174.110000610352</v>
      </c>
      <c r="AH53" s="58" t="n">
        <v>3.99735425000086</v>
      </c>
      <c r="AI53" s="59" t="b">
        <f aca="false">FALSE()</f>
        <v>0</v>
      </c>
      <c r="AJ53" s="59" t="b">
        <f aca="false">TRUE()</f>
        <v>1</v>
      </c>
      <c r="AK53" s="57" t="s">
        <v>5555</v>
      </c>
    </row>
    <row r="54" customFormat="false" ht="15" hidden="false" customHeight="true" outlineLevel="0" collapsed="false">
      <c r="B54" s="57" t="s">
        <v>4761</v>
      </c>
      <c r="C54" s="57" t="s">
        <v>290</v>
      </c>
      <c r="D54" s="57" t="s">
        <v>377</v>
      </c>
      <c r="E54" s="59" t="b">
        <f aca="false">TRUE()</f>
        <v>1</v>
      </c>
      <c r="F54" s="57" t="n">
        <v>1</v>
      </c>
      <c r="G54" s="57" t="s">
        <v>334</v>
      </c>
      <c r="H54" s="57" t="s">
        <v>4840</v>
      </c>
      <c r="I54" s="57" t="n">
        <v>4</v>
      </c>
      <c r="J54" s="57" t="s">
        <v>360</v>
      </c>
      <c r="K54" s="57" t="n">
        <v>2</v>
      </c>
      <c r="L54" s="59" t="b">
        <f aca="false">FALSE()</f>
        <v>0</v>
      </c>
      <c r="M54" s="59" t="b">
        <f aca="false">TRUE()</f>
        <v>1</v>
      </c>
      <c r="N54" s="59" t="b">
        <f aca="false">TRUE()</f>
        <v>1</v>
      </c>
      <c r="O54" s="59" t="b">
        <f aca="false">TRUE()</f>
        <v>1</v>
      </c>
      <c r="P54" s="59" t="b">
        <f aca="false">TRUE()</f>
        <v>1</v>
      </c>
      <c r="Q54" s="57" t="s">
        <v>5417</v>
      </c>
      <c r="R54" s="57" t="s">
        <v>5028</v>
      </c>
      <c r="S54" s="57" t="s">
        <v>5558</v>
      </c>
      <c r="T54" s="58" t="n">
        <v>1</v>
      </c>
      <c r="U54" s="58" t="n">
        <v>174.460006713867</v>
      </c>
      <c r="V54" s="57" t="s">
        <v>598</v>
      </c>
      <c r="W54" s="57" t="s">
        <v>282</v>
      </c>
      <c r="X54" s="57" t="s">
        <v>5136</v>
      </c>
      <c r="Y54" s="57" t="s">
        <v>4875</v>
      </c>
      <c r="Z54" s="57" t="s">
        <v>4850</v>
      </c>
      <c r="AA54" s="57" t="n">
        <v>82</v>
      </c>
      <c r="AB54" s="57" t="n">
        <v>82</v>
      </c>
      <c r="AC54" s="57" t="s">
        <v>5443</v>
      </c>
      <c r="AD54" s="57" t="s">
        <v>5030</v>
      </c>
      <c r="AE54" s="57" t="s">
        <v>4838</v>
      </c>
      <c r="AF54" s="58" t="n">
        <v>1</v>
      </c>
      <c r="AG54" s="58" t="n">
        <v>172.570007324219</v>
      </c>
      <c r="AH54" s="58" t="n">
        <v>3.61846624966987</v>
      </c>
      <c r="AI54" s="59" t="b">
        <f aca="false">FALSE()</f>
        <v>0</v>
      </c>
      <c r="AJ54" s="59" t="b">
        <f aca="false">TRUE()</f>
        <v>1</v>
      </c>
      <c r="AK54" s="57" t="s">
        <v>5555</v>
      </c>
    </row>
    <row r="55" customFormat="false" ht="15" hidden="false" customHeight="true" outlineLevel="0" collapsed="false">
      <c r="B55" s="57" t="s">
        <v>4761</v>
      </c>
      <c r="C55" s="57" t="s">
        <v>290</v>
      </c>
      <c r="D55" s="57" t="s">
        <v>377</v>
      </c>
      <c r="E55" s="59" t="b">
        <f aca="false">TRUE()</f>
        <v>1</v>
      </c>
      <c r="F55" s="57" t="n">
        <v>1</v>
      </c>
      <c r="G55" s="57" t="s">
        <v>334</v>
      </c>
      <c r="H55" s="57" t="s">
        <v>4840</v>
      </c>
      <c r="I55" s="57" t="n">
        <v>4</v>
      </c>
      <c r="J55" s="57" t="s">
        <v>360</v>
      </c>
      <c r="K55" s="57" t="n">
        <v>2</v>
      </c>
      <c r="L55" s="59" t="b">
        <f aca="false">FALSE()</f>
        <v>0</v>
      </c>
      <c r="M55" s="59" t="b">
        <f aca="false">TRUE()</f>
        <v>1</v>
      </c>
      <c r="N55" s="59" t="b">
        <f aca="false">TRUE()</f>
        <v>1</v>
      </c>
      <c r="O55" s="59" t="b">
        <f aca="false">TRUE()</f>
        <v>1</v>
      </c>
      <c r="P55" s="59" t="b">
        <f aca="false">TRUE()</f>
        <v>1</v>
      </c>
      <c r="Q55" s="57" t="s">
        <v>5417</v>
      </c>
      <c r="R55" s="57" t="s">
        <v>5028</v>
      </c>
      <c r="S55" s="57" t="s">
        <v>5558</v>
      </c>
      <c r="T55" s="58" t="n">
        <v>1</v>
      </c>
      <c r="U55" s="58" t="n">
        <v>174.460006713867</v>
      </c>
      <c r="V55" s="57" t="s">
        <v>598</v>
      </c>
      <c r="W55" s="57" t="s">
        <v>282</v>
      </c>
      <c r="X55" s="57" t="s">
        <v>5136</v>
      </c>
      <c r="Y55" s="57" t="s">
        <v>4875</v>
      </c>
      <c r="Z55" s="57" t="s">
        <v>4850</v>
      </c>
      <c r="AA55" s="57" t="n">
        <v>82</v>
      </c>
      <c r="AB55" s="57" t="n">
        <v>82</v>
      </c>
      <c r="AC55" s="57" t="s">
        <v>5443</v>
      </c>
      <c r="AD55" s="57" t="s">
        <v>5465</v>
      </c>
      <c r="AE55" s="57" t="s">
        <v>4795</v>
      </c>
      <c r="AF55" s="58" t="n">
        <v>1</v>
      </c>
      <c r="AG55" s="58" t="n">
        <v>170.929992675781</v>
      </c>
      <c r="AH55" s="58" t="n">
        <v>4.12493272672414</v>
      </c>
      <c r="AI55" s="59" t="b">
        <f aca="false">FALSE()</f>
        <v>0</v>
      </c>
      <c r="AJ55" s="59" t="b">
        <f aca="false">FALSE()</f>
        <v>0</v>
      </c>
      <c r="AK55" s="57" t="s">
        <v>5555</v>
      </c>
    </row>
    <row r="56" customFormat="false" ht="15" hidden="false" customHeight="true" outlineLevel="0" collapsed="false">
      <c r="B56" s="57" t="s">
        <v>4761</v>
      </c>
      <c r="C56" s="57" t="s">
        <v>290</v>
      </c>
      <c r="D56" s="57" t="s">
        <v>377</v>
      </c>
      <c r="E56" s="59" t="b">
        <f aca="false">TRUE()</f>
        <v>1</v>
      </c>
      <c r="F56" s="57" t="n">
        <v>1</v>
      </c>
      <c r="G56" s="57" t="s">
        <v>334</v>
      </c>
      <c r="H56" s="57" t="s">
        <v>4840</v>
      </c>
      <c r="I56" s="57" t="n">
        <v>4</v>
      </c>
      <c r="J56" s="57" t="s">
        <v>360</v>
      </c>
      <c r="K56" s="57" t="n">
        <v>2</v>
      </c>
      <c r="L56" s="59" t="b">
        <f aca="false">FALSE()</f>
        <v>0</v>
      </c>
      <c r="M56" s="59" t="b">
        <f aca="false">TRUE()</f>
        <v>1</v>
      </c>
      <c r="N56" s="59" t="b">
        <f aca="false">TRUE()</f>
        <v>1</v>
      </c>
      <c r="O56" s="59" t="b">
        <f aca="false">TRUE()</f>
        <v>1</v>
      </c>
      <c r="P56" s="59" t="b">
        <f aca="false">TRUE()</f>
        <v>1</v>
      </c>
      <c r="Q56" s="57" t="s">
        <v>5417</v>
      </c>
      <c r="R56" s="57" t="s">
        <v>5028</v>
      </c>
      <c r="S56" s="57" t="s">
        <v>5558</v>
      </c>
      <c r="T56" s="58" t="n">
        <v>1</v>
      </c>
      <c r="U56" s="58" t="n">
        <v>174.460006713867</v>
      </c>
      <c r="V56" s="57" t="s">
        <v>598</v>
      </c>
      <c r="W56" s="57" t="s">
        <v>282</v>
      </c>
      <c r="X56" s="57" t="s">
        <v>5136</v>
      </c>
      <c r="Y56" s="57" t="s">
        <v>4875</v>
      </c>
      <c r="Z56" s="57" t="s">
        <v>4850</v>
      </c>
      <c r="AA56" s="57" t="n">
        <v>82</v>
      </c>
      <c r="AB56" s="57" t="n">
        <v>82</v>
      </c>
      <c r="AC56" s="57" t="s">
        <v>5443</v>
      </c>
      <c r="AD56" s="57" t="s">
        <v>5487</v>
      </c>
      <c r="AE56" s="57" t="s">
        <v>4838</v>
      </c>
      <c r="AF56" s="58" t="n">
        <v>1</v>
      </c>
      <c r="AG56" s="58" t="n">
        <v>169.020004272461</v>
      </c>
      <c r="AH56" s="58" t="n">
        <v>3.51486870309545</v>
      </c>
      <c r="AI56" s="59" t="b">
        <f aca="false">FALSE()</f>
        <v>0</v>
      </c>
      <c r="AJ56" s="59" t="b">
        <f aca="false">TRUE()</f>
        <v>1</v>
      </c>
      <c r="AK56" s="57" t="s">
        <v>5555</v>
      </c>
    </row>
    <row r="57" customFormat="false" ht="15" hidden="false" customHeight="true" outlineLevel="0" collapsed="false">
      <c r="B57" s="57" t="s">
        <v>4761</v>
      </c>
      <c r="C57" s="57" t="s">
        <v>290</v>
      </c>
      <c r="D57" s="57" t="s">
        <v>377</v>
      </c>
      <c r="E57" s="59" t="b">
        <f aca="false">TRUE()</f>
        <v>1</v>
      </c>
      <c r="F57" s="57" t="n">
        <v>1</v>
      </c>
      <c r="G57" s="57" t="s">
        <v>334</v>
      </c>
      <c r="H57" s="57" t="s">
        <v>4840</v>
      </c>
      <c r="I57" s="57" t="n">
        <v>4</v>
      </c>
      <c r="J57" s="57" t="s">
        <v>360</v>
      </c>
      <c r="K57" s="57" t="n">
        <v>2</v>
      </c>
      <c r="L57" s="59" t="b">
        <f aca="false">FALSE()</f>
        <v>0</v>
      </c>
      <c r="M57" s="59" t="b">
        <f aca="false">TRUE()</f>
        <v>1</v>
      </c>
      <c r="N57" s="59" t="b">
        <f aca="false">TRUE()</f>
        <v>1</v>
      </c>
      <c r="O57" s="59" t="b">
        <f aca="false">TRUE()</f>
        <v>1</v>
      </c>
      <c r="P57" s="59" t="b">
        <f aca="false">TRUE()</f>
        <v>1</v>
      </c>
      <c r="Q57" s="57" t="s">
        <v>5417</v>
      </c>
      <c r="R57" s="57" t="s">
        <v>5028</v>
      </c>
      <c r="S57" s="57" t="s">
        <v>5558</v>
      </c>
      <c r="T57" s="58" t="n">
        <v>1</v>
      </c>
      <c r="U57" s="58" t="n">
        <v>174.460006713867</v>
      </c>
      <c r="V57" s="57" t="s">
        <v>598</v>
      </c>
      <c r="W57" s="57" t="s">
        <v>282</v>
      </c>
      <c r="X57" s="57" t="s">
        <v>5136</v>
      </c>
      <c r="Y57" s="57" t="s">
        <v>4875</v>
      </c>
      <c r="Z57" s="57" t="s">
        <v>4850</v>
      </c>
      <c r="AA57" s="57" t="n">
        <v>82</v>
      </c>
      <c r="AB57" s="57" t="n">
        <v>82</v>
      </c>
      <c r="AC57" s="57" t="s">
        <v>5443</v>
      </c>
      <c r="AD57" s="57" t="s">
        <v>5450</v>
      </c>
      <c r="AE57" s="57" t="s">
        <v>4838</v>
      </c>
      <c r="AF57" s="58" t="n">
        <v>1</v>
      </c>
      <c r="AG57" s="58" t="n">
        <v>169.339996337891</v>
      </c>
      <c r="AH57" s="58" t="n">
        <v>4.32807185707448</v>
      </c>
      <c r="AI57" s="59" t="b">
        <f aca="false">FALSE()</f>
        <v>0</v>
      </c>
      <c r="AJ57" s="59" t="b">
        <f aca="false">FALSE()</f>
        <v>0</v>
      </c>
      <c r="AK57" s="57" t="s">
        <v>5555</v>
      </c>
    </row>
    <row r="58" customFormat="false" ht="15" hidden="false" customHeight="true" outlineLevel="0" collapsed="false">
      <c r="B58" s="57" t="s">
        <v>4761</v>
      </c>
      <c r="C58" s="57" t="s">
        <v>290</v>
      </c>
      <c r="D58" s="57" t="s">
        <v>377</v>
      </c>
      <c r="E58" s="59" t="b">
        <f aca="false">TRUE()</f>
        <v>1</v>
      </c>
      <c r="F58" s="57" t="n">
        <v>1</v>
      </c>
      <c r="G58" s="57" t="s">
        <v>334</v>
      </c>
      <c r="H58" s="57" t="s">
        <v>4840</v>
      </c>
      <c r="I58" s="57" t="n">
        <v>4</v>
      </c>
      <c r="J58" s="57" t="s">
        <v>360</v>
      </c>
      <c r="K58" s="57" t="n">
        <v>2</v>
      </c>
      <c r="L58" s="59" t="b">
        <f aca="false">FALSE()</f>
        <v>0</v>
      </c>
      <c r="M58" s="59" t="b">
        <f aca="false">TRUE()</f>
        <v>1</v>
      </c>
      <c r="N58" s="59" t="b">
        <f aca="false">TRUE()</f>
        <v>1</v>
      </c>
      <c r="O58" s="59" t="b">
        <f aca="false">TRUE()</f>
        <v>1</v>
      </c>
      <c r="P58" s="59" t="b">
        <f aca="false">TRUE()</f>
        <v>1</v>
      </c>
      <c r="Q58" s="57" t="s">
        <v>5417</v>
      </c>
      <c r="R58" s="57" t="s">
        <v>5028</v>
      </c>
      <c r="S58" s="57" t="s">
        <v>5558</v>
      </c>
      <c r="T58" s="58" t="n">
        <v>1</v>
      </c>
      <c r="U58" s="58" t="n">
        <v>174.460006713867</v>
      </c>
      <c r="V58" s="57" t="s">
        <v>598</v>
      </c>
      <c r="W58" s="57" t="s">
        <v>282</v>
      </c>
      <c r="X58" s="57" t="s">
        <v>5136</v>
      </c>
      <c r="Y58" s="57" t="s">
        <v>4875</v>
      </c>
      <c r="Z58" s="57" t="s">
        <v>4850</v>
      </c>
      <c r="AA58" s="57" t="n">
        <v>82</v>
      </c>
      <c r="AB58" s="57" t="n">
        <v>82</v>
      </c>
      <c r="AC58" s="57" t="s">
        <v>5443</v>
      </c>
      <c r="AD58" s="57" t="s">
        <v>5466</v>
      </c>
      <c r="AE58" s="57" t="s">
        <v>4795</v>
      </c>
      <c r="AF58" s="58" t="n">
        <v>1</v>
      </c>
      <c r="AG58" s="58" t="n">
        <v>168.240005493164</v>
      </c>
      <c r="AH58" s="58" t="n">
        <v>3.99010200370867</v>
      </c>
      <c r="AI58" s="59" t="b">
        <f aca="false">FALSE()</f>
        <v>0</v>
      </c>
      <c r="AJ58" s="59" t="b">
        <f aca="false">TRUE()</f>
        <v>1</v>
      </c>
      <c r="AK58" s="57" t="s">
        <v>5555</v>
      </c>
    </row>
    <row r="59" customFormat="false" ht="15" hidden="false" customHeight="true" outlineLevel="0" collapsed="false">
      <c r="B59" s="57" t="s">
        <v>4761</v>
      </c>
      <c r="C59" s="57" t="s">
        <v>290</v>
      </c>
      <c r="D59" s="57" t="s">
        <v>377</v>
      </c>
      <c r="E59" s="59" t="b">
        <f aca="false">TRUE()</f>
        <v>1</v>
      </c>
      <c r="F59" s="57" t="n">
        <v>1</v>
      </c>
      <c r="G59" s="57" t="s">
        <v>334</v>
      </c>
      <c r="H59" s="57" t="s">
        <v>4840</v>
      </c>
      <c r="I59" s="57" t="n">
        <v>4</v>
      </c>
      <c r="J59" s="57" t="s">
        <v>360</v>
      </c>
      <c r="K59" s="57" t="n">
        <v>2</v>
      </c>
      <c r="L59" s="59" t="b">
        <f aca="false">FALSE()</f>
        <v>0</v>
      </c>
      <c r="M59" s="59" t="b">
        <f aca="false">TRUE()</f>
        <v>1</v>
      </c>
      <c r="N59" s="59" t="b">
        <f aca="false">TRUE()</f>
        <v>1</v>
      </c>
      <c r="O59" s="59" t="b">
        <f aca="false">TRUE()</f>
        <v>1</v>
      </c>
      <c r="P59" s="59" t="b">
        <f aca="false">TRUE()</f>
        <v>1</v>
      </c>
      <c r="Q59" s="57" t="s">
        <v>5417</v>
      </c>
      <c r="R59" s="57" t="s">
        <v>5480</v>
      </c>
      <c r="S59" s="57" t="s">
        <v>5558</v>
      </c>
      <c r="T59" s="58" t="n">
        <v>1</v>
      </c>
      <c r="U59" s="58" t="n">
        <v>164.729995727539</v>
      </c>
      <c r="V59" s="57" t="s">
        <v>598</v>
      </c>
      <c r="W59" s="57" t="s">
        <v>282</v>
      </c>
      <c r="X59" s="57" t="s">
        <v>5136</v>
      </c>
      <c r="Y59" s="57" t="s">
        <v>4875</v>
      </c>
      <c r="Z59" s="57" t="s">
        <v>4850</v>
      </c>
      <c r="AA59" s="57" t="n">
        <v>47</v>
      </c>
      <c r="AB59" s="57" t="n">
        <v>47</v>
      </c>
      <c r="AC59" s="57" t="s">
        <v>5447</v>
      </c>
      <c r="AD59" s="57" t="s">
        <v>5481</v>
      </c>
      <c r="AE59" s="57" t="s">
        <v>4838</v>
      </c>
      <c r="AF59" s="58" t="n">
        <v>1</v>
      </c>
      <c r="AG59" s="58" t="n">
        <v>174.419998168945</v>
      </c>
      <c r="AH59" s="58" t="n">
        <v>4.2043265810353</v>
      </c>
      <c r="AI59" s="59" t="b">
        <f aca="false">FALSE()</f>
        <v>0</v>
      </c>
      <c r="AJ59" s="59" t="b">
        <f aca="false">FALSE()</f>
        <v>0</v>
      </c>
      <c r="AK59" s="57" t="s">
        <v>5555</v>
      </c>
    </row>
    <row r="60" customFormat="false" ht="15" hidden="false" customHeight="true" outlineLevel="0" collapsed="false">
      <c r="B60" s="57" t="s">
        <v>4761</v>
      </c>
      <c r="C60" s="57" t="s">
        <v>290</v>
      </c>
      <c r="D60" s="57" t="s">
        <v>377</v>
      </c>
      <c r="E60" s="59" t="b">
        <f aca="false">TRUE()</f>
        <v>1</v>
      </c>
      <c r="F60" s="57" t="n">
        <v>1</v>
      </c>
      <c r="G60" s="57" t="s">
        <v>334</v>
      </c>
      <c r="H60" s="57" t="s">
        <v>4840</v>
      </c>
      <c r="I60" s="57" t="n">
        <v>4</v>
      </c>
      <c r="J60" s="57" t="s">
        <v>360</v>
      </c>
      <c r="K60" s="57" t="n">
        <v>2</v>
      </c>
      <c r="L60" s="59" t="b">
        <f aca="false">FALSE()</f>
        <v>0</v>
      </c>
      <c r="M60" s="59" t="b">
        <f aca="false">TRUE()</f>
        <v>1</v>
      </c>
      <c r="N60" s="59" t="b">
        <f aca="false">TRUE()</f>
        <v>1</v>
      </c>
      <c r="O60" s="59" t="b">
        <f aca="false">TRUE()</f>
        <v>1</v>
      </c>
      <c r="P60" s="59" t="b">
        <f aca="false">TRUE()</f>
        <v>1</v>
      </c>
      <c r="Q60" s="57" t="s">
        <v>5417</v>
      </c>
      <c r="R60" s="57" t="s">
        <v>5480</v>
      </c>
      <c r="S60" s="57" t="s">
        <v>5558</v>
      </c>
      <c r="T60" s="58" t="n">
        <v>1</v>
      </c>
      <c r="U60" s="58" t="n">
        <v>164.729995727539</v>
      </c>
      <c r="V60" s="57" t="s">
        <v>598</v>
      </c>
      <c r="W60" s="57" t="s">
        <v>282</v>
      </c>
      <c r="X60" s="57" t="s">
        <v>5136</v>
      </c>
      <c r="Y60" s="57" t="s">
        <v>4875</v>
      </c>
      <c r="Z60" s="57" t="s">
        <v>4850</v>
      </c>
      <c r="AA60" s="57" t="n">
        <v>47</v>
      </c>
      <c r="AB60" s="57" t="n">
        <v>47</v>
      </c>
      <c r="AC60" s="57" t="s">
        <v>5447</v>
      </c>
      <c r="AD60" s="57" t="s">
        <v>5450</v>
      </c>
      <c r="AE60" s="57" t="s">
        <v>4838</v>
      </c>
      <c r="AF60" s="58" t="n">
        <v>1</v>
      </c>
      <c r="AG60" s="58" t="n">
        <v>176.350006103516</v>
      </c>
      <c r="AH60" s="58" t="n">
        <v>4.43292206112402</v>
      </c>
      <c r="AI60" s="59" t="b">
        <f aca="false">FALSE()</f>
        <v>0</v>
      </c>
      <c r="AJ60" s="59" t="b">
        <f aca="false">FALSE()</f>
        <v>0</v>
      </c>
      <c r="AK60" s="57" t="s">
        <v>5555</v>
      </c>
    </row>
    <row r="61" customFormat="false" ht="15" hidden="false" customHeight="true" outlineLevel="0" collapsed="false">
      <c r="B61" s="57" t="s">
        <v>4761</v>
      </c>
      <c r="C61" s="57" t="s">
        <v>290</v>
      </c>
      <c r="D61" s="57" t="s">
        <v>377</v>
      </c>
      <c r="E61" s="59" t="b">
        <f aca="false">TRUE()</f>
        <v>1</v>
      </c>
      <c r="F61" s="57" t="n">
        <v>1</v>
      </c>
      <c r="G61" s="57" t="s">
        <v>334</v>
      </c>
      <c r="H61" s="57" t="s">
        <v>4840</v>
      </c>
      <c r="I61" s="57" t="n">
        <v>4</v>
      </c>
      <c r="J61" s="57" t="s">
        <v>360</v>
      </c>
      <c r="K61" s="57" t="n">
        <v>2</v>
      </c>
      <c r="L61" s="59" t="b">
        <f aca="false">FALSE()</f>
        <v>0</v>
      </c>
      <c r="M61" s="59" t="b">
        <f aca="false">TRUE()</f>
        <v>1</v>
      </c>
      <c r="N61" s="59" t="b">
        <f aca="false">TRUE()</f>
        <v>1</v>
      </c>
      <c r="O61" s="59" t="b">
        <f aca="false">TRUE()</f>
        <v>1</v>
      </c>
      <c r="P61" s="59" t="b">
        <f aca="false">TRUE()</f>
        <v>1</v>
      </c>
      <c r="Q61" s="57" t="s">
        <v>5417</v>
      </c>
      <c r="R61" s="57" t="s">
        <v>5480</v>
      </c>
      <c r="S61" s="57" t="s">
        <v>5558</v>
      </c>
      <c r="T61" s="58" t="n">
        <v>1</v>
      </c>
      <c r="U61" s="58" t="n">
        <v>164.729995727539</v>
      </c>
      <c r="V61" s="57" t="s">
        <v>598</v>
      </c>
      <c r="W61" s="57" t="s">
        <v>282</v>
      </c>
      <c r="X61" s="57" t="s">
        <v>5136</v>
      </c>
      <c r="Y61" s="57" t="s">
        <v>4875</v>
      </c>
      <c r="Z61" s="57" t="s">
        <v>4850</v>
      </c>
      <c r="AA61" s="57" t="n">
        <v>82</v>
      </c>
      <c r="AB61" s="57" t="n">
        <v>82</v>
      </c>
      <c r="AC61" s="57" t="s">
        <v>5443</v>
      </c>
      <c r="AD61" s="57" t="s">
        <v>5487</v>
      </c>
      <c r="AE61" s="57" t="s">
        <v>4838</v>
      </c>
      <c r="AF61" s="58" t="n">
        <v>1</v>
      </c>
      <c r="AG61" s="58" t="n">
        <v>169.020004272461</v>
      </c>
      <c r="AH61" s="58" t="n">
        <v>4.18939721201032</v>
      </c>
      <c r="AI61" s="59" t="b">
        <f aca="false">FALSE()</f>
        <v>0</v>
      </c>
      <c r="AJ61" s="59" t="b">
        <f aca="false">FALSE()</f>
        <v>0</v>
      </c>
      <c r="AK61" s="57" t="s">
        <v>5555</v>
      </c>
    </row>
    <row r="62" customFormat="false" ht="15" hidden="false" customHeight="true" outlineLevel="0" collapsed="false">
      <c r="B62" s="57" t="s">
        <v>4761</v>
      </c>
      <c r="C62" s="57" t="s">
        <v>290</v>
      </c>
      <c r="D62" s="57" t="s">
        <v>377</v>
      </c>
      <c r="E62" s="59" t="b">
        <f aca="false">TRUE()</f>
        <v>1</v>
      </c>
      <c r="F62" s="57" t="n">
        <v>1</v>
      </c>
      <c r="G62" s="57" t="s">
        <v>334</v>
      </c>
      <c r="H62" s="57" t="s">
        <v>4840</v>
      </c>
      <c r="I62" s="57" t="n">
        <v>4</v>
      </c>
      <c r="J62" s="57" t="s">
        <v>360</v>
      </c>
      <c r="K62" s="57" t="n">
        <v>2</v>
      </c>
      <c r="L62" s="59" t="b">
        <f aca="false">FALSE()</f>
        <v>0</v>
      </c>
      <c r="M62" s="59" t="b">
        <f aca="false">TRUE()</f>
        <v>1</v>
      </c>
      <c r="N62" s="59" t="b">
        <f aca="false">TRUE()</f>
        <v>1</v>
      </c>
      <c r="O62" s="59" t="b">
        <f aca="false">TRUE()</f>
        <v>1</v>
      </c>
      <c r="P62" s="59" t="b">
        <f aca="false">TRUE()</f>
        <v>1</v>
      </c>
      <c r="Q62" s="57" t="s">
        <v>5417</v>
      </c>
      <c r="R62" s="57" t="s">
        <v>5426</v>
      </c>
      <c r="S62" s="57" t="s">
        <v>5558</v>
      </c>
      <c r="T62" s="58" t="n">
        <v>1</v>
      </c>
      <c r="U62" s="58" t="n">
        <v>168.259994506836</v>
      </c>
      <c r="V62" s="57" t="s">
        <v>598</v>
      </c>
      <c r="W62" s="57" t="s">
        <v>282</v>
      </c>
      <c r="X62" s="57" t="s">
        <v>5136</v>
      </c>
      <c r="Y62" s="57" t="s">
        <v>4875</v>
      </c>
      <c r="Z62" s="57" t="s">
        <v>4850</v>
      </c>
      <c r="AA62" s="57" t="n">
        <v>78</v>
      </c>
      <c r="AB62" s="57" t="n">
        <v>78</v>
      </c>
      <c r="AC62" s="57" t="s">
        <v>5424</v>
      </c>
      <c r="AD62" s="57" t="s">
        <v>4838</v>
      </c>
      <c r="AE62" s="57" t="s">
        <v>4838</v>
      </c>
      <c r="AF62" s="58" t="n">
        <v>1</v>
      </c>
      <c r="AG62" s="58" t="n">
        <v>175.610000610352</v>
      </c>
      <c r="AH62" s="58" t="n">
        <v>3.78331309833062</v>
      </c>
      <c r="AI62" s="59" t="b">
        <f aca="false">FALSE()</f>
        <v>0</v>
      </c>
      <c r="AJ62" s="59" t="b">
        <f aca="false">TRUE()</f>
        <v>1</v>
      </c>
      <c r="AK62" s="57" t="s">
        <v>5555</v>
      </c>
    </row>
    <row r="63" customFormat="false" ht="15" hidden="false" customHeight="true" outlineLevel="0" collapsed="false">
      <c r="B63" s="57" t="s">
        <v>4761</v>
      </c>
      <c r="C63" s="57" t="s">
        <v>290</v>
      </c>
      <c r="D63" s="57" t="s">
        <v>377</v>
      </c>
      <c r="E63" s="59" t="b">
        <f aca="false">TRUE()</f>
        <v>1</v>
      </c>
      <c r="F63" s="57" t="n">
        <v>1</v>
      </c>
      <c r="G63" s="57" t="s">
        <v>334</v>
      </c>
      <c r="H63" s="57" t="s">
        <v>4840</v>
      </c>
      <c r="I63" s="57" t="n">
        <v>4</v>
      </c>
      <c r="J63" s="57" t="s">
        <v>360</v>
      </c>
      <c r="K63" s="57" t="n">
        <v>2</v>
      </c>
      <c r="L63" s="59" t="b">
        <f aca="false">FALSE()</f>
        <v>0</v>
      </c>
      <c r="M63" s="59" t="b">
        <f aca="false">TRUE()</f>
        <v>1</v>
      </c>
      <c r="N63" s="59" t="b">
        <f aca="false">TRUE()</f>
        <v>1</v>
      </c>
      <c r="O63" s="59" t="b">
        <f aca="false">TRUE()</f>
        <v>1</v>
      </c>
      <c r="P63" s="59" t="b">
        <f aca="false">TRUE()</f>
        <v>1</v>
      </c>
      <c r="Q63" s="57" t="s">
        <v>5417</v>
      </c>
      <c r="R63" s="57" t="s">
        <v>5426</v>
      </c>
      <c r="S63" s="57" t="s">
        <v>5558</v>
      </c>
      <c r="T63" s="58" t="n">
        <v>1</v>
      </c>
      <c r="U63" s="58" t="n">
        <v>168.259994506836</v>
      </c>
      <c r="V63" s="57" t="s">
        <v>598</v>
      </c>
      <c r="W63" s="57" t="s">
        <v>282</v>
      </c>
      <c r="X63" s="57" t="s">
        <v>5136</v>
      </c>
      <c r="Y63" s="57" t="s">
        <v>4875</v>
      </c>
      <c r="Z63" s="57" t="s">
        <v>4850</v>
      </c>
      <c r="AA63" s="57" t="n">
        <v>78</v>
      </c>
      <c r="AB63" s="57" t="n">
        <v>78</v>
      </c>
      <c r="AC63" s="57" t="s">
        <v>5424</v>
      </c>
      <c r="AD63" s="57" t="s">
        <v>4866</v>
      </c>
      <c r="AE63" s="57" t="s">
        <v>4866</v>
      </c>
      <c r="AF63" s="58" t="n">
        <v>1</v>
      </c>
      <c r="AG63" s="58" t="n">
        <v>171.020004272461</v>
      </c>
      <c r="AH63" s="58" t="n">
        <v>3.56599130677573</v>
      </c>
      <c r="AI63" s="59" t="b">
        <f aca="false">FALSE()</f>
        <v>0</v>
      </c>
      <c r="AJ63" s="59" t="b">
        <f aca="false">TRUE()</f>
        <v>1</v>
      </c>
      <c r="AK63" s="57" t="s">
        <v>5556</v>
      </c>
    </row>
    <row r="64" customFormat="false" ht="15" hidden="false" customHeight="true" outlineLevel="0" collapsed="false">
      <c r="B64" s="57" t="s">
        <v>4761</v>
      </c>
      <c r="C64" s="57" t="s">
        <v>290</v>
      </c>
      <c r="D64" s="57" t="s">
        <v>377</v>
      </c>
      <c r="E64" s="59" t="b">
        <f aca="false">TRUE()</f>
        <v>1</v>
      </c>
      <c r="F64" s="57" t="n">
        <v>1</v>
      </c>
      <c r="G64" s="57" t="s">
        <v>334</v>
      </c>
      <c r="H64" s="57" t="s">
        <v>4840</v>
      </c>
      <c r="I64" s="57" t="n">
        <v>4</v>
      </c>
      <c r="J64" s="57" t="s">
        <v>360</v>
      </c>
      <c r="K64" s="57" t="n">
        <v>2</v>
      </c>
      <c r="L64" s="59" t="b">
        <f aca="false">FALSE()</f>
        <v>0</v>
      </c>
      <c r="M64" s="59" t="b">
        <f aca="false">TRUE()</f>
        <v>1</v>
      </c>
      <c r="N64" s="59" t="b">
        <f aca="false">TRUE()</f>
        <v>1</v>
      </c>
      <c r="O64" s="59" t="b">
        <f aca="false">TRUE()</f>
        <v>1</v>
      </c>
      <c r="P64" s="59" t="b">
        <f aca="false">TRUE()</f>
        <v>1</v>
      </c>
      <c r="Q64" s="57" t="s">
        <v>5417</v>
      </c>
      <c r="R64" s="57" t="s">
        <v>5426</v>
      </c>
      <c r="S64" s="57" t="s">
        <v>5558</v>
      </c>
      <c r="T64" s="58" t="n">
        <v>1</v>
      </c>
      <c r="U64" s="58" t="n">
        <v>168.259994506836</v>
      </c>
      <c r="V64" s="57" t="s">
        <v>598</v>
      </c>
      <c r="W64" s="57" t="s">
        <v>282</v>
      </c>
      <c r="X64" s="57" t="s">
        <v>5136</v>
      </c>
      <c r="Y64" s="57" t="s">
        <v>4875</v>
      </c>
      <c r="Z64" s="57" t="s">
        <v>4850</v>
      </c>
      <c r="AA64" s="57" t="n">
        <v>78</v>
      </c>
      <c r="AB64" s="57" t="n">
        <v>78</v>
      </c>
      <c r="AC64" s="57" t="s">
        <v>5424</v>
      </c>
      <c r="AD64" s="57" t="s">
        <v>5028</v>
      </c>
      <c r="AE64" s="57" t="s">
        <v>4838</v>
      </c>
      <c r="AF64" s="58" t="n">
        <v>1</v>
      </c>
      <c r="AG64" s="58" t="n">
        <v>175.089996337891</v>
      </c>
      <c r="AH64" s="58" t="n">
        <v>4.48405943314761</v>
      </c>
      <c r="AI64" s="59" t="b">
        <f aca="false">FALSE()</f>
        <v>0</v>
      </c>
      <c r="AJ64" s="59" t="b">
        <f aca="false">FALSE()</f>
        <v>0</v>
      </c>
      <c r="AK64" s="57" t="s">
        <v>5555</v>
      </c>
    </row>
    <row r="65" customFormat="false" ht="15" hidden="false" customHeight="true" outlineLevel="0" collapsed="false">
      <c r="B65" s="57" t="s">
        <v>4761</v>
      </c>
      <c r="C65" s="57" t="s">
        <v>290</v>
      </c>
      <c r="D65" s="57" t="s">
        <v>377</v>
      </c>
      <c r="E65" s="59" t="b">
        <f aca="false">TRUE()</f>
        <v>1</v>
      </c>
      <c r="F65" s="57" t="n">
        <v>1</v>
      </c>
      <c r="G65" s="57" t="s">
        <v>334</v>
      </c>
      <c r="H65" s="57" t="s">
        <v>4840</v>
      </c>
      <c r="I65" s="57" t="n">
        <v>4</v>
      </c>
      <c r="J65" s="57" t="s">
        <v>360</v>
      </c>
      <c r="K65" s="57" t="n">
        <v>2</v>
      </c>
      <c r="L65" s="59" t="b">
        <f aca="false">FALSE()</f>
        <v>0</v>
      </c>
      <c r="M65" s="59" t="b">
        <f aca="false">TRUE()</f>
        <v>1</v>
      </c>
      <c r="N65" s="59" t="b">
        <f aca="false">TRUE()</f>
        <v>1</v>
      </c>
      <c r="O65" s="59" t="b">
        <f aca="false">TRUE()</f>
        <v>1</v>
      </c>
      <c r="P65" s="59" t="b">
        <f aca="false">TRUE()</f>
        <v>1</v>
      </c>
      <c r="Q65" s="57" t="s">
        <v>5417</v>
      </c>
      <c r="R65" s="57" t="s">
        <v>5426</v>
      </c>
      <c r="S65" s="57" t="s">
        <v>5558</v>
      </c>
      <c r="T65" s="58" t="n">
        <v>1</v>
      </c>
      <c r="U65" s="58" t="n">
        <v>168.259994506836</v>
      </c>
      <c r="V65" s="57" t="s">
        <v>598</v>
      </c>
      <c r="W65" s="57" t="s">
        <v>282</v>
      </c>
      <c r="X65" s="57" t="s">
        <v>5136</v>
      </c>
      <c r="Y65" s="57" t="s">
        <v>4875</v>
      </c>
      <c r="Z65" s="57" t="s">
        <v>4850</v>
      </c>
      <c r="AA65" s="57" t="n">
        <v>78</v>
      </c>
      <c r="AB65" s="57" t="n">
        <v>78</v>
      </c>
      <c r="AC65" s="57" t="s">
        <v>5424</v>
      </c>
      <c r="AD65" s="57" t="s">
        <v>5426</v>
      </c>
      <c r="AE65" s="57" t="s">
        <v>4838</v>
      </c>
      <c r="AF65" s="58" t="n">
        <v>1</v>
      </c>
      <c r="AG65" s="58" t="n">
        <v>177.320007324219</v>
      </c>
      <c r="AH65" s="58" t="n">
        <v>3.78528743954804</v>
      </c>
      <c r="AI65" s="59" t="b">
        <f aca="false">FALSE()</f>
        <v>0</v>
      </c>
      <c r="AJ65" s="59" t="b">
        <f aca="false">TRUE()</f>
        <v>1</v>
      </c>
      <c r="AK65" s="57" t="s">
        <v>5555</v>
      </c>
    </row>
    <row r="66" customFormat="false" ht="15" hidden="false" customHeight="true" outlineLevel="0" collapsed="false">
      <c r="B66" s="57" t="s">
        <v>4761</v>
      </c>
      <c r="C66" s="57" t="s">
        <v>290</v>
      </c>
      <c r="D66" s="57" t="s">
        <v>377</v>
      </c>
      <c r="E66" s="59" t="b">
        <f aca="false">TRUE()</f>
        <v>1</v>
      </c>
      <c r="F66" s="57" t="n">
        <v>1</v>
      </c>
      <c r="G66" s="57" t="s">
        <v>334</v>
      </c>
      <c r="H66" s="57" t="s">
        <v>4840</v>
      </c>
      <c r="I66" s="57" t="n">
        <v>4</v>
      </c>
      <c r="J66" s="57" t="s">
        <v>360</v>
      </c>
      <c r="K66" s="57" t="n">
        <v>2</v>
      </c>
      <c r="L66" s="59" t="b">
        <f aca="false">FALSE()</f>
        <v>0</v>
      </c>
      <c r="M66" s="59" t="b">
        <f aca="false">TRUE()</f>
        <v>1</v>
      </c>
      <c r="N66" s="59" t="b">
        <f aca="false">TRUE()</f>
        <v>1</v>
      </c>
      <c r="O66" s="59" t="b">
        <f aca="false">TRUE()</f>
        <v>1</v>
      </c>
      <c r="P66" s="59" t="b">
        <f aca="false">TRUE()</f>
        <v>1</v>
      </c>
      <c r="Q66" s="57" t="s">
        <v>5417</v>
      </c>
      <c r="R66" s="57" t="s">
        <v>5426</v>
      </c>
      <c r="S66" s="57" t="s">
        <v>5558</v>
      </c>
      <c r="T66" s="58" t="n">
        <v>1</v>
      </c>
      <c r="U66" s="58" t="n">
        <v>168.259994506836</v>
      </c>
      <c r="V66" s="57" t="s">
        <v>598</v>
      </c>
      <c r="W66" s="57" t="s">
        <v>282</v>
      </c>
      <c r="X66" s="57" t="s">
        <v>5136</v>
      </c>
      <c r="Y66" s="57" t="s">
        <v>4875</v>
      </c>
      <c r="Z66" s="57" t="s">
        <v>4850</v>
      </c>
      <c r="AA66" s="57" t="n">
        <v>79</v>
      </c>
      <c r="AB66" s="57" t="n">
        <v>79</v>
      </c>
      <c r="AC66" s="57" t="s">
        <v>5440</v>
      </c>
      <c r="AD66" s="57" t="s">
        <v>4795</v>
      </c>
      <c r="AE66" s="57" t="s">
        <v>4795</v>
      </c>
      <c r="AF66" s="58" t="n">
        <v>1</v>
      </c>
      <c r="AG66" s="58" t="n">
        <v>176.770004272461</v>
      </c>
      <c r="AH66" s="58" t="n">
        <v>3.82318532116872</v>
      </c>
      <c r="AI66" s="59" t="b">
        <f aca="false">FALSE()</f>
        <v>0</v>
      </c>
      <c r="AJ66" s="59" t="b">
        <f aca="false">TRUE()</f>
        <v>1</v>
      </c>
      <c r="AK66" s="57" t="s">
        <v>5555</v>
      </c>
    </row>
    <row r="67" customFormat="false" ht="15" hidden="false" customHeight="true" outlineLevel="0" collapsed="false">
      <c r="B67" s="57" t="s">
        <v>4761</v>
      </c>
      <c r="C67" s="57" t="s">
        <v>290</v>
      </c>
      <c r="D67" s="57" t="s">
        <v>377</v>
      </c>
      <c r="E67" s="59" t="b">
        <f aca="false">TRUE()</f>
        <v>1</v>
      </c>
      <c r="F67" s="57" t="n">
        <v>1</v>
      </c>
      <c r="G67" s="57" t="s">
        <v>334</v>
      </c>
      <c r="H67" s="57" t="s">
        <v>4840</v>
      </c>
      <c r="I67" s="57" t="n">
        <v>4</v>
      </c>
      <c r="J67" s="57" t="s">
        <v>360</v>
      </c>
      <c r="K67" s="57" t="n">
        <v>2</v>
      </c>
      <c r="L67" s="59" t="b">
        <f aca="false">FALSE()</f>
        <v>0</v>
      </c>
      <c r="M67" s="59" t="b">
        <f aca="false">TRUE()</f>
        <v>1</v>
      </c>
      <c r="N67" s="59" t="b">
        <f aca="false">TRUE()</f>
        <v>1</v>
      </c>
      <c r="O67" s="59" t="b">
        <f aca="false">TRUE()</f>
        <v>1</v>
      </c>
      <c r="P67" s="59" t="b">
        <f aca="false">TRUE()</f>
        <v>1</v>
      </c>
      <c r="Q67" s="57" t="s">
        <v>5417</v>
      </c>
      <c r="R67" s="57" t="s">
        <v>5426</v>
      </c>
      <c r="S67" s="57" t="s">
        <v>5558</v>
      </c>
      <c r="T67" s="58" t="n">
        <v>1</v>
      </c>
      <c r="U67" s="58" t="n">
        <v>168.259994506836</v>
      </c>
      <c r="V67" s="57" t="s">
        <v>598</v>
      </c>
      <c r="W67" s="57" t="s">
        <v>282</v>
      </c>
      <c r="X67" s="57" t="s">
        <v>5136</v>
      </c>
      <c r="Y67" s="57" t="s">
        <v>4875</v>
      </c>
      <c r="Z67" s="57" t="s">
        <v>4850</v>
      </c>
      <c r="AA67" s="57" t="n">
        <v>79</v>
      </c>
      <c r="AB67" s="57" t="n">
        <v>79</v>
      </c>
      <c r="AC67" s="57" t="s">
        <v>5440</v>
      </c>
      <c r="AD67" s="57" t="s">
        <v>4840</v>
      </c>
      <c r="AE67" s="57" t="s">
        <v>4838</v>
      </c>
      <c r="AF67" s="58" t="n">
        <v>1</v>
      </c>
      <c r="AG67" s="58" t="n">
        <v>172.940002441406</v>
      </c>
      <c r="AH67" s="58" t="n">
        <v>3.72273515039681</v>
      </c>
      <c r="AI67" s="59" t="b">
        <f aca="false">FALSE()</f>
        <v>0</v>
      </c>
      <c r="AJ67" s="59" t="b">
        <f aca="false">TRUE()</f>
        <v>1</v>
      </c>
      <c r="AK67" s="57" t="s">
        <v>5555</v>
      </c>
    </row>
    <row r="68" customFormat="false" ht="15" hidden="false" customHeight="true" outlineLevel="0" collapsed="false">
      <c r="B68" s="57" t="s">
        <v>4761</v>
      </c>
      <c r="C68" s="57" t="s">
        <v>290</v>
      </c>
      <c r="D68" s="57" t="s">
        <v>377</v>
      </c>
      <c r="E68" s="59" t="b">
        <f aca="false">TRUE()</f>
        <v>1</v>
      </c>
      <c r="F68" s="57" t="n">
        <v>1</v>
      </c>
      <c r="G68" s="57" t="s">
        <v>334</v>
      </c>
      <c r="H68" s="57" t="s">
        <v>4840</v>
      </c>
      <c r="I68" s="57" t="n">
        <v>4</v>
      </c>
      <c r="J68" s="57" t="s">
        <v>360</v>
      </c>
      <c r="K68" s="57" t="n">
        <v>2</v>
      </c>
      <c r="L68" s="59" t="b">
        <f aca="false">FALSE()</f>
        <v>0</v>
      </c>
      <c r="M68" s="59" t="b">
        <f aca="false">TRUE()</f>
        <v>1</v>
      </c>
      <c r="N68" s="59" t="b">
        <f aca="false">TRUE()</f>
        <v>1</v>
      </c>
      <c r="O68" s="59" t="b">
        <f aca="false">TRUE()</f>
        <v>1</v>
      </c>
      <c r="P68" s="59" t="b">
        <f aca="false">TRUE()</f>
        <v>1</v>
      </c>
      <c r="Q68" s="57" t="s">
        <v>5417</v>
      </c>
      <c r="R68" s="57" t="s">
        <v>5426</v>
      </c>
      <c r="S68" s="57" t="s">
        <v>5558</v>
      </c>
      <c r="T68" s="58" t="n">
        <v>1</v>
      </c>
      <c r="U68" s="58" t="n">
        <v>168.259994506836</v>
      </c>
      <c r="V68" s="57" t="s">
        <v>598</v>
      </c>
      <c r="W68" s="57" t="s">
        <v>282</v>
      </c>
      <c r="X68" s="57" t="s">
        <v>5136</v>
      </c>
      <c r="Y68" s="57" t="s">
        <v>4875</v>
      </c>
      <c r="Z68" s="57" t="s">
        <v>4850</v>
      </c>
      <c r="AA68" s="57" t="n">
        <v>79</v>
      </c>
      <c r="AB68" s="57" t="n">
        <v>79</v>
      </c>
      <c r="AC68" s="57" t="s">
        <v>5440</v>
      </c>
      <c r="AD68" s="57" t="s">
        <v>5028</v>
      </c>
      <c r="AE68" s="57" t="s">
        <v>4838</v>
      </c>
      <c r="AF68" s="58" t="n">
        <v>1</v>
      </c>
      <c r="AG68" s="58" t="n">
        <v>163.169998168945</v>
      </c>
      <c r="AH68" s="58" t="n">
        <v>4.4659058431633</v>
      </c>
      <c r="AI68" s="59" t="b">
        <f aca="false">FALSE()</f>
        <v>0</v>
      </c>
      <c r="AJ68" s="59" t="b">
        <f aca="false">FALSE()</f>
        <v>0</v>
      </c>
      <c r="AK68" s="57" t="s">
        <v>5555</v>
      </c>
    </row>
    <row r="69" customFormat="false" ht="15" hidden="false" customHeight="true" outlineLevel="0" collapsed="false">
      <c r="B69" s="57" t="s">
        <v>4761</v>
      </c>
      <c r="C69" s="57" t="s">
        <v>290</v>
      </c>
      <c r="D69" s="57" t="s">
        <v>377</v>
      </c>
      <c r="E69" s="59" t="b">
        <f aca="false">TRUE()</f>
        <v>1</v>
      </c>
      <c r="F69" s="57" t="n">
        <v>1</v>
      </c>
      <c r="G69" s="57" t="s">
        <v>334</v>
      </c>
      <c r="H69" s="57" t="s">
        <v>4840</v>
      </c>
      <c r="I69" s="57" t="n">
        <v>4</v>
      </c>
      <c r="J69" s="57" t="s">
        <v>360</v>
      </c>
      <c r="K69" s="57" t="n">
        <v>2</v>
      </c>
      <c r="L69" s="59" t="b">
        <f aca="false">FALSE()</f>
        <v>0</v>
      </c>
      <c r="M69" s="59" t="b">
        <f aca="false">TRUE()</f>
        <v>1</v>
      </c>
      <c r="N69" s="59" t="b">
        <f aca="false">TRUE()</f>
        <v>1</v>
      </c>
      <c r="O69" s="59" t="b">
        <f aca="false">TRUE()</f>
        <v>1</v>
      </c>
      <c r="P69" s="59" t="b">
        <f aca="false">TRUE()</f>
        <v>1</v>
      </c>
      <c r="Q69" s="57" t="s">
        <v>5417</v>
      </c>
      <c r="R69" s="57" t="s">
        <v>5426</v>
      </c>
      <c r="S69" s="57" t="s">
        <v>5558</v>
      </c>
      <c r="T69" s="58" t="n">
        <v>1</v>
      </c>
      <c r="U69" s="58" t="n">
        <v>168.259994506836</v>
      </c>
      <c r="V69" s="57" t="s">
        <v>598</v>
      </c>
      <c r="W69" s="57" t="s">
        <v>282</v>
      </c>
      <c r="X69" s="57" t="s">
        <v>5136</v>
      </c>
      <c r="Y69" s="57" t="s">
        <v>4875</v>
      </c>
      <c r="Z69" s="57" t="s">
        <v>4850</v>
      </c>
      <c r="AA69" s="57" t="n">
        <v>82</v>
      </c>
      <c r="AB69" s="57" t="n">
        <v>82</v>
      </c>
      <c r="AC69" s="57" t="s">
        <v>5443</v>
      </c>
      <c r="AD69" s="57" t="s">
        <v>5028</v>
      </c>
      <c r="AE69" s="57" t="s">
        <v>4838</v>
      </c>
      <c r="AF69" s="58" t="n">
        <v>1</v>
      </c>
      <c r="AG69" s="58" t="n">
        <v>174.110000610352</v>
      </c>
      <c r="AH69" s="58" t="n">
        <v>3.44713649280096</v>
      </c>
      <c r="AI69" s="59" t="b">
        <f aca="false">TRUE()</f>
        <v>1</v>
      </c>
      <c r="AJ69" s="59" t="b">
        <f aca="false">TRUE()</f>
        <v>1</v>
      </c>
      <c r="AK69" s="57" t="s">
        <v>5555</v>
      </c>
    </row>
    <row r="70" customFormat="false" ht="15" hidden="false" customHeight="true" outlineLevel="0" collapsed="false">
      <c r="B70" s="57" t="s">
        <v>4761</v>
      </c>
      <c r="C70" s="57" t="s">
        <v>290</v>
      </c>
      <c r="D70" s="57" t="s">
        <v>377</v>
      </c>
      <c r="E70" s="59" t="b">
        <f aca="false">TRUE()</f>
        <v>1</v>
      </c>
      <c r="F70" s="57" t="n">
        <v>1</v>
      </c>
      <c r="G70" s="57" t="s">
        <v>334</v>
      </c>
      <c r="H70" s="57" t="s">
        <v>4840</v>
      </c>
      <c r="I70" s="57" t="n">
        <v>4</v>
      </c>
      <c r="J70" s="57" t="s">
        <v>360</v>
      </c>
      <c r="K70" s="57" t="n">
        <v>2</v>
      </c>
      <c r="L70" s="59" t="b">
        <f aca="false">FALSE()</f>
        <v>0</v>
      </c>
      <c r="M70" s="59" t="b">
        <f aca="false">TRUE()</f>
        <v>1</v>
      </c>
      <c r="N70" s="59" t="b">
        <f aca="false">TRUE()</f>
        <v>1</v>
      </c>
      <c r="O70" s="59" t="b">
        <f aca="false">TRUE()</f>
        <v>1</v>
      </c>
      <c r="P70" s="59" t="b">
        <f aca="false">TRUE()</f>
        <v>1</v>
      </c>
      <c r="Q70" s="57" t="s">
        <v>5417</v>
      </c>
      <c r="R70" s="57" t="s">
        <v>5426</v>
      </c>
      <c r="S70" s="57" t="s">
        <v>5558</v>
      </c>
      <c r="T70" s="58" t="n">
        <v>1</v>
      </c>
      <c r="U70" s="58" t="n">
        <v>168.259994506836</v>
      </c>
      <c r="V70" s="57" t="s">
        <v>598</v>
      </c>
      <c r="W70" s="57" t="s">
        <v>282</v>
      </c>
      <c r="X70" s="57" t="s">
        <v>5136</v>
      </c>
      <c r="Y70" s="57" t="s">
        <v>4875</v>
      </c>
      <c r="Z70" s="57" t="s">
        <v>4850</v>
      </c>
      <c r="AA70" s="57" t="n">
        <v>82</v>
      </c>
      <c r="AB70" s="57" t="n">
        <v>82</v>
      </c>
      <c r="AC70" s="57" t="s">
        <v>5443</v>
      </c>
      <c r="AD70" s="57" t="s">
        <v>5030</v>
      </c>
      <c r="AE70" s="57" t="s">
        <v>4838</v>
      </c>
      <c r="AF70" s="58" t="n">
        <v>1</v>
      </c>
      <c r="AG70" s="58" t="n">
        <v>172.570007324219</v>
      </c>
      <c r="AH70" s="58" t="n">
        <v>3.65058200839264</v>
      </c>
      <c r="AI70" s="59" t="b">
        <f aca="false">FALSE()</f>
        <v>0</v>
      </c>
      <c r="AJ70" s="59" t="b">
        <f aca="false">TRUE()</f>
        <v>1</v>
      </c>
      <c r="AK70" s="57" t="s">
        <v>5555</v>
      </c>
    </row>
    <row r="71" customFormat="false" ht="15" hidden="false" customHeight="true" outlineLevel="0" collapsed="false">
      <c r="B71" s="57" t="s">
        <v>4761</v>
      </c>
      <c r="C71" s="57" t="s">
        <v>290</v>
      </c>
      <c r="D71" s="57" t="s">
        <v>377</v>
      </c>
      <c r="E71" s="59" t="b">
        <f aca="false">TRUE()</f>
        <v>1</v>
      </c>
      <c r="F71" s="57" t="n">
        <v>1</v>
      </c>
      <c r="G71" s="57" t="s">
        <v>334</v>
      </c>
      <c r="H71" s="57" t="s">
        <v>4840</v>
      </c>
      <c r="I71" s="57" t="n">
        <v>4</v>
      </c>
      <c r="J71" s="57" t="s">
        <v>360</v>
      </c>
      <c r="K71" s="57" t="n">
        <v>2</v>
      </c>
      <c r="L71" s="59" t="b">
        <f aca="false">FALSE()</f>
        <v>0</v>
      </c>
      <c r="M71" s="59" t="b">
        <f aca="false">TRUE()</f>
        <v>1</v>
      </c>
      <c r="N71" s="59" t="b">
        <f aca="false">TRUE()</f>
        <v>1</v>
      </c>
      <c r="O71" s="59" t="b">
        <f aca="false">TRUE()</f>
        <v>1</v>
      </c>
      <c r="P71" s="59" t="b">
        <f aca="false">TRUE()</f>
        <v>1</v>
      </c>
      <c r="Q71" s="57" t="s">
        <v>5417</v>
      </c>
      <c r="R71" s="57" t="s">
        <v>5426</v>
      </c>
      <c r="S71" s="57" t="s">
        <v>5558</v>
      </c>
      <c r="T71" s="58" t="n">
        <v>1</v>
      </c>
      <c r="U71" s="58" t="n">
        <v>168.259994506836</v>
      </c>
      <c r="V71" s="57" t="s">
        <v>598</v>
      </c>
      <c r="W71" s="57" t="s">
        <v>282</v>
      </c>
      <c r="X71" s="57" t="s">
        <v>5136</v>
      </c>
      <c r="Y71" s="57" t="s">
        <v>4875</v>
      </c>
      <c r="Z71" s="57" t="s">
        <v>4850</v>
      </c>
      <c r="AA71" s="57" t="n">
        <v>82</v>
      </c>
      <c r="AB71" s="57" t="n">
        <v>82</v>
      </c>
      <c r="AC71" s="57" t="s">
        <v>5443</v>
      </c>
      <c r="AD71" s="57" t="s">
        <v>5465</v>
      </c>
      <c r="AE71" s="57" t="s">
        <v>4795</v>
      </c>
      <c r="AF71" s="58" t="n">
        <v>1</v>
      </c>
      <c r="AG71" s="58" t="n">
        <v>170.929992675781</v>
      </c>
      <c r="AH71" s="58" t="n">
        <v>4.49703646860908</v>
      </c>
      <c r="AI71" s="59" t="b">
        <f aca="false">FALSE()</f>
        <v>0</v>
      </c>
      <c r="AJ71" s="59" t="b">
        <f aca="false">FALSE()</f>
        <v>0</v>
      </c>
      <c r="AK71" s="57" t="s">
        <v>5555</v>
      </c>
    </row>
    <row r="72" customFormat="false" ht="15" hidden="false" customHeight="true" outlineLevel="0" collapsed="false">
      <c r="B72" s="57" t="s">
        <v>4761</v>
      </c>
      <c r="C72" s="57" t="s">
        <v>290</v>
      </c>
      <c r="D72" s="57" t="s">
        <v>377</v>
      </c>
      <c r="E72" s="59" t="b">
        <f aca="false">TRUE()</f>
        <v>1</v>
      </c>
      <c r="F72" s="57" t="n">
        <v>1</v>
      </c>
      <c r="G72" s="57" t="s">
        <v>334</v>
      </c>
      <c r="H72" s="57" t="s">
        <v>4840</v>
      </c>
      <c r="I72" s="57" t="n">
        <v>4</v>
      </c>
      <c r="J72" s="57" t="s">
        <v>360</v>
      </c>
      <c r="K72" s="57" t="n">
        <v>2</v>
      </c>
      <c r="L72" s="59" t="b">
        <f aca="false">FALSE()</f>
        <v>0</v>
      </c>
      <c r="M72" s="59" t="b">
        <f aca="false">TRUE()</f>
        <v>1</v>
      </c>
      <c r="N72" s="59" t="b">
        <f aca="false">TRUE()</f>
        <v>1</v>
      </c>
      <c r="O72" s="59" t="b">
        <f aca="false">TRUE()</f>
        <v>1</v>
      </c>
      <c r="P72" s="59" t="b">
        <f aca="false">TRUE()</f>
        <v>1</v>
      </c>
      <c r="Q72" s="57" t="s">
        <v>5417</v>
      </c>
      <c r="R72" s="57" t="s">
        <v>5426</v>
      </c>
      <c r="S72" s="57" t="s">
        <v>5558</v>
      </c>
      <c r="T72" s="58" t="n">
        <v>1</v>
      </c>
      <c r="U72" s="58" t="n">
        <v>168.259994506836</v>
      </c>
      <c r="V72" s="57" t="s">
        <v>598</v>
      </c>
      <c r="W72" s="57" t="s">
        <v>282</v>
      </c>
      <c r="X72" s="57" t="s">
        <v>5136</v>
      </c>
      <c r="Y72" s="57" t="s">
        <v>4875</v>
      </c>
      <c r="Z72" s="57" t="s">
        <v>4850</v>
      </c>
      <c r="AA72" s="57" t="n">
        <v>82</v>
      </c>
      <c r="AB72" s="57" t="n">
        <v>82</v>
      </c>
      <c r="AC72" s="57" t="s">
        <v>5443</v>
      </c>
      <c r="AD72" s="57" t="s">
        <v>5487</v>
      </c>
      <c r="AE72" s="57" t="s">
        <v>4838</v>
      </c>
      <c r="AF72" s="58" t="n">
        <v>1</v>
      </c>
      <c r="AG72" s="58" t="n">
        <v>169.020004272461</v>
      </c>
      <c r="AH72" s="58" t="n">
        <v>3.80179654900153</v>
      </c>
      <c r="AI72" s="59" t="b">
        <f aca="false">FALSE()</f>
        <v>0</v>
      </c>
      <c r="AJ72" s="59" t="b">
        <f aca="false">TRUE()</f>
        <v>1</v>
      </c>
      <c r="AK72" s="57" t="s">
        <v>5555</v>
      </c>
    </row>
    <row r="73" customFormat="false" ht="15" hidden="false" customHeight="true" outlineLevel="0" collapsed="false">
      <c r="B73" s="57" t="s">
        <v>4761</v>
      </c>
      <c r="C73" s="57" t="s">
        <v>290</v>
      </c>
      <c r="D73" s="57" t="s">
        <v>377</v>
      </c>
      <c r="E73" s="59" t="b">
        <f aca="false">TRUE()</f>
        <v>1</v>
      </c>
      <c r="F73" s="57" t="n">
        <v>1</v>
      </c>
      <c r="G73" s="57" t="s">
        <v>334</v>
      </c>
      <c r="H73" s="57" t="s">
        <v>4840</v>
      </c>
      <c r="I73" s="57" t="n">
        <v>6</v>
      </c>
      <c r="J73" s="57" t="s">
        <v>583</v>
      </c>
      <c r="K73" s="57" t="n">
        <v>2</v>
      </c>
      <c r="L73" s="59" t="b">
        <f aca="false">FALSE()</f>
        <v>0</v>
      </c>
      <c r="M73" s="59" t="b">
        <f aca="false">TRUE()</f>
        <v>1</v>
      </c>
      <c r="N73" s="59" t="b">
        <f aca="false">TRUE()</f>
        <v>1</v>
      </c>
      <c r="O73" s="59" t="b">
        <f aca="false">TRUE()</f>
        <v>1</v>
      </c>
      <c r="P73" s="59" t="b">
        <f aca="false">TRUE()</f>
        <v>1</v>
      </c>
      <c r="Q73" s="57" t="s">
        <v>5427</v>
      </c>
      <c r="R73" s="57" t="s">
        <v>4840</v>
      </c>
      <c r="S73" s="57" t="s">
        <v>5557</v>
      </c>
      <c r="T73" s="58" t="n">
        <v>1</v>
      </c>
      <c r="U73" s="58" t="n">
        <v>175.710006713867</v>
      </c>
      <c r="V73" s="57" t="s">
        <v>598</v>
      </c>
      <c r="W73" s="57" t="s">
        <v>282</v>
      </c>
      <c r="X73" s="57" t="s">
        <v>5136</v>
      </c>
      <c r="Y73" s="57" t="s">
        <v>4875</v>
      </c>
      <c r="Z73" s="57" t="s">
        <v>4850</v>
      </c>
      <c r="AA73" s="57" t="n">
        <v>43</v>
      </c>
      <c r="AB73" s="57" t="n">
        <v>43</v>
      </c>
      <c r="AC73" s="57" t="s">
        <v>5428</v>
      </c>
      <c r="AD73" s="57" t="s">
        <v>5028</v>
      </c>
      <c r="AE73" s="57" t="s">
        <v>4838</v>
      </c>
      <c r="AF73" s="58" t="n">
        <v>1</v>
      </c>
      <c r="AG73" s="58" t="n">
        <v>169.399993896484</v>
      </c>
      <c r="AH73" s="58" t="n">
        <v>3.86243071135263</v>
      </c>
      <c r="AI73" s="59" t="b">
        <f aca="false">FALSE()</f>
        <v>0</v>
      </c>
      <c r="AJ73" s="59" t="b">
        <f aca="false">TRUE()</f>
        <v>1</v>
      </c>
      <c r="AK73" s="57" t="s">
        <v>5555</v>
      </c>
    </row>
    <row r="74" customFormat="false" ht="15" hidden="false" customHeight="true" outlineLevel="0" collapsed="false">
      <c r="B74" s="57" t="s">
        <v>4761</v>
      </c>
      <c r="C74" s="57" t="s">
        <v>290</v>
      </c>
      <c r="D74" s="57" t="s">
        <v>377</v>
      </c>
      <c r="E74" s="59" t="b">
        <f aca="false">TRUE()</f>
        <v>1</v>
      </c>
      <c r="F74" s="57" t="n">
        <v>1</v>
      </c>
      <c r="G74" s="57" t="s">
        <v>334</v>
      </c>
      <c r="H74" s="57" t="s">
        <v>4840</v>
      </c>
      <c r="I74" s="57" t="n">
        <v>6</v>
      </c>
      <c r="J74" s="57" t="s">
        <v>583</v>
      </c>
      <c r="K74" s="57" t="n">
        <v>2</v>
      </c>
      <c r="L74" s="59" t="b">
        <f aca="false">FALSE()</f>
        <v>0</v>
      </c>
      <c r="M74" s="59" t="b">
        <f aca="false">TRUE()</f>
        <v>1</v>
      </c>
      <c r="N74" s="59" t="b">
        <f aca="false">TRUE()</f>
        <v>1</v>
      </c>
      <c r="O74" s="59" t="b">
        <f aca="false">TRUE()</f>
        <v>1</v>
      </c>
      <c r="P74" s="59" t="b">
        <f aca="false">TRUE()</f>
        <v>1</v>
      </c>
      <c r="Q74" s="57" t="s">
        <v>5427</v>
      </c>
      <c r="R74" s="57" t="s">
        <v>4840</v>
      </c>
      <c r="S74" s="57" t="s">
        <v>5557</v>
      </c>
      <c r="T74" s="58" t="n">
        <v>1</v>
      </c>
      <c r="U74" s="58" t="n">
        <v>175.710006713867</v>
      </c>
      <c r="V74" s="57" t="s">
        <v>598</v>
      </c>
      <c r="W74" s="57" t="s">
        <v>282</v>
      </c>
      <c r="X74" s="57" t="s">
        <v>5136</v>
      </c>
      <c r="Y74" s="57" t="s">
        <v>4875</v>
      </c>
      <c r="Z74" s="57" t="s">
        <v>4850</v>
      </c>
      <c r="AA74" s="57" t="n">
        <v>43</v>
      </c>
      <c r="AB74" s="57" t="n">
        <v>43</v>
      </c>
      <c r="AC74" s="57" t="s">
        <v>5428</v>
      </c>
      <c r="AD74" s="57" t="s">
        <v>5429</v>
      </c>
      <c r="AE74" s="57" t="s">
        <v>4866</v>
      </c>
      <c r="AF74" s="58" t="n">
        <v>1</v>
      </c>
      <c r="AG74" s="58" t="n">
        <v>162.880004882813</v>
      </c>
      <c r="AH74" s="58" t="n">
        <v>4.3428857917288</v>
      </c>
      <c r="AI74" s="59" t="b">
        <f aca="false">FALSE()</f>
        <v>0</v>
      </c>
      <c r="AJ74" s="59" t="b">
        <f aca="false">FALSE()</f>
        <v>0</v>
      </c>
      <c r="AK74" s="57" t="s">
        <v>5559</v>
      </c>
    </row>
    <row r="75" customFormat="false" ht="15" hidden="false" customHeight="true" outlineLevel="0" collapsed="false">
      <c r="B75" s="57" t="s">
        <v>4761</v>
      </c>
      <c r="C75" s="57" t="s">
        <v>290</v>
      </c>
      <c r="D75" s="57" t="s">
        <v>377</v>
      </c>
      <c r="E75" s="59" t="b">
        <f aca="false">TRUE()</f>
        <v>1</v>
      </c>
      <c r="F75" s="57" t="n">
        <v>1</v>
      </c>
      <c r="G75" s="57" t="s">
        <v>334</v>
      </c>
      <c r="H75" s="57" t="s">
        <v>4840</v>
      </c>
      <c r="I75" s="57" t="n">
        <v>6</v>
      </c>
      <c r="J75" s="57" t="s">
        <v>583</v>
      </c>
      <c r="K75" s="57" t="n">
        <v>2</v>
      </c>
      <c r="L75" s="59" t="b">
        <f aca="false">FALSE()</f>
        <v>0</v>
      </c>
      <c r="M75" s="59" t="b">
        <f aca="false">TRUE()</f>
        <v>1</v>
      </c>
      <c r="N75" s="59" t="b">
        <f aca="false">TRUE()</f>
        <v>1</v>
      </c>
      <c r="O75" s="59" t="b">
        <f aca="false">TRUE()</f>
        <v>1</v>
      </c>
      <c r="P75" s="59" t="b">
        <f aca="false">TRUE()</f>
        <v>1</v>
      </c>
      <c r="Q75" s="57" t="s">
        <v>5427</v>
      </c>
      <c r="R75" s="57" t="s">
        <v>4838</v>
      </c>
      <c r="S75" s="57" t="s">
        <v>5557</v>
      </c>
      <c r="T75" s="58" t="n">
        <v>1</v>
      </c>
      <c r="U75" s="58" t="n">
        <v>169.820007324219</v>
      </c>
      <c r="V75" s="57" t="s">
        <v>598</v>
      </c>
      <c r="W75" s="57" t="s">
        <v>282</v>
      </c>
      <c r="X75" s="57" t="s">
        <v>5136</v>
      </c>
      <c r="Y75" s="57" t="s">
        <v>4875</v>
      </c>
      <c r="Z75" s="57" t="s">
        <v>4850</v>
      </c>
      <c r="AA75" s="57" t="n">
        <v>43</v>
      </c>
      <c r="AB75" s="57" t="n">
        <v>43</v>
      </c>
      <c r="AC75" s="57" t="s">
        <v>5428</v>
      </c>
      <c r="AD75" s="57" t="s">
        <v>5028</v>
      </c>
      <c r="AE75" s="57" t="s">
        <v>4838</v>
      </c>
      <c r="AF75" s="58" t="n">
        <v>1</v>
      </c>
      <c r="AG75" s="58" t="n">
        <v>169.399993896484</v>
      </c>
      <c r="AH75" s="58" t="n">
        <v>3.36785955764191</v>
      </c>
      <c r="AI75" s="59" t="b">
        <f aca="false">TRUE()</f>
        <v>1</v>
      </c>
      <c r="AJ75" s="59" t="b">
        <f aca="false">TRUE()</f>
        <v>1</v>
      </c>
      <c r="AK75" s="57" t="s">
        <v>5555</v>
      </c>
    </row>
    <row r="76" customFormat="false" ht="15" hidden="false" customHeight="true" outlineLevel="0" collapsed="false">
      <c r="B76" s="57" t="s">
        <v>4761</v>
      </c>
      <c r="C76" s="57" t="s">
        <v>290</v>
      </c>
      <c r="D76" s="57" t="s">
        <v>377</v>
      </c>
      <c r="E76" s="59" t="b">
        <f aca="false">TRUE()</f>
        <v>1</v>
      </c>
      <c r="F76" s="57" t="n">
        <v>1</v>
      </c>
      <c r="G76" s="57" t="s">
        <v>334</v>
      </c>
      <c r="H76" s="57" t="s">
        <v>4840</v>
      </c>
      <c r="I76" s="57" t="n">
        <v>6</v>
      </c>
      <c r="J76" s="57" t="s">
        <v>583</v>
      </c>
      <c r="K76" s="57" t="n">
        <v>2</v>
      </c>
      <c r="L76" s="59" t="b">
        <f aca="false">FALSE()</f>
        <v>0</v>
      </c>
      <c r="M76" s="59" t="b">
        <f aca="false">TRUE()</f>
        <v>1</v>
      </c>
      <c r="N76" s="59" t="b">
        <f aca="false">TRUE()</f>
        <v>1</v>
      </c>
      <c r="O76" s="59" t="b">
        <f aca="false">TRUE()</f>
        <v>1</v>
      </c>
      <c r="P76" s="59" t="b">
        <f aca="false">TRUE()</f>
        <v>1</v>
      </c>
      <c r="Q76" s="57" t="s">
        <v>5427</v>
      </c>
      <c r="R76" s="57" t="s">
        <v>4838</v>
      </c>
      <c r="S76" s="57" t="s">
        <v>5557</v>
      </c>
      <c r="T76" s="58" t="n">
        <v>1</v>
      </c>
      <c r="U76" s="58" t="n">
        <v>169.820007324219</v>
      </c>
      <c r="V76" s="57" t="s">
        <v>598</v>
      </c>
      <c r="W76" s="57" t="s">
        <v>282</v>
      </c>
      <c r="X76" s="57" t="s">
        <v>5136</v>
      </c>
      <c r="Y76" s="57" t="s">
        <v>4875</v>
      </c>
      <c r="Z76" s="57" t="s">
        <v>4850</v>
      </c>
      <c r="AA76" s="57" t="n">
        <v>43</v>
      </c>
      <c r="AB76" s="57" t="n">
        <v>43</v>
      </c>
      <c r="AC76" s="57" t="s">
        <v>5428</v>
      </c>
      <c r="AD76" s="57" t="s">
        <v>5030</v>
      </c>
      <c r="AE76" s="57" t="s">
        <v>4838</v>
      </c>
      <c r="AF76" s="58" t="n">
        <v>1</v>
      </c>
      <c r="AG76" s="58" t="n">
        <v>167.289993286133</v>
      </c>
      <c r="AH76" s="58" t="n">
        <v>3.92758208061905</v>
      </c>
      <c r="AI76" s="59" t="b">
        <f aca="false">FALSE()</f>
        <v>0</v>
      </c>
      <c r="AJ76" s="59" t="b">
        <f aca="false">TRUE()</f>
        <v>1</v>
      </c>
      <c r="AK76" s="57" t="s">
        <v>5555</v>
      </c>
    </row>
    <row r="77" customFormat="false" ht="15" hidden="false" customHeight="true" outlineLevel="0" collapsed="false">
      <c r="B77" s="57" t="s">
        <v>4761</v>
      </c>
      <c r="C77" s="57" t="s">
        <v>290</v>
      </c>
      <c r="D77" s="57" t="s">
        <v>377</v>
      </c>
      <c r="E77" s="59" t="b">
        <f aca="false">TRUE()</f>
        <v>1</v>
      </c>
      <c r="F77" s="57" t="n">
        <v>1</v>
      </c>
      <c r="G77" s="57" t="s">
        <v>334</v>
      </c>
      <c r="H77" s="57" t="s">
        <v>4840</v>
      </c>
      <c r="I77" s="57" t="n">
        <v>6</v>
      </c>
      <c r="J77" s="57" t="s">
        <v>583</v>
      </c>
      <c r="K77" s="57" t="n">
        <v>2</v>
      </c>
      <c r="L77" s="59" t="b">
        <f aca="false">FALSE()</f>
        <v>0</v>
      </c>
      <c r="M77" s="59" t="b">
        <f aca="false">TRUE()</f>
        <v>1</v>
      </c>
      <c r="N77" s="59" t="b">
        <f aca="false">TRUE()</f>
        <v>1</v>
      </c>
      <c r="O77" s="59" t="b">
        <f aca="false">TRUE()</f>
        <v>1</v>
      </c>
      <c r="P77" s="59" t="b">
        <f aca="false">TRUE()</f>
        <v>1</v>
      </c>
      <c r="Q77" s="57" t="s">
        <v>5427</v>
      </c>
      <c r="R77" s="57" t="s">
        <v>4838</v>
      </c>
      <c r="S77" s="57" t="s">
        <v>5557</v>
      </c>
      <c r="T77" s="58" t="n">
        <v>1</v>
      </c>
      <c r="U77" s="58" t="n">
        <v>169.820007324219</v>
      </c>
      <c r="V77" s="57" t="s">
        <v>598</v>
      </c>
      <c r="W77" s="57" t="s">
        <v>282</v>
      </c>
      <c r="X77" s="57" t="s">
        <v>5136</v>
      </c>
      <c r="Y77" s="57" t="s">
        <v>4875</v>
      </c>
      <c r="Z77" s="57" t="s">
        <v>4850</v>
      </c>
      <c r="AA77" s="57" t="n">
        <v>43</v>
      </c>
      <c r="AB77" s="57" t="n">
        <v>43</v>
      </c>
      <c r="AC77" s="57" t="s">
        <v>5428</v>
      </c>
      <c r="AD77" s="57" t="s">
        <v>5429</v>
      </c>
      <c r="AE77" s="57" t="s">
        <v>4866</v>
      </c>
      <c r="AF77" s="58" t="n">
        <v>1</v>
      </c>
      <c r="AG77" s="58" t="n">
        <v>162.880004882813</v>
      </c>
      <c r="AH77" s="58" t="n">
        <v>3.54607642331633</v>
      </c>
      <c r="AI77" s="59" t="b">
        <f aca="false">FALSE()</f>
        <v>0</v>
      </c>
      <c r="AJ77" s="59" t="b">
        <f aca="false">TRUE()</f>
        <v>1</v>
      </c>
      <c r="AK77" s="57" t="s">
        <v>5559</v>
      </c>
    </row>
    <row r="78" customFormat="false" ht="15" hidden="false" customHeight="true" outlineLevel="0" collapsed="false">
      <c r="B78" s="57" t="s">
        <v>4761</v>
      </c>
      <c r="C78" s="57" t="s">
        <v>290</v>
      </c>
      <c r="D78" s="57" t="s">
        <v>377</v>
      </c>
      <c r="E78" s="59" t="b">
        <f aca="false">TRUE()</f>
        <v>1</v>
      </c>
      <c r="F78" s="57" t="n">
        <v>1</v>
      </c>
      <c r="G78" s="57" t="s">
        <v>334</v>
      </c>
      <c r="H78" s="57" t="s">
        <v>4840</v>
      </c>
      <c r="I78" s="57" t="n">
        <v>6</v>
      </c>
      <c r="J78" s="57" t="s">
        <v>583</v>
      </c>
      <c r="K78" s="57" t="n">
        <v>2</v>
      </c>
      <c r="L78" s="59" t="b">
        <f aca="false">FALSE()</f>
        <v>0</v>
      </c>
      <c r="M78" s="59" t="b">
        <f aca="false">TRUE()</f>
        <v>1</v>
      </c>
      <c r="N78" s="59" t="b">
        <f aca="false">TRUE()</f>
        <v>1</v>
      </c>
      <c r="O78" s="59" t="b">
        <f aca="false">TRUE()</f>
        <v>1</v>
      </c>
      <c r="P78" s="59" t="b">
        <f aca="false">TRUE()</f>
        <v>1</v>
      </c>
      <c r="Q78" s="57" t="s">
        <v>5427</v>
      </c>
      <c r="R78" s="57" t="s">
        <v>4866</v>
      </c>
      <c r="S78" s="57" t="s">
        <v>5557</v>
      </c>
      <c r="T78" s="58" t="n">
        <v>1</v>
      </c>
      <c r="U78" s="58" t="n">
        <v>166.220001220703</v>
      </c>
      <c r="V78" s="57" t="s">
        <v>598</v>
      </c>
      <c r="W78" s="57" t="s">
        <v>282</v>
      </c>
      <c r="X78" s="57" t="s">
        <v>5136</v>
      </c>
      <c r="Y78" s="57" t="s">
        <v>4875</v>
      </c>
      <c r="Z78" s="57" t="s">
        <v>4850</v>
      </c>
      <c r="AA78" s="57" t="n">
        <v>43</v>
      </c>
      <c r="AB78" s="57" t="n">
        <v>43</v>
      </c>
      <c r="AC78" s="57" t="s">
        <v>5428</v>
      </c>
      <c r="AD78" s="57" t="s">
        <v>5028</v>
      </c>
      <c r="AE78" s="57" t="s">
        <v>4838</v>
      </c>
      <c r="AF78" s="58" t="n">
        <v>1</v>
      </c>
      <c r="AG78" s="58" t="n">
        <v>169.399993896484</v>
      </c>
      <c r="AH78" s="58" t="n">
        <v>3.69640392814425</v>
      </c>
      <c r="AI78" s="59" t="b">
        <f aca="false">FALSE()</f>
        <v>0</v>
      </c>
      <c r="AJ78" s="59" t="b">
        <f aca="false">TRUE()</f>
        <v>1</v>
      </c>
      <c r="AK78" s="57" t="s">
        <v>5555</v>
      </c>
    </row>
    <row r="79" customFormat="false" ht="15" hidden="false" customHeight="true" outlineLevel="0" collapsed="false">
      <c r="B79" s="57" t="s">
        <v>4761</v>
      </c>
      <c r="C79" s="57" t="s">
        <v>290</v>
      </c>
      <c r="D79" s="57" t="s">
        <v>377</v>
      </c>
      <c r="E79" s="59" t="b">
        <f aca="false">TRUE()</f>
        <v>1</v>
      </c>
      <c r="F79" s="57" t="n">
        <v>1</v>
      </c>
      <c r="G79" s="57" t="s">
        <v>334</v>
      </c>
      <c r="H79" s="57" t="s">
        <v>4840</v>
      </c>
      <c r="I79" s="57" t="n">
        <v>6</v>
      </c>
      <c r="J79" s="57" t="s">
        <v>583</v>
      </c>
      <c r="K79" s="57" t="n">
        <v>2</v>
      </c>
      <c r="L79" s="59" t="b">
        <f aca="false">FALSE()</f>
        <v>0</v>
      </c>
      <c r="M79" s="59" t="b">
        <f aca="false">TRUE()</f>
        <v>1</v>
      </c>
      <c r="N79" s="59" t="b">
        <f aca="false">TRUE()</f>
        <v>1</v>
      </c>
      <c r="O79" s="59" t="b">
        <f aca="false">TRUE()</f>
        <v>1</v>
      </c>
      <c r="P79" s="59" t="b">
        <f aca="false">TRUE()</f>
        <v>1</v>
      </c>
      <c r="Q79" s="57" t="s">
        <v>5427</v>
      </c>
      <c r="R79" s="57" t="s">
        <v>4866</v>
      </c>
      <c r="S79" s="57" t="s">
        <v>5557</v>
      </c>
      <c r="T79" s="58" t="n">
        <v>1</v>
      </c>
      <c r="U79" s="58" t="n">
        <v>166.220001220703</v>
      </c>
      <c r="V79" s="57" t="s">
        <v>598</v>
      </c>
      <c r="W79" s="57" t="s">
        <v>282</v>
      </c>
      <c r="X79" s="57" t="s">
        <v>5136</v>
      </c>
      <c r="Y79" s="57" t="s">
        <v>4875</v>
      </c>
      <c r="Z79" s="57" t="s">
        <v>4850</v>
      </c>
      <c r="AA79" s="57" t="n">
        <v>43</v>
      </c>
      <c r="AB79" s="57" t="n">
        <v>43</v>
      </c>
      <c r="AC79" s="57" t="s">
        <v>5428</v>
      </c>
      <c r="AD79" s="57" t="s">
        <v>5030</v>
      </c>
      <c r="AE79" s="57" t="s">
        <v>4838</v>
      </c>
      <c r="AF79" s="58" t="n">
        <v>1</v>
      </c>
      <c r="AG79" s="58" t="n">
        <v>167.289993286133</v>
      </c>
      <c r="AH79" s="58" t="n">
        <v>3.75756956023438</v>
      </c>
      <c r="AI79" s="59" t="b">
        <f aca="false">FALSE()</f>
        <v>0</v>
      </c>
      <c r="AJ79" s="59" t="b">
        <f aca="false">TRUE()</f>
        <v>1</v>
      </c>
      <c r="AK79" s="57" t="s">
        <v>5555</v>
      </c>
    </row>
    <row r="80" customFormat="false" ht="15" hidden="false" customHeight="true" outlineLevel="0" collapsed="false">
      <c r="B80" s="57" t="s">
        <v>4761</v>
      </c>
      <c r="C80" s="57" t="s">
        <v>290</v>
      </c>
      <c r="D80" s="57" t="s">
        <v>377</v>
      </c>
      <c r="E80" s="59" t="b">
        <f aca="false">TRUE()</f>
        <v>1</v>
      </c>
      <c r="F80" s="57" t="n">
        <v>1</v>
      </c>
      <c r="G80" s="57" t="s">
        <v>334</v>
      </c>
      <c r="H80" s="57" t="s">
        <v>4840</v>
      </c>
      <c r="I80" s="57" t="n">
        <v>6</v>
      </c>
      <c r="J80" s="57" t="s">
        <v>583</v>
      </c>
      <c r="K80" s="57" t="n">
        <v>2</v>
      </c>
      <c r="L80" s="59" t="b">
        <f aca="false">FALSE()</f>
        <v>0</v>
      </c>
      <c r="M80" s="59" t="b">
        <f aca="false">TRUE()</f>
        <v>1</v>
      </c>
      <c r="N80" s="59" t="b">
        <f aca="false">TRUE()</f>
        <v>1</v>
      </c>
      <c r="O80" s="59" t="b">
        <f aca="false">TRUE()</f>
        <v>1</v>
      </c>
      <c r="P80" s="59" t="b">
        <f aca="false">TRUE()</f>
        <v>1</v>
      </c>
      <c r="Q80" s="57" t="s">
        <v>5427</v>
      </c>
      <c r="R80" s="57" t="s">
        <v>4866</v>
      </c>
      <c r="S80" s="57" t="s">
        <v>5557</v>
      </c>
      <c r="T80" s="58" t="n">
        <v>1</v>
      </c>
      <c r="U80" s="58" t="n">
        <v>166.220001220703</v>
      </c>
      <c r="V80" s="57" t="s">
        <v>598</v>
      </c>
      <c r="W80" s="57" t="s">
        <v>282</v>
      </c>
      <c r="X80" s="57" t="s">
        <v>5136</v>
      </c>
      <c r="Y80" s="57" t="s">
        <v>4875</v>
      </c>
      <c r="Z80" s="57" t="s">
        <v>4850</v>
      </c>
      <c r="AA80" s="57" t="n">
        <v>43</v>
      </c>
      <c r="AB80" s="57" t="n">
        <v>43</v>
      </c>
      <c r="AC80" s="57" t="s">
        <v>5428</v>
      </c>
      <c r="AD80" s="57" t="s">
        <v>5429</v>
      </c>
      <c r="AE80" s="57" t="s">
        <v>4866</v>
      </c>
      <c r="AF80" s="58" t="n">
        <v>1</v>
      </c>
      <c r="AG80" s="58" t="n">
        <v>162.880004882813</v>
      </c>
      <c r="AH80" s="58" t="n">
        <v>3.02178986694973</v>
      </c>
      <c r="AI80" s="59" t="b">
        <f aca="false">TRUE()</f>
        <v>1</v>
      </c>
      <c r="AJ80" s="59" t="b">
        <f aca="false">TRUE()</f>
        <v>1</v>
      </c>
      <c r="AK80" s="57" t="s">
        <v>5559</v>
      </c>
    </row>
    <row r="81" customFormat="false" ht="15" hidden="false" customHeight="true" outlineLevel="0" collapsed="false">
      <c r="B81" s="57" t="s">
        <v>4761</v>
      </c>
      <c r="C81" s="57" t="s">
        <v>290</v>
      </c>
      <c r="D81" s="57" t="s">
        <v>377</v>
      </c>
      <c r="E81" s="59" t="b">
        <f aca="false">TRUE()</f>
        <v>1</v>
      </c>
      <c r="F81" s="57" t="n">
        <v>1</v>
      </c>
      <c r="G81" s="57" t="s">
        <v>334</v>
      </c>
      <c r="H81" s="57" t="s">
        <v>4840</v>
      </c>
      <c r="I81" s="57" t="n">
        <v>6</v>
      </c>
      <c r="J81" s="57" t="s">
        <v>583</v>
      </c>
      <c r="K81" s="57" t="n">
        <v>2</v>
      </c>
      <c r="L81" s="59" t="b">
        <f aca="false">FALSE()</f>
        <v>0</v>
      </c>
      <c r="M81" s="59" t="b">
        <f aca="false">TRUE()</f>
        <v>1</v>
      </c>
      <c r="N81" s="59" t="b">
        <f aca="false">TRUE()</f>
        <v>1</v>
      </c>
      <c r="O81" s="59" t="b">
        <f aca="false">TRUE()</f>
        <v>1</v>
      </c>
      <c r="P81" s="59" t="b">
        <f aca="false">TRUE()</f>
        <v>1</v>
      </c>
      <c r="Q81" s="57" t="s">
        <v>5427</v>
      </c>
      <c r="R81" s="57" t="s">
        <v>5028</v>
      </c>
      <c r="S81" s="57" t="s">
        <v>5558</v>
      </c>
      <c r="T81" s="58" t="n">
        <v>1</v>
      </c>
      <c r="U81" s="58" t="n">
        <v>176.990005493164</v>
      </c>
      <c r="V81" s="57" t="s">
        <v>598</v>
      </c>
      <c r="W81" s="57" t="s">
        <v>282</v>
      </c>
      <c r="X81" s="57" t="s">
        <v>5136</v>
      </c>
      <c r="Y81" s="57" t="s">
        <v>4875</v>
      </c>
      <c r="Z81" s="57" t="s">
        <v>4850</v>
      </c>
      <c r="AA81" s="57" t="n">
        <v>43</v>
      </c>
      <c r="AB81" s="57" t="n">
        <v>43</v>
      </c>
      <c r="AC81" s="57" t="s">
        <v>5428</v>
      </c>
      <c r="AD81" s="57" t="s">
        <v>4840</v>
      </c>
      <c r="AE81" s="57" t="s">
        <v>4838</v>
      </c>
      <c r="AF81" s="58" t="n">
        <v>1</v>
      </c>
      <c r="AG81" s="58" t="n">
        <v>170.309997558594</v>
      </c>
      <c r="AH81" s="58" t="n">
        <v>3.86933547266195</v>
      </c>
      <c r="AI81" s="59" t="b">
        <f aca="false">FALSE()</f>
        <v>0</v>
      </c>
      <c r="AJ81" s="59" t="b">
        <f aca="false">TRUE()</f>
        <v>1</v>
      </c>
      <c r="AK81" s="57" t="s">
        <v>5555</v>
      </c>
    </row>
    <row r="82" customFormat="false" ht="15" hidden="false" customHeight="true" outlineLevel="0" collapsed="false">
      <c r="B82" s="57" t="s">
        <v>4761</v>
      </c>
      <c r="C82" s="57" t="s">
        <v>290</v>
      </c>
      <c r="D82" s="57" t="s">
        <v>377</v>
      </c>
      <c r="E82" s="59" t="b">
        <f aca="false">TRUE()</f>
        <v>1</v>
      </c>
      <c r="F82" s="57" t="n">
        <v>1</v>
      </c>
      <c r="G82" s="57" t="s">
        <v>334</v>
      </c>
      <c r="H82" s="57" t="s">
        <v>4840</v>
      </c>
      <c r="I82" s="57" t="n">
        <v>6</v>
      </c>
      <c r="J82" s="57" t="s">
        <v>583</v>
      </c>
      <c r="K82" s="57" t="n">
        <v>2</v>
      </c>
      <c r="L82" s="59" t="b">
        <f aca="false">FALSE()</f>
        <v>0</v>
      </c>
      <c r="M82" s="59" t="b">
        <f aca="false">TRUE()</f>
        <v>1</v>
      </c>
      <c r="N82" s="59" t="b">
        <f aca="false">TRUE()</f>
        <v>1</v>
      </c>
      <c r="O82" s="59" t="b">
        <f aca="false">TRUE()</f>
        <v>1</v>
      </c>
      <c r="P82" s="59" t="b">
        <f aca="false">TRUE()</f>
        <v>1</v>
      </c>
      <c r="Q82" s="57" t="s">
        <v>5427</v>
      </c>
      <c r="R82" s="57" t="s">
        <v>5028</v>
      </c>
      <c r="S82" s="57" t="s">
        <v>5558</v>
      </c>
      <c r="T82" s="58" t="n">
        <v>1</v>
      </c>
      <c r="U82" s="58" t="n">
        <v>176.990005493164</v>
      </c>
      <c r="V82" s="57" t="s">
        <v>598</v>
      </c>
      <c r="W82" s="57" t="s">
        <v>282</v>
      </c>
      <c r="X82" s="57" t="s">
        <v>5136</v>
      </c>
      <c r="Y82" s="57" t="s">
        <v>4875</v>
      </c>
      <c r="Z82" s="57" t="s">
        <v>4850</v>
      </c>
      <c r="AA82" s="57" t="n">
        <v>43</v>
      </c>
      <c r="AB82" s="57" t="n">
        <v>43</v>
      </c>
      <c r="AC82" s="57" t="s">
        <v>5428</v>
      </c>
      <c r="AD82" s="57" t="s">
        <v>4838</v>
      </c>
      <c r="AE82" s="57" t="s">
        <v>4838</v>
      </c>
      <c r="AF82" s="58" t="n">
        <v>1</v>
      </c>
      <c r="AG82" s="58" t="n">
        <v>170.630004882813</v>
      </c>
      <c r="AH82" s="58" t="n">
        <v>3.90624448799609</v>
      </c>
      <c r="AI82" s="59" t="b">
        <f aca="false">FALSE()</f>
        <v>0</v>
      </c>
      <c r="AJ82" s="59" t="b">
        <f aca="false">TRUE()</f>
        <v>1</v>
      </c>
      <c r="AK82" s="57" t="s">
        <v>5555</v>
      </c>
    </row>
    <row r="83" customFormat="false" ht="15" hidden="false" customHeight="true" outlineLevel="0" collapsed="false">
      <c r="B83" s="57" t="s">
        <v>4761</v>
      </c>
      <c r="C83" s="57" t="s">
        <v>290</v>
      </c>
      <c r="D83" s="57" t="s">
        <v>377</v>
      </c>
      <c r="E83" s="59" t="b">
        <f aca="false">TRUE()</f>
        <v>1</v>
      </c>
      <c r="F83" s="57" t="n">
        <v>1</v>
      </c>
      <c r="G83" s="57" t="s">
        <v>334</v>
      </c>
      <c r="H83" s="57" t="s">
        <v>4840</v>
      </c>
      <c r="I83" s="57" t="n">
        <v>6</v>
      </c>
      <c r="J83" s="57" t="s">
        <v>583</v>
      </c>
      <c r="K83" s="57" t="n">
        <v>2</v>
      </c>
      <c r="L83" s="59" t="b">
        <f aca="false">FALSE()</f>
        <v>0</v>
      </c>
      <c r="M83" s="59" t="b">
        <f aca="false">TRUE()</f>
        <v>1</v>
      </c>
      <c r="N83" s="59" t="b">
        <f aca="false">TRUE()</f>
        <v>1</v>
      </c>
      <c r="O83" s="59" t="b">
        <f aca="false">TRUE()</f>
        <v>1</v>
      </c>
      <c r="P83" s="59" t="b">
        <f aca="false">TRUE()</f>
        <v>1</v>
      </c>
      <c r="Q83" s="57" t="s">
        <v>5427</v>
      </c>
      <c r="R83" s="57" t="s">
        <v>5028</v>
      </c>
      <c r="S83" s="57" t="s">
        <v>5558</v>
      </c>
      <c r="T83" s="58" t="n">
        <v>1</v>
      </c>
      <c r="U83" s="58" t="n">
        <v>176.990005493164</v>
      </c>
      <c r="V83" s="57" t="s">
        <v>598</v>
      </c>
      <c r="W83" s="57" t="s">
        <v>282</v>
      </c>
      <c r="X83" s="57" t="s">
        <v>5136</v>
      </c>
      <c r="Y83" s="57" t="s">
        <v>4875</v>
      </c>
      <c r="Z83" s="57" t="s">
        <v>4850</v>
      </c>
      <c r="AA83" s="57" t="n">
        <v>43</v>
      </c>
      <c r="AB83" s="57" t="n">
        <v>43</v>
      </c>
      <c r="AC83" s="57" t="s">
        <v>5428</v>
      </c>
      <c r="AD83" s="57" t="s">
        <v>4866</v>
      </c>
      <c r="AE83" s="57" t="s">
        <v>4866</v>
      </c>
      <c r="AF83" s="58" t="n">
        <v>1</v>
      </c>
      <c r="AG83" s="58" t="n">
        <v>167.669998168945</v>
      </c>
      <c r="AH83" s="58" t="n">
        <v>3.54872864558559</v>
      </c>
      <c r="AI83" s="59" t="b">
        <f aca="false">FALSE()</f>
        <v>0</v>
      </c>
      <c r="AJ83" s="59" t="b">
        <f aca="false">TRUE()</f>
        <v>1</v>
      </c>
      <c r="AK83" s="57" t="s">
        <v>5556</v>
      </c>
    </row>
    <row r="84" customFormat="false" ht="15" hidden="false" customHeight="true" outlineLevel="0" collapsed="false">
      <c r="B84" s="57" t="s">
        <v>4761</v>
      </c>
      <c r="C84" s="57" t="s">
        <v>290</v>
      </c>
      <c r="D84" s="57" t="s">
        <v>377</v>
      </c>
      <c r="E84" s="59" t="b">
        <f aca="false">TRUE()</f>
        <v>1</v>
      </c>
      <c r="F84" s="57" t="n">
        <v>1</v>
      </c>
      <c r="G84" s="57" t="s">
        <v>334</v>
      </c>
      <c r="H84" s="57" t="s">
        <v>4840</v>
      </c>
      <c r="I84" s="57" t="n">
        <v>6</v>
      </c>
      <c r="J84" s="57" t="s">
        <v>583</v>
      </c>
      <c r="K84" s="57" t="n">
        <v>2</v>
      </c>
      <c r="L84" s="59" t="b">
        <f aca="false">FALSE()</f>
        <v>0</v>
      </c>
      <c r="M84" s="59" t="b">
        <f aca="false">TRUE()</f>
        <v>1</v>
      </c>
      <c r="N84" s="59" t="b">
        <f aca="false">TRUE()</f>
        <v>1</v>
      </c>
      <c r="O84" s="59" t="b">
        <f aca="false">TRUE()</f>
        <v>1</v>
      </c>
      <c r="P84" s="59" t="b">
        <f aca="false">TRUE()</f>
        <v>1</v>
      </c>
      <c r="Q84" s="57" t="s">
        <v>5427</v>
      </c>
      <c r="R84" s="57" t="s">
        <v>5028</v>
      </c>
      <c r="S84" s="57" t="s">
        <v>5558</v>
      </c>
      <c r="T84" s="58" t="n">
        <v>1</v>
      </c>
      <c r="U84" s="58" t="n">
        <v>176.990005493164</v>
      </c>
      <c r="V84" s="57" t="s">
        <v>598</v>
      </c>
      <c r="W84" s="57" t="s">
        <v>282</v>
      </c>
      <c r="X84" s="57" t="s">
        <v>5136</v>
      </c>
      <c r="Y84" s="57" t="s">
        <v>4875</v>
      </c>
      <c r="Z84" s="57" t="s">
        <v>4850</v>
      </c>
      <c r="AA84" s="57" t="n">
        <v>43</v>
      </c>
      <c r="AB84" s="57" t="n">
        <v>43</v>
      </c>
      <c r="AC84" s="57" t="s">
        <v>5428</v>
      </c>
      <c r="AD84" s="57" t="s">
        <v>5028</v>
      </c>
      <c r="AE84" s="57" t="s">
        <v>4838</v>
      </c>
      <c r="AF84" s="58" t="n">
        <v>1</v>
      </c>
      <c r="AG84" s="58" t="n">
        <v>169.399993896484</v>
      </c>
      <c r="AH84" s="58" t="n">
        <v>3.34168236072791</v>
      </c>
      <c r="AI84" s="59" t="b">
        <f aca="false">TRUE()</f>
        <v>1</v>
      </c>
      <c r="AJ84" s="59" t="b">
        <f aca="false">TRUE()</f>
        <v>1</v>
      </c>
      <c r="AK84" s="57" t="s">
        <v>5555</v>
      </c>
    </row>
    <row r="85" customFormat="false" ht="15" hidden="false" customHeight="true" outlineLevel="0" collapsed="false">
      <c r="B85" s="57" t="s">
        <v>4761</v>
      </c>
      <c r="C85" s="57" t="s">
        <v>290</v>
      </c>
      <c r="D85" s="57" t="s">
        <v>377</v>
      </c>
      <c r="E85" s="59" t="b">
        <f aca="false">TRUE()</f>
        <v>1</v>
      </c>
      <c r="F85" s="57" t="n">
        <v>1</v>
      </c>
      <c r="G85" s="57" t="s">
        <v>334</v>
      </c>
      <c r="H85" s="57" t="s">
        <v>4840</v>
      </c>
      <c r="I85" s="57" t="n">
        <v>6</v>
      </c>
      <c r="J85" s="57" t="s">
        <v>583</v>
      </c>
      <c r="K85" s="57" t="n">
        <v>2</v>
      </c>
      <c r="L85" s="59" t="b">
        <f aca="false">FALSE()</f>
        <v>0</v>
      </c>
      <c r="M85" s="59" t="b">
        <f aca="false">TRUE()</f>
        <v>1</v>
      </c>
      <c r="N85" s="59" t="b">
        <f aca="false">TRUE()</f>
        <v>1</v>
      </c>
      <c r="O85" s="59" t="b">
        <f aca="false">TRUE()</f>
        <v>1</v>
      </c>
      <c r="P85" s="59" t="b">
        <f aca="false">TRUE()</f>
        <v>1</v>
      </c>
      <c r="Q85" s="57" t="s">
        <v>5427</v>
      </c>
      <c r="R85" s="57" t="s">
        <v>5028</v>
      </c>
      <c r="S85" s="57" t="s">
        <v>5558</v>
      </c>
      <c r="T85" s="58" t="n">
        <v>1</v>
      </c>
      <c r="U85" s="58" t="n">
        <v>176.990005493164</v>
      </c>
      <c r="V85" s="57" t="s">
        <v>598</v>
      </c>
      <c r="W85" s="57" t="s">
        <v>282</v>
      </c>
      <c r="X85" s="57" t="s">
        <v>5136</v>
      </c>
      <c r="Y85" s="57" t="s">
        <v>4875</v>
      </c>
      <c r="Z85" s="57" t="s">
        <v>4850</v>
      </c>
      <c r="AA85" s="57" t="n">
        <v>43</v>
      </c>
      <c r="AB85" s="57" t="n">
        <v>43</v>
      </c>
      <c r="AC85" s="57" t="s">
        <v>5428</v>
      </c>
      <c r="AD85" s="57" t="s">
        <v>5030</v>
      </c>
      <c r="AE85" s="57" t="s">
        <v>4838</v>
      </c>
      <c r="AF85" s="58" t="n">
        <v>1</v>
      </c>
      <c r="AG85" s="58" t="n">
        <v>167.289993286133</v>
      </c>
      <c r="AH85" s="58" t="n">
        <v>4.05381375990559</v>
      </c>
      <c r="AI85" s="59" t="b">
        <f aca="false">FALSE()</f>
        <v>0</v>
      </c>
      <c r="AJ85" s="59" t="b">
        <f aca="false">FALSE()</f>
        <v>0</v>
      </c>
      <c r="AK85" s="57" t="s">
        <v>5555</v>
      </c>
    </row>
    <row r="86" customFormat="false" ht="15" hidden="false" customHeight="true" outlineLevel="0" collapsed="false">
      <c r="B86" s="57" t="s">
        <v>4761</v>
      </c>
      <c r="C86" s="57" t="s">
        <v>290</v>
      </c>
      <c r="D86" s="57" t="s">
        <v>377</v>
      </c>
      <c r="E86" s="59" t="b">
        <f aca="false">TRUE()</f>
        <v>1</v>
      </c>
      <c r="F86" s="57" t="n">
        <v>1</v>
      </c>
      <c r="G86" s="57" t="s">
        <v>334</v>
      </c>
      <c r="H86" s="57" t="s">
        <v>4840</v>
      </c>
      <c r="I86" s="57" t="n">
        <v>6</v>
      </c>
      <c r="J86" s="57" t="s">
        <v>583</v>
      </c>
      <c r="K86" s="57" t="n">
        <v>2</v>
      </c>
      <c r="L86" s="59" t="b">
        <f aca="false">FALSE()</f>
        <v>0</v>
      </c>
      <c r="M86" s="59" t="b">
        <f aca="false">TRUE()</f>
        <v>1</v>
      </c>
      <c r="N86" s="59" t="b">
        <f aca="false">TRUE()</f>
        <v>1</v>
      </c>
      <c r="O86" s="59" t="b">
        <f aca="false">TRUE()</f>
        <v>1</v>
      </c>
      <c r="P86" s="59" t="b">
        <f aca="false">TRUE()</f>
        <v>1</v>
      </c>
      <c r="Q86" s="57" t="s">
        <v>5427</v>
      </c>
      <c r="R86" s="57" t="s">
        <v>5028</v>
      </c>
      <c r="S86" s="57" t="s">
        <v>5558</v>
      </c>
      <c r="T86" s="58" t="n">
        <v>1</v>
      </c>
      <c r="U86" s="58" t="n">
        <v>176.990005493164</v>
      </c>
      <c r="V86" s="57" t="s">
        <v>598</v>
      </c>
      <c r="W86" s="57" t="s">
        <v>282</v>
      </c>
      <c r="X86" s="57" t="s">
        <v>5136</v>
      </c>
      <c r="Y86" s="57" t="s">
        <v>4875</v>
      </c>
      <c r="Z86" s="57" t="s">
        <v>4850</v>
      </c>
      <c r="AA86" s="57" t="n">
        <v>43</v>
      </c>
      <c r="AB86" s="57" t="n">
        <v>43</v>
      </c>
      <c r="AC86" s="57" t="s">
        <v>5428</v>
      </c>
      <c r="AD86" s="57" t="s">
        <v>5429</v>
      </c>
      <c r="AE86" s="57" t="s">
        <v>4866</v>
      </c>
      <c r="AF86" s="58" t="n">
        <v>1</v>
      </c>
      <c r="AG86" s="58" t="n">
        <v>162.880004882813</v>
      </c>
      <c r="AH86" s="58" t="n">
        <v>3.858422864332</v>
      </c>
      <c r="AI86" s="59" t="b">
        <f aca="false">FALSE()</f>
        <v>0</v>
      </c>
      <c r="AJ86" s="59" t="b">
        <f aca="false">TRUE()</f>
        <v>1</v>
      </c>
      <c r="AK86" s="57" t="s">
        <v>5559</v>
      </c>
    </row>
    <row r="87" customFormat="false" ht="15" hidden="false" customHeight="true" outlineLevel="0" collapsed="false">
      <c r="B87" s="57" t="s">
        <v>4761</v>
      </c>
      <c r="C87" s="57" t="s">
        <v>290</v>
      </c>
      <c r="D87" s="57" t="s">
        <v>377</v>
      </c>
      <c r="E87" s="59" t="b">
        <f aca="false">TRUE()</f>
        <v>1</v>
      </c>
      <c r="F87" s="57" t="n">
        <v>1</v>
      </c>
      <c r="G87" s="57" t="s">
        <v>334</v>
      </c>
      <c r="H87" s="57" t="s">
        <v>4840</v>
      </c>
      <c r="I87" s="57" t="n">
        <v>6</v>
      </c>
      <c r="J87" s="57" t="s">
        <v>583</v>
      </c>
      <c r="K87" s="57" t="n">
        <v>2</v>
      </c>
      <c r="L87" s="59" t="b">
        <f aca="false">FALSE()</f>
        <v>0</v>
      </c>
      <c r="M87" s="59" t="b">
        <f aca="false">TRUE()</f>
        <v>1</v>
      </c>
      <c r="N87" s="59" t="b">
        <f aca="false">TRUE()</f>
        <v>1</v>
      </c>
      <c r="O87" s="59" t="b">
        <f aca="false">TRUE()</f>
        <v>1</v>
      </c>
      <c r="P87" s="59" t="b">
        <f aca="false">TRUE()</f>
        <v>1</v>
      </c>
      <c r="Q87" s="57" t="s">
        <v>5427</v>
      </c>
      <c r="R87" s="57" t="s">
        <v>5030</v>
      </c>
      <c r="S87" s="57" t="s">
        <v>5558</v>
      </c>
      <c r="T87" s="58" t="n">
        <v>1</v>
      </c>
      <c r="U87" s="58" t="n">
        <v>175.360000610352</v>
      </c>
      <c r="V87" s="57" t="s">
        <v>598</v>
      </c>
      <c r="W87" s="57" t="s">
        <v>282</v>
      </c>
      <c r="X87" s="57" t="s">
        <v>5136</v>
      </c>
      <c r="Y87" s="57" t="s">
        <v>4875</v>
      </c>
      <c r="Z87" s="57" t="s">
        <v>4850</v>
      </c>
      <c r="AA87" s="57" t="n">
        <v>43</v>
      </c>
      <c r="AB87" s="57" t="n">
        <v>43</v>
      </c>
      <c r="AC87" s="57" t="s">
        <v>5428</v>
      </c>
      <c r="AD87" s="57" t="s">
        <v>4840</v>
      </c>
      <c r="AE87" s="57" t="s">
        <v>4838</v>
      </c>
      <c r="AF87" s="58" t="n">
        <v>1</v>
      </c>
      <c r="AG87" s="58" t="n">
        <v>170.309997558594</v>
      </c>
      <c r="AH87" s="58" t="n">
        <v>4.42189665189048</v>
      </c>
      <c r="AI87" s="59" t="b">
        <f aca="false">FALSE()</f>
        <v>0</v>
      </c>
      <c r="AJ87" s="59" t="b">
        <f aca="false">FALSE()</f>
        <v>0</v>
      </c>
      <c r="AK87" s="57" t="s">
        <v>5555</v>
      </c>
    </row>
    <row r="88" customFormat="false" ht="15" hidden="false" customHeight="true" outlineLevel="0" collapsed="false">
      <c r="B88" s="57" t="s">
        <v>4761</v>
      </c>
      <c r="C88" s="57" t="s">
        <v>290</v>
      </c>
      <c r="D88" s="57" t="s">
        <v>377</v>
      </c>
      <c r="E88" s="59" t="b">
        <f aca="false">TRUE()</f>
        <v>1</v>
      </c>
      <c r="F88" s="57" t="n">
        <v>1</v>
      </c>
      <c r="G88" s="57" t="s">
        <v>334</v>
      </c>
      <c r="H88" s="57" t="s">
        <v>4840</v>
      </c>
      <c r="I88" s="57" t="n">
        <v>6</v>
      </c>
      <c r="J88" s="57" t="s">
        <v>583</v>
      </c>
      <c r="K88" s="57" t="n">
        <v>2</v>
      </c>
      <c r="L88" s="59" t="b">
        <f aca="false">FALSE()</f>
        <v>0</v>
      </c>
      <c r="M88" s="59" t="b">
        <f aca="false">TRUE()</f>
        <v>1</v>
      </c>
      <c r="N88" s="59" t="b">
        <f aca="false">TRUE()</f>
        <v>1</v>
      </c>
      <c r="O88" s="59" t="b">
        <f aca="false">TRUE()</f>
        <v>1</v>
      </c>
      <c r="P88" s="59" t="b">
        <f aca="false">TRUE()</f>
        <v>1</v>
      </c>
      <c r="Q88" s="57" t="s">
        <v>5427</v>
      </c>
      <c r="R88" s="57" t="s">
        <v>5030</v>
      </c>
      <c r="S88" s="57" t="s">
        <v>5558</v>
      </c>
      <c r="T88" s="58" t="n">
        <v>1</v>
      </c>
      <c r="U88" s="58" t="n">
        <v>175.360000610352</v>
      </c>
      <c r="V88" s="57" t="s">
        <v>598</v>
      </c>
      <c r="W88" s="57" t="s">
        <v>282</v>
      </c>
      <c r="X88" s="57" t="s">
        <v>5136</v>
      </c>
      <c r="Y88" s="57" t="s">
        <v>4875</v>
      </c>
      <c r="Z88" s="57" t="s">
        <v>4850</v>
      </c>
      <c r="AA88" s="57" t="n">
        <v>43</v>
      </c>
      <c r="AB88" s="57" t="n">
        <v>43</v>
      </c>
      <c r="AC88" s="57" t="s">
        <v>5428</v>
      </c>
      <c r="AD88" s="57" t="s">
        <v>4838</v>
      </c>
      <c r="AE88" s="57" t="s">
        <v>4838</v>
      </c>
      <c r="AF88" s="58" t="n">
        <v>1</v>
      </c>
      <c r="AG88" s="58" t="n">
        <v>170.630004882813</v>
      </c>
      <c r="AH88" s="58" t="n">
        <v>4.22642603153065</v>
      </c>
      <c r="AI88" s="59" t="b">
        <f aca="false">FALSE()</f>
        <v>0</v>
      </c>
      <c r="AJ88" s="59" t="b">
        <f aca="false">FALSE()</f>
        <v>0</v>
      </c>
      <c r="AK88" s="57" t="s">
        <v>5555</v>
      </c>
    </row>
    <row r="89" customFormat="false" ht="15" hidden="false" customHeight="true" outlineLevel="0" collapsed="false">
      <c r="B89" s="57" t="s">
        <v>4761</v>
      </c>
      <c r="C89" s="57" t="s">
        <v>290</v>
      </c>
      <c r="D89" s="57" t="s">
        <v>377</v>
      </c>
      <c r="E89" s="59" t="b">
        <f aca="false">TRUE()</f>
        <v>1</v>
      </c>
      <c r="F89" s="57" t="n">
        <v>1</v>
      </c>
      <c r="G89" s="57" t="s">
        <v>334</v>
      </c>
      <c r="H89" s="57" t="s">
        <v>4840</v>
      </c>
      <c r="I89" s="57" t="n">
        <v>6</v>
      </c>
      <c r="J89" s="57" t="s">
        <v>583</v>
      </c>
      <c r="K89" s="57" t="n">
        <v>2</v>
      </c>
      <c r="L89" s="59" t="b">
        <f aca="false">FALSE()</f>
        <v>0</v>
      </c>
      <c r="M89" s="59" t="b">
        <f aca="false">TRUE()</f>
        <v>1</v>
      </c>
      <c r="N89" s="59" t="b">
        <f aca="false">TRUE()</f>
        <v>1</v>
      </c>
      <c r="O89" s="59" t="b">
        <f aca="false">TRUE()</f>
        <v>1</v>
      </c>
      <c r="P89" s="59" t="b">
        <f aca="false">TRUE()</f>
        <v>1</v>
      </c>
      <c r="Q89" s="57" t="s">
        <v>5427</v>
      </c>
      <c r="R89" s="57" t="s">
        <v>5030</v>
      </c>
      <c r="S89" s="57" t="s">
        <v>5558</v>
      </c>
      <c r="T89" s="58" t="n">
        <v>1</v>
      </c>
      <c r="U89" s="58" t="n">
        <v>175.360000610352</v>
      </c>
      <c r="V89" s="57" t="s">
        <v>598</v>
      </c>
      <c r="W89" s="57" t="s">
        <v>282</v>
      </c>
      <c r="X89" s="57" t="s">
        <v>5136</v>
      </c>
      <c r="Y89" s="57" t="s">
        <v>4875</v>
      </c>
      <c r="Z89" s="57" t="s">
        <v>4850</v>
      </c>
      <c r="AA89" s="57" t="n">
        <v>43</v>
      </c>
      <c r="AB89" s="57" t="n">
        <v>43</v>
      </c>
      <c r="AC89" s="57" t="s">
        <v>5428</v>
      </c>
      <c r="AD89" s="57" t="s">
        <v>4866</v>
      </c>
      <c r="AE89" s="57" t="s">
        <v>4866</v>
      </c>
      <c r="AF89" s="58" t="n">
        <v>1</v>
      </c>
      <c r="AG89" s="58" t="n">
        <v>167.669998168945</v>
      </c>
      <c r="AH89" s="58" t="n">
        <v>3.45219263657169</v>
      </c>
      <c r="AI89" s="59" t="b">
        <f aca="false">TRUE()</f>
        <v>1</v>
      </c>
      <c r="AJ89" s="59" t="b">
        <f aca="false">TRUE()</f>
        <v>1</v>
      </c>
      <c r="AK89" s="57" t="s">
        <v>5556</v>
      </c>
    </row>
    <row r="90" customFormat="false" ht="15" hidden="false" customHeight="true" outlineLevel="0" collapsed="false">
      <c r="B90" s="57" t="s">
        <v>4761</v>
      </c>
      <c r="C90" s="57" t="s">
        <v>290</v>
      </c>
      <c r="D90" s="57" t="s">
        <v>377</v>
      </c>
      <c r="E90" s="59" t="b">
        <f aca="false">TRUE()</f>
        <v>1</v>
      </c>
      <c r="F90" s="57" t="n">
        <v>1</v>
      </c>
      <c r="G90" s="57" t="s">
        <v>334</v>
      </c>
      <c r="H90" s="57" t="s">
        <v>4840</v>
      </c>
      <c r="I90" s="57" t="n">
        <v>6</v>
      </c>
      <c r="J90" s="57" t="s">
        <v>583</v>
      </c>
      <c r="K90" s="57" t="n">
        <v>2</v>
      </c>
      <c r="L90" s="59" t="b">
        <f aca="false">FALSE()</f>
        <v>0</v>
      </c>
      <c r="M90" s="59" t="b">
        <f aca="false">TRUE()</f>
        <v>1</v>
      </c>
      <c r="N90" s="59" t="b">
        <f aca="false">TRUE()</f>
        <v>1</v>
      </c>
      <c r="O90" s="59" t="b">
        <f aca="false">TRUE()</f>
        <v>1</v>
      </c>
      <c r="P90" s="59" t="b">
        <f aca="false">TRUE()</f>
        <v>1</v>
      </c>
      <c r="Q90" s="57" t="s">
        <v>5427</v>
      </c>
      <c r="R90" s="57" t="s">
        <v>5030</v>
      </c>
      <c r="S90" s="57" t="s">
        <v>5558</v>
      </c>
      <c r="T90" s="58" t="n">
        <v>1</v>
      </c>
      <c r="U90" s="58" t="n">
        <v>175.360000610352</v>
      </c>
      <c r="V90" s="57" t="s">
        <v>598</v>
      </c>
      <c r="W90" s="57" t="s">
        <v>282</v>
      </c>
      <c r="X90" s="57" t="s">
        <v>5136</v>
      </c>
      <c r="Y90" s="57" t="s">
        <v>4875</v>
      </c>
      <c r="Z90" s="57" t="s">
        <v>4850</v>
      </c>
      <c r="AA90" s="57" t="n">
        <v>43</v>
      </c>
      <c r="AB90" s="57" t="n">
        <v>43</v>
      </c>
      <c r="AC90" s="57" t="s">
        <v>5428</v>
      </c>
      <c r="AD90" s="57" t="s">
        <v>5028</v>
      </c>
      <c r="AE90" s="57" t="s">
        <v>4838</v>
      </c>
      <c r="AF90" s="58" t="n">
        <v>1</v>
      </c>
      <c r="AG90" s="58" t="n">
        <v>169.399993896484</v>
      </c>
      <c r="AH90" s="58" t="n">
        <v>4.38248742154501</v>
      </c>
      <c r="AI90" s="59" t="b">
        <f aca="false">FALSE()</f>
        <v>0</v>
      </c>
      <c r="AJ90" s="59" t="b">
        <f aca="false">FALSE()</f>
        <v>0</v>
      </c>
      <c r="AK90" s="57" t="s">
        <v>5555</v>
      </c>
    </row>
    <row r="91" customFormat="false" ht="15" hidden="false" customHeight="true" outlineLevel="0" collapsed="false">
      <c r="B91" s="57" t="s">
        <v>4761</v>
      </c>
      <c r="C91" s="57" t="s">
        <v>290</v>
      </c>
      <c r="D91" s="57" t="s">
        <v>377</v>
      </c>
      <c r="E91" s="59" t="b">
        <f aca="false">TRUE()</f>
        <v>1</v>
      </c>
      <c r="F91" s="57" t="n">
        <v>1</v>
      </c>
      <c r="G91" s="57" t="s">
        <v>334</v>
      </c>
      <c r="H91" s="57" t="s">
        <v>4840</v>
      </c>
      <c r="I91" s="57" t="n">
        <v>6</v>
      </c>
      <c r="J91" s="57" t="s">
        <v>583</v>
      </c>
      <c r="K91" s="57" t="n">
        <v>2</v>
      </c>
      <c r="L91" s="59" t="b">
        <f aca="false">FALSE()</f>
        <v>0</v>
      </c>
      <c r="M91" s="59" t="b">
        <f aca="false">TRUE()</f>
        <v>1</v>
      </c>
      <c r="N91" s="59" t="b">
        <f aca="false">TRUE()</f>
        <v>1</v>
      </c>
      <c r="O91" s="59" t="b">
        <f aca="false">TRUE()</f>
        <v>1</v>
      </c>
      <c r="P91" s="59" t="b">
        <f aca="false">TRUE()</f>
        <v>1</v>
      </c>
      <c r="Q91" s="57" t="s">
        <v>5427</v>
      </c>
      <c r="R91" s="57" t="s">
        <v>5030</v>
      </c>
      <c r="S91" s="57" t="s">
        <v>5558</v>
      </c>
      <c r="T91" s="58" t="n">
        <v>1</v>
      </c>
      <c r="U91" s="58" t="n">
        <v>175.360000610352</v>
      </c>
      <c r="V91" s="57" t="s">
        <v>598</v>
      </c>
      <c r="W91" s="57" t="s">
        <v>282</v>
      </c>
      <c r="X91" s="57" t="s">
        <v>5136</v>
      </c>
      <c r="Y91" s="57" t="s">
        <v>4875</v>
      </c>
      <c r="Z91" s="57" t="s">
        <v>4850</v>
      </c>
      <c r="AA91" s="57" t="n">
        <v>47</v>
      </c>
      <c r="AB91" s="57" t="n">
        <v>47</v>
      </c>
      <c r="AC91" s="57" t="s">
        <v>5447</v>
      </c>
      <c r="AD91" s="57" t="s">
        <v>5028</v>
      </c>
      <c r="AE91" s="57" t="s">
        <v>4838</v>
      </c>
      <c r="AF91" s="58" t="n">
        <v>1</v>
      </c>
      <c r="AG91" s="58" t="n">
        <v>169.5</v>
      </c>
      <c r="AH91" s="58" t="n">
        <v>4.16913252367922</v>
      </c>
      <c r="AI91" s="59" t="b">
        <f aca="false">FALSE()</f>
        <v>0</v>
      </c>
      <c r="AJ91" s="59" t="b">
        <f aca="false">FALSE()</f>
        <v>0</v>
      </c>
      <c r="AK91" s="57" t="s">
        <v>5555</v>
      </c>
    </row>
    <row r="92" customFormat="false" ht="15" hidden="false" customHeight="true" outlineLevel="0" collapsed="false">
      <c r="B92" s="57" t="s">
        <v>4761</v>
      </c>
      <c r="C92" s="57" t="s">
        <v>290</v>
      </c>
      <c r="D92" s="57" t="s">
        <v>377</v>
      </c>
      <c r="E92" s="59" t="b">
        <f aca="false">TRUE()</f>
        <v>1</v>
      </c>
      <c r="F92" s="57" t="n">
        <v>1</v>
      </c>
      <c r="G92" s="57" t="s">
        <v>334</v>
      </c>
      <c r="H92" s="57" t="s">
        <v>4840</v>
      </c>
      <c r="I92" s="57" t="n">
        <v>6</v>
      </c>
      <c r="J92" s="57" t="s">
        <v>583</v>
      </c>
      <c r="K92" s="57" t="n">
        <v>2</v>
      </c>
      <c r="L92" s="59" t="b">
        <f aca="false">FALSE()</f>
        <v>0</v>
      </c>
      <c r="M92" s="59" t="b">
        <f aca="false">TRUE()</f>
        <v>1</v>
      </c>
      <c r="N92" s="59" t="b">
        <f aca="false">TRUE()</f>
        <v>1</v>
      </c>
      <c r="O92" s="59" t="b">
        <f aca="false">TRUE()</f>
        <v>1</v>
      </c>
      <c r="P92" s="59" t="b">
        <f aca="false">TRUE()</f>
        <v>1</v>
      </c>
      <c r="Q92" s="57" t="s">
        <v>5427</v>
      </c>
      <c r="R92" s="57" t="s">
        <v>5030</v>
      </c>
      <c r="S92" s="57" t="s">
        <v>5558</v>
      </c>
      <c r="T92" s="58" t="n">
        <v>1</v>
      </c>
      <c r="U92" s="58" t="n">
        <v>175.360000610352</v>
      </c>
      <c r="V92" s="57" t="s">
        <v>598</v>
      </c>
      <c r="W92" s="57" t="s">
        <v>282</v>
      </c>
      <c r="X92" s="57" t="s">
        <v>5136</v>
      </c>
      <c r="Y92" s="57" t="s">
        <v>4875</v>
      </c>
      <c r="Z92" s="57" t="s">
        <v>4850</v>
      </c>
      <c r="AA92" s="57" t="n">
        <v>47</v>
      </c>
      <c r="AB92" s="57" t="n">
        <v>47</v>
      </c>
      <c r="AC92" s="57" t="s">
        <v>5447</v>
      </c>
      <c r="AD92" s="57" t="s">
        <v>5481</v>
      </c>
      <c r="AE92" s="57" t="s">
        <v>4838</v>
      </c>
      <c r="AF92" s="58" t="n">
        <v>1</v>
      </c>
      <c r="AG92" s="58" t="n">
        <v>174.419998168945</v>
      </c>
      <c r="AH92" s="58" t="n">
        <v>4.35081739446739</v>
      </c>
      <c r="AI92" s="59" t="b">
        <f aca="false">FALSE()</f>
        <v>0</v>
      </c>
      <c r="AJ92" s="59" t="b">
        <f aca="false">FALSE()</f>
        <v>0</v>
      </c>
      <c r="AK92" s="57" t="s">
        <v>5555</v>
      </c>
    </row>
    <row r="93" customFormat="false" ht="15" hidden="false" customHeight="true" outlineLevel="0" collapsed="false">
      <c r="B93" s="57" t="s">
        <v>4761</v>
      </c>
      <c r="C93" s="57" t="s">
        <v>290</v>
      </c>
      <c r="D93" s="57" t="s">
        <v>377</v>
      </c>
      <c r="E93" s="59" t="b">
        <f aca="false">TRUE()</f>
        <v>1</v>
      </c>
      <c r="F93" s="57" t="n">
        <v>1</v>
      </c>
      <c r="G93" s="57" t="s">
        <v>334</v>
      </c>
      <c r="H93" s="57" t="s">
        <v>4840</v>
      </c>
      <c r="I93" s="57" t="n">
        <v>6</v>
      </c>
      <c r="J93" s="57" t="s">
        <v>583</v>
      </c>
      <c r="K93" s="57" t="n">
        <v>2</v>
      </c>
      <c r="L93" s="59" t="b">
        <f aca="false">FALSE()</f>
        <v>0</v>
      </c>
      <c r="M93" s="59" t="b">
        <f aca="false">TRUE()</f>
        <v>1</v>
      </c>
      <c r="N93" s="59" t="b">
        <f aca="false">TRUE()</f>
        <v>1</v>
      </c>
      <c r="O93" s="59" t="b">
        <f aca="false">TRUE()</f>
        <v>1</v>
      </c>
      <c r="P93" s="59" t="b">
        <f aca="false">TRUE()</f>
        <v>1</v>
      </c>
      <c r="Q93" s="57" t="s">
        <v>5427</v>
      </c>
      <c r="R93" s="57" t="s">
        <v>5016</v>
      </c>
      <c r="S93" s="57" t="s">
        <v>5558</v>
      </c>
      <c r="T93" s="58" t="n">
        <v>1</v>
      </c>
      <c r="U93" s="58" t="n">
        <v>172.240005493164</v>
      </c>
      <c r="V93" s="57" t="s">
        <v>598</v>
      </c>
      <c r="W93" s="57" t="s">
        <v>282</v>
      </c>
      <c r="X93" s="57" t="s">
        <v>5136</v>
      </c>
      <c r="Y93" s="57" t="s">
        <v>4875</v>
      </c>
      <c r="Z93" s="57" t="s">
        <v>4850</v>
      </c>
      <c r="AA93" s="57" t="n">
        <v>43</v>
      </c>
      <c r="AB93" s="57" t="n">
        <v>43</v>
      </c>
      <c r="AC93" s="57" t="s">
        <v>5428</v>
      </c>
      <c r="AD93" s="57" t="s">
        <v>4840</v>
      </c>
      <c r="AE93" s="57" t="s">
        <v>4838</v>
      </c>
      <c r="AF93" s="58" t="n">
        <v>1</v>
      </c>
      <c r="AG93" s="58" t="n">
        <v>170.309997558594</v>
      </c>
      <c r="AH93" s="58" t="n">
        <v>4.02611872651567</v>
      </c>
      <c r="AI93" s="59" t="b">
        <f aca="false">FALSE()</f>
        <v>0</v>
      </c>
      <c r="AJ93" s="59" t="b">
        <f aca="false">FALSE()</f>
        <v>0</v>
      </c>
      <c r="AK93" s="57" t="s">
        <v>5555</v>
      </c>
    </row>
    <row r="94" customFormat="false" ht="15" hidden="false" customHeight="true" outlineLevel="0" collapsed="false">
      <c r="B94" s="57" t="s">
        <v>4761</v>
      </c>
      <c r="C94" s="57" t="s">
        <v>290</v>
      </c>
      <c r="D94" s="57" t="s">
        <v>377</v>
      </c>
      <c r="E94" s="59" t="b">
        <f aca="false">TRUE()</f>
        <v>1</v>
      </c>
      <c r="F94" s="57" t="n">
        <v>1</v>
      </c>
      <c r="G94" s="57" t="s">
        <v>334</v>
      </c>
      <c r="H94" s="57" t="s">
        <v>4840</v>
      </c>
      <c r="I94" s="57" t="n">
        <v>6</v>
      </c>
      <c r="J94" s="57" t="s">
        <v>583</v>
      </c>
      <c r="K94" s="57" t="n">
        <v>2</v>
      </c>
      <c r="L94" s="59" t="b">
        <f aca="false">FALSE()</f>
        <v>0</v>
      </c>
      <c r="M94" s="59" t="b">
        <f aca="false">TRUE()</f>
        <v>1</v>
      </c>
      <c r="N94" s="59" t="b">
        <f aca="false">TRUE()</f>
        <v>1</v>
      </c>
      <c r="O94" s="59" t="b">
        <f aca="false">TRUE()</f>
        <v>1</v>
      </c>
      <c r="P94" s="59" t="b">
        <f aca="false">TRUE()</f>
        <v>1</v>
      </c>
      <c r="Q94" s="57" t="s">
        <v>5427</v>
      </c>
      <c r="R94" s="57" t="s">
        <v>5016</v>
      </c>
      <c r="S94" s="57" t="s">
        <v>5558</v>
      </c>
      <c r="T94" s="58" t="n">
        <v>1</v>
      </c>
      <c r="U94" s="58" t="n">
        <v>172.240005493164</v>
      </c>
      <c r="V94" s="57" t="s">
        <v>598</v>
      </c>
      <c r="W94" s="57" t="s">
        <v>282</v>
      </c>
      <c r="X94" s="57" t="s">
        <v>5136</v>
      </c>
      <c r="Y94" s="57" t="s">
        <v>4875</v>
      </c>
      <c r="Z94" s="57" t="s">
        <v>4850</v>
      </c>
      <c r="AA94" s="57" t="n">
        <v>43</v>
      </c>
      <c r="AB94" s="57" t="n">
        <v>43</v>
      </c>
      <c r="AC94" s="57" t="s">
        <v>5428</v>
      </c>
      <c r="AD94" s="57" t="s">
        <v>4838</v>
      </c>
      <c r="AE94" s="57" t="s">
        <v>4838</v>
      </c>
      <c r="AF94" s="58" t="n">
        <v>1</v>
      </c>
      <c r="AG94" s="58" t="n">
        <v>170.630004882813</v>
      </c>
      <c r="AH94" s="58" t="n">
        <v>4.05989297888503</v>
      </c>
      <c r="AI94" s="59" t="b">
        <f aca="false">FALSE()</f>
        <v>0</v>
      </c>
      <c r="AJ94" s="59" t="b">
        <f aca="false">FALSE()</f>
        <v>0</v>
      </c>
      <c r="AK94" s="57" t="s">
        <v>5555</v>
      </c>
    </row>
    <row r="95" customFormat="false" ht="15" hidden="false" customHeight="true" outlineLevel="0" collapsed="false">
      <c r="B95" s="57" t="s">
        <v>4761</v>
      </c>
      <c r="C95" s="57" t="s">
        <v>290</v>
      </c>
      <c r="D95" s="57" t="s">
        <v>377</v>
      </c>
      <c r="E95" s="59" t="b">
        <f aca="false">TRUE()</f>
        <v>1</v>
      </c>
      <c r="F95" s="57" t="n">
        <v>1</v>
      </c>
      <c r="G95" s="57" t="s">
        <v>334</v>
      </c>
      <c r="H95" s="57" t="s">
        <v>4840</v>
      </c>
      <c r="I95" s="57" t="n">
        <v>6</v>
      </c>
      <c r="J95" s="57" t="s">
        <v>583</v>
      </c>
      <c r="K95" s="57" t="n">
        <v>2</v>
      </c>
      <c r="L95" s="59" t="b">
        <f aca="false">FALSE()</f>
        <v>0</v>
      </c>
      <c r="M95" s="59" t="b">
        <f aca="false">TRUE()</f>
        <v>1</v>
      </c>
      <c r="N95" s="59" t="b">
        <f aca="false">TRUE()</f>
        <v>1</v>
      </c>
      <c r="O95" s="59" t="b">
        <f aca="false">TRUE()</f>
        <v>1</v>
      </c>
      <c r="P95" s="59" t="b">
        <f aca="false">TRUE()</f>
        <v>1</v>
      </c>
      <c r="Q95" s="57" t="s">
        <v>5427</v>
      </c>
      <c r="R95" s="57" t="s">
        <v>5016</v>
      </c>
      <c r="S95" s="57" t="s">
        <v>5558</v>
      </c>
      <c r="T95" s="58" t="n">
        <v>1</v>
      </c>
      <c r="U95" s="58" t="n">
        <v>172.240005493164</v>
      </c>
      <c r="V95" s="57" t="s">
        <v>598</v>
      </c>
      <c r="W95" s="57" t="s">
        <v>282</v>
      </c>
      <c r="X95" s="57" t="s">
        <v>5136</v>
      </c>
      <c r="Y95" s="57" t="s">
        <v>4875</v>
      </c>
      <c r="Z95" s="57" t="s">
        <v>4850</v>
      </c>
      <c r="AA95" s="57" t="n">
        <v>43</v>
      </c>
      <c r="AB95" s="57" t="n">
        <v>43</v>
      </c>
      <c r="AC95" s="57" t="s">
        <v>5428</v>
      </c>
      <c r="AD95" s="57" t="s">
        <v>4866</v>
      </c>
      <c r="AE95" s="57" t="s">
        <v>4866</v>
      </c>
      <c r="AF95" s="58" t="n">
        <v>1</v>
      </c>
      <c r="AG95" s="58" t="n">
        <v>167.669998168945</v>
      </c>
      <c r="AH95" s="58" t="n">
        <v>3.29378414593305</v>
      </c>
      <c r="AI95" s="59" t="b">
        <f aca="false">TRUE()</f>
        <v>1</v>
      </c>
      <c r="AJ95" s="59" t="b">
        <f aca="false">TRUE()</f>
        <v>1</v>
      </c>
      <c r="AK95" s="57" t="s">
        <v>5556</v>
      </c>
    </row>
    <row r="96" customFormat="false" ht="15" hidden="false" customHeight="true" outlineLevel="0" collapsed="false">
      <c r="B96" s="57" t="s">
        <v>4761</v>
      </c>
      <c r="C96" s="57" t="s">
        <v>290</v>
      </c>
      <c r="D96" s="57" t="s">
        <v>377</v>
      </c>
      <c r="E96" s="59" t="b">
        <f aca="false">TRUE()</f>
        <v>1</v>
      </c>
      <c r="F96" s="57" t="n">
        <v>1</v>
      </c>
      <c r="G96" s="57" t="s">
        <v>334</v>
      </c>
      <c r="H96" s="57" t="s">
        <v>4840</v>
      </c>
      <c r="I96" s="57" t="n">
        <v>6</v>
      </c>
      <c r="J96" s="57" t="s">
        <v>583</v>
      </c>
      <c r="K96" s="57" t="n">
        <v>2</v>
      </c>
      <c r="L96" s="59" t="b">
        <f aca="false">FALSE()</f>
        <v>0</v>
      </c>
      <c r="M96" s="59" t="b">
        <f aca="false">TRUE()</f>
        <v>1</v>
      </c>
      <c r="N96" s="59" t="b">
        <f aca="false">TRUE()</f>
        <v>1</v>
      </c>
      <c r="O96" s="59" t="b">
        <f aca="false">TRUE()</f>
        <v>1</v>
      </c>
      <c r="P96" s="59" t="b">
        <f aca="false">TRUE()</f>
        <v>1</v>
      </c>
      <c r="Q96" s="57" t="s">
        <v>5427</v>
      </c>
      <c r="R96" s="57" t="s">
        <v>5016</v>
      </c>
      <c r="S96" s="57" t="s">
        <v>5558</v>
      </c>
      <c r="T96" s="58" t="n">
        <v>1</v>
      </c>
      <c r="U96" s="58" t="n">
        <v>172.240005493164</v>
      </c>
      <c r="V96" s="57" t="s">
        <v>598</v>
      </c>
      <c r="W96" s="57" t="s">
        <v>282</v>
      </c>
      <c r="X96" s="57" t="s">
        <v>5136</v>
      </c>
      <c r="Y96" s="57" t="s">
        <v>4875</v>
      </c>
      <c r="Z96" s="57" t="s">
        <v>4850</v>
      </c>
      <c r="AA96" s="57" t="n">
        <v>43</v>
      </c>
      <c r="AB96" s="57" t="n">
        <v>43</v>
      </c>
      <c r="AC96" s="57" t="s">
        <v>5428</v>
      </c>
      <c r="AD96" s="57" t="s">
        <v>5028</v>
      </c>
      <c r="AE96" s="57" t="s">
        <v>4838</v>
      </c>
      <c r="AF96" s="58" t="n">
        <v>1</v>
      </c>
      <c r="AG96" s="58" t="n">
        <v>169.399993896484</v>
      </c>
      <c r="AH96" s="58" t="n">
        <v>4.37613733788144</v>
      </c>
      <c r="AI96" s="59" t="b">
        <f aca="false">FALSE()</f>
        <v>0</v>
      </c>
      <c r="AJ96" s="59" t="b">
        <f aca="false">FALSE()</f>
        <v>0</v>
      </c>
      <c r="AK96" s="57" t="s">
        <v>5555</v>
      </c>
    </row>
    <row r="97" customFormat="false" ht="15" hidden="false" customHeight="true" outlineLevel="0" collapsed="false">
      <c r="B97" s="57" t="s">
        <v>4761</v>
      </c>
      <c r="C97" s="57" t="s">
        <v>290</v>
      </c>
      <c r="D97" s="57" t="s">
        <v>377</v>
      </c>
      <c r="E97" s="59" t="b">
        <f aca="false">TRUE()</f>
        <v>1</v>
      </c>
      <c r="F97" s="57" t="n">
        <v>1</v>
      </c>
      <c r="G97" s="57" t="s">
        <v>334</v>
      </c>
      <c r="H97" s="57" t="s">
        <v>4840</v>
      </c>
      <c r="I97" s="57" t="n">
        <v>6</v>
      </c>
      <c r="J97" s="57" t="s">
        <v>583</v>
      </c>
      <c r="K97" s="57" t="n">
        <v>2</v>
      </c>
      <c r="L97" s="59" t="b">
        <f aca="false">FALSE()</f>
        <v>0</v>
      </c>
      <c r="M97" s="59" t="b">
        <f aca="false">TRUE()</f>
        <v>1</v>
      </c>
      <c r="N97" s="59" t="b">
        <f aca="false">TRUE()</f>
        <v>1</v>
      </c>
      <c r="O97" s="59" t="b">
        <f aca="false">TRUE()</f>
        <v>1</v>
      </c>
      <c r="P97" s="59" t="b">
        <f aca="false">TRUE()</f>
        <v>1</v>
      </c>
      <c r="Q97" s="57" t="s">
        <v>5427</v>
      </c>
      <c r="R97" s="57" t="s">
        <v>5016</v>
      </c>
      <c r="S97" s="57" t="s">
        <v>5558</v>
      </c>
      <c r="T97" s="58" t="n">
        <v>1</v>
      </c>
      <c r="U97" s="58" t="n">
        <v>172.240005493164</v>
      </c>
      <c r="V97" s="57" t="s">
        <v>598</v>
      </c>
      <c r="W97" s="57" t="s">
        <v>282</v>
      </c>
      <c r="X97" s="57" t="s">
        <v>5136</v>
      </c>
      <c r="Y97" s="57" t="s">
        <v>4875</v>
      </c>
      <c r="Z97" s="57" t="s">
        <v>4850</v>
      </c>
      <c r="AA97" s="57" t="n">
        <v>46</v>
      </c>
      <c r="AB97" s="57" t="n">
        <v>46</v>
      </c>
      <c r="AC97" s="57" t="s">
        <v>5421</v>
      </c>
      <c r="AD97" s="57" t="s">
        <v>5028</v>
      </c>
      <c r="AE97" s="57" t="s">
        <v>4838</v>
      </c>
      <c r="AF97" s="58" t="n">
        <v>1</v>
      </c>
      <c r="AG97" s="58" t="n">
        <v>179.020004272461</v>
      </c>
      <c r="AH97" s="58" t="n">
        <v>3.86235718182565</v>
      </c>
      <c r="AI97" s="59" t="b">
        <f aca="false">FALSE()</f>
        <v>0</v>
      </c>
      <c r="AJ97" s="59" t="b">
        <f aca="false">TRUE()</f>
        <v>1</v>
      </c>
      <c r="AK97" s="57" t="s">
        <v>5555</v>
      </c>
    </row>
    <row r="98" customFormat="false" ht="15" hidden="false" customHeight="true" outlineLevel="0" collapsed="false">
      <c r="B98" s="57" t="s">
        <v>4761</v>
      </c>
      <c r="C98" s="57" t="s">
        <v>290</v>
      </c>
      <c r="D98" s="57" t="s">
        <v>377</v>
      </c>
      <c r="E98" s="59" t="b">
        <f aca="false">TRUE()</f>
        <v>1</v>
      </c>
      <c r="F98" s="57" t="n">
        <v>1</v>
      </c>
      <c r="G98" s="57" t="s">
        <v>334</v>
      </c>
      <c r="H98" s="57" t="s">
        <v>4840</v>
      </c>
      <c r="I98" s="57" t="n">
        <v>6</v>
      </c>
      <c r="J98" s="57" t="s">
        <v>583</v>
      </c>
      <c r="K98" s="57" t="n">
        <v>2</v>
      </c>
      <c r="L98" s="59" t="b">
        <f aca="false">FALSE()</f>
        <v>0</v>
      </c>
      <c r="M98" s="59" t="b">
        <f aca="false">TRUE()</f>
        <v>1</v>
      </c>
      <c r="N98" s="59" t="b">
        <f aca="false">TRUE()</f>
        <v>1</v>
      </c>
      <c r="O98" s="59" t="b">
        <f aca="false">TRUE()</f>
        <v>1</v>
      </c>
      <c r="P98" s="59" t="b">
        <f aca="false">TRUE()</f>
        <v>1</v>
      </c>
      <c r="Q98" s="57" t="s">
        <v>5427</v>
      </c>
      <c r="R98" s="57" t="s">
        <v>5016</v>
      </c>
      <c r="S98" s="57" t="s">
        <v>5558</v>
      </c>
      <c r="T98" s="58" t="n">
        <v>1</v>
      </c>
      <c r="U98" s="58" t="n">
        <v>172.240005493164</v>
      </c>
      <c r="V98" s="57" t="s">
        <v>598</v>
      </c>
      <c r="W98" s="57" t="s">
        <v>282</v>
      </c>
      <c r="X98" s="57" t="s">
        <v>5136</v>
      </c>
      <c r="Y98" s="57" t="s">
        <v>4875</v>
      </c>
      <c r="Z98" s="57" t="s">
        <v>4850</v>
      </c>
      <c r="AA98" s="57" t="n">
        <v>46</v>
      </c>
      <c r="AB98" s="57" t="n">
        <v>46</v>
      </c>
      <c r="AC98" s="57" t="s">
        <v>5421</v>
      </c>
      <c r="AD98" s="57" t="s">
        <v>5016</v>
      </c>
      <c r="AE98" s="57" t="s">
        <v>4838</v>
      </c>
      <c r="AF98" s="58" t="n">
        <v>1</v>
      </c>
      <c r="AG98" s="58" t="n">
        <v>164.279998779297</v>
      </c>
      <c r="AH98" s="58" t="n">
        <v>4.26955220134386</v>
      </c>
      <c r="AI98" s="59" t="b">
        <f aca="false">FALSE()</f>
        <v>0</v>
      </c>
      <c r="AJ98" s="59" t="b">
        <f aca="false">FALSE()</f>
        <v>0</v>
      </c>
      <c r="AK98" s="57" t="s">
        <v>5555</v>
      </c>
    </row>
    <row r="99" customFormat="false" ht="15" hidden="false" customHeight="true" outlineLevel="0" collapsed="false">
      <c r="B99" s="57" t="s">
        <v>4761</v>
      </c>
      <c r="C99" s="57" t="s">
        <v>290</v>
      </c>
      <c r="D99" s="57" t="s">
        <v>377</v>
      </c>
      <c r="E99" s="59" t="b">
        <f aca="false">TRUE()</f>
        <v>1</v>
      </c>
      <c r="F99" s="57" t="n">
        <v>1</v>
      </c>
      <c r="G99" s="57" t="s">
        <v>334</v>
      </c>
      <c r="H99" s="57" t="s">
        <v>4840</v>
      </c>
      <c r="I99" s="57" t="n">
        <v>6</v>
      </c>
      <c r="J99" s="57" t="s">
        <v>583</v>
      </c>
      <c r="K99" s="57" t="n">
        <v>2</v>
      </c>
      <c r="L99" s="59" t="b">
        <f aca="false">FALSE()</f>
        <v>0</v>
      </c>
      <c r="M99" s="59" t="b">
        <f aca="false">TRUE()</f>
        <v>1</v>
      </c>
      <c r="N99" s="59" t="b">
        <f aca="false">TRUE()</f>
        <v>1</v>
      </c>
      <c r="O99" s="59" t="b">
        <f aca="false">TRUE()</f>
        <v>1</v>
      </c>
      <c r="P99" s="59" t="b">
        <f aca="false">TRUE()</f>
        <v>1</v>
      </c>
      <c r="Q99" s="57" t="s">
        <v>5427</v>
      </c>
      <c r="R99" s="57" t="s">
        <v>5016</v>
      </c>
      <c r="S99" s="57" t="s">
        <v>5558</v>
      </c>
      <c r="T99" s="58" t="n">
        <v>1</v>
      </c>
      <c r="U99" s="58" t="n">
        <v>172.240005493164</v>
      </c>
      <c r="V99" s="57" t="s">
        <v>598</v>
      </c>
      <c r="W99" s="57" t="s">
        <v>282</v>
      </c>
      <c r="X99" s="57" t="s">
        <v>5136</v>
      </c>
      <c r="Y99" s="57" t="s">
        <v>4875</v>
      </c>
      <c r="Z99" s="57" t="s">
        <v>4850</v>
      </c>
      <c r="AA99" s="57" t="n">
        <v>47</v>
      </c>
      <c r="AB99" s="57" t="n">
        <v>47</v>
      </c>
      <c r="AC99" s="57" t="s">
        <v>5447</v>
      </c>
      <c r="AD99" s="57" t="s">
        <v>4795</v>
      </c>
      <c r="AE99" s="57" t="s">
        <v>4795</v>
      </c>
      <c r="AF99" s="58" t="n">
        <v>1</v>
      </c>
      <c r="AG99" s="58" t="n">
        <v>177.880004882813</v>
      </c>
      <c r="AH99" s="58" t="n">
        <v>4.28262267775253</v>
      </c>
      <c r="AI99" s="59" t="b">
        <f aca="false">FALSE()</f>
        <v>0</v>
      </c>
      <c r="AJ99" s="59" t="b">
        <f aca="false">FALSE()</f>
        <v>0</v>
      </c>
      <c r="AK99" s="57" t="s">
        <v>5555</v>
      </c>
    </row>
    <row r="100" customFormat="false" ht="15" hidden="false" customHeight="true" outlineLevel="0" collapsed="false">
      <c r="B100" s="57" t="s">
        <v>4761</v>
      </c>
      <c r="C100" s="57" t="s">
        <v>290</v>
      </c>
      <c r="D100" s="57" t="s">
        <v>377</v>
      </c>
      <c r="E100" s="59" t="b">
        <f aca="false">TRUE()</f>
        <v>1</v>
      </c>
      <c r="F100" s="57" t="n">
        <v>1</v>
      </c>
      <c r="G100" s="57" t="s">
        <v>334</v>
      </c>
      <c r="H100" s="57" t="s">
        <v>4840</v>
      </c>
      <c r="I100" s="57" t="n">
        <v>6</v>
      </c>
      <c r="J100" s="57" t="s">
        <v>583</v>
      </c>
      <c r="K100" s="57" t="n">
        <v>2</v>
      </c>
      <c r="L100" s="59" t="b">
        <f aca="false">FALSE()</f>
        <v>0</v>
      </c>
      <c r="M100" s="59" t="b">
        <f aca="false">TRUE()</f>
        <v>1</v>
      </c>
      <c r="N100" s="59" t="b">
        <f aca="false">TRUE()</f>
        <v>1</v>
      </c>
      <c r="O100" s="59" t="b">
        <f aca="false">TRUE()</f>
        <v>1</v>
      </c>
      <c r="P100" s="59" t="b">
        <f aca="false">TRUE()</f>
        <v>1</v>
      </c>
      <c r="Q100" s="57" t="s">
        <v>5427</v>
      </c>
      <c r="R100" s="57" t="s">
        <v>5458</v>
      </c>
      <c r="S100" s="57" t="s">
        <v>5558</v>
      </c>
      <c r="T100" s="58" t="n">
        <v>1</v>
      </c>
      <c r="U100" s="58" t="n">
        <v>167.589996337891</v>
      </c>
      <c r="V100" s="57" t="s">
        <v>598</v>
      </c>
      <c r="W100" s="57" t="s">
        <v>282</v>
      </c>
      <c r="X100" s="57" t="s">
        <v>5136</v>
      </c>
      <c r="Y100" s="57" t="s">
        <v>4875</v>
      </c>
      <c r="Z100" s="57" t="s">
        <v>4850</v>
      </c>
      <c r="AA100" s="57" t="n">
        <v>42</v>
      </c>
      <c r="AB100" s="57" t="n">
        <v>42</v>
      </c>
      <c r="AC100" s="57" t="s">
        <v>5425</v>
      </c>
      <c r="AD100" s="57" t="s">
        <v>4866</v>
      </c>
      <c r="AE100" s="57" t="s">
        <v>4866</v>
      </c>
      <c r="AF100" s="58" t="n">
        <v>1</v>
      </c>
      <c r="AG100" s="58" t="n">
        <v>170.789993286133</v>
      </c>
      <c r="AH100" s="58" t="n">
        <v>4.35984896527391</v>
      </c>
      <c r="AI100" s="59" t="b">
        <f aca="false">FALSE()</f>
        <v>0</v>
      </c>
      <c r="AJ100" s="59" t="b">
        <f aca="false">FALSE()</f>
        <v>0</v>
      </c>
      <c r="AK100" s="57" t="s">
        <v>5556</v>
      </c>
    </row>
    <row r="101" customFormat="false" ht="15" hidden="false" customHeight="true" outlineLevel="0" collapsed="false">
      <c r="B101" s="57" t="s">
        <v>4761</v>
      </c>
      <c r="C101" s="57" t="s">
        <v>290</v>
      </c>
      <c r="D101" s="57" t="s">
        <v>377</v>
      </c>
      <c r="E101" s="59" t="b">
        <f aca="false">TRUE()</f>
        <v>1</v>
      </c>
      <c r="F101" s="57" t="n">
        <v>1</v>
      </c>
      <c r="G101" s="57" t="s">
        <v>334</v>
      </c>
      <c r="H101" s="57" t="s">
        <v>4840</v>
      </c>
      <c r="I101" s="57" t="n">
        <v>6</v>
      </c>
      <c r="J101" s="57" t="s">
        <v>583</v>
      </c>
      <c r="K101" s="57" t="n">
        <v>2</v>
      </c>
      <c r="L101" s="59" t="b">
        <f aca="false">FALSE()</f>
        <v>0</v>
      </c>
      <c r="M101" s="59" t="b">
        <f aca="false">TRUE()</f>
        <v>1</v>
      </c>
      <c r="N101" s="59" t="b">
        <f aca="false">TRUE()</f>
        <v>1</v>
      </c>
      <c r="O101" s="59" t="b">
        <f aca="false">TRUE()</f>
        <v>1</v>
      </c>
      <c r="P101" s="59" t="b">
        <f aca="false">TRUE()</f>
        <v>1</v>
      </c>
      <c r="Q101" s="57" t="s">
        <v>5427</v>
      </c>
      <c r="R101" s="57" t="s">
        <v>5458</v>
      </c>
      <c r="S101" s="57" t="s">
        <v>5558</v>
      </c>
      <c r="T101" s="58" t="n">
        <v>1</v>
      </c>
      <c r="U101" s="58" t="n">
        <v>167.589996337891</v>
      </c>
      <c r="V101" s="57" t="s">
        <v>598</v>
      </c>
      <c r="W101" s="57" t="s">
        <v>282</v>
      </c>
      <c r="X101" s="57" t="s">
        <v>5136</v>
      </c>
      <c r="Y101" s="57" t="s">
        <v>4875</v>
      </c>
      <c r="Z101" s="57" t="s">
        <v>4850</v>
      </c>
      <c r="AA101" s="57" t="n">
        <v>43</v>
      </c>
      <c r="AB101" s="57" t="n">
        <v>43</v>
      </c>
      <c r="AC101" s="57" t="s">
        <v>5428</v>
      </c>
      <c r="AD101" s="57" t="s">
        <v>4795</v>
      </c>
      <c r="AE101" s="57" t="s">
        <v>4795</v>
      </c>
      <c r="AF101" s="58" t="n">
        <v>1</v>
      </c>
      <c r="AG101" s="58" t="n">
        <v>171.509994506836</v>
      </c>
      <c r="AH101" s="58" t="n">
        <v>4.48220771495476</v>
      </c>
      <c r="AI101" s="59" t="b">
        <f aca="false">FALSE()</f>
        <v>0</v>
      </c>
      <c r="AJ101" s="59" t="b">
        <f aca="false">FALSE()</f>
        <v>0</v>
      </c>
      <c r="AK101" s="57" t="s">
        <v>5555</v>
      </c>
    </row>
    <row r="102" customFormat="false" ht="15" hidden="false" customHeight="true" outlineLevel="0" collapsed="false">
      <c r="B102" s="57" t="s">
        <v>4761</v>
      </c>
      <c r="C102" s="57" t="s">
        <v>290</v>
      </c>
      <c r="D102" s="57" t="s">
        <v>377</v>
      </c>
      <c r="E102" s="59" t="b">
        <f aca="false">TRUE()</f>
        <v>1</v>
      </c>
      <c r="F102" s="57" t="n">
        <v>1</v>
      </c>
      <c r="G102" s="57" t="s">
        <v>334</v>
      </c>
      <c r="H102" s="57" t="s">
        <v>4840</v>
      </c>
      <c r="I102" s="57" t="n">
        <v>6</v>
      </c>
      <c r="J102" s="57" t="s">
        <v>583</v>
      </c>
      <c r="K102" s="57" t="n">
        <v>2</v>
      </c>
      <c r="L102" s="59" t="b">
        <f aca="false">FALSE()</f>
        <v>0</v>
      </c>
      <c r="M102" s="59" t="b">
        <f aca="false">TRUE()</f>
        <v>1</v>
      </c>
      <c r="N102" s="59" t="b">
        <f aca="false">TRUE()</f>
        <v>1</v>
      </c>
      <c r="O102" s="59" t="b">
        <f aca="false">TRUE()</f>
        <v>1</v>
      </c>
      <c r="P102" s="59" t="b">
        <f aca="false">TRUE()</f>
        <v>1</v>
      </c>
      <c r="Q102" s="57" t="s">
        <v>5427</v>
      </c>
      <c r="R102" s="57" t="s">
        <v>5458</v>
      </c>
      <c r="S102" s="57" t="s">
        <v>5558</v>
      </c>
      <c r="T102" s="58" t="n">
        <v>1</v>
      </c>
      <c r="U102" s="58" t="n">
        <v>167.589996337891</v>
      </c>
      <c r="V102" s="57" t="s">
        <v>598</v>
      </c>
      <c r="W102" s="57" t="s">
        <v>282</v>
      </c>
      <c r="X102" s="57" t="s">
        <v>5136</v>
      </c>
      <c r="Y102" s="57" t="s">
        <v>4875</v>
      </c>
      <c r="Z102" s="57" t="s">
        <v>4850</v>
      </c>
      <c r="AA102" s="57" t="n">
        <v>43</v>
      </c>
      <c r="AB102" s="57" t="n">
        <v>43</v>
      </c>
      <c r="AC102" s="57" t="s">
        <v>5428</v>
      </c>
      <c r="AD102" s="57" t="s">
        <v>4840</v>
      </c>
      <c r="AE102" s="57" t="s">
        <v>4838</v>
      </c>
      <c r="AF102" s="58" t="n">
        <v>1</v>
      </c>
      <c r="AG102" s="58" t="n">
        <v>170.309997558594</v>
      </c>
      <c r="AH102" s="58" t="n">
        <v>3.3303196543275</v>
      </c>
      <c r="AI102" s="59" t="b">
        <f aca="false">TRUE()</f>
        <v>1</v>
      </c>
      <c r="AJ102" s="59" t="b">
        <f aca="false">TRUE()</f>
        <v>1</v>
      </c>
      <c r="AK102" s="57" t="s">
        <v>5555</v>
      </c>
    </row>
    <row r="103" customFormat="false" ht="15" hidden="false" customHeight="true" outlineLevel="0" collapsed="false">
      <c r="B103" s="57" t="s">
        <v>4761</v>
      </c>
      <c r="C103" s="57" t="s">
        <v>290</v>
      </c>
      <c r="D103" s="57" t="s">
        <v>377</v>
      </c>
      <c r="E103" s="59" t="b">
        <f aca="false">TRUE()</f>
        <v>1</v>
      </c>
      <c r="F103" s="57" t="n">
        <v>1</v>
      </c>
      <c r="G103" s="57" t="s">
        <v>334</v>
      </c>
      <c r="H103" s="57" t="s">
        <v>4840</v>
      </c>
      <c r="I103" s="57" t="n">
        <v>6</v>
      </c>
      <c r="J103" s="57" t="s">
        <v>583</v>
      </c>
      <c r="K103" s="57" t="n">
        <v>2</v>
      </c>
      <c r="L103" s="59" t="b">
        <f aca="false">FALSE()</f>
        <v>0</v>
      </c>
      <c r="M103" s="59" t="b">
        <f aca="false">TRUE()</f>
        <v>1</v>
      </c>
      <c r="N103" s="59" t="b">
        <f aca="false">TRUE()</f>
        <v>1</v>
      </c>
      <c r="O103" s="59" t="b">
        <f aca="false">TRUE()</f>
        <v>1</v>
      </c>
      <c r="P103" s="59" t="b">
        <f aca="false">TRUE()</f>
        <v>1</v>
      </c>
      <c r="Q103" s="57" t="s">
        <v>5427</v>
      </c>
      <c r="R103" s="57" t="s">
        <v>5458</v>
      </c>
      <c r="S103" s="57" t="s">
        <v>5558</v>
      </c>
      <c r="T103" s="58" t="n">
        <v>1</v>
      </c>
      <c r="U103" s="58" t="n">
        <v>167.589996337891</v>
      </c>
      <c r="V103" s="57" t="s">
        <v>598</v>
      </c>
      <c r="W103" s="57" t="s">
        <v>282</v>
      </c>
      <c r="X103" s="57" t="s">
        <v>5136</v>
      </c>
      <c r="Y103" s="57" t="s">
        <v>4875</v>
      </c>
      <c r="Z103" s="57" t="s">
        <v>4850</v>
      </c>
      <c r="AA103" s="57" t="n">
        <v>43</v>
      </c>
      <c r="AB103" s="57" t="n">
        <v>43</v>
      </c>
      <c r="AC103" s="57" t="s">
        <v>5428</v>
      </c>
      <c r="AD103" s="57" t="s">
        <v>4838</v>
      </c>
      <c r="AE103" s="57" t="s">
        <v>4838</v>
      </c>
      <c r="AF103" s="58" t="n">
        <v>1</v>
      </c>
      <c r="AG103" s="58" t="n">
        <v>170.630004882813</v>
      </c>
      <c r="AH103" s="58" t="n">
        <v>3.80483350489873</v>
      </c>
      <c r="AI103" s="59" t="b">
        <f aca="false">FALSE()</f>
        <v>0</v>
      </c>
      <c r="AJ103" s="59" t="b">
        <f aca="false">TRUE()</f>
        <v>1</v>
      </c>
      <c r="AK103" s="57" t="s">
        <v>5555</v>
      </c>
    </row>
    <row r="104" customFormat="false" ht="15" hidden="false" customHeight="true" outlineLevel="0" collapsed="false">
      <c r="B104" s="57" t="s">
        <v>4761</v>
      </c>
      <c r="C104" s="57" t="s">
        <v>290</v>
      </c>
      <c r="D104" s="57" t="s">
        <v>377</v>
      </c>
      <c r="E104" s="59" t="b">
        <f aca="false">TRUE()</f>
        <v>1</v>
      </c>
      <c r="F104" s="57" t="n">
        <v>1</v>
      </c>
      <c r="G104" s="57" t="s">
        <v>334</v>
      </c>
      <c r="H104" s="57" t="s">
        <v>4840</v>
      </c>
      <c r="I104" s="57" t="n">
        <v>6</v>
      </c>
      <c r="J104" s="57" t="s">
        <v>583</v>
      </c>
      <c r="K104" s="57" t="n">
        <v>2</v>
      </c>
      <c r="L104" s="59" t="b">
        <f aca="false">FALSE()</f>
        <v>0</v>
      </c>
      <c r="M104" s="59" t="b">
        <f aca="false">TRUE()</f>
        <v>1</v>
      </c>
      <c r="N104" s="59" t="b">
        <f aca="false">TRUE()</f>
        <v>1</v>
      </c>
      <c r="O104" s="59" t="b">
        <f aca="false">TRUE()</f>
        <v>1</v>
      </c>
      <c r="P104" s="59" t="b">
        <f aca="false">TRUE()</f>
        <v>1</v>
      </c>
      <c r="Q104" s="57" t="s">
        <v>5427</v>
      </c>
      <c r="R104" s="57" t="s">
        <v>5458</v>
      </c>
      <c r="S104" s="57" t="s">
        <v>5558</v>
      </c>
      <c r="T104" s="58" t="n">
        <v>1</v>
      </c>
      <c r="U104" s="58" t="n">
        <v>167.589996337891</v>
      </c>
      <c r="V104" s="57" t="s">
        <v>598</v>
      </c>
      <c r="W104" s="57" t="s">
        <v>282</v>
      </c>
      <c r="X104" s="57" t="s">
        <v>5136</v>
      </c>
      <c r="Y104" s="57" t="s">
        <v>4875</v>
      </c>
      <c r="Z104" s="57" t="s">
        <v>4850</v>
      </c>
      <c r="AA104" s="57" t="n">
        <v>43</v>
      </c>
      <c r="AB104" s="57" t="n">
        <v>43</v>
      </c>
      <c r="AC104" s="57" t="s">
        <v>5428</v>
      </c>
      <c r="AD104" s="57" t="s">
        <v>4866</v>
      </c>
      <c r="AE104" s="57" t="s">
        <v>4866</v>
      </c>
      <c r="AF104" s="58" t="n">
        <v>1</v>
      </c>
      <c r="AG104" s="58" t="n">
        <v>167.669998168945</v>
      </c>
      <c r="AH104" s="58" t="n">
        <v>3.38231296600417</v>
      </c>
      <c r="AI104" s="59" t="b">
        <f aca="false">TRUE()</f>
        <v>1</v>
      </c>
      <c r="AJ104" s="59" t="b">
        <f aca="false">TRUE()</f>
        <v>1</v>
      </c>
      <c r="AK104" s="57" t="s">
        <v>5556</v>
      </c>
    </row>
    <row r="105" customFormat="false" ht="15" hidden="false" customHeight="true" outlineLevel="0" collapsed="false">
      <c r="B105" s="57" t="s">
        <v>4761</v>
      </c>
      <c r="C105" s="57" t="s">
        <v>290</v>
      </c>
      <c r="D105" s="57" t="s">
        <v>377</v>
      </c>
      <c r="E105" s="59" t="b">
        <f aca="false">TRUE()</f>
        <v>1</v>
      </c>
      <c r="F105" s="57" t="n">
        <v>1</v>
      </c>
      <c r="G105" s="57" t="s">
        <v>334</v>
      </c>
      <c r="H105" s="57" t="s">
        <v>4840</v>
      </c>
      <c r="I105" s="57" t="n">
        <v>6</v>
      </c>
      <c r="J105" s="57" t="s">
        <v>583</v>
      </c>
      <c r="K105" s="57" t="n">
        <v>2</v>
      </c>
      <c r="L105" s="59" t="b">
        <f aca="false">FALSE()</f>
        <v>0</v>
      </c>
      <c r="M105" s="59" t="b">
        <f aca="false">TRUE()</f>
        <v>1</v>
      </c>
      <c r="N105" s="59" t="b">
        <f aca="false">TRUE()</f>
        <v>1</v>
      </c>
      <c r="O105" s="59" t="b">
        <f aca="false">TRUE()</f>
        <v>1</v>
      </c>
      <c r="P105" s="59" t="b">
        <f aca="false">TRUE()</f>
        <v>1</v>
      </c>
      <c r="Q105" s="57" t="s">
        <v>5427</v>
      </c>
      <c r="R105" s="57" t="s">
        <v>5458</v>
      </c>
      <c r="S105" s="57" t="s">
        <v>5558</v>
      </c>
      <c r="T105" s="58" t="n">
        <v>1</v>
      </c>
      <c r="U105" s="58" t="n">
        <v>167.589996337891</v>
      </c>
      <c r="V105" s="57" t="s">
        <v>598</v>
      </c>
      <c r="W105" s="57" t="s">
        <v>282</v>
      </c>
      <c r="X105" s="57" t="s">
        <v>5136</v>
      </c>
      <c r="Y105" s="57" t="s">
        <v>4875</v>
      </c>
      <c r="Z105" s="57" t="s">
        <v>4850</v>
      </c>
      <c r="AA105" s="57" t="n">
        <v>43</v>
      </c>
      <c r="AB105" s="57" t="n">
        <v>43</v>
      </c>
      <c r="AC105" s="57" t="s">
        <v>5428</v>
      </c>
      <c r="AD105" s="57" t="s">
        <v>5028</v>
      </c>
      <c r="AE105" s="57" t="s">
        <v>4838</v>
      </c>
      <c r="AF105" s="58" t="n">
        <v>1</v>
      </c>
      <c r="AG105" s="58" t="n">
        <v>169.399993896484</v>
      </c>
      <c r="AH105" s="58" t="n">
        <v>3.68638074539242</v>
      </c>
      <c r="AI105" s="59" t="b">
        <f aca="false">FALSE()</f>
        <v>0</v>
      </c>
      <c r="AJ105" s="59" t="b">
        <f aca="false">TRUE()</f>
        <v>1</v>
      </c>
      <c r="AK105" s="57" t="s">
        <v>5555</v>
      </c>
    </row>
    <row r="106" customFormat="false" ht="15" hidden="false" customHeight="true" outlineLevel="0" collapsed="false">
      <c r="B106" s="57" t="s">
        <v>4761</v>
      </c>
      <c r="C106" s="57" t="s">
        <v>290</v>
      </c>
      <c r="D106" s="57" t="s">
        <v>377</v>
      </c>
      <c r="E106" s="59" t="b">
        <f aca="false">TRUE()</f>
        <v>1</v>
      </c>
      <c r="F106" s="57" t="n">
        <v>1</v>
      </c>
      <c r="G106" s="57" t="s">
        <v>334</v>
      </c>
      <c r="H106" s="57" t="s">
        <v>4840</v>
      </c>
      <c r="I106" s="57" t="n">
        <v>6</v>
      </c>
      <c r="J106" s="57" t="s">
        <v>583</v>
      </c>
      <c r="K106" s="57" t="n">
        <v>2</v>
      </c>
      <c r="L106" s="59" t="b">
        <f aca="false">FALSE()</f>
        <v>0</v>
      </c>
      <c r="M106" s="59" t="b">
        <f aca="false">TRUE()</f>
        <v>1</v>
      </c>
      <c r="N106" s="59" t="b">
        <f aca="false">TRUE()</f>
        <v>1</v>
      </c>
      <c r="O106" s="59" t="b">
        <f aca="false">TRUE()</f>
        <v>1</v>
      </c>
      <c r="P106" s="59" t="b">
        <f aca="false">TRUE()</f>
        <v>1</v>
      </c>
      <c r="Q106" s="57" t="s">
        <v>5427</v>
      </c>
      <c r="R106" s="57" t="s">
        <v>5458</v>
      </c>
      <c r="S106" s="57" t="s">
        <v>5558</v>
      </c>
      <c r="T106" s="58" t="n">
        <v>1</v>
      </c>
      <c r="U106" s="58" t="n">
        <v>167.589996337891</v>
      </c>
      <c r="V106" s="57" t="s">
        <v>598</v>
      </c>
      <c r="W106" s="57" t="s">
        <v>282</v>
      </c>
      <c r="X106" s="57" t="s">
        <v>5136</v>
      </c>
      <c r="Y106" s="57" t="s">
        <v>4875</v>
      </c>
      <c r="Z106" s="57" t="s">
        <v>4850</v>
      </c>
      <c r="AA106" s="57" t="n">
        <v>46</v>
      </c>
      <c r="AB106" s="57" t="n">
        <v>46</v>
      </c>
      <c r="AC106" s="57" t="s">
        <v>5421</v>
      </c>
      <c r="AD106" s="57" t="s">
        <v>5028</v>
      </c>
      <c r="AE106" s="57" t="s">
        <v>4838</v>
      </c>
      <c r="AF106" s="58" t="n">
        <v>1</v>
      </c>
      <c r="AG106" s="58" t="n">
        <v>179.020004272461</v>
      </c>
      <c r="AH106" s="58" t="n">
        <v>3.77894773713531</v>
      </c>
      <c r="AI106" s="59" t="b">
        <f aca="false">FALSE()</f>
        <v>0</v>
      </c>
      <c r="AJ106" s="59" t="b">
        <f aca="false">TRUE()</f>
        <v>1</v>
      </c>
      <c r="AK106" s="57" t="s">
        <v>5555</v>
      </c>
    </row>
    <row r="107" customFormat="false" ht="15" hidden="false" customHeight="true" outlineLevel="0" collapsed="false">
      <c r="B107" s="57" t="s">
        <v>4761</v>
      </c>
      <c r="C107" s="57" t="s">
        <v>290</v>
      </c>
      <c r="D107" s="57" t="s">
        <v>377</v>
      </c>
      <c r="E107" s="59" t="b">
        <f aca="false">TRUE()</f>
        <v>1</v>
      </c>
      <c r="F107" s="57" t="n">
        <v>1</v>
      </c>
      <c r="G107" s="57" t="s">
        <v>334</v>
      </c>
      <c r="H107" s="57" t="s">
        <v>4840</v>
      </c>
      <c r="I107" s="57" t="n">
        <v>6</v>
      </c>
      <c r="J107" s="57" t="s">
        <v>583</v>
      </c>
      <c r="K107" s="57" t="n">
        <v>2</v>
      </c>
      <c r="L107" s="59" t="b">
        <f aca="false">FALSE()</f>
        <v>0</v>
      </c>
      <c r="M107" s="59" t="b">
        <f aca="false">TRUE()</f>
        <v>1</v>
      </c>
      <c r="N107" s="59" t="b">
        <f aca="false">TRUE()</f>
        <v>1</v>
      </c>
      <c r="O107" s="59" t="b">
        <f aca="false">TRUE()</f>
        <v>1</v>
      </c>
      <c r="P107" s="59" t="b">
        <f aca="false">TRUE()</f>
        <v>1</v>
      </c>
      <c r="Q107" s="57" t="s">
        <v>5427</v>
      </c>
      <c r="R107" s="57" t="s">
        <v>5458</v>
      </c>
      <c r="S107" s="57" t="s">
        <v>5558</v>
      </c>
      <c r="T107" s="58" t="n">
        <v>1</v>
      </c>
      <c r="U107" s="58" t="n">
        <v>167.589996337891</v>
      </c>
      <c r="V107" s="57" t="s">
        <v>598</v>
      </c>
      <c r="W107" s="57" t="s">
        <v>282</v>
      </c>
      <c r="X107" s="57" t="s">
        <v>5136</v>
      </c>
      <c r="Y107" s="57" t="s">
        <v>4875</v>
      </c>
      <c r="Z107" s="57" t="s">
        <v>4850</v>
      </c>
      <c r="AA107" s="57" t="n">
        <v>46</v>
      </c>
      <c r="AB107" s="57" t="n">
        <v>46</v>
      </c>
      <c r="AC107" s="57" t="s">
        <v>5421</v>
      </c>
      <c r="AD107" s="57" t="s">
        <v>5030</v>
      </c>
      <c r="AE107" s="57" t="s">
        <v>4838</v>
      </c>
      <c r="AF107" s="58" t="n">
        <v>1</v>
      </c>
      <c r="AG107" s="58" t="n">
        <v>172.809997558594</v>
      </c>
      <c r="AH107" s="58" t="n">
        <v>4.31080746496527</v>
      </c>
      <c r="AI107" s="59" t="b">
        <f aca="false">FALSE()</f>
        <v>0</v>
      </c>
      <c r="AJ107" s="59" t="b">
        <f aca="false">FALSE()</f>
        <v>0</v>
      </c>
      <c r="AK107" s="57" t="s">
        <v>5555</v>
      </c>
    </row>
    <row r="108" customFormat="false" ht="15" hidden="false" customHeight="true" outlineLevel="0" collapsed="false">
      <c r="B108" s="57" t="s">
        <v>4761</v>
      </c>
      <c r="C108" s="57" t="s">
        <v>290</v>
      </c>
      <c r="D108" s="57" t="s">
        <v>377</v>
      </c>
      <c r="E108" s="59" t="b">
        <f aca="false">TRUE()</f>
        <v>1</v>
      </c>
      <c r="F108" s="57" t="n">
        <v>1</v>
      </c>
      <c r="G108" s="57" t="s">
        <v>334</v>
      </c>
      <c r="H108" s="57" t="s">
        <v>4840</v>
      </c>
      <c r="I108" s="57" t="n">
        <v>6</v>
      </c>
      <c r="J108" s="57" t="s">
        <v>583</v>
      </c>
      <c r="K108" s="57" t="n">
        <v>2</v>
      </c>
      <c r="L108" s="59" t="b">
        <f aca="false">FALSE()</f>
        <v>0</v>
      </c>
      <c r="M108" s="59" t="b">
        <f aca="false">TRUE()</f>
        <v>1</v>
      </c>
      <c r="N108" s="59" t="b">
        <f aca="false">TRUE()</f>
        <v>1</v>
      </c>
      <c r="O108" s="59" t="b">
        <f aca="false">TRUE()</f>
        <v>1</v>
      </c>
      <c r="P108" s="59" t="b">
        <f aca="false">TRUE()</f>
        <v>1</v>
      </c>
      <c r="Q108" s="57" t="s">
        <v>5427</v>
      </c>
      <c r="R108" s="57" t="s">
        <v>5458</v>
      </c>
      <c r="S108" s="57" t="s">
        <v>5558</v>
      </c>
      <c r="T108" s="58" t="n">
        <v>1</v>
      </c>
      <c r="U108" s="58" t="n">
        <v>167.589996337891</v>
      </c>
      <c r="V108" s="57" t="s">
        <v>598</v>
      </c>
      <c r="W108" s="57" t="s">
        <v>282</v>
      </c>
      <c r="X108" s="57" t="s">
        <v>5136</v>
      </c>
      <c r="Y108" s="57" t="s">
        <v>4875</v>
      </c>
      <c r="Z108" s="57" t="s">
        <v>4850</v>
      </c>
      <c r="AA108" s="57" t="n">
        <v>46</v>
      </c>
      <c r="AB108" s="57" t="n">
        <v>46</v>
      </c>
      <c r="AC108" s="57" t="s">
        <v>5421</v>
      </c>
      <c r="AD108" s="57" t="s">
        <v>5016</v>
      </c>
      <c r="AE108" s="57" t="s">
        <v>4838</v>
      </c>
      <c r="AF108" s="58" t="n">
        <v>1</v>
      </c>
      <c r="AG108" s="58" t="n">
        <v>164.279998779297</v>
      </c>
      <c r="AH108" s="58" t="n">
        <v>3.65403352475043</v>
      </c>
      <c r="AI108" s="59" t="b">
        <f aca="false">FALSE()</f>
        <v>0</v>
      </c>
      <c r="AJ108" s="59" t="b">
        <f aca="false">TRUE()</f>
        <v>1</v>
      </c>
      <c r="AK108" s="57" t="s">
        <v>5555</v>
      </c>
    </row>
    <row r="109" customFormat="false" ht="15" hidden="false" customHeight="true" outlineLevel="0" collapsed="false">
      <c r="B109" s="57" t="s">
        <v>4761</v>
      </c>
      <c r="C109" s="57" t="s">
        <v>290</v>
      </c>
      <c r="D109" s="57" t="s">
        <v>377</v>
      </c>
      <c r="E109" s="59" t="b">
        <f aca="false">TRUE()</f>
        <v>1</v>
      </c>
      <c r="F109" s="57" t="n">
        <v>1</v>
      </c>
      <c r="G109" s="57" t="s">
        <v>334</v>
      </c>
      <c r="H109" s="57" t="s">
        <v>4840</v>
      </c>
      <c r="I109" s="57" t="n">
        <v>6</v>
      </c>
      <c r="J109" s="57" t="s">
        <v>583</v>
      </c>
      <c r="K109" s="57" t="n">
        <v>2</v>
      </c>
      <c r="L109" s="59" t="b">
        <f aca="false">FALSE()</f>
        <v>0</v>
      </c>
      <c r="M109" s="59" t="b">
        <f aca="false">TRUE()</f>
        <v>1</v>
      </c>
      <c r="N109" s="59" t="b">
        <f aca="false">TRUE()</f>
        <v>1</v>
      </c>
      <c r="O109" s="59" t="b">
        <f aca="false">TRUE()</f>
        <v>1</v>
      </c>
      <c r="P109" s="59" t="b">
        <f aca="false">TRUE()</f>
        <v>1</v>
      </c>
      <c r="Q109" s="57" t="s">
        <v>5427</v>
      </c>
      <c r="R109" s="57" t="s">
        <v>5466</v>
      </c>
      <c r="S109" s="57" t="s">
        <v>5558</v>
      </c>
      <c r="T109" s="58" t="n">
        <v>1</v>
      </c>
      <c r="U109" s="58" t="n">
        <v>170.25</v>
      </c>
      <c r="V109" s="57" t="s">
        <v>598</v>
      </c>
      <c r="W109" s="57" t="s">
        <v>282</v>
      </c>
      <c r="X109" s="57" t="s">
        <v>5136</v>
      </c>
      <c r="Y109" s="57" t="s">
        <v>4875</v>
      </c>
      <c r="Z109" s="57" t="s">
        <v>4850</v>
      </c>
      <c r="AA109" s="57" t="n">
        <v>43</v>
      </c>
      <c r="AB109" s="57" t="n">
        <v>43</v>
      </c>
      <c r="AC109" s="57" t="s">
        <v>5428</v>
      </c>
      <c r="AD109" s="57" t="s">
        <v>4866</v>
      </c>
      <c r="AE109" s="57" t="s">
        <v>4866</v>
      </c>
      <c r="AF109" s="58" t="n">
        <v>1</v>
      </c>
      <c r="AG109" s="58" t="n">
        <v>167.669998168945</v>
      </c>
      <c r="AH109" s="58" t="n">
        <v>3.83444976495975</v>
      </c>
      <c r="AI109" s="59" t="b">
        <f aca="false">FALSE()</f>
        <v>0</v>
      </c>
      <c r="AJ109" s="59" t="b">
        <f aca="false">TRUE()</f>
        <v>1</v>
      </c>
      <c r="AK109" s="57" t="s">
        <v>5556</v>
      </c>
    </row>
    <row r="110" customFormat="false" ht="15" hidden="false" customHeight="true" outlineLevel="0" collapsed="false">
      <c r="B110" s="57" t="s">
        <v>4761</v>
      </c>
      <c r="C110" s="57" t="s">
        <v>290</v>
      </c>
      <c r="D110" s="57" t="s">
        <v>377</v>
      </c>
      <c r="E110" s="59" t="b">
        <f aca="false">TRUE()</f>
        <v>1</v>
      </c>
      <c r="F110" s="57" t="n">
        <v>1</v>
      </c>
      <c r="G110" s="57" t="s">
        <v>334</v>
      </c>
      <c r="H110" s="57" t="s">
        <v>4840</v>
      </c>
      <c r="I110" s="57" t="n">
        <v>6</v>
      </c>
      <c r="J110" s="57" t="s">
        <v>583</v>
      </c>
      <c r="K110" s="57" t="n">
        <v>2</v>
      </c>
      <c r="L110" s="59" t="b">
        <f aca="false">FALSE()</f>
        <v>0</v>
      </c>
      <c r="M110" s="59" t="b">
        <f aca="false">TRUE()</f>
        <v>1</v>
      </c>
      <c r="N110" s="59" t="b">
        <f aca="false">TRUE()</f>
        <v>1</v>
      </c>
      <c r="O110" s="59" t="b">
        <f aca="false">TRUE()</f>
        <v>1</v>
      </c>
      <c r="P110" s="59" t="b">
        <f aca="false">TRUE()</f>
        <v>1</v>
      </c>
      <c r="Q110" s="57" t="s">
        <v>5427</v>
      </c>
      <c r="R110" s="57" t="s">
        <v>5466</v>
      </c>
      <c r="S110" s="57" t="s">
        <v>5558</v>
      </c>
      <c r="T110" s="58" t="n">
        <v>1</v>
      </c>
      <c r="U110" s="58" t="n">
        <v>170.25</v>
      </c>
      <c r="V110" s="57" t="s">
        <v>598</v>
      </c>
      <c r="W110" s="57" t="s">
        <v>282</v>
      </c>
      <c r="X110" s="57" t="s">
        <v>5136</v>
      </c>
      <c r="Y110" s="57" t="s">
        <v>4875</v>
      </c>
      <c r="Z110" s="57" t="s">
        <v>4850</v>
      </c>
      <c r="AA110" s="57" t="n">
        <v>46</v>
      </c>
      <c r="AB110" s="57" t="n">
        <v>46</v>
      </c>
      <c r="AC110" s="57" t="s">
        <v>5421</v>
      </c>
      <c r="AD110" s="57" t="s">
        <v>4840</v>
      </c>
      <c r="AE110" s="57" t="s">
        <v>4838</v>
      </c>
      <c r="AF110" s="58" t="n">
        <v>1</v>
      </c>
      <c r="AG110" s="58" t="n">
        <v>179.600006103516</v>
      </c>
      <c r="AH110" s="58" t="n">
        <v>4.3890587829283</v>
      </c>
      <c r="AI110" s="59" t="b">
        <f aca="false">FALSE()</f>
        <v>0</v>
      </c>
      <c r="AJ110" s="59" t="b">
        <f aca="false">FALSE()</f>
        <v>0</v>
      </c>
      <c r="AK110" s="57" t="s">
        <v>5555</v>
      </c>
    </row>
    <row r="111" customFormat="false" ht="15" hidden="false" customHeight="true" outlineLevel="0" collapsed="false">
      <c r="B111" s="57" t="s">
        <v>4761</v>
      </c>
      <c r="C111" s="57" t="s">
        <v>290</v>
      </c>
      <c r="D111" s="57" t="s">
        <v>377</v>
      </c>
      <c r="E111" s="59" t="b">
        <f aca="false">TRUE()</f>
        <v>1</v>
      </c>
      <c r="F111" s="57" t="n">
        <v>1</v>
      </c>
      <c r="G111" s="57" t="s">
        <v>334</v>
      </c>
      <c r="H111" s="57" t="s">
        <v>4840</v>
      </c>
      <c r="I111" s="57" t="n">
        <v>6</v>
      </c>
      <c r="J111" s="57" t="s">
        <v>583</v>
      </c>
      <c r="K111" s="57" t="n">
        <v>2</v>
      </c>
      <c r="L111" s="59" t="b">
        <f aca="false">FALSE()</f>
        <v>0</v>
      </c>
      <c r="M111" s="59" t="b">
        <f aca="false">TRUE()</f>
        <v>1</v>
      </c>
      <c r="N111" s="59" t="b">
        <f aca="false">TRUE()</f>
        <v>1</v>
      </c>
      <c r="O111" s="59" t="b">
        <f aca="false">TRUE()</f>
        <v>1</v>
      </c>
      <c r="P111" s="59" t="b">
        <f aca="false">TRUE()</f>
        <v>1</v>
      </c>
      <c r="Q111" s="57" t="s">
        <v>5427</v>
      </c>
      <c r="R111" s="57" t="s">
        <v>5466</v>
      </c>
      <c r="S111" s="57" t="s">
        <v>5558</v>
      </c>
      <c r="T111" s="58" t="n">
        <v>1</v>
      </c>
      <c r="U111" s="58" t="n">
        <v>170.25</v>
      </c>
      <c r="V111" s="57" t="s">
        <v>598</v>
      </c>
      <c r="W111" s="57" t="s">
        <v>282</v>
      </c>
      <c r="X111" s="57" t="s">
        <v>5136</v>
      </c>
      <c r="Y111" s="57" t="s">
        <v>4875</v>
      </c>
      <c r="Z111" s="57" t="s">
        <v>4850</v>
      </c>
      <c r="AA111" s="57" t="n">
        <v>46</v>
      </c>
      <c r="AB111" s="57" t="n">
        <v>46</v>
      </c>
      <c r="AC111" s="57" t="s">
        <v>5421</v>
      </c>
      <c r="AD111" s="57" t="s">
        <v>4838</v>
      </c>
      <c r="AE111" s="57" t="s">
        <v>4838</v>
      </c>
      <c r="AF111" s="58" t="n">
        <v>1</v>
      </c>
      <c r="AG111" s="58" t="n">
        <v>179.869995117188</v>
      </c>
      <c r="AH111" s="58" t="n">
        <v>4.09003826387971</v>
      </c>
      <c r="AI111" s="59" t="b">
        <f aca="false">FALSE()</f>
        <v>0</v>
      </c>
      <c r="AJ111" s="59" t="b">
        <f aca="false">FALSE()</f>
        <v>0</v>
      </c>
      <c r="AK111" s="57" t="s">
        <v>5555</v>
      </c>
    </row>
    <row r="112" customFormat="false" ht="15" hidden="false" customHeight="true" outlineLevel="0" collapsed="false">
      <c r="B112" s="57" t="s">
        <v>4761</v>
      </c>
      <c r="C112" s="57" t="s">
        <v>290</v>
      </c>
      <c r="D112" s="57" t="s">
        <v>377</v>
      </c>
      <c r="E112" s="59" t="b">
        <f aca="false">TRUE()</f>
        <v>1</v>
      </c>
      <c r="F112" s="57" t="n">
        <v>1</v>
      </c>
      <c r="G112" s="57" t="s">
        <v>334</v>
      </c>
      <c r="H112" s="57" t="s">
        <v>4840</v>
      </c>
      <c r="I112" s="57" t="n">
        <v>6</v>
      </c>
      <c r="J112" s="57" t="s">
        <v>583</v>
      </c>
      <c r="K112" s="57" t="n">
        <v>2</v>
      </c>
      <c r="L112" s="59" t="b">
        <f aca="false">FALSE()</f>
        <v>0</v>
      </c>
      <c r="M112" s="59" t="b">
        <f aca="false">TRUE()</f>
        <v>1</v>
      </c>
      <c r="N112" s="59" t="b">
        <f aca="false">TRUE()</f>
        <v>1</v>
      </c>
      <c r="O112" s="59" t="b">
        <f aca="false">TRUE()</f>
        <v>1</v>
      </c>
      <c r="P112" s="59" t="b">
        <f aca="false">TRUE()</f>
        <v>1</v>
      </c>
      <c r="Q112" s="57" t="s">
        <v>5427</v>
      </c>
      <c r="R112" s="57" t="s">
        <v>5466</v>
      </c>
      <c r="S112" s="57" t="s">
        <v>5558</v>
      </c>
      <c r="T112" s="58" t="n">
        <v>1</v>
      </c>
      <c r="U112" s="58" t="n">
        <v>170.25</v>
      </c>
      <c r="V112" s="57" t="s">
        <v>598</v>
      </c>
      <c r="W112" s="57" t="s">
        <v>282</v>
      </c>
      <c r="X112" s="57" t="s">
        <v>5136</v>
      </c>
      <c r="Y112" s="57" t="s">
        <v>4875</v>
      </c>
      <c r="Z112" s="57" t="s">
        <v>4850</v>
      </c>
      <c r="AA112" s="57" t="n">
        <v>46</v>
      </c>
      <c r="AB112" s="57" t="n">
        <v>46</v>
      </c>
      <c r="AC112" s="57" t="s">
        <v>5421</v>
      </c>
      <c r="AD112" s="57" t="s">
        <v>5028</v>
      </c>
      <c r="AE112" s="57" t="s">
        <v>4838</v>
      </c>
      <c r="AF112" s="58" t="n">
        <v>1</v>
      </c>
      <c r="AG112" s="58" t="n">
        <v>179.020004272461</v>
      </c>
      <c r="AH112" s="58" t="n">
        <v>3.35845261988314</v>
      </c>
      <c r="AI112" s="59" t="b">
        <f aca="false">TRUE()</f>
        <v>1</v>
      </c>
      <c r="AJ112" s="59" t="b">
        <f aca="false">TRUE()</f>
        <v>1</v>
      </c>
      <c r="AK112" s="57" t="s">
        <v>5555</v>
      </c>
    </row>
    <row r="113" customFormat="false" ht="15" hidden="false" customHeight="true" outlineLevel="0" collapsed="false">
      <c r="B113" s="57" t="s">
        <v>4761</v>
      </c>
      <c r="C113" s="57" t="s">
        <v>290</v>
      </c>
      <c r="D113" s="57" t="s">
        <v>377</v>
      </c>
      <c r="E113" s="59" t="b">
        <f aca="false">TRUE()</f>
        <v>1</v>
      </c>
      <c r="F113" s="57" t="n">
        <v>1</v>
      </c>
      <c r="G113" s="57" t="s">
        <v>334</v>
      </c>
      <c r="H113" s="57" t="s">
        <v>4840</v>
      </c>
      <c r="I113" s="57" t="n">
        <v>6</v>
      </c>
      <c r="J113" s="57" t="s">
        <v>583</v>
      </c>
      <c r="K113" s="57" t="n">
        <v>2</v>
      </c>
      <c r="L113" s="59" t="b">
        <f aca="false">FALSE()</f>
        <v>0</v>
      </c>
      <c r="M113" s="59" t="b">
        <f aca="false">TRUE()</f>
        <v>1</v>
      </c>
      <c r="N113" s="59" t="b">
        <f aca="false">TRUE()</f>
        <v>1</v>
      </c>
      <c r="O113" s="59" t="b">
        <f aca="false">TRUE()</f>
        <v>1</v>
      </c>
      <c r="P113" s="59" t="b">
        <f aca="false">TRUE()</f>
        <v>1</v>
      </c>
      <c r="Q113" s="57" t="s">
        <v>5427</v>
      </c>
      <c r="R113" s="57" t="s">
        <v>5466</v>
      </c>
      <c r="S113" s="57" t="s">
        <v>5558</v>
      </c>
      <c r="T113" s="58" t="n">
        <v>1</v>
      </c>
      <c r="U113" s="58" t="n">
        <v>170.25</v>
      </c>
      <c r="V113" s="57" t="s">
        <v>598</v>
      </c>
      <c r="W113" s="57" t="s">
        <v>282</v>
      </c>
      <c r="X113" s="57" t="s">
        <v>5136</v>
      </c>
      <c r="Y113" s="57" t="s">
        <v>4875</v>
      </c>
      <c r="Z113" s="57" t="s">
        <v>4850</v>
      </c>
      <c r="AA113" s="57" t="n">
        <v>46</v>
      </c>
      <c r="AB113" s="57" t="n">
        <v>46</v>
      </c>
      <c r="AC113" s="57" t="s">
        <v>5421</v>
      </c>
      <c r="AD113" s="57" t="s">
        <v>5030</v>
      </c>
      <c r="AE113" s="57" t="s">
        <v>4838</v>
      </c>
      <c r="AF113" s="58" t="n">
        <v>1</v>
      </c>
      <c r="AG113" s="58" t="n">
        <v>172.809997558594</v>
      </c>
      <c r="AH113" s="58" t="n">
        <v>4.32173055615457</v>
      </c>
      <c r="AI113" s="59" t="b">
        <f aca="false">FALSE()</f>
        <v>0</v>
      </c>
      <c r="AJ113" s="59" t="b">
        <f aca="false">FALSE()</f>
        <v>0</v>
      </c>
      <c r="AK113" s="57" t="s">
        <v>5555</v>
      </c>
    </row>
    <row r="114" customFormat="false" ht="15" hidden="false" customHeight="true" outlineLevel="0" collapsed="false">
      <c r="B114" s="57" t="s">
        <v>4761</v>
      </c>
      <c r="C114" s="57" t="s">
        <v>290</v>
      </c>
      <c r="D114" s="57" t="s">
        <v>377</v>
      </c>
      <c r="E114" s="59" t="b">
        <f aca="false">TRUE()</f>
        <v>1</v>
      </c>
      <c r="F114" s="57" t="n">
        <v>1</v>
      </c>
      <c r="G114" s="57" t="s">
        <v>334</v>
      </c>
      <c r="H114" s="57" t="s">
        <v>4840</v>
      </c>
      <c r="I114" s="57" t="n">
        <v>6</v>
      </c>
      <c r="J114" s="57" t="s">
        <v>583</v>
      </c>
      <c r="K114" s="57" t="n">
        <v>2</v>
      </c>
      <c r="L114" s="59" t="b">
        <f aca="false">FALSE()</f>
        <v>0</v>
      </c>
      <c r="M114" s="59" t="b">
        <f aca="false">TRUE()</f>
        <v>1</v>
      </c>
      <c r="N114" s="59" t="b">
        <f aca="false">TRUE()</f>
        <v>1</v>
      </c>
      <c r="O114" s="59" t="b">
        <f aca="false">TRUE()</f>
        <v>1</v>
      </c>
      <c r="P114" s="59" t="b">
        <f aca="false">TRUE()</f>
        <v>1</v>
      </c>
      <c r="Q114" s="57" t="s">
        <v>5427</v>
      </c>
      <c r="R114" s="57" t="s">
        <v>5466</v>
      </c>
      <c r="S114" s="57" t="s">
        <v>5558</v>
      </c>
      <c r="T114" s="58" t="n">
        <v>1</v>
      </c>
      <c r="U114" s="58" t="n">
        <v>170.25</v>
      </c>
      <c r="V114" s="57" t="s">
        <v>598</v>
      </c>
      <c r="W114" s="57" t="s">
        <v>282</v>
      </c>
      <c r="X114" s="57" t="s">
        <v>5136</v>
      </c>
      <c r="Y114" s="57" t="s">
        <v>4875</v>
      </c>
      <c r="Z114" s="57" t="s">
        <v>4850</v>
      </c>
      <c r="AA114" s="57" t="n">
        <v>46</v>
      </c>
      <c r="AB114" s="57" t="n">
        <v>46</v>
      </c>
      <c r="AC114" s="57" t="s">
        <v>5421</v>
      </c>
      <c r="AD114" s="57" t="s">
        <v>5016</v>
      </c>
      <c r="AE114" s="57" t="s">
        <v>4838</v>
      </c>
      <c r="AF114" s="58" t="n">
        <v>1</v>
      </c>
      <c r="AG114" s="58" t="n">
        <v>164.279998779297</v>
      </c>
      <c r="AH114" s="58" t="n">
        <v>4.027492892607</v>
      </c>
      <c r="AI114" s="59" t="b">
        <f aca="false">FALSE()</f>
        <v>0</v>
      </c>
      <c r="AJ114" s="59" t="b">
        <f aca="false">FALSE()</f>
        <v>0</v>
      </c>
      <c r="AK114" s="57" t="s">
        <v>5555</v>
      </c>
    </row>
    <row r="115" customFormat="false" ht="15" hidden="false" customHeight="true" outlineLevel="0" collapsed="false">
      <c r="B115" s="57" t="s">
        <v>4761</v>
      </c>
      <c r="C115" s="57" t="s">
        <v>290</v>
      </c>
      <c r="D115" s="57" t="s">
        <v>377</v>
      </c>
      <c r="E115" s="59" t="b">
        <f aca="false">TRUE()</f>
        <v>1</v>
      </c>
      <c r="F115" s="57" t="n">
        <v>1</v>
      </c>
      <c r="G115" s="57" t="s">
        <v>334</v>
      </c>
      <c r="H115" s="57" t="s">
        <v>4840</v>
      </c>
      <c r="I115" s="57" t="n">
        <v>6</v>
      </c>
      <c r="J115" s="57" t="s">
        <v>583</v>
      </c>
      <c r="K115" s="57" t="n">
        <v>2</v>
      </c>
      <c r="L115" s="59" t="b">
        <f aca="false">FALSE()</f>
        <v>0</v>
      </c>
      <c r="M115" s="59" t="b">
        <f aca="false">TRUE()</f>
        <v>1</v>
      </c>
      <c r="N115" s="59" t="b">
        <f aca="false">TRUE()</f>
        <v>1</v>
      </c>
      <c r="O115" s="59" t="b">
        <f aca="false">TRUE()</f>
        <v>1</v>
      </c>
      <c r="P115" s="59" t="b">
        <f aca="false">TRUE()</f>
        <v>1</v>
      </c>
      <c r="Q115" s="57" t="s">
        <v>5427</v>
      </c>
      <c r="R115" s="57" t="s">
        <v>5466</v>
      </c>
      <c r="S115" s="57" t="s">
        <v>5558</v>
      </c>
      <c r="T115" s="58" t="n">
        <v>1</v>
      </c>
      <c r="U115" s="58" t="n">
        <v>170.25</v>
      </c>
      <c r="V115" s="57" t="s">
        <v>598</v>
      </c>
      <c r="W115" s="57" t="s">
        <v>282</v>
      </c>
      <c r="X115" s="57" t="s">
        <v>5136</v>
      </c>
      <c r="Y115" s="57" t="s">
        <v>4875</v>
      </c>
      <c r="Z115" s="57" t="s">
        <v>4850</v>
      </c>
      <c r="AA115" s="57" t="n">
        <v>47</v>
      </c>
      <c r="AB115" s="57" t="n">
        <v>47</v>
      </c>
      <c r="AC115" s="57" t="s">
        <v>5447</v>
      </c>
      <c r="AD115" s="57" t="s">
        <v>4795</v>
      </c>
      <c r="AE115" s="57" t="s">
        <v>4795</v>
      </c>
      <c r="AF115" s="58" t="n">
        <v>1</v>
      </c>
      <c r="AG115" s="58" t="n">
        <v>177.880004882813</v>
      </c>
      <c r="AH115" s="58" t="n">
        <v>3.81112135729107</v>
      </c>
      <c r="AI115" s="59" t="b">
        <f aca="false">FALSE()</f>
        <v>0</v>
      </c>
      <c r="AJ115" s="59" t="b">
        <f aca="false">TRUE()</f>
        <v>1</v>
      </c>
      <c r="AK115" s="57" t="s">
        <v>5555</v>
      </c>
    </row>
    <row r="116" customFormat="false" ht="15" hidden="false" customHeight="true" outlineLevel="0" collapsed="false">
      <c r="B116" s="57" t="s">
        <v>4761</v>
      </c>
      <c r="C116" s="57" t="s">
        <v>290</v>
      </c>
      <c r="D116" s="57" t="s">
        <v>377</v>
      </c>
      <c r="E116" s="59" t="b">
        <f aca="false">TRUE()</f>
        <v>1</v>
      </c>
      <c r="F116" s="57" t="n">
        <v>1</v>
      </c>
      <c r="G116" s="57" t="s">
        <v>334</v>
      </c>
      <c r="H116" s="57" t="s">
        <v>4840</v>
      </c>
      <c r="I116" s="57" t="n">
        <v>6</v>
      </c>
      <c r="J116" s="57" t="s">
        <v>583</v>
      </c>
      <c r="K116" s="57" t="n">
        <v>2</v>
      </c>
      <c r="L116" s="59" t="b">
        <f aca="false">FALSE()</f>
        <v>0</v>
      </c>
      <c r="M116" s="59" t="b">
        <f aca="false">TRUE()</f>
        <v>1</v>
      </c>
      <c r="N116" s="59" t="b">
        <f aca="false">TRUE()</f>
        <v>1</v>
      </c>
      <c r="O116" s="59" t="b">
        <f aca="false">TRUE()</f>
        <v>1</v>
      </c>
      <c r="P116" s="59" t="b">
        <f aca="false">TRUE()</f>
        <v>1</v>
      </c>
      <c r="Q116" s="57" t="s">
        <v>5427</v>
      </c>
      <c r="R116" s="57" t="s">
        <v>5466</v>
      </c>
      <c r="S116" s="57" t="s">
        <v>5558</v>
      </c>
      <c r="T116" s="58" t="n">
        <v>1</v>
      </c>
      <c r="U116" s="58" t="n">
        <v>170.25</v>
      </c>
      <c r="V116" s="57" t="s">
        <v>598</v>
      </c>
      <c r="W116" s="57" t="s">
        <v>282</v>
      </c>
      <c r="X116" s="57" t="s">
        <v>5136</v>
      </c>
      <c r="Y116" s="57" t="s">
        <v>4875</v>
      </c>
      <c r="Z116" s="57" t="s">
        <v>4850</v>
      </c>
      <c r="AA116" s="57" t="n">
        <v>47</v>
      </c>
      <c r="AB116" s="57" t="n">
        <v>47</v>
      </c>
      <c r="AC116" s="57" t="s">
        <v>5447</v>
      </c>
      <c r="AD116" s="57" t="s">
        <v>4840</v>
      </c>
      <c r="AE116" s="57" t="s">
        <v>4838</v>
      </c>
      <c r="AF116" s="58" t="n">
        <v>1</v>
      </c>
      <c r="AG116" s="58" t="n">
        <v>175.830001831055</v>
      </c>
      <c r="AH116" s="58" t="n">
        <v>4.19260420264064</v>
      </c>
      <c r="AI116" s="59" t="b">
        <f aca="false">FALSE()</f>
        <v>0</v>
      </c>
      <c r="AJ116" s="59" t="b">
        <f aca="false">FALSE()</f>
        <v>0</v>
      </c>
      <c r="AK116" s="57" t="s">
        <v>5555</v>
      </c>
    </row>
    <row r="117" customFormat="false" ht="15" hidden="false" customHeight="true" outlineLevel="0" collapsed="false">
      <c r="B117" s="57" t="s">
        <v>4761</v>
      </c>
      <c r="C117" s="57" t="s">
        <v>290</v>
      </c>
      <c r="D117" s="57" t="s">
        <v>377</v>
      </c>
      <c r="E117" s="59" t="b">
        <f aca="false">TRUE()</f>
        <v>1</v>
      </c>
      <c r="F117" s="57" t="n">
        <v>1</v>
      </c>
      <c r="G117" s="57" t="s">
        <v>334</v>
      </c>
      <c r="H117" s="57" t="s">
        <v>4840</v>
      </c>
      <c r="I117" s="57" t="n">
        <v>6</v>
      </c>
      <c r="J117" s="57" t="s">
        <v>583</v>
      </c>
      <c r="K117" s="57" t="n">
        <v>2</v>
      </c>
      <c r="L117" s="59" t="b">
        <f aca="false">FALSE()</f>
        <v>0</v>
      </c>
      <c r="M117" s="59" t="b">
        <f aca="false">TRUE()</f>
        <v>1</v>
      </c>
      <c r="N117" s="59" t="b">
        <f aca="false">TRUE()</f>
        <v>1</v>
      </c>
      <c r="O117" s="59" t="b">
        <f aca="false">TRUE()</f>
        <v>1</v>
      </c>
      <c r="P117" s="59" t="b">
        <f aca="false">TRUE()</f>
        <v>1</v>
      </c>
      <c r="Q117" s="57" t="s">
        <v>5427</v>
      </c>
      <c r="R117" s="57" t="s">
        <v>5466</v>
      </c>
      <c r="S117" s="57" t="s">
        <v>5558</v>
      </c>
      <c r="T117" s="58" t="n">
        <v>1</v>
      </c>
      <c r="U117" s="58" t="n">
        <v>170.25</v>
      </c>
      <c r="V117" s="57" t="s">
        <v>598</v>
      </c>
      <c r="W117" s="57" t="s">
        <v>282</v>
      </c>
      <c r="X117" s="57" t="s">
        <v>5136</v>
      </c>
      <c r="Y117" s="57" t="s">
        <v>4875</v>
      </c>
      <c r="Z117" s="57" t="s">
        <v>4850</v>
      </c>
      <c r="AA117" s="57" t="n">
        <v>47</v>
      </c>
      <c r="AB117" s="57" t="n">
        <v>47</v>
      </c>
      <c r="AC117" s="57" t="s">
        <v>5447</v>
      </c>
      <c r="AD117" s="57" t="s">
        <v>5028</v>
      </c>
      <c r="AE117" s="57" t="s">
        <v>4838</v>
      </c>
      <c r="AF117" s="58" t="n">
        <v>1</v>
      </c>
      <c r="AG117" s="58" t="n">
        <v>169.5</v>
      </c>
      <c r="AH117" s="58" t="n">
        <v>4.42412601538428</v>
      </c>
      <c r="AI117" s="59" t="b">
        <f aca="false">FALSE()</f>
        <v>0</v>
      </c>
      <c r="AJ117" s="59" t="b">
        <f aca="false">FALSE()</f>
        <v>0</v>
      </c>
      <c r="AK117" s="57" t="s">
        <v>5555</v>
      </c>
    </row>
    <row r="118" customFormat="false" ht="15" hidden="false" customHeight="true" outlineLevel="0" collapsed="false">
      <c r="B118" s="57" t="s">
        <v>4761</v>
      </c>
      <c r="C118" s="57" t="s">
        <v>290</v>
      </c>
      <c r="D118" s="57" t="s">
        <v>377</v>
      </c>
      <c r="E118" s="59" t="b">
        <f aca="false">TRUE()</f>
        <v>1</v>
      </c>
      <c r="F118" s="57" t="n">
        <v>1</v>
      </c>
      <c r="G118" s="57" t="s">
        <v>334</v>
      </c>
      <c r="H118" s="57" t="s">
        <v>4840</v>
      </c>
      <c r="I118" s="57" t="n">
        <v>6</v>
      </c>
      <c r="J118" s="57" t="s">
        <v>583</v>
      </c>
      <c r="K118" s="57" t="n">
        <v>2</v>
      </c>
      <c r="L118" s="59" t="b">
        <f aca="false">FALSE()</f>
        <v>0</v>
      </c>
      <c r="M118" s="59" t="b">
        <f aca="false">TRUE()</f>
        <v>1</v>
      </c>
      <c r="N118" s="59" t="b">
        <f aca="false">TRUE()</f>
        <v>1</v>
      </c>
      <c r="O118" s="59" t="b">
        <f aca="false">TRUE()</f>
        <v>1</v>
      </c>
      <c r="P118" s="59" t="b">
        <f aca="false">TRUE()</f>
        <v>1</v>
      </c>
      <c r="Q118" s="57" t="s">
        <v>5427</v>
      </c>
      <c r="R118" s="57" t="s">
        <v>5466</v>
      </c>
      <c r="S118" s="57" t="s">
        <v>5558</v>
      </c>
      <c r="T118" s="58" t="n">
        <v>1</v>
      </c>
      <c r="U118" s="58" t="n">
        <v>170.25</v>
      </c>
      <c r="V118" s="57" t="s">
        <v>598</v>
      </c>
      <c r="W118" s="57" t="s">
        <v>282</v>
      </c>
      <c r="X118" s="57" t="s">
        <v>5136</v>
      </c>
      <c r="Y118" s="57" t="s">
        <v>4875</v>
      </c>
      <c r="Z118" s="57" t="s">
        <v>4850</v>
      </c>
      <c r="AA118" s="57" t="n">
        <v>50</v>
      </c>
      <c r="AB118" s="57" t="n">
        <v>50</v>
      </c>
      <c r="AC118" s="57" t="s">
        <v>5424</v>
      </c>
      <c r="AD118" s="57" t="s">
        <v>5481</v>
      </c>
      <c r="AE118" s="57" t="s">
        <v>4838</v>
      </c>
      <c r="AF118" s="58" t="n">
        <v>1</v>
      </c>
      <c r="AG118" s="58" t="n">
        <v>166.509994506836</v>
      </c>
      <c r="AH118" s="58" t="n">
        <v>4.41920909213401</v>
      </c>
      <c r="AI118" s="59" t="b">
        <f aca="false">FALSE()</f>
        <v>0</v>
      </c>
      <c r="AJ118" s="59" t="b">
        <f aca="false">FALSE()</f>
        <v>0</v>
      </c>
      <c r="AK118" s="57" t="s">
        <v>5555</v>
      </c>
    </row>
    <row r="119" customFormat="false" ht="15" hidden="false" customHeight="true" outlineLevel="0" collapsed="false">
      <c r="B119" s="57" t="s">
        <v>4761</v>
      </c>
      <c r="C119" s="57" t="s">
        <v>290</v>
      </c>
      <c r="D119" s="57" t="s">
        <v>377</v>
      </c>
      <c r="E119" s="59" t="b">
        <f aca="false">TRUE()</f>
        <v>1</v>
      </c>
      <c r="F119" s="57" t="n">
        <v>1</v>
      </c>
      <c r="G119" s="57" t="s">
        <v>334</v>
      </c>
      <c r="H119" s="57" t="s">
        <v>4840</v>
      </c>
      <c r="I119" s="57" t="n">
        <v>7</v>
      </c>
      <c r="J119" s="57" t="s">
        <v>4590</v>
      </c>
      <c r="K119" s="57" t="n">
        <v>2</v>
      </c>
      <c r="L119" s="59" t="b">
        <f aca="false">FALSE()</f>
        <v>0</v>
      </c>
      <c r="M119" s="59" t="b">
        <f aca="false">TRUE()</f>
        <v>1</v>
      </c>
      <c r="N119" s="59" t="b">
        <f aca="false">TRUE()</f>
        <v>1</v>
      </c>
      <c r="O119" s="59" t="b">
        <f aca="false">TRUE()</f>
        <v>1</v>
      </c>
      <c r="P119" s="59" t="b">
        <f aca="false">TRUE()</f>
        <v>1</v>
      </c>
      <c r="Q119" s="57" t="s">
        <v>5430</v>
      </c>
      <c r="R119" s="57" t="s">
        <v>4795</v>
      </c>
      <c r="S119" s="57" t="s">
        <v>4795</v>
      </c>
      <c r="T119" s="58" t="n">
        <v>1</v>
      </c>
      <c r="U119" s="58" t="n">
        <v>168.009994506836</v>
      </c>
      <c r="V119" s="57" t="s">
        <v>598</v>
      </c>
      <c r="W119" s="57" t="s">
        <v>282</v>
      </c>
      <c r="X119" s="57" t="s">
        <v>5136</v>
      </c>
      <c r="Y119" s="57" t="s">
        <v>4875</v>
      </c>
      <c r="Z119" s="57" t="s">
        <v>4850</v>
      </c>
      <c r="AA119" s="57" t="n">
        <v>43</v>
      </c>
      <c r="AB119" s="57" t="n">
        <v>43</v>
      </c>
      <c r="AC119" s="57" t="s">
        <v>5428</v>
      </c>
      <c r="AD119" s="57" t="s">
        <v>5028</v>
      </c>
      <c r="AE119" s="57" t="s">
        <v>4838</v>
      </c>
      <c r="AF119" s="58" t="n">
        <v>1</v>
      </c>
      <c r="AG119" s="58" t="n">
        <v>169.399993896484</v>
      </c>
      <c r="AH119" s="58" t="n">
        <v>3.34241619191866</v>
      </c>
      <c r="AI119" s="59" t="b">
        <f aca="false">TRUE()</f>
        <v>1</v>
      </c>
      <c r="AJ119" s="59" t="b">
        <f aca="false">TRUE()</f>
        <v>1</v>
      </c>
      <c r="AK119" s="57" t="s">
        <v>5555</v>
      </c>
    </row>
    <row r="120" customFormat="false" ht="15" hidden="false" customHeight="true" outlineLevel="0" collapsed="false">
      <c r="B120" s="57" t="s">
        <v>4761</v>
      </c>
      <c r="C120" s="57" t="s">
        <v>290</v>
      </c>
      <c r="D120" s="57" t="s">
        <v>377</v>
      </c>
      <c r="E120" s="59" t="b">
        <f aca="false">TRUE()</f>
        <v>1</v>
      </c>
      <c r="F120" s="57" t="n">
        <v>1</v>
      </c>
      <c r="G120" s="57" t="s">
        <v>334</v>
      </c>
      <c r="H120" s="57" t="s">
        <v>4840</v>
      </c>
      <c r="I120" s="57" t="n">
        <v>7</v>
      </c>
      <c r="J120" s="57" t="s">
        <v>4590</v>
      </c>
      <c r="K120" s="57" t="n">
        <v>2</v>
      </c>
      <c r="L120" s="59" t="b">
        <f aca="false">FALSE()</f>
        <v>0</v>
      </c>
      <c r="M120" s="59" t="b">
        <f aca="false">TRUE()</f>
        <v>1</v>
      </c>
      <c r="N120" s="59" t="b">
        <f aca="false">TRUE()</f>
        <v>1</v>
      </c>
      <c r="O120" s="59" t="b">
        <f aca="false">TRUE()</f>
        <v>1</v>
      </c>
      <c r="P120" s="59" t="b">
        <f aca="false">TRUE()</f>
        <v>1</v>
      </c>
      <c r="Q120" s="57" t="s">
        <v>5430</v>
      </c>
      <c r="R120" s="57" t="s">
        <v>4795</v>
      </c>
      <c r="S120" s="57" t="s">
        <v>4795</v>
      </c>
      <c r="T120" s="58" t="n">
        <v>1</v>
      </c>
      <c r="U120" s="58" t="n">
        <v>168.009994506836</v>
      </c>
      <c r="V120" s="57" t="s">
        <v>598</v>
      </c>
      <c r="W120" s="57" t="s">
        <v>282</v>
      </c>
      <c r="X120" s="57" t="s">
        <v>5136</v>
      </c>
      <c r="Y120" s="57" t="s">
        <v>4875</v>
      </c>
      <c r="Z120" s="57" t="s">
        <v>4850</v>
      </c>
      <c r="AA120" s="57" t="n">
        <v>43</v>
      </c>
      <c r="AB120" s="57" t="n">
        <v>43</v>
      </c>
      <c r="AC120" s="57" t="s">
        <v>5428</v>
      </c>
      <c r="AD120" s="57" t="s">
        <v>5030</v>
      </c>
      <c r="AE120" s="57" t="s">
        <v>4838</v>
      </c>
      <c r="AF120" s="58" t="n">
        <v>1</v>
      </c>
      <c r="AG120" s="58" t="n">
        <v>167.289993286133</v>
      </c>
      <c r="AH120" s="58" t="n">
        <v>4.1431535091039</v>
      </c>
      <c r="AI120" s="59" t="b">
        <f aca="false">FALSE()</f>
        <v>0</v>
      </c>
      <c r="AJ120" s="59" t="b">
        <f aca="false">FALSE()</f>
        <v>0</v>
      </c>
      <c r="AK120" s="57" t="s">
        <v>5555</v>
      </c>
    </row>
    <row r="121" customFormat="false" ht="15" hidden="false" customHeight="true" outlineLevel="0" collapsed="false">
      <c r="B121" s="57" t="s">
        <v>4761</v>
      </c>
      <c r="C121" s="57" t="s">
        <v>290</v>
      </c>
      <c r="D121" s="57" t="s">
        <v>377</v>
      </c>
      <c r="E121" s="59" t="b">
        <f aca="false">TRUE()</f>
        <v>1</v>
      </c>
      <c r="F121" s="57" t="n">
        <v>1</v>
      </c>
      <c r="G121" s="57" t="s">
        <v>334</v>
      </c>
      <c r="H121" s="57" t="s">
        <v>4840</v>
      </c>
      <c r="I121" s="57" t="n">
        <v>7</v>
      </c>
      <c r="J121" s="57" t="s">
        <v>4590</v>
      </c>
      <c r="K121" s="57" t="n">
        <v>2</v>
      </c>
      <c r="L121" s="59" t="b">
        <f aca="false">FALSE()</f>
        <v>0</v>
      </c>
      <c r="M121" s="59" t="b">
        <f aca="false">TRUE()</f>
        <v>1</v>
      </c>
      <c r="N121" s="59" t="b">
        <f aca="false">TRUE()</f>
        <v>1</v>
      </c>
      <c r="O121" s="59" t="b">
        <f aca="false">TRUE()</f>
        <v>1</v>
      </c>
      <c r="P121" s="59" t="b">
        <f aca="false">TRUE()</f>
        <v>1</v>
      </c>
      <c r="Q121" s="57" t="s">
        <v>5430</v>
      </c>
      <c r="R121" s="57" t="s">
        <v>4795</v>
      </c>
      <c r="S121" s="57" t="s">
        <v>4795</v>
      </c>
      <c r="T121" s="58" t="n">
        <v>1</v>
      </c>
      <c r="U121" s="58" t="n">
        <v>168.009994506836</v>
      </c>
      <c r="V121" s="57" t="s">
        <v>598</v>
      </c>
      <c r="W121" s="57" t="s">
        <v>282</v>
      </c>
      <c r="X121" s="57" t="s">
        <v>5136</v>
      </c>
      <c r="Y121" s="57" t="s">
        <v>4875</v>
      </c>
      <c r="Z121" s="57" t="s">
        <v>4850</v>
      </c>
      <c r="AA121" s="57" t="n">
        <v>43</v>
      </c>
      <c r="AB121" s="57" t="n">
        <v>43</v>
      </c>
      <c r="AC121" s="57" t="s">
        <v>5428</v>
      </c>
      <c r="AD121" s="57" t="s">
        <v>5429</v>
      </c>
      <c r="AE121" s="57" t="s">
        <v>4866</v>
      </c>
      <c r="AF121" s="58" t="n">
        <v>1</v>
      </c>
      <c r="AG121" s="58" t="n">
        <v>162.880004882813</v>
      </c>
      <c r="AH121" s="58" t="n">
        <v>4.0743293926731</v>
      </c>
      <c r="AI121" s="59" t="b">
        <f aca="false">FALSE()</f>
        <v>0</v>
      </c>
      <c r="AJ121" s="59" t="b">
        <f aca="false">FALSE()</f>
        <v>0</v>
      </c>
      <c r="AK121" s="57" t="s">
        <v>5559</v>
      </c>
    </row>
    <row r="122" customFormat="false" ht="15" hidden="false" customHeight="true" outlineLevel="0" collapsed="false">
      <c r="B122" s="57" t="s">
        <v>4761</v>
      </c>
      <c r="C122" s="57" t="s">
        <v>290</v>
      </c>
      <c r="D122" s="57" t="s">
        <v>377</v>
      </c>
      <c r="E122" s="59" t="b">
        <f aca="false">TRUE()</f>
        <v>1</v>
      </c>
      <c r="F122" s="57" t="n">
        <v>1</v>
      </c>
      <c r="G122" s="57" t="s">
        <v>334</v>
      </c>
      <c r="H122" s="57" t="s">
        <v>4840</v>
      </c>
      <c r="I122" s="57" t="n">
        <v>7</v>
      </c>
      <c r="J122" s="57" t="s">
        <v>4590</v>
      </c>
      <c r="K122" s="57" t="n">
        <v>2</v>
      </c>
      <c r="L122" s="59" t="b">
        <f aca="false">FALSE()</f>
        <v>0</v>
      </c>
      <c r="M122" s="59" t="b">
        <f aca="false">TRUE()</f>
        <v>1</v>
      </c>
      <c r="N122" s="59" t="b">
        <f aca="false">TRUE()</f>
        <v>1</v>
      </c>
      <c r="O122" s="59" t="b">
        <f aca="false">TRUE()</f>
        <v>1</v>
      </c>
      <c r="P122" s="59" t="b">
        <f aca="false">TRUE()</f>
        <v>1</v>
      </c>
      <c r="Q122" s="57" t="s">
        <v>5430</v>
      </c>
      <c r="R122" s="57" t="s">
        <v>4840</v>
      </c>
      <c r="S122" s="57" t="s">
        <v>5557</v>
      </c>
      <c r="T122" s="58" t="n">
        <v>1</v>
      </c>
      <c r="U122" s="58" t="n">
        <v>167.089996337891</v>
      </c>
      <c r="V122" s="57" t="s">
        <v>598</v>
      </c>
      <c r="W122" s="57" t="s">
        <v>282</v>
      </c>
      <c r="X122" s="57" t="s">
        <v>5136</v>
      </c>
      <c r="Y122" s="57" t="s">
        <v>4875</v>
      </c>
      <c r="Z122" s="57" t="s">
        <v>4850</v>
      </c>
      <c r="AA122" s="57" t="n">
        <v>43</v>
      </c>
      <c r="AB122" s="57" t="n">
        <v>43</v>
      </c>
      <c r="AC122" s="57" t="s">
        <v>5428</v>
      </c>
      <c r="AD122" s="57" t="s">
        <v>5028</v>
      </c>
      <c r="AE122" s="57" t="s">
        <v>4838</v>
      </c>
      <c r="AF122" s="58" t="n">
        <v>1</v>
      </c>
      <c r="AG122" s="58" t="n">
        <v>169.399993896484</v>
      </c>
      <c r="AH122" s="58" t="n">
        <v>3.76838957646367</v>
      </c>
      <c r="AI122" s="59" t="b">
        <f aca="false">FALSE()</f>
        <v>0</v>
      </c>
      <c r="AJ122" s="59" t="b">
        <f aca="false">TRUE()</f>
        <v>1</v>
      </c>
      <c r="AK122" s="57" t="s">
        <v>5555</v>
      </c>
    </row>
    <row r="123" customFormat="false" ht="15" hidden="false" customHeight="true" outlineLevel="0" collapsed="false">
      <c r="B123" s="57" t="s">
        <v>4761</v>
      </c>
      <c r="C123" s="57" t="s">
        <v>290</v>
      </c>
      <c r="D123" s="57" t="s">
        <v>377</v>
      </c>
      <c r="E123" s="59" t="b">
        <f aca="false">TRUE()</f>
        <v>1</v>
      </c>
      <c r="F123" s="57" t="n">
        <v>1</v>
      </c>
      <c r="G123" s="57" t="s">
        <v>334</v>
      </c>
      <c r="H123" s="57" t="s">
        <v>4840</v>
      </c>
      <c r="I123" s="57" t="n">
        <v>7</v>
      </c>
      <c r="J123" s="57" t="s">
        <v>4590</v>
      </c>
      <c r="K123" s="57" t="n">
        <v>2</v>
      </c>
      <c r="L123" s="59" t="b">
        <f aca="false">FALSE()</f>
        <v>0</v>
      </c>
      <c r="M123" s="59" t="b">
        <f aca="false">TRUE()</f>
        <v>1</v>
      </c>
      <c r="N123" s="59" t="b">
        <f aca="false">TRUE()</f>
        <v>1</v>
      </c>
      <c r="O123" s="59" t="b">
        <f aca="false">TRUE()</f>
        <v>1</v>
      </c>
      <c r="P123" s="59" t="b">
        <f aca="false">TRUE()</f>
        <v>1</v>
      </c>
      <c r="Q123" s="57" t="s">
        <v>5430</v>
      </c>
      <c r="R123" s="57" t="s">
        <v>4840</v>
      </c>
      <c r="S123" s="57" t="s">
        <v>5557</v>
      </c>
      <c r="T123" s="58" t="n">
        <v>1</v>
      </c>
      <c r="U123" s="58" t="n">
        <v>167.089996337891</v>
      </c>
      <c r="V123" s="57" t="s">
        <v>598</v>
      </c>
      <c r="W123" s="57" t="s">
        <v>282</v>
      </c>
      <c r="X123" s="57" t="s">
        <v>5136</v>
      </c>
      <c r="Y123" s="57" t="s">
        <v>4875</v>
      </c>
      <c r="Z123" s="57" t="s">
        <v>4850</v>
      </c>
      <c r="AA123" s="57" t="n">
        <v>43</v>
      </c>
      <c r="AB123" s="57" t="n">
        <v>43</v>
      </c>
      <c r="AC123" s="57" t="s">
        <v>5428</v>
      </c>
      <c r="AD123" s="57" t="s">
        <v>5030</v>
      </c>
      <c r="AE123" s="57" t="s">
        <v>4838</v>
      </c>
      <c r="AF123" s="58" t="n">
        <v>1</v>
      </c>
      <c r="AG123" s="58" t="n">
        <v>167.289993286133</v>
      </c>
      <c r="AH123" s="58" t="n">
        <v>4.25945571640321</v>
      </c>
      <c r="AI123" s="59" t="b">
        <f aca="false">FALSE()</f>
        <v>0</v>
      </c>
      <c r="AJ123" s="59" t="b">
        <f aca="false">FALSE()</f>
        <v>0</v>
      </c>
      <c r="AK123" s="57" t="s">
        <v>5555</v>
      </c>
    </row>
    <row r="124" customFormat="false" ht="15" hidden="false" customHeight="true" outlineLevel="0" collapsed="false">
      <c r="B124" s="57" t="s">
        <v>4761</v>
      </c>
      <c r="C124" s="57" t="s">
        <v>290</v>
      </c>
      <c r="D124" s="57" t="s">
        <v>377</v>
      </c>
      <c r="E124" s="59" t="b">
        <f aca="false">TRUE()</f>
        <v>1</v>
      </c>
      <c r="F124" s="57" t="n">
        <v>1</v>
      </c>
      <c r="G124" s="57" t="s">
        <v>334</v>
      </c>
      <c r="H124" s="57" t="s">
        <v>4840</v>
      </c>
      <c r="I124" s="57" t="n">
        <v>7</v>
      </c>
      <c r="J124" s="57" t="s">
        <v>4590</v>
      </c>
      <c r="K124" s="57" t="n">
        <v>2</v>
      </c>
      <c r="L124" s="59" t="b">
        <f aca="false">FALSE()</f>
        <v>0</v>
      </c>
      <c r="M124" s="59" t="b">
        <f aca="false">TRUE()</f>
        <v>1</v>
      </c>
      <c r="N124" s="59" t="b">
        <f aca="false">TRUE()</f>
        <v>1</v>
      </c>
      <c r="O124" s="59" t="b">
        <f aca="false">TRUE()</f>
        <v>1</v>
      </c>
      <c r="P124" s="59" t="b">
        <f aca="false">TRUE()</f>
        <v>1</v>
      </c>
      <c r="Q124" s="57" t="s">
        <v>5430</v>
      </c>
      <c r="R124" s="57" t="s">
        <v>4840</v>
      </c>
      <c r="S124" s="57" t="s">
        <v>5557</v>
      </c>
      <c r="T124" s="58" t="n">
        <v>1</v>
      </c>
      <c r="U124" s="58" t="n">
        <v>167.089996337891</v>
      </c>
      <c r="V124" s="57" t="s">
        <v>598</v>
      </c>
      <c r="W124" s="57" t="s">
        <v>282</v>
      </c>
      <c r="X124" s="57" t="s">
        <v>5136</v>
      </c>
      <c r="Y124" s="57" t="s">
        <v>4875</v>
      </c>
      <c r="Z124" s="57" t="s">
        <v>4850</v>
      </c>
      <c r="AA124" s="57" t="n">
        <v>43</v>
      </c>
      <c r="AB124" s="57" t="n">
        <v>43</v>
      </c>
      <c r="AC124" s="57" t="s">
        <v>5428</v>
      </c>
      <c r="AD124" s="57" t="s">
        <v>5429</v>
      </c>
      <c r="AE124" s="57" t="s">
        <v>4866</v>
      </c>
      <c r="AF124" s="58" t="n">
        <v>1</v>
      </c>
      <c r="AG124" s="58" t="n">
        <v>162.880004882813</v>
      </c>
      <c r="AH124" s="58" t="n">
        <v>4.20768035858238</v>
      </c>
      <c r="AI124" s="59" t="b">
        <f aca="false">FALSE()</f>
        <v>0</v>
      </c>
      <c r="AJ124" s="59" t="b">
        <f aca="false">FALSE()</f>
        <v>0</v>
      </c>
      <c r="AK124" s="57" t="s">
        <v>5559</v>
      </c>
    </row>
    <row r="125" customFormat="false" ht="15" hidden="false" customHeight="true" outlineLevel="0" collapsed="false">
      <c r="B125" s="57" t="s">
        <v>4761</v>
      </c>
      <c r="C125" s="57" t="s">
        <v>290</v>
      </c>
      <c r="D125" s="57" t="s">
        <v>377</v>
      </c>
      <c r="E125" s="59" t="b">
        <f aca="false">TRUE()</f>
        <v>1</v>
      </c>
      <c r="F125" s="57" t="n">
        <v>1</v>
      </c>
      <c r="G125" s="57" t="s">
        <v>334</v>
      </c>
      <c r="H125" s="57" t="s">
        <v>4840</v>
      </c>
      <c r="I125" s="57" t="n">
        <v>7</v>
      </c>
      <c r="J125" s="57" t="s">
        <v>4590</v>
      </c>
      <c r="K125" s="57" t="n">
        <v>2</v>
      </c>
      <c r="L125" s="59" t="b">
        <f aca="false">FALSE()</f>
        <v>0</v>
      </c>
      <c r="M125" s="59" t="b">
        <f aca="false">TRUE()</f>
        <v>1</v>
      </c>
      <c r="N125" s="59" t="b">
        <f aca="false">TRUE()</f>
        <v>1</v>
      </c>
      <c r="O125" s="59" t="b">
        <f aca="false">TRUE()</f>
        <v>1</v>
      </c>
      <c r="P125" s="59" t="b">
        <f aca="false">TRUE()</f>
        <v>1</v>
      </c>
      <c r="Q125" s="57" t="s">
        <v>5430</v>
      </c>
      <c r="R125" s="57" t="s">
        <v>4838</v>
      </c>
      <c r="S125" s="57" t="s">
        <v>5557</v>
      </c>
      <c r="T125" s="58" t="n">
        <v>1</v>
      </c>
      <c r="U125" s="58" t="n">
        <v>166.679992675781</v>
      </c>
      <c r="V125" s="57" t="s">
        <v>598</v>
      </c>
      <c r="W125" s="57" t="s">
        <v>282</v>
      </c>
      <c r="X125" s="57" t="s">
        <v>5136</v>
      </c>
      <c r="Y125" s="57" t="s">
        <v>4875</v>
      </c>
      <c r="Z125" s="57" t="s">
        <v>4850</v>
      </c>
      <c r="AA125" s="57" t="n">
        <v>43</v>
      </c>
      <c r="AB125" s="57" t="n">
        <v>43</v>
      </c>
      <c r="AC125" s="57" t="s">
        <v>5428</v>
      </c>
      <c r="AD125" s="57" t="s">
        <v>5028</v>
      </c>
      <c r="AE125" s="57" t="s">
        <v>4838</v>
      </c>
      <c r="AF125" s="58" t="n">
        <v>1</v>
      </c>
      <c r="AG125" s="58" t="n">
        <v>169.399993896484</v>
      </c>
      <c r="AH125" s="58" t="n">
        <v>3.34293299364496</v>
      </c>
      <c r="AI125" s="59" t="b">
        <f aca="false">TRUE()</f>
        <v>1</v>
      </c>
      <c r="AJ125" s="59" t="b">
        <f aca="false">TRUE()</f>
        <v>1</v>
      </c>
      <c r="AK125" s="57" t="s">
        <v>5555</v>
      </c>
    </row>
    <row r="126" customFormat="false" ht="15" hidden="false" customHeight="true" outlineLevel="0" collapsed="false">
      <c r="B126" s="57" t="s">
        <v>4761</v>
      </c>
      <c r="C126" s="57" t="s">
        <v>290</v>
      </c>
      <c r="D126" s="57" t="s">
        <v>377</v>
      </c>
      <c r="E126" s="59" t="b">
        <f aca="false">TRUE()</f>
        <v>1</v>
      </c>
      <c r="F126" s="57" t="n">
        <v>1</v>
      </c>
      <c r="G126" s="57" t="s">
        <v>334</v>
      </c>
      <c r="H126" s="57" t="s">
        <v>4840</v>
      </c>
      <c r="I126" s="57" t="n">
        <v>7</v>
      </c>
      <c r="J126" s="57" t="s">
        <v>4590</v>
      </c>
      <c r="K126" s="57" t="n">
        <v>2</v>
      </c>
      <c r="L126" s="59" t="b">
        <f aca="false">FALSE()</f>
        <v>0</v>
      </c>
      <c r="M126" s="59" t="b">
        <f aca="false">TRUE()</f>
        <v>1</v>
      </c>
      <c r="N126" s="59" t="b">
        <f aca="false">TRUE()</f>
        <v>1</v>
      </c>
      <c r="O126" s="59" t="b">
        <f aca="false">TRUE()</f>
        <v>1</v>
      </c>
      <c r="P126" s="59" t="b">
        <f aca="false">TRUE()</f>
        <v>1</v>
      </c>
      <c r="Q126" s="57" t="s">
        <v>5430</v>
      </c>
      <c r="R126" s="57" t="s">
        <v>4838</v>
      </c>
      <c r="S126" s="57" t="s">
        <v>5557</v>
      </c>
      <c r="T126" s="58" t="n">
        <v>1</v>
      </c>
      <c r="U126" s="58" t="n">
        <v>166.679992675781</v>
      </c>
      <c r="V126" s="57" t="s">
        <v>598</v>
      </c>
      <c r="W126" s="57" t="s">
        <v>282</v>
      </c>
      <c r="X126" s="57" t="s">
        <v>5136</v>
      </c>
      <c r="Y126" s="57" t="s">
        <v>4875</v>
      </c>
      <c r="Z126" s="57" t="s">
        <v>4850</v>
      </c>
      <c r="AA126" s="57" t="n">
        <v>43</v>
      </c>
      <c r="AB126" s="57" t="n">
        <v>43</v>
      </c>
      <c r="AC126" s="57" t="s">
        <v>5428</v>
      </c>
      <c r="AD126" s="57" t="s">
        <v>5030</v>
      </c>
      <c r="AE126" s="57" t="s">
        <v>4838</v>
      </c>
      <c r="AF126" s="58" t="n">
        <v>1</v>
      </c>
      <c r="AG126" s="58" t="n">
        <v>167.289993286133</v>
      </c>
      <c r="AH126" s="58" t="n">
        <v>3.89238872673326</v>
      </c>
      <c r="AI126" s="59" t="b">
        <f aca="false">FALSE()</f>
        <v>0</v>
      </c>
      <c r="AJ126" s="59" t="b">
        <f aca="false">TRUE()</f>
        <v>1</v>
      </c>
      <c r="AK126" s="57" t="s">
        <v>5555</v>
      </c>
    </row>
    <row r="127" customFormat="false" ht="15" hidden="false" customHeight="true" outlineLevel="0" collapsed="false">
      <c r="B127" s="57" t="s">
        <v>4761</v>
      </c>
      <c r="C127" s="57" t="s">
        <v>290</v>
      </c>
      <c r="D127" s="57" t="s">
        <v>377</v>
      </c>
      <c r="E127" s="59" t="b">
        <f aca="false">TRUE()</f>
        <v>1</v>
      </c>
      <c r="F127" s="57" t="n">
        <v>1</v>
      </c>
      <c r="G127" s="57" t="s">
        <v>334</v>
      </c>
      <c r="H127" s="57" t="s">
        <v>4840</v>
      </c>
      <c r="I127" s="57" t="n">
        <v>7</v>
      </c>
      <c r="J127" s="57" t="s">
        <v>4590</v>
      </c>
      <c r="K127" s="57" t="n">
        <v>2</v>
      </c>
      <c r="L127" s="59" t="b">
        <f aca="false">FALSE()</f>
        <v>0</v>
      </c>
      <c r="M127" s="59" t="b">
        <f aca="false">TRUE()</f>
        <v>1</v>
      </c>
      <c r="N127" s="59" t="b">
        <f aca="false">TRUE()</f>
        <v>1</v>
      </c>
      <c r="O127" s="59" t="b">
        <f aca="false">TRUE()</f>
        <v>1</v>
      </c>
      <c r="P127" s="59" t="b">
        <f aca="false">TRUE()</f>
        <v>1</v>
      </c>
      <c r="Q127" s="57" t="s">
        <v>5430</v>
      </c>
      <c r="R127" s="57" t="s">
        <v>4838</v>
      </c>
      <c r="S127" s="57" t="s">
        <v>5557</v>
      </c>
      <c r="T127" s="58" t="n">
        <v>1</v>
      </c>
      <c r="U127" s="58" t="n">
        <v>166.679992675781</v>
      </c>
      <c r="V127" s="57" t="s">
        <v>598</v>
      </c>
      <c r="W127" s="57" t="s">
        <v>282</v>
      </c>
      <c r="X127" s="57" t="s">
        <v>5136</v>
      </c>
      <c r="Y127" s="57" t="s">
        <v>4875</v>
      </c>
      <c r="Z127" s="57" t="s">
        <v>4850</v>
      </c>
      <c r="AA127" s="57" t="n">
        <v>43</v>
      </c>
      <c r="AB127" s="57" t="n">
        <v>43</v>
      </c>
      <c r="AC127" s="57" t="s">
        <v>5428</v>
      </c>
      <c r="AD127" s="57" t="s">
        <v>5429</v>
      </c>
      <c r="AE127" s="57" t="s">
        <v>4866</v>
      </c>
      <c r="AF127" s="58" t="n">
        <v>1</v>
      </c>
      <c r="AG127" s="58" t="n">
        <v>162.880004882813</v>
      </c>
      <c r="AH127" s="58" t="n">
        <v>4.25106963010487</v>
      </c>
      <c r="AI127" s="59" t="b">
        <f aca="false">FALSE()</f>
        <v>0</v>
      </c>
      <c r="AJ127" s="59" t="b">
        <f aca="false">FALSE()</f>
        <v>0</v>
      </c>
      <c r="AK127" s="57" t="s">
        <v>5559</v>
      </c>
    </row>
    <row r="128" customFormat="false" ht="15" hidden="false" customHeight="true" outlineLevel="0" collapsed="false">
      <c r="B128" s="57" t="s">
        <v>4761</v>
      </c>
      <c r="C128" s="57" t="s">
        <v>290</v>
      </c>
      <c r="D128" s="57" t="s">
        <v>377</v>
      </c>
      <c r="E128" s="59" t="b">
        <f aca="false">TRUE()</f>
        <v>1</v>
      </c>
      <c r="F128" s="57" t="n">
        <v>1</v>
      </c>
      <c r="G128" s="57" t="s">
        <v>334</v>
      </c>
      <c r="H128" s="57" t="s">
        <v>4840</v>
      </c>
      <c r="I128" s="57" t="n">
        <v>7</v>
      </c>
      <c r="J128" s="57" t="s">
        <v>4590</v>
      </c>
      <c r="K128" s="57" t="n">
        <v>2</v>
      </c>
      <c r="L128" s="59" t="b">
        <f aca="false">FALSE()</f>
        <v>0</v>
      </c>
      <c r="M128" s="59" t="b">
        <f aca="false">TRUE()</f>
        <v>1</v>
      </c>
      <c r="N128" s="59" t="b">
        <f aca="false">TRUE()</f>
        <v>1</v>
      </c>
      <c r="O128" s="59" t="b">
        <f aca="false">TRUE()</f>
        <v>1</v>
      </c>
      <c r="P128" s="59" t="b">
        <f aca="false">TRUE()</f>
        <v>1</v>
      </c>
      <c r="Q128" s="57" t="s">
        <v>5430</v>
      </c>
      <c r="R128" s="57" t="s">
        <v>4866</v>
      </c>
      <c r="S128" s="57" t="s">
        <v>5557</v>
      </c>
      <c r="T128" s="58" t="n">
        <v>1</v>
      </c>
      <c r="U128" s="58" t="n">
        <v>162.619995117188</v>
      </c>
      <c r="V128" s="57" t="s">
        <v>598</v>
      </c>
      <c r="W128" s="57" t="s">
        <v>282</v>
      </c>
      <c r="X128" s="57" t="s">
        <v>5136</v>
      </c>
      <c r="Y128" s="57" t="s">
        <v>4875</v>
      </c>
      <c r="Z128" s="57" t="s">
        <v>4850</v>
      </c>
      <c r="AA128" s="57" t="n">
        <v>43</v>
      </c>
      <c r="AB128" s="57" t="n">
        <v>43</v>
      </c>
      <c r="AC128" s="57" t="s">
        <v>5428</v>
      </c>
      <c r="AD128" s="57" t="s">
        <v>4795</v>
      </c>
      <c r="AE128" s="57" t="s">
        <v>4795</v>
      </c>
      <c r="AF128" s="58" t="n">
        <v>1</v>
      </c>
      <c r="AG128" s="58" t="n">
        <v>171.509994506836</v>
      </c>
      <c r="AH128" s="58" t="n">
        <v>4.47653236333663</v>
      </c>
      <c r="AI128" s="59" t="b">
        <f aca="false">FALSE()</f>
        <v>0</v>
      </c>
      <c r="AJ128" s="59" t="b">
        <f aca="false">FALSE()</f>
        <v>0</v>
      </c>
      <c r="AK128" s="57" t="s">
        <v>5555</v>
      </c>
    </row>
    <row r="129" customFormat="false" ht="15" hidden="false" customHeight="true" outlineLevel="0" collapsed="false">
      <c r="B129" s="57" t="s">
        <v>4761</v>
      </c>
      <c r="C129" s="57" t="s">
        <v>290</v>
      </c>
      <c r="D129" s="57" t="s">
        <v>377</v>
      </c>
      <c r="E129" s="59" t="b">
        <f aca="false">TRUE()</f>
        <v>1</v>
      </c>
      <c r="F129" s="57" t="n">
        <v>1</v>
      </c>
      <c r="G129" s="57" t="s">
        <v>334</v>
      </c>
      <c r="H129" s="57" t="s">
        <v>4840</v>
      </c>
      <c r="I129" s="57" t="n">
        <v>7</v>
      </c>
      <c r="J129" s="57" t="s">
        <v>4590</v>
      </c>
      <c r="K129" s="57" t="n">
        <v>2</v>
      </c>
      <c r="L129" s="59" t="b">
        <f aca="false">FALSE()</f>
        <v>0</v>
      </c>
      <c r="M129" s="59" t="b">
        <f aca="false">TRUE()</f>
        <v>1</v>
      </c>
      <c r="N129" s="59" t="b">
        <f aca="false">TRUE()</f>
        <v>1</v>
      </c>
      <c r="O129" s="59" t="b">
        <f aca="false">TRUE()</f>
        <v>1</v>
      </c>
      <c r="P129" s="59" t="b">
        <f aca="false">TRUE()</f>
        <v>1</v>
      </c>
      <c r="Q129" s="57" t="s">
        <v>5430</v>
      </c>
      <c r="R129" s="57" t="s">
        <v>4866</v>
      </c>
      <c r="S129" s="57" t="s">
        <v>5557</v>
      </c>
      <c r="T129" s="58" t="n">
        <v>1</v>
      </c>
      <c r="U129" s="58" t="n">
        <v>162.619995117188</v>
      </c>
      <c r="V129" s="57" t="s">
        <v>598</v>
      </c>
      <c r="W129" s="57" t="s">
        <v>282</v>
      </c>
      <c r="X129" s="57" t="s">
        <v>5136</v>
      </c>
      <c r="Y129" s="57" t="s">
        <v>4875</v>
      </c>
      <c r="Z129" s="57" t="s">
        <v>4850</v>
      </c>
      <c r="AA129" s="57" t="n">
        <v>43</v>
      </c>
      <c r="AB129" s="57" t="n">
        <v>43</v>
      </c>
      <c r="AC129" s="57" t="s">
        <v>5428</v>
      </c>
      <c r="AD129" s="57" t="s">
        <v>4840</v>
      </c>
      <c r="AE129" s="57" t="s">
        <v>4838</v>
      </c>
      <c r="AF129" s="58" t="n">
        <v>1</v>
      </c>
      <c r="AG129" s="58" t="n">
        <v>170.309997558594</v>
      </c>
      <c r="AH129" s="58" t="n">
        <v>4.44270154298036</v>
      </c>
      <c r="AI129" s="59" t="b">
        <f aca="false">FALSE()</f>
        <v>0</v>
      </c>
      <c r="AJ129" s="59" t="b">
        <f aca="false">FALSE()</f>
        <v>0</v>
      </c>
      <c r="AK129" s="57" t="s">
        <v>5555</v>
      </c>
    </row>
    <row r="130" customFormat="false" ht="15" hidden="false" customHeight="true" outlineLevel="0" collapsed="false">
      <c r="B130" s="57" t="s">
        <v>4761</v>
      </c>
      <c r="C130" s="57" t="s">
        <v>290</v>
      </c>
      <c r="D130" s="57" t="s">
        <v>377</v>
      </c>
      <c r="E130" s="59" t="b">
        <f aca="false">TRUE()</f>
        <v>1</v>
      </c>
      <c r="F130" s="57" t="n">
        <v>1</v>
      </c>
      <c r="G130" s="57" t="s">
        <v>334</v>
      </c>
      <c r="H130" s="57" t="s">
        <v>4840</v>
      </c>
      <c r="I130" s="57" t="n">
        <v>7</v>
      </c>
      <c r="J130" s="57" t="s">
        <v>4590</v>
      </c>
      <c r="K130" s="57" t="n">
        <v>2</v>
      </c>
      <c r="L130" s="59" t="b">
        <f aca="false">FALSE()</f>
        <v>0</v>
      </c>
      <c r="M130" s="59" t="b">
        <f aca="false">TRUE()</f>
        <v>1</v>
      </c>
      <c r="N130" s="59" t="b">
        <f aca="false">TRUE()</f>
        <v>1</v>
      </c>
      <c r="O130" s="59" t="b">
        <f aca="false">TRUE()</f>
        <v>1</v>
      </c>
      <c r="P130" s="59" t="b">
        <f aca="false">TRUE()</f>
        <v>1</v>
      </c>
      <c r="Q130" s="57" t="s">
        <v>5430</v>
      </c>
      <c r="R130" s="57" t="s">
        <v>4866</v>
      </c>
      <c r="S130" s="57" t="s">
        <v>5557</v>
      </c>
      <c r="T130" s="58" t="n">
        <v>1</v>
      </c>
      <c r="U130" s="58" t="n">
        <v>162.619995117188</v>
      </c>
      <c r="V130" s="57" t="s">
        <v>598</v>
      </c>
      <c r="W130" s="57" t="s">
        <v>282</v>
      </c>
      <c r="X130" s="57" t="s">
        <v>5136</v>
      </c>
      <c r="Y130" s="57" t="s">
        <v>4875</v>
      </c>
      <c r="Z130" s="57" t="s">
        <v>4850</v>
      </c>
      <c r="AA130" s="57" t="n">
        <v>43</v>
      </c>
      <c r="AB130" s="57" t="n">
        <v>43</v>
      </c>
      <c r="AC130" s="57" t="s">
        <v>5428</v>
      </c>
      <c r="AD130" s="57" t="s">
        <v>5028</v>
      </c>
      <c r="AE130" s="57" t="s">
        <v>4838</v>
      </c>
      <c r="AF130" s="58" t="n">
        <v>1</v>
      </c>
      <c r="AG130" s="58" t="n">
        <v>169.399993896484</v>
      </c>
      <c r="AH130" s="58" t="n">
        <v>3.61858024645026</v>
      </c>
      <c r="AI130" s="59" t="b">
        <f aca="false">FALSE()</f>
        <v>0</v>
      </c>
      <c r="AJ130" s="59" t="b">
        <f aca="false">TRUE()</f>
        <v>1</v>
      </c>
      <c r="AK130" s="57" t="s">
        <v>5555</v>
      </c>
    </row>
    <row r="131" customFormat="false" ht="15" hidden="false" customHeight="true" outlineLevel="0" collapsed="false">
      <c r="B131" s="57" t="s">
        <v>4761</v>
      </c>
      <c r="C131" s="57" t="s">
        <v>290</v>
      </c>
      <c r="D131" s="57" t="s">
        <v>377</v>
      </c>
      <c r="E131" s="59" t="b">
        <f aca="false">TRUE()</f>
        <v>1</v>
      </c>
      <c r="F131" s="57" t="n">
        <v>1</v>
      </c>
      <c r="G131" s="57" t="s">
        <v>334</v>
      </c>
      <c r="H131" s="57" t="s">
        <v>4840</v>
      </c>
      <c r="I131" s="57" t="n">
        <v>8</v>
      </c>
      <c r="J131" s="57" t="s">
        <v>583</v>
      </c>
      <c r="K131" s="57" t="n">
        <v>2</v>
      </c>
      <c r="L131" s="59" t="b">
        <f aca="false">FALSE()</f>
        <v>0</v>
      </c>
      <c r="M131" s="59" t="b">
        <f aca="false">TRUE()</f>
        <v>1</v>
      </c>
      <c r="N131" s="59" t="b">
        <f aca="false">TRUE()</f>
        <v>1</v>
      </c>
      <c r="O131" s="59" t="b">
        <f aca="false">TRUE()</f>
        <v>1</v>
      </c>
      <c r="P131" s="59" t="b">
        <f aca="false">TRUE()</f>
        <v>1</v>
      </c>
      <c r="Q131" s="57" t="s">
        <v>5427</v>
      </c>
      <c r="R131" s="57" t="s">
        <v>4795</v>
      </c>
      <c r="S131" s="57" t="s">
        <v>4795</v>
      </c>
      <c r="T131" s="58" t="n">
        <v>1</v>
      </c>
      <c r="U131" s="58" t="n">
        <v>166.460006713867</v>
      </c>
      <c r="V131" s="57" t="s">
        <v>598</v>
      </c>
      <c r="W131" s="57" t="s">
        <v>282</v>
      </c>
      <c r="X131" s="57" t="s">
        <v>5136</v>
      </c>
      <c r="Y131" s="57" t="s">
        <v>4875</v>
      </c>
      <c r="Z131" s="57" t="s">
        <v>4850</v>
      </c>
      <c r="AA131" s="57" t="n">
        <v>43</v>
      </c>
      <c r="AB131" s="57" t="n">
        <v>43</v>
      </c>
      <c r="AC131" s="57" t="s">
        <v>5428</v>
      </c>
      <c r="AD131" s="57" t="s">
        <v>5028</v>
      </c>
      <c r="AE131" s="57" t="s">
        <v>4838</v>
      </c>
      <c r="AF131" s="58" t="n">
        <v>1</v>
      </c>
      <c r="AG131" s="58" t="n">
        <v>169.399993896484</v>
      </c>
      <c r="AH131" s="58" t="n">
        <v>3.45705843167281</v>
      </c>
      <c r="AI131" s="59" t="b">
        <f aca="false">TRUE()</f>
        <v>1</v>
      </c>
      <c r="AJ131" s="59" t="b">
        <f aca="false">TRUE()</f>
        <v>1</v>
      </c>
      <c r="AK131" s="57" t="s">
        <v>5555</v>
      </c>
    </row>
    <row r="132" customFormat="false" ht="15" hidden="false" customHeight="true" outlineLevel="0" collapsed="false">
      <c r="B132" s="57" t="s">
        <v>4761</v>
      </c>
      <c r="C132" s="57" t="s">
        <v>290</v>
      </c>
      <c r="D132" s="57" t="s">
        <v>377</v>
      </c>
      <c r="E132" s="59" t="b">
        <f aca="false">TRUE()</f>
        <v>1</v>
      </c>
      <c r="F132" s="57" t="n">
        <v>1</v>
      </c>
      <c r="G132" s="57" t="s">
        <v>334</v>
      </c>
      <c r="H132" s="57" t="s">
        <v>4840</v>
      </c>
      <c r="I132" s="57" t="n">
        <v>8</v>
      </c>
      <c r="J132" s="57" t="s">
        <v>583</v>
      </c>
      <c r="K132" s="57" t="n">
        <v>2</v>
      </c>
      <c r="L132" s="59" t="b">
        <f aca="false">FALSE()</f>
        <v>0</v>
      </c>
      <c r="M132" s="59" t="b">
        <f aca="false">TRUE()</f>
        <v>1</v>
      </c>
      <c r="N132" s="59" t="b">
        <f aca="false">TRUE()</f>
        <v>1</v>
      </c>
      <c r="O132" s="59" t="b">
        <f aca="false">TRUE()</f>
        <v>1</v>
      </c>
      <c r="P132" s="59" t="b">
        <f aca="false">TRUE()</f>
        <v>1</v>
      </c>
      <c r="Q132" s="57" t="s">
        <v>5427</v>
      </c>
      <c r="R132" s="57" t="s">
        <v>4795</v>
      </c>
      <c r="S132" s="57" t="s">
        <v>4795</v>
      </c>
      <c r="T132" s="58" t="n">
        <v>1</v>
      </c>
      <c r="U132" s="58" t="n">
        <v>166.460006713867</v>
      </c>
      <c r="V132" s="57" t="s">
        <v>598</v>
      </c>
      <c r="W132" s="57" t="s">
        <v>282</v>
      </c>
      <c r="X132" s="57" t="s">
        <v>5136</v>
      </c>
      <c r="Y132" s="57" t="s">
        <v>4875</v>
      </c>
      <c r="Z132" s="57" t="s">
        <v>4850</v>
      </c>
      <c r="AA132" s="57" t="n">
        <v>43</v>
      </c>
      <c r="AB132" s="57" t="n">
        <v>43</v>
      </c>
      <c r="AC132" s="57" t="s">
        <v>5428</v>
      </c>
      <c r="AD132" s="57" t="s">
        <v>5030</v>
      </c>
      <c r="AE132" s="57" t="s">
        <v>4838</v>
      </c>
      <c r="AF132" s="58" t="n">
        <v>1</v>
      </c>
      <c r="AG132" s="58" t="n">
        <v>167.289993286133</v>
      </c>
      <c r="AH132" s="58" t="n">
        <v>3.5092229909198</v>
      </c>
      <c r="AI132" s="59" t="b">
        <f aca="false">FALSE()</f>
        <v>0</v>
      </c>
      <c r="AJ132" s="59" t="b">
        <f aca="false">TRUE()</f>
        <v>1</v>
      </c>
      <c r="AK132" s="57" t="s">
        <v>5555</v>
      </c>
    </row>
    <row r="133" customFormat="false" ht="15" hidden="false" customHeight="true" outlineLevel="0" collapsed="false">
      <c r="B133" s="57" t="s">
        <v>4761</v>
      </c>
      <c r="C133" s="57" t="s">
        <v>290</v>
      </c>
      <c r="D133" s="57" t="s">
        <v>377</v>
      </c>
      <c r="E133" s="59" t="b">
        <f aca="false">TRUE()</f>
        <v>1</v>
      </c>
      <c r="F133" s="57" t="n">
        <v>1</v>
      </c>
      <c r="G133" s="57" t="s">
        <v>334</v>
      </c>
      <c r="H133" s="57" t="s">
        <v>4840</v>
      </c>
      <c r="I133" s="57" t="n">
        <v>8</v>
      </c>
      <c r="J133" s="57" t="s">
        <v>583</v>
      </c>
      <c r="K133" s="57" t="n">
        <v>2</v>
      </c>
      <c r="L133" s="59" t="b">
        <f aca="false">FALSE()</f>
        <v>0</v>
      </c>
      <c r="M133" s="59" t="b">
        <f aca="false">TRUE()</f>
        <v>1</v>
      </c>
      <c r="N133" s="59" t="b">
        <f aca="false">TRUE()</f>
        <v>1</v>
      </c>
      <c r="O133" s="59" t="b">
        <f aca="false">TRUE()</f>
        <v>1</v>
      </c>
      <c r="P133" s="59" t="b">
        <f aca="false">TRUE()</f>
        <v>1</v>
      </c>
      <c r="Q133" s="57" t="s">
        <v>5427</v>
      </c>
      <c r="R133" s="57" t="s">
        <v>4795</v>
      </c>
      <c r="S133" s="57" t="s">
        <v>4795</v>
      </c>
      <c r="T133" s="58" t="n">
        <v>1</v>
      </c>
      <c r="U133" s="58" t="n">
        <v>166.460006713867</v>
      </c>
      <c r="V133" s="57" t="s">
        <v>598</v>
      </c>
      <c r="W133" s="57" t="s">
        <v>282</v>
      </c>
      <c r="X133" s="57" t="s">
        <v>5136</v>
      </c>
      <c r="Y133" s="57" t="s">
        <v>4875</v>
      </c>
      <c r="Z133" s="57" t="s">
        <v>4850</v>
      </c>
      <c r="AA133" s="57" t="n">
        <v>43</v>
      </c>
      <c r="AB133" s="57" t="n">
        <v>43</v>
      </c>
      <c r="AC133" s="57" t="s">
        <v>5428</v>
      </c>
      <c r="AD133" s="57" t="s">
        <v>5431</v>
      </c>
      <c r="AE133" s="57" t="s">
        <v>4866</v>
      </c>
      <c r="AF133" s="58" t="n">
        <v>1</v>
      </c>
      <c r="AG133" s="58" t="n">
        <v>169.229995727539</v>
      </c>
      <c r="AH133" s="58" t="n">
        <v>3.83725357514982</v>
      </c>
      <c r="AI133" s="59" t="b">
        <f aca="false">FALSE()</f>
        <v>0</v>
      </c>
      <c r="AJ133" s="59" t="b">
        <f aca="false">TRUE()</f>
        <v>1</v>
      </c>
      <c r="AK133" s="57" t="s">
        <v>5559</v>
      </c>
    </row>
    <row r="134" customFormat="false" ht="15" hidden="false" customHeight="true" outlineLevel="0" collapsed="false">
      <c r="B134" s="57" t="s">
        <v>4761</v>
      </c>
      <c r="C134" s="57" t="s">
        <v>290</v>
      </c>
      <c r="D134" s="57" t="s">
        <v>377</v>
      </c>
      <c r="E134" s="59" t="b">
        <f aca="false">TRUE()</f>
        <v>1</v>
      </c>
      <c r="F134" s="57" t="n">
        <v>1</v>
      </c>
      <c r="G134" s="57" t="s">
        <v>334</v>
      </c>
      <c r="H134" s="57" t="s">
        <v>4840</v>
      </c>
      <c r="I134" s="57" t="n">
        <v>8</v>
      </c>
      <c r="J134" s="57" t="s">
        <v>583</v>
      </c>
      <c r="K134" s="57" t="n">
        <v>2</v>
      </c>
      <c r="L134" s="59" t="b">
        <f aca="false">FALSE()</f>
        <v>0</v>
      </c>
      <c r="M134" s="59" t="b">
        <f aca="false">TRUE()</f>
        <v>1</v>
      </c>
      <c r="N134" s="59" t="b">
        <f aca="false">TRUE()</f>
        <v>1</v>
      </c>
      <c r="O134" s="59" t="b">
        <f aca="false">TRUE()</f>
        <v>1</v>
      </c>
      <c r="P134" s="59" t="b">
        <f aca="false">TRUE()</f>
        <v>1</v>
      </c>
      <c r="Q134" s="57" t="s">
        <v>5427</v>
      </c>
      <c r="R134" s="57" t="s">
        <v>4795</v>
      </c>
      <c r="S134" s="57" t="s">
        <v>4795</v>
      </c>
      <c r="T134" s="58" t="n">
        <v>1</v>
      </c>
      <c r="U134" s="58" t="n">
        <v>166.460006713867</v>
      </c>
      <c r="V134" s="57" t="s">
        <v>598</v>
      </c>
      <c r="W134" s="57" t="s">
        <v>282</v>
      </c>
      <c r="X134" s="57" t="s">
        <v>5136</v>
      </c>
      <c r="Y134" s="57" t="s">
        <v>4875</v>
      </c>
      <c r="Z134" s="57" t="s">
        <v>4850</v>
      </c>
      <c r="AA134" s="57" t="n">
        <v>43</v>
      </c>
      <c r="AB134" s="57" t="n">
        <v>43</v>
      </c>
      <c r="AC134" s="57" t="s">
        <v>5428</v>
      </c>
      <c r="AD134" s="57" t="s">
        <v>5429</v>
      </c>
      <c r="AE134" s="57" t="s">
        <v>4866</v>
      </c>
      <c r="AF134" s="58" t="n">
        <v>1</v>
      </c>
      <c r="AG134" s="58" t="n">
        <v>162.880004882813</v>
      </c>
      <c r="AH134" s="58" t="n">
        <v>3.88628524429177</v>
      </c>
      <c r="AI134" s="59" t="b">
        <f aca="false">FALSE()</f>
        <v>0</v>
      </c>
      <c r="AJ134" s="59" t="b">
        <f aca="false">TRUE()</f>
        <v>1</v>
      </c>
      <c r="AK134" s="57" t="s">
        <v>5559</v>
      </c>
    </row>
    <row r="135" customFormat="false" ht="15" hidden="false" customHeight="true" outlineLevel="0" collapsed="false">
      <c r="B135" s="57" t="s">
        <v>4761</v>
      </c>
      <c r="C135" s="57" t="s">
        <v>290</v>
      </c>
      <c r="D135" s="57" t="s">
        <v>377</v>
      </c>
      <c r="E135" s="59" t="b">
        <f aca="false">TRUE()</f>
        <v>1</v>
      </c>
      <c r="F135" s="57" t="n">
        <v>1</v>
      </c>
      <c r="G135" s="57" t="s">
        <v>334</v>
      </c>
      <c r="H135" s="57" t="s">
        <v>4840</v>
      </c>
      <c r="I135" s="57" t="n">
        <v>8</v>
      </c>
      <c r="J135" s="57" t="s">
        <v>583</v>
      </c>
      <c r="K135" s="57" t="n">
        <v>2</v>
      </c>
      <c r="L135" s="59" t="b">
        <f aca="false">FALSE()</f>
        <v>0</v>
      </c>
      <c r="M135" s="59" t="b">
        <f aca="false">TRUE()</f>
        <v>1</v>
      </c>
      <c r="N135" s="59" t="b">
        <f aca="false">TRUE()</f>
        <v>1</v>
      </c>
      <c r="O135" s="59" t="b">
        <f aca="false">TRUE()</f>
        <v>1</v>
      </c>
      <c r="P135" s="59" t="b">
        <f aca="false">TRUE()</f>
        <v>1</v>
      </c>
      <c r="Q135" s="57" t="s">
        <v>5427</v>
      </c>
      <c r="R135" s="57" t="s">
        <v>4840</v>
      </c>
      <c r="S135" s="57" t="s">
        <v>5557</v>
      </c>
      <c r="T135" s="58" t="n">
        <v>1</v>
      </c>
      <c r="U135" s="58" t="n">
        <v>167.529998779297</v>
      </c>
      <c r="V135" s="57" t="s">
        <v>598</v>
      </c>
      <c r="W135" s="57" t="s">
        <v>282</v>
      </c>
      <c r="X135" s="57" t="s">
        <v>5136</v>
      </c>
      <c r="Y135" s="57" t="s">
        <v>4875</v>
      </c>
      <c r="Z135" s="57" t="s">
        <v>4850</v>
      </c>
      <c r="AA135" s="57" t="n">
        <v>42</v>
      </c>
      <c r="AB135" s="57" t="n">
        <v>42</v>
      </c>
      <c r="AC135" s="57" t="s">
        <v>5425</v>
      </c>
      <c r="AD135" s="57" t="s">
        <v>4795</v>
      </c>
      <c r="AE135" s="57" t="s">
        <v>4795</v>
      </c>
      <c r="AF135" s="58" t="n">
        <v>1</v>
      </c>
      <c r="AG135" s="58" t="n">
        <v>162.100006103516</v>
      </c>
      <c r="AH135" s="58" t="n">
        <v>4.25727154407609</v>
      </c>
      <c r="AI135" s="59" t="b">
        <f aca="false">FALSE()</f>
        <v>0</v>
      </c>
      <c r="AJ135" s="59" t="b">
        <f aca="false">FALSE()</f>
        <v>0</v>
      </c>
      <c r="AK135" s="57" t="s">
        <v>5555</v>
      </c>
    </row>
    <row r="136" customFormat="false" ht="15" hidden="false" customHeight="true" outlineLevel="0" collapsed="false">
      <c r="B136" s="57" t="s">
        <v>4761</v>
      </c>
      <c r="C136" s="57" t="s">
        <v>290</v>
      </c>
      <c r="D136" s="57" t="s">
        <v>377</v>
      </c>
      <c r="E136" s="59" t="b">
        <f aca="false">TRUE()</f>
        <v>1</v>
      </c>
      <c r="F136" s="57" t="n">
        <v>1</v>
      </c>
      <c r="G136" s="57" t="s">
        <v>334</v>
      </c>
      <c r="H136" s="57" t="s">
        <v>4840</v>
      </c>
      <c r="I136" s="57" t="n">
        <v>8</v>
      </c>
      <c r="J136" s="57" t="s">
        <v>583</v>
      </c>
      <c r="K136" s="57" t="n">
        <v>2</v>
      </c>
      <c r="L136" s="59" t="b">
        <f aca="false">FALSE()</f>
        <v>0</v>
      </c>
      <c r="M136" s="59" t="b">
        <f aca="false">TRUE()</f>
        <v>1</v>
      </c>
      <c r="N136" s="59" t="b">
        <f aca="false">TRUE()</f>
        <v>1</v>
      </c>
      <c r="O136" s="59" t="b">
        <f aca="false">TRUE()</f>
        <v>1</v>
      </c>
      <c r="P136" s="59" t="b">
        <f aca="false">TRUE()</f>
        <v>1</v>
      </c>
      <c r="Q136" s="57" t="s">
        <v>5427</v>
      </c>
      <c r="R136" s="57" t="s">
        <v>4840</v>
      </c>
      <c r="S136" s="57" t="s">
        <v>5557</v>
      </c>
      <c r="T136" s="58" t="n">
        <v>1</v>
      </c>
      <c r="U136" s="58" t="n">
        <v>167.529998779297</v>
      </c>
      <c r="V136" s="57" t="s">
        <v>598</v>
      </c>
      <c r="W136" s="57" t="s">
        <v>282</v>
      </c>
      <c r="X136" s="57" t="s">
        <v>5136</v>
      </c>
      <c r="Y136" s="57" t="s">
        <v>4875</v>
      </c>
      <c r="Z136" s="57" t="s">
        <v>4850</v>
      </c>
      <c r="AA136" s="57" t="n">
        <v>43</v>
      </c>
      <c r="AB136" s="57" t="n">
        <v>43</v>
      </c>
      <c r="AC136" s="57" t="s">
        <v>5428</v>
      </c>
      <c r="AD136" s="57" t="s">
        <v>4795</v>
      </c>
      <c r="AE136" s="57" t="s">
        <v>4795</v>
      </c>
      <c r="AF136" s="58" t="n">
        <v>1</v>
      </c>
      <c r="AG136" s="58" t="n">
        <v>171.509994506836</v>
      </c>
      <c r="AH136" s="58" t="n">
        <v>4.26933484280632</v>
      </c>
      <c r="AI136" s="59" t="b">
        <f aca="false">FALSE()</f>
        <v>0</v>
      </c>
      <c r="AJ136" s="59" t="b">
        <f aca="false">FALSE()</f>
        <v>0</v>
      </c>
      <c r="AK136" s="57" t="s">
        <v>5555</v>
      </c>
    </row>
    <row r="137" customFormat="false" ht="15" hidden="false" customHeight="true" outlineLevel="0" collapsed="false">
      <c r="B137" s="57" t="s">
        <v>4761</v>
      </c>
      <c r="C137" s="57" t="s">
        <v>290</v>
      </c>
      <c r="D137" s="57" t="s">
        <v>377</v>
      </c>
      <c r="E137" s="59" t="b">
        <f aca="false">TRUE()</f>
        <v>1</v>
      </c>
      <c r="F137" s="57" t="n">
        <v>1</v>
      </c>
      <c r="G137" s="57" t="s">
        <v>334</v>
      </c>
      <c r="H137" s="57" t="s">
        <v>4840</v>
      </c>
      <c r="I137" s="57" t="n">
        <v>8</v>
      </c>
      <c r="J137" s="57" t="s">
        <v>583</v>
      </c>
      <c r="K137" s="57" t="n">
        <v>2</v>
      </c>
      <c r="L137" s="59" t="b">
        <f aca="false">FALSE()</f>
        <v>0</v>
      </c>
      <c r="M137" s="59" t="b">
        <f aca="false">TRUE()</f>
        <v>1</v>
      </c>
      <c r="N137" s="59" t="b">
        <f aca="false">TRUE()</f>
        <v>1</v>
      </c>
      <c r="O137" s="59" t="b">
        <f aca="false">TRUE()</f>
        <v>1</v>
      </c>
      <c r="P137" s="59" t="b">
        <f aca="false">TRUE()</f>
        <v>1</v>
      </c>
      <c r="Q137" s="57" t="s">
        <v>5427</v>
      </c>
      <c r="R137" s="57" t="s">
        <v>4840</v>
      </c>
      <c r="S137" s="57" t="s">
        <v>5557</v>
      </c>
      <c r="T137" s="58" t="n">
        <v>1</v>
      </c>
      <c r="U137" s="58" t="n">
        <v>167.529998779297</v>
      </c>
      <c r="V137" s="57" t="s">
        <v>598</v>
      </c>
      <c r="W137" s="57" t="s">
        <v>282</v>
      </c>
      <c r="X137" s="57" t="s">
        <v>5136</v>
      </c>
      <c r="Y137" s="57" t="s">
        <v>4875</v>
      </c>
      <c r="Z137" s="57" t="s">
        <v>4850</v>
      </c>
      <c r="AA137" s="57" t="n">
        <v>43</v>
      </c>
      <c r="AB137" s="57" t="n">
        <v>43</v>
      </c>
      <c r="AC137" s="57" t="s">
        <v>5428</v>
      </c>
      <c r="AD137" s="57" t="s">
        <v>5028</v>
      </c>
      <c r="AE137" s="57" t="s">
        <v>4838</v>
      </c>
      <c r="AF137" s="58" t="n">
        <v>1</v>
      </c>
      <c r="AG137" s="58" t="n">
        <v>169.399993896484</v>
      </c>
      <c r="AH137" s="58" t="n">
        <v>3.91941283867877</v>
      </c>
      <c r="AI137" s="59" t="b">
        <f aca="false">FALSE()</f>
        <v>0</v>
      </c>
      <c r="AJ137" s="59" t="b">
        <f aca="false">TRUE()</f>
        <v>1</v>
      </c>
      <c r="AK137" s="57" t="s">
        <v>5555</v>
      </c>
    </row>
    <row r="138" customFormat="false" ht="15" hidden="false" customHeight="true" outlineLevel="0" collapsed="false">
      <c r="B138" s="57" t="s">
        <v>4761</v>
      </c>
      <c r="C138" s="57" t="s">
        <v>290</v>
      </c>
      <c r="D138" s="57" t="s">
        <v>377</v>
      </c>
      <c r="E138" s="59" t="b">
        <f aca="false">TRUE()</f>
        <v>1</v>
      </c>
      <c r="F138" s="57" t="n">
        <v>1</v>
      </c>
      <c r="G138" s="57" t="s">
        <v>334</v>
      </c>
      <c r="H138" s="57" t="s">
        <v>4840</v>
      </c>
      <c r="I138" s="57" t="n">
        <v>8</v>
      </c>
      <c r="J138" s="57" t="s">
        <v>583</v>
      </c>
      <c r="K138" s="57" t="n">
        <v>2</v>
      </c>
      <c r="L138" s="59" t="b">
        <f aca="false">FALSE()</f>
        <v>0</v>
      </c>
      <c r="M138" s="59" t="b">
        <f aca="false">TRUE()</f>
        <v>1</v>
      </c>
      <c r="N138" s="59" t="b">
        <f aca="false">TRUE()</f>
        <v>1</v>
      </c>
      <c r="O138" s="59" t="b">
        <f aca="false">TRUE()</f>
        <v>1</v>
      </c>
      <c r="P138" s="59" t="b">
        <f aca="false">TRUE()</f>
        <v>1</v>
      </c>
      <c r="Q138" s="57" t="s">
        <v>5427</v>
      </c>
      <c r="R138" s="57" t="s">
        <v>4840</v>
      </c>
      <c r="S138" s="57" t="s">
        <v>5557</v>
      </c>
      <c r="T138" s="58" t="n">
        <v>1</v>
      </c>
      <c r="U138" s="58" t="n">
        <v>167.529998779297</v>
      </c>
      <c r="V138" s="57" t="s">
        <v>598</v>
      </c>
      <c r="W138" s="57" t="s">
        <v>282</v>
      </c>
      <c r="X138" s="57" t="s">
        <v>5136</v>
      </c>
      <c r="Y138" s="57" t="s">
        <v>4875</v>
      </c>
      <c r="Z138" s="57" t="s">
        <v>4850</v>
      </c>
      <c r="AA138" s="57" t="n">
        <v>43</v>
      </c>
      <c r="AB138" s="57" t="n">
        <v>43</v>
      </c>
      <c r="AC138" s="57" t="s">
        <v>5428</v>
      </c>
      <c r="AD138" s="57" t="s">
        <v>5030</v>
      </c>
      <c r="AE138" s="57" t="s">
        <v>4838</v>
      </c>
      <c r="AF138" s="58" t="n">
        <v>1</v>
      </c>
      <c r="AG138" s="58" t="n">
        <v>167.289993286133</v>
      </c>
      <c r="AH138" s="58" t="n">
        <v>3.91386024277825</v>
      </c>
      <c r="AI138" s="59" t="b">
        <f aca="false">FALSE()</f>
        <v>0</v>
      </c>
      <c r="AJ138" s="59" t="b">
        <f aca="false">TRUE()</f>
        <v>1</v>
      </c>
      <c r="AK138" s="57" t="s">
        <v>5555</v>
      </c>
    </row>
    <row r="139" customFormat="false" ht="15" hidden="false" customHeight="true" outlineLevel="0" collapsed="false">
      <c r="B139" s="57" t="s">
        <v>4761</v>
      </c>
      <c r="C139" s="57" t="s">
        <v>290</v>
      </c>
      <c r="D139" s="57" t="s">
        <v>377</v>
      </c>
      <c r="E139" s="59" t="b">
        <f aca="false">TRUE()</f>
        <v>1</v>
      </c>
      <c r="F139" s="57" t="n">
        <v>1</v>
      </c>
      <c r="G139" s="57" t="s">
        <v>334</v>
      </c>
      <c r="H139" s="57" t="s">
        <v>4840</v>
      </c>
      <c r="I139" s="57" t="n">
        <v>8</v>
      </c>
      <c r="J139" s="57" t="s">
        <v>583</v>
      </c>
      <c r="K139" s="57" t="n">
        <v>2</v>
      </c>
      <c r="L139" s="59" t="b">
        <f aca="false">FALSE()</f>
        <v>0</v>
      </c>
      <c r="M139" s="59" t="b">
        <f aca="false">TRUE()</f>
        <v>1</v>
      </c>
      <c r="N139" s="59" t="b">
        <f aca="false">TRUE()</f>
        <v>1</v>
      </c>
      <c r="O139" s="59" t="b">
        <f aca="false">TRUE()</f>
        <v>1</v>
      </c>
      <c r="P139" s="59" t="b">
        <f aca="false">TRUE()</f>
        <v>1</v>
      </c>
      <c r="Q139" s="57" t="s">
        <v>5427</v>
      </c>
      <c r="R139" s="57" t="s">
        <v>4840</v>
      </c>
      <c r="S139" s="57" t="s">
        <v>5557</v>
      </c>
      <c r="T139" s="58" t="n">
        <v>1</v>
      </c>
      <c r="U139" s="58" t="n">
        <v>167.529998779297</v>
      </c>
      <c r="V139" s="57" t="s">
        <v>598</v>
      </c>
      <c r="W139" s="57" t="s">
        <v>282</v>
      </c>
      <c r="X139" s="57" t="s">
        <v>5136</v>
      </c>
      <c r="Y139" s="57" t="s">
        <v>4875</v>
      </c>
      <c r="Z139" s="57" t="s">
        <v>4850</v>
      </c>
      <c r="AA139" s="57" t="n">
        <v>43</v>
      </c>
      <c r="AB139" s="57" t="n">
        <v>43</v>
      </c>
      <c r="AC139" s="57" t="s">
        <v>5428</v>
      </c>
      <c r="AD139" s="57" t="s">
        <v>5431</v>
      </c>
      <c r="AE139" s="57" t="s">
        <v>4866</v>
      </c>
      <c r="AF139" s="58" t="n">
        <v>1</v>
      </c>
      <c r="AG139" s="58" t="n">
        <v>169.229995727539</v>
      </c>
      <c r="AH139" s="58" t="n">
        <v>3.79138958694566</v>
      </c>
      <c r="AI139" s="59" t="b">
        <f aca="false">FALSE()</f>
        <v>0</v>
      </c>
      <c r="AJ139" s="59" t="b">
        <f aca="false">TRUE()</f>
        <v>1</v>
      </c>
      <c r="AK139" s="57" t="s">
        <v>5559</v>
      </c>
    </row>
    <row r="140" customFormat="false" ht="15" hidden="false" customHeight="true" outlineLevel="0" collapsed="false">
      <c r="B140" s="57" t="s">
        <v>4761</v>
      </c>
      <c r="C140" s="57" t="s">
        <v>290</v>
      </c>
      <c r="D140" s="57" t="s">
        <v>377</v>
      </c>
      <c r="E140" s="59" t="b">
        <f aca="false">TRUE()</f>
        <v>1</v>
      </c>
      <c r="F140" s="57" t="n">
        <v>1</v>
      </c>
      <c r="G140" s="57" t="s">
        <v>334</v>
      </c>
      <c r="H140" s="57" t="s">
        <v>4840</v>
      </c>
      <c r="I140" s="57" t="n">
        <v>8</v>
      </c>
      <c r="J140" s="57" t="s">
        <v>583</v>
      </c>
      <c r="K140" s="57" t="n">
        <v>2</v>
      </c>
      <c r="L140" s="59" t="b">
        <f aca="false">FALSE()</f>
        <v>0</v>
      </c>
      <c r="M140" s="59" t="b">
        <f aca="false">TRUE()</f>
        <v>1</v>
      </c>
      <c r="N140" s="59" t="b">
        <f aca="false">TRUE()</f>
        <v>1</v>
      </c>
      <c r="O140" s="59" t="b">
        <f aca="false">TRUE()</f>
        <v>1</v>
      </c>
      <c r="P140" s="59" t="b">
        <f aca="false">TRUE()</f>
        <v>1</v>
      </c>
      <c r="Q140" s="57" t="s">
        <v>5427</v>
      </c>
      <c r="R140" s="57" t="s">
        <v>5028</v>
      </c>
      <c r="S140" s="57" t="s">
        <v>5558</v>
      </c>
      <c r="T140" s="58" t="n">
        <v>1</v>
      </c>
      <c r="U140" s="58" t="n">
        <v>168.830001831055</v>
      </c>
      <c r="V140" s="57" t="s">
        <v>598</v>
      </c>
      <c r="W140" s="57" t="s">
        <v>282</v>
      </c>
      <c r="X140" s="57" t="s">
        <v>5136</v>
      </c>
      <c r="Y140" s="57" t="s">
        <v>4875</v>
      </c>
      <c r="Z140" s="57" t="s">
        <v>4850</v>
      </c>
      <c r="AA140" s="57" t="n">
        <v>42</v>
      </c>
      <c r="AB140" s="57" t="n">
        <v>42</v>
      </c>
      <c r="AC140" s="57" t="s">
        <v>5425</v>
      </c>
      <c r="AD140" s="57" t="s">
        <v>4795</v>
      </c>
      <c r="AE140" s="57" t="s">
        <v>4795</v>
      </c>
      <c r="AF140" s="58" t="n">
        <v>1</v>
      </c>
      <c r="AG140" s="58" t="n">
        <v>162.100006103516</v>
      </c>
      <c r="AH140" s="58" t="n">
        <v>4.29403062401751</v>
      </c>
      <c r="AI140" s="59" t="b">
        <f aca="false">FALSE()</f>
        <v>0</v>
      </c>
      <c r="AJ140" s="59" t="b">
        <f aca="false">FALSE()</f>
        <v>0</v>
      </c>
      <c r="AK140" s="57" t="s">
        <v>5555</v>
      </c>
    </row>
    <row r="141" customFormat="false" ht="15" hidden="false" customHeight="true" outlineLevel="0" collapsed="false">
      <c r="B141" s="57" t="s">
        <v>4761</v>
      </c>
      <c r="C141" s="57" t="s">
        <v>290</v>
      </c>
      <c r="D141" s="57" t="s">
        <v>377</v>
      </c>
      <c r="E141" s="59" t="b">
        <f aca="false">TRUE()</f>
        <v>1</v>
      </c>
      <c r="F141" s="57" t="n">
        <v>1</v>
      </c>
      <c r="G141" s="57" t="s">
        <v>334</v>
      </c>
      <c r="H141" s="57" t="s">
        <v>4840</v>
      </c>
      <c r="I141" s="57" t="n">
        <v>8</v>
      </c>
      <c r="J141" s="57" t="s">
        <v>583</v>
      </c>
      <c r="K141" s="57" t="n">
        <v>2</v>
      </c>
      <c r="L141" s="59" t="b">
        <f aca="false">FALSE()</f>
        <v>0</v>
      </c>
      <c r="M141" s="59" t="b">
        <f aca="false">TRUE()</f>
        <v>1</v>
      </c>
      <c r="N141" s="59" t="b">
        <f aca="false">TRUE()</f>
        <v>1</v>
      </c>
      <c r="O141" s="59" t="b">
        <f aca="false">TRUE()</f>
        <v>1</v>
      </c>
      <c r="P141" s="59" t="b">
        <f aca="false">TRUE()</f>
        <v>1</v>
      </c>
      <c r="Q141" s="57" t="s">
        <v>5427</v>
      </c>
      <c r="R141" s="57" t="s">
        <v>5028</v>
      </c>
      <c r="S141" s="57" t="s">
        <v>5558</v>
      </c>
      <c r="T141" s="58" t="n">
        <v>1</v>
      </c>
      <c r="U141" s="58" t="n">
        <v>168.830001831055</v>
      </c>
      <c r="V141" s="57" t="s">
        <v>598</v>
      </c>
      <c r="W141" s="57" t="s">
        <v>282</v>
      </c>
      <c r="X141" s="57" t="s">
        <v>5136</v>
      </c>
      <c r="Y141" s="57" t="s">
        <v>4875</v>
      </c>
      <c r="Z141" s="57" t="s">
        <v>4850</v>
      </c>
      <c r="AA141" s="57" t="n">
        <v>43</v>
      </c>
      <c r="AB141" s="57" t="n">
        <v>43</v>
      </c>
      <c r="AC141" s="57" t="s">
        <v>5428</v>
      </c>
      <c r="AD141" s="57" t="s">
        <v>5028</v>
      </c>
      <c r="AE141" s="57" t="s">
        <v>4838</v>
      </c>
      <c r="AF141" s="58" t="n">
        <v>1</v>
      </c>
      <c r="AG141" s="58" t="n">
        <v>169.399993896484</v>
      </c>
      <c r="AH141" s="58" t="n">
        <v>4.35473914258935</v>
      </c>
      <c r="AI141" s="59" t="b">
        <f aca="false">FALSE()</f>
        <v>0</v>
      </c>
      <c r="AJ141" s="59" t="b">
        <f aca="false">FALSE()</f>
        <v>0</v>
      </c>
      <c r="AK141" s="57" t="s">
        <v>5555</v>
      </c>
    </row>
    <row r="142" customFormat="false" ht="15" hidden="false" customHeight="true" outlineLevel="0" collapsed="false">
      <c r="B142" s="57" t="s">
        <v>4761</v>
      </c>
      <c r="C142" s="57" t="s">
        <v>290</v>
      </c>
      <c r="D142" s="57" t="s">
        <v>377</v>
      </c>
      <c r="E142" s="59" t="b">
        <f aca="false">TRUE()</f>
        <v>1</v>
      </c>
      <c r="F142" s="57" t="n">
        <v>1</v>
      </c>
      <c r="G142" s="57" t="s">
        <v>334</v>
      </c>
      <c r="H142" s="57" t="s">
        <v>4840</v>
      </c>
      <c r="I142" s="57" t="n">
        <v>8</v>
      </c>
      <c r="J142" s="57" t="s">
        <v>583</v>
      </c>
      <c r="K142" s="57" t="n">
        <v>2</v>
      </c>
      <c r="L142" s="59" t="b">
        <f aca="false">FALSE()</f>
        <v>0</v>
      </c>
      <c r="M142" s="59" t="b">
        <f aca="false">TRUE()</f>
        <v>1</v>
      </c>
      <c r="N142" s="59" t="b">
        <f aca="false">TRUE()</f>
        <v>1</v>
      </c>
      <c r="O142" s="59" t="b">
        <f aca="false">TRUE()</f>
        <v>1</v>
      </c>
      <c r="P142" s="59" t="b">
        <f aca="false">TRUE()</f>
        <v>1</v>
      </c>
      <c r="Q142" s="57" t="s">
        <v>5427</v>
      </c>
      <c r="R142" s="57" t="s">
        <v>5028</v>
      </c>
      <c r="S142" s="57" t="s">
        <v>5558</v>
      </c>
      <c r="T142" s="58" t="n">
        <v>1</v>
      </c>
      <c r="U142" s="58" t="n">
        <v>168.830001831055</v>
      </c>
      <c r="V142" s="57" t="s">
        <v>598</v>
      </c>
      <c r="W142" s="57" t="s">
        <v>282</v>
      </c>
      <c r="X142" s="57" t="s">
        <v>5136</v>
      </c>
      <c r="Y142" s="57" t="s">
        <v>4875</v>
      </c>
      <c r="Z142" s="57" t="s">
        <v>4850</v>
      </c>
      <c r="AA142" s="57" t="n">
        <v>43</v>
      </c>
      <c r="AB142" s="57" t="n">
        <v>43</v>
      </c>
      <c r="AC142" s="57" t="s">
        <v>5428</v>
      </c>
      <c r="AD142" s="57" t="s">
        <v>5030</v>
      </c>
      <c r="AE142" s="57" t="s">
        <v>4838</v>
      </c>
      <c r="AF142" s="58" t="n">
        <v>1</v>
      </c>
      <c r="AG142" s="58" t="n">
        <v>167.289993286133</v>
      </c>
      <c r="AH142" s="58" t="n">
        <v>3.81270848610275</v>
      </c>
      <c r="AI142" s="59" t="b">
        <f aca="false">FALSE()</f>
        <v>0</v>
      </c>
      <c r="AJ142" s="59" t="b">
        <f aca="false">TRUE()</f>
        <v>1</v>
      </c>
      <c r="AK142" s="57" t="s">
        <v>5555</v>
      </c>
    </row>
    <row r="143" customFormat="false" ht="15" hidden="false" customHeight="true" outlineLevel="0" collapsed="false">
      <c r="B143" s="57" t="s">
        <v>4761</v>
      </c>
      <c r="C143" s="57" t="s">
        <v>290</v>
      </c>
      <c r="D143" s="57" t="s">
        <v>377</v>
      </c>
      <c r="E143" s="59" t="b">
        <f aca="false">TRUE()</f>
        <v>1</v>
      </c>
      <c r="F143" s="57" t="n">
        <v>1</v>
      </c>
      <c r="G143" s="57" t="s">
        <v>334</v>
      </c>
      <c r="H143" s="57" t="s">
        <v>4840</v>
      </c>
      <c r="I143" s="57" t="n">
        <v>8</v>
      </c>
      <c r="J143" s="57" t="s">
        <v>583</v>
      </c>
      <c r="K143" s="57" t="n">
        <v>2</v>
      </c>
      <c r="L143" s="59" t="b">
        <f aca="false">FALSE()</f>
        <v>0</v>
      </c>
      <c r="M143" s="59" t="b">
        <f aca="false">TRUE()</f>
        <v>1</v>
      </c>
      <c r="N143" s="59" t="b">
        <f aca="false">TRUE()</f>
        <v>1</v>
      </c>
      <c r="O143" s="59" t="b">
        <f aca="false">TRUE()</f>
        <v>1</v>
      </c>
      <c r="P143" s="59" t="b">
        <f aca="false">TRUE()</f>
        <v>1</v>
      </c>
      <c r="Q143" s="57" t="s">
        <v>5427</v>
      </c>
      <c r="R143" s="57" t="s">
        <v>5028</v>
      </c>
      <c r="S143" s="57" t="s">
        <v>5558</v>
      </c>
      <c r="T143" s="58" t="n">
        <v>1</v>
      </c>
      <c r="U143" s="58" t="n">
        <v>168.830001831055</v>
      </c>
      <c r="V143" s="57" t="s">
        <v>598</v>
      </c>
      <c r="W143" s="57" t="s">
        <v>282</v>
      </c>
      <c r="X143" s="57" t="s">
        <v>5136</v>
      </c>
      <c r="Y143" s="57" t="s">
        <v>4875</v>
      </c>
      <c r="Z143" s="57" t="s">
        <v>4850</v>
      </c>
      <c r="AA143" s="57" t="n">
        <v>43</v>
      </c>
      <c r="AB143" s="57" t="n">
        <v>43</v>
      </c>
      <c r="AC143" s="57" t="s">
        <v>5428</v>
      </c>
      <c r="AD143" s="57" t="s">
        <v>5431</v>
      </c>
      <c r="AE143" s="57" t="s">
        <v>4866</v>
      </c>
      <c r="AF143" s="58" t="n">
        <v>1</v>
      </c>
      <c r="AG143" s="58" t="n">
        <v>169.229995727539</v>
      </c>
      <c r="AH143" s="58" t="n">
        <v>3.30473977795527</v>
      </c>
      <c r="AI143" s="59" t="b">
        <f aca="false">TRUE()</f>
        <v>1</v>
      </c>
      <c r="AJ143" s="59" t="b">
        <f aca="false">TRUE()</f>
        <v>1</v>
      </c>
      <c r="AK143" s="57" t="s">
        <v>5559</v>
      </c>
    </row>
    <row r="144" customFormat="false" ht="15" hidden="false" customHeight="true" outlineLevel="0" collapsed="false">
      <c r="B144" s="57" t="s">
        <v>4761</v>
      </c>
      <c r="C144" s="57" t="s">
        <v>290</v>
      </c>
      <c r="D144" s="57" t="s">
        <v>377</v>
      </c>
      <c r="E144" s="59" t="b">
        <f aca="false">TRUE()</f>
        <v>1</v>
      </c>
      <c r="F144" s="57" t="n">
        <v>1</v>
      </c>
      <c r="G144" s="57" t="s">
        <v>334</v>
      </c>
      <c r="H144" s="57" t="s">
        <v>4840</v>
      </c>
      <c r="I144" s="57" t="n">
        <v>8</v>
      </c>
      <c r="J144" s="57" t="s">
        <v>583</v>
      </c>
      <c r="K144" s="57" t="n">
        <v>2</v>
      </c>
      <c r="L144" s="59" t="b">
        <f aca="false">FALSE()</f>
        <v>0</v>
      </c>
      <c r="M144" s="59" t="b">
        <f aca="false">TRUE()</f>
        <v>1</v>
      </c>
      <c r="N144" s="59" t="b">
        <f aca="false">TRUE()</f>
        <v>1</v>
      </c>
      <c r="O144" s="59" t="b">
        <f aca="false">TRUE()</f>
        <v>1</v>
      </c>
      <c r="P144" s="59" t="b">
        <f aca="false">TRUE()</f>
        <v>1</v>
      </c>
      <c r="Q144" s="57" t="s">
        <v>5427</v>
      </c>
      <c r="R144" s="57" t="s">
        <v>5028</v>
      </c>
      <c r="S144" s="57" t="s">
        <v>5558</v>
      </c>
      <c r="T144" s="58" t="n">
        <v>1</v>
      </c>
      <c r="U144" s="58" t="n">
        <v>168.830001831055</v>
      </c>
      <c r="V144" s="57" t="s">
        <v>598</v>
      </c>
      <c r="W144" s="57" t="s">
        <v>282</v>
      </c>
      <c r="X144" s="57" t="s">
        <v>5136</v>
      </c>
      <c r="Y144" s="57" t="s">
        <v>4875</v>
      </c>
      <c r="Z144" s="57" t="s">
        <v>4850</v>
      </c>
      <c r="AA144" s="57" t="n">
        <v>43</v>
      </c>
      <c r="AB144" s="57" t="n">
        <v>43</v>
      </c>
      <c r="AC144" s="57" t="s">
        <v>5428</v>
      </c>
      <c r="AD144" s="57" t="s">
        <v>5429</v>
      </c>
      <c r="AE144" s="57" t="s">
        <v>4866</v>
      </c>
      <c r="AF144" s="58" t="n">
        <v>1</v>
      </c>
      <c r="AG144" s="58" t="n">
        <v>162.880004882813</v>
      </c>
      <c r="AH144" s="58" t="n">
        <v>4.42423812650265</v>
      </c>
      <c r="AI144" s="59" t="b">
        <f aca="false">FALSE()</f>
        <v>0</v>
      </c>
      <c r="AJ144" s="59" t="b">
        <f aca="false">FALSE()</f>
        <v>0</v>
      </c>
      <c r="AK144" s="57" t="s">
        <v>5559</v>
      </c>
    </row>
    <row r="145" customFormat="false" ht="15" hidden="false" customHeight="true" outlineLevel="0" collapsed="false">
      <c r="B145" s="57" t="s">
        <v>4761</v>
      </c>
      <c r="C145" s="57" t="s">
        <v>290</v>
      </c>
      <c r="D145" s="57" t="s">
        <v>377</v>
      </c>
      <c r="E145" s="59" t="b">
        <f aca="false">TRUE()</f>
        <v>1</v>
      </c>
      <c r="F145" s="57" t="n">
        <v>1</v>
      </c>
      <c r="G145" s="57" t="s">
        <v>334</v>
      </c>
      <c r="H145" s="57" t="s">
        <v>4840</v>
      </c>
      <c r="I145" s="57" t="n">
        <v>8</v>
      </c>
      <c r="J145" s="57" t="s">
        <v>583</v>
      </c>
      <c r="K145" s="57" t="n">
        <v>2</v>
      </c>
      <c r="L145" s="59" t="b">
        <f aca="false">FALSE()</f>
        <v>0</v>
      </c>
      <c r="M145" s="59" t="b">
        <f aca="false">TRUE()</f>
        <v>1</v>
      </c>
      <c r="N145" s="59" t="b">
        <f aca="false">TRUE()</f>
        <v>1</v>
      </c>
      <c r="O145" s="59" t="b">
        <f aca="false">TRUE()</f>
        <v>1</v>
      </c>
      <c r="P145" s="59" t="b">
        <f aca="false">TRUE()</f>
        <v>1</v>
      </c>
      <c r="Q145" s="57" t="s">
        <v>5427</v>
      </c>
      <c r="R145" s="57" t="s">
        <v>5030</v>
      </c>
      <c r="S145" s="57" t="s">
        <v>5558</v>
      </c>
      <c r="T145" s="58" t="n">
        <v>1</v>
      </c>
      <c r="U145" s="58" t="n">
        <v>173.259994506836</v>
      </c>
      <c r="V145" s="57" t="s">
        <v>598</v>
      </c>
      <c r="W145" s="57" t="s">
        <v>282</v>
      </c>
      <c r="X145" s="57" t="s">
        <v>5136</v>
      </c>
      <c r="Y145" s="57" t="s">
        <v>4875</v>
      </c>
      <c r="Z145" s="57" t="s">
        <v>4850</v>
      </c>
      <c r="AA145" s="57" t="n">
        <v>42</v>
      </c>
      <c r="AB145" s="57" t="n">
        <v>42</v>
      </c>
      <c r="AC145" s="57" t="s">
        <v>5425</v>
      </c>
      <c r="AD145" s="57" t="s">
        <v>4795</v>
      </c>
      <c r="AE145" s="57" t="s">
        <v>4795</v>
      </c>
      <c r="AF145" s="58" t="n">
        <v>1</v>
      </c>
      <c r="AG145" s="58" t="n">
        <v>162.100006103516</v>
      </c>
      <c r="AH145" s="58" t="n">
        <v>3.5519939470669</v>
      </c>
      <c r="AI145" s="59" t="b">
        <f aca="false">FALSE()</f>
        <v>0</v>
      </c>
      <c r="AJ145" s="59" t="b">
        <f aca="false">TRUE()</f>
        <v>1</v>
      </c>
      <c r="AK145" s="57" t="s">
        <v>5555</v>
      </c>
    </row>
    <row r="146" customFormat="false" ht="15" hidden="false" customHeight="true" outlineLevel="0" collapsed="false">
      <c r="B146" s="57" t="s">
        <v>4761</v>
      </c>
      <c r="C146" s="57" t="s">
        <v>290</v>
      </c>
      <c r="D146" s="57" t="s">
        <v>377</v>
      </c>
      <c r="E146" s="59" t="b">
        <f aca="false">TRUE()</f>
        <v>1</v>
      </c>
      <c r="F146" s="57" t="n">
        <v>1</v>
      </c>
      <c r="G146" s="57" t="s">
        <v>334</v>
      </c>
      <c r="H146" s="57" t="s">
        <v>4840</v>
      </c>
      <c r="I146" s="57" t="n">
        <v>8</v>
      </c>
      <c r="J146" s="57" t="s">
        <v>583</v>
      </c>
      <c r="K146" s="57" t="n">
        <v>2</v>
      </c>
      <c r="L146" s="59" t="b">
        <f aca="false">FALSE()</f>
        <v>0</v>
      </c>
      <c r="M146" s="59" t="b">
        <f aca="false">TRUE()</f>
        <v>1</v>
      </c>
      <c r="N146" s="59" t="b">
        <f aca="false">TRUE()</f>
        <v>1</v>
      </c>
      <c r="O146" s="59" t="b">
        <f aca="false">TRUE()</f>
        <v>1</v>
      </c>
      <c r="P146" s="59" t="b">
        <f aca="false">TRUE()</f>
        <v>1</v>
      </c>
      <c r="Q146" s="57" t="s">
        <v>5427</v>
      </c>
      <c r="R146" s="57" t="s">
        <v>5030</v>
      </c>
      <c r="S146" s="57" t="s">
        <v>5558</v>
      </c>
      <c r="T146" s="58" t="n">
        <v>1</v>
      </c>
      <c r="U146" s="58" t="n">
        <v>173.259994506836</v>
      </c>
      <c r="V146" s="57" t="s">
        <v>598</v>
      </c>
      <c r="W146" s="57" t="s">
        <v>282</v>
      </c>
      <c r="X146" s="57" t="s">
        <v>5136</v>
      </c>
      <c r="Y146" s="57" t="s">
        <v>4875</v>
      </c>
      <c r="Z146" s="57" t="s">
        <v>4850</v>
      </c>
      <c r="AA146" s="57" t="n">
        <v>43</v>
      </c>
      <c r="AB146" s="57" t="n">
        <v>43</v>
      </c>
      <c r="AC146" s="57" t="s">
        <v>5428</v>
      </c>
      <c r="AD146" s="57" t="s">
        <v>5431</v>
      </c>
      <c r="AE146" s="57" t="s">
        <v>4866</v>
      </c>
      <c r="AF146" s="58" t="n">
        <v>1</v>
      </c>
      <c r="AG146" s="58" t="n">
        <v>169.229995727539</v>
      </c>
      <c r="AH146" s="58" t="n">
        <v>3.87506296723032</v>
      </c>
      <c r="AI146" s="59" t="b">
        <f aca="false">FALSE()</f>
        <v>0</v>
      </c>
      <c r="AJ146" s="59" t="b">
        <f aca="false">TRUE()</f>
        <v>1</v>
      </c>
      <c r="AK146" s="57" t="s">
        <v>5559</v>
      </c>
    </row>
    <row r="147" customFormat="false" ht="15" hidden="false" customHeight="true" outlineLevel="0" collapsed="false">
      <c r="B147" s="57" t="s">
        <v>4761</v>
      </c>
      <c r="C147" s="57" t="s">
        <v>290</v>
      </c>
      <c r="D147" s="57" t="s">
        <v>377</v>
      </c>
      <c r="E147" s="59" t="b">
        <f aca="false">TRUE()</f>
        <v>1</v>
      </c>
      <c r="F147" s="57" t="n">
        <v>1</v>
      </c>
      <c r="G147" s="57" t="s">
        <v>334</v>
      </c>
      <c r="H147" s="57" t="s">
        <v>4840</v>
      </c>
      <c r="I147" s="57" t="n">
        <v>8</v>
      </c>
      <c r="J147" s="57" t="s">
        <v>583</v>
      </c>
      <c r="K147" s="57" t="n">
        <v>2</v>
      </c>
      <c r="L147" s="59" t="b">
        <f aca="false">FALSE()</f>
        <v>0</v>
      </c>
      <c r="M147" s="59" t="b">
        <f aca="false">TRUE()</f>
        <v>1</v>
      </c>
      <c r="N147" s="59" t="b">
        <f aca="false">TRUE()</f>
        <v>1</v>
      </c>
      <c r="O147" s="59" t="b">
        <f aca="false">TRUE()</f>
        <v>1</v>
      </c>
      <c r="P147" s="59" t="b">
        <f aca="false">TRUE()</f>
        <v>1</v>
      </c>
      <c r="Q147" s="57" t="s">
        <v>5427</v>
      </c>
      <c r="R147" s="57" t="s">
        <v>5016</v>
      </c>
      <c r="S147" s="57" t="s">
        <v>5558</v>
      </c>
      <c r="T147" s="58" t="n">
        <v>1</v>
      </c>
      <c r="U147" s="58" t="n">
        <v>164.509994506836</v>
      </c>
      <c r="V147" s="57" t="s">
        <v>598</v>
      </c>
      <c r="W147" s="57" t="s">
        <v>282</v>
      </c>
      <c r="X147" s="57" t="s">
        <v>5136</v>
      </c>
      <c r="Y147" s="57" t="s">
        <v>4875</v>
      </c>
      <c r="Z147" s="57" t="s">
        <v>4850</v>
      </c>
      <c r="AA147" s="57" t="n">
        <v>42</v>
      </c>
      <c r="AB147" s="57" t="n">
        <v>42</v>
      </c>
      <c r="AC147" s="57" t="s">
        <v>5425</v>
      </c>
      <c r="AD147" s="57" t="s">
        <v>4795</v>
      </c>
      <c r="AE147" s="57" t="s">
        <v>4795</v>
      </c>
      <c r="AF147" s="58" t="n">
        <v>1</v>
      </c>
      <c r="AG147" s="58" t="n">
        <v>162.100006103516</v>
      </c>
      <c r="AH147" s="58" t="n">
        <v>4.26992318432076</v>
      </c>
      <c r="AI147" s="59" t="b">
        <f aca="false">FALSE()</f>
        <v>0</v>
      </c>
      <c r="AJ147" s="59" t="b">
        <f aca="false">FALSE()</f>
        <v>0</v>
      </c>
      <c r="AK147" s="57" t="s">
        <v>5555</v>
      </c>
    </row>
    <row r="148" customFormat="false" ht="15" hidden="false" customHeight="true" outlineLevel="0" collapsed="false">
      <c r="B148" s="57" t="s">
        <v>4761</v>
      </c>
      <c r="C148" s="57" t="s">
        <v>290</v>
      </c>
      <c r="D148" s="57" t="s">
        <v>377</v>
      </c>
      <c r="E148" s="59" t="b">
        <f aca="false">TRUE()</f>
        <v>1</v>
      </c>
      <c r="F148" s="57" t="n">
        <v>1</v>
      </c>
      <c r="G148" s="57" t="s">
        <v>334</v>
      </c>
      <c r="H148" s="57" t="s">
        <v>4840</v>
      </c>
      <c r="I148" s="57" t="n">
        <v>8</v>
      </c>
      <c r="J148" s="57" t="s">
        <v>583</v>
      </c>
      <c r="K148" s="57" t="n">
        <v>2</v>
      </c>
      <c r="L148" s="59" t="b">
        <f aca="false">FALSE()</f>
        <v>0</v>
      </c>
      <c r="M148" s="59" t="b">
        <f aca="false">TRUE()</f>
        <v>1</v>
      </c>
      <c r="N148" s="59" t="b">
        <f aca="false">TRUE()</f>
        <v>1</v>
      </c>
      <c r="O148" s="59" t="b">
        <f aca="false">TRUE()</f>
        <v>1</v>
      </c>
      <c r="P148" s="59" t="b">
        <f aca="false">TRUE()</f>
        <v>1</v>
      </c>
      <c r="Q148" s="57" t="s">
        <v>5427</v>
      </c>
      <c r="R148" s="57" t="s">
        <v>5016</v>
      </c>
      <c r="S148" s="57" t="s">
        <v>5558</v>
      </c>
      <c r="T148" s="58" t="n">
        <v>1</v>
      </c>
      <c r="U148" s="58" t="n">
        <v>164.509994506836</v>
      </c>
      <c r="V148" s="57" t="s">
        <v>598</v>
      </c>
      <c r="W148" s="57" t="s">
        <v>282</v>
      </c>
      <c r="X148" s="57" t="s">
        <v>5136</v>
      </c>
      <c r="Y148" s="57" t="s">
        <v>4875</v>
      </c>
      <c r="Z148" s="57" t="s">
        <v>4850</v>
      </c>
      <c r="AA148" s="57" t="n">
        <v>43</v>
      </c>
      <c r="AB148" s="57" t="n">
        <v>43</v>
      </c>
      <c r="AC148" s="57" t="s">
        <v>5428</v>
      </c>
      <c r="AD148" s="57" t="s">
        <v>5431</v>
      </c>
      <c r="AE148" s="57" t="s">
        <v>4866</v>
      </c>
      <c r="AF148" s="58" t="n">
        <v>1</v>
      </c>
      <c r="AG148" s="58" t="n">
        <v>169.229995727539</v>
      </c>
      <c r="AH148" s="58" t="n">
        <v>4.05200616978799</v>
      </c>
      <c r="AI148" s="59" t="b">
        <f aca="false">FALSE()</f>
        <v>0</v>
      </c>
      <c r="AJ148" s="59" t="b">
        <f aca="false">FALSE()</f>
        <v>0</v>
      </c>
      <c r="AK148" s="57" t="s">
        <v>5559</v>
      </c>
    </row>
    <row r="149" customFormat="false" ht="15" hidden="false" customHeight="true" outlineLevel="0" collapsed="false">
      <c r="B149" s="57" t="s">
        <v>4761</v>
      </c>
      <c r="C149" s="57" t="s">
        <v>290</v>
      </c>
      <c r="D149" s="57" t="s">
        <v>377</v>
      </c>
      <c r="E149" s="59" t="b">
        <f aca="false">TRUE()</f>
        <v>1</v>
      </c>
      <c r="F149" s="57" t="n">
        <v>1</v>
      </c>
      <c r="G149" s="57" t="s">
        <v>334</v>
      </c>
      <c r="H149" s="57" t="s">
        <v>4840</v>
      </c>
      <c r="I149" s="57" t="n">
        <v>8</v>
      </c>
      <c r="J149" s="57" t="s">
        <v>583</v>
      </c>
      <c r="K149" s="57" t="n">
        <v>2</v>
      </c>
      <c r="L149" s="59" t="b">
        <f aca="false">FALSE()</f>
        <v>0</v>
      </c>
      <c r="M149" s="59" t="b">
        <f aca="false">TRUE()</f>
        <v>1</v>
      </c>
      <c r="N149" s="59" t="b">
        <f aca="false">TRUE()</f>
        <v>1</v>
      </c>
      <c r="O149" s="59" t="b">
        <f aca="false">TRUE()</f>
        <v>1</v>
      </c>
      <c r="P149" s="59" t="b">
        <f aca="false">TRUE()</f>
        <v>1</v>
      </c>
      <c r="Q149" s="57" t="s">
        <v>5427</v>
      </c>
      <c r="R149" s="57" t="s">
        <v>5458</v>
      </c>
      <c r="S149" s="57" t="s">
        <v>5558</v>
      </c>
      <c r="T149" s="58" t="n">
        <v>1</v>
      </c>
      <c r="U149" s="58" t="n">
        <v>161.740005493164</v>
      </c>
      <c r="V149" s="57" t="s">
        <v>598</v>
      </c>
      <c r="W149" s="57" t="s">
        <v>282</v>
      </c>
      <c r="X149" s="57" t="s">
        <v>5136</v>
      </c>
      <c r="Y149" s="57" t="s">
        <v>4875</v>
      </c>
      <c r="Z149" s="57" t="s">
        <v>4850</v>
      </c>
      <c r="AA149" s="57" t="n">
        <v>43</v>
      </c>
      <c r="AB149" s="57" t="n">
        <v>43</v>
      </c>
      <c r="AC149" s="57" t="s">
        <v>5428</v>
      </c>
      <c r="AD149" s="57" t="s">
        <v>5431</v>
      </c>
      <c r="AE149" s="57" t="s">
        <v>4866</v>
      </c>
      <c r="AF149" s="58" t="n">
        <v>1</v>
      </c>
      <c r="AG149" s="58" t="n">
        <v>169.229995727539</v>
      </c>
      <c r="AH149" s="58" t="n">
        <v>4.13799093764111</v>
      </c>
      <c r="AI149" s="59" t="b">
        <f aca="false">FALSE()</f>
        <v>0</v>
      </c>
      <c r="AJ149" s="59" t="b">
        <f aca="false">FALSE()</f>
        <v>0</v>
      </c>
      <c r="AK149" s="57" t="s">
        <v>5559</v>
      </c>
    </row>
    <row r="150" customFormat="false" ht="15" hidden="false" customHeight="true" outlineLevel="0" collapsed="false">
      <c r="B150" s="57" t="s">
        <v>4761</v>
      </c>
      <c r="C150" s="57" t="s">
        <v>290</v>
      </c>
      <c r="D150" s="57" t="s">
        <v>377</v>
      </c>
      <c r="E150" s="59" t="b">
        <f aca="false">TRUE()</f>
        <v>1</v>
      </c>
      <c r="F150" s="57" t="n">
        <v>1</v>
      </c>
      <c r="G150" s="57" t="s">
        <v>334</v>
      </c>
      <c r="H150" s="57" t="s">
        <v>4840</v>
      </c>
      <c r="I150" s="57" t="n">
        <v>8</v>
      </c>
      <c r="J150" s="57" t="s">
        <v>583</v>
      </c>
      <c r="K150" s="57" t="n">
        <v>2</v>
      </c>
      <c r="L150" s="59" t="b">
        <f aca="false">FALSE()</f>
        <v>0</v>
      </c>
      <c r="M150" s="59" t="b">
        <f aca="false">TRUE()</f>
        <v>1</v>
      </c>
      <c r="N150" s="59" t="b">
        <f aca="false">TRUE()</f>
        <v>1</v>
      </c>
      <c r="O150" s="59" t="b">
        <f aca="false">TRUE()</f>
        <v>1</v>
      </c>
      <c r="P150" s="59" t="b">
        <f aca="false">TRUE()</f>
        <v>1</v>
      </c>
      <c r="Q150" s="57" t="s">
        <v>5427</v>
      </c>
      <c r="R150" s="57" t="s">
        <v>5458</v>
      </c>
      <c r="S150" s="57" t="s">
        <v>5558</v>
      </c>
      <c r="T150" s="58" t="n">
        <v>1</v>
      </c>
      <c r="U150" s="58" t="n">
        <v>161.740005493164</v>
      </c>
      <c r="V150" s="57" t="s">
        <v>598</v>
      </c>
      <c r="W150" s="57" t="s">
        <v>282</v>
      </c>
      <c r="X150" s="57" t="s">
        <v>5136</v>
      </c>
      <c r="Y150" s="57" t="s">
        <v>4875</v>
      </c>
      <c r="Z150" s="57" t="s">
        <v>4850</v>
      </c>
      <c r="AA150" s="57" t="n">
        <v>44</v>
      </c>
      <c r="AB150" s="57" t="n">
        <v>44</v>
      </c>
      <c r="AC150" s="57" t="s">
        <v>5427</v>
      </c>
      <c r="AD150" s="57" t="s">
        <v>5466</v>
      </c>
      <c r="AE150" s="57" t="s">
        <v>4795</v>
      </c>
      <c r="AF150" s="58" t="n">
        <v>1</v>
      </c>
      <c r="AG150" s="58" t="n">
        <v>163.529998779297</v>
      </c>
      <c r="AH150" s="58" t="n">
        <v>4.49710195570435</v>
      </c>
      <c r="AI150" s="59" t="b">
        <f aca="false">FALSE()</f>
        <v>0</v>
      </c>
      <c r="AJ150" s="59" t="b">
        <f aca="false">FALSE()</f>
        <v>0</v>
      </c>
      <c r="AK150" s="57" t="s">
        <v>5555</v>
      </c>
    </row>
    <row r="151" customFormat="false" ht="15" hidden="false" customHeight="true" outlineLevel="0" collapsed="false">
      <c r="B151" s="57" t="s">
        <v>4761</v>
      </c>
      <c r="C151" s="57" t="s">
        <v>290</v>
      </c>
      <c r="D151" s="57" t="s">
        <v>377</v>
      </c>
      <c r="E151" s="59" t="b">
        <f aca="false">TRUE()</f>
        <v>1</v>
      </c>
      <c r="F151" s="57" t="n">
        <v>1</v>
      </c>
      <c r="G151" s="57" t="s">
        <v>334</v>
      </c>
      <c r="H151" s="57" t="s">
        <v>4840</v>
      </c>
      <c r="I151" s="57" t="n">
        <v>8</v>
      </c>
      <c r="J151" s="57" t="s">
        <v>583</v>
      </c>
      <c r="K151" s="57" t="n">
        <v>2</v>
      </c>
      <c r="L151" s="59" t="b">
        <f aca="false">FALSE()</f>
        <v>0</v>
      </c>
      <c r="M151" s="59" t="b">
        <f aca="false">TRUE()</f>
        <v>1</v>
      </c>
      <c r="N151" s="59" t="b">
        <f aca="false">TRUE()</f>
        <v>1</v>
      </c>
      <c r="O151" s="59" t="b">
        <f aca="false">TRUE()</f>
        <v>1</v>
      </c>
      <c r="P151" s="59" t="b">
        <f aca="false">TRUE()</f>
        <v>1</v>
      </c>
      <c r="Q151" s="57" t="s">
        <v>5427</v>
      </c>
      <c r="R151" s="57" t="s">
        <v>5466</v>
      </c>
      <c r="S151" s="57" t="s">
        <v>5558</v>
      </c>
      <c r="T151" s="58" t="n">
        <v>1</v>
      </c>
      <c r="U151" s="58" t="n">
        <v>149.820007324219</v>
      </c>
      <c r="V151" s="57" t="s">
        <v>598</v>
      </c>
      <c r="W151" s="57" t="s">
        <v>282</v>
      </c>
      <c r="X151" s="57" t="s">
        <v>5136</v>
      </c>
      <c r="Y151" s="57" t="s">
        <v>4875</v>
      </c>
      <c r="Z151" s="57" t="s">
        <v>4850</v>
      </c>
      <c r="AA151" s="57" t="n">
        <v>42</v>
      </c>
      <c r="AB151" s="57" t="n">
        <v>42</v>
      </c>
      <c r="AC151" s="57" t="s">
        <v>5425</v>
      </c>
      <c r="AD151" s="57" t="s">
        <v>4795</v>
      </c>
      <c r="AE151" s="57" t="s">
        <v>4795</v>
      </c>
      <c r="AF151" s="58" t="n">
        <v>1</v>
      </c>
      <c r="AG151" s="58" t="n">
        <v>162.100006103516</v>
      </c>
      <c r="AH151" s="58" t="n">
        <v>4.09060301178201</v>
      </c>
      <c r="AI151" s="59" t="b">
        <f aca="false">FALSE()</f>
        <v>0</v>
      </c>
      <c r="AJ151" s="59" t="b">
        <f aca="false">FALSE()</f>
        <v>0</v>
      </c>
      <c r="AK151" s="57" t="s">
        <v>5555</v>
      </c>
    </row>
    <row r="152" customFormat="false" ht="15" hidden="false" customHeight="true" outlineLevel="0" collapsed="false">
      <c r="B152" s="57" t="s">
        <v>4770</v>
      </c>
      <c r="C152" s="57" t="s">
        <v>290</v>
      </c>
      <c r="D152" s="57" t="s">
        <v>377</v>
      </c>
      <c r="E152" s="59" t="b">
        <f aca="false">TRUE()</f>
        <v>1</v>
      </c>
      <c r="F152" s="57" t="n">
        <v>1</v>
      </c>
      <c r="G152" s="57" t="s">
        <v>4855</v>
      </c>
      <c r="H152" s="57" t="s">
        <v>281</v>
      </c>
      <c r="I152" s="57" t="n">
        <v>2</v>
      </c>
      <c r="J152" s="57" t="s">
        <v>334</v>
      </c>
      <c r="K152" s="57" t="n">
        <v>2</v>
      </c>
      <c r="L152" s="59" t="b">
        <f aca="false">FALSE()</f>
        <v>0</v>
      </c>
      <c r="M152" s="59" t="b">
        <f aca="false">TRUE()</f>
        <v>1</v>
      </c>
      <c r="N152" s="59" t="b">
        <f aca="false">TRUE()</f>
        <v>1</v>
      </c>
      <c r="O152" s="59" t="b">
        <f aca="false">TRUE()</f>
        <v>1</v>
      </c>
      <c r="P152" s="59" t="b">
        <f aca="false">TRUE()</f>
        <v>1</v>
      </c>
      <c r="Q152" s="57" t="s">
        <v>5423</v>
      </c>
      <c r="R152" s="57" t="s">
        <v>4795</v>
      </c>
      <c r="S152" s="57" t="s">
        <v>4795</v>
      </c>
      <c r="T152" s="58" t="n">
        <v>1</v>
      </c>
      <c r="U152" s="58" t="n">
        <v>66.0599975585938</v>
      </c>
      <c r="V152" s="57" t="s">
        <v>5453</v>
      </c>
      <c r="W152" s="57" t="s">
        <v>282</v>
      </c>
      <c r="X152" s="57" t="s">
        <v>5148</v>
      </c>
      <c r="Y152" s="57" t="s">
        <v>4909</v>
      </c>
      <c r="Z152" s="57" t="s">
        <v>4856</v>
      </c>
      <c r="AA152" s="57" t="n">
        <v>214</v>
      </c>
      <c r="AB152" s="57" t="n">
        <v>214</v>
      </c>
      <c r="AC152" s="57" t="s">
        <v>5432</v>
      </c>
      <c r="AD152" s="57" t="s">
        <v>5030</v>
      </c>
      <c r="AE152" s="57" t="s">
        <v>4838</v>
      </c>
      <c r="AF152" s="58" t="n">
        <v>1</v>
      </c>
      <c r="AG152" s="58" t="n">
        <v>56.5</v>
      </c>
      <c r="AH152" s="58" t="n">
        <v>4.01122288086813</v>
      </c>
      <c r="AI152" s="59" t="b">
        <f aca="false">FALSE()</f>
        <v>0</v>
      </c>
      <c r="AJ152" s="59" t="b">
        <f aca="false">FALSE()</f>
        <v>0</v>
      </c>
      <c r="AK152" s="57" t="s">
        <v>5555</v>
      </c>
    </row>
    <row r="153" customFormat="false" ht="15" hidden="false" customHeight="true" outlineLevel="0" collapsed="false">
      <c r="B153" s="57" t="s">
        <v>4770</v>
      </c>
      <c r="C153" s="57" t="s">
        <v>290</v>
      </c>
      <c r="D153" s="57" t="s">
        <v>377</v>
      </c>
      <c r="E153" s="59" t="b">
        <f aca="false">TRUE()</f>
        <v>1</v>
      </c>
      <c r="F153" s="57" t="n">
        <v>1</v>
      </c>
      <c r="G153" s="57" t="s">
        <v>4855</v>
      </c>
      <c r="H153" s="57" t="s">
        <v>281</v>
      </c>
      <c r="I153" s="57" t="n">
        <v>2</v>
      </c>
      <c r="J153" s="57" t="s">
        <v>334</v>
      </c>
      <c r="K153" s="57" t="n">
        <v>2</v>
      </c>
      <c r="L153" s="59" t="b">
        <f aca="false">FALSE()</f>
        <v>0</v>
      </c>
      <c r="M153" s="59" t="b">
        <f aca="false">TRUE()</f>
        <v>1</v>
      </c>
      <c r="N153" s="59" t="b">
        <f aca="false">TRUE()</f>
        <v>1</v>
      </c>
      <c r="O153" s="59" t="b">
        <f aca="false">TRUE()</f>
        <v>1</v>
      </c>
      <c r="P153" s="59" t="b">
        <f aca="false">TRUE()</f>
        <v>1</v>
      </c>
      <c r="Q153" s="57" t="s">
        <v>5423</v>
      </c>
      <c r="R153" s="57" t="s">
        <v>4795</v>
      </c>
      <c r="S153" s="57" t="s">
        <v>4795</v>
      </c>
      <c r="T153" s="58" t="n">
        <v>1</v>
      </c>
      <c r="U153" s="58" t="n">
        <v>66.0599975585938</v>
      </c>
      <c r="V153" s="57" t="s">
        <v>5448</v>
      </c>
      <c r="W153" s="57" t="s">
        <v>282</v>
      </c>
      <c r="X153" s="57" t="s">
        <v>5150</v>
      </c>
      <c r="Y153" s="57" t="s">
        <v>5149</v>
      </c>
      <c r="Z153" s="57" t="s">
        <v>5053</v>
      </c>
      <c r="AA153" s="57" t="n">
        <v>370</v>
      </c>
      <c r="AB153" s="57" t="n">
        <v>370</v>
      </c>
      <c r="AC153" s="57" t="s">
        <v>5443</v>
      </c>
      <c r="AD153" s="57" t="s">
        <v>4838</v>
      </c>
      <c r="AE153" s="57" t="s">
        <v>4838</v>
      </c>
      <c r="AF153" s="58" t="n">
        <v>1</v>
      </c>
      <c r="AG153" s="58" t="n">
        <v>55.9799995422363</v>
      </c>
      <c r="AH153" s="58" t="n">
        <v>3.37722578457526</v>
      </c>
      <c r="AI153" s="59" t="b">
        <f aca="false">TRUE()</f>
        <v>1</v>
      </c>
      <c r="AJ153" s="59" t="b">
        <f aca="false">TRUE()</f>
        <v>1</v>
      </c>
      <c r="AK153" s="57" t="s">
        <v>5555</v>
      </c>
    </row>
    <row r="154" customFormat="false" ht="15" hidden="false" customHeight="true" outlineLevel="0" collapsed="false">
      <c r="B154" s="57" t="s">
        <v>4770</v>
      </c>
      <c r="C154" s="57" t="s">
        <v>290</v>
      </c>
      <c r="D154" s="57" t="s">
        <v>377</v>
      </c>
      <c r="E154" s="59" t="b">
        <f aca="false">TRUE()</f>
        <v>1</v>
      </c>
      <c r="F154" s="57" t="n">
        <v>1</v>
      </c>
      <c r="G154" s="57" t="s">
        <v>4855</v>
      </c>
      <c r="H154" s="57" t="s">
        <v>281</v>
      </c>
      <c r="I154" s="57" t="n">
        <v>2</v>
      </c>
      <c r="J154" s="57" t="s">
        <v>334</v>
      </c>
      <c r="K154" s="57" t="n">
        <v>2</v>
      </c>
      <c r="L154" s="59" t="b">
        <f aca="false">FALSE()</f>
        <v>0</v>
      </c>
      <c r="M154" s="59" t="b">
        <f aca="false">TRUE()</f>
        <v>1</v>
      </c>
      <c r="N154" s="59" t="b">
        <f aca="false">TRUE()</f>
        <v>1</v>
      </c>
      <c r="O154" s="59" t="b">
        <f aca="false">TRUE()</f>
        <v>1</v>
      </c>
      <c r="P154" s="59" t="b">
        <f aca="false">TRUE()</f>
        <v>1</v>
      </c>
      <c r="Q154" s="57" t="s">
        <v>5423</v>
      </c>
      <c r="R154" s="57" t="s">
        <v>4795</v>
      </c>
      <c r="S154" s="57" t="s">
        <v>4795</v>
      </c>
      <c r="T154" s="58" t="n">
        <v>1</v>
      </c>
      <c r="U154" s="58" t="n">
        <v>66.0599975585938</v>
      </c>
      <c r="V154" s="57" t="s">
        <v>5448</v>
      </c>
      <c r="W154" s="57" t="s">
        <v>282</v>
      </c>
      <c r="X154" s="57" t="s">
        <v>5150</v>
      </c>
      <c r="Y154" s="57" t="s">
        <v>5149</v>
      </c>
      <c r="Z154" s="57" t="s">
        <v>5053</v>
      </c>
      <c r="AA154" s="57" t="n">
        <v>370</v>
      </c>
      <c r="AB154" s="57" t="n">
        <v>370</v>
      </c>
      <c r="AC154" s="57" t="s">
        <v>5443</v>
      </c>
      <c r="AD154" s="57" t="s">
        <v>4866</v>
      </c>
      <c r="AE154" s="57" t="s">
        <v>4866</v>
      </c>
      <c r="AF154" s="58" t="n">
        <v>1</v>
      </c>
      <c r="AG154" s="58" t="n">
        <v>55.9799995422363</v>
      </c>
      <c r="AH154" s="58" t="n">
        <v>2.35216899903049</v>
      </c>
      <c r="AI154" s="59" t="b">
        <f aca="false">TRUE()</f>
        <v>1</v>
      </c>
      <c r="AJ154" s="59" t="b">
        <f aca="false">TRUE()</f>
        <v>1</v>
      </c>
      <c r="AK154" s="57" t="s">
        <v>5556</v>
      </c>
    </row>
    <row r="155" customFormat="false" ht="15" hidden="false" customHeight="true" outlineLevel="0" collapsed="false">
      <c r="B155" s="57" t="s">
        <v>4770</v>
      </c>
      <c r="C155" s="57" t="s">
        <v>290</v>
      </c>
      <c r="D155" s="57" t="s">
        <v>377</v>
      </c>
      <c r="E155" s="59" t="b">
        <f aca="false">TRUE()</f>
        <v>1</v>
      </c>
      <c r="F155" s="57" t="n">
        <v>1</v>
      </c>
      <c r="G155" s="57" t="s">
        <v>4855</v>
      </c>
      <c r="H155" s="57" t="s">
        <v>281</v>
      </c>
      <c r="I155" s="57" t="n">
        <v>2</v>
      </c>
      <c r="J155" s="57" t="s">
        <v>334</v>
      </c>
      <c r="K155" s="57" t="n">
        <v>2</v>
      </c>
      <c r="L155" s="59" t="b">
        <f aca="false">FALSE()</f>
        <v>0</v>
      </c>
      <c r="M155" s="59" t="b">
        <f aca="false">TRUE()</f>
        <v>1</v>
      </c>
      <c r="N155" s="59" t="b">
        <f aca="false">TRUE()</f>
        <v>1</v>
      </c>
      <c r="O155" s="59" t="b">
        <f aca="false">TRUE()</f>
        <v>1</v>
      </c>
      <c r="P155" s="59" t="b">
        <f aca="false">TRUE()</f>
        <v>1</v>
      </c>
      <c r="Q155" s="57" t="s">
        <v>5423</v>
      </c>
      <c r="R155" s="57" t="s">
        <v>4795</v>
      </c>
      <c r="S155" s="57" t="s">
        <v>4795</v>
      </c>
      <c r="T155" s="58" t="n">
        <v>1</v>
      </c>
      <c r="U155" s="58" t="n">
        <v>66.0599975585938</v>
      </c>
      <c r="V155" s="57" t="s">
        <v>5448</v>
      </c>
      <c r="W155" s="57" t="s">
        <v>282</v>
      </c>
      <c r="X155" s="57" t="s">
        <v>5150</v>
      </c>
      <c r="Y155" s="57" t="s">
        <v>5149</v>
      </c>
      <c r="Z155" s="57" t="s">
        <v>5053</v>
      </c>
      <c r="AA155" s="57" t="n">
        <v>370</v>
      </c>
      <c r="AB155" s="57" t="n">
        <v>370</v>
      </c>
      <c r="AC155" s="57" t="s">
        <v>5443</v>
      </c>
      <c r="AD155" s="57" t="s">
        <v>5028</v>
      </c>
      <c r="AE155" s="57" t="s">
        <v>4838</v>
      </c>
      <c r="AF155" s="58" t="n">
        <v>1</v>
      </c>
      <c r="AG155" s="58" t="n">
        <v>55.9799995422363</v>
      </c>
      <c r="AH155" s="58" t="n">
        <v>4.48000948659712</v>
      </c>
      <c r="AI155" s="59" t="b">
        <f aca="false">FALSE()</f>
        <v>0</v>
      </c>
      <c r="AJ155" s="59" t="b">
        <f aca="false">FALSE()</f>
        <v>0</v>
      </c>
      <c r="AK155" s="57" t="s">
        <v>5555</v>
      </c>
    </row>
    <row r="156" customFormat="false" ht="15" hidden="false" customHeight="true" outlineLevel="0" collapsed="false">
      <c r="B156" s="57" t="s">
        <v>4770</v>
      </c>
      <c r="C156" s="57" t="s">
        <v>290</v>
      </c>
      <c r="D156" s="57" t="s">
        <v>377</v>
      </c>
      <c r="E156" s="59" t="b">
        <f aca="false">TRUE()</f>
        <v>1</v>
      </c>
      <c r="F156" s="57" t="n">
        <v>1</v>
      </c>
      <c r="G156" s="57" t="s">
        <v>4855</v>
      </c>
      <c r="H156" s="57" t="s">
        <v>281</v>
      </c>
      <c r="I156" s="57" t="n">
        <v>2</v>
      </c>
      <c r="J156" s="57" t="s">
        <v>334</v>
      </c>
      <c r="K156" s="57" t="n">
        <v>2</v>
      </c>
      <c r="L156" s="59" t="b">
        <f aca="false">FALSE()</f>
        <v>0</v>
      </c>
      <c r="M156" s="59" t="b">
        <f aca="false">TRUE()</f>
        <v>1</v>
      </c>
      <c r="N156" s="59" t="b">
        <f aca="false">TRUE()</f>
        <v>1</v>
      </c>
      <c r="O156" s="59" t="b">
        <f aca="false">TRUE()</f>
        <v>1</v>
      </c>
      <c r="P156" s="59" t="b">
        <f aca="false">TRUE()</f>
        <v>1</v>
      </c>
      <c r="Q156" s="57" t="s">
        <v>5423</v>
      </c>
      <c r="R156" s="57" t="s">
        <v>4795</v>
      </c>
      <c r="S156" s="57" t="s">
        <v>4795</v>
      </c>
      <c r="T156" s="58" t="n">
        <v>1</v>
      </c>
      <c r="U156" s="58" t="n">
        <v>66.0599975585938</v>
      </c>
      <c r="V156" s="57" t="s">
        <v>5448</v>
      </c>
      <c r="W156" s="57" t="s">
        <v>282</v>
      </c>
      <c r="X156" s="57" t="s">
        <v>5150</v>
      </c>
      <c r="Y156" s="57" t="s">
        <v>5149</v>
      </c>
      <c r="Z156" s="57" t="s">
        <v>5053</v>
      </c>
      <c r="AA156" s="57" t="n">
        <v>371</v>
      </c>
      <c r="AB156" s="57" t="n">
        <v>371</v>
      </c>
      <c r="AC156" s="57" t="s">
        <v>5425</v>
      </c>
      <c r="AD156" s="57" t="s">
        <v>4795</v>
      </c>
      <c r="AE156" s="57" t="s">
        <v>4795</v>
      </c>
      <c r="AF156" s="58" t="n">
        <v>1</v>
      </c>
      <c r="AG156" s="58" t="n">
        <v>55.75</v>
      </c>
      <c r="AH156" s="58" t="n">
        <v>3.93820847594436</v>
      </c>
      <c r="AI156" s="59" t="b">
        <f aca="false">FALSE()</f>
        <v>0</v>
      </c>
      <c r="AJ156" s="59" t="b">
        <f aca="false">TRUE()</f>
        <v>1</v>
      </c>
      <c r="AK156" s="57" t="s">
        <v>5555</v>
      </c>
    </row>
    <row r="157" customFormat="false" ht="15" hidden="false" customHeight="true" outlineLevel="0" collapsed="false">
      <c r="B157" s="57" t="s">
        <v>4770</v>
      </c>
      <c r="C157" s="57" t="s">
        <v>290</v>
      </c>
      <c r="D157" s="57" t="s">
        <v>377</v>
      </c>
      <c r="E157" s="59" t="b">
        <f aca="false">TRUE()</f>
        <v>1</v>
      </c>
      <c r="F157" s="57" t="n">
        <v>1</v>
      </c>
      <c r="G157" s="57" t="s">
        <v>4855</v>
      </c>
      <c r="H157" s="57" t="s">
        <v>281</v>
      </c>
      <c r="I157" s="57" t="n">
        <v>2</v>
      </c>
      <c r="J157" s="57" t="s">
        <v>334</v>
      </c>
      <c r="K157" s="57" t="n">
        <v>2</v>
      </c>
      <c r="L157" s="59" t="b">
        <f aca="false">FALSE()</f>
        <v>0</v>
      </c>
      <c r="M157" s="59" t="b">
        <f aca="false">TRUE()</f>
        <v>1</v>
      </c>
      <c r="N157" s="59" t="b">
        <f aca="false">TRUE()</f>
        <v>1</v>
      </c>
      <c r="O157" s="59" t="b">
        <f aca="false">TRUE()</f>
        <v>1</v>
      </c>
      <c r="P157" s="59" t="b">
        <f aca="false">TRUE()</f>
        <v>1</v>
      </c>
      <c r="Q157" s="57" t="s">
        <v>5423</v>
      </c>
      <c r="R157" s="57" t="s">
        <v>4795</v>
      </c>
      <c r="S157" s="57" t="s">
        <v>4795</v>
      </c>
      <c r="T157" s="58" t="n">
        <v>1</v>
      </c>
      <c r="U157" s="58" t="n">
        <v>66.0599975585938</v>
      </c>
      <c r="V157" s="57" t="s">
        <v>5448</v>
      </c>
      <c r="W157" s="57" t="s">
        <v>282</v>
      </c>
      <c r="X157" s="57" t="s">
        <v>5150</v>
      </c>
      <c r="Y157" s="57" t="s">
        <v>5149</v>
      </c>
      <c r="Z157" s="57" t="s">
        <v>5053</v>
      </c>
      <c r="AA157" s="57" t="n">
        <v>371</v>
      </c>
      <c r="AB157" s="57" t="n">
        <v>371</v>
      </c>
      <c r="AC157" s="57" t="s">
        <v>5425</v>
      </c>
      <c r="AD157" s="57" t="s">
        <v>4840</v>
      </c>
      <c r="AE157" s="57" t="s">
        <v>4838</v>
      </c>
      <c r="AF157" s="58" t="n">
        <v>1</v>
      </c>
      <c r="AG157" s="58" t="n">
        <v>55.75</v>
      </c>
      <c r="AH157" s="58" t="n">
        <v>3.63421477075859</v>
      </c>
      <c r="AI157" s="59" t="b">
        <f aca="false">FALSE()</f>
        <v>0</v>
      </c>
      <c r="AJ157" s="59" t="b">
        <f aca="false">TRUE()</f>
        <v>1</v>
      </c>
      <c r="AK157" s="57" t="s">
        <v>5555</v>
      </c>
    </row>
    <row r="158" customFormat="false" ht="15" hidden="false" customHeight="true" outlineLevel="0" collapsed="false">
      <c r="B158" s="57" t="s">
        <v>4770</v>
      </c>
      <c r="C158" s="57" t="s">
        <v>290</v>
      </c>
      <c r="D158" s="57" t="s">
        <v>377</v>
      </c>
      <c r="E158" s="59" t="b">
        <f aca="false">TRUE()</f>
        <v>1</v>
      </c>
      <c r="F158" s="57" t="n">
        <v>1</v>
      </c>
      <c r="G158" s="57" t="s">
        <v>4855</v>
      </c>
      <c r="H158" s="57" t="s">
        <v>281</v>
      </c>
      <c r="I158" s="57" t="n">
        <v>2</v>
      </c>
      <c r="J158" s="57" t="s">
        <v>334</v>
      </c>
      <c r="K158" s="57" t="n">
        <v>2</v>
      </c>
      <c r="L158" s="59" t="b">
        <f aca="false">FALSE()</f>
        <v>0</v>
      </c>
      <c r="M158" s="59" t="b">
        <f aca="false">TRUE()</f>
        <v>1</v>
      </c>
      <c r="N158" s="59" t="b">
        <f aca="false">TRUE()</f>
        <v>1</v>
      </c>
      <c r="O158" s="59" t="b">
        <f aca="false">TRUE()</f>
        <v>1</v>
      </c>
      <c r="P158" s="59" t="b">
        <f aca="false">TRUE()</f>
        <v>1</v>
      </c>
      <c r="Q158" s="57" t="s">
        <v>5423</v>
      </c>
      <c r="R158" s="57" t="s">
        <v>4795</v>
      </c>
      <c r="S158" s="57" t="s">
        <v>4795</v>
      </c>
      <c r="T158" s="58" t="n">
        <v>1</v>
      </c>
      <c r="U158" s="58" t="n">
        <v>66.0599975585938</v>
      </c>
      <c r="V158" s="57" t="s">
        <v>5448</v>
      </c>
      <c r="W158" s="57" t="s">
        <v>282</v>
      </c>
      <c r="X158" s="57" t="s">
        <v>5150</v>
      </c>
      <c r="Y158" s="57" t="s">
        <v>5149</v>
      </c>
      <c r="Z158" s="57" t="s">
        <v>5053</v>
      </c>
      <c r="AA158" s="57" t="n">
        <v>371</v>
      </c>
      <c r="AB158" s="57" t="n">
        <v>371</v>
      </c>
      <c r="AC158" s="57" t="s">
        <v>5425</v>
      </c>
      <c r="AD158" s="57" t="s">
        <v>4838</v>
      </c>
      <c r="AE158" s="57" t="s">
        <v>4838</v>
      </c>
      <c r="AF158" s="58" t="n">
        <v>1</v>
      </c>
      <c r="AG158" s="58" t="n">
        <v>55.75</v>
      </c>
      <c r="AH158" s="58" t="n">
        <v>4.48271892939987</v>
      </c>
      <c r="AI158" s="59" t="b">
        <f aca="false">FALSE()</f>
        <v>0</v>
      </c>
      <c r="AJ158" s="59" t="b">
        <f aca="false">FALSE()</f>
        <v>0</v>
      </c>
      <c r="AK158" s="57" t="s">
        <v>5555</v>
      </c>
    </row>
    <row r="159" customFormat="false" ht="15" hidden="false" customHeight="true" outlineLevel="0" collapsed="false">
      <c r="B159" s="57" t="s">
        <v>4770</v>
      </c>
      <c r="C159" s="57" t="s">
        <v>290</v>
      </c>
      <c r="D159" s="57" t="s">
        <v>377</v>
      </c>
      <c r="E159" s="59" t="b">
        <f aca="false">TRUE()</f>
        <v>1</v>
      </c>
      <c r="F159" s="57" t="n">
        <v>1</v>
      </c>
      <c r="G159" s="57" t="s">
        <v>4855</v>
      </c>
      <c r="H159" s="57" t="s">
        <v>281</v>
      </c>
      <c r="I159" s="57" t="n">
        <v>2</v>
      </c>
      <c r="J159" s="57" t="s">
        <v>334</v>
      </c>
      <c r="K159" s="57" t="n">
        <v>2</v>
      </c>
      <c r="L159" s="59" t="b">
        <f aca="false">FALSE()</f>
        <v>0</v>
      </c>
      <c r="M159" s="59" t="b">
        <f aca="false">TRUE()</f>
        <v>1</v>
      </c>
      <c r="N159" s="59" t="b">
        <f aca="false">TRUE()</f>
        <v>1</v>
      </c>
      <c r="O159" s="59" t="b">
        <f aca="false">TRUE()</f>
        <v>1</v>
      </c>
      <c r="P159" s="59" t="b">
        <f aca="false">TRUE()</f>
        <v>1</v>
      </c>
      <c r="Q159" s="57" t="s">
        <v>5423</v>
      </c>
      <c r="R159" s="57" t="s">
        <v>4795</v>
      </c>
      <c r="S159" s="57" t="s">
        <v>4795</v>
      </c>
      <c r="T159" s="58" t="n">
        <v>1</v>
      </c>
      <c r="U159" s="58" t="n">
        <v>66.0599975585938</v>
      </c>
      <c r="V159" s="57" t="s">
        <v>5448</v>
      </c>
      <c r="W159" s="57" t="s">
        <v>282</v>
      </c>
      <c r="X159" s="57" t="s">
        <v>5150</v>
      </c>
      <c r="Y159" s="57" t="s">
        <v>5149</v>
      </c>
      <c r="Z159" s="57" t="s">
        <v>5053</v>
      </c>
      <c r="AA159" s="57" t="n">
        <v>372</v>
      </c>
      <c r="AB159" s="57" t="n">
        <v>372</v>
      </c>
      <c r="AC159" s="57" t="s">
        <v>5423</v>
      </c>
      <c r="AD159" s="57" t="s">
        <v>4795</v>
      </c>
      <c r="AE159" s="57" t="s">
        <v>4795</v>
      </c>
      <c r="AF159" s="58" t="n">
        <v>1</v>
      </c>
      <c r="AG159" s="58" t="n">
        <v>54.25</v>
      </c>
      <c r="AH159" s="58" t="n">
        <v>4.42673898033303</v>
      </c>
      <c r="AI159" s="59" t="b">
        <f aca="false">FALSE()</f>
        <v>0</v>
      </c>
      <c r="AJ159" s="59" t="b">
        <f aca="false">FALSE()</f>
        <v>0</v>
      </c>
      <c r="AK159" s="57" t="s">
        <v>5555</v>
      </c>
    </row>
    <row r="160" customFormat="false" ht="15" hidden="false" customHeight="true" outlineLevel="0" collapsed="false">
      <c r="B160" s="57" t="s">
        <v>4770</v>
      </c>
      <c r="C160" s="57" t="s">
        <v>290</v>
      </c>
      <c r="D160" s="57" t="s">
        <v>377</v>
      </c>
      <c r="E160" s="59" t="b">
        <f aca="false">TRUE()</f>
        <v>1</v>
      </c>
      <c r="F160" s="57" t="n">
        <v>1</v>
      </c>
      <c r="G160" s="57" t="s">
        <v>4855</v>
      </c>
      <c r="H160" s="57" t="s">
        <v>281</v>
      </c>
      <c r="I160" s="57" t="n">
        <v>2</v>
      </c>
      <c r="J160" s="57" t="s">
        <v>334</v>
      </c>
      <c r="K160" s="57" t="n">
        <v>2</v>
      </c>
      <c r="L160" s="59" t="b">
        <f aca="false">FALSE()</f>
        <v>0</v>
      </c>
      <c r="M160" s="59" t="b">
        <f aca="false">TRUE()</f>
        <v>1</v>
      </c>
      <c r="N160" s="59" t="b">
        <f aca="false">TRUE()</f>
        <v>1</v>
      </c>
      <c r="O160" s="59" t="b">
        <f aca="false">TRUE()</f>
        <v>1</v>
      </c>
      <c r="P160" s="59" t="b">
        <f aca="false">TRUE()</f>
        <v>1</v>
      </c>
      <c r="Q160" s="57" t="s">
        <v>5423</v>
      </c>
      <c r="R160" s="57" t="s">
        <v>4795</v>
      </c>
      <c r="S160" s="57" t="s">
        <v>4795</v>
      </c>
      <c r="T160" s="58" t="n">
        <v>1</v>
      </c>
      <c r="U160" s="58" t="n">
        <v>66.0599975585938</v>
      </c>
      <c r="V160" s="57" t="s">
        <v>5448</v>
      </c>
      <c r="W160" s="57" t="s">
        <v>282</v>
      </c>
      <c r="X160" s="57" t="s">
        <v>5150</v>
      </c>
      <c r="Y160" s="57" t="s">
        <v>5149</v>
      </c>
      <c r="Z160" s="57" t="s">
        <v>5053</v>
      </c>
      <c r="AA160" s="57" t="n">
        <v>372</v>
      </c>
      <c r="AB160" s="57" t="n">
        <v>372</v>
      </c>
      <c r="AC160" s="57" t="s">
        <v>5423</v>
      </c>
      <c r="AD160" s="57" t="s">
        <v>5452</v>
      </c>
      <c r="AE160" s="57" t="s">
        <v>4866</v>
      </c>
      <c r="AF160" s="58" t="n">
        <v>1</v>
      </c>
      <c r="AG160" s="58" t="n">
        <v>54.25</v>
      </c>
      <c r="AH160" s="58" t="n">
        <v>4.30950113122157</v>
      </c>
      <c r="AI160" s="59" t="b">
        <f aca="false">FALSE()</f>
        <v>0</v>
      </c>
      <c r="AJ160" s="59" t="b">
        <f aca="false">FALSE()</f>
        <v>0</v>
      </c>
      <c r="AK160" s="57" t="s">
        <v>5556</v>
      </c>
    </row>
    <row r="161" customFormat="false" ht="15" hidden="false" customHeight="true" outlineLevel="0" collapsed="false">
      <c r="B161" s="57" t="s">
        <v>4770</v>
      </c>
      <c r="C161" s="57" t="s">
        <v>290</v>
      </c>
      <c r="D161" s="57" t="s">
        <v>377</v>
      </c>
      <c r="E161" s="59" t="b">
        <f aca="false">TRUE()</f>
        <v>1</v>
      </c>
      <c r="F161" s="57" t="n">
        <v>1</v>
      </c>
      <c r="G161" s="57" t="s">
        <v>4855</v>
      </c>
      <c r="H161" s="57" t="s">
        <v>281</v>
      </c>
      <c r="I161" s="57" t="n">
        <v>2</v>
      </c>
      <c r="J161" s="57" t="s">
        <v>334</v>
      </c>
      <c r="K161" s="57" t="n">
        <v>2</v>
      </c>
      <c r="L161" s="59" t="b">
        <f aca="false">FALSE()</f>
        <v>0</v>
      </c>
      <c r="M161" s="59" t="b">
        <f aca="false">TRUE()</f>
        <v>1</v>
      </c>
      <c r="N161" s="59" t="b">
        <f aca="false">TRUE()</f>
        <v>1</v>
      </c>
      <c r="O161" s="59" t="b">
        <f aca="false">TRUE()</f>
        <v>1</v>
      </c>
      <c r="P161" s="59" t="b">
        <f aca="false">TRUE()</f>
        <v>1</v>
      </c>
      <c r="Q161" s="57" t="s">
        <v>5423</v>
      </c>
      <c r="R161" s="57" t="s">
        <v>4840</v>
      </c>
      <c r="S161" s="57" t="s">
        <v>5557</v>
      </c>
      <c r="T161" s="58" t="n">
        <v>1</v>
      </c>
      <c r="U161" s="58" t="n">
        <v>66.0599975585938</v>
      </c>
      <c r="V161" s="57" t="s">
        <v>5453</v>
      </c>
      <c r="W161" s="57" t="s">
        <v>282</v>
      </c>
      <c r="X161" s="57" t="s">
        <v>5148</v>
      </c>
      <c r="Y161" s="57" t="s">
        <v>4909</v>
      </c>
      <c r="Z161" s="57" t="s">
        <v>4856</v>
      </c>
      <c r="AA161" s="57" t="n">
        <v>214</v>
      </c>
      <c r="AB161" s="57" t="n">
        <v>214</v>
      </c>
      <c r="AC161" s="57" t="s">
        <v>5432</v>
      </c>
      <c r="AD161" s="57" t="s">
        <v>5030</v>
      </c>
      <c r="AE161" s="57" t="s">
        <v>4838</v>
      </c>
      <c r="AF161" s="58" t="n">
        <v>1</v>
      </c>
      <c r="AG161" s="58" t="n">
        <v>56.5</v>
      </c>
      <c r="AH161" s="58" t="n">
        <v>4.46636776363076</v>
      </c>
      <c r="AI161" s="59" t="b">
        <f aca="false">FALSE()</f>
        <v>0</v>
      </c>
      <c r="AJ161" s="59" t="b">
        <f aca="false">FALSE()</f>
        <v>0</v>
      </c>
      <c r="AK161" s="57" t="s">
        <v>5555</v>
      </c>
    </row>
    <row r="162" customFormat="false" ht="15" hidden="false" customHeight="true" outlineLevel="0" collapsed="false">
      <c r="B162" s="57" t="s">
        <v>4770</v>
      </c>
      <c r="C162" s="57" t="s">
        <v>290</v>
      </c>
      <c r="D162" s="57" t="s">
        <v>377</v>
      </c>
      <c r="E162" s="59" t="b">
        <f aca="false">TRUE()</f>
        <v>1</v>
      </c>
      <c r="F162" s="57" t="n">
        <v>1</v>
      </c>
      <c r="G162" s="57" t="s">
        <v>4855</v>
      </c>
      <c r="H162" s="57" t="s">
        <v>281</v>
      </c>
      <c r="I162" s="57" t="n">
        <v>2</v>
      </c>
      <c r="J162" s="57" t="s">
        <v>334</v>
      </c>
      <c r="K162" s="57" t="n">
        <v>2</v>
      </c>
      <c r="L162" s="59" t="b">
        <f aca="false">FALSE()</f>
        <v>0</v>
      </c>
      <c r="M162" s="59" t="b">
        <f aca="false">TRUE()</f>
        <v>1</v>
      </c>
      <c r="N162" s="59" t="b">
        <f aca="false">TRUE()</f>
        <v>1</v>
      </c>
      <c r="O162" s="59" t="b">
        <f aca="false">TRUE()</f>
        <v>1</v>
      </c>
      <c r="P162" s="59" t="b">
        <f aca="false">TRUE()</f>
        <v>1</v>
      </c>
      <c r="Q162" s="57" t="s">
        <v>5423</v>
      </c>
      <c r="R162" s="57" t="s">
        <v>4840</v>
      </c>
      <c r="S162" s="57" t="s">
        <v>5557</v>
      </c>
      <c r="T162" s="58" t="n">
        <v>1</v>
      </c>
      <c r="U162" s="58" t="n">
        <v>66.0599975585938</v>
      </c>
      <c r="V162" s="57" t="s">
        <v>5448</v>
      </c>
      <c r="W162" s="57" t="s">
        <v>282</v>
      </c>
      <c r="X162" s="57" t="s">
        <v>5150</v>
      </c>
      <c r="Y162" s="57" t="s">
        <v>5149</v>
      </c>
      <c r="Z162" s="57" t="s">
        <v>5053</v>
      </c>
      <c r="AA162" s="57" t="n">
        <v>370</v>
      </c>
      <c r="AB162" s="57" t="n">
        <v>370</v>
      </c>
      <c r="AC162" s="57" t="s">
        <v>5443</v>
      </c>
      <c r="AD162" s="57" t="s">
        <v>4838</v>
      </c>
      <c r="AE162" s="57" t="s">
        <v>4838</v>
      </c>
      <c r="AF162" s="58" t="n">
        <v>1</v>
      </c>
      <c r="AG162" s="58" t="n">
        <v>55.9799995422363</v>
      </c>
      <c r="AH162" s="58" t="n">
        <v>4.21111529170122</v>
      </c>
      <c r="AI162" s="59" t="b">
        <f aca="false">FALSE()</f>
        <v>0</v>
      </c>
      <c r="AJ162" s="59" t="b">
        <f aca="false">FALSE()</f>
        <v>0</v>
      </c>
      <c r="AK162" s="57" t="s">
        <v>5555</v>
      </c>
    </row>
    <row r="163" customFormat="false" ht="15" hidden="false" customHeight="true" outlineLevel="0" collapsed="false">
      <c r="B163" s="57" t="s">
        <v>4770</v>
      </c>
      <c r="C163" s="57" t="s">
        <v>290</v>
      </c>
      <c r="D163" s="57" t="s">
        <v>377</v>
      </c>
      <c r="E163" s="59" t="b">
        <f aca="false">TRUE()</f>
        <v>1</v>
      </c>
      <c r="F163" s="57" t="n">
        <v>1</v>
      </c>
      <c r="G163" s="57" t="s">
        <v>4855</v>
      </c>
      <c r="H163" s="57" t="s">
        <v>281</v>
      </c>
      <c r="I163" s="57" t="n">
        <v>2</v>
      </c>
      <c r="J163" s="57" t="s">
        <v>334</v>
      </c>
      <c r="K163" s="57" t="n">
        <v>2</v>
      </c>
      <c r="L163" s="59" t="b">
        <f aca="false">FALSE()</f>
        <v>0</v>
      </c>
      <c r="M163" s="59" t="b">
        <f aca="false">TRUE()</f>
        <v>1</v>
      </c>
      <c r="N163" s="59" t="b">
        <f aca="false">TRUE()</f>
        <v>1</v>
      </c>
      <c r="O163" s="59" t="b">
        <f aca="false">TRUE()</f>
        <v>1</v>
      </c>
      <c r="P163" s="59" t="b">
        <f aca="false">TRUE()</f>
        <v>1</v>
      </c>
      <c r="Q163" s="57" t="s">
        <v>5423</v>
      </c>
      <c r="R163" s="57" t="s">
        <v>4840</v>
      </c>
      <c r="S163" s="57" t="s">
        <v>5557</v>
      </c>
      <c r="T163" s="58" t="n">
        <v>1</v>
      </c>
      <c r="U163" s="58" t="n">
        <v>66.0599975585938</v>
      </c>
      <c r="V163" s="57" t="s">
        <v>5448</v>
      </c>
      <c r="W163" s="57" t="s">
        <v>282</v>
      </c>
      <c r="X163" s="57" t="s">
        <v>5150</v>
      </c>
      <c r="Y163" s="57" t="s">
        <v>5149</v>
      </c>
      <c r="Z163" s="57" t="s">
        <v>5053</v>
      </c>
      <c r="AA163" s="57" t="n">
        <v>370</v>
      </c>
      <c r="AB163" s="57" t="n">
        <v>370</v>
      </c>
      <c r="AC163" s="57" t="s">
        <v>5443</v>
      </c>
      <c r="AD163" s="57" t="s">
        <v>4866</v>
      </c>
      <c r="AE163" s="57" t="s">
        <v>4866</v>
      </c>
      <c r="AF163" s="58" t="n">
        <v>1</v>
      </c>
      <c r="AG163" s="58" t="n">
        <v>55.9799995422363</v>
      </c>
      <c r="AH163" s="58" t="n">
        <v>3.45842001497794</v>
      </c>
      <c r="AI163" s="59" t="b">
        <f aca="false">TRUE()</f>
        <v>1</v>
      </c>
      <c r="AJ163" s="59" t="b">
        <f aca="false">TRUE()</f>
        <v>1</v>
      </c>
      <c r="AK163" s="57" t="s">
        <v>5556</v>
      </c>
    </row>
    <row r="164" customFormat="false" ht="15" hidden="false" customHeight="true" outlineLevel="0" collapsed="false">
      <c r="B164" s="57" t="s">
        <v>4770</v>
      </c>
      <c r="C164" s="57" t="s">
        <v>290</v>
      </c>
      <c r="D164" s="57" t="s">
        <v>377</v>
      </c>
      <c r="E164" s="59" t="b">
        <f aca="false">TRUE()</f>
        <v>1</v>
      </c>
      <c r="F164" s="57" t="n">
        <v>1</v>
      </c>
      <c r="G164" s="57" t="s">
        <v>4855</v>
      </c>
      <c r="H164" s="57" t="s">
        <v>281</v>
      </c>
      <c r="I164" s="57" t="n">
        <v>2</v>
      </c>
      <c r="J164" s="57" t="s">
        <v>334</v>
      </c>
      <c r="K164" s="57" t="n">
        <v>2</v>
      </c>
      <c r="L164" s="59" t="b">
        <f aca="false">FALSE()</f>
        <v>0</v>
      </c>
      <c r="M164" s="59" t="b">
        <f aca="false">TRUE()</f>
        <v>1</v>
      </c>
      <c r="N164" s="59" t="b">
        <f aca="false">TRUE()</f>
        <v>1</v>
      </c>
      <c r="O164" s="59" t="b">
        <f aca="false">TRUE()</f>
        <v>1</v>
      </c>
      <c r="P164" s="59" t="b">
        <f aca="false">TRUE()</f>
        <v>1</v>
      </c>
      <c r="Q164" s="57" t="s">
        <v>5423</v>
      </c>
      <c r="R164" s="57" t="s">
        <v>4840</v>
      </c>
      <c r="S164" s="57" t="s">
        <v>5557</v>
      </c>
      <c r="T164" s="58" t="n">
        <v>1</v>
      </c>
      <c r="U164" s="58" t="n">
        <v>66.0599975585938</v>
      </c>
      <c r="V164" s="57" t="s">
        <v>5448</v>
      </c>
      <c r="W164" s="57" t="s">
        <v>282</v>
      </c>
      <c r="X164" s="57" t="s">
        <v>5150</v>
      </c>
      <c r="Y164" s="57" t="s">
        <v>5149</v>
      </c>
      <c r="Z164" s="57" t="s">
        <v>5053</v>
      </c>
      <c r="AA164" s="57" t="n">
        <v>371</v>
      </c>
      <c r="AB164" s="57" t="n">
        <v>371</v>
      </c>
      <c r="AC164" s="57" t="s">
        <v>5425</v>
      </c>
      <c r="AD164" s="57" t="s">
        <v>4795</v>
      </c>
      <c r="AE164" s="57" t="s">
        <v>4795</v>
      </c>
      <c r="AF164" s="58" t="n">
        <v>1</v>
      </c>
      <c r="AG164" s="58" t="n">
        <v>55.75</v>
      </c>
      <c r="AH164" s="58" t="n">
        <v>4.42552618340461</v>
      </c>
      <c r="AI164" s="59" t="b">
        <f aca="false">FALSE()</f>
        <v>0</v>
      </c>
      <c r="AJ164" s="59" t="b">
        <f aca="false">FALSE()</f>
        <v>0</v>
      </c>
      <c r="AK164" s="57" t="s">
        <v>5555</v>
      </c>
    </row>
    <row r="165" customFormat="false" ht="15" hidden="false" customHeight="true" outlineLevel="0" collapsed="false">
      <c r="B165" s="57" t="s">
        <v>4770</v>
      </c>
      <c r="C165" s="57" t="s">
        <v>290</v>
      </c>
      <c r="D165" s="57" t="s">
        <v>377</v>
      </c>
      <c r="E165" s="59" t="b">
        <f aca="false">TRUE()</f>
        <v>1</v>
      </c>
      <c r="F165" s="57" t="n">
        <v>1</v>
      </c>
      <c r="G165" s="57" t="s">
        <v>4855</v>
      </c>
      <c r="H165" s="57" t="s">
        <v>281</v>
      </c>
      <c r="I165" s="57" t="n">
        <v>2</v>
      </c>
      <c r="J165" s="57" t="s">
        <v>334</v>
      </c>
      <c r="K165" s="57" t="n">
        <v>2</v>
      </c>
      <c r="L165" s="59" t="b">
        <f aca="false">FALSE()</f>
        <v>0</v>
      </c>
      <c r="M165" s="59" t="b">
        <f aca="false">TRUE()</f>
        <v>1</v>
      </c>
      <c r="N165" s="59" t="b">
        <f aca="false">TRUE()</f>
        <v>1</v>
      </c>
      <c r="O165" s="59" t="b">
        <f aca="false">TRUE()</f>
        <v>1</v>
      </c>
      <c r="P165" s="59" t="b">
        <f aca="false">TRUE()</f>
        <v>1</v>
      </c>
      <c r="Q165" s="57" t="s">
        <v>5423</v>
      </c>
      <c r="R165" s="57" t="s">
        <v>4840</v>
      </c>
      <c r="S165" s="57" t="s">
        <v>5557</v>
      </c>
      <c r="T165" s="58" t="n">
        <v>1</v>
      </c>
      <c r="U165" s="58" t="n">
        <v>66.0599975585938</v>
      </c>
      <c r="V165" s="57" t="s">
        <v>5448</v>
      </c>
      <c r="W165" s="57" t="s">
        <v>282</v>
      </c>
      <c r="X165" s="57" t="s">
        <v>5150</v>
      </c>
      <c r="Y165" s="57" t="s">
        <v>5149</v>
      </c>
      <c r="Z165" s="57" t="s">
        <v>5053</v>
      </c>
      <c r="AA165" s="57" t="n">
        <v>371</v>
      </c>
      <c r="AB165" s="57" t="n">
        <v>371</v>
      </c>
      <c r="AC165" s="57" t="s">
        <v>5425</v>
      </c>
      <c r="AD165" s="57" t="s">
        <v>4840</v>
      </c>
      <c r="AE165" s="57" t="s">
        <v>4838</v>
      </c>
      <c r="AF165" s="58" t="n">
        <v>1</v>
      </c>
      <c r="AG165" s="58" t="n">
        <v>55.75</v>
      </c>
      <c r="AH165" s="58" t="n">
        <v>3.73261208806913</v>
      </c>
      <c r="AI165" s="59" t="b">
        <f aca="false">FALSE()</f>
        <v>0</v>
      </c>
      <c r="AJ165" s="59" t="b">
        <f aca="false">TRUE()</f>
        <v>1</v>
      </c>
      <c r="AK165" s="57" t="s">
        <v>5555</v>
      </c>
    </row>
    <row r="166" customFormat="false" ht="15" hidden="false" customHeight="true" outlineLevel="0" collapsed="false">
      <c r="B166" s="57" t="s">
        <v>4770</v>
      </c>
      <c r="C166" s="57" t="s">
        <v>290</v>
      </c>
      <c r="D166" s="57" t="s">
        <v>377</v>
      </c>
      <c r="E166" s="59" t="b">
        <f aca="false">TRUE()</f>
        <v>1</v>
      </c>
      <c r="F166" s="57" t="n">
        <v>1</v>
      </c>
      <c r="G166" s="57" t="s">
        <v>4855</v>
      </c>
      <c r="H166" s="57" t="s">
        <v>281</v>
      </c>
      <c r="I166" s="57" t="n">
        <v>2</v>
      </c>
      <c r="J166" s="57" t="s">
        <v>334</v>
      </c>
      <c r="K166" s="57" t="n">
        <v>2</v>
      </c>
      <c r="L166" s="59" t="b">
        <f aca="false">FALSE()</f>
        <v>0</v>
      </c>
      <c r="M166" s="59" t="b">
        <f aca="false">TRUE()</f>
        <v>1</v>
      </c>
      <c r="N166" s="59" t="b">
        <f aca="false">TRUE()</f>
        <v>1</v>
      </c>
      <c r="O166" s="59" t="b">
        <f aca="false">TRUE()</f>
        <v>1</v>
      </c>
      <c r="P166" s="59" t="b">
        <f aca="false">TRUE()</f>
        <v>1</v>
      </c>
      <c r="Q166" s="57" t="s">
        <v>5423</v>
      </c>
      <c r="R166" s="57" t="s">
        <v>4840</v>
      </c>
      <c r="S166" s="57" t="s">
        <v>5557</v>
      </c>
      <c r="T166" s="58" t="n">
        <v>1</v>
      </c>
      <c r="U166" s="58" t="n">
        <v>66.0599975585938</v>
      </c>
      <c r="V166" s="57" t="s">
        <v>5448</v>
      </c>
      <c r="W166" s="57" t="s">
        <v>282</v>
      </c>
      <c r="X166" s="57" t="s">
        <v>5150</v>
      </c>
      <c r="Y166" s="57" t="s">
        <v>5149</v>
      </c>
      <c r="Z166" s="57" t="s">
        <v>5053</v>
      </c>
      <c r="AA166" s="57" t="n">
        <v>371</v>
      </c>
      <c r="AB166" s="57" t="n">
        <v>371</v>
      </c>
      <c r="AC166" s="57" t="s">
        <v>5425</v>
      </c>
      <c r="AD166" s="57" t="s">
        <v>5028</v>
      </c>
      <c r="AE166" s="57" t="s">
        <v>4838</v>
      </c>
      <c r="AF166" s="58" t="n">
        <v>1</v>
      </c>
      <c r="AG166" s="58" t="n">
        <v>55.75</v>
      </c>
      <c r="AH166" s="58" t="n">
        <v>4.20278169787581</v>
      </c>
      <c r="AI166" s="59" t="b">
        <f aca="false">FALSE()</f>
        <v>0</v>
      </c>
      <c r="AJ166" s="59" t="b">
        <f aca="false">FALSE()</f>
        <v>0</v>
      </c>
      <c r="AK166" s="57" t="s">
        <v>5555</v>
      </c>
    </row>
    <row r="167" customFormat="false" ht="15" hidden="false" customHeight="true" outlineLevel="0" collapsed="false">
      <c r="B167" s="57" t="s">
        <v>4770</v>
      </c>
      <c r="C167" s="57" t="s">
        <v>290</v>
      </c>
      <c r="D167" s="57" t="s">
        <v>377</v>
      </c>
      <c r="E167" s="59" t="b">
        <f aca="false">TRUE()</f>
        <v>1</v>
      </c>
      <c r="F167" s="57" t="n">
        <v>1</v>
      </c>
      <c r="G167" s="57" t="s">
        <v>4855</v>
      </c>
      <c r="H167" s="57" t="s">
        <v>281</v>
      </c>
      <c r="I167" s="57" t="n">
        <v>2</v>
      </c>
      <c r="J167" s="57" t="s">
        <v>334</v>
      </c>
      <c r="K167" s="57" t="n">
        <v>2</v>
      </c>
      <c r="L167" s="59" t="b">
        <f aca="false">FALSE()</f>
        <v>0</v>
      </c>
      <c r="M167" s="59" t="b">
        <f aca="false">TRUE()</f>
        <v>1</v>
      </c>
      <c r="N167" s="59" t="b">
        <f aca="false">TRUE()</f>
        <v>1</v>
      </c>
      <c r="O167" s="59" t="b">
        <f aca="false">TRUE()</f>
        <v>1</v>
      </c>
      <c r="P167" s="59" t="b">
        <f aca="false">TRUE()</f>
        <v>1</v>
      </c>
      <c r="Q167" s="57" t="s">
        <v>5423</v>
      </c>
      <c r="R167" s="57" t="s">
        <v>4840</v>
      </c>
      <c r="S167" s="57" t="s">
        <v>5557</v>
      </c>
      <c r="T167" s="58" t="n">
        <v>1</v>
      </c>
      <c r="U167" s="58" t="n">
        <v>66.0599975585938</v>
      </c>
      <c r="V167" s="57" t="s">
        <v>5448</v>
      </c>
      <c r="W167" s="57" t="s">
        <v>282</v>
      </c>
      <c r="X167" s="57" t="s">
        <v>5150</v>
      </c>
      <c r="Y167" s="57" t="s">
        <v>5149</v>
      </c>
      <c r="Z167" s="57" t="s">
        <v>5053</v>
      </c>
      <c r="AA167" s="57" t="n">
        <v>372</v>
      </c>
      <c r="AB167" s="57" t="n">
        <v>372</v>
      </c>
      <c r="AC167" s="57" t="s">
        <v>5423</v>
      </c>
      <c r="AD167" s="57" t="s">
        <v>4795</v>
      </c>
      <c r="AE167" s="57" t="s">
        <v>4795</v>
      </c>
      <c r="AF167" s="58" t="n">
        <v>1</v>
      </c>
      <c r="AG167" s="58" t="n">
        <v>54.25</v>
      </c>
      <c r="AH167" s="58" t="n">
        <v>4.39805979950248</v>
      </c>
      <c r="AI167" s="59" t="b">
        <f aca="false">FALSE()</f>
        <v>0</v>
      </c>
      <c r="AJ167" s="59" t="b">
        <f aca="false">FALSE()</f>
        <v>0</v>
      </c>
      <c r="AK167" s="57" t="s">
        <v>5555</v>
      </c>
    </row>
    <row r="168" customFormat="false" ht="15" hidden="false" customHeight="true" outlineLevel="0" collapsed="false">
      <c r="B168" s="57" t="s">
        <v>4770</v>
      </c>
      <c r="C168" s="57" t="s">
        <v>290</v>
      </c>
      <c r="D168" s="57" t="s">
        <v>377</v>
      </c>
      <c r="E168" s="59" t="b">
        <f aca="false">TRUE()</f>
        <v>1</v>
      </c>
      <c r="F168" s="57" t="n">
        <v>1</v>
      </c>
      <c r="G168" s="57" t="s">
        <v>4855</v>
      </c>
      <c r="H168" s="57" t="s">
        <v>281</v>
      </c>
      <c r="I168" s="57" t="n">
        <v>2</v>
      </c>
      <c r="J168" s="57" t="s">
        <v>334</v>
      </c>
      <c r="K168" s="57" t="n">
        <v>2</v>
      </c>
      <c r="L168" s="59" t="b">
        <f aca="false">FALSE()</f>
        <v>0</v>
      </c>
      <c r="M168" s="59" t="b">
        <f aca="false">TRUE()</f>
        <v>1</v>
      </c>
      <c r="N168" s="59" t="b">
        <f aca="false">TRUE()</f>
        <v>1</v>
      </c>
      <c r="O168" s="59" t="b">
        <f aca="false">TRUE()</f>
        <v>1</v>
      </c>
      <c r="P168" s="59" t="b">
        <f aca="false">TRUE()</f>
        <v>1</v>
      </c>
      <c r="Q168" s="57" t="s">
        <v>5423</v>
      </c>
      <c r="R168" s="57" t="s">
        <v>4840</v>
      </c>
      <c r="S168" s="57" t="s">
        <v>5557</v>
      </c>
      <c r="T168" s="58" t="n">
        <v>1</v>
      </c>
      <c r="U168" s="58" t="n">
        <v>66.0599975585938</v>
      </c>
      <c r="V168" s="57" t="s">
        <v>5448</v>
      </c>
      <c r="W168" s="57" t="s">
        <v>282</v>
      </c>
      <c r="X168" s="57" t="s">
        <v>5150</v>
      </c>
      <c r="Y168" s="57" t="s">
        <v>5149</v>
      </c>
      <c r="Z168" s="57" t="s">
        <v>5053</v>
      </c>
      <c r="AA168" s="57" t="n">
        <v>372</v>
      </c>
      <c r="AB168" s="57" t="n">
        <v>372</v>
      </c>
      <c r="AC168" s="57" t="s">
        <v>5423</v>
      </c>
      <c r="AD168" s="57" t="s">
        <v>5452</v>
      </c>
      <c r="AE168" s="57" t="s">
        <v>4866</v>
      </c>
      <c r="AF168" s="58" t="n">
        <v>1</v>
      </c>
      <c r="AG168" s="58" t="n">
        <v>54.25</v>
      </c>
      <c r="AH168" s="58" t="n">
        <v>4.45402447231713</v>
      </c>
      <c r="AI168" s="59" t="b">
        <f aca="false">FALSE()</f>
        <v>0</v>
      </c>
      <c r="AJ168" s="59" t="b">
        <f aca="false">FALSE()</f>
        <v>0</v>
      </c>
      <c r="AK168" s="57" t="s">
        <v>5556</v>
      </c>
    </row>
    <row r="169" customFormat="false" ht="15" hidden="false" customHeight="true" outlineLevel="0" collapsed="false">
      <c r="B169" s="57" t="s">
        <v>4770</v>
      </c>
      <c r="C169" s="57" t="s">
        <v>290</v>
      </c>
      <c r="D169" s="57" t="s">
        <v>377</v>
      </c>
      <c r="E169" s="59" t="b">
        <f aca="false">TRUE()</f>
        <v>1</v>
      </c>
      <c r="F169" s="57" t="n">
        <v>1</v>
      </c>
      <c r="G169" s="57" t="s">
        <v>4855</v>
      </c>
      <c r="H169" s="57" t="s">
        <v>281</v>
      </c>
      <c r="I169" s="57" t="n">
        <v>2</v>
      </c>
      <c r="J169" s="57" t="s">
        <v>334</v>
      </c>
      <c r="K169" s="57" t="n">
        <v>2</v>
      </c>
      <c r="L169" s="59" t="b">
        <f aca="false">FALSE()</f>
        <v>0</v>
      </c>
      <c r="M169" s="59" t="b">
        <f aca="false">TRUE()</f>
        <v>1</v>
      </c>
      <c r="N169" s="59" t="b">
        <f aca="false">TRUE()</f>
        <v>1</v>
      </c>
      <c r="O169" s="59" t="b">
        <f aca="false">TRUE()</f>
        <v>1</v>
      </c>
      <c r="P169" s="59" t="b">
        <f aca="false">TRUE()</f>
        <v>1</v>
      </c>
      <c r="Q169" s="57" t="s">
        <v>5423</v>
      </c>
      <c r="R169" s="57" t="s">
        <v>4840</v>
      </c>
      <c r="S169" s="57" t="s">
        <v>5557</v>
      </c>
      <c r="T169" s="58" t="n">
        <v>1</v>
      </c>
      <c r="U169" s="58" t="n">
        <v>66.0599975585938</v>
      </c>
      <c r="V169" s="57" t="s">
        <v>5448</v>
      </c>
      <c r="W169" s="57" t="s">
        <v>282</v>
      </c>
      <c r="X169" s="57" t="s">
        <v>5150</v>
      </c>
      <c r="Y169" s="57" t="s">
        <v>5149</v>
      </c>
      <c r="Z169" s="57" t="s">
        <v>5053</v>
      </c>
      <c r="AA169" s="57" t="n">
        <v>375</v>
      </c>
      <c r="AB169" s="57" t="n">
        <v>375</v>
      </c>
      <c r="AC169" s="57" t="s">
        <v>5425</v>
      </c>
      <c r="AD169" s="57" t="s">
        <v>5481</v>
      </c>
      <c r="AE169" s="57" t="s">
        <v>4838</v>
      </c>
      <c r="AF169" s="58" t="n">
        <v>1</v>
      </c>
      <c r="AG169" s="58" t="n">
        <v>55.9099998474121</v>
      </c>
      <c r="AH169" s="58" t="n">
        <v>4.0648131568376</v>
      </c>
      <c r="AI169" s="59" t="b">
        <f aca="false">FALSE()</f>
        <v>0</v>
      </c>
      <c r="AJ169" s="59" t="b">
        <f aca="false">FALSE()</f>
        <v>0</v>
      </c>
      <c r="AK169" s="57" t="s">
        <v>5555</v>
      </c>
    </row>
    <row r="170" customFormat="false" ht="15" hidden="false" customHeight="true" outlineLevel="0" collapsed="false">
      <c r="B170" s="57" t="s">
        <v>4770</v>
      </c>
      <c r="C170" s="57" t="s">
        <v>290</v>
      </c>
      <c r="D170" s="57" t="s">
        <v>377</v>
      </c>
      <c r="E170" s="59" t="b">
        <f aca="false">TRUE()</f>
        <v>1</v>
      </c>
      <c r="F170" s="57" t="n">
        <v>1</v>
      </c>
      <c r="G170" s="57" t="s">
        <v>4855</v>
      </c>
      <c r="H170" s="57" t="s">
        <v>281</v>
      </c>
      <c r="I170" s="57" t="n">
        <v>2</v>
      </c>
      <c r="J170" s="57" t="s">
        <v>334</v>
      </c>
      <c r="K170" s="57" t="n">
        <v>2</v>
      </c>
      <c r="L170" s="59" t="b">
        <f aca="false">FALSE()</f>
        <v>0</v>
      </c>
      <c r="M170" s="59" t="b">
        <f aca="false">TRUE()</f>
        <v>1</v>
      </c>
      <c r="N170" s="59" t="b">
        <f aca="false">TRUE()</f>
        <v>1</v>
      </c>
      <c r="O170" s="59" t="b">
        <f aca="false">TRUE()</f>
        <v>1</v>
      </c>
      <c r="P170" s="59" t="b">
        <f aca="false">TRUE()</f>
        <v>1</v>
      </c>
      <c r="Q170" s="57" t="s">
        <v>5423</v>
      </c>
      <c r="R170" s="57" t="s">
        <v>4838</v>
      </c>
      <c r="S170" s="57" t="s">
        <v>5557</v>
      </c>
      <c r="T170" s="58" t="n">
        <v>1</v>
      </c>
      <c r="U170" s="58" t="n">
        <v>66.0599975585938</v>
      </c>
      <c r="V170" s="57" t="s">
        <v>5448</v>
      </c>
      <c r="W170" s="57" t="s">
        <v>282</v>
      </c>
      <c r="X170" s="57" t="s">
        <v>5150</v>
      </c>
      <c r="Y170" s="57" t="s">
        <v>5149</v>
      </c>
      <c r="Z170" s="57" t="s">
        <v>5053</v>
      </c>
      <c r="AA170" s="57" t="n">
        <v>370</v>
      </c>
      <c r="AB170" s="57" t="n">
        <v>370</v>
      </c>
      <c r="AC170" s="57" t="s">
        <v>5443</v>
      </c>
      <c r="AD170" s="57" t="s">
        <v>4866</v>
      </c>
      <c r="AE170" s="57" t="s">
        <v>4866</v>
      </c>
      <c r="AF170" s="58" t="n">
        <v>1</v>
      </c>
      <c r="AG170" s="58" t="n">
        <v>55.9799995422363</v>
      </c>
      <c r="AH170" s="58" t="n">
        <v>4.1488183859986</v>
      </c>
      <c r="AI170" s="59" t="b">
        <f aca="false">FALSE()</f>
        <v>0</v>
      </c>
      <c r="AJ170" s="59" t="b">
        <f aca="false">FALSE()</f>
        <v>0</v>
      </c>
      <c r="AK170" s="57" t="s">
        <v>5556</v>
      </c>
    </row>
    <row r="171" customFormat="false" ht="15" hidden="false" customHeight="true" outlineLevel="0" collapsed="false">
      <c r="B171" s="57" t="s">
        <v>4770</v>
      </c>
      <c r="C171" s="57" t="s">
        <v>290</v>
      </c>
      <c r="D171" s="57" t="s">
        <v>377</v>
      </c>
      <c r="E171" s="59" t="b">
        <f aca="false">TRUE()</f>
        <v>1</v>
      </c>
      <c r="F171" s="57" t="n">
        <v>1</v>
      </c>
      <c r="G171" s="57" t="s">
        <v>4855</v>
      </c>
      <c r="H171" s="57" t="s">
        <v>281</v>
      </c>
      <c r="I171" s="57" t="n">
        <v>2</v>
      </c>
      <c r="J171" s="57" t="s">
        <v>334</v>
      </c>
      <c r="K171" s="57" t="n">
        <v>2</v>
      </c>
      <c r="L171" s="59" t="b">
        <f aca="false">FALSE()</f>
        <v>0</v>
      </c>
      <c r="M171" s="59" t="b">
        <f aca="false">TRUE()</f>
        <v>1</v>
      </c>
      <c r="N171" s="59" t="b">
        <f aca="false">TRUE()</f>
        <v>1</v>
      </c>
      <c r="O171" s="59" t="b">
        <f aca="false">TRUE()</f>
        <v>1</v>
      </c>
      <c r="P171" s="59" t="b">
        <f aca="false">TRUE()</f>
        <v>1</v>
      </c>
      <c r="Q171" s="57" t="s">
        <v>5423</v>
      </c>
      <c r="R171" s="57" t="s">
        <v>4838</v>
      </c>
      <c r="S171" s="57" t="s">
        <v>5557</v>
      </c>
      <c r="T171" s="58" t="n">
        <v>1</v>
      </c>
      <c r="U171" s="58" t="n">
        <v>66.0599975585938</v>
      </c>
      <c r="V171" s="57" t="s">
        <v>5448</v>
      </c>
      <c r="W171" s="57" t="s">
        <v>282</v>
      </c>
      <c r="X171" s="57" t="s">
        <v>5150</v>
      </c>
      <c r="Y171" s="57" t="s">
        <v>5149</v>
      </c>
      <c r="Z171" s="57" t="s">
        <v>5053</v>
      </c>
      <c r="AA171" s="57" t="n">
        <v>371</v>
      </c>
      <c r="AB171" s="57" t="n">
        <v>371</v>
      </c>
      <c r="AC171" s="57" t="s">
        <v>5425</v>
      </c>
      <c r="AD171" s="57" t="s">
        <v>4840</v>
      </c>
      <c r="AE171" s="57" t="s">
        <v>4838</v>
      </c>
      <c r="AF171" s="58" t="n">
        <v>1</v>
      </c>
      <c r="AG171" s="58" t="n">
        <v>55.75</v>
      </c>
      <c r="AH171" s="58" t="n">
        <v>4.4912882339035</v>
      </c>
      <c r="AI171" s="59" t="b">
        <f aca="false">FALSE()</f>
        <v>0</v>
      </c>
      <c r="AJ171" s="59" t="b">
        <f aca="false">FALSE()</f>
        <v>0</v>
      </c>
      <c r="AK171" s="57" t="s">
        <v>5555</v>
      </c>
    </row>
    <row r="172" customFormat="false" ht="15" hidden="false" customHeight="true" outlineLevel="0" collapsed="false">
      <c r="B172" s="57" t="s">
        <v>4770</v>
      </c>
      <c r="C172" s="57" t="s">
        <v>290</v>
      </c>
      <c r="D172" s="57" t="s">
        <v>377</v>
      </c>
      <c r="E172" s="59" t="b">
        <f aca="false">TRUE()</f>
        <v>1</v>
      </c>
      <c r="F172" s="57" t="n">
        <v>1</v>
      </c>
      <c r="G172" s="57" t="s">
        <v>4855</v>
      </c>
      <c r="H172" s="57" t="s">
        <v>281</v>
      </c>
      <c r="I172" s="57" t="n">
        <v>2</v>
      </c>
      <c r="J172" s="57" t="s">
        <v>334</v>
      </c>
      <c r="K172" s="57" t="n">
        <v>2</v>
      </c>
      <c r="L172" s="59" t="b">
        <f aca="false">FALSE()</f>
        <v>0</v>
      </c>
      <c r="M172" s="59" t="b">
        <f aca="false">TRUE()</f>
        <v>1</v>
      </c>
      <c r="N172" s="59" t="b">
        <f aca="false">TRUE()</f>
        <v>1</v>
      </c>
      <c r="O172" s="59" t="b">
        <f aca="false">TRUE()</f>
        <v>1</v>
      </c>
      <c r="P172" s="59" t="b">
        <f aca="false">TRUE()</f>
        <v>1</v>
      </c>
      <c r="Q172" s="57" t="s">
        <v>5423</v>
      </c>
      <c r="R172" s="57" t="s">
        <v>4866</v>
      </c>
      <c r="S172" s="57" t="s">
        <v>5557</v>
      </c>
      <c r="T172" s="58" t="n">
        <v>1</v>
      </c>
      <c r="U172" s="58" t="n">
        <v>66.0599975585938</v>
      </c>
      <c r="V172" s="57" t="s">
        <v>5448</v>
      </c>
      <c r="W172" s="57" t="s">
        <v>282</v>
      </c>
      <c r="X172" s="57" t="s">
        <v>5150</v>
      </c>
      <c r="Y172" s="57" t="s">
        <v>5149</v>
      </c>
      <c r="Z172" s="57" t="s">
        <v>5053</v>
      </c>
      <c r="AA172" s="57" t="n">
        <v>338</v>
      </c>
      <c r="AB172" s="57" t="n">
        <v>338</v>
      </c>
      <c r="AC172" s="57" t="s">
        <v>5447</v>
      </c>
      <c r="AD172" s="57" t="s">
        <v>5028</v>
      </c>
      <c r="AE172" s="57" t="s">
        <v>4838</v>
      </c>
      <c r="AF172" s="58" t="n">
        <v>1</v>
      </c>
      <c r="AG172" s="58" t="n">
        <v>63.6199989318848</v>
      </c>
      <c r="AH172" s="58" t="n">
        <v>4.48452561593753</v>
      </c>
      <c r="AI172" s="59" t="b">
        <f aca="false">FALSE()</f>
        <v>0</v>
      </c>
      <c r="AJ172" s="59" t="b">
        <f aca="false">FALSE()</f>
        <v>0</v>
      </c>
      <c r="AK172" s="57" t="s">
        <v>5555</v>
      </c>
    </row>
    <row r="173" customFormat="false" ht="15" hidden="false" customHeight="true" outlineLevel="0" collapsed="false">
      <c r="B173" s="57" t="s">
        <v>4770</v>
      </c>
      <c r="C173" s="57" t="s">
        <v>290</v>
      </c>
      <c r="D173" s="57" t="s">
        <v>377</v>
      </c>
      <c r="E173" s="59" t="b">
        <f aca="false">TRUE()</f>
        <v>1</v>
      </c>
      <c r="F173" s="57" t="n">
        <v>1</v>
      </c>
      <c r="G173" s="57" t="s">
        <v>4855</v>
      </c>
      <c r="H173" s="57" t="s">
        <v>281</v>
      </c>
      <c r="I173" s="57" t="n">
        <v>2</v>
      </c>
      <c r="J173" s="57" t="s">
        <v>334</v>
      </c>
      <c r="K173" s="57" t="n">
        <v>2</v>
      </c>
      <c r="L173" s="59" t="b">
        <f aca="false">FALSE()</f>
        <v>0</v>
      </c>
      <c r="M173" s="59" t="b">
        <f aca="false">TRUE()</f>
        <v>1</v>
      </c>
      <c r="N173" s="59" t="b">
        <f aca="false">TRUE()</f>
        <v>1</v>
      </c>
      <c r="O173" s="59" t="b">
        <f aca="false">TRUE()</f>
        <v>1</v>
      </c>
      <c r="P173" s="59" t="b">
        <f aca="false">TRUE()</f>
        <v>1</v>
      </c>
      <c r="Q173" s="57" t="s">
        <v>5423</v>
      </c>
      <c r="R173" s="57" t="s">
        <v>4866</v>
      </c>
      <c r="S173" s="57" t="s">
        <v>5557</v>
      </c>
      <c r="T173" s="58" t="n">
        <v>1</v>
      </c>
      <c r="U173" s="58" t="n">
        <v>66.0599975585938</v>
      </c>
      <c r="V173" s="57" t="s">
        <v>5448</v>
      </c>
      <c r="W173" s="57" t="s">
        <v>282</v>
      </c>
      <c r="X173" s="57" t="s">
        <v>5150</v>
      </c>
      <c r="Y173" s="57" t="s">
        <v>5149</v>
      </c>
      <c r="Z173" s="57" t="s">
        <v>5053</v>
      </c>
      <c r="AA173" s="57" t="n">
        <v>338</v>
      </c>
      <c r="AB173" s="57" t="n">
        <v>338</v>
      </c>
      <c r="AC173" s="57" t="s">
        <v>5447</v>
      </c>
      <c r="AD173" s="57" t="s">
        <v>5030</v>
      </c>
      <c r="AE173" s="57" t="s">
        <v>4838</v>
      </c>
      <c r="AF173" s="58" t="n">
        <v>1</v>
      </c>
      <c r="AG173" s="58" t="n">
        <v>63.6199989318848</v>
      </c>
      <c r="AH173" s="58" t="n">
        <v>4.14628387836627</v>
      </c>
      <c r="AI173" s="59" t="b">
        <f aca="false">FALSE()</f>
        <v>0</v>
      </c>
      <c r="AJ173" s="59" t="b">
        <f aca="false">FALSE()</f>
        <v>0</v>
      </c>
      <c r="AK173" s="57" t="s">
        <v>5555</v>
      </c>
    </row>
    <row r="174" customFormat="false" ht="15" hidden="false" customHeight="true" outlineLevel="0" collapsed="false">
      <c r="B174" s="57" t="s">
        <v>4770</v>
      </c>
      <c r="C174" s="57" t="s">
        <v>290</v>
      </c>
      <c r="D174" s="57" t="s">
        <v>377</v>
      </c>
      <c r="E174" s="59" t="b">
        <f aca="false">TRUE()</f>
        <v>1</v>
      </c>
      <c r="F174" s="57" t="n">
        <v>1</v>
      </c>
      <c r="G174" s="57" t="s">
        <v>4855</v>
      </c>
      <c r="H174" s="57" t="s">
        <v>281</v>
      </c>
      <c r="I174" s="57" t="n">
        <v>2</v>
      </c>
      <c r="J174" s="57" t="s">
        <v>334</v>
      </c>
      <c r="K174" s="57" t="n">
        <v>2</v>
      </c>
      <c r="L174" s="59" t="b">
        <f aca="false">FALSE()</f>
        <v>0</v>
      </c>
      <c r="M174" s="59" t="b">
        <f aca="false">TRUE()</f>
        <v>1</v>
      </c>
      <c r="N174" s="59" t="b">
        <f aca="false">TRUE()</f>
        <v>1</v>
      </c>
      <c r="O174" s="59" t="b">
        <f aca="false">TRUE()</f>
        <v>1</v>
      </c>
      <c r="P174" s="59" t="b">
        <f aca="false">TRUE()</f>
        <v>1</v>
      </c>
      <c r="Q174" s="57" t="s">
        <v>5423</v>
      </c>
      <c r="R174" s="57" t="s">
        <v>4866</v>
      </c>
      <c r="S174" s="57" t="s">
        <v>5557</v>
      </c>
      <c r="T174" s="58" t="n">
        <v>1</v>
      </c>
      <c r="U174" s="58" t="n">
        <v>66.0599975585938</v>
      </c>
      <c r="V174" s="57" t="s">
        <v>5448</v>
      </c>
      <c r="W174" s="57" t="s">
        <v>282</v>
      </c>
      <c r="X174" s="57" t="s">
        <v>5150</v>
      </c>
      <c r="Y174" s="57" t="s">
        <v>5149</v>
      </c>
      <c r="Z174" s="57" t="s">
        <v>5053</v>
      </c>
      <c r="AA174" s="57" t="n">
        <v>338</v>
      </c>
      <c r="AB174" s="57" t="n">
        <v>338</v>
      </c>
      <c r="AC174" s="57" t="s">
        <v>5447</v>
      </c>
      <c r="AD174" s="57" t="s">
        <v>5481</v>
      </c>
      <c r="AE174" s="57" t="s">
        <v>4838</v>
      </c>
      <c r="AF174" s="58" t="n">
        <v>1</v>
      </c>
      <c r="AG174" s="58" t="n">
        <v>63.6199989318848</v>
      </c>
      <c r="AH174" s="58" t="n">
        <v>3.56211299652326</v>
      </c>
      <c r="AI174" s="59" t="b">
        <f aca="false">FALSE()</f>
        <v>0</v>
      </c>
      <c r="AJ174" s="59" t="b">
        <f aca="false">TRUE()</f>
        <v>1</v>
      </c>
      <c r="AK174" s="57" t="s">
        <v>5555</v>
      </c>
    </row>
    <row r="175" customFormat="false" ht="15" hidden="false" customHeight="true" outlineLevel="0" collapsed="false">
      <c r="B175" s="57" t="s">
        <v>4770</v>
      </c>
      <c r="C175" s="57" t="s">
        <v>290</v>
      </c>
      <c r="D175" s="57" t="s">
        <v>377</v>
      </c>
      <c r="E175" s="59" t="b">
        <f aca="false">TRUE()</f>
        <v>1</v>
      </c>
      <c r="F175" s="57" t="n">
        <v>1</v>
      </c>
      <c r="G175" s="57" t="s">
        <v>4855</v>
      </c>
      <c r="H175" s="57" t="s">
        <v>281</v>
      </c>
      <c r="I175" s="57" t="n">
        <v>2</v>
      </c>
      <c r="J175" s="57" t="s">
        <v>334</v>
      </c>
      <c r="K175" s="57" t="n">
        <v>2</v>
      </c>
      <c r="L175" s="59" t="b">
        <f aca="false">FALSE()</f>
        <v>0</v>
      </c>
      <c r="M175" s="59" t="b">
        <f aca="false">TRUE()</f>
        <v>1</v>
      </c>
      <c r="N175" s="59" t="b">
        <f aca="false">TRUE()</f>
        <v>1</v>
      </c>
      <c r="O175" s="59" t="b">
        <f aca="false">TRUE()</f>
        <v>1</v>
      </c>
      <c r="P175" s="59" t="b">
        <f aca="false">TRUE()</f>
        <v>1</v>
      </c>
      <c r="Q175" s="57" t="s">
        <v>5423</v>
      </c>
      <c r="R175" s="57" t="s">
        <v>4866</v>
      </c>
      <c r="S175" s="57" t="s">
        <v>5557</v>
      </c>
      <c r="T175" s="58" t="n">
        <v>1</v>
      </c>
      <c r="U175" s="58" t="n">
        <v>66.0599975585938</v>
      </c>
      <c r="V175" s="57" t="s">
        <v>5448</v>
      </c>
      <c r="W175" s="57" t="s">
        <v>282</v>
      </c>
      <c r="X175" s="57" t="s">
        <v>5150</v>
      </c>
      <c r="Y175" s="57" t="s">
        <v>5149</v>
      </c>
      <c r="Z175" s="57" t="s">
        <v>5053</v>
      </c>
      <c r="AA175" s="57" t="n">
        <v>338</v>
      </c>
      <c r="AB175" s="57" t="n">
        <v>338</v>
      </c>
      <c r="AC175" s="57" t="s">
        <v>5447</v>
      </c>
      <c r="AD175" s="57" t="s">
        <v>5450</v>
      </c>
      <c r="AE175" s="57" t="s">
        <v>4838</v>
      </c>
      <c r="AF175" s="58" t="n">
        <v>1</v>
      </c>
      <c r="AG175" s="58" t="n">
        <v>63.6199989318848</v>
      </c>
      <c r="AH175" s="58" t="n">
        <v>4.00663225165474</v>
      </c>
      <c r="AI175" s="59" t="b">
        <f aca="false">FALSE()</f>
        <v>0</v>
      </c>
      <c r="AJ175" s="59" t="b">
        <f aca="false">FALSE()</f>
        <v>0</v>
      </c>
      <c r="AK175" s="57" t="s">
        <v>5555</v>
      </c>
    </row>
    <row r="176" customFormat="false" ht="15" hidden="false" customHeight="true" outlineLevel="0" collapsed="false">
      <c r="B176" s="57" t="s">
        <v>4770</v>
      </c>
      <c r="C176" s="57" t="s">
        <v>290</v>
      </c>
      <c r="D176" s="57" t="s">
        <v>377</v>
      </c>
      <c r="E176" s="59" t="b">
        <f aca="false">TRUE()</f>
        <v>1</v>
      </c>
      <c r="F176" s="57" t="n">
        <v>1</v>
      </c>
      <c r="G176" s="57" t="s">
        <v>4855</v>
      </c>
      <c r="H176" s="57" t="s">
        <v>281</v>
      </c>
      <c r="I176" s="57" t="n">
        <v>2</v>
      </c>
      <c r="J176" s="57" t="s">
        <v>334</v>
      </c>
      <c r="K176" s="57" t="n">
        <v>2</v>
      </c>
      <c r="L176" s="59" t="b">
        <f aca="false">FALSE()</f>
        <v>0</v>
      </c>
      <c r="M176" s="59" t="b">
        <f aca="false">TRUE()</f>
        <v>1</v>
      </c>
      <c r="N176" s="59" t="b">
        <f aca="false">TRUE()</f>
        <v>1</v>
      </c>
      <c r="O176" s="59" t="b">
        <f aca="false">TRUE()</f>
        <v>1</v>
      </c>
      <c r="P176" s="59" t="b">
        <f aca="false">TRUE()</f>
        <v>1</v>
      </c>
      <c r="Q176" s="57" t="s">
        <v>5423</v>
      </c>
      <c r="R176" s="57" t="s">
        <v>4866</v>
      </c>
      <c r="S176" s="57" t="s">
        <v>5557</v>
      </c>
      <c r="T176" s="58" t="n">
        <v>1</v>
      </c>
      <c r="U176" s="58" t="n">
        <v>66.0599975585938</v>
      </c>
      <c r="V176" s="57" t="s">
        <v>5448</v>
      </c>
      <c r="W176" s="57" t="s">
        <v>282</v>
      </c>
      <c r="X176" s="57" t="s">
        <v>5150</v>
      </c>
      <c r="Y176" s="57" t="s">
        <v>5149</v>
      </c>
      <c r="Z176" s="57" t="s">
        <v>5053</v>
      </c>
      <c r="AA176" s="57" t="n">
        <v>375</v>
      </c>
      <c r="AB176" s="57" t="n">
        <v>375</v>
      </c>
      <c r="AC176" s="57" t="s">
        <v>5425</v>
      </c>
      <c r="AD176" s="57" t="s">
        <v>5481</v>
      </c>
      <c r="AE176" s="57" t="s">
        <v>4838</v>
      </c>
      <c r="AF176" s="58" t="n">
        <v>1</v>
      </c>
      <c r="AG176" s="58" t="n">
        <v>55.9099998474121</v>
      </c>
      <c r="AH176" s="58" t="n">
        <v>4.17856482539163</v>
      </c>
      <c r="AI176" s="59" t="b">
        <f aca="false">FALSE()</f>
        <v>0</v>
      </c>
      <c r="AJ176" s="59" t="b">
        <f aca="false">FALSE()</f>
        <v>0</v>
      </c>
      <c r="AK176" s="57" t="s">
        <v>5555</v>
      </c>
    </row>
    <row r="177" customFormat="false" ht="15" hidden="false" customHeight="true" outlineLevel="0" collapsed="false">
      <c r="B177" s="57" t="s">
        <v>4770</v>
      </c>
      <c r="C177" s="57" t="s">
        <v>290</v>
      </c>
      <c r="D177" s="57" t="s">
        <v>377</v>
      </c>
      <c r="E177" s="59" t="b">
        <f aca="false">TRUE()</f>
        <v>1</v>
      </c>
      <c r="F177" s="57" t="n">
        <v>1</v>
      </c>
      <c r="G177" s="57" t="s">
        <v>4855</v>
      </c>
      <c r="H177" s="57" t="s">
        <v>281</v>
      </c>
      <c r="I177" s="57" t="n">
        <v>2</v>
      </c>
      <c r="J177" s="57" t="s">
        <v>334</v>
      </c>
      <c r="K177" s="57" t="n">
        <v>2</v>
      </c>
      <c r="L177" s="59" t="b">
        <f aca="false">FALSE()</f>
        <v>0</v>
      </c>
      <c r="M177" s="59" t="b">
        <f aca="false">TRUE()</f>
        <v>1</v>
      </c>
      <c r="N177" s="59" t="b">
        <f aca="false">TRUE()</f>
        <v>1</v>
      </c>
      <c r="O177" s="59" t="b">
        <f aca="false">TRUE()</f>
        <v>1</v>
      </c>
      <c r="P177" s="59" t="b">
        <f aca="false">TRUE()</f>
        <v>1</v>
      </c>
      <c r="Q177" s="57" t="s">
        <v>5423</v>
      </c>
      <c r="R177" s="57" t="s">
        <v>5028</v>
      </c>
      <c r="S177" s="57" t="s">
        <v>5558</v>
      </c>
      <c r="T177" s="58" t="n">
        <v>1</v>
      </c>
      <c r="U177" s="58" t="n">
        <v>66.0599975585938</v>
      </c>
      <c r="V177" s="57" t="s">
        <v>5453</v>
      </c>
      <c r="W177" s="57" t="s">
        <v>282</v>
      </c>
      <c r="X177" s="57" t="s">
        <v>5148</v>
      </c>
      <c r="Y177" s="57" t="s">
        <v>4909</v>
      </c>
      <c r="Z177" s="57" t="s">
        <v>4856</v>
      </c>
      <c r="AA177" s="57" t="n">
        <v>214</v>
      </c>
      <c r="AB177" s="57" t="n">
        <v>214</v>
      </c>
      <c r="AC177" s="57" t="s">
        <v>5432</v>
      </c>
      <c r="AD177" s="57" t="s">
        <v>5030</v>
      </c>
      <c r="AE177" s="57" t="s">
        <v>4838</v>
      </c>
      <c r="AF177" s="58" t="n">
        <v>1</v>
      </c>
      <c r="AG177" s="58" t="n">
        <v>56.5</v>
      </c>
      <c r="AH177" s="58" t="n">
        <v>3.6393374396997</v>
      </c>
      <c r="AI177" s="59" t="b">
        <f aca="false">FALSE()</f>
        <v>0</v>
      </c>
      <c r="AJ177" s="59" t="b">
        <f aca="false">TRUE()</f>
        <v>1</v>
      </c>
      <c r="AK177" s="57" t="s">
        <v>5555</v>
      </c>
    </row>
    <row r="178" customFormat="false" ht="15" hidden="false" customHeight="true" outlineLevel="0" collapsed="false">
      <c r="B178" s="57" t="s">
        <v>4770</v>
      </c>
      <c r="C178" s="57" t="s">
        <v>290</v>
      </c>
      <c r="D178" s="57" t="s">
        <v>377</v>
      </c>
      <c r="E178" s="59" t="b">
        <f aca="false">TRUE()</f>
        <v>1</v>
      </c>
      <c r="F178" s="57" t="n">
        <v>1</v>
      </c>
      <c r="G178" s="57" t="s">
        <v>4855</v>
      </c>
      <c r="H178" s="57" t="s">
        <v>281</v>
      </c>
      <c r="I178" s="57" t="n">
        <v>2</v>
      </c>
      <c r="J178" s="57" t="s">
        <v>334</v>
      </c>
      <c r="K178" s="57" t="n">
        <v>2</v>
      </c>
      <c r="L178" s="59" t="b">
        <f aca="false">FALSE()</f>
        <v>0</v>
      </c>
      <c r="M178" s="59" t="b">
        <f aca="false">TRUE()</f>
        <v>1</v>
      </c>
      <c r="N178" s="59" t="b">
        <f aca="false">TRUE()</f>
        <v>1</v>
      </c>
      <c r="O178" s="59" t="b">
        <f aca="false">TRUE()</f>
        <v>1</v>
      </c>
      <c r="P178" s="59" t="b">
        <f aca="false">TRUE()</f>
        <v>1</v>
      </c>
      <c r="Q178" s="57" t="s">
        <v>5423</v>
      </c>
      <c r="R178" s="57" t="s">
        <v>5028</v>
      </c>
      <c r="S178" s="57" t="s">
        <v>5558</v>
      </c>
      <c r="T178" s="58" t="n">
        <v>1</v>
      </c>
      <c r="U178" s="58" t="n">
        <v>66.0599975585938</v>
      </c>
      <c r="V178" s="57" t="s">
        <v>5453</v>
      </c>
      <c r="W178" s="57" t="s">
        <v>282</v>
      </c>
      <c r="X178" s="57" t="s">
        <v>5148</v>
      </c>
      <c r="Y178" s="57" t="s">
        <v>4909</v>
      </c>
      <c r="Z178" s="57" t="s">
        <v>4856</v>
      </c>
      <c r="AA178" s="57" t="n">
        <v>214</v>
      </c>
      <c r="AB178" s="57" t="n">
        <v>214</v>
      </c>
      <c r="AC178" s="57" t="s">
        <v>5432</v>
      </c>
      <c r="AD178" s="57" t="s">
        <v>5016</v>
      </c>
      <c r="AE178" s="57" t="s">
        <v>4838</v>
      </c>
      <c r="AF178" s="58" t="n">
        <v>1</v>
      </c>
      <c r="AG178" s="58" t="n">
        <v>56.5</v>
      </c>
      <c r="AH178" s="58" t="n">
        <v>4.45444508328478</v>
      </c>
      <c r="AI178" s="59" t="b">
        <f aca="false">FALSE()</f>
        <v>0</v>
      </c>
      <c r="AJ178" s="59" t="b">
        <f aca="false">FALSE()</f>
        <v>0</v>
      </c>
      <c r="AK178" s="57" t="s">
        <v>5555</v>
      </c>
    </row>
    <row r="179" customFormat="false" ht="15" hidden="false" customHeight="true" outlineLevel="0" collapsed="false">
      <c r="B179" s="57" t="s">
        <v>4770</v>
      </c>
      <c r="C179" s="57" t="s">
        <v>290</v>
      </c>
      <c r="D179" s="57" t="s">
        <v>377</v>
      </c>
      <c r="E179" s="59" t="b">
        <f aca="false">TRUE()</f>
        <v>1</v>
      </c>
      <c r="F179" s="57" t="n">
        <v>1</v>
      </c>
      <c r="G179" s="57" t="s">
        <v>4855</v>
      </c>
      <c r="H179" s="57" t="s">
        <v>281</v>
      </c>
      <c r="I179" s="57" t="n">
        <v>2</v>
      </c>
      <c r="J179" s="57" t="s">
        <v>334</v>
      </c>
      <c r="K179" s="57" t="n">
        <v>2</v>
      </c>
      <c r="L179" s="59" t="b">
        <f aca="false">FALSE()</f>
        <v>0</v>
      </c>
      <c r="M179" s="59" t="b">
        <f aca="false">TRUE()</f>
        <v>1</v>
      </c>
      <c r="N179" s="59" t="b">
        <f aca="false">TRUE()</f>
        <v>1</v>
      </c>
      <c r="O179" s="59" t="b">
        <f aca="false">TRUE()</f>
        <v>1</v>
      </c>
      <c r="P179" s="59" t="b">
        <f aca="false">TRUE()</f>
        <v>1</v>
      </c>
      <c r="Q179" s="57" t="s">
        <v>5423</v>
      </c>
      <c r="R179" s="57" t="s">
        <v>5028</v>
      </c>
      <c r="S179" s="57" t="s">
        <v>5558</v>
      </c>
      <c r="T179" s="58" t="n">
        <v>1</v>
      </c>
      <c r="U179" s="58" t="n">
        <v>66.0599975585938</v>
      </c>
      <c r="V179" s="57" t="s">
        <v>5448</v>
      </c>
      <c r="W179" s="57" t="s">
        <v>282</v>
      </c>
      <c r="X179" s="57" t="s">
        <v>5150</v>
      </c>
      <c r="Y179" s="57" t="s">
        <v>5149</v>
      </c>
      <c r="Z179" s="57" t="s">
        <v>5053</v>
      </c>
      <c r="AA179" s="57" t="n">
        <v>372</v>
      </c>
      <c r="AB179" s="57" t="n">
        <v>372</v>
      </c>
      <c r="AC179" s="57" t="s">
        <v>5423</v>
      </c>
      <c r="AD179" s="57" t="s">
        <v>5452</v>
      </c>
      <c r="AE179" s="57" t="s">
        <v>4866</v>
      </c>
      <c r="AF179" s="58" t="n">
        <v>1</v>
      </c>
      <c r="AG179" s="58" t="n">
        <v>54.25</v>
      </c>
      <c r="AH179" s="58" t="n">
        <v>4.18475184449448</v>
      </c>
      <c r="AI179" s="59" t="b">
        <f aca="false">FALSE()</f>
        <v>0</v>
      </c>
      <c r="AJ179" s="59" t="b">
        <f aca="false">FALSE()</f>
        <v>0</v>
      </c>
      <c r="AK179" s="57" t="s">
        <v>5556</v>
      </c>
    </row>
    <row r="180" customFormat="false" ht="15" hidden="false" customHeight="true" outlineLevel="0" collapsed="false">
      <c r="B180" s="57" t="s">
        <v>4770</v>
      </c>
      <c r="C180" s="57" t="s">
        <v>290</v>
      </c>
      <c r="D180" s="57" t="s">
        <v>377</v>
      </c>
      <c r="E180" s="59" t="b">
        <f aca="false">TRUE()</f>
        <v>1</v>
      </c>
      <c r="F180" s="57" t="n">
        <v>1</v>
      </c>
      <c r="G180" s="57" t="s">
        <v>4855</v>
      </c>
      <c r="H180" s="57" t="s">
        <v>281</v>
      </c>
      <c r="I180" s="57" t="n">
        <v>2</v>
      </c>
      <c r="J180" s="57" t="s">
        <v>334</v>
      </c>
      <c r="K180" s="57" t="n">
        <v>2</v>
      </c>
      <c r="L180" s="59" t="b">
        <f aca="false">FALSE()</f>
        <v>0</v>
      </c>
      <c r="M180" s="59" t="b">
        <f aca="false">TRUE()</f>
        <v>1</v>
      </c>
      <c r="N180" s="59" t="b">
        <f aca="false">TRUE()</f>
        <v>1</v>
      </c>
      <c r="O180" s="59" t="b">
        <f aca="false">TRUE()</f>
        <v>1</v>
      </c>
      <c r="P180" s="59" t="b">
        <f aca="false">TRUE()</f>
        <v>1</v>
      </c>
      <c r="Q180" s="57" t="s">
        <v>5423</v>
      </c>
      <c r="R180" s="57" t="s">
        <v>5028</v>
      </c>
      <c r="S180" s="57" t="s">
        <v>5558</v>
      </c>
      <c r="T180" s="58" t="n">
        <v>1</v>
      </c>
      <c r="U180" s="58" t="n">
        <v>66.0599975585938</v>
      </c>
      <c r="V180" s="57" t="s">
        <v>5448</v>
      </c>
      <c r="W180" s="57" t="s">
        <v>282</v>
      </c>
      <c r="X180" s="57" t="s">
        <v>5150</v>
      </c>
      <c r="Y180" s="57" t="s">
        <v>5149</v>
      </c>
      <c r="Z180" s="57" t="s">
        <v>5053</v>
      </c>
      <c r="AA180" s="57" t="n">
        <v>375</v>
      </c>
      <c r="AB180" s="57" t="n">
        <v>375</v>
      </c>
      <c r="AC180" s="57" t="s">
        <v>5425</v>
      </c>
      <c r="AD180" s="57" t="s">
        <v>5481</v>
      </c>
      <c r="AE180" s="57" t="s">
        <v>4838</v>
      </c>
      <c r="AF180" s="58" t="n">
        <v>1</v>
      </c>
      <c r="AG180" s="58" t="n">
        <v>55.9099998474121</v>
      </c>
      <c r="AH180" s="58" t="n">
        <v>3.8164960369428</v>
      </c>
      <c r="AI180" s="59" t="b">
        <f aca="false">FALSE()</f>
        <v>0</v>
      </c>
      <c r="AJ180" s="59" t="b">
        <f aca="false">TRUE()</f>
        <v>1</v>
      </c>
      <c r="AK180" s="57" t="s">
        <v>5555</v>
      </c>
    </row>
    <row r="181" customFormat="false" ht="15" hidden="false" customHeight="true" outlineLevel="0" collapsed="false">
      <c r="B181" s="57" t="s">
        <v>4770</v>
      </c>
      <c r="C181" s="57" t="s">
        <v>290</v>
      </c>
      <c r="D181" s="57" t="s">
        <v>377</v>
      </c>
      <c r="E181" s="59" t="b">
        <f aca="false">TRUE()</f>
        <v>1</v>
      </c>
      <c r="F181" s="57" t="n">
        <v>1</v>
      </c>
      <c r="G181" s="57" t="s">
        <v>4855</v>
      </c>
      <c r="H181" s="57" t="s">
        <v>281</v>
      </c>
      <c r="I181" s="57" t="n">
        <v>2</v>
      </c>
      <c r="J181" s="57" t="s">
        <v>334</v>
      </c>
      <c r="K181" s="57" t="n">
        <v>2</v>
      </c>
      <c r="L181" s="59" t="b">
        <f aca="false">FALSE()</f>
        <v>0</v>
      </c>
      <c r="M181" s="59" t="b">
        <f aca="false">TRUE()</f>
        <v>1</v>
      </c>
      <c r="N181" s="59" t="b">
        <f aca="false">TRUE()</f>
        <v>1</v>
      </c>
      <c r="O181" s="59" t="b">
        <f aca="false">TRUE()</f>
        <v>1</v>
      </c>
      <c r="P181" s="59" t="b">
        <f aca="false">TRUE()</f>
        <v>1</v>
      </c>
      <c r="Q181" s="57" t="s">
        <v>5423</v>
      </c>
      <c r="R181" s="57" t="s">
        <v>5028</v>
      </c>
      <c r="S181" s="57" t="s">
        <v>5558</v>
      </c>
      <c r="T181" s="58" t="n">
        <v>1</v>
      </c>
      <c r="U181" s="58" t="n">
        <v>66.0599975585938</v>
      </c>
      <c r="V181" s="57" t="s">
        <v>5448</v>
      </c>
      <c r="W181" s="57" t="s">
        <v>282</v>
      </c>
      <c r="X181" s="57" t="s">
        <v>5150</v>
      </c>
      <c r="Y181" s="57" t="s">
        <v>5149</v>
      </c>
      <c r="Z181" s="57" t="s">
        <v>5053</v>
      </c>
      <c r="AA181" s="57" t="n">
        <v>454</v>
      </c>
      <c r="AB181" s="57" t="n">
        <v>454</v>
      </c>
      <c r="AC181" s="57" t="s">
        <v>5430</v>
      </c>
      <c r="AD181" s="57" t="s">
        <v>5513</v>
      </c>
      <c r="AE181" s="57" t="s">
        <v>4866</v>
      </c>
      <c r="AF181" s="58" t="n">
        <v>1</v>
      </c>
      <c r="AG181" s="58" t="n">
        <v>68.7399978637695</v>
      </c>
      <c r="AH181" s="58" t="n">
        <v>4.10857444863785</v>
      </c>
      <c r="AI181" s="59" t="b">
        <f aca="false">FALSE()</f>
        <v>0</v>
      </c>
      <c r="AJ181" s="59" t="b">
        <f aca="false">FALSE()</f>
        <v>0</v>
      </c>
      <c r="AK181" s="57" t="s">
        <v>5559</v>
      </c>
    </row>
    <row r="182" customFormat="false" ht="15" hidden="false" customHeight="true" outlineLevel="0" collapsed="false">
      <c r="B182" s="57" t="s">
        <v>4770</v>
      </c>
      <c r="C182" s="57" t="s">
        <v>290</v>
      </c>
      <c r="D182" s="57" t="s">
        <v>377</v>
      </c>
      <c r="E182" s="59" t="b">
        <f aca="false">TRUE()</f>
        <v>1</v>
      </c>
      <c r="F182" s="57" t="n">
        <v>1</v>
      </c>
      <c r="G182" s="57" t="s">
        <v>4855</v>
      </c>
      <c r="H182" s="57" t="s">
        <v>281</v>
      </c>
      <c r="I182" s="57" t="n">
        <v>2</v>
      </c>
      <c r="J182" s="57" t="s">
        <v>334</v>
      </c>
      <c r="K182" s="57" t="n">
        <v>2</v>
      </c>
      <c r="L182" s="59" t="b">
        <f aca="false">FALSE()</f>
        <v>0</v>
      </c>
      <c r="M182" s="59" t="b">
        <f aca="false">TRUE()</f>
        <v>1</v>
      </c>
      <c r="N182" s="59" t="b">
        <f aca="false">TRUE()</f>
        <v>1</v>
      </c>
      <c r="O182" s="59" t="b">
        <f aca="false">TRUE()</f>
        <v>1</v>
      </c>
      <c r="P182" s="59" t="b">
        <f aca="false">TRUE()</f>
        <v>1</v>
      </c>
      <c r="Q182" s="57" t="s">
        <v>5423</v>
      </c>
      <c r="R182" s="57" t="s">
        <v>5452</v>
      </c>
      <c r="S182" s="57" t="s">
        <v>5558</v>
      </c>
      <c r="T182" s="58" t="n">
        <v>1</v>
      </c>
      <c r="U182" s="58" t="n">
        <v>66.0599975585938</v>
      </c>
      <c r="V182" s="57" t="s">
        <v>5448</v>
      </c>
      <c r="W182" s="57" t="s">
        <v>282</v>
      </c>
      <c r="X182" s="57" t="s">
        <v>5150</v>
      </c>
      <c r="Y182" s="57" t="s">
        <v>5149</v>
      </c>
      <c r="Z182" s="57" t="s">
        <v>5053</v>
      </c>
      <c r="AA182" s="57" t="n">
        <v>375</v>
      </c>
      <c r="AB182" s="57" t="n">
        <v>375</v>
      </c>
      <c r="AC182" s="57" t="s">
        <v>5425</v>
      </c>
      <c r="AD182" s="57" t="s">
        <v>5481</v>
      </c>
      <c r="AE182" s="57" t="s">
        <v>4838</v>
      </c>
      <c r="AF182" s="58" t="n">
        <v>1</v>
      </c>
      <c r="AG182" s="58" t="n">
        <v>55.9099998474121</v>
      </c>
      <c r="AH182" s="58" t="n">
        <v>3.29158821847449</v>
      </c>
      <c r="AI182" s="59" t="b">
        <f aca="false">TRUE()</f>
        <v>1</v>
      </c>
      <c r="AJ182" s="59" t="b">
        <f aca="false">TRUE()</f>
        <v>1</v>
      </c>
      <c r="AK182" s="57" t="s">
        <v>5555</v>
      </c>
    </row>
    <row r="183" customFormat="false" ht="15" hidden="false" customHeight="true" outlineLevel="0" collapsed="false">
      <c r="B183" s="57" t="s">
        <v>4770</v>
      </c>
      <c r="C183" s="57" t="s">
        <v>290</v>
      </c>
      <c r="D183" s="57" t="s">
        <v>377</v>
      </c>
      <c r="E183" s="59" t="b">
        <f aca="false">TRUE()</f>
        <v>1</v>
      </c>
      <c r="F183" s="57" t="n">
        <v>1</v>
      </c>
      <c r="G183" s="57" t="s">
        <v>4855</v>
      </c>
      <c r="H183" s="57" t="s">
        <v>281</v>
      </c>
      <c r="I183" s="57" t="n">
        <v>2</v>
      </c>
      <c r="J183" s="57" t="s">
        <v>334</v>
      </c>
      <c r="K183" s="57" t="n">
        <v>2</v>
      </c>
      <c r="L183" s="59" t="b">
        <f aca="false">FALSE()</f>
        <v>0</v>
      </c>
      <c r="M183" s="59" t="b">
        <f aca="false">TRUE()</f>
        <v>1</v>
      </c>
      <c r="N183" s="59" t="b">
        <f aca="false">TRUE()</f>
        <v>1</v>
      </c>
      <c r="O183" s="59" t="b">
        <f aca="false">TRUE()</f>
        <v>1</v>
      </c>
      <c r="P183" s="59" t="b">
        <f aca="false">TRUE()</f>
        <v>1</v>
      </c>
      <c r="Q183" s="57" t="s">
        <v>5423</v>
      </c>
      <c r="R183" s="57" t="s">
        <v>5452</v>
      </c>
      <c r="S183" s="57" t="s">
        <v>5558</v>
      </c>
      <c r="T183" s="58" t="n">
        <v>1</v>
      </c>
      <c r="U183" s="58" t="n">
        <v>66.0599975585938</v>
      </c>
      <c r="V183" s="57" t="s">
        <v>5448</v>
      </c>
      <c r="W183" s="57" t="s">
        <v>282</v>
      </c>
      <c r="X183" s="57" t="s">
        <v>5150</v>
      </c>
      <c r="Y183" s="57" t="s">
        <v>5149</v>
      </c>
      <c r="Z183" s="57" t="s">
        <v>5053</v>
      </c>
      <c r="AA183" s="57" t="n">
        <v>454</v>
      </c>
      <c r="AB183" s="57" t="n">
        <v>454</v>
      </c>
      <c r="AC183" s="57" t="s">
        <v>5430</v>
      </c>
      <c r="AD183" s="57" t="s">
        <v>5016</v>
      </c>
      <c r="AE183" s="57" t="s">
        <v>4838</v>
      </c>
      <c r="AF183" s="58" t="n">
        <v>1</v>
      </c>
      <c r="AG183" s="58" t="n">
        <v>68.7399978637695</v>
      </c>
      <c r="AH183" s="58" t="n">
        <v>3.98296673347896</v>
      </c>
      <c r="AI183" s="59" t="b">
        <f aca="false">FALSE()</f>
        <v>0</v>
      </c>
      <c r="AJ183" s="59" t="b">
        <f aca="false">TRUE()</f>
        <v>1</v>
      </c>
      <c r="AK183" s="57" t="s">
        <v>5555</v>
      </c>
    </row>
    <row r="184" customFormat="false" ht="15" hidden="false" customHeight="true" outlineLevel="0" collapsed="false">
      <c r="B184" s="57" t="s">
        <v>4770</v>
      </c>
      <c r="C184" s="57" t="s">
        <v>290</v>
      </c>
      <c r="D184" s="57" t="s">
        <v>377</v>
      </c>
      <c r="E184" s="59" t="b">
        <f aca="false">TRUE()</f>
        <v>1</v>
      </c>
      <c r="F184" s="57" t="n">
        <v>1</v>
      </c>
      <c r="G184" s="57" t="s">
        <v>4855</v>
      </c>
      <c r="H184" s="57" t="s">
        <v>281</v>
      </c>
      <c r="I184" s="57" t="n">
        <v>2</v>
      </c>
      <c r="J184" s="57" t="s">
        <v>334</v>
      </c>
      <c r="K184" s="57" t="n">
        <v>2</v>
      </c>
      <c r="L184" s="59" t="b">
        <f aca="false">FALSE()</f>
        <v>0</v>
      </c>
      <c r="M184" s="59" t="b">
        <f aca="false">TRUE()</f>
        <v>1</v>
      </c>
      <c r="N184" s="59" t="b">
        <f aca="false">TRUE()</f>
        <v>1</v>
      </c>
      <c r="O184" s="59" t="b">
        <f aca="false">TRUE()</f>
        <v>1</v>
      </c>
      <c r="P184" s="59" t="b">
        <f aca="false">TRUE()</f>
        <v>1</v>
      </c>
      <c r="Q184" s="57" t="s">
        <v>5423</v>
      </c>
      <c r="R184" s="57" t="s">
        <v>5452</v>
      </c>
      <c r="S184" s="57" t="s">
        <v>5558</v>
      </c>
      <c r="T184" s="58" t="n">
        <v>1</v>
      </c>
      <c r="U184" s="58" t="n">
        <v>66.0599975585938</v>
      </c>
      <c r="V184" s="57" t="s">
        <v>5448</v>
      </c>
      <c r="W184" s="57" t="s">
        <v>282</v>
      </c>
      <c r="X184" s="57" t="s">
        <v>5150</v>
      </c>
      <c r="Y184" s="57" t="s">
        <v>5149</v>
      </c>
      <c r="Z184" s="57" t="s">
        <v>5053</v>
      </c>
      <c r="AA184" s="57" t="n">
        <v>454</v>
      </c>
      <c r="AB184" s="57" t="n">
        <v>454</v>
      </c>
      <c r="AC184" s="57" t="s">
        <v>5430</v>
      </c>
      <c r="AD184" s="57" t="s">
        <v>5513</v>
      </c>
      <c r="AE184" s="57" t="s">
        <v>4866</v>
      </c>
      <c r="AF184" s="58" t="n">
        <v>1</v>
      </c>
      <c r="AG184" s="58" t="n">
        <v>68.7399978637695</v>
      </c>
      <c r="AH184" s="58" t="n">
        <v>3.21295549300016</v>
      </c>
      <c r="AI184" s="59" t="b">
        <f aca="false">TRUE()</f>
        <v>1</v>
      </c>
      <c r="AJ184" s="59" t="b">
        <f aca="false">TRUE()</f>
        <v>1</v>
      </c>
      <c r="AK184" s="57" t="s">
        <v>5559</v>
      </c>
    </row>
    <row r="185" customFormat="false" ht="15" hidden="false" customHeight="true" outlineLevel="0" collapsed="false">
      <c r="B185" s="57" t="s">
        <v>4770</v>
      </c>
      <c r="C185" s="57" t="s">
        <v>290</v>
      </c>
      <c r="D185" s="57" t="s">
        <v>377</v>
      </c>
      <c r="E185" s="59" t="b">
        <f aca="false">TRUE()</f>
        <v>1</v>
      </c>
      <c r="F185" s="57" t="n">
        <v>1</v>
      </c>
      <c r="G185" s="57" t="s">
        <v>4855</v>
      </c>
      <c r="H185" s="57" t="s">
        <v>281</v>
      </c>
      <c r="I185" s="57" t="n">
        <v>3</v>
      </c>
      <c r="J185" s="57" t="s">
        <v>428</v>
      </c>
      <c r="K185" s="57" t="n">
        <v>2</v>
      </c>
      <c r="L185" s="59" t="b">
        <f aca="false">FALSE()</f>
        <v>0</v>
      </c>
      <c r="M185" s="59" t="b">
        <f aca="false">TRUE()</f>
        <v>1</v>
      </c>
      <c r="N185" s="59" t="b">
        <f aca="false">TRUE()</f>
        <v>1</v>
      </c>
      <c r="O185" s="59" t="b">
        <f aca="false">TRUE()</f>
        <v>1</v>
      </c>
      <c r="P185" s="59" t="b">
        <f aca="false">TRUE()</f>
        <v>1</v>
      </c>
      <c r="Q185" s="57" t="s">
        <v>5425</v>
      </c>
      <c r="R185" s="57" t="s">
        <v>4795</v>
      </c>
      <c r="S185" s="57" t="s">
        <v>4795</v>
      </c>
      <c r="T185" s="58" t="n">
        <v>1</v>
      </c>
      <c r="U185" s="58" t="n">
        <v>60.9199981689453</v>
      </c>
      <c r="V185" s="57" t="s">
        <v>5448</v>
      </c>
      <c r="W185" s="57" t="s">
        <v>282</v>
      </c>
      <c r="X185" s="57" t="s">
        <v>5150</v>
      </c>
      <c r="Y185" s="57" t="s">
        <v>5149</v>
      </c>
      <c r="Z185" s="57" t="s">
        <v>5053</v>
      </c>
      <c r="AA185" s="57" t="n">
        <v>370</v>
      </c>
      <c r="AB185" s="57" t="n">
        <v>370</v>
      </c>
      <c r="AC185" s="57" t="s">
        <v>5443</v>
      </c>
      <c r="AD185" s="57" t="s">
        <v>4838</v>
      </c>
      <c r="AE185" s="57" t="s">
        <v>4838</v>
      </c>
      <c r="AF185" s="58" t="n">
        <v>1</v>
      </c>
      <c r="AG185" s="58" t="n">
        <v>55.9799995422363</v>
      </c>
      <c r="AH185" s="58" t="n">
        <v>4.29768135161277</v>
      </c>
      <c r="AI185" s="59" t="b">
        <f aca="false">FALSE()</f>
        <v>0</v>
      </c>
      <c r="AJ185" s="59" t="b">
        <f aca="false">FALSE()</f>
        <v>0</v>
      </c>
      <c r="AK185" s="57" t="s">
        <v>5555</v>
      </c>
    </row>
    <row r="186" customFormat="false" ht="15" hidden="false" customHeight="true" outlineLevel="0" collapsed="false">
      <c r="B186" s="57" t="s">
        <v>4770</v>
      </c>
      <c r="C186" s="57" t="s">
        <v>290</v>
      </c>
      <c r="D186" s="57" t="s">
        <v>377</v>
      </c>
      <c r="E186" s="59" t="b">
        <f aca="false">TRUE()</f>
        <v>1</v>
      </c>
      <c r="F186" s="57" t="n">
        <v>1</v>
      </c>
      <c r="G186" s="57" t="s">
        <v>4855</v>
      </c>
      <c r="H186" s="57" t="s">
        <v>281</v>
      </c>
      <c r="I186" s="57" t="n">
        <v>3</v>
      </c>
      <c r="J186" s="57" t="s">
        <v>428</v>
      </c>
      <c r="K186" s="57" t="n">
        <v>2</v>
      </c>
      <c r="L186" s="59" t="b">
        <f aca="false">FALSE()</f>
        <v>0</v>
      </c>
      <c r="M186" s="59" t="b">
        <f aca="false">TRUE()</f>
        <v>1</v>
      </c>
      <c r="N186" s="59" t="b">
        <f aca="false">TRUE()</f>
        <v>1</v>
      </c>
      <c r="O186" s="59" t="b">
        <f aca="false">TRUE()</f>
        <v>1</v>
      </c>
      <c r="P186" s="59" t="b">
        <f aca="false">TRUE()</f>
        <v>1</v>
      </c>
      <c r="Q186" s="57" t="s">
        <v>5425</v>
      </c>
      <c r="R186" s="57" t="s">
        <v>4795</v>
      </c>
      <c r="S186" s="57" t="s">
        <v>4795</v>
      </c>
      <c r="T186" s="58" t="n">
        <v>1</v>
      </c>
      <c r="U186" s="58" t="n">
        <v>60.9199981689453</v>
      </c>
      <c r="V186" s="57" t="s">
        <v>5448</v>
      </c>
      <c r="W186" s="57" t="s">
        <v>282</v>
      </c>
      <c r="X186" s="57" t="s">
        <v>5150</v>
      </c>
      <c r="Y186" s="57" t="s">
        <v>5149</v>
      </c>
      <c r="Z186" s="57" t="s">
        <v>5053</v>
      </c>
      <c r="AA186" s="57" t="n">
        <v>370</v>
      </c>
      <c r="AB186" s="57" t="n">
        <v>370</v>
      </c>
      <c r="AC186" s="57" t="s">
        <v>5443</v>
      </c>
      <c r="AD186" s="57" t="s">
        <v>4866</v>
      </c>
      <c r="AE186" s="57" t="s">
        <v>4866</v>
      </c>
      <c r="AF186" s="58" t="n">
        <v>1</v>
      </c>
      <c r="AG186" s="58" t="n">
        <v>55.9799995422363</v>
      </c>
      <c r="AH186" s="58" t="n">
        <v>3.83407720318724</v>
      </c>
      <c r="AI186" s="59" t="b">
        <f aca="false">FALSE()</f>
        <v>0</v>
      </c>
      <c r="AJ186" s="59" t="b">
        <f aca="false">TRUE()</f>
        <v>1</v>
      </c>
      <c r="AK186" s="57" t="s">
        <v>5556</v>
      </c>
    </row>
    <row r="187" customFormat="false" ht="15" hidden="false" customHeight="true" outlineLevel="0" collapsed="false">
      <c r="B187" s="57" t="s">
        <v>4770</v>
      </c>
      <c r="C187" s="57" t="s">
        <v>290</v>
      </c>
      <c r="D187" s="57" t="s">
        <v>377</v>
      </c>
      <c r="E187" s="59" t="b">
        <f aca="false">TRUE()</f>
        <v>1</v>
      </c>
      <c r="F187" s="57" t="n">
        <v>1</v>
      </c>
      <c r="G187" s="57" t="s">
        <v>4855</v>
      </c>
      <c r="H187" s="57" t="s">
        <v>281</v>
      </c>
      <c r="I187" s="57" t="n">
        <v>3</v>
      </c>
      <c r="J187" s="57" t="s">
        <v>428</v>
      </c>
      <c r="K187" s="57" t="n">
        <v>2</v>
      </c>
      <c r="L187" s="59" t="b">
        <f aca="false">FALSE()</f>
        <v>0</v>
      </c>
      <c r="M187" s="59" t="b">
        <f aca="false">TRUE()</f>
        <v>1</v>
      </c>
      <c r="N187" s="59" t="b">
        <f aca="false">TRUE()</f>
        <v>1</v>
      </c>
      <c r="O187" s="59" t="b">
        <f aca="false">TRUE()</f>
        <v>1</v>
      </c>
      <c r="P187" s="59" t="b">
        <f aca="false">TRUE()</f>
        <v>1</v>
      </c>
      <c r="Q187" s="57" t="s">
        <v>5425</v>
      </c>
      <c r="R187" s="57" t="s">
        <v>4795</v>
      </c>
      <c r="S187" s="57" t="s">
        <v>4795</v>
      </c>
      <c r="T187" s="58" t="n">
        <v>1</v>
      </c>
      <c r="U187" s="58" t="n">
        <v>60.9199981689453</v>
      </c>
      <c r="V187" s="57" t="s">
        <v>5448</v>
      </c>
      <c r="W187" s="57" t="s">
        <v>282</v>
      </c>
      <c r="X187" s="57" t="s">
        <v>5150</v>
      </c>
      <c r="Y187" s="57" t="s">
        <v>5149</v>
      </c>
      <c r="Z187" s="57" t="s">
        <v>5053</v>
      </c>
      <c r="AA187" s="57" t="n">
        <v>370</v>
      </c>
      <c r="AB187" s="57" t="n">
        <v>370</v>
      </c>
      <c r="AC187" s="57" t="s">
        <v>5443</v>
      </c>
      <c r="AD187" s="57" t="s">
        <v>5028</v>
      </c>
      <c r="AE187" s="57" t="s">
        <v>4838</v>
      </c>
      <c r="AF187" s="58" t="n">
        <v>1</v>
      </c>
      <c r="AG187" s="58" t="n">
        <v>55.9799995422363</v>
      </c>
      <c r="AH187" s="58" t="n">
        <v>4.27487988135341</v>
      </c>
      <c r="AI187" s="59" t="b">
        <f aca="false">FALSE()</f>
        <v>0</v>
      </c>
      <c r="AJ187" s="59" t="b">
        <f aca="false">FALSE()</f>
        <v>0</v>
      </c>
      <c r="AK187" s="57" t="s">
        <v>5555</v>
      </c>
    </row>
    <row r="188" customFormat="false" ht="15" hidden="false" customHeight="true" outlineLevel="0" collapsed="false">
      <c r="B188" s="57" t="s">
        <v>4770</v>
      </c>
      <c r="C188" s="57" t="s">
        <v>290</v>
      </c>
      <c r="D188" s="57" t="s">
        <v>377</v>
      </c>
      <c r="E188" s="59" t="b">
        <f aca="false">TRUE()</f>
        <v>1</v>
      </c>
      <c r="F188" s="57" t="n">
        <v>1</v>
      </c>
      <c r="G188" s="57" t="s">
        <v>4855</v>
      </c>
      <c r="H188" s="57" t="s">
        <v>281</v>
      </c>
      <c r="I188" s="57" t="n">
        <v>3</v>
      </c>
      <c r="J188" s="57" t="s">
        <v>428</v>
      </c>
      <c r="K188" s="57" t="n">
        <v>2</v>
      </c>
      <c r="L188" s="59" t="b">
        <f aca="false">FALSE()</f>
        <v>0</v>
      </c>
      <c r="M188" s="59" t="b">
        <f aca="false">TRUE()</f>
        <v>1</v>
      </c>
      <c r="N188" s="59" t="b">
        <f aca="false">TRUE()</f>
        <v>1</v>
      </c>
      <c r="O188" s="59" t="b">
        <f aca="false">TRUE()</f>
        <v>1</v>
      </c>
      <c r="P188" s="59" t="b">
        <f aca="false">TRUE()</f>
        <v>1</v>
      </c>
      <c r="Q188" s="57" t="s">
        <v>5425</v>
      </c>
      <c r="R188" s="57" t="s">
        <v>4840</v>
      </c>
      <c r="S188" s="57" t="s">
        <v>5557</v>
      </c>
      <c r="T188" s="58" t="n">
        <v>1</v>
      </c>
      <c r="U188" s="58" t="n">
        <v>60.9199981689453</v>
      </c>
      <c r="V188" s="57" t="s">
        <v>5448</v>
      </c>
      <c r="W188" s="57" t="s">
        <v>282</v>
      </c>
      <c r="X188" s="57" t="s">
        <v>5150</v>
      </c>
      <c r="Y188" s="57" t="s">
        <v>5149</v>
      </c>
      <c r="Z188" s="57" t="s">
        <v>5053</v>
      </c>
      <c r="AA188" s="57" t="n">
        <v>338</v>
      </c>
      <c r="AB188" s="57" t="n">
        <v>338</v>
      </c>
      <c r="AC188" s="57" t="s">
        <v>5447</v>
      </c>
      <c r="AD188" s="57" t="s">
        <v>5450</v>
      </c>
      <c r="AE188" s="57" t="s">
        <v>4838</v>
      </c>
      <c r="AF188" s="58" t="n">
        <v>1</v>
      </c>
      <c r="AG188" s="58" t="n">
        <v>63.6199989318848</v>
      </c>
      <c r="AH188" s="58" t="n">
        <v>4.39195605624646</v>
      </c>
      <c r="AI188" s="59" t="b">
        <f aca="false">FALSE()</f>
        <v>0</v>
      </c>
      <c r="AJ188" s="59" t="b">
        <f aca="false">FALSE()</f>
        <v>0</v>
      </c>
      <c r="AK188" s="57" t="s">
        <v>5555</v>
      </c>
    </row>
    <row r="189" customFormat="false" ht="15" hidden="false" customHeight="true" outlineLevel="0" collapsed="false">
      <c r="B189" s="57" t="s">
        <v>4770</v>
      </c>
      <c r="C189" s="57" t="s">
        <v>290</v>
      </c>
      <c r="D189" s="57" t="s">
        <v>377</v>
      </c>
      <c r="E189" s="59" t="b">
        <f aca="false">TRUE()</f>
        <v>1</v>
      </c>
      <c r="F189" s="57" t="n">
        <v>1</v>
      </c>
      <c r="G189" s="57" t="s">
        <v>4855</v>
      </c>
      <c r="H189" s="57" t="s">
        <v>281</v>
      </c>
      <c r="I189" s="57" t="n">
        <v>3</v>
      </c>
      <c r="J189" s="57" t="s">
        <v>428</v>
      </c>
      <c r="K189" s="57" t="n">
        <v>2</v>
      </c>
      <c r="L189" s="59" t="b">
        <f aca="false">FALSE()</f>
        <v>0</v>
      </c>
      <c r="M189" s="59" t="b">
        <f aca="false">TRUE()</f>
        <v>1</v>
      </c>
      <c r="N189" s="59" t="b">
        <f aca="false">TRUE()</f>
        <v>1</v>
      </c>
      <c r="O189" s="59" t="b">
        <f aca="false">TRUE()</f>
        <v>1</v>
      </c>
      <c r="P189" s="59" t="b">
        <f aca="false">TRUE()</f>
        <v>1</v>
      </c>
      <c r="Q189" s="57" t="s">
        <v>5425</v>
      </c>
      <c r="R189" s="57" t="s">
        <v>4838</v>
      </c>
      <c r="S189" s="57" t="s">
        <v>5557</v>
      </c>
      <c r="T189" s="58" t="n">
        <v>1</v>
      </c>
      <c r="U189" s="58" t="n">
        <v>60.9199981689453</v>
      </c>
      <c r="V189" s="57" t="s">
        <v>5448</v>
      </c>
      <c r="W189" s="57" t="s">
        <v>282</v>
      </c>
      <c r="X189" s="57" t="s">
        <v>5150</v>
      </c>
      <c r="Y189" s="57" t="s">
        <v>5149</v>
      </c>
      <c r="Z189" s="57" t="s">
        <v>5053</v>
      </c>
      <c r="AA189" s="57" t="n">
        <v>338</v>
      </c>
      <c r="AB189" s="57" t="n">
        <v>338</v>
      </c>
      <c r="AC189" s="57" t="s">
        <v>5447</v>
      </c>
      <c r="AD189" s="57" t="s">
        <v>5450</v>
      </c>
      <c r="AE189" s="57" t="s">
        <v>4838</v>
      </c>
      <c r="AF189" s="58" t="n">
        <v>1</v>
      </c>
      <c r="AG189" s="58" t="n">
        <v>63.6199989318848</v>
      </c>
      <c r="AH189" s="58" t="n">
        <v>4.21009049783968</v>
      </c>
      <c r="AI189" s="59" t="b">
        <f aca="false">FALSE()</f>
        <v>0</v>
      </c>
      <c r="AJ189" s="59" t="b">
        <f aca="false">FALSE()</f>
        <v>0</v>
      </c>
      <c r="AK189" s="57" t="s">
        <v>5555</v>
      </c>
    </row>
    <row r="190" customFormat="false" ht="15" hidden="false" customHeight="true" outlineLevel="0" collapsed="false">
      <c r="B190" s="57" t="s">
        <v>4770</v>
      </c>
      <c r="C190" s="57" t="s">
        <v>290</v>
      </c>
      <c r="D190" s="57" t="s">
        <v>377</v>
      </c>
      <c r="E190" s="59" t="b">
        <f aca="false">TRUE()</f>
        <v>1</v>
      </c>
      <c r="F190" s="57" t="n">
        <v>1</v>
      </c>
      <c r="G190" s="57" t="s">
        <v>4855</v>
      </c>
      <c r="H190" s="57" t="s">
        <v>281</v>
      </c>
      <c r="I190" s="57" t="n">
        <v>3</v>
      </c>
      <c r="J190" s="57" t="s">
        <v>428</v>
      </c>
      <c r="K190" s="57" t="n">
        <v>2</v>
      </c>
      <c r="L190" s="59" t="b">
        <f aca="false">FALSE()</f>
        <v>0</v>
      </c>
      <c r="M190" s="59" t="b">
        <f aca="false">TRUE()</f>
        <v>1</v>
      </c>
      <c r="N190" s="59" t="b">
        <f aca="false">TRUE()</f>
        <v>1</v>
      </c>
      <c r="O190" s="59" t="b">
        <f aca="false">TRUE()</f>
        <v>1</v>
      </c>
      <c r="P190" s="59" t="b">
        <f aca="false">TRUE()</f>
        <v>1</v>
      </c>
      <c r="Q190" s="57" t="s">
        <v>5425</v>
      </c>
      <c r="R190" s="57" t="s">
        <v>4838</v>
      </c>
      <c r="S190" s="57" t="s">
        <v>5557</v>
      </c>
      <c r="T190" s="58" t="n">
        <v>1</v>
      </c>
      <c r="U190" s="58" t="n">
        <v>60.9199981689453</v>
      </c>
      <c r="V190" s="57" t="s">
        <v>5448</v>
      </c>
      <c r="W190" s="57" t="s">
        <v>282</v>
      </c>
      <c r="X190" s="57" t="s">
        <v>5150</v>
      </c>
      <c r="Y190" s="57" t="s">
        <v>5149</v>
      </c>
      <c r="Z190" s="57" t="s">
        <v>5053</v>
      </c>
      <c r="AA190" s="57" t="n">
        <v>368</v>
      </c>
      <c r="AB190" s="57" t="n">
        <v>368</v>
      </c>
      <c r="AC190" s="57" t="s">
        <v>5423</v>
      </c>
      <c r="AD190" s="57" t="s">
        <v>5452</v>
      </c>
      <c r="AE190" s="57" t="s">
        <v>4866</v>
      </c>
      <c r="AF190" s="58" t="n">
        <v>1</v>
      </c>
      <c r="AG190" s="58" t="n">
        <v>56.810001373291</v>
      </c>
      <c r="AH190" s="58" t="n">
        <v>4.49742882100431</v>
      </c>
      <c r="AI190" s="59" t="b">
        <f aca="false">FALSE()</f>
        <v>0</v>
      </c>
      <c r="AJ190" s="59" t="b">
        <f aca="false">FALSE()</f>
        <v>0</v>
      </c>
      <c r="AK190" s="57" t="s">
        <v>5556</v>
      </c>
    </row>
    <row r="191" customFormat="false" ht="15" hidden="false" customHeight="true" outlineLevel="0" collapsed="false">
      <c r="B191" s="57" t="s">
        <v>4770</v>
      </c>
      <c r="C191" s="57" t="s">
        <v>290</v>
      </c>
      <c r="D191" s="57" t="s">
        <v>377</v>
      </c>
      <c r="E191" s="59" t="b">
        <f aca="false">TRUE()</f>
        <v>1</v>
      </c>
      <c r="F191" s="57" t="n">
        <v>1</v>
      </c>
      <c r="G191" s="57" t="s">
        <v>4855</v>
      </c>
      <c r="H191" s="57" t="s">
        <v>281</v>
      </c>
      <c r="I191" s="57" t="n">
        <v>3</v>
      </c>
      <c r="J191" s="57" t="s">
        <v>428</v>
      </c>
      <c r="K191" s="57" t="n">
        <v>2</v>
      </c>
      <c r="L191" s="59" t="b">
        <f aca="false">FALSE()</f>
        <v>0</v>
      </c>
      <c r="M191" s="59" t="b">
        <f aca="false">TRUE()</f>
        <v>1</v>
      </c>
      <c r="N191" s="59" t="b">
        <f aca="false">TRUE()</f>
        <v>1</v>
      </c>
      <c r="O191" s="59" t="b">
        <f aca="false">TRUE()</f>
        <v>1</v>
      </c>
      <c r="P191" s="59" t="b">
        <f aca="false">TRUE()</f>
        <v>1</v>
      </c>
      <c r="Q191" s="57" t="s">
        <v>5425</v>
      </c>
      <c r="R191" s="57" t="s">
        <v>4838</v>
      </c>
      <c r="S191" s="57" t="s">
        <v>5557</v>
      </c>
      <c r="T191" s="58" t="n">
        <v>1</v>
      </c>
      <c r="U191" s="58" t="n">
        <v>60.9199981689453</v>
      </c>
      <c r="V191" s="57" t="s">
        <v>5448</v>
      </c>
      <c r="W191" s="57" t="s">
        <v>282</v>
      </c>
      <c r="X191" s="57" t="s">
        <v>5150</v>
      </c>
      <c r="Y191" s="57" t="s">
        <v>5149</v>
      </c>
      <c r="Z191" s="57" t="s">
        <v>5053</v>
      </c>
      <c r="AA191" s="57" t="n">
        <v>370</v>
      </c>
      <c r="AB191" s="57" t="n">
        <v>370</v>
      </c>
      <c r="AC191" s="57" t="s">
        <v>5443</v>
      </c>
      <c r="AD191" s="57" t="s">
        <v>5028</v>
      </c>
      <c r="AE191" s="57" t="s">
        <v>4838</v>
      </c>
      <c r="AF191" s="58" t="n">
        <v>1</v>
      </c>
      <c r="AG191" s="58" t="n">
        <v>55.9799995422363</v>
      </c>
      <c r="AH191" s="58" t="n">
        <v>4.30470684251552</v>
      </c>
      <c r="AI191" s="59" t="b">
        <f aca="false">FALSE()</f>
        <v>0</v>
      </c>
      <c r="AJ191" s="59" t="b">
        <f aca="false">FALSE()</f>
        <v>0</v>
      </c>
      <c r="AK191" s="57" t="s">
        <v>5555</v>
      </c>
    </row>
    <row r="192" customFormat="false" ht="15" hidden="false" customHeight="true" outlineLevel="0" collapsed="false">
      <c r="B192" s="57" t="s">
        <v>4770</v>
      </c>
      <c r="C192" s="57" t="s">
        <v>290</v>
      </c>
      <c r="D192" s="57" t="s">
        <v>377</v>
      </c>
      <c r="E192" s="59" t="b">
        <f aca="false">TRUE()</f>
        <v>1</v>
      </c>
      <c r="F192" s="57" t="n">
        <v>1</v>
      </c>
      <c r="G192" s="57" t="s">
        <v>4855</v>
      </c>
      <c r="H192" s="57" t="s">
        <v>281</v>
      </c>
      <c r="I192" s="57" t="n">
        <v>3</v>
      </c>
      <c r="J192" s="57" t="s">
        <v>428</v>
      </c>
      <c r="K192" s="57" t="n">
        <v>2</v>
      </c>
      <c r="L192" s="59" t="b">
        <f aca="false">FALSE()</f>
        <v>0</v>
      </c>
      <c r="M192" s="59" t="b">
        <f aca="false">TRUE()</f>
        <v>1</v>
      </c>
      <c r="N192" s="59" t="b">
        <f aca="false">TRUE()</f>
        <v>1</v>
      </c>
      <c r="O192" s="59" t="b">
        <f aca="false">TRUE()</f>
        <v>1</v>
      </c>
      <c r="P192" s="59" t="b">
        <f aca="false">TRUE()</f>
        <v>1</v>
      </c>
      <c r="Q192" s="57" t="s">
        <v>5425</v>
      </c>
      <c r="R192" s="57" t="s">
        <v>4866</v>
      </c>
      <c r="S192" s="57" t="s">
        <v>5557</v>
      </c>
      <c r="T192" s="58" t="n">
        <v>1</v>
      </c>
      <c r="U192" s="58" t="n">
        <v>60.9199981689453</v>
      </c>
      <c r="V192" s="57" t="s">
        <v>5448</v>
      </c>
      <c r="W192" s="57" t="s">
        <v>282</v>
      </c>
      <c r="X192" s="57" t="s">
        <v>5150</v>
      </c>
      <c r="Y192" s="57" t="s">
        <v>5149</v>
      </c>
      <c r="Z192" s="57" t="s">
        <v>5053</v>
      </c>
      <c r="AA192" s="57" t="n">
        <v>368</v>
      </c>
      <c r="AB192" s="57" t="n">
        <v>368</v>
      </c>
      <c r="AC192" s="57" t="s">
        <v>5423</v>
      </c>
      <c r="AD192" s="57" t="s">
        <v>5028</v>
      </c>
      <c r="AE192" s="57" t="s">
        <v>4838</v>
      </c>
      <c r="AF192" s="58" t="n">
        <v>1</v>
      </c>
      <c r="AG192" s="58" t="n">
        <v>56.810001373291</v>
      </c>
      <c r="AH192" s="58" t="n">
        <v>4.39766642664038</v>
      </c>
      <c r="AI192" s="59" t="b">
        <f aca="false">FALSE()</f>
        <v>0</v>
      </c>
      <c r="AJ192" s="59" t="b">
        <f aca="false">FALSE()</f>
        <v>0</v>
      </c>
      <c r="AK192" s="57" t="s">
        <v>5555</v>
      </c>
    </row>
    <row r="193" customFormat="false" ht="15" hidden="false" customHeight="true" outlineLevel="0" collapsed="false">
      <c r="B193" s="57" t="s">
        <v>4770</v>
      </c>
      <c r="C193" s="57" t="s">
        <v>290</v>
      </c>
      <c r="D193" s="57" t="s">
        <v>377</v>
      </c>
      <c r="E193" s="59" t="b">
        <f aca="false">TRUE()</f>
        <v>1</v>
      </c>
      <c r="F193" s="57" t="n">
        <v>1</v>
      </c>
      <c r="G193" s="57" t="s">
        <v>4855</v>
      </c>
      <c r="H193" s="57" t="s">
        <v>281</v>
      </c>
      <c r="I193" s="57" t="n">
        <v>3</v>
      </c>
      <c r="J193" s="57" t="s">
        <v>428</v>
      </c>
      <c r="K193" s="57" t="n">
        <v>2</v>
      </c>
      <c r="L193" s="59" t="b">
        <f aca="false">FALSE()</f>
        <v>0</v>
      </c>
      <c r="M193" s="59" t="b">
        <f aca="false">TRUE()</f>
        <v>1</v>
      </c>
      <c r="N193" s="59" t="b">
        <f aca="false">TRUE()</f>
        <v>1</v>
      </c>
      <c r="O193" s="59" t="b">
        <f aca="false">TRUE()</f>
        <v>1</v>
      </c>
      <c r="P193" s="59" t="b">
        <f aca="false">TRUE()</f>
        <v>1</v>
      </c>
      <c r="Q193" s="57" t="s">
        <v>5425</v>
      </c>
      <c r="R193" s="57" t="s">
        <v>4866</v>
      </c>
      <c r="S193" s="57" t="s">
        <v>5557</v>
      </c>
      <c r="T193" s="58" t="n">
        <v>1</v>
      </c>
      <c r="U193" s="58" t="n">
        <v>60.9199981689453</v>
      </c>
      <c r="V193" s="57" t="s">
        <v>5448</v>
      </c>
      <c r="W193" s="57" t="s">
        <v>282</v>
      </c>
      <c r="X193" s="57" t="s">
        <v>5150</v>
      </c>
      <c r="Y193" s="57" t="s">
        <v>5149</v>
      </c>
      <c r="Z193" s="57" t="s">
        <v>5053</v>
      </c>
      <c r="AA193" s="57" t="n">
        <v>368</v>
      </c>
      <c r="AB193" s="57" t="n">
        <v>368</v>
      </c>
      <c r="AC193" s="57" t="s">
        <v>5423</v>
      </c>
      <c r="AD193" s="57" t="s">
        <v>5452</v>
      </c>
      <c r="AE193" s="57" t="s">
        <v>4866</v>
      </c>
      <c r="AF193" s="58" t="n">
        <v>1</v>
      </c>
      <c r="AG193" s="58" t="n">
        <v>56.810001373291</v>
      </c>
      <c r="AH193" s="58" t="n">
        <v>3.66116825617181</v>
      </c>
      <c r="AI193" s="59" t="b">
        <f aca="false">FALSE()</f>
        <v>0</v>
      </c>
      <c r="AJ193" s="59" t="b">
        <f aca="false">TRUE()</f>
        <v>1</v>
      </c>
      <c r="AK193" s="57" t="s">
        <v>5556</v>
      </c>
    </row>
    <row r="194" customFormat="false" ht="15" hidden="false" customHeight="true" outlineLevel="0" collapsed="false">
      <c r="B194" s="57" t="s">
        <v>4770</v>
      </c>
      <c r="C194" s="57" t="s">
        <v>290</v>
      </c>
      <c r="D194" s="57" t="s">
        <v>377</v>
      </c>
      <c r="E194" s="59" t="b">
        <f aca="false">TRUE()</f>
        <v>1</v>
      </c>
      <c r="F194" s="57" t="n">
        <v>1</v>
      </c>
      <c r="G194" s="57" t="s">
        <v>4855</v>
      </c>
      <c r="H194" s="57" t="s">
        <v>281</v>
      </c>
      <c r="I194" s="57" t="n">
        <v>3</v>
      </c>
      <c r="J194" s="57" t="s">
        <v>428</v>
      </c>
      <c r="K194" s="57" t="n">
        <v>2</v>
      </c>
      <c r="L194" s="59" t="b">
        <f aca="false">FALSE()</f>
        <v>0</v>
      </c>
      <c r="M194" s="59" t="b">
        <f aca="false">TRUE()</f>
        <v>1</v>
      </c>
      <c r="N194" s="59" t="b">
        <f aca="false">TRUE()</f>
        <v>1</v>
      </c>
      <c r="O194" s="59" t="b">
        <f aca="false">TRUE()</f>
        <v>1</v>
      </c>
      <c r="P194" s="59" t="b">
        <f aca="false">TRUE()</f>
        <v>1</v>
      </c>
      <c r="Q194" s="57" t="s">
        <v>5425</v>
      </c>
      <c r="R194" s="57" t="s">
        <v>4866</v>
      </c>
      <c r="S194" s="57" t="s">
        <v>5557</v>
      </c>
      <c r="T194" s="58" t="n">
        <v>1</v>
      </c>
      <c r="U194" s="58" t="n">
        <v>60.9199981689453</v>
      </c>
      <c r="V194" s="57" t="s">
        <v>5448</v>
      </c>
      <c r="W194" s="57" t="s">
        <v>282</v>
      </c>
      <c r="X194" s="57" t="s">
        <v>5150</v>
      </c>
      <c r="Y194" s="57" t="s">
        <v>5149</v>
      </c>
      <c r="Z194" s="57" t="s">
        <v>5053</v>
      </c>
      <c r="AA194" s="57" t="n">
        <v>370</v>
      </c>
      <c r="AB194" s="57" t="n">
        <v>370</v>
      </c>
      <c r="AC194" s="57" t="s">
        <v>5443</v>
      </c>
      <c r="AD194" s="57" t="s">
        <v>4795</v>
      </c>
      <c r="AE194" s="57" t="s">
        <v>4795</v>
      </c>
      <c r="AF194" s="58" t="n">
        <v>1</v>
      </c>
      <c r="AG194" s="58" t="n">
        <v>55.9799995422363</v>
      </c>
      <c r="AH194" s="58" t="n">
        <v>4.19944532051556</v>
      </c>
      <c r="AI194" s="59" t="b">
        <f aca="false">FALSE()</f>
        <v>0</v>
      </c>
      <c r="AJ194" s="59" t="b">
        <f aca="false">FALSE()</f>
        <v>0</v>
      </c>
      <c r="AK194" s="57" t="s">
        <v>5555</v>
      </c>
    </row>
    <row r="195" customFormat="false" ht="15" hidden="false" customHeight="true" outlineLevel="0" collapsed="false">
      <c r="B195" s="57" t="s">
        <v>4770</v>
      </c>
      <c r="C195" s="57" t="s">
        <v>290</v>
      </c>
      <c r="D195" s="57" t="s">
        <v>377</v>
      </c>
      <c r="E195" s="59" t="b">
        <f aca="false">TRUE()</f>
        <v>1</v>
      </c>
      <c r="F195" s="57" t="n">
        <v>1</v>
      </c>
      <c r="G195" s="57" t="s">
        <v>4855</v>
      </c>
      <c r="H195" s="57" t="s">
        <v>281</v>
      </c>
      <c r="I195" s="57" t="n">
        <v>3</v>
      </c>
      <c r="J195" s="57" t="s">
        <v>428</v>
      </c>
      <c r="K195" s="57" t="n">
        <v>2</v>
      </c>
      <c r="L195" s="59" t="b">
        <f aca="false">FALSE()</f>
        <v>0</v>
      </c>
      <c r="M195" s="59" t="b">
        <f aca="false">TRUE()</f>
        <v>1</v>
      </c>
      <c r="N195" s="59" t="b">
        <f aca="false">TRUE()</f>
        <v>1</v>
      </c>
      <c r="O195" s="59" t="b">
        <f aca="false">TRUE()</f>
        <v>1</v>
      </c>
      <c r="P195" s="59" t="b">
        <f aca="false">TRUE()</f>
        <v>1</v>
      </c>
      <c r="Q195" s="57" t="s">
        <v>5425</v>
      </c>
      <c r="R195" s="57" t="s">
        <v>4866</v>
      </c>
      <c r="S195" s="57" t="s">
        <v>5557</v>
      </c>
      <c r="T195" s="58" t="n">
        <v>1</v>
      </c>
      <c r="U195" s="58" t="n">
        <v>60.9199981689453</v>
      </c>
      <c r="V195" s="57" t="s">
        <v>5448</v>
      </c>
      <c r="W195" s="57" t="s">
        <v>282</v>
      </c>
      <c r="X195" s="57" t="s">
        <v>5150</v>
      </c>
      <c r="Y195" s="57" t="s">
        <v>5149</v>
      </c>
      <c r="Z195" s="57" t="s">
        <v>5053</v>
      </c>
      <c r="AA195" s="57" t="n">
        <v>370</v>
      </c>
      <c r="AB195" s="57" t="n">
        <v>370</v>
      </c>
      <c r="AC195" s="57" t="s">
        <v>5443</v>
      </c>
      <c r="AD195" s="57" t="s">
        <v>4840</v>
      </c>
      <c r="AE195" s="57" t="s">
        <v>4838</v>
      </c>
      <c r="AF195" s="58" t="n">
        <v>1</v>
      </c>
      <c r="AG195" s="58" t="n">
        <v>55.9799995422363</v>
      </c>
      <c r="AH195" s="58" t="n">
        <v>4.06051523824256</v>
      </c>
      <c r="AI195" s="59" t="b">
        <f aca="false">FALSE()</f>
        <v>0</v>
      </c>
      <c r="AJ195" s="59" t="b">
        <f aca="false">FALSE()</f>
        <v>0</v>
      </c>
      <c r="AK195" s="57" t="s">
        <v>5555</v>
      </c>
    </row>
    <row r="196" customFormat="false" ht="15" hidden="false" customHeight="true" outlineLevel="0" collapsed="false">
      <c r="B196" s="57" t="s">
        <v>4770</v>
      </c>
      <c r="C196" s="57" t="s">
        <v>290</v>
      </c>
      <c r="D196" s="57" t="s">
        <v>377</v>
      </c>
      <c r="E196" s="59" t="b">
        <f aca="false">TRUE()</f>
        <v>1</v>
      </c>
      <c r="F196" s="57" t="n">
        <v>1</v>
      </c>
      <c r="G196" s="57" t="s">
        <v>4855</v>
      </c>
      <c r="H196" s="57" t="s">
        <v>281</v>
      </c>
      <c r="I196" s="57" t="n">
        <v>3</v>
      </c>
      <c r="J196" s="57" t="s">
        <v>428</v>
      </c>
      <c r="K196" s="57" t="n">
        <v>2</v>
      </c>
      <c r="L196" s="59" t="b">
        <f aca="false">FALSE()</f>
        <v>0</v>
      </c>
      <c r="M196" s="59" t="b">
        <f aca="false">TRUE()</f>
        <v>1</v>
      </c>
      <c r="N196" s="59" t="b">
        <f aca="false">TRUE()</f>
        <v>1</v>
      </c>
      <c r="O196" s="59" t="b">
        <f aca="false">TRUE()</f>
        <v>1</v>
      </c>
      <c r="P196" s="59" t="b">
        <f aca="false">TRUE()</f>
        <v>1</v>
      </c>
      <c r="Q196" s="57" t="s">
        <v>5425</v>
      </c>
      <c r="R196" s="57" t="s">
        <v>4866</v>
      </c>
      <c r="S196" s="57" t="s">
        <v>5557</v>
      </c>
      <c r="T196" s="58" t="n">
        <v>1</v>
      </c>
      <c r="U196" s="58" t="n">
        <v>60.9199981689453</v>
      </c>
      <c r="V196" s="57" t="s">
        <v>5448</v>
      </c>
      <c r="W196" s="57" t="s">
        <v>282</v>
      </c>
      <c r="X196" s="57" t="s">
        <v>5150</v>
      </c>
      <c r="Y196" s="57" t="s">
        <v>5149</v>
      </c>
      <c r="Z196" s="57" t="s">
        <v>5053</v>
      </c>
      <c r="AA196" s="57" t="n">
        <v>370</v>
      </c>
      <c r="AB196" s="57" t="n">
        <v>370</v>
      </c>
      <c r="AC196" s="57" t="s">
        <v>5443</v>
      </c>
      <c r="AD196" s="57" t="s">
        <v>4838</v>
      </c>
      <c r="AE196" s="57" t="s">
        <v>4838</v>
      </c>
      <c r="AF196" s="58" t="n">
        <v>1</v>
      </c>
      <c r="AG196" s="58" t="n">
        <v>55.9799995422363</v>
      </c>
      <c r="AH196" s="58" t="n">
        <v>4.1232207071657</v>
      </c>
      <c r="AI196" s="59" t="b">
        <f aca="false">FALSE()</f>
        <v>0</v>
      </c>
      <c r="AJ196" s="59" t="b">
        <f aca="false">FALSE()</f>
        <v>0</v>
      </c>
      <c r="AK196" s="57" t="s">
        <v>5555</v>
      </c>
    </row>
    <row r="197" customFormat="false" ht="15" hidden="false" customHeight="true" outlineLevel="0" collapsed="false">
      <c r="B197" s="57" t="s">
        <v>4770</v>
      </c>
      <c r="C197" s="57" t="s">
        <v>290</v>
      </c>
      <c r="D197" s="57" t="s">
        <v>377</v>
      </c>
      <c r="E197" s="59" t="b">
        <f aca="false">TRUE()</f>
        <v>1</v>
      </c>
      <c r="F197" s="57" t="n">
        <v>1</v>
      </c>
      <c r="G197" s="57" t="s">
        <v>4855</v>
      </c>
      <c r="H197" s="57" t="s">
        <v>281</v>
      </c>
      <c r="I197" s="57" t="n">
        <v>3</v>
      </c>
      <c r="J197" s="57" t="s">
        <v>428</v>
      </c>
      <c r="K197" s="57" t="n">
        <v>2</v>
      </c>
      <c r="L197" s="59" t="b">
        <f aca="false">FALSE()</f>
        <v>0</v>
      </c>
      <c r="M197" s="59" t="b">
        <f aca="false">TRUE()</f>
        <v>1</v>
      </c>
      <c r="N197" s="59" t="b">
        <f aca="false">TRUE()</f>
        <v>1</v>
      </c>
      <c r="O197" s="59" t="b">
        <f aca="false">TRUE()</f>
        <v>1</v>
      </c>
      <c r="P197" s="59" t="b">
        <f aca="false">TRUE()</f>
        <v>1</v>
      </c>
      <c r="Q197" s="57" t="s">
        <v>5425</v>
      </c>
      <c r="R197" s="57" t="s">
        <v>4866</v>
      </c>
      <c r="S197" s="57" t="s">
        <v>5557</v>
      </c>
      <c r="T197" s="58" t="n">
        <v>1</v>
      </c>
      <c r="U197" s="58" t="n">
        <v>60.9199981689453</v>
      </c>
      <c r="V197" s="57" t="s">
        <v>5448</v>
      </c>
      <c r="W197" s="57" t="s">
        <v>282</v>
      </c>
      <c r="X197" s="57" t="s">
        <v>5150</v>
      </c>
      <c r="Y197" s="57" t="s">
        <v>5149</v>
      </c>
      <c r="Z197" s="57" t="s">
        <v>5053</v>
      </c>
      <c r="AA197" s="57" t="n">
        <v>370</v>
      </c>
      <c r="AB197" s="57" t="n">
        <v>370</v>
      </c>
      <c r="AC197" s="57" t="s">
        <v>5443</v>
      </c>
      <c r="AD197" s="57" t="s">
        <v>4866</v>
      </c>
      <c r="AE197" s="57" t="s">
        <v>4866</v>
      </c>
      <c r="AF197" s="58" t="n">
        <v>1</v>
      </c>
      <c r="AG197" s="58" t="n">
        <v>55.9799995422363</v>
      </c>
      <c r="AH197" s="58" t="n">
        <v>4.40121596834327</v>
      </c>
      <c r="AI197" s="59" t="b">
        <f aca="false">FALSE()</f>
        <v>0</v>
      </c>
      <c r="AJ197" s="59" t="b">
        <f aca="false">FALSE()</f>
        <v>0</v>
      </c>
      <c r="AK197" s="57" t="s">
        <v>5556</v>
      </c>
    </row>
    <row r="198" customFormat="false" ht="15" hidden="false" customHeight="true" outlineLevel="0" collapsed="false">
      <c r="B198" s="57" t="s">
        <v>4770</v>
      </c>
      <c r="C198" s="57" t="s">
        <v>290</v>
      </c>
      <c r="D198" s="57" t="s">
        <v>377</v>
      </c>
      <c r="E198" s="59" t="b">
        <f aca="false">TRUE()</f>
        <v>1</v>
      </c>
      <c r="F198" s="57" t="n">
        <v>1</v>
      </c>
      <c r="G198" s="57" t="s">
        <v>4855</v>
      </c>
      <c r="H198" s="57" t="s">
        <v>281</v>
      </c>
      <c r="I198" s="57" t="n">
        <v>3</v>
      </c>
      <c r="J198" s="57" t="s">
        <v>428</v>
      </c>
      <c r="K198" s="57" t="n">
        <v>2</v>
      </c>
      <c r="L198" s="59" t="b">
        <f aca="false">FALSE()</f>
        <v>0</v>
      </c>
      <c r="M198" s="59" t="b">
        <f aca="false">TRUE()</f>
        <v>1</v>
      </c>
      <c r="N198" s="59" t="b">
        <f aca="false">TRUE()</f>
        <v>1</v>
      </c>
      <c r="O198" s="59" t="b">
        <f aca="false">TRUE()</f>
        <v>1</v>
      </c>
      <c r="P198" s="59" t="b">
        <f aca="false">TRUE()</f>
        <v>1</v>
      </c>
      <c r="Q198" s="57" t="s">
        <v>5425</v>
      </c>
      <c r="R198" s="57" t="s">
        <v>4866</v>
      </c>
      <c r="S198" s="57" t="s">
        <v>5557</v>
      </c>
      <c r="T198" s="58" t="n">
        <v>1</v>
      </c>
      <c r="U198" s="58" t="n">
        <v>60.9199981689453</v>
      </c>
      <c r="V198" s="57" t="s">
        <v>5448</v>
      </c>
      <c r="W198" s="57" t="s">
        <v>282</v>
      </c>
      <c r="X198" s="57" t="s">
        <v>5150</v>
      </c>
      <c r="Y198" s="57" t="s">
        <v>5149</v>
      </c>
      <c r="Z198" s="57" t="s">
        <v>5053</v>
      </c>
      <c r="AA198" s="57" t="n">
        <v>370</v>
      </c>
      <c r="AB198" s="57" t="n">
        <v>370</v>
      </c>
      <c r="AC198" s="57" t="s">
        <v>5443</v>
      </c>
      <c r="AD198" s="57" t="s">
        <v>5028</v>
      </c>
      <c r="AE198" s="57" t="s">
        <v>4838</v>
      </c>
      <c r="AF198" s="58" t="n">
        <v>1</v>
      </c>
      <c r="AG198" s="58" t="n">
        <v>55.9799995422363</v>
      </c>
      <c r="AH198" s="58" t="n">
        <v>3.29099893649329</v>
      </c>
      <c r="AI198" s="59" t="b">
        <f aca="false">TRUE()</f>
        <v>1</v>
      </c>
      <c r="AJ198" s="59" t="b">
        <f aca="false">TRUE()</f>
        <v>1</v>
      </c>
      <c r="AK198" s="57" t="s">
        <v>5555</v>
      </c>
    </row>
    <row r="199" customFormat="false" ht="15" hidden="false" customHeight="true" outlineLevel="0" collapsed="false">
      <c r="B199" s="57" t="s">
        <v>4770</v>
      </c>
      <c r="C199" s="57" t="s">
        <v>290</v>
      </c>
      <c r="D199" s="57" t="s">
        <v>377</v>
      </c>
      <c r="E199" s="59" t="b">
        <f aca="false">TRUE()</f>
        <v>1</v>
      </c>
      <c r="F199" s="57" t="n">
        <v>1</v>
      </c>
      <c r="G199" s="57" t="s">
        <v>4855</v>
      </c>
      <c r="H199" s="57" t="s">
        <v>281</v>
      </c>
      <c r="I199" s="57" t="n">
        <v>3</v>
      </c>
      <c r="J199" s="57" t="s">
        <v>428</v>
      </c>
      <c r="K199" s="57" t="n">
        <v>2</v>
      </c>
      <c r="L199" s="59" t="b">
        <f aca="false">FALSE()</f>
        <v>0</v>
      </c>
      <c r="M199" s="59" t="b">
        <f aca="false">TRUE()</f>
        <v>1</v>
      </c>
      <c r="N199" s="59" t="b">
        <f aca="false">TRUE()</f>
        <v>1</v>
      </c>
      <c r="O199" s="59" t="b">
        <f aca="false">TRUE()</f>
        <v>1</v>
      </c>
      <c r="P199" s="59" t="b">
        <f aca="false">TRUE()</f>
        <v>1</v>
      </c>
      <c r="Q199" s="57" t="s">
        <v>5425</v>
      </c>
      <c r="R199" s="57" t="s">
        <v>4866</v>
      </c>
      <c r="S199" s="57" t="s">
        <v>5557</v>
      </c>
      <c r="T199" s="58" t="n">
        <v>1</v>
      </c>
      <c r="U199" s="58" t="n">
        <v>60.9199981689453</v>
      </c>
      <c r="V199" s="57" t="s">
        <v>5448</v>
      </c>
      <c r="W199" s="57" t="s">
        <v>282</v>
      </c>
      <c r="X199" s="57" t="s">
        <v>5150</v>
      </c>
      <c r="Y199" s="57" t="s">
        <v>5149</v>
      </c>
      <c r="Z199" s="57" t="s">
        <v>5053</v>
      </c>
      <c r="AA199" s="57" t="n">
        <v>370</v>
      </c>
      <c r="AB199" s="57" t="n">
        <v>370</v>
      </c>
      <c r="AC199" s="57" t="s">
        <v>5443</v>
      </c>
      <c r="AD199" s="57" t="s">
        <v>5030</v>
      </c>
      <c r="AE199" s="57" t="s">
        <v>4838</v>
      </c>
      <c r="AF199" s="58" t="n">
        <v>1</v>
      </c>
      <c r="AG199" s="58" t="n">
        <v>55.9799995422363</v>
      </c>
      <c r="AH199" s="58" t="n">
        <v>4.43189282361385</v>
      </c>
      <c r="AI199" s="59" t="b">
        <f aca="false">FALSE()</f>
        <v>0</v>
      </c>
      <c r="AJ199" s="59" t="b">
        <f aca="false">FALSE()</f>
        <v>0</v>
      </c>
      <c r="AK199" s="57" t="s">
        <v>5555</v>
      </c>
    </row>
    <row r="200" customFormat="false" ht="15" hidden="false" customHeight="true" outlineLevel="0" collapsed="false">
      <c r="B200" s="57" t="s">
        <v>4770</v>
      </c>
      <c r="C200" s="57" t="s">
        <v>290</v>
      </c>
      <c r="D200" s="57" t="s">
        <v>377</v>
      </c>
      <c r="E200" s="59" t="b">
        <f aca="false">TRUE()</f>
        <v>1</v>
      </c>
      <c r="F200" s="57" t="n">
        <v>1</v>
      </c>
      <c r="G200" s="57" t="s">
        <v>4855</v>
      </c>
      <c r="H200" s="57" t="s">
        <v>281</v>
      </c>
      <c r="I200" s="57" t="n">
        <v>3</v>
      </c>
      <c r="J200" s="57" t="s">
        <v>428</v>
      </c>
      <c r="K200" s="57" t="n">
        <v>2</v>
      </c>
      <c r="L200" s="59" t="b">
        <f aca="false">FALSE()</f>
        <v>0</v>
      </c>
      <c r="M200" s="59" t="b">
        <f aca="false">TRUE()</f>
        <v>1</v>
      </c>
      <c r="N200" s="59" t="b">
        <f aca="false">TRUE()</f>
        <v>1</v>
      </c>
      <c r="O200" s="59" t="b">
        <f aca="false">TRUE()</f>
        <v>1</v>
      </c>
      <c r="P200" s="59" t="b">
        <f aca="false">TRUE()</f>
        <v>1</v>
      </c>
      <c r="Q200" s="57" t="s">
        <v>5425</v>
      </c>
      <c r="R200" s="57" t="s">
        <v>5028</v>
      </c>
      <c r="S200" s="57" t="s">
        <v>5558</v>
      </c>
      <c r="T200" s="58" t="n">
        <v>1</v>
      </c>
      <c r="U200" s="58" t="n">
        <v>60.9199981689453</v>
      </c>
      <c r="V200" s="57" t="s">
        <v>5453</v>
      </c>
      <c r="W200" s="57" t="s">
        <v>282</v>
      </c>
      <c r="X200" s="57" t="s">
        <v>5148</v>
      </c>
      <c r="Y200" s="57" t="s">
        <v>4909</v>
      </c>
      <c r="Z200" s="57" t="s">
        <v>4856</v>
      </c>
      <c r="AA200" s="57" t="n">
        <v>254</v>
      </c>
      <c r="AB200" s="57" t="n">
        <v>254</v>
      </c>
      <c r="AC200" s="57" t="s">
        <v>5440</v>
      </c>
      <c r="AD200" s="57" t="s">
        <v>5028</v>
      </c>
      <c r="AE200" s="57" t="s">
        <v>4838</v>
      </c>
      <c r="AF200" s="58" t="n">
        <v>1</v>
      </c>
      <c r="AG200" s="58" t="n">
        <v>57.2400016784668</v>
      </c>
      <c r="AH200" s="58" t="n">
        <v>4.32445985066345</v>
      </c>
      <c r="AI200" s="59" t="b">
        <f aca="false">FALSE()</f>
        <v>0</v>
      </c>
      <c r="AJ200" s="59" t="b">
        <f aca="false">FALSE()</f>
        <v>0</v>
      </c>
      <c r="AK200" s="57" t="s">
        <v>5555</v>
      </c>
    </row>
    <row r="201" customFormat="false" ht="15" hidden="false" customHeight="true" outlineLevel="0" collapsed="false">
      <c r="B201" s="57" t="s">
        <v>4770</v>
      </c>
      <c r="C201" s="57" t="s">
        <v>290</v>
      </c>
      <c r="D201" s="57" t="s">
        <v>377</v>
      </c>
      <c r="E201" s="59" t="b">
        <f aca="false">TRUE()</f>
        <v>1</v>
      </c>
      <c r="F201" s="57" t="n">
        <v>1</v>
      </c>
      <c r="G201" s="57" t="s">
        <v>4855</v>
      </c>
      <c r="H201" s="57" t="s">
        <v>281</v>
      </c>
      <c r="I201" s="57" t="n">
        <v>3</v>
      </c>
      <c r="J201" s="57" t="s">
        <v>428</v>
      </c>
      <c r="K201" s="57" t="n">
        <v>2</v>
      </c>
      <c r="L201" s="59" t="b">
        <f aca="false">FALSE()</f>
        <v>0</v>
      </c>
      <c r="M201" s="59" t="b">
        <f aca="false">TRUE()</f>
        <v>1</v>
      </c>
      <c r="N201" s="59" t="b">
        <f aca="false">TRUE()</f>
        <v>1</v>
      </c>
      <c r="O201" s="59" t="b">
        <f aca="false">TRUE()</f>
        <v>1</v>
      </c>
      <c r="P201" s="59" t="b">
        <f aca="false">TRUE()</f>
        <v>1</v>
      </c>
      <c r="Q201" s="57" t="s">
        <v>5425</v>
      </c>
      <c r="R201" s="57" t="s">
        <v>5028</v>
      </c>
      <c r="S201" s="57" t="s">
        <v>5558</v>
      </c>
      <c r="T201" s="58" t="n">
        <v>1</v>
      </c>
      <c r="U201" s="58" t="n">
        <v>60.9199981689453</v>
      </c>
      <c r="V201" s="57" t="s">
        <v>5453</v>
      </c>
      <c r="W201" s="57" t="s">
        <v>282</v>
      </c>
      <c r="X201" s="57" t="s">
        <v>5148</v>
      </c>
      <c r="Y201" s="57" t="s">
        <v>4909</v>
      </c>
      <c r="Z201" s="57" t="s">
        <v>4856</v>
      </c>
      <c r="AA201" s="57" t="n">
        <v>277</v>
      </c>
      <c r="AB201" s="57" t="n">
        <v>277</v>
      </c>
      <c r="AC201" s="57" t="s">
        <v>5425</v>
      </c>
      <c r="AD201" s="57" t="s">
        <v>5487</v>
      </c>
      <c r="AE201" s="57" t="s">
        <v>4838</v>
      </c>
      <c r="AF201" s="58" t="n">
        <v>1</v>
      </c>
      <c r="AG201" s="58" t="n">
        <v>54.1100006103516</v>
      </c>
      <c r="AH201" s="58" t="n">
        <v>4.47062065042429</v>
      </c>
      <c r="AI201" s="59" t="b">
        <f aca="false">FALSE()</f>
        <v>0</v>
      </c>
      <c r="AJ201" s="59" t="b">
        <f aca="false">FALSE()</f>
        <v>0</v>
      </c>
      <c r="AK201" s="57" t="s">
        <v>5555</v>
      </c>
    </row>
    <row r="202" customFormat="false" ht="15" hidden="false" customHeight="true" outlineLevel="0" collapsed="false">
      <c r="B202" s="57" t="s">
        <v>4770</v>
      </c>
      <c r="C202" s="57" t="s">
        <v>290</v>
      </c>
      <c r="D202" s="57" t="s">
        <v>377</v>
      </c>
      <c r="E202" s="59" t="b">
        <f aca="false">TRUE()</f>
        <v>1</v>
      </c>
      <c r="F202" s="57" t="n">
        <v>1</v>
      </c>
      <c r="G202" s="57" t="s">
        <v>4855</v>
      </c>
      <c r="H202" s="57" t="s">
        <v>281</v>
      </c>
      <c r="I202" s="57" t="n">
        <v>3</v>
      </c>
      <c r="J202" s="57" t="s">
        <v>428</v>
      </c>
      <c r="K202" s="57" t="n">
        <v>2</v>
      </c>
      <c r="L202" s="59" t="b">
        <f aca="false">FALSE()</f>
        <v>0</v>
      </c>
      <c r="M202" s="59" t="b">
        <f aca="false">TRUE()</f>
        <v>1</v>
      </c>
      <c r="N202" s="59" t="b">
        <f aca="false">TRUE()</f>
        <v>1</v>
      </c>
      <c r="O202" s="59" t="b">
        <f aca="false">TRUE()</f>
        <v>1</v>
      </c>
      <c r="P202" s="59" t="b">
        <f aca="false">TRUE()</f>
        <v>1</v>
      </c>
      <c r="Q202" s="57" t="s">
        <v>5425</v>
      </c>
      <c r="R202" s="57" t="s">
        <v>5030</v>
      </c>
      <c r="S202" s="57" t="s">
        <v>5558</v>
      </c>
      <c r="T202" s="58" t="n">
        <v>1</v>
      </c>
      <c r="U202" s="58" t="n">
        <v>60.9199981689453</v>
      </c>
      <c r="V202" s="57" t="s">
        <v>5453</v>
      </c>
      <c r="W202" s="57" t="s">
        <v>282</v>
      </c>
      <c r="X202" s="57" t="s">
        <v>5148</v>
      </c>
      <c r="Y202" s="57" t="s">
        <v>4909</v>
      </c>
      <c r="Z202" s="57" t="s">
        <v>4856</v>
      </c>
      <c r="AA202" s="57" t="n">
        <v>254</v>
      </c>
      <c r="AB202" s="57" t="n">
        <v>254</v>
      </c>
      <c r="AC202" s="57" t="s">
        <v>5440</v>
      </c>
      <c r="AD202" s="57" t="s">
        <v>5028</v>
      </c>
      <c r="AE202" s="57" t="s">
        <v>4838</v>
      </c>
      <c r="AF202" s="58" t="n">
        <v>1</v>
      </c>
      <c r="AG202" s="58" t="n">
        <v>57.2400016784668</v>
      </c>
      <c r="AH202" s="58" t="n">
        <v>4.09725481267644</v>
      </c>
      <c r="AI202" s="59" t="b">
        <f aca="false">FALSE()</f>
        <v>0</v>
      </c>
      <c r="AJ202" s="59" t="b">
        <f aca="false">FALSE()</f>
        <v>0</v>
      </c>
      <c r="AK202" s="57" t="s">
        <v>5555</v>
      </c>
    </row>
    <row r="203" customFormat="false" ht="15" hidden="false" customHeight="true" outlineLevel="0" collapsed="false">
      <c r="B203" s="57" t="s">
        <v>4770</v>
      </c>
      <c r="C203" s="57" t="s">
        <v>290</v>
      </c>
      <c r="D203" s="57" t="s">
        <v>377</v>
      </c>
      <c r="E203" s="59" t="b">
        <f aca="false">TRUE()</f>
        <v>1</v>
      </c>
      <c r="F203" s="57" t="n">
        <v>1</v>
      </c>
      <c r="G203" s="57" t="s">
        <v>4855</v>
      </c>
      <c r="H203" s="57" t="s">
        <v>281</v>
      </c>
      <c r="I203" s="57" t="n">
        <v>3</v>
      </c>
      <c r="J203" s="57" t="s">
        <v>428</v>
      </c>
      <c r="K203" s="57" t="n">
        <v>2</v>
      </c>
      <c r="L203" s="59" t="b">
        <f aca="false">FALSE()</f>
        <v>0</v>
      </c>
      <c r="M203" s="59" t="b">
        <f aca="false">TRUE()</f>
        <v>1</v>
      </c>
      <c r="N203" s="59" t="b">
        <f aca="false">TRUE()</f>
        <v>1</v>
      </c>
      <c r="O203" s="59" t="b">
        <f aca="false">TRUE()</f>
        <v>1</v>
      </c>
      <c r="P203" s="59" t="b">
        <f aca="false">TRUE()</f>
        <v>1</v>
      </c>
      <c r="Q203" s="57" t="s">
        <v>5425</v>
      </c>
      <c r="R203" s="57" t="s">
        <v>5481</v>
      </c>
      <c r="S203" s="57" t="s">
        <v>5558</v>
      </c>
      <c r="T203" s="58" t="n">
        <v>1</v>
      </c>
      <c r="U203" s="58" t="n">
        <v>60.9199981689453</v>
      </c>
      <c r="V203" s="57" t="s">
        <v>5453</v>
      </c>
      <c r="W203" s="57" t="s">
        <v>282</v>
      </c>
      <c r="X203" s="57" t="s">
        <v>5148</v>
      </c>
      <c r="Y203" s="57" t="s">
        <v>4909</v>
      </c>
      <c r="Z203" s="57" t="s">
        <v>4856</v>
      </c>
      <c r="AA203" s="57" t="n">
        <v>254</v>
      </c>
      <c r="AB203" s="57" t="n">
        <v>254</v>
      </c>
      <c r="AC203" s="57" t="s">
        <v>5440</v>
      </c>
      <c r="AD203" s="57" t="s">
        <v>5028</v>
      </c>
      <c r="AE203" s="57" t="s">
        <v>4838</v>
      </c>
      <c r="AF203" s="58" t="n">
        <v>1</v>
      </c>
      <c r="AG203" s="58" t="n">
        <v>57.2400016784668</v>
      </c>
      <c r="AH203" s="58" t="n">
        <v>3.99219551124442</v>
      </c>
      <c r="AI203" s="59" t="b">
        <f aca="false">FALSE()</f>
        <v>0</v>
      </c>
      <c r="AJ203" s="59" t="b">
        <f aca="false">TRUE()</f>
        <v>1</v>
      </c>
      <c r="AK203" s="57" t="s">
        <v>5555</v>
      </c>
    </row>
    <row r="204" customFormat="false" ht="15" hidden="false" customHeight="true" outlineLevel="0" collapsed="false">
      <c r="B204" s="57" t="s">
        <v>4770</v>
      </c>
      <c r="C204" s="57" t="s">
        <v>290</v>
      </c>
      <c r="D204" s="57" t="s">
        <v>377</v>
      </c>
      <c r="E204" s="59" t="b">
        <f aca="false">TRUE()</f>
        <v>1</v>
      </c>
      <c r="F204" s="57" t="n">
        <v>1</v>
      </c>
      <c r="G204" s="57" t="s">
        <v>4855</v>
      </c>
      <c r="H204" s="57" t="s">
        <v>281</v>
      </c>
      <c r="I204" s="57" t="n">
        <v>3</v>
      </c>
      <c r="J204" s="57" t="s">
        <v>428</v>
      </c>
      <c r="K204" s="57" t="n">
        <v>2</v>
      </c>
      <c r="L204" s="59" t="b">
        <f aca="false">FALSE()</f>
        <v>0</v>
      </c>
      <c r="M204" s="59" t="b">
        <f aca="false">TRUE()</f>
        <v>1</v>
      </c>
      <c r="N204" s="59" t="b">
        <f aca="false">TRUE()</f>
        <v>1</v>
      </c>
      <c r="O204" s="59" t="b">
        <f aca="false">TRUE()</f>
        <v>1</v>
      </c>
      <c r="P204" s="59" t="b">
        <f aca="false">TRUE()</f>
        <v>1</v>
      </c>
      <c r="Q204" s="57" t="s">
        <v>5425</v>
      </c>
      <c r="R204" s="57" t="s">
        <v>5487</v>
      </c>
      <c r="S204" s="57" t="s">
        <v>5558</v>
      </c>
      <c r="T204" s="58" t="n">
        <v>1</v>
      </c>
      <c r="U204" s="58" t="n">
        <v>60.9199981689453</v>
      </c>
      <c r="V204" s="57" t="s">
        <v>5453</v>
      </c>
      <c r="W204" s="57" t="s">
        <v>282</v>
      </c>
      <c r="X204" s="57" t="s">
        <v>5148</v>
      </c>
      <c r="Y204" s="57" t="s">
        <v>4909</v>
      </c>
      <c r="Z204" s="57" t="s">
        <v>4856</v>
      </c>
      <c r="AA204" s="57" t="n">
        <v>254</v>
      </c>
      <c r="AB204" s="57" t="n">
        <v>254</v>
      </c>
      <c r="AC204" s="57" t="s">
        <v>5440</v>
      </c>
      <c r="AD204" s="57" t="s">
        <v>4795</v>
      </c>
      <c r="AE204" s="57" t="s">
        <v>4795</v>
      </c>
      <c r="AF204" s="58" t="n">
        <v>1</v>
      </c>
      <c r="AG204" s="58" t="n">
        <v>57.2400016784668</v>
      </c>
      <c r="AH204" s="58" t="n">
        <v>3.9321294485304</v>
      </c>
      <c r="AI204" s="59" t="b">
        <f aca="false">FALSE()</f>
        <v>0</v>
      </c>
      <c r="AJ204" s="59" t="b">
        <f aca="false">TRUE()</f>
        <v>1</v>
      </c>
      <c r="AK204" s="57" t="s">
        <v>5555</v>
      </c>
    </row>
    <row r="205" customFormat="false" ht="15" hidden="false" customHeight="true" outlineLevel="0" collapsed="false">
      <c r="B205" s="57" t="s">
        <v>4770</v>
      </c>
      <c r="C205" s="57" t="s">
        <v>290</v>
      </c>
      <c r="D205" s="57" t="s">
        <v>377</v>
      </c>
      <c r="E205" s="59" t="b">
        <f aca="false">TRUE()</f>
        <v>1</v>
      </c>
      <c r="F205" s="57" t="n">
        <v>1</v>
      </c>
      <c r="G205" s="57" t="s">
        <v>4855</v>
      </c>
      <c r="H205" s="57" t="s">
        <v>281</v>
      </c>
      <c r="I205" s="57" t="n">
        <v>3</v>
      </c>
      <c r="J205" s="57" t="s">
        <v>428</v>
      </c>
      <c r="K205" s="57" t="n">
        <v>2</v>
      </c>
      <c r="L205" s="59" t="b">
        <f aca="false">FALSE()</f>
        <v>0</v>
      </c>
      <c r="M205" s="59" t="b">
        <f aca="false">TRUE()</f>
        <v>1</v>
      </c>
      <c r="N205" s="59" t="b">
        <f aca="false">TRUE()</f>
        <v>1</v>
      </c>
      <c r="O205" s="59" t="b">
        <f aca="false">TRUE()</f>
        <v>1</v>
      </c>
      <c r="P205" s="59" t="b">
        <f aca="false">TRUE()</f>
        <v>1</v>
      </c>
      <c r="Q205" s="57" t="s">
        <v>5425</v>
      </c>
      <c r="R205" s="57" t="s">
        <v>5487</v>
      </c>
      <c r="S205" s="57" t="s">
        <v>5558</v>
      </c>
      <c r="T205" s="58" t="n">
        <v>1</v>
      </c>
      <c r="U205" s="58" t="n">
        <v>60.9199981689453</v>
      </c>
      <c r="V205" s="57" t="s">
        <v>5453</v>
      </c>
      <c r="W205" s="57" t="s">
        <v>282</v>
      </c>
      <c r="X205" s="57" t="s">
        <v>5148</v>
      </c>
      <c r="Y205" s="57" t="s">
        <v>4909</v>
      </c>
      <c r="Z205" s="57" t="s">
        <v>4856</v>
      </c>
      <c r="AA205" s="57" t="n">
        <v>254</v>
      </c>
      <c r="AB205" s="57" t="n">
        <v>254</v>
      </c>
      <c r="AC205" s="57" t="s">
        <v>5440</v>
      </c>
      <c r="AD205" s="57" t="s">
        <v>4840</v>
      </c>
      <c r="AE205" s="57" t="s">
        <v>4838</v>
      </c>
      <c r="AF205" s="58" t="n">
        <v>1</v>
      </c>
      <c r="AG205" s="58" t="n">
        <v>57.2400016784668</v>
      </c>
      <c r="AH205" s="58" t="n">
        <v>4.29377130271281</v>
      </c>
      <c r="AI205" s="59" t="b">
        <f aca="false">FALSE()</f>
        <v>0</v>
      </c>
      <c r="AJ205" s="59" t="b">
        <f aca="false">FALSE()</f>
        <v>0</v>
      </c>
      <c r="AK205" s="57" t="s">
        <v>5555</v>
      </c>
    </row>
    <row r="206" customFormat="false" ht="15" hidden="false" customHeight="true" outlineLevel="0" collapsed="false">
      <c r="B206" s="57" t="s">
        <v>4770</v>
      </c>
      <c r="C206" s="57" t="s">
        <v>290</v>
      </c>
      <c r="D206" s="57" t="s">
        <v>377</v>
      </c>
      <c r="E206" s="59" t="b">
        <f aca="false">TRUE()</f>
        <v>1</v>
      </c>
      <c r="F206" s="57" t="n">
        <v>1</v>
      </c>
      <c r="G206" s="57" t="s">
        <v>4855</v>
      </c>
      <c r="H206" s="57" t="s">
        <v>281</v>
      </c>
      <c r="I206" s="57" t="n">
        <v>3</v>
      </c>
      <c r="J206" s="57" t="s">
        <v>428</v>
      </c>
      <c r="K206" s="57" t="n">
        <v>2</v>
      </c>
      <c r="L206" s="59" t="b">
        <f aca="false">FALSE()</f>
        <v>0</v>
      </c>
      <c r="M206" s="59" t="b">
        <f aca="false">TRUE()</f>
        <v>1</v>
      </c>
      <c r="N206" s="59" t="b">
        <f aca="false">TRUE()</f>
        <v>1</v>
      </c>
      <c r="O206" s="59" t="b">
        <f aca="false">TRUE()</f>
        <v>1</v>
      </c>
      <c r="P206" s="59" t="b">
        <f aca="false">TRUE()</f>
        <v>1</v>
      </c>
      <c r="Q206" s="57" t="s">
        <v>5425</v>
      </c>
      <c r="R206" s="57" t="s">
        <v>5487</v>
      </c>
      <c r="S206" s="57" t="s">
        <v>5558</v>
      </c>
      <c r="T206" s="58" t="n">
        <v>1</v>
      </c>
      <c r="U206" s="58" t="n">
        <v>60.9199981689453</v>
      </c>
      <c r="V206" s="57" t="s">
        <v>5453</v>
      </c>
      <c r="W206" s="57" t="s">
        <v>282</v>
      </c>
      <c r="X206" s="57" t="s">
        <v>5148</v>
      </c>
      <c r="Y206" s="57" t="s">
        <v>4909</v>
      </c>
      <c r="Z206" s="57" t="s">
        <v>4856</v>
      </c>
      <c r="AA206" s="57" t="n">
        <v>254</v>
      </c>
      <c r="AB206" s="57" t="n">
        <v>254</v>
      </c>
      <c r="AC206" s="57" t="s">
        <v>5440</v>
      </c>
      <c r="AD206" s="57" t="s">
        <v>5028</v>
      </c>
      <c r="AE206" s="57" t="s">
        <v>4838</v>
      </c>
      <c r="AF206" s="58" t="n">
        <v>1</v>
      </c>
      <c r="AG206" s="58" t="n">
        <v>57.2400016784668</v>
      </c>
      <c r="AH206" s="58" t="n">
        <v>3.65346150930867</v>
      </c>
      <c r="AI206" s="59" t="b">
        <f aca="false">FALSE()</f>
        <v>0</v>
      </c>
      <c r="AJ206" s="59" t="b">
        <f aca="false">TRUE()</f>
        <v>1</v>
      </c>
      <c r="AK206" s="57" t="s">
        <v>5555</v>
      </c>
    </row>
    <row r="207" customFormat="false" ht="15" hidden="false" customHeight="true" outlineLevel="0" collapsed="false">
      <c r="B207" s="57" t="s">
        <v>4770</v>
      </c>
      <c r="C207" s="57" t="s">
        <v>290</v>
      </c>
      <c r="D207" s="57" t="s">
        <v>377</v>
      </c>
      <c r="E207" s="59" t="b">
        <f aca="false">TRUE()</f>
        <v>1</v>
      </c>
      <c r="F207" s="57" t="n">
        <v>1</v>
      </c>
      <c r="G207" s="57" t="s">
        <v>4855</v>
      </c>
      <c r="H207" s="57" t="s">
        <v>281</v>
      </c>
      <c r="I207" s="57" t="n">
        <v>4</v>
      </c>
      <c r="J207" s="57" t="s">
        <v>360</v>
      </c>
      <c r="K207" s="57" t="n">
        <v>2</v>
      </c>
      <c r="L207" s="59" t="b">
        <f aca="false">FALSE()</f>
        <v>0</v>
      </c>
      <c r="M207" s="59" t="b">
        <f aca="false">TRUE()</f>
        <v>1</v>
      </c>
      <c r="N207" s="59" t="b">
        <f aca="false">TRUE()</f>
        <v>1</v>
      </c>
      <c r="O207" s="59" t="b">
        <f aca="false">TRUE()</f>
        <v>1</v>
      </c>
      <c r="P207" s="59" t="b">
        <f aca="false">TRUE()</f>
        <v>1</v>
      </c>
      <c r="Q207" s="57" t="s">
        <v>5417</v>
      </c>
      <c r="R207" s="57" t="s">
        <v>4795</v>
      </c>
      <c r="S207" s="57" t="s">
        <v>4795</v>
      </c>
      <c r="T207" s="58" t="n">
        <v>1</v>
      </c>
      <c r="U207" s="58" t="n">
        <v>56.8300018310547</v>
      </c>
      <c r="V207" s="57" t="s">
        <v>5448</v>
      </c>
      <c r="W207" s="57" t="s">
        <v>282</v>
      </c>
      <c r="X207" s="57" t="s">
        <v>5150</v>
      </c>
      <c r="Y207" s="57" t="s">
        <v>5149</v>
      </c>
      <c r="Z207" s="57" t="s">
        <v>5053</v>
      </c>
      <c r="AA207" s="57" t="n">
        <v>338</v>
      </c>
      <c r="AB207" s="57" t="n">
        <v>338</v>
      </c>
      <c r="AC207" s="57" t="s">
        <v>5447</v>
      </c>
      <c r="AD207" s="57" t="s">
        <v>5450</v>
      </c>
      <c r="AE207" s="57" t="s">
        <v>4838</v>
      </c>
      <c r="AF207" s="58" t="n">
        <v>1</v>
      </c>
      <c r="AG207" s="58" t="n">
        <v>63.6199989318848</v>
      </c>
      <c r="AH207" s="58" t="n">
        <v>3.8897488350792</v>
      </c>
      <c r="AI207" s="59" t="b">
        <f aca="false">FALSE()</f>
        <v>0</v>
      </c>
      <c r="AJ207" s="59" t="b">
        <f aca="false">TRUE()</f>
        <v>1</v>
      </c>
      <c r="AK207" s="57" t="s">
        <v>5555</v>
      </c>
    </row>
    <row r="208" customFormat="false" ht="15" hidden="false" customHeight="true" outlineLevel="0" collapsed="false">
      <c r="B208" s="57" t="s">
        <v>4770</v>
      </c>
      <c r="C208" s="57" t="s">
        <v>290</v>
      </c>
      <c r="D208" s="57" t="s">
        <v>377</v>
      </c>
      <c r="E208" s="59" t="b">
        <f aca="false">TRUE()</f>
        <v>1</v>
      </c>
      <c r="F208" s="57" t="n">
        <v>1</v>
      </c>
      <c r="G208" s="57" t="s">
        <v>4855</v>
      </c>
      <c r="H208" s="57" t="s">
        <v>281</v>
      </c>
      <c r="I208" s="57" t="n">
        <v>4</v>
      </c>
      <c r="J208" s="57" t="s">
        <v>360</v>
      </c>
      <c r="K208" s="57" t="n">
        <v>2</v>
      </c>
      <c r="L208" s="59" t="b">
        <f aca="false">FALSE()</f>
        <v>0</v>
      </c>
      <c r="M208" s="59" t="b">
        <f aca="false">TRUE()</f>
        <v>1</v>
      </c>
      <c r="N208" s="59" t="b">
        <f aca="false">TRUE()</f>
        <v>1</v>
      </c>
      <c r="O208" s="59" t="b">
        <f aca="false">TRUE()</f>
        <v>1</v>
      </c>
      <c r="P208" s="59" t="b">
        <f aca="false">TRUE()</f>
        <v>1</v>
      </c>
      <c r="Q208" s="57" t="s">
        <v>5417</v>
      </c>
      <c r="R208" s="57" t="s">
        <v>4795</v>
      </c>
      <c r="S208" s="57" t="s">
        <v>4795</v>
      </c>
      <c r="T208" s="58" t="n">
        <v>1</v>
      </c>
      <c r="U208" s="58" t="n">
        <v>56.8300018310547</v>
      </c>
      <c r="V208" s="57" t="s">
        <v>5448</v>
      </c>
      <c r="W208" s="57" t="s">
        <v>282</v>
      </c>
      <c r="X208" s="57" t="s">
        <v>5150</v>
      </c>
      <c r="Y208" s="57" t="s">
        <v>5149</v>
      </c>
      <c r="Z208" s="57" t="s">
        <v>5053</v>
      </c>
      <c r="AA208" s="57" t="n">
        <v>338</v>
      </c>
      <c r="AB208" s="57" t="n">
        <v>338</v>
      </c>
      <c r="AC208" s="57" t="s">
        <v>5447</v>
      </c>
      <c r="AD208" s="57" t="s">
        <v>5451</v>
      </c>
      <c r="AE208" s="57" t="s">
        <v>4866</v>
      </c>
      <c r="AF208" s="58" t="n">
        <v>1</v>
      </c>
      <c r="AG208" s="58" t="n">
        <v>63.6199989318848</v>
      </c>
      <c r="AH208" s="58" t="n">
        <v>4.39266855112017</v>
      </c>
      <c r="AI208" s="59" t="b">
        <f aca="false">FALSE()</f>
        <v>0</v>
      </c>
      <c r="AJ208" s="59" t="b">
        <f aca="false">FALSE()</f>
        <v>0</v>
      </c>
      <c r="AK208" s="57" t="s">
        <v>5556</v>
      </c>
    </row>
    <row r="209" customFormat="false" ht="15" hidden="false" customHeight="true" outlineLevel="0" collapsed="false">
      <c r="B209" s="57" t="s">
        <v>4770</v>
      </c>
      <c r="C209" s="57" t="s">
        <v>290</v>
      </c>
      <c r="D209" s="57" t="s">
        <v>377</v>
      </c>
      <c r="E209" s="59" t="b">
        <f aca="false">TRUE()</f>
        <v>1</v>
      </c>
      <c r="F209" s="57" t="n">
        <v>1</v>
      </c>
      <c r="G209" s="57" t="s">
        <v>4855</v>
      </c>
      <c r="H209" s="57" t="s">
        <v>281</v>
      </c>
      <c r="I209" s="57" t="n">
        <v>4</v>
      </c>
      <c r="J209" s="57" t="s">
        <v>360</v>
      </c>
      <c r="K209" s="57" t="n">
        <v>2</v>
      </c>
      <c r="L209" s="59" t="b">
        <f aca="false">FALSE()</f>
        <v>0</v>
      </c>
      <c r="M209" s="59" t="b">
        <f aca="false">TRUE()</f>
        <v>1</v>
      </c>
      <c r="N209" s="59" t="b">
        <f aca="false">TRUE()</f>
        <v>1</v>
      </c>
      <c r="O209" s="59" t="b">
        <f aca="false">TRUE()</f>
        <v>1</v>
      </c>
      <c r="P209" s="59" t="b">
        <f aca="false">TRUE()</f>
        <v>1</v>
      </c>
      <c r="Q209" s="57" t="s">
        <v>5417</v>
      </c>
      <c r="R209" s="57" t="s">
        <v>4840</v>
      </c>
      <c r="S209" s="57" t="s">
        <v>5557</v>
      </c>
      <c r="T209" s="58" t="n">
        <v>1</v>
      </c>
      <c r="U209" s="58" t="n">
        <v>56.8300018310547</v>
      </c>
      <c r="V209" s="57" t="s">
        <v>5448</v>
      </c>
      <c r="W209" s="57" t="s">
        <v>282</v>
      </c>
      <c r="X209" s="57" t="s">
        <v>5150</v>
      </c>
      <c r="Y209" s="57" t="s">
        <v>5149</v>
      </c>
      <c r="Z209" s="57" t="s">
        <v>5053</v>
      </c>
      <c r="AA209" s="57" t="n">
        <v>338</v>
      </c>
      <c r="AB209" s="57" t="n">
        <v>338</v>
      </c>
      <c r="AC209" s="57" t="s">
        <v>5447</v>
      </c>
      <c r="AD209" s="57" t="s">
        <v>5450</v>
      </c>
      <c r="AE209" s="57" t="s">
        <v>4838</v>
      </c>
      <c r="AF209" s="58" t="n">
        <v>1</v>
      </c>
      <c r="AG209" s="58" t="n">
        <v>63.6199989318848</v>
      </c>
      <c r="AH209" s="58" t="n">
        <v>4.25152549092676</v>
      </c>
      <c r="AI209" s="59" t="b">
        <f aca="false">FALSE()</f>
        <v>0</v>
      </c>
      <c r="AJ209" s="59" t="b">
        <f aca="false">FALSE()</f>
        <v>0</v>
      </c>
      <c r="AK209" s="57" t="s">
        <v>5555</v>
      </c>
    </row>
    <row r="210" customFormat="false" ht="15" hidden="false" customHeight="true" outlineLevel="0" collapsed="false">
      <c r="B210" s="57" t="s">
        <v>4770</v>
      </c>
      <c r="C210" s="57" t="s">
        <v>290</v>
      </c>
      <c r="D210" s="57" t="s">
        <v>377</v>
      </c>
      <c r="E210" s="59" t="b">
        <f aca="false">TRUE()</f>
        <v>1</v>
      </c>
      <c r="F210" s="57" t="n">
        <v>1</v>
      </c>
      <c r="G210" s="57" t="s">
        <v>4855</v>
      </c>
      <c r="H210" s="57" t="s">
        <v>281</v>
      </c>
      <c r="I210" s="57" t="n">
        <v>4</v>
      </c>
      <c r="J210" s="57" t="s">
        <v>360</v>
      </c>
      <c r="K210" s="57" t="n">
        <v>2</v>
      </c>
      <c r="L210" s="59" t="b">
        <f aca="false">FALSE()</f>
        <v>0</v>
      </c>
      <c r="M210" s="59" t="b">
        <f aca="false">TRUE()</f>
        <v>1</v>
      </c>
      <c r="N210" s="59" t="b">
        <f aca="false">TRUE()</f>
        <v>1</v>
      </c>
      <c r="O210" s="59" t="b">
        <f aca="false">TRUE()</f>
        <v>1</v>
      </c>
      <c r="P210" s="59" t="b">
        <f aca="false">TRUE()</f>
        <v>1</v>
      </c>
      <c r="Q210" s="57" t="s">
        <v>5417</v>
      </c>
      <c r="R210" s="57" t="s">
        <v>4840</v>
      </c>
      <c r="S210" s="57" t="s">
        <v>5557</v>
      </c>
      <c r="T210" s="58" t="n">
        <v>1</v>
      </c>
      <c r="U210" s="58" t="n">
        <v>56.8300018310547</v>
      </c>
      <c r="V210" s="57" t="s">
        <v>5448</v>
      </c>
      <c r="W210" s="57" t="s">
        <v>282</v>
      </c>
      <c r="X210" s="57" t="s">
        <v>5150</v>
      </c>
      <c r="Y210" s="57" t="s">
        <v>5149</v>
      </c>
      <c r="Z210" s="57" t="s">
        <v>5053</v>
      </c>
      <c r="AA210" s="57" t="n">
        <v>338</v>
      </c>
      <c r="AB210" s="57" t="n">
        <v>338</v>
      </c>
      <c r="AC210" s="57" t="s">
        <v>5447</v>
      </c>
      <c r="AD210" s="57" t="s">
        <v>5451</v>
      </c>
      <c r="AE210" s="57" t="s">
        <v>4866</v>
      </c>
      <c r="AF210" s="58" t="n">
        <v>1</v>
      </c>
      <c r="AG210" s="58" t="n">
        <v>63.6199989318848</v>
      </c>
      <c r="AH210" s="58" t="n">
        <v>3.99246064476535</v>
      </c>
      <c r="AI210" s="59" t="b">
        <f aca="false">FALSE()</f>
        <v>0</v>
      </c>
      <c r="AJ210" s="59" t="b">
        <f aca="false">TRUE()</f>
        <v>1</v>
      </c>
      <c r="AK210" s="57" t="s">
        <v>5556</v>
      </c>
    </row>
    <row r="211" customFormat="false" ht="15" hidden="false" customHeight="true" outlineLevel="0" collapsed="false">
      <c r="B211" s="57" t="s">
        <v>4770</v>
      </c>
      <c r="C211" s="57" t="s">
        <v>290</v>
      </c>
      <c r="D211" s="57" t="s">
        <v>377</v>
      </c>
      <c r="E211" s="59" t="b">
        <f aca="false">TRUE()</f>
        <v>1</v>
      </c>
      <c r="F211" s="57" t="n">
        <v>1</v>
      </c>
      <c r="G211" s="57" t="s">
        <v>4855</v>
      </c>
      <c r="H211" s="57" t="s">
        <v>281</v>
      </c>
      <c r="I211" s="57" t="n">
        <v>4</v>
      </c>
      <c r="J211" s="57" t="s">
        <v>360</v>
      </c>
      <c r="K211" s="57" t="n">
        <v>2</v>
      </c>
      <c r="L211" s="59" t="b">
        <f aca="false">FALSE()</f>
        <v>0</v>
      </c>
      <c r="M211" s="59" t="b">
        <f aca="false">TRUE()</f>
        <v>1</v>
      </c>
      <c r="N211" s="59" t="b">
        <f aca="false">TRUE()</f>
        <v>1</v>
      </c>
      <c r="O211" s="59" t="b">
        <f aca="false">TRUE()</f>
        <v>1</v>
      </c>
      <c r="P211" s="59" t="b">
        <f aca="false">TRUE()</f>
        <v>1</v>
      </c>
      <c r="Q211" s="57" t="s">
        <v>5417</v>
      </c>
      <c r="R211" s="57" t="s">
        <v>4840</v>
      </c>
      <c r="S211" s="57" t="s">
        <v>5557</v>
      </c>
      <c r="T211" s="58" t="n">
        <v>1</v>
      </c>
      <c r="U211" s="58" t="n">
        <v>56.8300018310547</v>
      </c>
      <c r="V211" s="57" t="s">
        <v>5448</v>
      </c>
      <c r="W211" s="57" t="s">
        <v>282</v>
      </c>
      <c r="X211" s="57" t="s">
        <v>5150</v>
      </c>
      <c r="Y211" s="57" t="s">
        <v>5149</v>
      </c>
      <c r="Z211" s="57" t="s">
        <v>5053</v>
      </c>
      <c r="AA211" s="57" t="n">
        <v>368</v>
      </c>
      <c r="AB211" s="57" t="n">
        <v>368</v>
      </c>
      <c r="AC211" s="57" t="s">
        <v>5423</v>
      </c>
      <c r="AD211" s="57" t="s">
        <v>5028</v>
      </c>
      <c r="AE211" s="57" t="s">
        <v>4838</v>
      </c>
      <c r="AF211" s="58" t="n">
        <v>1</v>
      </c>
      <c r="AG211" s="58" t="n">
        <v>56.810001373291</v>
      </c>
      <c r="AH211" s="58" t="n">
        <v>4.36765360348092</v>
      </c>
      <c r="AI211" s="59" t="b">
        <f aca="false">FALSE()</f>
        <v>0</v>
      </c>
      <c r="AJ211" s="59" t="b">
        <f aca="false">FALSE()</f>
        <v>0</v>
      </c>
      <c r="AK211" s="57" t="s">
        <v>5555</v>
      </c>
    </row>
    <row r="212" customFormat="false" ht="15" hidden="false" customHeight="true" outlineLevel="0" collapsed="false">
      <c r="B212" s="57" t="s">
        <v>4770</v>
      </c>
      <c r="C212" s="57" t="s">
        <v>290</v>
      </c>
      <c r="D212" s="57" t="s">
        <v>377</v>
      </c>
      <c r="E212" s="59" t="b">
        <f aca="false">TRUE()</f>
        <v>1</v>
      </c>
      <c r="F212" s="57" t="n">
        <v>1</v>
      </c>
      <c r="G212" s="57" t="s">
        <v>4855</v>
      </c>
      <c r="H212" s="57" t="s">
        <v>281</v>
      </c>
      <c r="I212" s="57" t="n">
        <v>4</v>
      </c>
      <c r="J212" s="57" t="s">
        <v>360</v>
      </c>
      <c r="K212" s="57" t="n">
        <v>2</v>
      </c>
      <c r="L212" s="59" t="b">
        <f aca="false">FALSE()</f>
        <v>0</v>
      </c>
      <c r="M212" s="59" t="b">
        <f aca="false">TRUE()</f>
        <v>1</v>
      </c>
      <c r="N212" s="59" t="b">
        <f aca="false">TRUE()</f>
        <v>1</v>
      </c>
      <c r="O212" s="59" t="b">
        <f aca="false">TRUE()</f>
        <v>1</v>
      </c>
      <c r="P212" s="59" t="b">
        <f aca="false">TRUE()</f>
        <v>1</v>
      </c>
      <c r="Q212" s="57" t="s">
        <v>5417</v>
      </c>
      <c r="R212" s="57" t="s">
        <v>4840</v>
      </c>
      <c r="S212" s="57" t="s">
        <v>5557</v>
      </c>
      <c r="T212" s="58" t="n">
        <v>1</v>
      </c>
      <c r="U212" s="58" t="n">
        <v>56.8300018310547</v>
      </c>
      <c r="V212" s="57" t="s">
        <v>5448</v>
      </c>
      <c r="W212" s="57" t="s">
        <v>282</v>
      </c>
      <c r="X212" s="57" t="s">
        <v>5150</v>
      </c>
      <c r="Y212" s="57" t="s">
        <v>5149</v>
      </c>
      <c r="Z212" s="57" t="s">
        <v>5053</v>
      </c>
      <c r="AA212" s="57" t="n">
        <v>368</v>
      </c>
      <c r="AB212" s="57" t="n">
        <v>368</v>
      </c>
      <c r="AC212" s="57" t="s">
        <v>5423</v>
      </c>
      <c r="AD212" s="57" t="s">
        <v>5452</v>
      </c>
      <c r="AE212" s="57" t="s">
        <v>4866</v>
      </c>
      <c r="AF212" s="58" t="n">
        <v>1</v>
      </c>
      <c r="AG212" s="58" t="n">
        <v>56.810001373291</v>
      </c>
      <c r="AH212" s="58" t="n">
        <v>3.598455363069</v>
      </c>
      <c r="AI212" s="59" t="b">
        <f aca="false">FALSE()</f>
        <v>0</v>
      </c>
      <c r="AJ212" s="59" t="b">
        <f aca="false">TRUE()</f>
        <v>1</v>
      </c>
      <c r="AK212" s="57" t="s">
        <v>5556</v>
      </c>
    </row>
    <row r="213" customFormat="false" ht="15" hidden="false" customHeight="true" outlineLevel="0" collapsed="false">
      <c r="B213" s="57" t="s">
        <v>4770</v>
      </c>
      <c r="C213" s="57" t="s">
        <v>290</v>
      </c>
      <c r="D213" s="57" t="s">
        <v>377</v>
      </c>
      <c r="E213" s="59" t="b">
        <f aca="false">TRUE()</f>
        <v>1</v>
      </c>
      <c r="F213" s="57" t="n">
        <v>1</v>
      </c>
      <c r="G213" s="57" t="s">
        <v>4855</v>
      </c>
      <c r="H213" s="57" t="s">
        <v>281</v>
      </c>
      <c r="I213" s="57" t="n">
        <v>4</v>
      </c>
      <c r="J213" s="57" t="s">
        <v>360</v>
      </c>
      <c r="K213" s="57" t="n">
        <v>2</v>
      </c>
      <c r="L213" s="59" t="b">
        <f aca="false">FALSE()</f>
        <v>0</v>
      </c>
      <c r="M213" s="59" t="b">
        <f aca="false">TRUE()</f>
        <v>1</v>
      </c>
      <c r="N213" s="59" t="b">
        <f aca="false">TRUE()</f>
        <v>1</v>
      </c>
      <c r="O213" s="59" t="b">
        <f aca="false">TRUE()</f>
        <v>1</v>
      </c>
      <c r="P213" s="59" t="b">
        <f aca="false">TRUE()</f>
        <v>1</v>
      </c>
      <c r="Q213" s="57" t="s">
        <v>5417</v>
      </c>
      <c r="R213" s="57" t="s">
        <v>4838</v>
      </c>
      <c r="S213" s="57" t="s">
        <v>5557</v>
      </c>
      <c r="T213" s="58" t="n">
        <v>1</v>
      </c>
      <c r="U213" s="58" t="n">
        <v>56.8300018310547</v>
      </c>
      <c r="V213" s="57" t="s">
        <v>5448</v>
      </c>
      <c r="W213" s="57" t="s">
        <v>282</v>
      </c>
      <c r="X213" s="57" t="s">
        <v>5150</v>
      </c>
      <c r="Y213" s="57" t="s">
        <v>5149</v>
      </c>
      <c r="Z213" s="57" t="s">
        <v>5053</v>
      </c>
      <c r="AA213" s="57" t="n">
        <v>368</v>
      </c>
      <c r="AB213" s="57" t="n">
        <v>368</v>
      </c>
      <c r="AC213" s="57" t="s">
        <v>5423</v>
      </c>
      <c r="AD213" s="57" t="s">
        <v>5452</v>
      </c>
      <c r="AE213" s="57" t="s">
        <v>4866</v>
      </c>
      <c r="AF213" s="58" t="n">
        <v>1</v>
      </c>
      <c r="AG213" s="58" t="n">
        <v>56.810001373291</v>
      </c>
      <c r="AH213" s="58" t="n">
        <v>3.4888978202292</v>
      </c>
      <c r="AI213" s="59" t="b">
        <f aca="false">TRUE()</f>
        <v>1</v>
      </c>
      <c r="AJ213" s="59" t="b">
        <f aca="false">TRUE()</f>
        <v>1</v>
      </c>
      <c r="AK213" s="57" t="s">
        <v>5556</v>
      </c>
    </row>
    <row r="214" customFormat="false" ht="15" hidden="false" customHeight="true" outlineLevel="0" collapsed="false">
      <c r="B214" s="57" t="s">
        <v>4770</v>
      </c>
      <c r="C214" s="57" t="s">
        <v>290</v>
      </c>
      <c r="D214" s="57" t="s">
        <v>377</v>
      </c>
      <c r="E214" s="59" t="b">
        <f aca="false">TRUE()</f>
        <v>1</v>
      </c>
      <c r="F214" s="57" t="n">
        <v>1</v>
      </c>
      <c r="G214" s="57" t="s">
        <v>4855</v>
      </c>
      <c r="H214" s="57" t="s">
        <v>281</v>
      </c>
      <c r="I214" s="57" t="n">
        <v>4</v>
      </c>
      <c r="J214" s="57" t="s">
        <v>360</v>
      </c>
      <c r="K214" s="57" t="n">
        <v>2</v>
      </c>
      <c r="L214" s="59" t="b">
        <f aca="false">FALSE()</f>
        <v>0</v>
      </c>
      <c r="M214" s="59" t="b">
        <f aca="false">TRUE()</f>
        <v>1</v>
      </c>
      <c r="N214" s="59" t="b">
        <f aca="false">TRUE()</f>
        <v>1</v>
      </c>
      <c r="O214" s="59" t="b">
        <f aca="false">TRUE()</f>
        <v>1</v>
      </c>
      <c r="P214" s="59" t="b">
        <f aca="false">TRUE()</f>
        <v>1</v>
      </c>
      <c r="Q214" s="57" t="s">
        <v>5417</v>
      </c>
      <c r="R214" s="57" t="s">
        <v>4866</v>
      </c>
      <c r="S214" s="57" t="s">
        <v>5557</v>
      </c>
      <c r="T214" s="58" t="n">
        <v>1</v>
      </c>
      <c r="U214" s="58" t="n">
        <v>56.8300018310547</v>
      </c>
      <c r="V214" s="57" t="s">
        <v>5453</v>
      </c>
      <c r="W214" s="57" t="s">
        <v>282</v>
      </c>
      <c r="X214" s="57" t="s">
        <v>5148</v>
      </c>
      <c r="Y214" s="57" t="s">
        <v>4909</v>
      </c>
      <c r="Z214" s="57" t="s">
        <v>4856</v>
      </c>
      <c r="AA214" s="57" t="n">
        <v>277</v>
      </c>
      <c r="AB214" s="57" t="n">
        <v>277</v>
      </c>
      <c r="AC214" s="57" t="s">
        <v>5425</v>
      </c>
      <c r="AD214" s="57" t="s">
        <v>5487</v>
      </c>
      <c r="AE214" s="57" t="s">
        <v>4838</v>
      </c>
      <c r="AF214" s="58" t="n">
        <v>1</v>
      </c>
      <c r="AG214" s="58" t="n">
        <v>54.1100006103516</v>
      </c>
      <c r="AH214" s="58" t="n">
        <v>4.22277361458081</v>
      </c>
      <c r="AI214" s="59" t="b">
        <f aca="false">FALSE()</f>
        <v>0</v>
      </c>
      <c r="AJ214" s="59" t="b">
        <f aca="false">FALSE()</f>
        <v>0</v>
      </c>
      <c r="AK214" s="57" t="s">
        <v>5555</v>
      </c>
    </row>
    <row r="215" customFormat="false" ht="15" hidden="false" customHeight="true" outlineLevel="0" collapsed="false">
      <c r="B215" s="57" t="s">
        <v>4770</v>
      </c>
      <c r="C215" s="57" t="s">
        <v>290</v>
      </c>
      <c r="D215" s="57" t="s">
        <v>377</v>
      </c>
      <c r="E215" s="59" t="b">
        <f aca="false">TRUE()</f>
        <v>1</v>
      </c>
      <c r="F215" s="57" t="n">
        <v>1</v>
      </c>
      <c r="G215" s="57" t="s">
        <v>4855</v>
      </c>
      <c r="H215" s="57" t="s">
        <v>281</v>
      </c>
      <c r="I215" s="57" t="n">
        <v>4</v>
      </c>
      <c r="J215" s="57" t="s">
        <v>360</v>
      </c>
      <c r="K215" s="57" t="n">
        <v>2</v>
      </c>
      <c r="L215" s="59" t="b">
        <f aca="false">FALSE()</f>
        <v>0</v>
      </c>
      <c r="M215" s="59" t="b">
        <f aca="false">TRUE()</f>
        <v>1</v>
      </c>
      <c r="N215" s="59" t="b">
        <f aca="false">TRUE()</f>
        <v>1</v>
      </c>
      <c r="O215" s="59" t="b">
        <f aca="false">TRUE()</f>
        <v>1</v>
      </c>
      <c r="P215" s="59" t="b">
        <f aca="false">TRUE()</f>
        <v>1</v>
      </c>
      <c r="Q215" s="57" t="s">
        <v>5417</v>
      </c>
      <c r="R215" s="57" t="s">
        <v>5028</v>
      </c>
      <c r="S215" s="57" t="s">
        <v>5558</v>
      </c>
      <c r="T215" s="58" t="n">
        <v>1</v>
      </c>
      <c r="U215" s="58" t="n">
        <v>56.8300018310547</v>
      </c>
      <c r="V215" s="57" t="s">
        <v>5448</v>
      </c>
      <c r="W215" s="57" t="s">
        <v>282</v>
      </c>
      <c r="X215" s="57" t="s">
        <v>5150</v>
      </c>
      <c r="Y215" s="57" t="s">
        <v>5149</v>
      </c>
      <c r="Z215" s="57" t="s">
        <v>5053</v>
      </c>
      <c r="AA215" s="57" t="n">
        <v>338</v>
      </c>
      <c r="AB215" s="57" t="n">
        <v>338</v>
      </c>
      <c r="AC215" s="57" t="s">
        <v>5447</v>
      </c>
      <c r="AD215" s="57" t="s">
        <v>5450</v>
      </c>
      <c r="AE215" s="57" t="s">
        <v>4838</v>
      </c>
      <c r="AF215" s="58" t="n">
        <v>1</v>
      </c>
      <c r="AG215" s="58" t="n">
        <v>63.6199989318848</v>
      </c>
      <c r="AH215" s="58" t="n">
        <v>4.07655504071759</v>
      </c>
      <c r="AI215" s="59" t="b">
        <f aca="false">FALSE()</f>
        <v>0</v>
      </c>
      <c r="AJ215" s="59" t="b">
        <f aca="false">FALSE()</f>
        <v>0</v>
      </c>
      <c r="AK215" s="57" t="s">
        <v>5555</v>
      </c>
    </row>
    <row r="216" customFormat="false" ht="15" hidden="false" customHeight="true" outlineLevel="0" collapsed="false">
      <c r="B216" s="57" t="s">
        <v>4770</v>
      </c>
      <c r="C216" s="57" t="s">
        <v>290</v>
      </c>
      <c r="D216" s="57" t="s">
        <v>377</v>
      </c>
      <c r="E216" s="59" t="b">
        <f aca="false">TRUE()</f>
        <v>1</v>
      </c>
      <c r="F216" s="57" t="n">
        <v>1</v>
      </c>
      <c r="G216" s="57" t="s">
        <v>4855</v>
      </c>
      <c r="H216" s="57" t="s">
        <v>281</v>
      </c>
      <c r="I216" s="57" t="n">
        <v>4</v>
      </c>
      <c r="J216" s="57" t="s">
        <v>360</v>
      </c>
      <c r="K216" s="57" t="n">
        <v>2</v>
      </c>
      <c r="L216" s="59" t="b">
        <f aca="false">FALSE()</f>
        <v>0</v>
      </c>
      <c r="M216" s="59" t="b">
        <f aca="false">TRUE()</f>
        <v>1</v>
      </c>
      <c r="N216" s="59" t="b">
        <f aca="false">TRUE()</f>
        <v>1</v>
      </c>
      <c r="O216" s="59" t="b">
        <f aca="false">TRUE()</f>
        <v>1</v>
      </c>
      <c r="P216" s="59" t="b">
        <f aca="false">TRUE()</f>
        <v>1</v>
      </c>
      <c r="Q216" s="57" t="s">
        <v>5417</v>
      </c>
      <c r="R216" s="57" t="s">
        <v>5028</v>
      </c>
      <c r="S216" s="57" t="s">
        <v>5558</v>
      </c>
      <c r="T216" s="58" t="n">
        <v>1</v>
      </c>
      <c r="U216" s="58" t="n">
        <v>56.8300018310547</v>
      </c>
      <c r="V216" s="57" t="s">
        <v>5448</v>
      </c>
      <c r="W216" s="57" t="s">
        <v>282</v>
      </c>
      <c r="X216" s="57" t="s">
        <v>5150</v>
      </c>
      <c r="Y216" s="57" t="s">
        <v>5149</v>
      </c>
      <c r="Z216" s="57" t="s">
        <v>5053</v>
      </c>
      <c r="AA216" s="57" t="n">
        <v>338</v>
      </c>
      <c r="AB216" s="57" t="n">
        <v>338</v>
      </c>
      <c r="AC216" s="57" t="s">
        <v>5447</v>
      </c>
      <c r="AD216" s="57" t="s">
        <v>5460</v>
      </c>
      <c r="AE216" s="57" t="s">
        <v>4838</v>
      </c>
      <c r="AF216" s="58" t="n">
        <v>1</v>
      </c>
      <c r="AG216" s="58" t="n">
        <v>63.6199989318848</v>
      </c>
      <c r="AH216" s="58" t="n">
        <v>4.45071836898269</v>
      </c>
      <c r="AI216" s="59" t="b">
        <f aca="false">FALSE()</f>
        <v>0</v>
      </c>
      <c r="AJ216" s="59" t="b">
        <f aca="false">FALSE()</f>
        <v>0</v>
      </c>
      <c r="AK216" s="57" t="s">
        <v>5555</v>
      </c>
    </row>
    <row r="217" customFormat="false" ht="15" hidden="false" customHeight="true" outlineLevel="0" collapsed="false">
      <c r="B217" s="57" t="s">
        <v>4770</v>
      </c>
      <c r="C217" s="57" t="s">
        <v>290</v>
      </c>
      <c r="D217" s="57" t="s">
        <v>377</v>
      </c>
      <c r="E217" s="59" t="b">
        <f aca="false">TRUE()</f>
        <v>1</v>
      </c>
      <c r="F217" s="57" t="n">
        <v>1</v>
      </c>
      <c r="G217" s="57" t="s">
        <v>4855</v>
      </c>
      <c r="H217" s="57" t="s">
        <v>281</v>
      </c>
      <c r="I217" s="57" t="n">
        <v>4</v>
      </c>
      <c r="J217" s="57" t="s">
        <v>360</v>
      </c>
      <c r="K217" s="57" t="n">
        <v>2</v>
      </c>
      <c r="L217" s="59" t="b">
        <f aca="false">FALSE()</f>
        <v>0</v>
      </c>
      <c r="M217" s="59" t="b">
        <f aca="false">TRUE()</f>
        <v>1</v>
      </c>
      <c r="N217" s="59" t="b">
        <f aca="false">TRUE()</f>
        <v>1</v>
      </c>
      <c r="O217" s="59" t="b">
        <f aca="false">TRUE()</f>
        <v>1</v>
      </c>
      <c r="P217" s="59" t="b">
        <f aca="false">TRUE()</f>
        <v>1</v>
      </c>
      <c r="Q217" s="57" t="s">
        <v>5417</v>
      </c>
      <c r="R217" s="57" t="s">
        <v>5028</v>
      </c>
      <c r="S217" s="57" t="s">
        <v>5558</v>
      </c>
      <c r="T217" s="58" t="n">
        <v>1</v>
      </c>
      <c r="U217" s="58" t="n">
        <v>56.8300018310547</v>
      </c>
      <c r="V217" s="57" t="s">
        <v>5448</v>
      </c>
      <c r="W217" s="57" t="s">
        <v>282</v>
      </c>
      <c r="X217" s="57" t="s">
        <v>5150</v>
      </c>
      <c r="Y217" s="57" t="s">
        <v>5149</v>
      </c>
      <c r="Z217" s="57" t="s">
        <v>5053</v>
      </c>
      <c r="AA217" s="57" t="n">
        <v>338</v>
      </c>
      <c r="AB217" s="57" t="n">
        <v>338</v>
      </c>
      <c r="AC217" s="57" t="s">
        <v>5447</v>
      </c>
      <c r="AD217" s="57" t="s">
        <v>5451</v>
      </c>
      <c r="AE217" s="57" t="s">
        <v>4866</v>
      </c>
      <c r="AF217" s="58" t="n">
        <v>1</v>
      </c>
      <c r="AG217" s="58" t="n">
        <v>63.6199989318848</v>
      </c>
      <c r="AH217" s="58" t="n">
        <v>3.81487378559241</v>
      </c>
      <c r="AI217" s="59" t="b">
        <f aca="false">FALSE()</f>
        <v>0</v>
      </c>
      <c r="AJ217" s="59" t="b">
        <f aca="false">TRUE()</f>
        <v>1</v>
      </c>
      <c r="AK217" s="57" t="s">
        <v>5556</v>
      </c>
    </row>
    <row r="218" customFormat="false" ht="15" hidden="false" customHeight="true" outlineLevel="0" collapsed="false">
      <c r="B218" s="57" t="s">
        <v>4770</v>
      </c>
      <c r="C218" s="57" t="s">
        <v>290</v>
      </c>
      <c r="D218" s="57" t="s">
        <v>377</v>
      </c>
      <c r="E218" s="59" t="b">
        <f aca="false">TRUE()</f>
        <v>1</v>
      </c>
      <c r="F218" s="57" t="n">
        <v>1</v>
      </c>
      <c r="G218" s="57" t="s">
        <v>4855</v>
      </c>
      <c r="H218" s="57" t="s">
        <v>281</v>
      </c>
      <c r="I218" s="57" t="n">
        <v>4</v>
      </c>
      <c r="J218" s="57" t="s">
        <v>360</v>
      </c>
      <c r="K218" s="57" t="n">
        <v>2</v>
      </c>
      <c r="L218" s="59" t="b">
        <f aca="false">FALSE()</f>
        <v>0</v>
      </c>
      <c r="M218" s="59" t="b">
        <f aca="false">TRUE()</f>
        <v>1</v>
      </c>
      <c r="N218" s="59" t="b">
        <f aca="false">TRUE()</f>
        <v>1</v>
      </c>
      <c r="O218" s="59" t="b">
        <f aca="false">TRUE()</f>
        <v>1</v>
      </c>
      <c r="P218" s="59" t="b">
        <f aca="false">TRUE()</f>
        <v>1</v>
      </c>
      <c r="Q218" s="57" t="s">
        <v>5417</v>
      </c>
      <c r="R218" s="57" t="s">
        <v>5426</v>
      </c>
      <c r="S218" s="57" t="s">
        <v>5558</v>
      </c>
      <c r="T218" s="58" t="n">
        <v>1</v>
      </c>
      <c r="U218" s="58" t="n">
        <v>56.8300018310547</v>
      </c>
      <c r="V218" s="57" t="s">
        <v>5448</v>
      </c>
      <c r="W218" s="57" t="s">
        <v>282</v>
      </c>
      <c r="X218" s="57" t="s">
        <v>5150</v>
      </c>
      <c r="Y218" s="57" t="s">
        <v>5149</v>
      </c>
      <c r="Z218" s="57" t="s">
        <v>5053</v>
      </c>
      <c r="AA218" s="57" t="n">
        <v>338</v>
      </c>
      <c r="AB218" s="57" t="n">
        <v>338</v>
      </c>
      <c r="AC218" s="57" t="s">
        <v>5447</v>
      </c>
      <c r="AD218" s="57" t="s">
        <v>5451</v>
      </c>
      <c r="AE218" s="57" t="s">
        <v>4866</v>
      </c>
      <c r="AF218" s="58" t="n">
        <v>1</v>
      </c>
      <c r="AG218" s="58" t="n">
        <v>63.6199989318848</v>
      </c>
      <c r="AH218" s="58" t="n">
        <v>4.35763089304269</v>
      </c>
      <c r="AI218" s="59" t="b">
        <f aca="false">FALSE()</f>
        <v>0</v>
      </c>
      <c r="AJ218" s="59" t="b">
        <f aca="false">FALSE()</f>
        <v>0</v>
      </c>
      <c r="AK218" s="57" t="s">
        <v>5556</v>
      </c>
    </row>
    <row r="219" customFormat="false" ht="15" hidden="false" customHeight="true" outlineLevel="0" collapsed="false">
      <c r="B219" s="57" t="s">
        <v>4770</v>
      </c>
      <c r="C219" s="57" t="s">
        <v>290</v>
      </c>
      <c r="D219" s="57" t="s">
        <v>377</v>
      </c>
      <c r="E219" s="59" t="b">
        <f aca="false">TRUE()</f>
        <v>1</v>
      </c>
      <c r="F219" s="57" t="n">
        <v>1</v>
      </c>
      <c r="G219" s="57" t="s">
        <v>4855</v>
      </c>
      <c r="H219" s="57" t="s">
        <v>281</v>
      </c>
      <c r="I219" s="57" t="n">
        <v>5</v>
      </c>
      <c r="J219" s="57" t="s">
        <v>360</v>
      </c>
      <c r="K219" s="57" t="n">
        <v>2</v>
      </c>
      <c r="L219" s="59" t="b">
        <f aca="false">FALSE()</f>
        <v>0</v>
      </c>
      <c r="M219" s="59" t="b">
        <f aca="false">TRUE()</f>
        <v>1</v>
      </c>
      <c r="N219" s="59" t="b">
        <f aca="false">TRUE()</f>
        <v>1</v>
      </c>
      <c r="O219" s="59" t="b">
        <f aca="false">TRUE()</f>
        <v>1</v>
      </c>
      <c r="P219" s="59" t="b">
        <f aca="false">TRUE()</f>
        <v>1</v>
      </c>
      <c r="Q219" s="57" t="s">
        <v>5417</v>
      </c>
      <c r="R219" s="57" t="s">
        <v>4795</v>
      </c>
      <c r="S219" s="57" t="s">
        <v>4795</v>
      </c>
      <c r="T219" s="58" t="n">
        <v>1</v>
      </c>
      <c r="U219" s="58" t="n">
        <v>59.0699996948242</v>
      </c>
      <c r="V219" s="57" t="s">
        <v>5448</v>
      </c>
      <c r="W219" s="57" t="s">
        <v>282</v>
      </c>
      <c r="X219" s="57" t="s">
        <v>5150</v>
      </c>
      <c r="Y219" s="57" t="s">
        <v>5149</v>
      </c>
      <c r="Z219" s="57" t="s">
        <v>5053</v>
      </c>
      <c r="AA219" s="57" t="n">
        <v>368</v>
      </c>
      <c r="AB219" s="57" t="n">
        <v>368</v>
      </c>
      <c r="AC219" s="57" t="s">
        <v>5423</v>
      </c>
      <c r="AD219" s="57" t="s">
        <v>5028</v>
      </c>
      <c r="AE219" s="57" t="s">
        <v>4838</v>
      </c>
      <c r="AF219" s="58" t="n">
        <v>1</v>
      </c>
      <c r="AG219" s="58" t="n">
        <v>56.810001373291</v>
      </c>
      <c r="AH219" s="58" t="n">
        <v>3.83661960585096</v>
      </c>
      <c r="AI219" s="59" t="b">
        <f aca="false">FALSE()</f>
        <v>0</v>
      </c>
      <c r="AJ219" s="59" t="b">
        <f aca="false">TRUE()</f>
        <v>1</v>
      </c>
      <c r="AK219" s="57" t="s">
        <v>5555</v>
      </c>
    </row>
    <row r="220" customFormat="false" ht="15" hidden="false" customHeight="true" outlineLevel="0" collapsed="false">
      <c r="B220" s="57" t="s">
        <v>4770</v>
      </c>
      <c r="C220" s="57" t="s">
        <v>290</v>
      </c>
      <c r="D220" s="57" t="s">
        <v>377</v>
      </c>
      <c r="E220" s="59" t="b">
        <f aca="false">TRUE()</f>
        <v>1</v>
      </c>
      <c r="F220" s="57" t="n">
        <v>1</v>
      </c>
      <c r="G220" s="57" t="s">
        <v>4855</v>
      </c>
      <c r="H220" s="57" t="s">
        <v>281</v>
      </c>
      <c r="I220" s="57" t="n">
        <v>5</v>
      </c>
      <c r="J220" s="57" t="s">
        <v>360</v>
      </c>
      <c r="K220" s="57" t="n">
        <v>2</v>
      </c>
      <c r="L220" s="59" t="b">
        <f aca="false">FALSE()</f>
        <v>0</v>
      </c>
      <c r="M220" s="59" t="b">
        <f aca="false">TRUE()</f>
        <v>1</v>
      </c>
      <c r="N220" s="59" t="b">
        <f aca="false">TRUE()</f>
        <v>1</v>
      </c>
      <c r="O220" s="59" t="b">
        <f aca="false">TRUE()</f>
        <v>1</v>
      </c>
      <c r="P220" s="59" t="b">
        <f aca="false">TRUE()</f>
        <v>1</v>
      </c>
      <c r="Q220" s="57" t="s">
        <v>5417</v>
      </c>
      <c r="R220" s="57" t="s">
        <v>4795</v>
      </c>
      <c r="S220" s="57" t="s">
        <v>4795</v>
      </c>
      <c r="T220" s="58" t="n">
        <v>1</v>
      </c>
      <c r="U220" s="58" t="n">
        <v>59.0699996948242</v>
      </c>
      <c r="V220" s="57" t="s">
        <v>5448</v>
      </c>
      <c r="W220" s="57" t="s">
        <v>282</v>
      </c>
      <c r="X220" s="57" t="s">
        <v>5150</v>
      </c>
      <c r="Y220" s="57" t="s">
        <v>5149</v>
      </c>
      <c r="Z220" s="57" t="s">
        <v>5053</v>
      </c>
      <c r="AA220" s="57" t="n">
        <v>368</v>
      </c>
      <c r="AB220" s="57" t="n">
        <v>368</v>
      </c>
      <c r="AC220" s="57" t="s">
        <v>5423</v>
      </c>
      <c r="AD220" s="57" t="s">
        <v>5452</v>
      </c>
      <c r="AE220" s="57" t="s">
        <v>4866</v>
      </c>
      <c r="AF220" s="58" t="n">
        <v>1</v>
      </c>
      <c r="AG220" s="58" t="n">
        <v>56.810001373291</v>
      </c>
      <c r="AH220" s="58" t="n">
        <v>2.55226389701382</v>
      </c>
      <c r="AI220" s="59" t="b">
        <f aca="false">TRUE()</f>
        <v>1</v>
      </c>
      <c r="AJ220" s="59" t="b">
        <f aca="false">TRUE()</f>
        <v>1</v>
      </c>
      <c r="AK220" s="57" t="s">
        <v>5556</v>
      </c>
    </row>
    <row r="221" customFormat="false" ht="15" hidden="false" customHeight="true" outlineLevel="0" collapsed="false">
      <c r="B221" s="57" t="s">
        <v>4770</v>
      </c>
      <c r="C221" s="57" t="s">
        <v>290</v>
      </c>
      <c r="D221" s="57" t="s">
        <v>377</v>
      </c>
      <c r="E221" s="59" t="b">
        <f aca="false">TRUE()</f>
        <v>1</v>
      </c>
      <c r="F221" s="57" t="n">
        <v>1</v>
      </c>
      <c r="G221" s="57" t="s">
        <v>4855</v>
      </c>
      <c r="H221" s="57" t="s">
        <v>281</v>
      </c>
      <c r="I221" s="57" t="n">
        <v>5</v>
      </c>
      <c r="J221" s="57" t="s">
        <v>360</v>
      </c>
      <c r="K221" s="57" t="n">
        <v>2</v>
      </c>
      <c r="L221" s="59" t="b">
        <f aca="false">FALSE()</f>
        <v>0</v>
      </c>
      <c r="M221" s="59" t="b">
        <f aca="false">TRUE()</f>
        <v>1</v>
      </c>
      <c r="N221" s="59" t="b">
        <f aca="false">TRUE()</f>
        <v>1</v>
      </c>
      <c r="O221" s="59" t="b">
        <f aca="false">TRUE()</f>
        <v>1</v>
      </c>
      <c r="P221" s="59" t="b">
        <f aca="false">TRUE()</f>
        <v>1</v>
      </c>
      <c r="Q221" s="57" t="s">
        <v>5417</v>
      </c>
      <c r="R221" s="57" t="s">
        <v>4840</v>
      </c>
      <c r="S221" s="57" t="s">
        <v>5557</v>
      </c>
      <c r="T221" s="58" t="n">
        <v>1</v>
      </c>
      <c r="U221" s="58" t="n">
        <v>59.0699996948242</v>
      </c>
      <c r="V221" s="57" t="s">
        <v>5448</v>
      </c>
      <c r="W221" s="57" t="s">
        <v>282</v>
      </c>
      <c r="X221" s="57" t="s">
        <v>5150</v>
      </c>
      <c r="Y221" s="57" t="s">
        <v>5149</v>
      </c>
      <c r="Z221" s="57" t="s">
        <v>5053</v>
      </c>
      <c r="AA221" s="57" t="n">
        <v>368</v>
      </c>
      <c r="AB221" s="57" t="n">
        <v>368</v>
      </c>
      <c r="AC221" s="57" t="s">
        <v>5423</v>
      </c>
      <c r="AD221" s="57" t="s">
        <v>5452</v>
      </c>
      <c r="AE221" s="57" t="s">
        <v>4866</v>
      </c>
      <c r="AF221" s="58" t="n">
        <v>1</v>
      </c>
      <c r="AG221" s="58" t="n">
        <v>56.810001373291</v>
      </c>
      <c r="AH221" s="58" t="n">
        <v>3.38578366113372</v>
      </c>
      <c r="AI221" s="59" t="b">
        <f aca="false">TRUE()</f>
        <v>1</v>
      </c>
      <c r="AJ221" s="59" t="b">
        <f aca="false">TRUE()</f>
        <v>1</v>
      </c>
      <c r="AK221" s="57" t="s">
        <v>5556</v>
      </c>
    </row>
    <row r="222" customFormat="false" ht="15" hidden="false" customHeight="true" outlineLevel="0" collapsed="false">
      <c r="B222" s="57" t="s">
        <v>4770</v>
      </c>
      <c r="C222" s="57" t="s">
        <v>290</v>
      </c>
      <c r="D222" s="57" t="s">
        <v>377</v>
      </c>
      <c r="E222" s="59" t="b">
        <f aca="false">TRUE()</f>
        <v>1</v>
      </c>
      <c r="F222" s="57" t="n">
        <v>1</v>
      </c>
      <c r="G222" s="57" t="s">
        <v>4855</v>
      </c>
      <c r="H222" s="57" t="s">
        <v>281</v>
      </c>
      <c r="I222" s="57" t="n">
        <v>5</v>
      </c>
      <c r="J222" s="57" t="s">
        <v>360</v>
      </c>
      <c r="K222" s="57" t="n">
        <v>2</v>
      </c>
      <c r="L222" s="59" t="b">
        <f aca="false">FALSE()</f>
        <v>0</v>
      </c>
      <c r="M222" s="59" t="b">
        <f aca="false">TRUE()</f>
        <v>1</v>
      </c>
      <c r="N222" s="59" t="b">
        <f aca="false">TRUE()</f>
        <v>1</v>
      </c>
      <c r="O222" s="59" t="b">
        <f aca="false">TRUE()</f>
        <v>1</v>
      </c>
      <c r="P222" s="59" t="b">
        <f aca="false">TRUE()</f>
        <v>1</v>
      </c>
      <c r="Q222" s="57" t="s">
        <v>5417</v>
      </c>
      <c r="R222" s="57" t="s">
        <v>4838</v>
      </c>
      <c r="S222" s="57" t="s">
        <v>5557</v>
      </c>
      <c r="T222" s="58" t="n">
        <v>1</v>
      </c>
      <c r="U222" s="58" t="n">
        <v>59.0699996948242</v>
      </c>
      <c r="V222" s="57" t="s">
        <v>5448</v>
      </c>
      <c r="W222" s="57" t="s">
        <v>282</v>
      </c>
      <c r="X222" s="57" t="s">
        <v>5150</v>
      </c>
      <c r="Y222" s="57" t="s">
        <v>5149</v>
      </c>
      <c r="Z222" s="57" t="s">
        <v>5053</v>
      </c>
      <c r="AA222" s="57" t="n">
        <v>368</v>
      </c>
      <c r="AB222" s="57" t="n">
        <v>368</v>
      </c>
      <c r="AC222" s="57" t="s">
        <v>5423</v>
      </c>
      <c r="AD222" s="57" t="s">
        <v>5028</v>
      </c>
      <c r="AE222" s="57" t="s">
        <v>4838</v>
      </c>
      <c r="AF222" s="58" t="n">
        <v>1</v>
      </c>
      <c r="AG222" s="58" t="n">
        <v>56.810001373291</v>
      </c>
      <c r="AH222" s="58" t="n">
        <v>4.43736971639732</v>
      </c>
      <c r="AI222" s="59" t="b">
        <f aca="false">FALSE()</f>
        <v>0</v>
      </c>
      <c r="AJ222" s="59" t="b">
        <f aca="false">FALSE()</f>
        <v>0</v>
      </c>
      <c r="AK222" s="57" t="s">
        <v>5555</v>
      </c>
    </row>
    <row r="223" customFormat="false" ht="15" hidden="false" customHeight="true" outlineLevel="0" collapsed="false">
      <c r="B223" s="57" t="s">
        <v>4770</v>
      </c>
      <c r="C223" s="57" t="s">
        <v>290</v>
      </c>
      <c r="D223" s="57" t="s">
        <v>377</v>
      </c>
      <c r="E223" s="59" t="b">
        <f aca="false">TRUE()</f>
        <v>1</v>
      </c>
      <c r="F223" s="57" t="n">
        <v>1</v>
      </c>
      <c r="G223" s="57" t="s">
        <v>4855</v>
      </c>
      <c r="H223" s="57" t="s">
        <v>281</v>
      </c>
      <c r="I223" s="57" t="n">
        <v>5</v>
      </c>
      <c r="J223" s="57" t="s">
        <v>360</v>
      </c>
      <c r="K223" s="57" t="n">
        <v>2</v>
      </c>
      <c r="L223" s="59" t="b">
        <f aca="false">FALSE()</f>
        <v>0</v>
      </c>
      <c r="M223" s="59" t="b">
        <f aca="false">TRUE()</f>
        <v>1</v>
      </c>
      <c r="N223" s="59" t="b">
        <f aca="false">TRUE()</f>
        <v>1</v>
      </c>
      <c r="O223" s="59" t="b">
        <f aca="false">TRUE()</f>
        <v>1</v>
      </c>
      <c r="P223" s="59" t="b">
        <f aca="false">TRUE()</f>
        <v>1</v>
      </c>
      <c r="Q223" s="57" t="s">
        <v>5417</v>
      </c>
      <c r="R223" s="57" t="s">
        <v>4838</v>
      </c>
      <c r="S223" s="57" t="s">
        <v>5557</v>
      </c>
      <c r="T223" s="58" t="n">
        <v>1</v>
      </c>
      <c r="U223" s="58" t="n">
        <v>59.0699996948242</v>
      </c>
      <c r="V223" s="57" t="s">
        <v>5448</v>
      </c>
      <c r="W223" s="57" t="s">
        <v>282</v>
      </c>
      <c r="X223" s="57" t="s">
        <v>5150</v>
      </c>
      <c r="Y223" s="57" t="s">
        <v>5149</v>
      </c>
      <c r="Z223" s="57" t="s">
        <v>5053</v>
      </c>
      <c r="AA223" s="57" t="n">
        <v>368</v>
      </c>
      <c r="AB223" s="57" t="n">
        <v>368</v>
      </c>
      <c r="AC223" s="57" t="s">
        <v>5423</v>
      </c>
      <c r="AD223" s="57" t="s">
        <v>5452</v>
      </c>
      <c r="AE223" s="57" t="s">
        <v>4866</v>
      </c>
      <c r="AF223" s="58" t="n">
        <v>1</v>
      </c>
      <c r="AG223" s="58" t="n">
        <v>56.810001373291</v>
      </c>
      <c r="AH223" s="58" t="n">
        <v>3.41440492619141</v>
      </c>
      <c r="AI223" s="59" t="b">
        <f aca="false">TRUE()</f>
        <v>1</v>
      </c>
      <c r="AJ223" s="59" t="b">
        <f aca="false">TRUE()</f>
        <v>1</v>
      </c>
      <c r="AK223" s="57" t="s">
        <v>5556</v>
      </c>
    </row>
    <row r="224" customFormat="false" ht="15" hidden="false" customHeight="true" outlineLevel="0" collapsed="false">
      <c r="B224" s="57" t="s">
        <v>4770</v>
      </c>
      <c r="C224" s="57" t="s">
        <v>290</v>
      </c>
      <c r="D224" s="57" t="s">
        <v>377</v>
      </c>
      <c r="E224" s="59" t="b">
        <f aca="false">TRUE()</f>
        <v>1</v>
      </c>
      <c r="F224" s="57" t="n">
        <v>1</v>
      </c>
      <c r="G224" s="57" t="s">
        <v>4855</v>
      </c>
      <c r="H224" s="57" t="s">
        <v>281</v>
      </c>
      <c r="I224" s="57" t="n">
        <v>5</v>
      </c>
      <c r="J224" s="57" t="s">
        <v>360</v>
      </c>
      <c r="K224" s="57" t="n">
        <v>2</v>
      </c>
      <c r="L224" s="59" t="b">
        <f aca="false">FALSE()</f>
        <v>0</v>
      </c>
      <c r="M224" s="59" t="b">
        <f aca="false">TRUE()</f>
        <v>1</v>
      </c>
      <c r="N224" s="59" t="b">
        <f aca="false">TRUE()</f>
        <v>1</v>
      </c>
      <c r="O224" s="59" t="b">
        <f aca="false">TRUE()</f>
        <v>1</v>
      </c>
      <c r="P224" s="59" t="b">
        <f aca="false">TRUE()</f>
        <v>1</v>
      </c>
      <c r="Q224" s="57" t="s">
        <v>5417</v>
      </c>
      <c r="R224" s="57" t="s">
        <v>4866</v>
      </c>
      <c r="S224" s="57" t="s">
        <v>5557</v>
      </c>
      <c r="T224" s="58" t="n">
        <v>1</v>
      </c>
      <c r="U224" s="58" t="n">
        <v>59.0699996948242</v>
      </c>
      <c r="V224" s="57" t="s">
        <v>5448</v>
      </c>
      <c r="W224" s="57" t="s">
        <v>282</v>
      </c>
      <c r="X224" s="57" t="s">
        <v>5150</v>
      </c>
      <c r="Y224" s="57" t="s">
        <v>5149</v>
      </c>
      <c r="Z224" s="57" t="s">
        <v>5053</v>
      </c>
      <c r="AA224" s="57" t="n">
        <v>368</v>
      </c>
      <c r="AB224" s="57" t="n">
        <v>368</v>
      </c>
      <c r="AC224" s="57" t="s">
        <v>5423</v>
      </c>
      <c r="AD224" s="57" t="s">
        <v>4840</v>
      </c>
      <c r="AE224" s="57" t="s">
        <v>4838</v>
      </c>
      <c r="AF224" s="58" t="n">
        <v>1</v>
      </c>
      <c r="AG224" s="58" t="n">
        <v>56.810001373291</v>
      </c>
      <c r="AH224" s="58" t="n">
        <v>3.72781826273756</v>
      </c>
      <c r="AI224" s="59" t="b">
        <f aca="false">FALSE()</f>
        <v>0</v>
      </c>
      <c r="AJ224" s="59" t="b">
        <f aca="false">TRUE()</f>
        <v>1</v>
      </c>
      <c r="AK224" s="57" t="s">
        <v>5555</v>
      </c>
    </row>
    <row r="225" customFormat="false" ht="15" hidden="false" customHeight="true" outlineLevel="0" collapsed="false">
      <c r="B225" s="57" t="s">
        <v>4770</v>
      </c>
      <c r="C225" s="57" t="s">
        <v>290</v>
      </c>
      <c r="D225" s="57" t="s">
        <v>377</v>
      </c>
      <c r="E225" s="59" t="b">
        <f aca="false">TRUE()</f>
        <v>1</v>
      </c>
      <c r="F225" s="57" t="n">
        <v>1</v>
      </c>
      <c r="G225" s="57" t="s">
        <v>4855</v>
      </c>
      <c r="H225" s="57" t="s">
        <v>281</v>
      </c>
      <c r="I225" s="57" t="n">
        <v>5</v>
      </c>
      <c r="J225" s="57" t="s">
        <v>360</v>
      </c>
      <c r="K225" s="57" t="n">
        <v>2</v>
      </c>
      <c r="L225" s="59" t="b">
        <f aca="false">FALSE()</f>
        <v>0</v>
      </c>
      <c r="M225" s="59" t="b">
        <f aca="false">TRUE()</f>
        <v>1</v>
      </c>
      <c r="N225" s="59" t="b">
        <f aca="false">TRUE()</f>
        <v>1</v>
      </c>
      <c r="O225" s="59" t="b">
        <f aca="false">TRUE()</f>
        <v>1</v>
      </c>
      <c r="P225" s="59" t="b">
        <f aca="false">TRUE()</f>
        <v>1</v>
      </c>
      <c r="Q225" s="57" t="s">
        <v>5417</v>
      </c>
      <c r="R225" s="57" t="s">
        <v>4866</v>
      </c>
      <c r="S225" s="57" t="s">
        <v>5557</v>
      </c>
      <c r="T225" s="58" t="n">
        <v>1</v>
      </c>
      <c r="U225" s="58" t="n">
        <v>59.0699996948242</v>
      </c>
      <c r="V225" s="57" t="s">
        <v>5448</v>
      </c>
      <c r="W225" s="57" t="s">
        <v>282</v>
      </c>
      <c r="X225" s="57" t="s">
        <v>5150</v>
      </c>
      <c r="Y225" s="57" t="s">
        <v>5149</v>
      </c>
      <c r="Z225" s="57" t="s">
        <v>5053</v>
      </c>
      <c r="AA225" s="57" t="n">
        <v>368</v>
      </c>
      <c r="AB225" s="57" t="n">
        <v>368</v>
      </c>
      <c r="AC225" s="57" t="s">
        <v>5423</v>
      </c>
      <c r="AD225" s="57" t="s">
        <v>5028</v>
      </c>
      <c r="AE225" s="57" t="s">
        <v>4838</v>
      </c>
      <c r="AF225" s="58" t="n">
        <v>1</v>
      </c>
      <c r="AG225" s="58" t="n">
        <v>56.810001373291</v>
      </c>
      <c r="AH225" s="58" t="n">
        <v>3.46570887409773</v>
      </c>
      <c r="AI225" s="59" t="b">
        <f aca="false">TRUE()</f>
        <v>1</v>
      </c>
      <c r="AJ225" s="59" t="b">
        <f aca="false">TRUE()</f>
        <v>1</v>
      </c>
      <c r="AK225" s="57" t="s">
        <v>5555</v>
      </c>
    </row>
    <row r="226" customFormat="false" ht="15" hidden="false" customHeight="true" outlineLevel="0" collapsed="false">
      <c r="B226" s="57" t="s">
        <v>4770</v>
      </c>
      <c r="C226" s="57" t="s">
        <v>290</v>
      </c>
      <c r="D226" s="57" t="s">
        <v>377</v>
      </c>
      <c r="E226" s="59" t="b">
        <f aca="false">TRUE()</f>
        <v>1</v>
      </c>
      <c r="F226" s="57" t="n">
        <v>1</v>
      </c>
      <c r="G226" s="57" t="s">
        <v>4855</v>
      </c>
      <c r="H226" s="57" t="s">
        <v>281</v>
      </c>
      <c r="I226" s="57" t="n">
        <v>5</v>
      </c>
      <c r="J226" s="57" t="s">
        <v>360</v>
      </c>
      <c r="K226" s="57" t="n">
        <v>2</v>
      </c>
      <c r="L226" s="59" t="b">
        <f aca="false">FALSE()</f>
        <v>0</v>
      </c>
      <c r="M226" s="59" t="b">
        <f aca="false">TRUE()</f>
        <v>1</v>
      </c>
      <c r="N226" s="59" t="b">
        <f aca="false">TRUE()</f>
        <v>1</v>
      </c>
      <c r="O226" s="59" t="b">
        <f aca="false">TRUE()</f>
        <v>1</v>
      </c>
      <c r="P226" s="59" t="b">
        <f aca="false">TRUE()</f>
        <v>1</v>
      </c>
      <c r="Q226" s="57" t="s">
        <v>5417</v>
      </c>
      <c r="R226" s="57" t="s">
        <v>4866</v>
      </c>
      <c r="S226" s="57" t="s">
        <v>5557</v>
      </c>
      <c r="T226" s="58" t="n">
        <v>1</v>
      </c>
      <c r="U226" s="58" t="n">
        <v>59.0699996948242</v>
      </c>
      <c r="V226" s="57" t="s">
        <v>5448</v>
      </c>
      <c r="W226" s="57" t="s">
        <v>282</v>
      </c>
      <c r="X226" s="57" t="s">
        <v>5150</v>
      </c>
      <c r="Y226" s="57" t="s">
        <v>5149</v>
      </c>
      <c r="Z226" s="57" t="s">
        <v>5053</v>
      </c>
      <c r="AA226" s="57" t="n">
        <v>368</v>
      </c>
      <c r="AB226" s="57" t="n">
        <v>368</v>
      </c>
      <c r="AC226" s="57" t="s">
        <v>5423</v>
      </c>
      <c r="AD226" s="57" t="s">
        <v>5452</v>
      </c>
      <c r="AE226" s="57" t="s">
        <v>4866</v>
      </c>
      <c r="AF226" s="58" t="n">
        <v>1</v>
      </c>
      <c r="AG226" s="58" t="n">
        <v>56.810001373291</v>
      </c>
      <c r="AH226" s="58" t="n">
        <v>2.73093115987934</v>
      </c>
      <c r="AI226" s="59" t="b">
        <f aca="false">TRUE()</f>
        <v>1</v>
      </c>
      <c r="AJ226" s="59" t="b">
        <f aca="false">TRUE()</f>
        <v>1</v>
      </c>
      <c r="AK226" s="57" t="s">
        <v>5556</v>
      </c>
    </row>
    <row r="227" customFormat="false" ht="15" hidden="false" customHeight="true" outlineLevel="0" collapsed="false">
      <c r="B227" s="57" t="s">
        <v>4770</v>
      </c>
      <c r="C227" s="57" t="s">
        <v>290</v>
      </c>
      <c r="D227" s="57" t="s">
        <v>377</v>
      </c>
      <c r="E227" s="59" t="b">
        <f aca="false">TRUE()</f>
        <v>1</v>
      </c>
      <c r="F227" s="57" t="n">
        <v>1</v>
      </c>
      <c r="G227" s="57" t="s">
        <v>4855</v>
      </c>
      <c r="H227" s="57" t="s">
        <v>281</v>
      </c>
      <c r="I227" s="57" t="n">
        <v>5</v>
      </c>
      <c r="J227" s="57" t="s">
        <v>360</v>
      </c>
      <c r="K227" s="57" t="n">
        <v>2</v>
      </c>
      <c r="L227" s="59" t="b">
        <f aca="false">FALSE()</f>
        <v>0</v>
      </c>
      <c r="M227" s="59" t="b">
        <f aca="false">TRUE()</f>
        <v>1</v>
      </c>
      <c r="N227" s="59" t="b">
        <f aca="false">TRUE()</f>
        <v>1</v>
      </c>
      <c r="O227" s="59" t="b">
        <f aca="false">TRUE()</f>
        <v>1</v>
      </c>
      <c r="P227" s="59" t="b">
        <f aca="false">TRUE()</f>
        <v>1</v>
      </c>
      <c r="Q227" s="57" t="s">
        <v>5417</v>
      </c>
      <c r="R227" s="57" t="s">
        <v>5028</v>
      </c>
      <c r="S227" s="57" t="s">
        <v>5558</v>
      </c>
      <c r="T227" s="58" t="n">
        <v>1</v>
      </c>
      <c r="U227" s="58" t="n">
        <v>59.0699996948242</v>
      </c>
      <c r="V227" s="57" t="s">
        <v>5448</v>
      </c>
      <c r="W227" s="57" t="s">
        <v>282</v>
      </c>
      <c r="X227" s="57" t="s">
        <v>5150</v>
      </c>
      <c r="Y227" s="57" t="s">
        <v>5149</v>
      </c>
      <c r="Z227" s="57" t="s">
        <v>5053</v>
      </c>
      <c r="AA227" s="57" t="n">
        <v>368</v>
      </c>
      <c r="AB227" s="57" t="n">
        <v>368</v>
      </c>
      <c r="AC227" s="57" t="s">
        <v>5423</v>
      </c>
      <c r="AD227" s="57" t="s">
        <v>5452</v>
      </c>
      <c r="AE227" s="57" t="s">
        <v>4866</v>
      </c>
      <c r="AF227" s="58" t="n">
        <v>1</v>
      </c>
      <c r="AG227" s="58" t="n">
        <v>56.810001373291</v>
      </c>
      <c r="AH227" s="58" t="n">
        <v>3.80829003622363</v>
      </c>
      <c r="AI227" s="59" t="b">
        <f aca="false">FALSE()</f>
        <v>0</v>
      </c>
      <c r="AJ227" s="59" t="b">
        <f aca="false">TRUE()</f>
        <v>1</v>
      </c>
      <c r="AK227" s="57" t="s">
        <v>5556</v>
      </c>
    </row>
    <row r="228" customFormat="false" ht="15" hidden="false" customHeight="true" outlineLevel="0" collapsed="false">
      <c r="B228" s="57" t="s">
        <v>4770</v>
      </c>
      <c r="C228" s="57" t="s">
        <v>290</v>
      </c>
      <c r="D228" s="57" t="s">
        <v>377</v>
      </c>
      <c r="E228" s="59" t="b">
        <f aca="false">TRUE()</f>
        <v>1</v>
      </c>
      <c r="F228" s="57" t="n">
        <v>1</v>
      </c>
      <c r="G228" s="57" t="s">
        <v>4855</v>
      </c>
      <c r="H228" s="57" t="s">
        <v>281</v>
      </c>
      <c r="I228" s="57" t="n">
        <v>5</v>
      </c>
      <c r="J228" s="57" t="s">
        <v>360</v>
      </c>
      <c r="K228" s="57" t="n">
        <v>2</v>
      </c>
      <c r="L228" s="59" t="b">
        <f aca="false">FALSE()</f>
        <v>0</v>
      </c>
      <c r="M228" s="59" t="b">
        <f aca="false">TRUE()</f>
        <v>1</v>
      </c>
      <c r="N228" s="59" t="b">
        <f aca="false">TRUE()</f>
        <v>1</v>
      </c>
      <c r="O228" s="59" t="b">
        <f aca="false">TRUE()</f>
        <v>1</v>
      </c>
      <c r="P228" s="59" t="b">
        <f aca="false">TRUE()</f>
        <v>1</v>
      </c>
      <c r="Q228" s="57" t="s">
        <v>5417</v>
      </c>
      <c r="R228" s="57" t="s">
        <v>5028</v>
      </c>
      <c r="S228" s="57" t="s">
        <v>5558</v>
      </c>
      <c r="T228" s="58" t="n">
        <v>1</v>
      </c>
      <c r="U228" s="58" t="n">
        <v>59.0699996948242</v>
      </c>
      <c r="V228" s="57" t="s">
        <v>5448</v>
      </c>
      <c r="W228" s="57" t="s">
        <v>282</v>
      </c>
      <c r="X228" s="57" t="s">
        <v>5150</v>
      </c>
      <c r="Y228" s="57" t="s">
        <v>5149</v>
      </c>
      <c r="Z228" s="57" t="s">
        <v>5053</v>
      </c>
      <c r="AA228" s="57" t="n">
        <v>370</v>
      </c>
      <c r="AB228" s="57" t="n">
        <v>370</v>
      </c>
      <c r="AC228" s="57" t="s">
        <v>5443</v>
      </c>
      <c r="AD228" s="57" t="s">
        <v>5465</v>
      </c>
      <c r="AE228" s="57" t="s">
        <v>4795</v>
      </c>
      <c r="AF228" s="58" t="n">
        <v>1</v>
      </c>
      <c r="AG228" s="58" t="n">
        <v>55.9799995422363</v>
      </c>
      <c r="AH228" s="58" t="n">
        <v>4.38908771842166</v>
      </c>
      <c r="AI228" s="59" t="b">
        <f aca="false">FALSE()</f>
        <v>0</v>
      </c>
      <c r="AJ228" s="59" t="b">
        <f aca="false">FALSE()</f>
        <v>0</v>
      </c>
      <c r="AK228" s="57" t="s">
        <v>5555</v>
      </c>
    </row>
    <row r="229" customFormat="false" ht="15" hidden="false" customHeight="true" outlineLevel="0" collapsed="false">
      <c r="B229" s="57" t="s">
        <v>4770</v>
      </c>
      <c r="C229" s="57" t="s">
        <v>290</v>
      </c>
      <c r="D229" s="57" t="s">
        <v>377</v>
      </c>
      <c r="E229" s="59" t="b">
        <f aca="false">TRUE()</f>
        <v>1</v>
      </c>
      <c r="F229" s="57" t="n">
        <v>1</v>
      </c>
      <c r="G229" s="57" t="s">
        <v>4855</v>
      </c>
      <c r="H229" s="57" t="s">
        <v>281</v>
      </c>
      <c r="I229" s="57" t="n">
        <v>5</v>
      </c>
      <c r="J229" s="57" t="s">
        <v>360</v>
      </c>
      <c r="K229" s="57" t="n">
        <v>2</v>
      </c>
      <c r="L229" s="59" t="b">
        <f aca="false">FALSE()</f>
        <v>0</v>
      </c>
      <c r="M229" s="59" t="b">
        <f aca="false">TRUE()</f>
        <v>1</v>
      </c>
      <c r="N229" s="59" t="b">
        <f aca="false">TRUE()</f>
        <v>1</v>
      </c>
      <c r="O229" s="59" t="b">
        <f aca="false">TRUE()</f>
        <v>1</v>
      </c>
      <c r="P229" s="59" t="b">
        <f aca="false">TRUE()</f>
        <v>1</v>
      </c>
      <c r="Q229" s="57" t="s">
        <v>5417</v>
      </c>
      <c r="R229" s="57" t="s">
        <v>5480</v>
      </c>
      <c r="S229" s="57" t="s">
        <v>5558</v>
      </c>
      <c r="T229" s="58" t="n">
        <v>1</v>
      </c>
      <c r="U229" s="58" t="n">
        <v>59.0699996948242</v>
      </c>
      <c r="V229" s="57" t="s">
        <v>5453</v>
      </c>
      <c r="W229" s="57" t="s">
        <v>282</v>
      </c>
      <c r="X229" s="57" t="s">
        <v>5148</v>
      </c>
      <c r="Y229" s="57" t="s">
        <v>4909</v>
      </c>
      <c r="Z229" s="57" t="s">
        <v>4856</v>
      </c>
      <c r="AA229" s="57" t="n">
        <v>277</v>
      </c>
      <c r="AB229" s="57" t="n">
        <v>277</v>
      </c>
      <c r="AC229" s="57" t="s">
        <v>5425</v>
      </c>
      <c r="AD229" s="57" t="s">
        <v>5481</v>
      </c>
      <c r="AE229" s="57" t="s">
        <v>4838</v>
      </c>
      <c r="AF229" s="58" t="n">
        <v>1</v>
      </c>
      <c r="AG229" s="58" t="n">
        <v>54.1100006103516</v>
      </c>
      <c r="AH229" s="58" t="n">
        <v>3.87369771665267</v>
      </c>
      <c r="AI229" s="59" t="b">
        <f aca="false">FALSE()</f>
        <v>0</v>
      </c>
      <c r="AJ229" s="59" t="b">
        <f aca="false">TRUE()</f>
        <v>1</v>
      </c>
      <c r="AK229" s="57" t="s">
        <v>5555</v>
      </c>
    </row>
    <row r="230" customFormat="false" ht="15" hidden="false" customHeight="true" outlineLevel="0" collapsed="false">
      <c r="B230" s="57" t="s">
        <v>4770</v>
      </c>
      <c r="C230" s="57" t="s">
        <v>290</v>
      </c>
      <c r="D230" s="57" t="s">
        <v>377</v>
      </c>
      <c r="E230" s="59" t="b">
        <f aca="false">TRUE()</f>
        <v>1</v>
      </c>
      <c r="F230" s="57" t="n">
        <v>1</v>
      </c>
      <c r="G230" s="57" t="s">
        <v>4855</v>
      </c>
      <c r="H230" s="57" t="s">
        <v>281</v>
      </c>
      <c r="I230" s="57" t="n">
        <v>5</v>
      </c>
      <c r="J230" s="57" t="s">
        <v>360</v>
      </c>
      <c r="K230" s="57" t="n">
        <v>2</v>
      </c>
      <c r="L230" s="59" t="b">
        <f aca="false">FALSE()</f>
        <v>0</v>
      </c>
      <c r="M230" s="59" t="b">
        <f aca="false">TRUE()</f>
        <v>1</v>
      </c>
      <c r="N230" s="59" t="b">
        <f aca="false">TRUE()</f>
        <v>1</v>
      </c>
      <c r="O230" s="59" t="b">
        <f aca="false">TRUE()</f>
        <v>1</v>
      </c>
      <c r="P230" s="59" t="b">
        <f aca="false">TRUE()</f>
        <v>1</v>
      </c>
      <c r="Q230" s="57" t="s">
        <v>5417</v>
      </c>
      <c r="R230" s="57" t="s">
        <v>5480</v>
      </c>
      <c r="S230" s="57" t="s">
        <v>5558</v>
      </c>
      <c r="T230" s="58" t="n">
        <v>1</v>
      </c>
      <c r="U230" s="58" t="n">
        <v>59.0699996948242</v>
      </c>
      <c r="V230" s="57" t="s">
        <v>5453</v>
      </c>
      <c r="W230" s="57" t="s">
        <v>282</v>
      </c>
      <c r="X230" s="57" t="s">
        <v>5148</v>
      </c>
      <c r="Y230" s="57" t="s">
        <v>4909</v>
      </c>
      <c r="Z230" s="57" t="s">
        <v>4856</v>
      </c>
      <c r="AA230" s="57" t="n">
        <v>303</v>
      </c>
      <c r="AB230" s="57" t="n">
        <v>303</v>
      </c>
      <c r="AC230" s="57" t="s">
        <v>5425</v>
      </c>
      <c r="AD230" s="57" t="s">
        <v>5481</v>
      </c>
      <c r="AE230" s="57" t="s">
        <v>4838</v>
      </c>
      <c r="AF230" s="58" t="n">
        <v>1</v>
      </c>
      <c r="AG230" s="58" t="n">
        <v>42.9700012207031</v>
      </c>
      <c r="AH230" s="58" t="n">
        <v>4.4375048168988</v>
      </c>
      <c r="AI230" s="59" t="b">
        <f aca="false">FALSE()</f>
        <v>0</v>
      </c>
      <c r="AJ230" s="59" t="b">
        <f aca="false">FALSE()</f>
        <v>0</v>
      </c>
      <c r="AK230" s="57" t="s">
        <v>5555</v>
      </c>
    </row>
    <row r="231" customFormat="false" ht="15" hidden="false" customHeight="true" outlineLevel="0" collapsed="false">
      <c r="B231" s="57" t="s">
        <v>4770</v>
      </c>
      <c r="C231" s="57" t="s">
        <v>290</v>
      </c>
      <c r="D231" s="57" t="s">
        <v>377</v>
      </c>
      <c r="E231" s="59" t="b">
        <f aca="false">TRUE()</f>
        <v>1</v>
      </c>
      <c r="F231" s="57" t="n">
        <v>1</v>
      </c>
      <c r="G231" s="57" t="s">
        <v>4855</v>
      </c>
      <c r="H231" s="57" t="s">
        <v>281</v>
      </c>
      <c r="I231" s="57" t="n">
        <v>5</v>
      </c>
      <c r="J231" s="57" t="s">
        <v>360</v>
      </c>
      <c r="K231" s="57" t="n">
        <v>2</v>
      </c>
      <c r="L231" s="59" t="b">
        <f aca="false">FALSE()</f>
        <v>0</v>
      </c>
      <c r="M231" s="59" t="b">
        <f aca="false">TRUE()</f>
        <v>1</v>
      </c>
      <c r="N231" s="59" t="b">
        <f aca="false">TRUE()</f>
        <v>1</v>
      </c>
      <c r="O231" s="59" t="b">
        <f aca="false">TRUE()</f>
        <v>1</v>
      </c>
      <c r="P231" s="59" t="b">
        <f aca="false">TRUE()</f>
        <v>1</v>
      </c>
      <c r="Q231" s="57" t="s">
        <v>5417</v>
      </c>
      <c r="R231" s="57" t="s">
        <v>5480</v>
      </c>
      <c r="S231" s="57" t="s">
        <v>5558</v>
      </c>
      <c r="T231" s="58" t="n">
        <v>1</v>
      </c>
      <c r="U231" s="58" t="n">
        <v>59.0699996948242</v>
      </c>
      <c r="V231" s="57" t="s">
        <v>5448</v>
      </c>
      <c r="W231" s="57" t="s">
        <v>282</v>
      </c>
      <c r="X231" s="57" t="s">
        <v>5150</v>
      </c>
      <c r="Y231" s="57" t="s">
        <v>5149</v>
      </c>
      <c r="Z231" s="57" t="s">
        <v>5053</v>
      </c>
      <c r="AA231" s="57" t="n">
        <v>368</v>
      </c>
      <c r="AB231" s="57" t="n">
        <v>368</v>
      </c>
      <c r="AC231" s="57" t="s">
        <v>5423</v>
      </c>
      <c r="AD231" s="57" t="s">
        <v>5452</v>
      </c>
      <c r="AE231" s="57" t="s">
        <v>4866</v>
      </c>
      <c r="AF231" s="58" t="n">
        <v>1</v>
      </c>
      <c r="AG231" s="58" t="n">
        <v>56.810001373291</v>
      </c>
      <c r="AH231" s="58" t="n">
        <v>4.38844949839917</v>
      </c>
      <c r="AI231" s="59" t="b">
        <f aca="false">FALSE()</f>
        <v>0</v>
      </c>
      <c r="AJ231" s="59" t="b">
        <f aca="false">FALSE()</f>
        <v>0</v>
      </c>
      <c r="AK231" s="57" t="s">
        <v>5556</v>
      </c>
    </row>
    <row r="232" customFormat="false" ht="15" hidden="false" customHeight="true" outlineLevel="0" collapsed="false">
      <c r="B232" s="57" t="s">
        <v>4770</v>
      </c>
      <c r="C232" s="57" t="s">
        <v>290</v>
      </c>
      <c r="D232" s="57" t="s">
        <v>377</v>
      </c>
      <c r="E232" s="59" t="b">
        <f aca="false">TRUE()</f>
        <v>1</v>
      </c>
      <c r="F232" s="57" t="n">
        <v>1</v>
      </c>
      <c r="G232" s="57" t="s">
        <v>4855</v>
      </c>
      <c r="H232" s="57" t="s">
        <v>281</v>
      </c>
      <c r="I232" s="57" t="n">
        <v>5</v>
      </c>
      <c r="J232" s="57" t="s">
        <v>360</v>
      </c>
      <c r="K232" s="57" t="n">
        <v>2</v>
      </c>
      <c r="L232" s="59" t="b">
        <f aca="false">FALSE()</f>
        <v>0</v>
      </c>
      <c r="M232" s="59" t="b">
        <f aca="false">TRUE()</f>
        <v>1</v>
      </c>
      <c r="N232" s="59" t="b">
        <f aca="false">TRUE()</f>
        <v>1</v>
      </c>
      <c r="O232" s="59" t="b">
        <f aca="false">TRUE()</f>
        <v>1</v>
      </c>
      <c r="P232" s="59" t="b">
        <f aca="false">TRUE()</f>
        <v>1</v>
      </c>
      <c r="Q232" s="57" t="s">
        <v>5417</v>
      </c>
      <c r="R232" s="57" t="s">
        <v>5480</v>
      </c>
      <c r="S232" s="57" t="s">
        <v>5558</v>
      </c>
      <c r="T232" s="58" t="n">
        <v>1</v>
      </c>
      <c r="U232" s="58" t="n">
        <v>59.0699996948242</v>
      </c>
      <c r="V232" s="57" t="s">
        <v>5448</v>
      </c>
      <c r="W232" s="57" t="s">
        <v>282</v>
      </c>
      <c r="X232" s="57" t="s">
        <v>5150</v>
      </c>
      <c r="Y232" s="57" t="s">
        <v>5149</v>
      </c>
      <c r="Z232" s="57" t="s">
        <v>5053</v>
      </c>
      <c r="AA232" s="57" t="n">
        <v>370</v>
      </c>
      <c r="AB232" s="57" t="n">
        <v>370</v>
      </c>
      <c r="AC232" s="57" t="s">
        <v>5443</v>
      </c>
      <c r="AD232" s="57" t="s">
        <v>5028</v>
      </c>
      <c r="AE232" s="57" t="s">
        <v>4838</v>
      </c>
      <c r="AF232" s="58" t="n">
        <v>1</v>
      </c>
      <c r="AG232" s="58" t="n">
        <v>55.9799995422363</v>
      </c>
      <c r="AH232" s="58" t="n">
        <v>4.29372728523828</v>
      </c>
      <c r="AI232" s="59" t="b">
        <f aca="false">FALSE()</f>
        <v>0</v>
      </c>
      <c r="AJ232" s="59" t="b">
        <f aca="false">FALSE()</f>
        <v>0</v>
      </c>
      <c r="AK232" s="57" t="s">
        <v>5555</v>
      </c>
    </row>
    <row r="233" customFormat="false" ht="15" hidden="false" customHeight="true" outlineLevel="0" collapsed="false">
      <c r="B233" s="57" t="s">
        <v>4770</v>
      </c>
      <c r="C233" s="57" t="s">
        <v>290</v>
      </c>
      <c r="D233" s="57" t="s">
        <v>377</v>
      </c>
      <c r="E233" s="59" t="b">
        <f aca="false">TRUE()</f>
        <v>1</v>
      </c>
      <c r="F233" s="57" t="n">
        <v>1</v>
      </c>
      <c r="G233" s="57" t="s">
        <v>4855</v>
      </c>
      <c r="H233" s="57" t="s">
        <v>281</v>
      </c>
      <c r="I233" s="57" t="n">
        <v>5</v>
      </c>
      <c r="J233" s="57" t="s">
        <v>360</v>
      </c>
      <c r="K233" s="57" t="n">
        <v>2</v>
      </c>
      <c r="L233" s="59" t="b">
        <f aca="false">FALSE()</f>
        <v>0</v>
      </c>
      <c r="M233" s="59" t="b">
        <f aca="false">TRUE()</f>
        <v>1</v>
      </c>
      <c r="N233" s="59" t="b">
        <f aca="false">TRUE()</f>
        <v>1</v>
      </c>
      <c r="O233" s="59" t="b">
        <f aca="false">TRUE()</f>
        <v>1</v>
      </c>
      <c r="P233" s="59" t="b">
        <f aca="false">TRUE()</f>
        <v>1</v>
      </c>
      <c r="Q233" s="57" t="s">
        <v>5417</v>
      </c>
      <c r="R233" s="57" t="s">
        <v>5480</v>
      </c>
      <c r="S233" s="57" t="s">
        <v>5558</v>
      </c>
      <c r="T233" s="58" t="n">
        <v>1</v>
      </c>
      <c r="U233" s="58" t="n">
        <v>59.0699996948242</v>
      </c>
      <c r="V233" s="57" t="s">
        <v>5448</v>
      </c>
      <c r="W233" s="57" t="s">
        <v>282</v>
      </c>
      <c r="X233" s="57" t="s">
        <v>5150</v>
      </c>
      <c r="Y233" s="57" t="s">
        <v>5149</v>
      </c>
      <c r="Z233" s="57" t="s">
        <v>5053</v>
      </c>
      <c r="AA233" s="57" t="n">
        <v>370</v>
      </c>
      <c r="AB233" s="57" t="n">
        <v>370</v>
      </c>
      <c r="AC233" s="57" t="s">
        <v>5443</v>
      </c>
      <c r="AD233" s="57" t="s">
        <v>5030</v>
      </c>
      <c r="AE233" s="57" t="s">
        <v>4838</v>
      </c>
      <c r="AF233" s="58" t="n">
        <v>1</v>
      </c>
      <c r="AG233" s="58" t="n">
        <v>55.9799995422363</v>
      </c>
      <c r="AH233" s="58" t="n">
        <v>3.94879804497521</v>
      </c>
      <c r="AI233" s="59" t="b">
        <f aca="false">FALSE()</f>
        <v>0</v>
      </c>
      <c r="AJ233" s="59" t="b">
        <f aca="false">TRUE()</f>
        <v>1</v>
      </c>
      <c r="AK233" s="57" t="s">
        <v>5555</v>
      </c>
    </row>
    <row r="234" customFormat="false" ht="15" hidden="false" customHeight="true" outlineLevel="0" collapsed="false">
      <c r="B234" s="57" t="s">
        <v>4770</v>
      </c>
      <c r="C234" s="57" t="s">
        <v>290</v>
      </c>
      <c r="D234" s="57" t="s">
        <v>377</v>
      </c>
      <c r="E234" s="59" t="b">
        <f aca="false">TRUE()</f>
        <v>1</v>
      </c>
      <c r="F234" s="57" t="n">
        <v>1</v>
      </c>
      <c r="G234" s="57" t="s">
        <v>4855</v>
      </c>
      <c r="H234" s="57" t="s">
        <v>281</v>
      </c>
      <c r="I234" s="57" t="n">
        <v>5</v>
      </c>
      <c r="J234" s="57" t="s">
        <v>360</v>
      </c>
      <c r="K234" s="57" t="n">
        <v>2</v>
      </c>
      <c r="L234" s="59" t="b">
        <f aca="false">FALSE()</f>
        <v>0</v>
      </c>
      <c r="M234" s="59" t="b">
        <f aca="false">TRUE()</f>
        <v>1</v>
      </c>
      <c r="N234" s="59" t="b">
        <f aca="false">TRUE()</f>
        <v>1</v>
      </c>
      <c r="O234" s="59" t="b">
        <f aca="false">TRUE()</f>
        <v>1</v>
      </c>
      <c r="P234" s="59" t="b">
        <f aca="false">TRUE()</f>
        <v>1</v>
      </c>
      <c r="Q234" s="57" t="s">
        <v>5417</v>
      </c>
      <c r="R234" s="57" t="s">
        <v>5480</v>
      </c>
      <c r="S234" s="57" t="s">
        <v>5558</v>
      </c>
      <c r="T234" s="58" t="n">
        <v>1</v>
      </c>
      <c r="U234" s="58" t="n">
        <v>59.0699996948242</v>
      </c>
      <c r="V234" s="57" t="s">
        <v>5448</v>
      </c>
      <c r="W234" s="57" t="s">
        <v>282</v>
      </c>
      <c r="X234" s="57" t="s">
        <v>5150</v>
      </c>
      <c r="Y234" s="57" t="s">
        <v>5149</v>
      </c>
      <c r="Z234" s="57" t="s">
        <v>5053</v>
      </c>
      <c r="AA234" s="57" t="n">
        <v>370</v>
      </c>
      <c r="AB234" s="57" t="n">
        <v>370</v>
      </c>
      <c r="AC234" s="57" t="s">
        <v>5443</v>
      </c>
      <c r="AD234" s="57" t="s">
        <v>5465</v>
      </c>
      <c r="AE234" s="57" t="s">
        <v>4795</v>
      </c>
      <c r="AF234" s="58" t="n">
        <v>1</v>
      </c>
      <c r="AG234" s="58" t="n">
        <v>55.9799995422363</v>
      </c>
      <c r="AH234" s="58" t="n">
        <v>3.44141903871059</v>
      </c>
      <c r="AI234" s="59" t="b">
        <f aca="false">TRUE()</f>
        <v>1</v>
      </c>
      <c r="AJ234" s="59" t="b">
        <f aca="false">TRUE()</f>
        <v>1</v>
      </c>
      <c r="AK234" s="57" t="s">
        <v>5555</v>
      </c>
    </row>
    <row r="235" customFormat="false" ht="15" hidden="false" customHeight="true" outlineLevel="0" collapsed="false">
      <c r="B235" s="57" t="s">
        <v>4770</v>
      </c>
      <c r="C235" s="57" t="s">
        <v>290</v>
      </c>
      <c r="D235" s="57" t="s">
        <v>377</v>
      </c>
      <c r="E235" s="59" t="b">
        <f aca="false">TRUE()</f>
        <v>1</v>
      </c>
      <c r="F235" s="57" t="n">
        <v>1</v>
      </c>
      <c r="G235" s="57" t="s">
        <v>4855</v>
      </c>
      <c r="H235" s="57" t="s">
        <v>281</v>
      </c>
      <c r="I235" s="57" t="n">
        <v>5</v>
      </c>
      <c r="J235" s="57" t="s">
        <v>360</v>
      </c>
      <c r="K235" s="57" t="n">
        <v>2</v>
      </c>
      <c r="L235" s="59" t="b">
        <f aca="false">FALSE()</f>
        <v>0</v>
      </c>
      <c r="M235" s="59" t="b">
        <f aca="false">TRUE()</f>
        <v>1</v>
      </c>
      <c r="N235" s="59" t="b">
        <f aca="false">TRUE()</f>
        <v>1</v>
      </c>
      <c r="O235" s="59" t="b">
        <f aca="false">TRUE()</f>
        <v>1</v>
      </c>
      <c r="P235" s="59" t="b">
        <f aca="false">TRUE()</f>
        <v>1</v>
      </c>
      <c r="Q235" s="57" t="s">
        <v>5417</v>
      </c>
      <c r="R235" s="57" t="s">
        <v>5480</v>
      </c>
      <c r="S235" s="57" t="s">
        <v>5558</v>
      </c>
      <c r="T235" s="58" t="n">
        <v>1</v>
      </c>
      <c r="U235" s="58" t="n">
        <v>59.0699996948242</v>
      </c>
      <c r="V235" s="57" t="s">
        <v>5448</v>
      </c>
      <c r="W235" s="57" t="s">
        <v>282</v>
      </c>
      <c r="X235" s="57" t="s">
        <v>5150</v>
      </c>
      <c r="Y235" s="57" t="s">
        <v>5149</v>
      </c>
      <c r="Z235" s="57" t="s">
        <v>5053</v>
      </c>
      <c r="AA235" s="57" t="n">
        <v>370</v>
      </c>
      <c r="AB235" s="57" t="n">
        <v>370</v>
      </c>
      <c r="AC235" s="57" t="s">
        <v>5443</v>
      </c>
      <c r="AD235" s="57" t="s">
        <v>5450</v>
      </c>
      <c r="AE235" s="57" t="s">
        <v>4838</v>
      </c>
      <c r="AF235" s="58" t="n">
        <v>1</v>
      </c>
      <c r="AG235" s="58" t="n">
        <v>55.9799995422363</v>
      </c>
      <c r="AH235" s="58" t="n">
        <v>3.94476019549983</v>
      </c>
      <c r="AI235" s="59" t="b">
        <f aca="false">FALSE()</f>
        <v>0</v>
      </c>
      <c r="AJ235" s="59" t="b">
        <f aca="false">TRUE()</f>
        <v>1</v>
      </c>
      <c r="AK235" s="57" t="s">
        <v>5555</v>
      </c>
    </row>
    <row r="236" customFormat="false" ht="15" hidden="false" customHeight="true" outlineLevel="0" collapsed="false">
      <c r="B236" s="57" t="s">
        <v>4770</v>
      </c>
      <c r="C236" s="57" t="s">
        <v>290</v>
      </c>
      <c r="D236" s="57" t="s">
        <v>377</v>
      </c>
      <c r="E236" s="59" t="b">
        <f aca="false">TRUE()</f>
        <v>1</v>
      </c>
      <c r="F236" s="57" t="n">
        <v>1</v>
      </c>
      <c r="G236" s="57" t="s">
        <v>4855</v>
      </c>
      <c r="H236" s="57" t="s">
        <v>281</v>
      </c>
      <c r="I236" s="57" t="n">
        <v>5</v>
      </c>
      <c r="J236" s="57" t="s">
        <v>360</v>
      </c>
      <c r="K236" s="57" t="n">
        <v>2</v>
      </c>
      <c r="L236" s="59" t="b">
        <f aca="false">FALSE()</f>
        <v>0</v>
      </c>
      <c r="M236" s="59" t="b">
        <f aca="false">TRUE()</f>
        <v>1</v>
      </c>
      <c r="N236" s="59" t="b">
        <f aca="false">TRUE()</f>
        <v>1</v>
      </c>
      <c r="O236" s="59" t="b">
        <f aca="false">TRUE()</f>
        <v>1</v>
      </c>
      <c r="P236" s="59" t="b">
        <f aca="false">TRUE()</f>
        <v>1</v>
      </c>
      <c r="Q236" s="57" t="s">
        <v>5417</v>
      </c>
      <c r="R236" s="57" t="s">
        <v>5426</v>
      </c>
      <c r="S236" s="57" t="s">
        <v>5558</v>
      </c>
      <c r="T236" s="58" t="n">
        <v>1</v>
      </c>
      <c r="U236" s="58" t="n">
        <v>59.0699996948242</v>
      </c>
      <c r="V236" s="57" t="s">
        <v>5448</v>
      </c>
      <c r="W236" s="57" t="s">
        <v>282</v>
      </c>
      <c r="X236" s="57" t="s">
        <v>5150</v>
      </c>
      <c r="Y236" s="57" t="s">
        <v>5149</v>
      </c>
      <c r="Z236" s="57" t="s">
        <v>5053</v>
      </c>
      <c r="AA236" s="57" t="n">
        <v>368</v>
      </c>
      <c r="AB236" s="57" t="n">
        <v>368</v>
      </c>
      <c r="AC236" s="57" t="s">
        <v>5423</v>
      </c>
      <c r="AD236" s="57" t="s">
        <v>5028</v>
      </c>
      <c r="AE236" s="57" t="s">
        <v>4838</v>
      </c>
      <c r="AF236" s="58" t="n">
        <v>1</v>
      </c>
      <c r="AG236" s="58" t="n">
        <v>56.810001373291</v>
      </c>
      <c r="AH236" s="58" t="n">
        <v>4.46381428825167</v>
      </c>
      <c r="AI236" s="59" t="b">
        <f aca="false">FALSE()</f>
        <v>0</v>
      </c>
      <c r="AJ236" s="59" t="b">
        <f aca="false">FALSE()</f>
        <v>0</v>
      </c>
      <c r="AK236" s="57" t="s">
        <v>5555</v>
      </c>
    </row>
    <row r="237" customFormat="false" ht="15" hidden="false" customHeight="true" outlineLevel="0" collapsed="false">
      <c r="B237" s="57" t="s">
        <v>4770</v>
      </c>
      <c r="C237" s="57" t="s">
        <v>290</v>
      </c>
      <c r="D237" s="57" t="s">
        <v>377</v>
      </c>
      <c r="E237" s="59" t="b">
        <f aca="false">TRUE()</f>
        <v>1</v>
      </c>
      <c r="F237" s="57" t="n">
        <v>1</v>
      </c>
      <c r="G237" s="57" t="s">
        <v>4855</v>
      </c>
      <c r="H237" s="57" t="s">
        <v>281</v>
      </c>
      <c r="I237" s="57" t="n">
        <v>5</v>
      </c>
      <c r="J237" s="57" t="s">
        <v>360</v>
      </c>
      <c r="K237" s="57" t="n">
        <v>2</v>
      </c>
      <c r="L237" s="59" t="b">
        <f aca="false">FALSE()</f>
        <v>0</v>
      </c>
      <c r="M237" s="59" t="b">
        <f aca="false">TRUE()</f>
        <v>1</v>
      </c>
      <c r="N237" s="59" t="b">
        <f aca="false">TRUE()</f>
        <v>1</v>
      </c>
      <c r="O237" s="59" t="b">
        <f aca="false">TRUE()</f>
        <v>1</v>
      </c>
      <c r="P237" s="59" t="b">
        <f aca="false">TRUE()</f>
        <v>1</v>
      </c>
      <c r="Q237" s="57" t="s">
        <v>5417</v>
      </c>
      <c r="R237" s="57" t="s">
        <v>5426</v>
      </c>
      <c r="S237" s="57" t="s">
        <v>5558</v>
      </c>
      <c r="T237" s="58" t="n">
        <v>1</v>
      </c>
      <c r="U237" s="58" t="n">
        <v>59.0699996948242</v>
      </c>
      <c r="V237" s="57" t="s">
        <v>5448</v>
      </c>
      <c r="W237" s="57" t="s">
        <v>282</v>
      </c>
      <c r="X237" s="57" t="s">
        <v>5150</v>
      </c>
      <c r="Y237" s="57" t="s">
        <v>5149</v>
      </c>
      <c r="Z237" s="57" t="s">
        <v>5053</v>
      </c>
      <c r="AA237" s="57" t="n">
        <v>368</v>
      </c>
      <c r="AB237" s="57" t="n">
        <v>368</v>
      </c>
      <c r="AC237" s="57" t="s">
        <v>5423</v>
      </c>
      <c r="AD237" s="57" t="s">
        <v>5452</v>
      </c>
      <c r="AE237" s="57" t="s">
        <v>4866</v>
      </c>
      <c r="AF237" s="58" t="n">
        <v>1</v>
      </c>
      <c r="AG237" s="58" t="n">
        <v>56.810001373291</v>
      </c>
      <c r="AH237" s="58" t="n">
        <v>3.27491602945786</v>
      </c>
      <c r="AI237" s="59" t="b">
        <f aca="false">TRUE()</f>
        <v>1</v>
      </c>
      <c r="AJ237" s="59" t="b">
        <f aca="false">TRUE()</f>
        <v>1</v>
      </c>
      <c r="AK237" s="57" t="s">
        <v>5556</v>
      </c>
    </row>
    <row r="238" customFormat="false" ht="15" hidden="false" customHeight="true" outlineLevel="0" collapsed="false">
      <c r="B238" s="57" t="s">
        <v>4770</v>
      </c>
      <c r="C238" s="57" t="s">
        <v>290</v>
      </c>
      <c r="D238" s="57" t="s">
        <v>377</v>
      </c>
      <c r="E238" s="59" t="b">
        <f aca="false">TRUE()</f>
        <v>1</v>
      </c>
      <c r="F238" s="57" t="n">
        <v>1</v>
      </c>
      <c r="G238" s="57" t="s">
        <v>4855</v>
      </c>
      <c r="H238" s="57" t="s">
        <v>281</v>
      </c>
      <c r="I238" s="57" t="n">
        <v>5</v>
      </c>
      <c r="J238" s="57" t="s">
        <v>360</v>
      </c>
      <c r="K238" s="57" t="n">
        <v>2</v>
      </c>
      <c r="L238" s="59" t="b">
        <f aca="false">FALSE()</f>
        <v>0</v>
      </c>
      <c r="M238" s="59" t="b">
        <f aca="false">TRUE()</f>
        <v>1</v>
      </c>
      <c r="N238" s="59" t="b">
        <f aca="false">TRUE()</f>
        <v>1</v>
      </c>
      <c r="O238" s="59" t="b">
        <f aca="false">TRUE()</f>
        <v>1</v>
      </c>
      <c r="P238" s="59" t="b">
        <f aca="false">TRUE()</f>
        <v>1</v>
      </c>
      <c r="Q238" s="57" t="s">
        <v>5417</v>
      </c>
      <c r="R238" s="57" t="s">
        <v>5426</v>
      </c>
      <c r="S238" s="57" t="s">
        <v>5558</v>
      </c>
      <c r="T238" s="58" t="n">
        <v>1</v>
      </c>
      <c r="U238" s="58" t="n">
        <v>59.0699996948242</v>
      </c>
      <c r="V238" s="57" t="s">
        <v>5448</v>
      </c>
      <c r="W238" s="57" t="s">
        <v>282</v>
      </c>
      <c r="X238" s="57" t="s">
        <v>5150</v>
      </c>
      <c r="Y238" s="57" t="s">
        <v>5149</v>
      </c>
      <c r="Z238" s="57" t="s">
        <v>5053</v>
      </c>
      <c r="AA238" s="57" t="n">
        <v>369</v>
      </c>
      <c r="AB238" s="57" t="n">
        <v>369</v>
      </c>
      <c r="AC238" s="57" t="s">
        <v>5418</v>
      </c>
      <c r="AD238" s="57" t="s">
        <v>4795</v>
      </c>
      <c r="AE238" s="57" t="s">
        <v>4795</v>
      </c>
      <c r="AF238" s="58" t="n">
        <v>1</v>
      </c>
      <c r="AG238" s="58" t="n">
        <v>59.939998626709</v>
      </c>
      <c r="AH238" s="58" t="n">
        <v>3.73945744727761</v>
      </c>
      <c r="AI238" s="59" t="b">
        <f aca="false">FALSE()</f>
        <v>0</v>
      </c>
      <c r="AJ238" s="59" t="b">
        <f aca="false">TRUE()</f>
        <v>1</v>
      </c>
      <c r="AK238" s="57" t="s">
        <v>5555</v>
      </c>
    </row>
    <row r="239" customFormat="false" ht="15" hidden="false" customHeight="true" outlineLevel="0" collapsed="false">
      <c r="B239" s="57" t="s">
        <v>4770</v>
      </c>
      <c r="C239" s="57" t="s">
        <v>290</v>
      </c>
      <c r="D239" s="57" t="s">
        <v>377</v>
      </c>
      <c r="E239" s="59" t="b">
        <f aca="false">TRUE()</f>
        <v>1</v>
      </c>
      <c r="F239" s="57" t="n">
        <v>1</v>
      </c>
      <c r="G239" s="57" t="s">
        <v>4855</v>
      </c>
      <c r="H239" s="57" t="s">
        <v>281</v>
      </c>
      <c r="I239" s="57" t="n">
        <v>5</v>
      </c>
      <c r="J239" s="57" t="s">
        <v>360</v>
      </c>
      <c r="K239" s="57" t="n">
        <v>2</v>
      </c>
      <c r="L239" s="59" t="b">
        <f aca="false">FALSE()</f>
        <v>0</v>
      </c>
      <c r="M239" s="59" t="b">
        <f aca="false">TRUE()</f>
        <v>1</v>
      </c>
      <c r="N239" s="59" t="b">
        <f aca="false">TRUE()</f>
        <v>1</v>
      </c>
      <c r="O239" s="59" t="b">
        <f aca="false">TRUE()</f>
        <v>1</v>
      </c>
      <c r="P239" s="59" t="b">
        <f aca="false">TRUE()</f>
        <v>1</v>
      </c>
      <c r="Q239" s="57" t="s">
        <v>5417</v>
      </c>
      <c r="R239" s="57" t="s">
        <v>5426</v>
      </c>
      <c r="S239" s="57" t="s">
        <v>5558</v>
      </c>
      <c r="T239" s="58" t="n">
        <v>1</v>
      </c>
      <c r="U239" s="58" t="n">
        <v>59.0699996948242</v>
      </c>
      <c r="V239" s="57" t="s">
        <v>5448</v>
      </c>
      <c r="W239" s="57" t="s">
        <v>282</v>
      </c>
      <c r="X239" s="57" t="s">
        <v>5150</v>
      </c>
      <c r="Y239" s="57" t="s">
        <v>5149</v>
      </c>
      <c r="Z239" s="57" t="s">
        <v>5053</v>
      </c>
      <c r="AA239" s="57" t="n">
        <v>369</v>
      </c>
      <c r="AB239" s="57" t="n">
        <v>369</v>
      </c>
      <c r="AC239" s="57" t="s">
        <v>5418</v>
      </c>
      <c r="AD239" s="57" t="s">
        <v>4840</v>
      </c>
      <c r="AE239" s="57" t="s">
        <v>4838</v>
      </c>
      <c r="AF239" s="58" t="n">
        <v>1</v>
      </c>
      <c r="AG239" s="58" t="n">
        <v>59.939998626709</v>
      </c>
      <c r="AH239" s="58" t="n">
        <v>4.43942834157731</v>
      </c>
      <c r="AI239" s="59" t="b">
        <f aca="false">FALSE()</f>
        <v>0</v>
      </c>
      <c r="AJ239" s="59" t="b">
        <f aca="false">FALSE()</f>
        <v>0</v>
      </c>
      <c r="AK239" s="57" t="s">
        <v>5555</v>
      </c>
    </row>
    <row r="240" customFormat="false" ht="15" hidden="false" customHeight="true" outlineLevel="0" collapsed="false">
      <c r="B240" s="57" t="s">
        <v>4770</v>
      </c>
      <c r="C240" s="57" t="s">
        <v>290</v>
      </c>
      <c r="D240" s="57" t="s">
        <v>377</v>
      </c>
      <c r="E240" s="59" t="b">
        <f aca="false">TRUE()</f>
        <v>1</v>
      </c>
      <c r="F240" s="57" t="n">
        <v>1</v>
      </c>
      <c r="G240" s="57" t="s">
        <v>4855</v>
      </c>
      <c r="H240" s="57" t="s">
        <v>281</v>
      </c>
      <c r="I240" s="57" t="n">
        <v>5</v>
      </c>
      <c r="J240" s="57" t="s">
        <v>360</v>
      </c>
      <c r="K240" s="57" t="n">
        <v>2</v>
      </c>
      <c r="L240" s="59" t="b">
        <f aca="false">FALSE()</f>
        <v>0</v>
      </c>
      <c r="M240" s="59" t="b">
        <f aca="false">TRUE()</f>
        <v>1</v>
      </c>
      <c r="N240" s="59" t="b">
        <f aca="false">TRUE()</f>
        <v>1</v>
      </c>
      <c r="O240" s="59" t="b">
        <f aca="false">TRUE()</f>
        <v>1</v>
      </c>
      <c r="P240" s="59" t="b">
        <f aca="false">TRUE()</f>
        <v>1</v>
      </c>
      <c r="Q240" s="57" t="s">
        <v>5417</v>
      </c>
      <c r="R240" s="57" t="s">
        <v>5426</v>
      </c>
      <c r="S240" s="57" t="s">
        <v>5558</v>
      </c>
      <c r="T240" s="58" t="n">
        <v>1</v>
      </c>
      <c r="U240" s="58" t="n">
        <v>59.0699996948242</v>
      </c>
      <c r="V240" s="57" t="s">
        <v>5448</v>
      </c>
      <c r="W240" s="57" t="s">
        <v>282</v>
      </c>
      <c r="X240" s="57" t="s">
        <v>5150</v>
      </c>
      <c r="Y240" s="57" t="s">
        <v>5149</v>
      </c>
      <c r="Z240" s="57" t="s">
        <v>5053</v>
      </c>
      <c r="AA240" s="57" t="n">
        <v>369</v>
      </c>
      <c r="AB240" s="57" t="n">
        <v>369</v>
      </c>
      <c r="AC240" s="57" t="s">
        <v>5418</v>
      </c>
      <c r="AD240" s="57" t="s">
        <v>5028</v>
      </c>
      <c r="AE240" s="57" t="s">
        <v>4838</v>
      </c>
      <c r="AF240" s="58" t="n">
        <v>1</v>
      </c>
      <c r="AG240" s="58" t="n">
        <v>59.939998626709</v>
      </c>
      <c r="AH240" s="58" t="n">
        <v>4.16165988519003</v>
      </c>
      <c r="AI240" s="59" t="b">
        <f aca="false">FALSE()</f>
        <v>0</v>
      </c>
      <c r="AJ240" s="59" t="b">
        <f aca="false">FALSE()</f>
        <v>0</v>
      </c>
      <c r="AK240" s="57" t="s">
        <v>5555</v>
      </c>
    </row>
    <row r="241" customFormat="false" ht="15" hidden="false" customHeight="true" outlineLevel="0" collapsed="false">
      <c r="B241" s="57" t="s">
        <v>4770</v>
      </c>
      <c r="C241" s="57" t="s">
        <v>290</v>
      </c>
      <c r="D241" s="57" t="s">
        <v>377</v>
      </c>
      <c r="E241" s="59" t="b">
        <f aca="false">TRUE()</f>
        <v>1</v>
      </c>
      <c r="F241" s="57" t="n">
        <v>1</v>
      </c>
      <c r="G241" s="57" t="s">
        <v>4855</v>
      </c>
      <c r="H241" s="57" t="s">
        <v>281</v>
      </c>
      <c r="I241" s="57" t="n">
        <v>5</v>
      </c>
      <c r="J241" s="57" t="s">
        <v>360</v>
      </c>
      <c r="K241" s="57" t="n">
        <v>2</v>
      </c>
      <c r="L241" s="59" t="b">
        <f aca="false">FALSE()</f>
        <v>0</v>
      </c>
      <c r="M241" s="59" t="b">
        <f aca="false">TRUE()</f>
        <v>1</v>
      </c>
      <c r="N241" s="59" t="b">
        <f aca="false">TRUE()</f>
        <v>1</v>
      </c>
      <c r="O241" s="59" t="b">
        <f aca="false">TRUE()</f>
        <v>1</v>
      </c>
      <c r="P241" s="59" t="b">
        <f aca="false">TRUE()</f>
        <v>1</v>
      </c>
      <c r="Q241" s="57" t="s">
        <v>5417</v>
      </c>
      <c r="R241" s="57" t="s">
        <v>5426</v>
      </c>
      <c r="S241" s="57" t="s">
        <v>5558</v>
      </c>
      <c r="T241" s="58" t="n">
        <v>1</v>
      </c>
      <c r="U241" s="58" t="n">
        <v>59.0699996948242</v>
      </c>
      <c r="V241" s="57" t="s">
        <v>5448</v>
      </c>
      <c r="W241" s="57" t="s">
        <v>282</v>
      </c>
      <c r="X241" s="57" t="s">
        <v>5150</v>
      </c>
      <c r="Y241" s="57" t="s">
        <v>5149</v>
      </c>
      <c r="Z241" s="57" t="s">
        <v>5053</v>
      </c>
      <c r="AA241" s="57" t="n">
        <v>369</v>
      </c>
      <c r="AB241" s="57" t="n">
        <v>369</v>
      </c>
      <c r="AC241" s="57" t="s">
        <v>5418</v>
      </c>
      <c r="AD241" s="57" t="s">
        <v>5485</v>
      </c>
      <c r="AE241" s="57" t="s">
        <v>4866</v>
      </c>
      <c r="AF241" s="58" t="n">
        <v>1</v>
      </c>
      <c r="AG241" s="58" t="n">
        <v>59.939998626709</v>
      </c>
      <c r="AH241" s="58" t="n">
        <v>3.28908026657906</v>
      </c>
      <c r="AI241" s="59" t="b">
        <f aca="false">TRUE()</f>
        <v>1</v>
      </c>
      <c r="AJ241" s="59" t="b">
        <f aca="false">TRUE()</f>
        <v>1</v>
      </c>
      <c r="AK241" s="57" t="s">
        <v>5556</v>
      </c>
    </row>
    <row r="242" customFormat="false" ht="15" hidden="false" customHeight="true" outlineLevel="0" collapsed="false">
      <c r="B242" s="57" t="s">
        <v>4770</v>
      </c>
      <c r="C242" s="57" t="s">
        <v>290</v>
      </c>
      <c r="D242" s="57" t="s">
        <v>377</v>
      </c>
      <c r="E242" s="59" t="b">
        <f aca="false">TRUE()</f>
        <v>1</v>
      </c>
      <c r="F242" s="57" t="n">
        <v>1</v>
      </c>
      <c r="G242" s="57" t="s">
        <v>4855</v>
      </c>
      <c r="H242" s="57" t="s">
        <v>281</v>
      </c>
      <c r="I242" s="57" t="n">
        <v>5</v>
      </c>
      <c r="J242" s="57" t="s">
        <v>360</v>
      </c>
      <c r="K242" s="57" t="n">
        <v>2</v>
      </c>
      <c r="L242" s="59" t="b">
        <f aca="false">FALSE()</f>
        <v>0</v>
      </c>
      <c r="M242" s="59" t="b">
        <f aca="false">TRUE()</f>
        <v>1</v>
      </c>
      <c r="N242" s="59" t="b">
        <f aca="false">TRUE()</f>
        <v>1</v>
      </c>
      <c r="O242" s="59" t="b">
        <f aca="false">TRUE()</f>
        <v>1</v>
      </c>
      <c r="P242" s="59" t="b">
        <f aca="false">TRUE()</f>
        <v>1</v>
      </c>
      <c r="Q242" s="57" t="s">
        <v>5417</v>
      </c>
      <c r="R242" s="57" t="s">
        <v>5426</v>
      </c>
      <c r="S242" s="57" t="s">
        <v>5558</v>
      </c>
      <c r="T242" s="58" t="n">
        <v>1</v>
      </c>
      <c r="U242" s="58" t="n">
        <v>59.0699996948242</v>
      </c>
      <c r="V242" s="57" t="s">
        <v>5448</v>
      </c>
      <c r="W242" s="57" t="s">
        <v>282</v>
      </c>
      <c r="X242" s="57" t="s">
        <v>5150</v>
      </c>
      <c r="Y242" s="57" t="s">
        <v>5149</v>
      </c>
      <c r="Z242" s="57" t="s">
        <v>5053</v>
      </c>
      <c r="AA242" s="57" t="n">
        <v>369</v>
      </c>
      <c r="AB242" s="57" t="n">
        <v>369</v>
      </c>
      <c r="AC242" s="57" t="s">
        <v>5418</v>
      </c>
      <c r="AD242" s="57" t="s">
        <v>5426</v>
      </c>
      <c r="AE242" s="57" t="s">
        <v>4838</v>
      </c>
      <c r="AF242" s="58" t="n">
        <v>1</v>
      </c>
      <c r="AG242" s="58" t="n">
        <v>59.939998626709</v>
      </c>
      <c r="AH242" s="58" t="n">
        <v>4.23876703771269</v>
      </c>
      <c r="AI242" s="59" t="b">
        <f aca="false">FALSE()</f>
        <v>0</v>
      </c>
      <c r="AJ242" s="59" t="b">
        <f aca="false">FALSE()</f>
        <v>0</v>
      </c>
      <c r="AK242" s="57" t="s">
        <v>5555</v>
      </c>
    </row>
    <row r="243" customFormat="false" ht="15" hidden="false" customHeight="true" outlineLevel="0" collapsed="false">
      <c r="B243" s="57" t="s">
        <v>4770</v>
      </c>
      <c r="C243" s="57" t="s">
        <v>290</v>
      </c>
      <c r="D243" s="57" t="s">
        <v>377</v>
      </c>
      <c r="E243" s="59" t="b">
        <f aca="false">TRUE()</f>
        <v>1</v>
      </c>
      <c r="F243" s="57" t="n">
        <v>1</v>
      </c>
      <c r="G243" s="57" t="s">
        <v>4855</v>
      </c>
      <c r="H243" s="57" t="s">
        <v>281</v>
      </c>
      <c r="I243" s="57" t="n">
        <v>5</v>
      </c>
      <c r="J243" s="57" t="s">
        <v>360</v>
      </c>
      <c r="K243" s="57" t="n">
        <v>2</v>
      </c>
      <c r="L243" s="59" t="b">
        <f aca="false">FALSE()</f>
        <v>0</v>
      </c>
      <c r="M243" s="59" t="b">
        <f aca="false">TRUE()</f>
        <v>1</v>
      </c>
      <c r="N243" s="59" t="b">
        <f aca="false">TRUE()</f>
        <v>1</v>
      </c>
      <c r="O243" s="59" t="b">
        <f aca="false">TRUE()</f>
        <v>1</v>
      </c>
      <c r="P243" s="59" t="b">
        <f aca="false">TRUE()</f>
        <v>1</v>
      </c>
      <c r="Q243" s="57" t="s">
        <v>5417</v>
      </c>
      <c r="R243" s="57" t="s">
        <v>5426</v>
      </c>
      <c r="S243" s="57" t="s">
        <v>5558</v>
      </c>
      <c r="T243" s="58" t="n">
        <v>1</v>
      </c>
      <c r="U243" s="58" t="n">
        <v>59.0699996948242</v>
      </c>
      <c r="V243" s="57" t="s">
        <v>5448</v>
      </c>
      <c r="W243" s="57" t="s">
        <v>282</v>
      </c>
      <c r="X243" s="57" t="s">
        <v>5150</v>
      </c>
      <c r="Y243" s="57" t="s">
        <v>5149</v>
      </c>
      <c r="Z243" s="57" t="s">
        <v>5053</v>
      </c>
      <c r="AA243" s="57" t="n">
        <v>370</v>
      </c>
      <c r="AB243" s="57" t="n">
        <v>370</v>
      </c>
      <c r="AC243" s="57" t="s">
        <v>5443</v>
      </c>
      <c r="AD243" s="57" t="s">
        <v>5465</v>
      </c>
      <c r="AE243" s="57" t="s">
        <v>4795</v>
      </c>
      <c r="AF243" s="58" t="n">
        <v>1</v>
      </c>
      <c r="AG243" s="58" t="n">
        <v>55.9799995422363</v>
      </c>
      <c r="AH243" s="58" t="n">
        <v>4.10013377830527</v>
      </c>
      <c r="AI243" s="59" t="b">
        <f aca="false">FALSE()</f>
        <v>0</v>
      </c>
      <c r="AJ243" s="59" t="b">
        <f aca="false">FALSE()</f>
        <v>0</v>
      </c>
      <c r="AK243" s="57" t="s">
        <v>5555</v>
      </c>
    </row>
    <row r="244" customFormat="false" ht="15" hidden="false" customHeight="true" outlineLevel="0" collapsed="false">
      <c r="B244" s="57" t="s">
        <v>4770</v>
      </c>
      <c r="C244" s="57" t="s">
        <v>290</v>
      </c>
      <c r="D244" s="57" t="s">
        <v>377</v>
      </c>
      <c r="E244" s="59" t="b">
        <f aca="false">TRUE()</f>
        <v>1</v>
      </c>
      <c r="F244" s="57" t="n">
        <v>1</v>
      </c>
      <c r="G244" s="57" t="s">
        <v>4855</v>
      </c>
      <c r="H244" s="57" t="s">
        <v>281</v>
      </c>
      <c r="I244" s="57" t="n">
        <v>6</v>
      </c>
      <c r="J244" s="57" t="s">
        <v>583</v>
      </c>
      <c r="K244" s="57" t="n">
        <v>2</v>
      </c>
      <c r="L244" s="59" t="b">
        <f aca="false">FALSE()</f>
        <v>0</v>
      </c>
      <c r="M244" s="59" t="b">
        <f aca="false">TRUE()</f>
        <v>1</v>
      </c>
      <c r="N244" s="59" t="b">
        <f aca="false">TRUE()</f>
        <v>1</v>
      </c>
      <c r="O244" s="59" t="b">
        <f aca="false">TRUE()</f>
        <v>1</v>
      </c>
      <c r="P244" s="59" t="b">
        <f aca="false">TRUE()</f>
        <v>1</v>
      </c>
      <c r="Q244" s="57" t="s">
        <v>5427</v>
      </c>
      <c r="R244" s="57" t="s">
        <v>4866</v>
      </c>
      <c r="S244" s="57" t="s">
        <v>5557</v>
      </c>
      <c r="T244" s="58" t="n">
        <v>1</v>
      </c>
      <c r="U244" s="58" t="n">
        <v>59.9799995422363</v>
      </c>
      <c r="V244" s="57" t="s">
        <v>5453</v>
      </c>
      <c r="W244" s="57" t="s">
        <v>282</v>
      </c>
      <c r="X244" s="57" t="s">
        <v>5148</v>
      </c>
      <c r="Y244" s="57" t="s">
        <v>4909</v>
      </c>
      <c r="Z244" s="57" t="s">
        <v>4856</v>
      </c>
      <c r="AA244" s="57" t="n">
        <v>323</v>
      </c>
      <c r="AB244" s="57" t="n">
        <v>323</v>
      </c>
      <c r="AC244" s="57" t="s">
        <v>5423</v>
      </c>
      <c r="AD244" s="57" t="s">
        <v>5452</v>
      </c>
      <c r="AE244" s="57" t="s">
        <v>4866</v>
      </c>
      <c r="AF244" s="58" t="n">
        <v>1</v>
      </c>
      <c r="AG244" s="58" t="n">
        <v>47.5699996948242</v>
      </c>
      <c r="AH244" s="58" t="n">
        <v>3.97049291650293</v>
      </c>
      <c r="AI244" s="59" t="b">
        <f aca="false">FALSE()</f>
        <v>0</v>
      </c>
      <c r="AJ244" s="59" t="b">
        <f aca="false">TRUE()</f>
        <v>1</v>
      </c>
      <c r="AK244" s="57" t="s">
        <v>5556</v>
      </c>
    </row>
    <row r="245" customFormat="false" ht="15" hidden="false" customHeight="true" outlineLevel="0" collapsed="false">
      <c r="B245" s="57" t="s">
        <v>4770</v>
      </c>
      <c r="C245" s="57" t="s">
        <v>290</v>
      </c>
      <c r="D245" s="57" t="s">
        <v>377</v>
      </c>
      <c r="E245" s="59" t="b">
        <f aca="false">TRUE()</f>
        <v>1</v>
      </c>
      <c r="F245" s="57" t="n">
        <v>1</v>
      </c>
      <c r="G245" s="57" t="s">
        <v>4855</v>
      </c>
      <c r="H245" s="57" t="s">
        <v>281</v>
      </c>
      <c r="I245" s="57" t="n">
        <v>6</v>
      </c>
      <c r="J245" s="57" t="s">
        <v>583</v>
      </c>
      <c r="K245" s="57" t="n">
        <v>2</v>
      </c>
      <c r="L245" s="59" t="b">
        <f aca="false">FALSE()</f>
        <v>0</v>
      </c>
      <c r="M245" s="59" t="b">
        <f aca="false">TRUE()</f>
        <v>1</v>
      </c>
      <c r="N245" s="59" t="b">
        <f aca="false">TRUE()</f>
        <v>1</v>
      </c>
      <c r="O245" s="59" t="b">
        <f aca="false">TRUE()</f>
        <v>1</v>
      </c>
      <c r="P245" s="59" t="b">
        <f aca="false">TRUE()</f>
        <v>1</v>
      </c>
      <c r="Q245" s="57" t="s">
        <v>5427</v>
      </c>
      <c r="R245" s="57" t="s">
        <v>5466</v>
      </c>
      <c r="S245" s="57" t="s">
        <v>5558</v>
      </c>
      <c r="T245" s="58" t="n">
        <v>1</v>
      </c>
      <c r="U245" s="58" t="n">
        <v>59.9799995422363</v>
      </c>
      <c r="V245" s="57" t="s">
        <v>5448</v>
      </c>
      <c r="W245" s="57" t="s">
        <v>282</v>
      </c>
      <c r="X245" s="57" t="s">
        <v>5150</v>
      </c>
      <c r="Y245" s="57" t="s">
        <v>5149</v>
      </c>
      <c r="Z245" s="57" t="s">
        <v>5053</v>
      </c>
      <c r="AA245" s="57" t="n">
        <v>328</v>
      </c>
      <c r="AB245" s="57" t="n">
        <v>328</v>
      </c>
      <c r="AC245" s="57" t="s">
        <v>5421</v>
      </c>
      <c r="AD245" s="57" t="s">
        <v>5030</v>
      </c>
      <c r="AE245" s="57" t="s">
        <v>4838</v>
      </c>
      <c r="AF245" s="58" t="n">
        <v>1</v>
      </c>
      <c r="AG245" s="58" t="n">
        <v>65.8600006103516</v>
      </c>
      <c r="AH245" s="58" t="n">
        <v>4.13056751548741</v>
      </c>
      <c r="AI245" s="59" t="b">
        <f aca="false">FALSE()</f>
        <v>0</v>
      </c>
      <c r="AJ245" s="59" t="b">
        <f aca="false">FALSE()</f>
        <v>0</v>
      </c>
      <c r="AK245" s="57" t="s">
        <v>5555</v>
      </c>
    </row>
    <row r="246" customFormat="false" ht="15" hidden="false" customHeight="true" outlineLevel="0" collapsed="false">
      <c r="B246" s="57" t="s">
        <v>4770</v>
      </c>
      <c r="C246" s="57" t="s">
        <v>290</v>
      </c>
      <c r="D246" s="57" t="s">
        <v>377</v>
      </c>
      <c r="E246" s="59" t="b">
        <f aca="false">TRUE()</f>
        <v>1</v>
      </c>
      <c r="F246" s="57" t="n">
        <v>1</v>
      </c>
      <c r="G246" s="57" t="s">
        <v>4855</v>
      </c>
      <c r="H246" s="57" t="s">
        <v>281</v>
      </c>
      <c r="I246" s="57" t="n">
        <v>7</v>
      </c>
      <c r="J246" s="57" t="s">
        <v>4590</v>
      </c>
      <c r="K246" s="57" t="n">
        <v>2</v>
      </c>
      <c r="L246" s="59" t="b">
        <f aca="false">FALSE()</f>
        <v>0</v>
      </c>
      <c r="M246" s="59" t="b">
        <f aca="false">TRUE()</f>
        <v>1</v>
      </c>
      <c r="N246" s="59" t="b">
        <f aca="false">TRUE()</f>
        <v>1</v>
      </c>
      <c r="O246" s="59" t="b">
        <f aca="false">TRUE()</f>
        <v>1</v>
      </c>
      <c r="P246" s="59" t="b">
        <f aca="false">TRUE()</f>
        <v>1</v>
      </c>
      <c r="Q246" s="57" t="s">
        <v>5430</v>
      </c>
      <c r="R246" s="57" t="s">
        <v>5030</v>
      </c>
      <c r="S246" s="57" t="s">
        <v>5558</v>
      </c>
      <c r="T246" s="58" t="n">
        <v>1</v>
      </c>
      <c r="U246" s="58" t="n">
        <v>62.1100006103516</v>
      </c>
      <c r="V246" s="57" t="s">
        <v>5448</v>
      </c>
      <c r="W246" s="57" t="s">
        <v>282</v>
      </c>
      <c r="X246" s="57" t="s">
        <v>5150</v>
      </c>
      <c r="Y246" s="57" t="s">
        <v>5149</v>
      </c>
      <c r="Z246" s="57" t="s">
        <v>5053</v>
      </c>
      <c r="AA246" s="57" t="n">
        <v>367</v>
      </c>
      <c r="AB246" s="57" t="n">
        <v>367</v>
      </c>
      <c r="AC246" s="57" t="s">
        <v>5423</v>
      </c>
      <c r="AD246" s="57" t="s">
        <v>4866</v>
      </c>
      <c r="AE246" s="57" t="s">
        <v>4866</v>
      </c>
      <c r="AF246" s="58" t="n">
        <v>1</v>
      </c>
      <c r="AG246" s="58" t="n">
        <v>58.3499984741211</v>
      </c>
      <c r="AH246" s="58" t="n">
        <v>3.56493099512456</v>
      </c>
      <c r="AI246" s="59" t="b">
        <f aca="false">FALSE()</f>
        <v>0</v>
      </c>
      <c r="AJ246" s="59" t="b">
        <f aca="false">TRUE()</f>
        <v>1</v>
      </c>
      <c r="AK246" s="57" t="s">
        <v>5556</v>
      </c>
    </row>
    <row r="247" customFormat="false" ht="15" hidden="false" customHeight="true" outlineLevel="0" collapsed="false">
      <c r="B247" s="57" t="s">
        <v>4770</v>
      </c>
      <c r="C247" s="57" t="s">
        <v>290</v>
      </c>
      <c r="D247" s="57" t="s">
        <v>377</v>
      </c>
      <c r="E247" s="59" t="b">
        <f aca="false">TRUE()</f>
        <v>1</v>
      </c>
      <c r="F247" s="57" t="n">
        <v>1</v>
      </c>
      <c r="G247" s="57" t="s">
        <v>4855</v>
      </c>
      <c r="H247" s="57" t="s">
        <v>281</v>
      </c>
      <c r="I247" s="57" t="n">
        <v>7</v>
      </c>
      <c r="J247" s="57" t="s">
        <v>4590</v>
      </c>
      <c r="K247" s="57" t="n">
        <v>2</v>
      </c>
      <c r="L247" s="59" t="b">
        <f aca="false">FALSE()</f>
        <v>0</v>
      </c>
      <c r="M247" s="59" t="b">
        <f aca="false">TRUE()</f>
        <v>1</v>
      </c>
      <c r="N247" s="59" t="b">
        <f aca="false">TRUE()</f>
        <v>1</v>
      </c>
      <c r="O247" s="59" t="b">
        <f aca="false">TRUE()</f>
        <v>1</v>
      </c>
      <c r="P247" s="59" t="b">
        <f aca="false">TRUE()</f>
        <v>1</v>
      </c>
      <c r="Q247" s="57" t="s">
        <v>5430</v>
      </c>
      <c r="R247" s="57" t="s">
        <v>5030</v>
      </c>
      <c r="S247" s="57" t="s">
        <v>5558</v>
      </c>
      <c r="T247" s="58" t="n">
        <v>1</v>
      </c>
      <c r="U247" s="58" t="n">
        <v>62.1100006103516</v>
      </c>
      <c r="V247" s="57" t="s">
        <v>5448</v>
      </c>
      <c r="W247" s="57" t="s">
        <v>282</v>
      </c>
      <c r="X247" s="57" t="s">
        <v>5150</v>
      </c>
      <c r="Y247" s="57" t="s">
        <v>5149</v>
      </c>
      <c r="Z247" s="57" t="s">
        <v>5053</v>
      </c>
      <c r="AA247" s="57" t="n">
        <v>367</v>
      </c>
      <c r="AB247" s="57" t="n">
        <v>367</v>
      </c>
      <c r="AC247" s="57" t="s">
        <v>5423</v>
      </c>
      <c r="AD247" s="57" t="s">
        <v>5452</v>
      </c>
      <c r="AE247" s="57" t="s">
        <v>4866</v>
      </c>
      <c r="AF247" s="58" t="n">
        <v>1</v>
      </c>
      <c r="AG247" s="58" t="n">
        <v>58.3499984741211</v>
      </c>
      <c r="AH247" s="58" t="n">
        <v>4.15885477024625</v>
      </c>
      <c r="AI247" s="59" t="b">
        <f aca="false">FALSE()</f>
        <v>0</v>
      </c>
      <c r="AJ247" s="59" t="b">
        <f aca="false">FALSE()</f>
        <v>0</v>
      </c>
      <c r="AK247" s="57" t="s">
        <v>5556</v>
      </c>
    </row>
    <row r="248" customFormat="false" ht="15" hidden="false" customHeight="true" outlineLevel="0" collapsed="false">
      <c r="B248" s="57" t="s">
        <v>4770</v>
      </c>
      <c r="C248" s="57" t="s">
        <v>290</v>
      </c>
      <c r="D248" s="57" t="s">
        <v>377</v>
      </c>
      <c r="E248" s="59" t="b">
        <f aca="false">TRUE()</f>
        <v>1</v>
      </c>
      <c r="F248" s="57" t="n">
        <v>1</v>
      </c>
      <c r="G248" s="57" t="s">
        <v>4855</v>
      </c>
      <c r="H248" s="57" t="s">
        <v>281</v>
      </c>
      <c r="I248" s="57" t="n">
        <v>7</v>
      </c>
      <c r="J248" s="57" t="s">
        <v>4590</v>
      </c>
      <c r="K248" s="57" t="n">
        <v>2</v>
      </c>
      <c r="L248" s="59" t="b">
        <f aca="false">FALSE()</f>
        <v>0</v>
      </c>
      <c r="M248" s="59" t="b">
        <f aca="false">TRUE()</f>
        <v>1</v>
      </c>
      <c r="N248" s="59" t="b">
        <f aca="false">TRUE()</f>
        <v>1</v>
      </c>
      <c r="O248" s="59" t="b">
        <f aca="false">TRUE()</f>
        <v>1</v>
      </c>
      <c r="P248" s="59" t="b">
        <f aca="false">TRUE()</f>
        <v>1</v>
      </c>
      <c r="Q248" s="57" t="s">
        <v>5430</v>
      </c>
      <c r="R248" s="57" t="s">
        <v>5016</v>
      </c>
      <c r="S248" s="57" t="s">
        <v>5558</v>
      </c>
      <c r="T248" s="58" t="n">
        <v>1</v>
      </c>
      <c r="U248" s="58" t="n">
        <v>62.1100006103516</v>
      </c>
      <c r="V248" s="57" t="s">
        <v>5448</v>
      </c>
      <c r="W248" s="57" t="s">
        <v>282</v>
      </c>
      <c r="X248" s="57" t="s">
        <v>5150</v>
      </c>
      <c r="Y248" s="57" t="s">
        <v>5149</v>
      </c>
      <c r="Z248" s="57" t="s">
        <v>5053</v>
      </c>
      <c r="AA248" s="57" t="n">
        <v>367</v>
      </c>
      <c r="AB248" s="57" t="n">
        <v>367</v>
      </c>
      <c r="AC248" s="57" t="s">
        <v>5423</v>
      </c>
      <c r="AD248" s="57" t="s">
        <v>4866</v>
      </c>
      <c r="AE248" s="57" t="s">
        <v>4866</v>
      </c>
      <c r="AF248" s="58" t="n">
        <v>1</v>
      </c>
      <c r="AG248" s="58" t="n">
        <v>58.3499984741211</v>
      </c>
      <c r="AH248" s="58" t="n">
        <v>3.66637191239511</v>
      </c>
      <c r="AI248" s="59" t="b">
        <f aca="false">FALSE()</f>
        <v>0</v>
      </c>
      <c r="AJ248" s="59" t="b">
        <f aca="false">TRUE()</f>
        <v>1</v>
      </c>
      <c r="AK248" s="57" t="s">
        <v>5556</v>
      </c>
    </row>
    <row r="249" customFormat="false" ht="15" hidden="false" customHeight="true" outlineLevel="0" collapsed="false">
      <c r="B249" s="57" t="s">
        <v>4770</v>
      </c>
      <c r="C249" s="57" t="s">
        <v>290</v>
      </c>
      <c r="D249" s="57" t="s">
        <v>377</v>
      </c>
      <c r="E249" s="59" t="b">
        <f aca="false">TRUE()</f>
        <v>1</v>
      </c>
      <c r="F249" s="57" t="n">
        <v>1</v>
      </c>
      <c r="G249" s="57" t="s">
        <v>4855</v>
      </c>
      <c r="H249" s="57" t="s">
        <v>281</v>
      </c>
      <c r="I249" s="57" t="n">
        <v>7</v>
      </c>
      <c r="J249" s="57" t="s">
        <v>4590</v>
      </c>
      <c r="K249" s="57" t="n">
        <v>2</v>
      </c>
      <c r="L249" s="59" t="b">
        <f aca="false">FALSE()</f>
        <v>0</v>
      </c>
      <c r="M249" s="59" t="b">
        <f aca="false">TRUE()</f>
        <v>1</v>
      </c>
      <c r="N249" s="59" t="b">
        <f aca="false">TRUE()</f>
        <v>1</v>
      </c>
      <c r="O249" s="59" t="b">
        <f aca="false">TRUE()</f>
        <v>1</v>
      </c>
      <c r="P249" s="59" t="b">
        <f aca="false">TRUE()</f>
        <v>1</v>
      </c>
      <c r="Q249" s="57" t="s">
        <v>5430</v>
      </c>
      <c r="R249" s="57" t="s">
        <v>5016</v>
      </c>
      <c r="S249" s="57" t="s">
        <v>5558</v>
      </c>
      <c r="T249" s="58" t="n">
        <v>1</v>
      </c>
      <c r="U249" s="58" t="n">
        <v>62.1100006103516</v>
      </c>
      <c r="V249" s="57" t="s">
        <v>5448</v>
      </c>
      <c r="W249" s="57" t="s">
        <v>282</v>
      </c>
      <c r="X249" s="57" t="s">
        <v>5150</v>
      </c>
      <c r="Y249" s="57" t="s">
        <v>5149</v>
      </c>
      <c r="Z249" s="57" t="s">
        <v>5053</v>
      </c>
      <c r="AA249" s="57" t="n">
        <v>369</v>
      </c>
      <c r="AB249" s="57" t="n">
        <v>369</v>
      </c>
      <c r="AC249" s="57" t="s">
        <v>5418</v>
      </c>
      <c r="AD249" s="57" t="s">
        <v>5426</v>
      </c>
      <c r="AE249" s="57" t="s">
        <v>4838</v>
      </c>
      <c r="AF249" s="58" t="n">
        <v>1</v>
      </c>
      <c r="AG249" s="58" t="n">
        <v>59.939998626709</v>
      </c>
      <c r="AH249" s="58" t="n">
        <v>3.68565082448135</v>
      </c>
      <c r="AI249" s="59" t="b">
        <f aca="false">FALSE()</f>
        <v>0</v>
      </c>
      <c r="AJ249" s="59" t="b">
        <f aca="false">TRUE()</f>
        <v>1</v>
      </c>
      <c r="AK249" s="57" t="s">
        <v>5555</v>
      </c>
    </row>
    <row r="250" customFormat="false" ht="15" hidden="false" customHeight="true" outlineLevel="0" collapsed="false">
      <c r="B250" s="57" t="s">
        <v>4770</v>
      </c>
      <c r="C250" s="57" t="s">
        <v>290</v>
      </c>
      <c r="D250" s="57" t="s">
        <v>377</v>
      </c>
      <c r="E250" s="59" t="b">
        <f aca="false">TRUE()</f>
        <v>1</v>
      </c>
      <c r="F250" s="57" t="n">
        <v>1</v>
      </c>
      <c r="G250" s="57" t="s">
        <v>4855</v>
      </c>
      <c r="H250" s="57" t="s">
        <v>281</v>
      </c>
      <c r="I250" s="57" t="n">
        <v>7</v>
      </c>
      <c r="J250" s="57" t="s">
        <v>4590</v>
      </c>
      <c r="K250" s="57" t="n">
        <v>2</v>
      </c>
      <c r="L250" s="59" t="b">
        <f aca="false">FALSE()</f>
        <v>0</v>
      </c>
      <c r="M250" s="59" t="b">
        <f aca="false">TRUE()</f>
        <v>1</v>
      </c>
      <c r="N250" s="59" t="b">
        <f aca="false">TRUE()</f>
        <v>1</v>
      </c>
      <c r="O250" s="59" t="b">
        <f aca="false">TRUE()</f>
        <v>1</v>
      </c>
      <c r="P250" s="59" t="b">
        <f aca="false">TRUE()</f>
        <v>1</v>
      </c>
      <c r="Q250" s="57" t="s">
        <v>5430</v>
      </c>
      <c r="R250" s="57" t="s">
        <v>5458</v>
      </c>
      <c r="S250" s="57" t="s">
        <v>5558</v>
      </c>
      <c r="T250" s="58" t="n">
        <v>1</v>
      </c>
      <c r="U250" s="58" t="n">
        <v>62.1100006103516</v>
      </c>
      <c r="V250" s="57" t="s">
        <v>5448</v>
      </c>
      <c r="W250" s="57" t="s">
        <v>282</v>
      </c>
      <c r="X250" s="57" t="s">
        <v>5150</v>
      </c>
      <c r="Y250" s="57" t="s">
        <v>5149</v>
      </c>
      <c r="Z250" s="57" t="s">
        <v>5053</v>
      </c>
      <c r="AA250" s="57" t="n">
        <v>367</v>
      </c>
      <c r="AB250" s="57" t="n">
        <v>367</v>
      </c>
      <c r="AC250" s="57" t="s">
        <v>5423</v>
      </c>
      <c r="AD250" s="57" t="s">
        <v>4866</v>
      </c>
      <c r="AE250" s="57" t="s">
        <v>4866</v>
      </c>
      <c r="AF250" s="58" t="n">
        <v>1</v>
      </c>
      <c r="AG250" s="58" t="n">
        <v>58.3499984741211</v>
      </c>
      <c r="AH250" s="58" t="n">
        <v>4.29961126149795</v>
      </c>
      <c r="AI250" s="59" t="b">
        <f aca="false">FALSE()</f>
        <v>0</v>
      </c>
      <c r="AJ250" s="59" t="b">
        <f aca="false">FALSE()</f>
        <v>0</v>
      </c>
      <c r="AK250" s="57" t="s">
        <v>5556</v>
      </c>
    </row>
    <row r="251" customFormat="false" ht="15" hidden="false" customHeight="true" outlineLevel="0" collapsed="false">
      <c r="B251" s="57" t="s">
        <v>4770</v>
      </c>
      <c r="C251" s="57" t="s">
        <v>290</v>
      </c>
      <c r="D251" s="57" t="s">
        <v>377</v>
      </c>
      <c r="E251" s="59" t="b">
        <f aca="false">TRUE()</f>
        <v>1</v>
      </c>
      <c r="F251" s="57" t="n">
        <v>1</v>
      </c>
      <c r="G251" s="57" t="s">
        <v>4855</v>
      </c>
      <c r="H251" s="57" t="s">
        <v>281</v>
      </c>
      <c r="I251" s="57" t="n">
        <v>7</v>
      </c>
      <c r="J251" s="57" t="s">
        <v>4590</v>
      </c>
      <c r="K251" s="57" t="n">
        <v>2</v>
      </c>
      <c r="L251" s="59" t="b">
        <f aca="false">FALSE()</f>
        <v>0</v>
      </c>
      <c r="M251" s="59" t="b">
        <f aca="false">TRUE()</f>
        <v>1</v>
      </c>
      <c r="N251" s="59" t="b">
        <f aca="false">TRUE()</f>
        <v>1</v>
      </c>
      <c r="O251" s="59" t="b">
        <f aca="false">TRUE()</f>
        <v>1</v>
      </c>
      <c r="P251" s="59" t="b">
        <f aca="false">TRUE()</f>
        <v>1</v>
      </c>
      <c r="Q251" s="57" t="s">
        <v>5430</v>
      </c>
      <c r="R251" s="57" t="s">
        <v>5458</v>
      </c>
      <c r="S251" s="57" t="s">
        <v>5558</v>
      </c>
      <c r="T251" s="58" t="n">
        <v>1</v>
      </c>
      <c r="U251" s="58" t="n">
        <v>62.1100006103516</v>
      </c>
      <c r="V251" s="57" t="s">
        <v>5448</v>
      </c>
      <c r="W251" s="57" t="s">
        <v>282</v>
      </c>
      <c r="X251" s="57" t="s">
        <v>5150</v>
      </c>
      <c r="Y251" s="57" t="s">
        <v>5149</v>
      </c>
      <c r="Z251" s="57" t="s">
        <v>5053</v>
      </c>
      <c r="AA251" s="57" t="n">
        <v>369</v>
      </c>
      <c r="AB251" s="57" t="n">
        <v>369</v>
      </c>
      <c r="AC251" s="57" t="s">
        <v>5418</v>
      </c>
      <c r="AD251" s="57" t="s">
        <v>5426</v>
      </c>
      <c r="AE251" s="57" t="s">
        <v>4838</v>
      </c>
      <c r="AF251" s="58" t="n">
        <v>1</v>
      </c>
      <c r="AG251" s="58" t="n">
        <v>59.939998626709</v>
      </c>
      <c r="AH251" s="58" t="n">
        <v>3.45181546436076</v>
      </c>
      <c r="AI251" s="59" t="b">
        <f aca="false">TRUE()</f>
        <v>1</v>
      </c>
      <c r="AJ251" s="59" t="b">
        <f aca="false">TRUE()</f>
        <v>1</v>
      </c>
      <c r="AK251" s="57" t="s">
        <v>5555</v>
      </c>
    </row>
    <row r="252" customFormat="false" ht="15" hidden="false" customHeight="true" outlineLevel="0" collapsed="false">
      <c r="B252" s="57" t="s">
        <v>4770</v>
      </c>
      <c r="C252" s="57" t="s">
        <v>290</v>
      </c>
      <c r="D252" s="57" t="s">
        <v>377</v>
      </c>
      <c r="E252" s="59" t="b">
        <f aca="false">TRUE()</f>
        <v>1</v>
      </c>
      <c r="F252" s="57" t="n">
        <v>1</v>
      </c>
      <c r="G252" s="57" t="s">
        <v>4855</v>
      </c>
      <c r="H252" s="57" t="s">
        <v>281</v>
      </c>
      <c r="I252" s="57" t="n">
        <v>7</v>
      </c>
      <c r="J252" s="57" t="s">
        <v>4590</v>
      </c>
      <c r="K252" s="57" t="n">
        <v>2</v>
      </c>
      <c r="L252" s="59" t="b">
        <f aca="false">FALSE()</f>
        <v>0</v>
      </c>
      <c r="M252" s="59" t="b">
        <f aca="false">TRUE()</f>
        <v>1</v>
      </c>
      <c r="N252" s="59" t="b">
        <f aca="false">TRUE()</f>
        <v>1</v>
      </c>
      <c r="O252" s="59" t="b">
        <f aca="false">TRUE()</f>
        <v>1</v>
      </c>
      <c r="P252" s="59" t="b">
        <f aca="false">TRUE()</f>
        <v>1</v>
      </c>
      <c r="Q252" s="57" t="s">
        <v>5430</v>
      </c>
      <c r="R252" s="57" t="s">
        <v>5513</v>
      </c>
      <c r="S252" s="57" t="s">
        <v>5558</v>
      </c>
      <c r="T252" s="58" t="n">
        <v>1</v>
      </c>
      <c r="U252" s="58" t="n">
        <v>62.1100006103516</v>
      </c>
      <c r="V252" s="57" t="s">
        <v>5448</v>
      </c>
      <c r="W252" s="57" t="s">
        <v>282</v>
      </c>
      <c r="X252" s="57" t="s">
        <v>5150</v>
      </c>
      <c r="Y252" s="57" t="s">
        <v>5149</v>
      </c>
      <c r="Z252" s="57" t="s">
        <v>5053</v>
      </c>
      <c r="AA252" s="57" t="n">
        <v>367</v>
      </c>
      <c r="AB252" s="57" t="n">
        <v>367</v>
      </c>
      <c r="AC252" s="57" t="s">
        <v>5423</v>
      </c>
      <c r="AD252" s="57" t="s">
        <v>4866</v>
      </c>
      <c r="AE252" s="57" t="s">
        <v>4866</v>
      </c>
      <c r="AF252" s="58" t="n">
        <v>1</v>
      </c>
      <c r="AG252" s="58" t="n">
        <v>58.3499984741211</v>
      </c>
      <c r="AH252" s="58" t="n">
        <v>3.70992008000171</v>
      </c>
      <c r="AI252" s="59" t="b">
        <f aca="false">FALSE()</f>
        <v>0</v>
      </c>
      <c r="AJ252" s="59" t="b">
        <f aca="false">TRUE()</f>
        <v>1</v>
      </c>
      <c r="AK252" s="57" t="s">
        <v>5556</v>
      </c>
    </row>
    <row r="253" customFormat="false" ht="15" hidden="false" customHeight="true" outlineLevel="0" collapsed="false">
      <c r="B253" s="57" t="s">
        <v>4770</v>
      </c>
      <c r="C253" s="57" t="s">
        <v>290</v>
      </c>
      <c r="D253" s="57" t="s">
        <v>377</v>
      </c>
      <c r="E253" s="59" t="b">
        <f aca="false">TRUE()</f>
        <v>1</v>
      </c>
      <c r="F253" s="57" t="n">
        <v>1</v>
      </c>
      <c r="G253" s="57" t="s">
        <v>4855</v>
      </c>
      <c r="H253" s="57" t="s">
        <v>281</v>
      </c>
      <c r="I253" s="57" t="n">
        <v>7</v>
      </c>
      <c r="J253" s="57" t="s">
        <v>4590</v>
      </c>
      <c r="K253" s="57" t="n">
        <v>2</v>
      </c>
      <c r="L253" s="59" t="b">
        <f aca="false">FALSE()</f>
        <v>0</v>
      </c>
      <c r="M253" s="59" t="b">
        <f aca="false">TRUE()</f>
        <v>1</v>
      </c>
      <c r="N253" s="59" t="b">
        <f aca="false">TRUE()</f>
        <v>1</v>
      </c>
      <c r="O253" s="59" t="b">
        <f aca="false">TRUE()</f>
        <v>1</v>
      </c>
      <c r="P253" s="59" t="b">
        <f aca="false">TRUE()</f>
        <v>1</v>
      </c>
      <c r="Q253" s="57" t="s">
        <v>5430</v>
      </c>
      <c r="R253" s="57" t="s">
        <v>5513</v>
      </c>
      <c r="S253" s="57" t="s">
        <v>5558</v>
      </c>
      <c r="T253" s="58" t="n">
        <v>1</v>
      </c>
      <c r="U253" s="58" t="n">
        <v>62.1100006103516</v>
      </c>
      <c r="V253" s="57" t="s">
        <v>5448</v>
      </c>
      <c r="W253" s="57" t="s">
        <v>282</v>
      </c>
      <c r="X253" s="57" t="s">
        <v>5150</v>
      </c>
      <c r="Y253" s="57" t="s">
        <v>5149</v>
      </c>
      <c r="Z253" s="57" t="s">
        <v>5053</v>
      </c>
      <c r="AA253" s="57" t="n">
        <v>368</v>
      </c>
      <c r="AB253" s="57" t="n">
        <v>368</v>
      </c>
      <c r="AC253" s="57" t="s">
        <v>5423</v>
      </c>
      <c r="AD253" s="57" t="s">
        <v>4840</v>
      </c>
      <c r="AE253" s="57" t="s">
        <v>4838</v>
      </c>
      <c r="AF253" s="58" t="n">
        <v>1</v>
      </c>
      <c r="AG253" s="58" t="n">
        <v>56.810001373291</v>
      </c>
      <c r="AH253" s="58" t="n">
        <v>4.31601865148888</v>
      </c>
      <c r="AI253" s="59" t="b">
        <f aca="false">FALSE()</f>
        <v>0</v>
      </c>
      <c r="AJ253" s="59" t="b">
        <f aca="false">FALSE()</f>
        <v>0</v>
      </c>
      <c r="AK253" s="57" t="s">
        <v>5555</v>
      </c>
    </row>
    <row r="254" customFormat="false" ht="15" hidden="false" customHeight="true" outlineLevel="0" collapsed="false">
      <c r="B254" s="57" t="s">
        <v>4770</v>
      </c>
      <c r="C254" s="57" t="s">
        <v>290</v>
      </c>
      <c r="D254" s="57" t="s">
        <v>377</v>
      </c>
      <c r="E254" s="59" t="b">
        <f aca="false">TRUE()</f>
        <v>1</v>
      </c>
      <c r="F254" s="57" t="n">
        <v>1</v>
      </c>
      <c r="G254" s="57" t="s">
        <v>4855</v>
      </c>
      <c r="H254" s="57" t="s">
        <v>281</v>
      </c>
      <c r="I254" s="57" t="n">
        <v>7</v>
      </c>
      <c r="J254" s="57" t="s">
        <v>4590</v>
      </c>
      <c r="K254" s="57" t="n">
        <v>2</v>
      </c>
      <c r="L254" s="59" t="b">
        <f aca="false">FALSE()</f>
        <v>0</v>
      </c>
      <c r="M254" s="59" t="b">
        <f aca="false">TRUE()</f>
        <v>1</v>
      </c>
      <c r="N254" s="59" t="b">
        <f aca="false">TRUE()</f>
        <v>1</v>
      </c>
      <c r="O254" s="59" t="b">
        <f aca="false">TRUE()</f>
        <v>1</v>
      </c>
      <c r="P254" s="59" t="b">
        <f aca="false">TRUE()</f>
        <v>1</v>
      </c>
      <c r="Q254" s="57" t="s">
        <v>5430</v>
      </c>
      <c r="R254" s="57" t="s">
        <v>5513</v>
      </c>
      <c r="S254" s="57" t="s">
        <v>5558</v>
      </c>
      <c r="T254" s="58" t="n">
        <v>1</v>
      </c>
      <c r="U254" s="58" t="n">
        <v>62.1100006103516</v>
      </c>
      <c r="V254" s="57" t="s">
        <v>5448</v>
      </c>
      <c r="W254" s="57" t="s">
        <v>282</v>
      </c>
      <c r="X254" s="57" t="s">
        <v>5150</v>
      </c>
      <c r="Y254" s="57" t="s">
        <v>5149</v>
      </c>
      <c r="Z254" s="57" t="s">
        <v>5053</v>
      </c>
      <c r="AA254" s="57" t="n">
        <v>368</v>
      </c>
      <c r="AB254" s="57" t="n">
        <v>368</v>
      </c>
      <c r="AC254" s="57" t="s">
        <v>5423</v>
      </c>
      <c r="AD254" s="57" t="s">
        <v>4838</v>
      </c>
      <c r="AE254" s="57" t="s">
        <v>4838</v>
      </c>
      <c r="AF254" s="58" t="n">
        <v>1</v>
      </c>
      <c r="AG254" s="58" t="n">
        <v>56.810001373291</v>
      </c>
      <c r="AH254" s="58" t="n">
        <v>4.41108252019843</v>
      </c>
      <c r="AI254" s="59" t="b">
        <f aca="false">FALSE()</f>
        <v>0</v>
      </c>
      <c r="AJ254" s="59" t="b">
        <f aca="false">FALSE()</f>
        <v>0</v>
      </c>
      <c r="AK254" s="57" t="s">
        <v>5555</v>
      </c>
    </row>
    <row r="255" customFormat="false" ht="15" hidden="false" customHeight="true" outlineLevel="0" collapsed="false">
      <c r="B255" s="57" t="s">
        <v>4770</v>
      </c>
      <c r="C255" s="57" t="s">
        <v>290</v>
      </c>
      <c r="D255" s="57" t="s">
        <v>377</v>
      </c>
      <c r="E255" s="59" t="b">
        <f aca="false">TRUE()</f>
        <v>1</v>
      </c>
      <c r="F255" s="57" t="n">
        <v>1</v>
      </c>
      <c r="G255" s="57" t="s">
        <v>4855</v>
      </c>
      <c r="H255" s="57" t="s">
        <v>281</v>
      </c>
      <c r="I255" s="57" t="n">
        <v>7</v>
      </c>
      <c r="J255" s="57" t="s">
        <v>4590</v>
      </c>
      <c r="K255" s="57" t="n">
        <v>2</v>
      </c>
      <c r="L255" s="59" t="b">
        <f aca="false">FALSE()</f>
        <v>0</v>
      </c>
      <c r="M255" s="59" t="b">
        <f aca="false">TRUE()</f>
        <v>1</v>
      </c>
      <c r="N255" s="59" t="b">
        <f aca="false">TRUE()</f>
        <v>1</v>
      </c>
      <c r="O255" s="59" t="b">
        <f aca="false">TRUE()</f>
        <v>1</v>
      </c>
      <c r="P255" s="59" t="b">
        <f aca="false">TRUE()</f>
        <v>1</v>
      </c>
      <c r="Q255" s="57" t="s">
        <v>5430</v>
      </c>
      <c r="R255" s="57" t="s">
        <v>5513</v>
      </c>
      <c r="S255" s="57" t="s">
        <v>5558</v>
      </c>
      <c r="T255" s="58" t="n">
        <v>1</v>
      </c>
      <c r="U255" s="58" t="n">
        <v>62.1100006103516</v>
      </c>
      <c r="V255" s="57" t="s">
        <v>5448</v>
      </c>
      <c r="W255" s="57" t="s">
        <v>282</v>
      </c>
      <c r="X255" s="57" t="s">
        <v>5150</v>
      </c>
      <c r="Y255" s="57" t="s">
        <v>5149</v>
      </c>
      <c r="Z255" s="57" t="s">
        <v>5053</v>
      </c>
      <c r="AA255" s="57" t="n">
        <v>369</v>
      </c>
      <c r="AB255" s="57" t="n">
        <v>369</v>
      </c>
      <c r="AC255" s="57" t="s">
        <v>5418</v>
      </c>
      <c r="AD255" s="57" t="s">
        <v>4795</v>
      </c>
      <c r="AE255" s="57" t="s">
        <v>4795</v>
      </c>
      <c r="AF255" s="58" t="n">
        <v>1</v>
      </c>
      <c r="AG255" s="58" t="n">
        <v>59.939998626709</v>
      </c>
      <c r="AH255" s="58" t="n">
        <v>4.32809449989255</v>
      </c>
      <c r="AI255" s="59" t="b">
        <f aca="false">FALSE()</f>
        <v>0</v>
      </c>
      <c r="AJ255" s="59" t="b">
        <f aca="false">FALSE()</f>
        <v>0</v>
      </c>
      <c r="AK255" s="57" t="s">
        <v>5555</v>
      </c>
    </row>
    <row r="256" customFormat="false" ht="15" hidden="false" customHeight="true" outlineLevel="0" collapsed="false">
      <c r="B256" s="57" t="s">
        <v>4770</v>
      </c>
      <c r="C256" s="57" t="s">
        <v>290</v>
      </c>
      <c r="D256" s="57" t="s">
        <v>377</v>
      </c>
      <c r="E256" s="59" t="b">
        <f aca="false">TRUE()</f>
        <v>1</v>
      </c>
      <c r="F256" s="57" t="n">
        <v>1</v>
      </c>
      <c r="G256" s="57" t="s">
        <v>4855</v>
      </c>
      <c r="H256" s="57" t="s">
        <v>281</v>
      </c>
      <c r="I256" s="57" t="n">
        <v>7</v>
      </c>
      <c r="J256" s="57" t="s">
        <v>4590</v>
      </c>
      <c r="K256" s="57" t="n">
        <v>2</v>
      </c>
      <c r="L256" s="59" t="b">
        <f aca="false">FALSE()</f>
        <v>0</v>
      </c>
      <c r="M256" s="59" t="b">
        <f aca="false">TRUE()</f>
        <v>1</v>
      </c>
      <c r="N256" s="59" t="b">
        <f aca="false">TRUE()</f>
        <v>1</v>
      </c>
      <c r="O256" s="59" t="b">
        <f aca="false">TRUE()</f>
        <v>1</v>
      </c>
      <c r="P256" s="59" t="b">
        <f aca="false">TRUE()</f>
        <v>1</v>
      </c>
      <c r="Q256" s="57" t="s">
        <v>5430</v>
      </c>
      <c r="R256" s="57" t="s">
        <v>5513</v>
      </c>
      <c r="S256" s="57" t="s">
        <v>5558</v>
      </c>
      <c r="T256" s="58" t="n">
        <v>1</v>
      </c>
      <c r="U256" s="58" t="n">
        <v>62.1100006103516</v>
      </c>
      <c r="V256" s="57" t="s">
        <v>5448</v>
      </c>
      <c r="W256" s="57" t="s">
        <v>282</v>
      </c>
      <c r="X256" s="57" t="s">
        <v>5150</v>
      </c>
      <c r="Y256" s="57" t="s">
        <v>5149</v>
      </c>
      <c r="Z256" s="57" t="s">
        <v>5053</v>
      </c>
      <c r="AA256" s="57" t="n">
        <v>369</v>
      </c>
      <c r="AB256" s="57" t="n">
        <v>369</v>
      </c>
      <c r="AC256" s="57" t="s">
        <v>5418</v>
      </c>
      <c r="AD256" s="57" t="s">
        <v>5028</v>
      </c>
      <c r="AE256" s="57" t="s">
        <v>4838</v>
      </c>
      <c r="AF256" s="58" t="n">
        <v>1</v>
      </c>
      <c r="AG256" s="58" t="n">
        <v>59.939998626709</v>
      </c>
      <c r="AH256" s="58" t="n">
        <v>4.47168525278782</v>
      </c>
      <c r="AI256" s="59" t="b">
        <f aca="false">FALSE()</f>
        <v>0</v>
      </c>
      <c r="AJ256" s="59" t="b">
        <f aca="false">FALSE()</f>
        <v>0</v>
      </c>
      <c r="AK256" s="57" t="s">
        <v>5555</v>
      </c>
    </row>
    <row r="257" customFormat="false" ht="15" hidden="false" customHeight="true" outlineLevel="0" collapsed="false">
      <c r="B257" s="57" t="s">
        <v>4770</v>
      </c>
      <c r="C257" s="57" t="s">
        <v>290</v>
      </c>
      <c r="D257" s="57" t="s">
        <v>377</v>
      </c>
      <c r="E257" s="59" t="b">
        <f aca="false">TRUE()</f>
        <v>1</v>
      </c>
      <c r="F257" s="57" t="n">
        <v>1</v>
      </c>
      <c r="G257" s="57" t="s">
        <v>4855</v>
      </c>
      <c r="H257" s="57" t="s">
        <v>281</v>
      </c>
      <c r="I257" s="57" t="n">
        <v>7</v>
      </c>
      <c r="J257" s="57" t="s">
        <v>4590</v>
      </c>
      <c r="K257" s="57" t="n">
        <v>2</v>
      </c>
      <c r="L257" s="59" t="b">
        <f aca="false">FALSE()</f>
        <v>0</v>
      </c>
      <c r="M257" s="59" t="b">
        <f aca="false">TRUE()</f>
        <v>1</v>
      </c>
      <c r="N257" s="59" t="b">
        <f aca="false">TRUE()</f>
        <v>1</v>
      </c>
      <c r="O257" s="59" t="b">
        <f aca="false">TRUE()</f>
        <v>1</v>
      </c>
      <c r="P257" s="59" t="b">
        <f aca="false">TRUE()</f>
        <v>1</v>
      </c>
      <c r="Q257" s="57" t="s">
        <v>5430</v>
      </c>
      <c r="R257" s="57" t="s">
        <v>5513</v>
      </c>
      <c r="S257" s="57" t="s">
        <v>5558</v>
      </c>
      <c r="T257" s="58" t="n">
        <v>1</v>
      </c>
      <c r="U257" s="58" t="n">
        <v>62.1100006103516</v>
      </c>
      <c r="V257" s="57" t="s">
        <v>5448</v>
      </c>
      <c r="W257" s="57" t="s">
        <v>282</v>
      </c>
      <c r="X257" s="57" t="s">
        <v>5150</v>
      </c>
      <c r="Y257" s="57" t="s">
        <v>5149</v>
      </c>
      <c r="Z257" s="57" t="s">
        <v>5053</v>
      </c>
      <c r="AA257" s="57" t="n">
        <v>369</v>
      </c>
      <c r="AB257" s="57" t="n">
        <v>369</v>
      </c>
      <c r="AC257" s="57" t="s">
        <v>5418</v>
      </c>
      <c r="AD257" s="57" t="s">
        <v>5426</v>
      </c>
      <c r="AE257" s="57" t="s">
        <v>4838</v>
      </c>
      <c r="AF257" s="58" t="n">
        <v>1</v>
      </c>
      <c r="AG257" s="58" t="n">
        <v>59.939998626709</v>
      </c>
      <c r="AH257" s="58" t="n">
        <v>3.225944512852</v>
      </c>
      <c r="AI257" s="59" t="b">
        <f aca="false">TRUE()</f>
        <v>1</v>
      </c>
      <c r="AJ257" s="59" t="b">
        <f aca="false">TRUE()</f>
        <v>1</v>
      </c>
      <c r="AK257" s="57" t="s">
        <v>5555</v>
      </c>
    </row>
    <row r="258" customFormat="false" ht="15" hidden="false" customHeight="true" outlineLevel="0" collapsed="false">
      <c r="B258" s="57" t="s">
        <v>4770</v>
      </c>
      <c r="C258" s="57" t="s">
        <v>290</v>
      </c>
      <c r="D258" s="57" t="s">
        <v>377</v>
      </c>
      <c r="E258" s="59" t="b">
        <f aca="false">TRUE()</f>
        <v>1</v>
      </c>
      <c r="F258" s="57" t="n">
        <v>1</v>
      </c>
      <c r="G258" s="57" t="s">
        <v>4855</v>
      </c>
      <c r="H258" s="57" t="s">
        <v>281</v>
      </c>
      <c r="I258" s="57" t="n">
        <v>8</v>
      </c>
      <c r="J258" s="57" t="s">
        <v>583</v>
      </c>
      <c r="K258" s="57" t="n">
        <v>2</v>
      </c>
      <c r="L258" s="59" t="b">
        <f aca="false">FALSE()</f>
        <v>0</v>
      </c>
      <c r="M258" s="59" t="b">
        <f aca="false">TRUE()</f>
        <v>1</v>
      </c>
      <c r="N258" s="59" t="b">
        <f aca="false">TRUE()</f>
        <v>1</v>
      </c>
      <c r="O258" s="59" t="b">
        <f aca="false">TRUE()</f>
        <v>1</v>
      </c>
      <c r="P258" s="59" t="b">
        <f aca="false">TRUE()</f>
        <v>1</v>
      </c>
      <c r="Q258" s="57" t="s">
        <v>5427</v>
      </c>
      <c r="R258" s="57" t="s">
        <v>4795</v>
      </c>
      <c r="S258" s="57" t="s">
        <v>4795</v>
      </c>
      <c r="T258" s="58" t="n">
        <v>1</v>
      </c>
      <c r="U258" s="58" t="n">
        <v>63.4099998474121</v>
      </c>
      <c r="V258" s="57" t="s">
        <v>5453</v>
      </c>
      <c r="W258" s="57" t="s">
        <v>282</v>
      </c>
      <c r="X258" s="57" t="s">
        <v>5148</v>
      </c>
      <c r="Y258" s="57" t="s">
        <v>4909</v>
      </c>
      <c r="Z258" s="57" t="s">
        <v>4856</v>
      </c>
      <c r="AA258" s="57" t="n">
        <v>40</v>
      </c>
      <c r="AB258" s="57" t="n">
        <v>40</v>
      </c>
      <c r="AC258" s="57" t="s">
        <v>5454</v>
      </c>
      <c r="AD258" s="57" t="s">
        <v>5431</v>
      </c>
      <c r="AE258" s="57" t="s">
        <v>4866</v>
      </c>
      <c r="AF258" s="58" t="n">
        <v>1</v>
      </c>
      <c r="AG258" s="58" t="n">
        <v>54.2200012207031</v>
      </c>
      <c r="AH258" s="58" t="n">
        <v>3.95226998065668</v>
      </c>
      <c r="AI258" s="59" t="b">
        <f aca="false">FALSE()</f>
        <v>0</v>
      </c>
      <c r="AJ258" s="59" t="b">
        <f aca="false">TRUE()</f>
        <v>1</v>
      </c>
      <c r="AK258" s="57" t="s">
        <v>5556</v>
      </c>
    </row>
    <row r="259" customFormat="false" ht="15" hidden="false" customHeight="true" outlineLevel="0" collapsed="false">
      <c r="B259" s="57" t="s">
        <v>4770</v>
      </c>
      <c r="C259" s="57" t="s">
        <v>290</v>
      </c>
      <c r="D259" s="57" t="s">
        <v>377</v>
      </c>
      <c r="E259" s="59" t="b">
        <f aca="false">TRUE()</f>
        <v>1</v>
      </c>
      <c r="F259" s="57" t="n">
        <v>1</v>
      </c>
      <c r="G259" s="57" t="s">
        <v>4855</v>
      </c>
      <c r="H259" s="57" t="s">
        <v>281</v>
      </c>
      <c r="I259" s="57" t="n">
        <v>8</v>
      </c>
      <c r="J259" s="57" t="s">
        <v>583</v>
      </c>
      <c r="K259" s="57" t="n">
        <v>2</v>
      </c>
      <c r="L259" s="59" t="b">
        <f aca="false">FALSE()</f>
        <v>0</v>
      </c>
      <c r="M259" s="59" t="b">
        <f aca="false">TRUE()</f>
        <v>1</v>
      </c>
      <c r="N259" s="59" t="b">
        <f aca="false">TRUE()</f>
        <v>1</v>
      </c>
      <c r="O259" s="59" t="b">
        <f aca="false">TRUE()</f>
        <v>1</v>
      </c>
      <c r="P259" s="59" t="b">
        <f aca="false">TRUE()</f>
        <v>1</v>
      </c>
      <c r="Q259" s="57" t="s">
        <v>5427</v>
      </c>
      <c r="R259" s="57" t="s">
        <v>4840</v>
      </c>
      <c r="S259" s="57" t="s">
        <v>5557</v>
      </c>
      <c r="T259" s="58" t="n">
        <v>1</v>
      </c>
      <c r="U259" s="58" t="n">
        <v>63.4099998474121</v>
      </c>
      <c r="V259" s="57" t="s">
        <v>5453</v>
      </c>
      <c r="W259" s="57" t="s">
        <v>282</v>
      </c>
      <c r="X259" s="57" t="s">
        <v>5148</v>
      </c>
      <c r="Y259" s="57" t="s">
        <v>4909</v>
      </c>
      <c r="Z259" s="57" t="s">
        <v>4856</v>
      </c>
      <c r="AA259" s="57" t="n">
        <v>40</v>
      </c>
      <c r="AB259" s="57" t="n">
        <v>40</v>
      </c>
      <c r="AC259" s="57" t="s">
        <v>5454</v>
      </c>
      <c r="AD259" s="57" t="s">
        <v>5431</v>
      </c>
      <c r="AE259" s="57" t="s">
        <v>4866</v>
      </c>
      <c r="AF259" s="58" t="n">
        <v>1</v>
      </c>
      <c r="AG259" s="58" t="n">
        <v>54.2200012207031</v>
      </c>
      <c r="AH259" s="58" t="n">
        <v>4.13030483136536</v>
      </c>
      <c r="AI259" s="59" t="b">
        <f aca="false">FALSE()</f>
        <v>0</v>
      </c>
      <c r="AJ259" s="59" t="b">
        <f aca="false">FALSE()</f>
        <v>0</v>
      </c>
      <c r="AK259" s="57" t="s">
        <v>5556</v>
      </c>
    </row>
    <row r="260" customFormat="false" ht="15" hidden="false" customHeight="true" outlineLevel="0" collapsed="false">
      <c r="B260" s="57" t="s">
        <v>4770</v>
      </c>
      <c r="C260" s="57" t="s">
        <v>290</v>
      </c>
      <c r="D260" s="57" t="s">
        <v>377</v>
      </c>
      <c r="E260" s="59" t="b">
        <f aca="false">TRUE()</f>
        <v>1</v>
      </c>
      <c r="F260" s="57" t="n">
        <v>1</v>
      </c>
      <c r="G260" s="57" t="s">
        <v>4855</v>
      </c>
      <c r="H260" s="57" t="s">
        <v>281</v>
      </c>
      <c r="I260" s="57" t="n">
        <v>8</v>
      </c>
      <c r="J260" s="57" t="s">
        <v>583</v>
      </c>
      <c r="K260" s="57" t="n">
        <v>2</v>
      </c>
      <c r="L260" s="59" t="b">
        <f aca="false">FALSE()</f>
        <v>0</v>
      </c>
      <c r="M260" s="59" t="b">
        <f aca="false">TRUE()</f>
        <v>1</v>
      </c>
      <c r="N260" s="59" t="b">
        <f aca="false">TRUE()</f>
        <v>1</v>
      </c>
      <c r="O260" s="59" t="b">
        <f aca="false">TRUE()</f>
        <v>1</v>
      </c>
      <c r="P260" s="59" t="b">
        <f aca="false">TRUE()</f>
        <v>1</v>
      </c>
      <c r="Q260" s="57" t="s">
        <v>5427</v>
      </c>
      <c r="R260" s="57" t="s">
        <v>4838</v>
      </c>
      <c r="S260" s="57" t="s">
        <v>5557</v>
      </c>
      <c r="T260" s="58" t="n">
        <v>1</v>
      </c>
      <c r="U260" s="58" t="n">
        <v>63.4099998474121</v>
      </c>
      <c r="V260" s="57" t="s">
        <v>5453</v>
      </c>
      <c r="W260" s="57" t="s">
        <v>282</v>
      </c>
      <c r="X260" s="57" t="s">
        <v>5148</v>
      </c>
      <c r="Y260" s="57" t="s">
        <v>4909</v>
      </c>
      <c r="Z260" s="57" t="s">
        <v>4856</v>
      </c>
      <c r="AA260" s="57" t="n">
        <v>40</v>
      </c>
      <c r="AB260" s="57" t="n">
        <v>40</v>
      </c>
      <c r="AC260" s="57" t="s">
        <v>5454</v>
      </c>
      <c r="AD260" s="57" t="s">
        <v>5431</v>
      </c>
      <c r="AE260" s="57" t="s">
        <v>4866</v>
      </c>
      <c r="AF260" s="58" t="n">
        <v>1</v>
      </c>
      <c r="AG260" s="58" t="n">
        <v>54.2200012207031</v>
      </c>
      <c r="AH260" s="58" t="n">
        <v>4.07272169439552</v>
      </c>
      <c r="AI260" s="59" t="b">
        <f aca="false">FALSE()</f>
        <v>0</v>
      </c>
      <c r="AJ260" s="59" t="b">
        <f aca="false">FALSE()</f>
        <v>0</v>
      </c>
      <c r="AK260" s="57" t="s">
        <v>5556</v>
      </c>
    </row>
    <row r="261" customFormat="false" ht="15" hidden="false" customHeight="true" outlineLevel="0" collapsed="false">
      <c r="B261" s="57" t="s">
        <v>4770</v>
      </c>
      <c r="C261" s="57" t="s">
        <v>290</v>
      </c>
      <c r="D261" s="57" t="s">
        <v>377</v>
      </c>
      <c r="E261" s="59" t="b">
        <f aca="false">TRUE()</f>
        <v>1</v>
      </c>
      <c r="F261" s="57" t="n">
        <v>1</v>
      </c>
      <c r="G261" s="57" t="s">
        <v>4855</v>
      </c>
      <c r="H261" s="57" t="s">
        <v>281</v>
      </c>
      <c r="I261" s="57" t="n">
        <v>8</v>
      </c>
      <c r="J261" s="57" t="s">
        <v>583</v>
      </c>
      <c r="K261" s="57" t="n">
        <v>2</v>
      </c>
      <c r="L261" s="59" t="b">
        <f aca="false">FALSE()</f>
        <v>0</v>
      </c>
      <c r="M261" s="59" t="b">
        <f aca="false">TRUE()</f>
        <v>1</v>
      </c>
      <c r="N261" s="59" t="b">
        <f aca="false">TRUE()</f>
        <v>1</v>
      </c>
      <c r="O261" s="59" t="b">
        <f aca="false">TRUE()</f>
        <v>1</v>
      </c>
      <c r="P261" s="59" t="b">
        <f aca="false">TRUE()</f>
        <v>1</v>
      </c>
      <c r="Q261" s="57" t="s">
        <v>5427</v>
      </c>
      <c r="R261" s="57" t="s">
        <v>4866</v>
      </c>
      <c r="S261" s="57" t="s">
        <v>5557</v>
      </c>
      <c r="T261" s="58" t="n">
        <v>1</v>
      </c>
      <c r="U261" s="58" t="n">
        <v>63.4099998474121</v>
      </c>
      <c r="V261" s="57" t="s">
        <v>5453</v>
      </c>
      <c r="W261" s="57" t="s">
        <v>282</v>
      </c>
      <c r="X261" s="57" t="s">
        <v>5148</v>
      </c>
      <c r="Y261" s="57" t="s">
        <v>4909</v>
      </c>
      <c r="Z261" s="57" t="s">
        <v>4856</v>
      </c>
      <c r="AA261" s="57" t="n">
        <v>39</v>
      </c>
      <c r="AB261" s="57" t="n">
        <v>39</v>
      </c>
      <c r="AC261" s="57" t="s">
        <v>5443</v>
      </c>
      <c r="AD261" s="57" t="s">
        <v>4866</v>
      </c>
      <c r="AE261" s="57" t="s">
        <v>4866</v>
      </c>
      <c r="AF261" s="58" t="n">
        <v>1</v>
      </c>
      <c r="AG261" s="58" t="n">
        <v>64.9899978637695</v>
      </c>
      <c r="AH261" s="58" t="n">
        <v>4.33647887115805</v>
      </c>
      <c r="AI261" s="59" t="b">
        <f aca="false">FALSE()</f>
        <v>0</v>
      </c>
      <c r="AJ261" s="59" t="b">
        <f aca="false">FALSE()</f>
        <v>0</v>
      </c>
      <c r="AK261" s="57" t="s">
        <v>5556</v>
      </c>
    </row>
    <row r="262" customFormat="false" ht="15" hidden="false" customHeight="true" outlineLevel="0" collapsed="false">
      <c r="B262" s="57" t="s">
        <v>4770</v>
      </c>
      <c r="C262" s="57" t="s">
        <v>290</v>
      </c>
      <c r="D262" s="57" t="s">
        <v>377</v>
      </c>
      <c r="E262" s="59" t="b">
        <f aca="false">TRUE()</f>
        <v>1</v>
      </c>
      <c r="F262" s="57" t="n">
        <v>1</v>
      </c>
      <c r="G262" s="57" t="s">
        <v>4855</v>
      </c>
      <c r="H262" s="57" t="s">
        <v>281</v>
      </c>
      <c r="I262" s="57" t="n">
        <v>8</v>
      </c>
      <c r="J262" s="57" t="s">
        <v>583</v>
      </c>
      <c r="K262" s="57" t="n">
        <v>2</v>
      </c>
      <c r="L262" s="59" t="b">
        <f aca="false">FALSE()</f>
        <v>0</v>
      </c>
      <c r="M262" s="59" t="b">
        <f aca="false">TRUE()</f>
        <v>1</v>
      </c>
      <c r="N262" s="59" t="b">
        <f aca="false">TRUE()</f>
        <v>1</v>
      </c>
      <c r="O262" s="59" t="b">
        <f aca="false">TRUE()</f>
        <v>1</v>
      </c>
      <c r="P262" s="59" t="b">
        <f aca="false">TRUE()</f>
        <v>1</v>
      </c>
      <c r="Q262" s="57" t="s">
        <v>5427</v>
      </c>
      <c r="R262" s="57" t="s">
        <v>4866</v>
      </c>
      <c r="S262" s="57" t="s">
        <v>5557</v>
      </c>
      <c r="T262" s="58" t="n">
        <v>1</v>
      </c>
      <c r="U262" s="58" t="n">
        <v>63.4099998474121</v>
      </c>
      <c r="V262" s="57" t="s">
        <v>5453</v>
      </c>
      <c r="W262" s="57" t="s">
        <v>282</v>
      </c>
      <c r="X262" s="57" t="s">
        <v>5148</v>
      </c>
      <c r="Y262" s="57" t="s">
        <v>4909</v>
      </c>
      <c r="Z262" s="57" t="s">
        <v>4856</v>
      </c>
      <c r="AA262" s="57" t="n">
        <v>40</v>
      </c>
      <c r="AB262" s="57" t="n">
        <v>40</v>
      </c>
      <c r="AC262" s="57" t="s">
        <v>5454</v>
      </c>
      <c r="AD262" s="57" t="s">
        <v>5030</v>
      </c>
      <c r="AE262" s="57" t="s">
        <v>4838</v>
      </c>
      <c r="AF262" s="58" t="n">
        <v>1</v>
      </c>
      <c r="AG262" s="58" t="n">
        <v>54.2200012207031</v>
      </c>
      <c r="AH262" s="58" t="n">
        <v>3.92101746999423</v>
      </c>
      <c r="AI262" s="59" t="b">
        <f aca="false">FALSE()</f>
        <v>0</v>
      </c>
      <c r="AJ262" s="59" t="b">
        <f aca="false">TRUE()</f>
        <v>1</v>
      </c>
      <c r="AK262" s="57" t="s">
        <v>5555</v>
      </c>
    </row>
    <row r="263" customFormat="false" ht="15" hidden="false" customHeight="true" outlineLevel="0" collapsed="false">
      <c r="B263" s="57" t="s">
        <v>4770</v>
      </c>
      <c r="C263" s="57" t="s">
        <v>290</v>
      </c>
      <c r="D263" s="57" t="s">
        <v>377</v>
      </c>
      <c r="E263" s="59" t="b">
        <f aca="false">TRUE()</f>
        <v>1</v>
      </c>
      <c r="F263" s="57" t="n">
        <v>1</v>
      </c>
      <c r="G263" s="57" t="s">
        <v>4855</v>
      </c>
      <c r="H263" s="57" t="s">
        <v>281</v>
      </c>
      <c r="I263" s="57" t="n">
        <v>8</v>
      </c>
      <c r="J263" s="57" t="s">
        <v>583</v>
      </c>
      <c r="K263" s="57" t="n">
        <v>2</v>
      </c>
      <c r="L263" s="59" t="b">
        <f aca="false">FALSE()</f>
        <v>0</v>
      </c>
      <c r="M263" s="59" t="b">
        <f aca="false">TRUE()</f>
        <v>1</v>
      </c>
      <c r="N263" s="59" t="b">
        <f aca="false">TRUE()</f>
        <v>1</v>
      </c>
      <c r="O263" s="59" t="b">
        <f aca="false">TRUE()</f>
        <v>1</v>
      </c>
      <c r="P263" s="59" t="b">
        <f aca="false">TRUE()</f>
        <v>1</v>
      </c>
      <c r="Q263" s="57" t="s">
        <v>5427</v>
      </c>
      <c r="R263" s="57" t="s">
        <v>4866</v>
      </c>
      <c r="S263" s="57" t="s">
        <v>5557</v>
      </c>
      <c r="T263" s="58" t="n">
        <v>1</v>
      </c>
      <c r="U263" s="58" t="n">
        <v>63.4099998474121</v>
      </c>
      <c r="V263" s="57" t="s">
        <v>5453</v>
      </c>
      <c r="W263" s="57" t="s">
        <v>282</v>
      </c>
      <c r="X263" s="57" t="s">
        <v>5148</v>
      </c>
      <c r="Y263" s="57" t="s">
        <v>4909</v>
      </c>
      <c r="Z263" s="57" t="s">
        <v>4856</v>
      </c>
      <c r="AA263" s="57" t="n">
        <v>40</v>
      </c>
      <c r="AB263" s="57" t="n">
        <v>40</v>
      </c>
      <c r="AC263" s="57" t="s">
        <v>5454</v>
      </c>
      <c r="AD263" s="57" t="s">
        <v>5431</v>
      </c>
      <c r="AE263" s="57" t="s">
        <v>4866</v>
      </c>
      <c r="AF263" s="58" t="n">
        <v>1</v>
      </c>
      <c r="AG263" s="58" t="n">
        <v>54.2200012207031</v>
      </c>
      <c r="AH263" s="58" t="n">
        <v>3.4357486811465</v>
      </c>
      <c r="AI263" s="59" t="b">
        <f aca="false">TRUE()</f>
        <v>1</v>
      </c>
      <c r="AJ263" s="59" t="b">
        <f aca="false">TRUE()</f>
        <v>1</v>
      </c>
      <c r="AK263" s="57" t="s">
        <v>5556</v>
      </c>
    </row>
    <row r="264" customFormat="false" ht="15" hidden="false" customHeight="true" outlineLevel="0" collapsed="false">
      <c r="B264" s="57" t="s">
        <v>4770</v>
      </c>
      <c r="C264" s="57" t="s">
        <v>290</v>
      </c>
      <c r="D264" s="57" t="s">
        <v>377</v>
      </c>
      <c r="E264" s="59" t="b">
        <f aca="false">TRUE()</f>
        <v>1</v>
      </c>
      <c r="F264" s="57" t="n">
        <v>1</v>
      </c>
      <c r="G264" s="57" t="s">
        <v>4855</v>
      </c>
      <c r="H264" s="57" t="s">
        <v>281</v>
      </c>
      <c r="I264" s="57" t="n">
        <v>8</v>
      </c>
      <c r="J264" s="57" t="s">
        <v>583</v>
      </c>
      <c r="K264" s="57" t="n">
        <v>2</v>
      </c>
      <c r="L264" s="59" t="b">
        <f aca="false">FALSE()</f>
        <v>0</v>
      </c>
      <c r="M264" s="59" t="b">
        <f aca="false">TRUE()</f>
        <v>1</v>
      </c>
      <c r="N264" s="59" t="b">
        <f aca="false">TRUE()</f>
        <v>1</v>
      </c>
      <c r="O264" s="59" t="b">
        <f aca="false">TRUE()</f>
        <v>1</v>
      </c>
      <c r="P264" s="59" t="b">
        <f aca="false">TRUE()</f>
        <v>1</v>
      </c>
      <c r="Q264" s="57" t="s">
        <v>5427</v>
      </c>
      <c r="R264" s="57" t="s">
        <v>4866</v>
      </c>
      <c r="S264" s="57" t="s">
        <v>5557</v>
      </c>
      <c r="T264" s="58" t="n">
        <v>1</v>
      </c>
      <c r="U264" s="58" t="n">
        <v>63.4099998474121</v>
      </c>
      <c r="V264" s="57" t="s">
        <v>5453</v>
      </c>
      <c r="W264" s="57" t="s">
        <v>282</v>
      </c>
      <c r="X264" s="57" t="s">
        <v>5148</v>
      </c>
      <c r="Y264" s="57" t="s">
        <v>4909</v>
      </c>
      <c r="Z264" s="57" t="s">
        <v>4856</v>
      </c>
      <c r="AA264" s="57" t="n">
        <v>40</v>
      </c>
      <c r="AB264" s="57" t="n">
        <v>40</v>
      </c>
      <c r="AC264" s="57" t="s">
        <v>5454</v>
      </c>
      <c r="AD264" s="57" t="s">
        <v>5505</v>
      </c>
      <c r="AE264" s="57" t="s">
        <v>4795</v>
      </c>
      <c r="AF264" s="58" t="n">
        <v>1</v>
      </c>
      <c r="AG264" s="58" t="n">
        <v>54.2200012207031</v>
      </c>
      <c r="AH264" s="58" t="n">
        <v>4.29134314638205</v>
      </c>
      <c r="AI264" s="59" t="b">
        <f aca="false">FALSE()</f>
        <v>0</v>
      </c>
      <c r="AJ264" s="59" t="b">
        <f aca="false">FALSE()</f>
        <v>0</v>
      </c>
      <c r="AK264" s="57" t="s">
        <v>5555</v>
      </c>
    </row>
    <row r="265" customFormat="false" ht="15" hidden="false" customHeight="true" outlineLevel="0" collapsed="false">
      <c r="B265" s="57" t="s">
        <v>4770</v>
      </c>
      <c r="C265" s="57" t="s">
        <v>290</v>
      </c>
      <c r="D265" s="57" t="s">
        <v>377</v>
      </c>
      <c r="E265" s="59" t="b">
        <f aca="false">TRUE()</f>
        <v>1</v>
      </c>
      <c r="F265" s="57" t="n">
        <v>1</v>
      </c>
      <c r="G265" s="57" t="s">
        <v>4855</v>
      </c>
      <c r="H265" s="57" t="s">
        <v>281</v>
      </c>
      <c r="I265" s="57" t="n">
        <v>8</v>
      </c>
      <c r="J265" s="57" t="s">
        <v>583</v>
      </c>
      <c r="K265" s="57" t="n">
        <v>2</v>
      </c>
      <c r="L265" s="59" t="b">
        <f aca="false">FALSE()</f>
        <v>0</v>
      </c>
      <c r="M265" s="59" t="b">
        <f aca="false">TRUE()</f>
        <v>1</v>
      </c>
      <c r="N265" s="59" t="b">
        <f aca="false">TRUE()</f>
        <v>1</v>
      </c>
      <c r="O265" s="59" t="b">
        <f aca="false">TRUE()</f>
        <v>1</v>
      </c>
      <c r="P265" s="59" t="b">
        <f aca="false">TRUE()</f>
        <v>1</v>
      </c>
      <c r="Q265" s="57" t="s">
        <v>5427</v>
      </c>
      <c r="R265" s="57" t="s">
        <v>5028</v>
      </c>
      <c r="S265" s="57" t="s">
        <v>5558</v>
      </c>
      <c r="T265" s="58" t="n">
        <v>1</v>
      </c>
      <c r="U265" s="58" t="n">
        <v>63.4099998474121</v>
      </c>
      <c r="V265" s="57" t="s">
        <v>5453</v>
      </c>
      <c r="W265" s="57" t="s">
        <v>282</v>
      </c>
      <c r="X265" s="57" t="s">
        <v>5148</v>
      </c>
      <c r="Y265" s="57" t="s">
        <v>4909</v>
      </c>
      <c r="Z265" s="57" t="s">
        <v>4856</v>
      </c>
      <c r="AA265" s="57" t="n">
        <v>40</v>
      </c>
      <c r="AB265" s="57" t="n">
        <v>40</v>
      </c>
      <c r="AC265" s="57" t="s">
        <v>5454</v>
      </c>
      <c r="AD265" s="57" t="s">
        <v>5431</v>
      </c>
      <c r="AE265" s="57" t="s">
        <v>4866</v>
      </c>
      <c r="AF265" s="58" t="n">
        <v>1</v>
      </c>
      <c r="AG265" s="58" t="n">
        <v>54.2200012207031</v>
      </c>
      <c r="AH265" s="58" t="n">
        <v>3.73354817834187</v>
      </c>
      <c r="AI265" s="59" t="b">
        <f aca="false">FALSE()</f>
        <v>0</v>
      </c>
      <c r="AJ265" s="59" t="b">
        <f aca="false">TRUE()</f>
        <v>1</v>
      </c>
      <c r="AK265" s="57" t="s">
        <v>5556</v>
      </c>
    </row>
    <row r="266" customFormat="false" ht="15" hidden="false" customHeight="true" outlineLevel="0" collapsed="false">
      <c r="B266" s="57" t="s">
        <v>4770</v>
      </c>
      <c r="C266" s="57" t="s">
        <v>290</v>
      </c>
      <c r="D266" s="57" t="s">
        <v>377</v>
      </c>
      <c r="E266" s="59" t="b">
        <f aca="false">TRUE()</f>
        <v>1</v>
      </c>
      <c r="F266" s="57" t="n">
        <v>1</v>
      </c>
      <c r="G266" s="57" t="s">
        <v>4855</v>
      </c>
      <c r="H266" s="57" t="s">
        <v>281</v>
      </c>
      <c r="I266" s="57" t="n">
        <v>8</v>
      </c>
      <c r="J266" s="57" t="s">
        <v>583</v>
      </c>
      <c r="K266" s="57" t="n">
        <v>2</v>
      </c>
      <c r="L266" s="59" t="b">
        <f aca="false">FALSE()</f>
        <v>0</v>
      </c>
      <c r="M266" s="59" t="b">
        <f aca="false">TRUE()</f>
        <v>1</v>
      </c>
      <c r="N266" s="59" t="b">
        <f aca="false">TRUE()</f>
        <v>1</v>
      </c>
      <c r="O266" s="59" t="b">
        <f aca="false">TRUE()</f>
        <v>1</v>
      </c>
      <c r="P266" s="59" t="b">
        <f aca="false">TRUE()</f>
        <v>1</v>
      </c>
      <c r="Q266" s="57" t="s">
        <v>5427</v>
      </c>
      <c r="R266" s="57" t="s">
        <v>5028</v>
      </c>
      <c r="S266" s="57" t="s">
        <v>5558</v>
      </c>
      <c r="T266" s="58" t="n">
        <v>1</v>
      </c>
      <c r="U266" s="58" t="n">
        <v>63.4099998474121</v>
      </c>
      <c r="V266" s="57" t="s">
        <v>5453</v>
      </c>
      <c r="W266" s="57" t="s">
        <v>282</v>
      </c>
      <c r="X266" s="57" t="s">
        <v>5148</v>
      </c>
      <c r="Y266" s="57" t="s">
        <v>4909</v>
      </c>
      <c r="Z266" s="57" t="s">
        <v>4856</v>
      </c>
      <c r="AA266" s="57" t="n">
        <v>324</v>
      </c>
      <c r="AB266" s="57" t="n">
        <v>324</v>
      </c>
      <c r="AC266" s="57" t="s">
        <v>5423</v>
      </c>
      <c r="AD266" s="57" t="s">
        <v>4866</v>
      </c>
      <c r="AE266" s="57" t="s">
        <v>4866</v>
      </c>
      <c r="AF266" s="58" t="n">
        <v>1</v>
      </c>
      <c r="AG266" s="58" t="n">
        <v>48.4199981689453</v>
      </c>
      <c r="AH266" s="58" t="n">
        <v>4.32664165375414</v>
      </c>
      <c r="AI266" s="59" t="b">
        <f aca="false">FALSE()</f>
        <v>0</v>
      </c>
      <c r="AJ266" s="59" t="b">
        <f aca="false">FALSE()</f>
        <v>0</v>
      </c>
      <c r="AK266" s="57" t="s">
        <v>5556</v>
      </c>
    </row>
    <row r="267" customFormat="false" ht="15" hidden="false" customHeight="true" outlineLevel="0" collapsed="false">
      <c r="B267" s="57" t="s">
        <v>4770</v>
      </c>
      <c r="C267" s="57" t="s">
        <v>290</v>
      </c>
      <c r="D267" s="57" t="s">
        <v>377</v>
      </c>
      <c r="E267" s="59" t="b">
        <f aca="false">TRUE()</f>
        <v>1</v>
      </c>
      <c r="F267" s="57" t="n">
        <v>1</v>
      </c>
      <c r="G267" s="57" t="s">
        <v>4855</v>
      </c>
      <c r="H267" s="57" t="s">
        <v>281</v>
      </c>
      <c r="I267" s="57" t="n">
        <v>8</v>
      </c>
      <c r="J267" s="57" t="s">
        <v>583</v>
      </c>
      <c r="K267" s="57" t="n">
        <v>2</v>
      </c>
      <c r="L267" s="59" t="b">
        <f aca="false">FALSE()</f>
        <v>0</v>
      </c>
      <c r="M267" s="59" t="b">
        <f aca="false">TRUE()</f>
        <v>1</v>
      </c>
      <c r="N267" s="59" t="b">
        <f aca="false">TRUE()</f>
        <v>1</v>
      </c>
      <c r="O267" s="59" t="b">
        <f aca="false">TRUE()</f>
        <v>1</v>
      </c>
      <c r="P267" s="59" t="b">
        <f aca="false">TRUE()</f>
        <v>1</v>
      </c>
      <c r="Q267" s="57" t="s">
        <v>5427</v>
      </c>
      <c r="R267" s="57" t="s">
        <v>5030</v>
      </c>
      <c r="S267" s="57" t="s">
        <v>5558</v>
      </c>
      <c r="T267" s="58" t="n">
        <v>1</v>
      </c>
      <c r="U267" s="58" t="n">
        <v>63.4099998474121</v>
      </c>
      <c r="V267" s="57" t="s">
        <v>5453</v>
      </c>
      <c r="W267" s="57" t="s">
        <v>282</v>
      </c>
      <c r="X267" s="57" t="s">
        <v>5148</v>
      </c>
      <c r="Y267" s="57" t="s">
        <v>4909</v>
      </c>
      <c r="Z267" s="57" t="s">
        <v>4856</v>
      </c>
      <c r="AA267" s="57" t="n">
        <v>40</v>
      </c>
      <c r="AB267" s="57" t="n">
        <v>40</v>
      </c>
      <c r="AC267" s="57" t="s">
        <v>5454</v>
      </c>
      <c r="AD267" s="57" t="s">
        <v>5431</v>
      </c>
      <c r="AE267" s="57" t="s">
        <v>4866</v>
      </c>
      <c r="AF267" s="58" t="n">
        <v>1</v>
      </c>
      <c r="AG267" s="58" t="n">
        <v>54.2200012207031</v>
      </c>
      <c r="AH267" s="58" t="n">
        <v>4.41222211589578</v>
      </c>
      <c r="AI267" s="59" t="b">
        <f aca="false">FALSE()</f>
        <v>0</v>
      </c>
      <c r="AJ267" s="59" t="b">
        <f aca="false">FALSE()</f>
        <v>0</v>
      </c>
      <c r="AK267" s="57" t="s">
        <v>5556</v>
      </c>
    </row>
    <row r="268" customFormat="false" ht="15" hidden="false" customHeight="true" outlineLevel="0" collapsed="false">
      <c r="B268" s="57" t="s">
        <v>4770</v>
      </c>
      <c r="C268" s="57" t="s">
        <v>290</v>
      </c>
      <c r="D268" s="57" t="s">
        <v>377</v>
      </c>
      <c r="E268" s="59" t="b">
        <f aca="false">TRUE()</f>
        <v>1</v>
      </c>
      <c r="F268" s="57" t="n">
        <v>1</v>
      </c>
      <c r="G268" s="57" t="s">
        <v>4855</v>
      </c>
      <c r="H268" s="57" t="s">
        <v>281</v>
      </c>
      <c r="I268" s="57" t="n">
        <v>8</v>
      </c>
      <c r="J268" s="57" t="s">
        <v>583</v>
      </c>
      <c r="K268" s="57" t="n">
        <v>2</v>
      </c>
      <c r="L268" s="59" t="b">
        <f aca="false">FALSE()</f>
        <v>0</v>
      </c>
      <c r="M268" s="59" t="b">
        <f aca="false">TRUE()</f>
        <v>1</v>
      </c>
      <c r="N268" s="59" t="b">
        <f aca="false">TRUE()</f>
        <v>1</v>
      </c>
      <c r="O268" s="59" t="b">
        <f aca="false">TRUE()</f>
        <v>1</v>
      </c>
      <c r="P268" s="59" t="b">
        <f aca="false">TRUE()</f>
        <v>1</v>
      </c>
      <c r="Q268" s="57" t="s">
        <v>5427</v>
      </c>
      <c r="R268" s="57" t="s">
        <v>5030</v>
      </c>
      <c r="S268" s="57" t="s">
        <v>5558</v>
      </c>
      <c r="T268" s="58" t="n">
        <v>1</v>
      </c>
      <c r="U268" s="58" t="n">
        <v>63.4099998474121</v>
      </c>
      <c r="V268" s="57" t="s">
        <v>5453</v>
      </c>
      <c r="W268" s="57" t="s">
        <v>282</v>
      </c>
      <c r="X268" s="57" t="s">
        <v>5148</v>
      </c>
      <c r="Y268" s="57" t="s">
        <v>4909</v>
      </c>
      <c r="Z268" s="57" t="s">
        <v>4856</v>
      </c>
      <c r="AA268" s="57" t="n">
        <v>323</v>
      </c>
      <c r="AB268" s="57" t="n">
        <v>323</v>
      </c>
      <c r="AC268" s="57" t="s">
        <v>5423</v>
      </c>
      <c r="AD268" s="57" t="s">
        <v>4866</v>
      </c>
      <c r="AE268" s="57" t="s">
        <v>4866</v>
      </c>
      <c r="AF268" s="58" t="n">
        <v>1</v>
      </c>
      <c r="AG268" s="58" t="n">
        <v>47.5699996948242</v>
      </c>
      <c r="AH268" s="58" t="n">
        <v>3.44113367947248</v>
      </c>
      <c r="AI268" s="59" t="b">
        <f aca="false">TRUE()</f>
        <v>1</v>
      </c>
      <c r="AJ268" s="59" t="b">
        <f aca="false">TRUE()</f>
        <v>1</v>
      </c>
      <c r="AK268" s="57" t="s">
        <v>5556</v>
      </c>
    </row>
    <row r="269" customFormat="false" ht="15" hidden="false" customHeight="true" outlineLevel="0" collapsed="false">
      <c r="B269" s="57" t="s">
        <v>4770</v>
      </c>
      <c r="C269" s="57" t="s">
        <v>290</v>
      </c>
      <c r="D269" s="57" t="s">
        <v>377</v>
      </c>
      <c r="E269" s="59" t="b">
        <f aca="false">TRUE()</f>
        <v>1</v>
      </c>
      <c r="F269" s="57" t="n">
        <v>1</v>
      </c>
      <c r="G269" s="57" t="s">
        <v>4855</v>
      </c>
      <c r="H269" s="57" t="s">
        <v>281</v>
      </c>
      <c r="I269" s="57" t="n">
        <v>8</v>
      </c>
      <c r="J269" s="57" t="s">
        <v>583</v>
      </c>
      <c r="K269" s="57" t="n">
        <v>2</v>
      </c>
      <c r="L269" s="59" t="b">
        <f aca="false">FALSE()</f>
        <v>0</v>
      </c>
      <c r="M269" s="59" t="b">
        <f aca="false">TRUE()</f>
        <v>1</v>
      </c>
      <c r="N269" s="59" t="b">
        <f aca="false">TRUE()</f>
        <v>1</v>
      </c>
      <c r="O269" s="59" t="b">
        <f aca="false">TRUE()</f>
        <v>1</v>
      </c>
      <c r="P269" s="59" t="b">
        <f aca="false">TRUE()</f>
        <v>1</v>
      </c>
      <c r="Q269" s="57" t="s">
        <v>5427</v>
      </c>
      <c r="R269" s="57" t="s">
        <v>5030</v>
      </c>
      <c r="S269" s="57" t="s">
        <v>5558</v>
      </c>
      <c r="T269" s="58" t="n">
        <v>1</v>
      </c>
      <c r="U269" s="58" t="n">
        <v>63.4099998474121</v>
      </c>
      <c r="V269" s="57" t="s">
        <v>5453</v>
      </c>
      <c r="W269" s="57" t="s">
        <v>282</v>
      </c>
      <c r="X269" s="57" t="s">
        <v>5148</v>
      </c>
      <c r="Y269" s="57" t="s">
        <v>4909</v>
      </c>
      <c r="Z269" s="57" t="s">
        <v>4856</v>
      </c>
      <c r="AA269" s="57" t="n">
        <v>324</v>
      </c>
      <c r="AB269" s="57" t="n">
        <v>324</v>
      </c>
      <c r="AC269" s="57" t="s">
        <v>5423</v>
      </c>
      <c r="AD269" s="57" t="s">
        <v>4840</v>
      </c>
      <c r="AE269" s="57" t="s">
        <v>4838</v>
      </c>
      <c r="AF269" s="58" t="n">
        <v>1</v>
      </c>
      <c r="AG269" s="58" t="n">
        <v>48.4199981689453</v>
      </c>
      <c r="AH269" s="58" t="n">
        <v>4.20250782271726</v>
      </c>
      <c r="AI269" s="59" t="b">
        <f aca="false">FALSE()</f>
        <v>0</v>
      </c>
      <c r="AJ269" s="59" t="b">
        <f aca="false">FALSE()</f>
        <v>0</v>
      </c>
      <c r="AK269" s="57" t="s">
        <v>5555</v>
      </c>
    </row>
    <row r="270" customFormat="false" ht="15" hidden="false" customHeight="true" outlineLevel="0" collapsed="false">
      <c r="B270" s="57" t="s">
        <v>4770</v>
      </c>
      <c r="C270" s="57" t="s">
        <v>290</v>
      </c>
      <c r="D270" s="57" t="s">
        <v>377</v>
      </c>
      <c r="E270" s="59" t="b">
        <f aca="false">TRUE()</f>
        <v>1</v>
      </c>
      <c r="F270" s="57" t="n">
        <v>1</v>
      </c>
      <c r="G270" s="57" t="s">
        <v>4855</v>
      </c>
      <c r="H270" s="57" t="s">
        <v>281</v>
      </c>
      <c r="I270" s="57" t="n">
        <v>8</v>
      </c>
      <c r="J270" s="57" t="s">
        <v>583</v>
      </c>
      <c r="K270" s="57" t="n">
        <v>2</v>
      </c>
      <c r="L270" s="59" t="b">
        <f aca="false">FALSE()</f>
        <v>0</v>
      </c>
      <c r="M270" s="59" t="b">
        <f aca="false">TRUE()</f>
        <v>1</v>
      </c>
      <c r="N270" s="59" t="b">
        <f aca="false">TRUE()</f>
        <v>1</v>
      </c>
      <c r="O270" s="59" t="b">
        <f aca="false">TRUE()</f>
        <v>1</v>
      </c>
      <c r="P270" s="59" t="b">
        <f aca="false">TRUE()</f>
        <v>1</v>
      </c>
      <c r="Q270" s="57" t="s">
        <v>5427</v>
      </c>
      <c r="R270" s="57" t="s">
        <v>5030</v>
      </c>
      <c r="S270" s="57" t="s">
        <v>5558</v>
      </c>
      <c r="T270" s="58" t="n">
        <v>1</v>
      </c>
      <c r="U270" s="58" t="n">
        <v>63.4099998474121</v>
      </c>
      <c r="V270" s="57" t="s">
        <v>5453</v>
      </c>
      <c r="W270" s="57" t="s">
        <v>282</v>
      </c>
      <c r="X270" s="57" t="s">
        <v>5148</v>
      </c>
      <c r="Y270" s="57" t="s">
        <v>4909</v>
      </c>
      <c r="Z270" s="57" t="s">
        <v>4856</v>
      </c>
      <c r="AA270" s="57" t="n">
        <v>324</v>
      </c>
      <c r="AB270" s="57" t="n">
        <v>324</v>
      </c>
      <c r="AC270" s="57" t="s">
        <v>5423</v>
      </c>
      <c r="AD270" s="57" t="s">
        <v>4838</v>
      </c>
      <c r="AE270" s="57" t="s">
        <v>4838</v>
      </c>
      <c r="AF270" s="58" t="n">
        <v>1</v>
      </c>
      <c r="AG270" s="58" t="n">
        <v>48.4199981689453</v>
      </c>
      <c r="AH270" s="58" t="n">
        <v>3.85491011568363</v>
      </c>
      <c r="AI270" s="59" t="b">
        <f aca="false">FALSE()</f>
        <v>0</v>
      </c>
      <c r="AJ270" s="59" t="b">
        <f aca="false">TRUE()</f>
        <v>1</v>
      </c>
      <c r="AK270" s="57" t="s">
        <v>5555</v>
      </c>
    </row>
    <row r="271" customFormat="false" ht="15" hidden="false" customHeight="true" outlineLevel="0" collapsed="false">
      <c r="B271" s="57" t="s">
        <v>4770</v>
      </c>
      <c r="C271" s="57" t="s">
        <v>290</v>
      </c>
      <c r="D271" s="57" t="s">
        <v>377</v>
      </c>
      <c r="E271" s="59" t="b">
        <f aca="false">TRUE()</f>
        <v>1</v>
      </c>
      <c r="F271" s="57" t="n">
        <v>1</v>
      </c>
      <c r="G271" s="57" t="s">
        <v>4855</v>
      </c>
      <c r="H271" s="57" t="s">
        <v>281</v>
      </c>
      <c r="I271" s="57" t="n">
        <v>8</v>
      </c>
      <c r="J271" s="57" t="s">
        <v>583</v>
      </c>
      <c r="K271" s="57" t="n">
        <v>2</v>
      </c>
      <c r="L271" s="59" t="b">
        <f aca="false">FALSE()</f>
        <v>0</v>
      </c>
      <c r="M271" s="59" t="b">
        <f aca="false">TRUE()</f>
        <v>1</v>
      </c>
      <c r="N271" s="59" t="b">
        <f aca="false">TRUE()</f>
        <v>1</v>
      </c>
      <c r="O271" s="59" t="b">
        <f aca="false">TRUE()</f>
        <v>1</v>
      </c>
      <c r="P271" s="59" t="b">
        <f aca="false">TRUE()</f>
        <v>1</v>
      </c>
      <c r="Q271" s="57" t="s">
        <v>5427</v>
      </c>
      <c r="R271" s="57" t="s">
        <v>5030</v>
      </c>
      <c r="S271" s="57" t="s">
        <v>5558</v>
      </c>
      <c r="T271" s="58" t="n">
        <v>1</v>
      </c>
      <c r="U271" s="58" t="n">
        <v>63.4099998474121</v>
      </c>
      <c r="V271" s="57" t="s">
        <v>5453</v>
      </c>
      <c r="W271" s="57" t="s">
        <v>282</v>
      </c>
      <c r="X271" s="57" t="s">
        <v>5148</v>
      </c>
      <c r="Y271" s="57" t="s">
        <v>4909</v>
      </c>
      <c r="Z271" s="57" t="s">
        <v>4856</v>
      </c>
      <c r="AA271" s="57" t="n">
        <v>324</v>
      </c>
      <c r="AB271" s="57" t="n">
        <v>324</v>
      </c>
      <c r="AC271" s="57" t="s">
        <v>5423</v>
      </c>
      <c r="AD271" s="57" t="s">
        <v>4866</v>
      </c>
      <c r="AE271" s="57" t="s">
        <v>4866</v>
      </c>
      <c r="AF271" s="58" t="n">
        <v>1</v>
      </c>
      <c r="AG271" s="58" t="n">
        <v>48.4199981689453</v>
      </c>
      <c r="AH271" s="58" t="n">
        <v>3.46595816477927</v>
      </c>
      <c r="AI271" s="59" t="b">
        <f aca="false">TRUE()</f>
        <v>1</v>
      </c>
      <c r="AJ271" s="59" t="b">
        <f aca="false">TRUE()</f>
        <v>1</v>
      </c>
      <c r="AK271" s="57" t="s">
        <v>5556</v>
      </c>
    </row>
    <row r="272" customFormat="false" ht="15" hidden="false" customHeight="true" outlineLevel="0" collapsed="false">
      <c r="B272" s="57" t="s">
        <v>4770</v>
      </c>
      <c r="C272" s="57" t="s">
        <v>290</v>
      </c>
      <c r="D272" s="57" t="s">
        <v>377</v>
      </c>
      <c r="E272" s="59" t="b">
        <f aca="false">TRUE()</f>
        <v>1</v>
      </c>
      <c r="F272" s="57" t="n">
        <v>1</v>
      </c>
      <c r="G272" s="57" t="s">
        <v>4855</v>
      </c>
      <c r="H272" s="57" t="s">
        <v>281</v>
      </c>
      <c r="I272" s="57" t="n">
        <v>8</v>
      </c>
      <c r="J272" s="57" t="s">
        <v>583</v>
      </c>
      <c r="K272" s="57" t="n">
        <v>2</v>
      </c>
      <c r="L272" s="59" t="b">
        <f aca="false">FALSE()</f>
        <v>0</v>
      </c>
      <c r="M272" s="59" t="b">
        <f aca="false">TRUE()</f>
        <v>1</v>
      </c>
      <c r="N272" s="59" t="b">
        <f aca="false">TRUE()</f>
        <v>1</v>
      </c>
      <c r="O272" s="59" t="b">
        <f aca="false">TRUE()</f>
        <v>1</v>
      </c>
      <c r="P272" s="59" t="b">
        <f aca="false">TRUE()</f>
        <v>1</v>
      </c>
      <c r="Q272" s="57" t="s">
        <v>5427</v>
      </c>
      <c r="R272" s="57" t="s">
        <v>5016</v>
      </c>
      <c r="S272" s="57" t="s">
        <v>5558</v>
      </c>
      <c r="T272" s="58" t="n">
        <v>1</v>
      </c>
      <c r="U272" s="58" t="n">
        <v>63.4099998474121</v>
      </c>
      <c r="V272" s="57" t="s">
        <v>5453</v>
      </c>
      <c r="W272" s="57" t="s">
        <v>282</v>
      </c>
      <c r="X272" s="57" t="s">
        <v>5148</v>
      </c>
      <c r="Y272" s="57" t="s">
        <v>4909</v>
      </c>
      <c r="Z272" s="57" t="s">
        <v>4856</v>
      </c>
      <c r="AA272" s="57" t="n">
        <v>323</v>
      </c>
      <c r="AB272" s="57" t="n">
        <v>323</v>
      </c>
      <c r="AC272" s="57" t="s">
        <v>5423</v>
      </c>
      <c r="AD272" s="57" t="s">
        <v>4866</v>
      </c>
      <c r="AE272" s="57" t="s">
        <v>4866</v>
      </c>
      <c r="AF272" s="58" t="n">
        <v>1</v>
      </c>
      <c r="AG272" s="58" t="n">
        <v>47.5699996948242</v>
      </c>
      <c r="AH272" s="58" t="n">
        <v>4.0054978467102</v>
      </c>
      <c r="AI272" s="59" t="b">
        <f aca="false">FALSE()</f>
        <v>0</v>
      </c>
      <c r="AJ272" s="59" t="b">
        <f aca="false">FALSE()</f>
        <v>0</v>
      </c>
      <c r="AK272" s="57" t="s">
        <v>5556</v>
      </c>
    </row>
    <row r="273" customFormat="false" ht="15" hidden="false" customHeight="true" outlineLevel="0" collapsed="false">
      <c r="B273" s="57" t="s">
        <v>4770</v>
      </c>
      <c r="C273" s="57" t="s">
        <v>290</v>
      </c>
      <c r="D273" s="57" t="s">
        <v>377</v>
      </c>
      <c r="E273" s="59" t="b">
        <f aca="false">TRUE()</f>
        <v>1</v>
      </c>
      <c r="F273" s="57" t="n">
        <v>1</v>
      </c>
      <c r="G273" s="57" t="s">
        <v>4855</v>
      </c>
      <c r="H273" s="57" t="s">
        <v>281</v>
      </c>
      <c r="I273" s="57" t="n">
        <v>8</v>
      </c>
      <c r="J273" s="57" t="s">
        <v>583</v>
      </c>
      <c r="K273" s="57" t="n">
        <v>2</v>
      </c>
      <c r="L273" s="59" t="b">
        <f aca="false">FALSE()</f>
        <v>0</v>
      </c>
      <c r="M273" s="59" t="b">
        <f aca="false">TRUE()</f>
        <v>1</v>
      </c>
      <c r="N273" s="59" t="b">
        <f aca="false">TRUE()</f>
        <v>1</v>
      </c>
      <c r="O273" s="59" t="b">
        <f aca="false">TRUE()</f>
        <v>1</v>
      </c>
      <c r="P273" s="59" t="b">
        <f aca="false">TRUE()</f>
        <v>1</v>
      </c>
      <c r="Q273" s="57" t="s">
        <v>5427</v>
      </c>
      <c r="R273" s="57" t="s">
        <v>5016</v>
      </c>
      <c r="S273" s="57" t="s">
        <v>5558</v>
      </c>
      <c r="T273" s="58" t="n">
        <v>1</v>
      </c>
      <c r="U273" s="58" t="n">
        <v>63.4099998474121</v>
      </c>
      <c r="V273" s="57" t="s">
        <v>5453</v>
      </c>
      <c r="W273" s="57" t="s">
        <v>282</v>
      </c>
      <c r="X273" s="57" t="s">
        <v>5148</v>
      </c>
      <c r="Y273" s="57" t="s">
        <v>4909</v>
      </c>
      <c r="Z273" s="57" t="s">
        <v>4856</v>
      </c>
      <c r="AA273" s="57" t="n">
        <v>324</v>
      </c>
      <c r="AB273" s="57" t="n">
        <v>324</v>
      </c>
      <c r="AC273" s="57" t="s">
        <v>5423</v>
      </c>
      <c r="AD273" s="57" t="s">
        <v>4840</v>
      </c>
      <c r="AE273" s="57" t="s">
        <v>4838</v>
      </c>
      <c r="AF273" s="58" t="n">
        <v>1</v>
      </c>
      <c r="AG273" s="58" t="n">
        <v>48.4199981689453</v>
      </c>
      <c r="AH273" s="58" t="n">
        <v>4.38458093778639</v>
      </c>
      <c r="AI273" s="59" t="b">
        <f aca="false">FALSE()</f>
        <v>0</v>
      </c>
      <c r="AJ273" s="59" t="b">
        <f aca="false">FALSE()</f>
        <v>0</v>
      </c>
      <c r="AK273" s="57" t="s">
        <v>5555</v>
      </c>
    </row>
    <row r="274" customFormat="false" ht="15" hidden="false" customHeight="true" outlineLevel="0" collapsed="false">
      <c r="B274" s="57" t="s">
        <v>4770</v>
      </c>
      <c r="C274" s="57" t="s">
        <v>290</v>
      </c>
      <c r="D274" s="57" t="s">
        <v>377</v>
      </c>
      <c r="E274" s="59" t="b">
        <f aca="false">TRUE()</f>
        <v>1</v>
      </c>
      <c r="F274" s="57" t="n">
        <v>1</v>
      </c>
      <c r="G274" s="57" t="s">
        <v>4855</v>
      </c>
      <c r="H274" s="57" t="s">
        <v>281</v>
      </c>
      <c r="I274" s="57" t="n">
        <v>8</v>
      </c>
      <c r="J274" s="57" t="s">
        <v>583</v>
      </c>
      <c r="K274" s="57" t="n">
        <v>2</v>
      </c>
      <c r="L274" s="59" t="b">
        <f aca="false">FALSE()</f>
        <v>0</v>
      </c>
      <c r="M274" s="59" t="b">
        <f aca="false">TRUE()</f>
        <v>1</v>
      </c>
      <c r="N274" s="59" t="b">
        <f aca="false">TRUE()</f>
        <v>1</v>
      </c>
      <c r="O274" s="59" t="b">
        <f aca="false">TRUE()</f>
        <v>1</v>
      </c>
      <c r="P274" s="59" t="b">
        <f aca="false">TRUE()</f>
        <v>1</v>
      </c>
      <c r="Q274" s="57" t="s">
        <v>5427</v>
      </c>
      <c r="R274" s="57" t="s">
        <v>5016</v>
      </c>
      <c r="S274" s="57" t="s">
        <v>5558</v>
      </c>
      <c r="T274" s="58" t="n">
        <v>1</v>
      </c>
      <c r="U274" s="58" t="n">
        <v>63.4099998474121</v>
      </c>
      <c r="V274" s="57" t="s">
        <v>5453</v>
      </c>
      <c r="W274" s="57" t="s">
        <v>282</v>
      </c>
      <c r="X274" s="57" t="s">
        <v>5148</v>
      </c>
      <c r="Y274" s="57" t="s">
        <v>4909</v>
      </c>
      <c r="Z274" s="57" t="s">
        <v>4856</v>
      </c>
      <c r="AA274" s="57" t="n">
        <v>324</v>
      </c>
      <c r="AB274" s="57" t="n">
        <v>324</v>
      </c>
      <c r="AC274" s="57" t="s">
        <v>5423</v>
      </c>
      <c r="AD274" s="57" t="s">
        <v>4838</v>
      </c>
      <c r="AE274" s="57" t="s">
        <v>4838</v>
      </c>
      <c r="AF274" s="58" t="n">
        <v>1</v>
      </c>
      <c r="AG274" s="58" t="n">
        <v>48.4199981689453</v>
      </c>
      <c r="AH274" s="58" t="n">
        <v>4.46381204801457</v>
      </c>
      <c r="AI274" s="59" t="b">
        <f aca="false">FALSE()</f>
        <v>0</v>
      </c>
      <c r="AJ274" s="59" t="b">
        <f aca="false">FALSE()</f>
        <v>0</v>
      </c>
      <c r="AK274" s="57" t="s">
        <v>5555</v>
      </c>
    </row>
    <row r="275" customFormat="false" ht="15" hidden="false" customHeight="true" outlineLevel="0" collapsed="false">
      <c r="B275" s="57" t="s">
        <v>4770</v>
      </c>
      <c r="C275" s="57" t="s">
        <v>290</v>
      </c>
      <c r="D275" s="57" t="s">
        <v>377</v>
      </c>
      <c r="E275" s="59" t="b">
        <f aca="false">TRUE()</f>
        <v>1</v>
      </c>
      <c r="F275" s="57" t="n">
        <v>1</v>
      </c>
      <c r="G275" s="57" t="s">
        <v>4855</v>
      </c>
      <c r="H275" s="57" t="s">
        <v>281</v>
      </c>
      <c r="I275" s="57" t="n">
        <v>8</v>
      </c>
      <c r="J275" s="57" t="s">
        <v>583</v>
      </c>
      <c r="K275" s="57" t="n">
        <v>2</v>
      </c>
      <c r="L275" s="59" t="b">
        <f aca="false">FALSE()</f>
        <v>0</v>
      </c>
      <c r="M275" s="59" t="b">
        <f aca="false">TRUE()</f>
        <v>1</v>
      </c>
      <c r="N275" s="59" t="b">
        <f aca="false">TRUE()</f>
        <v>1</v>
      </c>
      <c r="O275" s="59" t="b">
        <f aca="false">TRUE()</f>
        <v>1</v>
      </c>
      <c r="P275" s="59" t="b">
        <f aca="false">TRUE()</f>
        <v>1</v>
      </c>
      <c r="Q275" s="57" t="s">
        <v>5427</v>
      </c>
      <c r="R275" s="57" t="s">
        <v>5016</v>
      </c>
      <c r="S275" s="57" t="s">
        <v>5558</v>
      </c>
      <c r="T275" s="58" t="n">
        <v>1</v>
      </c>
      <c r="U275" s="58" t="n">
        <v>63.4099998474121</v>
      </c>
      <c r="V275" s="57" t="s">
        <v>5453</v>
      </c>
      <c r="W275" s="57" t="s">
        <v>282</v>
      </c>
      <c r="X275" s="57" t="s">
        <v>5148</v>
      </c>
      <c r="Y275" s="57" t="s">
        <v>4909</v>
      </c>
      <c r="Z275" s="57" t="s">
        <v>4856</v>
      </c>
      <c r="AA275" s="57" t="n">
        <v>324</v>
      </c>
      <c r="AB275" s="57" t="n">
        <v>324</v>
      </c>
      <c r="AC275" s="57" t="s">
        <v>5423</v>
      </c>
      <c r="AD275" s="57" t="s">
        <v>4866</v>
      </c>
      <c r="AE275" s="57" t="s">
        <v>4866</v>
      </c>
      <c r="AF275" s="58" t="n">
        <v>1</v>
      </c>
      <c r="AG275" s="58" t="n">
        <v>48.4199981689453</v>
      </c>
      <c r="AH275" s="58" t="n">
        <v>4.05137976496898</v>
      </c>
      <c r="AI275" s="59" t="b">
        <f aca="false">FALSE()</f>
        <v>0</v>
      </c>
      <c r="AJ275" s="59" t="b">
        <f aca="false">FALSE()</f>
        <v>0</v>
      </c>
      <c r="AK275" s="57" t="s">
        <v>5556</v>
      </c>
    </row>
    <row r="276" customFormat="false" ht="15" hidden="false" customHeight="true" outlineLevel="0" collapsed="false">
      <c r="B276" s="57" t="s">
        <v>4770</v>
      </c>
      <c r="C276" s="57" t="s">
        <v>290</v>
      </c>
      <c r="D276" s="57" t="s">
        <v>377</v>
      </c>
      <c r="E276" s="59" t="b">
        <f aca="false">TRUE()</f>
        <v>1</v>
      </c>
      <c r="F276" s="57" t="n">
        <v>1</v>
      </c>
      <c r="G276" s="57" t="s">
        <v>4855</v>
      </c>
      <c r="H276" s="57" t="s">
        <v>281</v>
      </c>
      <c r="I276" s="57" t="n">
        <v>8</v>
      </c>
      <c r="J276" s="57" t="s">
        <v>583</v>
      </c>
      <c r="K276" s="57" t="n">
        <v>2</v>
      </c>
      <c r="L276" s="59" t="b">
        <f aca="false">FALSE()</f>
        <v>0</v>
      </c>
      <c r="M276" s="59" t="b">
        <f aca="false">TRUE()</f>
        <v>1</v>
      </c>
      <c r="N276" s="59" t="b">
        <f aca="false">TRUE()</f>
        <v>1</v>
      </c>
      <c r="O276" s="59" t="b">
        <f aca="false">TRUE()</f>
        <v>1</v>
      </c>
      <c r="P276" s="59" t="b">
        <f aca="false">TRUE()</f>
        <v>1</v>
      </c>
      <c r="Q276" s="57" t="s">
        <v>5427</v>
      </c>
      <c r="R276" s="57" t="s">
        <v>5458</v>
      </c>
      <c r="S276" s="57" t="s">
        <v>5558</v>
      </c>
      <c r="T276" s="58" t="n">
        <v>1</v>
      </c>
      <c r="U276" s="58" t="n">
        <v>63.4099998474121</v>
      </c>
      <c r="V276" s="57" t="s">
        <v>5453</v>
      </c>
      <c r="W276" s="57" t="s">
        <v>282</v>
      </c>
      <c r="X276" s="57" t="s">
        <v>5148</v>
      </c>
      <c r="Y276" s="57" t="s">
        <v>4909</v>
      </c>
      <c r="Z276" s="57" t="s">
        <v>4856</v>
      </c>
      <c r="AA276" s="57" t="n">
        <v>324</v>
      </c>
      <c r="AB276" s="57" t="n">
        <v>324</v>
      </c>
      <c r="AC276" s="57" t="s">
        <v>5423</v>
      </c>
      <c r="AD276" s="57" t="s">
        <v>4866</v>
      </c>
      <c r="AE276" s="57" t="s">
        <v>4866</v>
      </c>
      <c r="AF276" s="58" t="n">
        <v>1</v>
      </c>
      <c r="AG276" s="58" t="n">
        <v>48.4199981689453</v>
      </c>
      <c r="AH276" s="58" t="n">
        <v>4.27893830289716</v>
      </c>
      <c r="AI276" s="59" t="b">
        <f aca="false">FALSE()</f>
        <v>0</v>
      </c>
      <c r="AJ276" s="59" t="b">
        <f aca="false">FALSE()</f>
        <v>0</v>
      </c>
      <c r="AK276" s="57" t="s">
        <v>5556</v>
      </c>
    </row>
    <row r="277" customFormat="false" ht="15" hidden="false" customHeight="true" outlineLevel="0" collapsed="false">
      <c r="B277" s="57" t="s">
        <v>4770</v>
      </c>
      <c r="C277" s="57" t="s">
        <v>290</v>
      </c>
      <c r="D277" s="57" t="s">
        <v>377</v>
      </c>
      <c r="E277" s="59" t="b">
        <f aca="false">TRUE()</f>
        <v>1</v>
      </c>
      <c r="F277" s="57" t="n">
        <v>1</v>
      </c>
      <c r="G277" s="57" t="s">
        <v>4855</v>
      </c>
      <c r="H277" s="57" t="s">
        <v>281</v>
      </c>
      <c r="I277" s="57" t="n">
        <v>8</v>
      </c>
      <c r="J277" s="57" t="s">
        <v>583</v>
      </c>
      <c r="K277" s="57" t="n">
        <v>2</v>
      </c>
      <c r="L277" s="59" t="b">
        <f aca="false">FALSE()</f>
        <v>0</v>
      </c>
      <c r="M277" s="59" t="b">
        <f aca="false">TRUE()</f>
        <v>1</v>
      </c>
      <c r="N277" s="59" t="b">
        <f aca="false">TRUE()</f>
        <v>1</v>
      </c>
      <c r="O277" s="59" t="b">
        <f aca="false">TRUE()</f>
        <v>1</v>
      </c>
      <c r="P277" s="59" t="b">
        <f aca="false">TRUE()</f>
        <v>1</v>
      </c>
      <c r="Q277" s="57" t="s">
        <v>5427</v>
      </c>
      <c r="R277" s="57" t="s">
        <v>5466</v>
      </c>
      <c r="S277" s="57" t="s">
        <v>5558</v>
      </c>
      <c r="T277" s="58" t="n">
        <v>1</v>
      </c>
      <c r="U277" s="58" t="n">
        <v>63.4099998474121</v>
      </c>
      <c r="V277" s="57" t="s">
        <v>5453</v>
      </c>
      <c r="W277" s="57" t="s">
        <v>282</v>
      </c>
      <c r="X277" s="57" t="s">
        <v>5148</v>
      </c>
      <c r="Y277" s="57" t="s">
        <v>4909</v>
      </c>
      <c r="Z277" s="57" t="s">
        <v>4856</v>
      </c>
      <c r="AA277" s="57" t="n">
        <v>323</v>
      </c>
      <c r="AB277" s="57" t="n">
        <v>323</v>
      </c>
      <c r="AC277" s="57" t="s">
        <v>5423</v>
      </c>
      <c r="AD277" s="57" t="s">
        <v>4866</v>
      </c>
      <c r="AE277" s="57" t="s">
        <v>4866</v>
      </c>
      <c r="AF277" s="58" t="n">
        <v>1</v>
      </c>
      <c r="AG277" s="58" t="n">
        <v>47.5699996948242</v>
      </c>
      <c r="AH277" s="58" t="n">
        <v>3.73419790584269</v>
      </c>
      <c r="AI277" s="59" t="b">
        <f aca="false">FALSE()</f>
        <v>0</v>
      </c>
      <c r="AJ277" s="59" t="b">
        <f aca="false">TRUE()</f>
        <v>1</v>
      </c>
      <c r="AK277" s="57" t="s">
        <v>5556</v>
      </c>
    </row>
    <row r="278" customFormat="false" ht="15" hidden="false" customHeight="true" outlineLevel="0" collapsed="false">
      <c r="B278" s="57" t="s">
        <v>4770</v>
      </c>
      <c r="C278" s="57" t="s">
        <v>290</v>
      </c>
      <c r="D278" s="57" t="s">
        <v>377</v>
      </c>
      <c r="E278" s="59" t="b">
        <f aca="false">TRUE()</f>
        <v>1</v>
      </c>
      <c r="F278" s="57" t="n">
        <v>1</v>
      </c>
      <c r="G278" s="57" t="s">
        <v>4855</v>
      </c>
      <c r="H278" s="57" t="s">
        <v>281</v>
      </c>
      <c r="I278" s="57" t="n">
        <v>8</v>
      </c>
      <c r="J278" s="57" t="s">
        <v>583</v>
      </c>
      <c r="K278" s="57" t="n">
        <v>2</v>
      </c>
      <c r="L278" s="59" t="b">
        <f aca="false">FALSE()</f>
        <v>0</v>
      </c>
      <c r="M278" s="59" t="b">
        <f aca="false">TRUE()</f>
        <v>1</v>
      </c>
      <c r="N278" s="59" t="b">
        <f aca="false">TRUE()</f>
        <v>1</v>
      </c>
      <c r="O278" s="59" t="b">
        <f aca="false">TRUE()</f>
        <v>1</v>
      </c>
      <c r="P278" s="59" t="b">
        <f aca="false">TRUE()</f>
        <v>1</v>
      </c>
      <c r="Q278" s="57" t="s">
        <v>5427</v>
      </c>
      <c r="R278" s="57" t="s">
        <v>5466</v>
      </c>
      <c r="S278" s="57" t="s">
        <v>5558</v>
      </c>
      <c r="T278" s="58" t="n">
        <v>1</v>
      </c>
      <c r="U278" s="58" t="n">
        <v>63.4099998474121</v>
      </c>
      <c r="V278" s="57" t="s">
        <v>5453</v>
      </c>
      <c r="W278" s="57" t="s">
        <v>282</v>
      </c>
      <c r="X278" s="57" t="s">
        <v>5148</v>
      </c>
      <c r="Y278" s="57" t="s">
        <v>4909</v>
      </c>
      <c r="Z278" s="57" t="s">
        <v>4856</v>
      </c>
      <c r="AA278" s="57" t="n">
        <v>324</v>
      </c>
      <c r="AB278" s="57" t="n">
        <v>324</v>
      </c>
      <c r="AC278" s="57" t="s">
        <v>5423</v>
      </c>
      <c r="AD278" s="57" t="s">
        <v>4840</v>
      </c>
      <c r="AE278" s="57" t="s">
        <v>4838</v>
      </c>
      <c r="AF278" s="58" t="n">
        <v>1</v>
      </c>
      <c r="AG278" s="58" t="n">
        <v>48.4199981689453</v>
      </c>
      <c r="AH278" s="58" t="n">
        <v>4.48120463714835</v>
      </c>
      <c r="AI278" s="59" t="b">
        <f aca="false">FALSE()</f>
        <v>0</v>
      </c>
      <c r="AJ278" s="59" t="b">
        <f aca="false">FALSE()</f>
        <v>0</v>
      </c>
      <c r="AK278" s="57" t="s">
        <v>5555</v>
      </c>
    </row>
    <row r="279" customFormat="false" ht="15" hidden="false" customHeight="true" outlineLevel="0" collapsed="false">
      <c r="B279" s="57" t="s">
        <v>4679</v>
      </c>
      <c r="C279" s="57" t="s">
        <v>255</v>
      </c>
      <c r="D279" s="57" t="s">
        <v>410</v>
      </c>
      <c r="E279" s="59" t="b">
        <f aca="false">TRUE()</f>
        <v>1</v>
      </c>
      <c r="F279" s="57" t="n">
        <v>1</v>
      </c>
      <c r="G279" s="57" t="s">
        <v>5172</v>
      </c>
      <c r="H279" s="57" t="s">
        <v>4842</v>
      </c>
      <c r="I279" s="57" t="n">
        <v>2</v>
      </c>
      <c r="J279" s="57" t="s">
        <v>252</v>
      </c>
      <c r="K279" s="57" t="n">
        <v>2</v>
      </c>
      <c r="L279" s="59" t="b">
        <f aca="false">FALSE()</f>
        <v>0</v>
      </c>
      <c r="M279" s="59" t="b">
        <f aca="false">TRUE()</f>
        <v>1</v>
      </c>
      <c r="N279" s="59" t="b">
        <f aca="false">TRUE()</f>
        <v>1</v>
      </c>
      <c r="O279" s="59" t="b">
        <f aca="false">TRUE()</f>
        <v>1</v>
      </c>
      <c r="P279" s="59" t="b">
        <f aca="false">TRUE()</f>
        <v>1</v>
      </c>
      <c r="Q279" s="57" t="s">
        <v>5440</v>
      </c>
      <c r="R279" s="57" t="s">
        <v>4795</v>
      </c>
      <c r="S279" s="57" t="s">
        <v>4795</v>
      </c>
      <c r="T279" s="58" t="n">
        <v>1</v>
      </c>
      <c r="U279" s="58" t="n">
        <v>45.1800003051758</v>
      </c>
      <c r="V279" s="57" t="s">
        <v>341</v>
      </c>
      <c r="W279" s="57" t="s">
        <v>282</v>
      </c>
      <c r="X279" s="57" t="s">
        <v>5174</v>
      </c>
      <c r="Y279" s="57" t="s">
        <v>5173</v>
      </c>
      <c r="Z279" s="57" t="s">
        <v>4795</v>
      </c>
      <c r="AA279" s="57" t="n">
        <v>172</v>
      </c>
      <c r="AB279" s="57" t="n">
        <v>172</v>
      </c>
      <c r="AC279" s="57" t="s">
        <v>5430</v>
      </c>
      <c r="AD279" s="57" t="s">
        <v>5030</v>
      </c>
      <c r="AE279" s="57" t="s">
        <v>4838</v>
      </c>
      <c r="AF279" s="58" t="n">
        <v>1</v>
      </c>
      <c r="AG279" s="58" t="n">
        <v>46.7200012207031</v>
      </c>
      <c r="AH279" s="58" t="n">
        <v>4.45810879185332</v>
      </c>
      <c r="AI279" s="59" t="b">
        <f aca="false">FALSE()</f>
        <v>0</v>
      </c>
      <c r="AJ279" s="59" t="b">
        <f aca="false">FALSE()</f>
        <v>0</v>
      </c>
      <c r="AK279" s="57" t="s">
        <v>5555</v>
      </c>
    </row>
    <row r="280" customFormat="false" ht="15" hidden="false" customHeight="true" outlineLevel="0" collapsed="false">
      <c r="B280" s="57" t="s">
        <v>4679</v>
      </c>
      <c r="C280" s="57" t="s">
        <v>255</v>
      </c>
      <c r="D280" s="57" t="s">
        <v>410</v>
      </c>
      <c r="E280" s="59" t="b">
        <f aca="false">TRUE()</f>
        <v>1</v>
      </c>
      <c r="F280" s="57" t="n">
        <v>1</v>
      </c>
      <c r="G280" s="57" t="s">
        <v>5172</v>
      </c>
      <c r="H280" s="57" t="s">
        <v>4842</v>
      </c>
      <c r="I280" s="57" t="n">
        <v>2</v>
      </c>
      <c r="J280" s="57" t="s">
        <v>252</v>
      </c>
      <c r="K280" s="57" t="n">
        <v>2</v>
      </c>
      <c r="L280" s="59" t="b">
        <f aca="false">FALSE()</f>
        <v>0</v>
      </c>
      <c r="M280" s="59" t="b">
        <f aca="false">TRUE()</f>
        <v>1</v>
      </c>
      <c r="N280" s="59" t="b">
        <f aca="false">TRUE()</f>
        <v>1</v>
      </c>
      <c r="O280" s="59" t="b">
        <f aca="false">TRUE()</f>
        <v>1</v>
      </c>
      <c r="P280" s="59" t="b">
        <f aca="false">TRUE()</f>
        <v>1</v>
      </c>
      <c r="Q280" s="57" t="s">
        <v>5440</v>
      </c>
      <c r="R280" s="57" t="s">
        <v>4795</v>
      </c>
      <c r="S280" s="57" t="s">
        <v>4795</v>
      </c>
      <c r="T280" s="58" t="n">
        <v>1</v>
      </c>
      <c r="U280" s="58" t="n">
        <v>45.1800003051758</v>
      </c>
      <c r="V280" s="57" t="s">
        <v>341</v>
      </c>
      <c r="W280" s="57" t="s">
        <v>282</v>
      </c>
      <c r="X280" s="57" t="s">
        <v>5174</v>
      </c>
      <c r="Y280" s="57" t="s">
        <v>5173</v>
      </c>
      <c r="Z280" s="57" t="s">
        <v>4795</v>
      </c>
      <c r="AA280" s="57" t="n">
        <v>172</v>
      </c>
      <c r="AB280" s="57" t="n">
        <v>172</v>
      </c>
      <c r="AC280" s="57" t="s">
        <v>5430</v>
      </c>
      <c r="AD280" s="57" t="s">
        <v>5458</v>
      </c>
      <c r="AE280" s="57" t="s">
        <v>4866</v>
      </c>
      <c r="AF280" s="58" t="n">
        <v>1</v>
      </c>
      <c r="AG280" s="58" t="n">
        <v>46.7200012207031</v>
      </c>
      <c r="AH280" s="58" t="n">
        <v>4.49239780072954</v>
      </c>
      <c r="AI280" s="59" t="b">
        <f aca="false">FALSE()</f>
        <v>0</v>
      </c>
      <c r="AJ280" s="59" t="b">
        <f aca="false">FALSE()</f>
        <v>0</v>
      </c>
      <c r="AK280" s="57" t="s">
        <v>5559</v>
      </c>
    </row>
    <row r="281" customFormat="false" ht="15" hidden="false" customHeight="true" outlineLevel="0" collapsed="false">
      <c r="B281" s="57" t="s">
        <v>4679</v>
      </c>
      <c r="C281" s="57" t="s">
        <v>255</v>
      </c>
      <c r="D281" s="57" t="s">
        <v>410</v>
      </c>
      <c r="E281" s="59" t="b">
        <f aca="false">TRUE()</f>
        <v>1</v>
      </c>
      <c r="F281" s="57" t="n">
        <v>1</v>
      </c>
      <c r="G281" s="57" t="s">
        <v>5172</v>
      </c>
      <c r="H281" s="57" t="s">
        <v>4842</v>
      </c>
      <c r="I281" s="57" t="n">
        <v>2</v>
      </c>
      <c r="J281" s="57" t="s">
        <v>252</v>
      </c>
      <c r="K281" s="57" t="n">
        <v>2</v>
      </c>
      <c r="L281" s="59" t="b">
        <f aca="false">FALSE()</f>
        <v>0</v>
      </c>
      <c r="M281" s="59" t="b">
        <f aca="false">TRUE()</f>
        <v>1</v>
      </c>
      <c r="N281" s="59" t="b">
        <f aca="false">TRUE()</f>
        <v>1</v>
      </c>
      <c r="O281" s="59" t="b">
        <f aca="false">TRUE()</f>
        <v>1</v>
      </c>
      <c r="P281" s="59" t="b">
        <f aca="false">TRUE()</f>
        <v>1</v>
      </c>
      <c r="Q281" s="57" t="s">
        <v>5440</v>
      </c>
      <c r="R281" s="57" t="s">
        <v>4795</v>
      </c>
      <c r="S281" s="57" t="s">
        <v>4795</v>
      </c>
      <c r="T281" s="58" t="n">
        <v>1</v>
      </c>
      <c r="U281" s="58" t="n">
        <v>45.1800003051758</v>
      </c>
      <c r="V281" s="57" t="s">
        <v>341</v>
      </c>
      <c r="W281" s="57" t="s">
        <v>282</v>
      </c>
      <c r="X281" s="57" t="s">
        <v>5174</v>
      </c>
      <c r="Y281" s="57" t="s">
        <v>5173</v>
      </c>
      <c r="Z281" s="57" t="s">
        <v>4795</v>
      </c>
      <c r="AA281" s="57" t="n">
        <v>173</v>
      </c>
      <c r="AB281" s="57" t="n">
        <v>173</v>
      </c>
      <c r="AC281" s="57" t="s">
        <v>5430</v>
      </c>
      <c r="AD281" s="57" t="s">
        <v>5030</v>
      </c>
      <c r="AE281" s="57" t="s">
        <v>4838</v>
      </c>
      <c r="AF281" s="58" t="n">
        <v>1</v>
      </c>
      <c r="AG281" s="58" t="n">
        <v>40.8600006103516</v>
      </c>
      <c r="AH281" s="58" t="n">
        <v>3.47433806645236</v>
      </c>
      <c r="AI281" s="59" t="b">
        <f aca="false">TRUE()</f>
        <v>1</v>
      </c>
      <c r="AJ281" s="59" t="b">
        <f aca="false">TRUE()</f>
        <v>1</v>
      </c>
      <c r="AK281" s="57" t="s">
        <v>5555</v>
      </c>
    </row>
    <row r="282" customFormat="false" ht="15" hidden="false" customHeight="true" outlineLevel="0" collapsed="false">
      <c r="B282" s="57" t="s">
        <v>4679</v>
      </c>
      <c r="C282" s="57" t="s">
        <v>255</v>
      </c>
      <c r="D282" s="57" t="s">
        <v>410</v>
      </c>
      <c r="E282" s="59" t="b">
        <f aca="false">TRUE()</f>
        <v>1</v>
      </c>
      <c r="F282" s="57" t="n">
        <v>1</v>
      </c>
      <c r="G282" s="57" t="s">
        <v>5172</v>
      </c>
      <c r="H282" s="57" t="s">
        <v>4842</v>
      </c>
      <c r="I282" s="57" t="n">
        <v>2</v>
      </c>
      <c r="J282" s="57" t="s">
        <v>252</v>
      </c>
      <c r="K282" s="57" t="n">
        <v>2</v>
      </c>
      <c r="L282" s="59" t="b">
        <f aca="false">FALSE()</f>
        <v>0</v>
      </c>
      <c r="M282" s="59" t="b">
        <f aca="false">TRUE()</f>
        <v>1</v>
      </c>
      <c r="N282" s="59" t="b">
        <f aca="false">TRUE()</f>
        <v>1</v>
      </c>
      <c r="O282" s="59" t="b">
        <f aca="false">TRUE()</f>
        <v>1</v>
      </c>
      <c r="P282" s="59" t="b">
        <f aca="false">TRUE()</f>
        <v>1</v>
      </c>
      <c r="Q282" s="57" t="s">
        <v>5440</v>
      </c>
      <c r="R282" s="57" t="s">
        <v>4795</v>
      </c>
      <c r="S282" s="57" t="s">
        <v>4795</v>
      </c>
      <c r="T282" s="58" t="n">
        <v>1</v>
      </c>
      <c r="U282" s="58" t="n">
        <v>45.1800003051758</v>
      </c>
      <c r="V282" s="57" t="s">
        <v>341</v>
      </c>
      <c r="W282" s="57" t="s">
        <v>282</v>
      </c>
      <c r="X282" s="57" t="s">
        <v>5174</v>
      </c>
      <c r="Y282" s="57" t="s">
        <v>5173</v>
      </c>
      <c r="Z282" s="57" t="s">
        <v>4795</v>
      </c>
      <c r="AA282" s="57" t="n">
        <v>173</v>
      </c>
      <c r="AB282" s="57" t="n">
        <v>173</v>
      </c>
      <c r="AC282" s="57" t="s">
        <v>5430</v>
      </c>
      <c r="AD282" s="57" t="s">
        <v>5016</v>
      </c>
      <c r="AE282" s="57" t="s">
        <v>4838</v>
      </c>
      <c r="AF282" s="58" t="n">
        <v>1</v>
      </c>
      <c r="AG282" s="58" t="n">
        <v>40.8600006103516</v>
      </c>
      <c r="AH282" s="58" t="n">
        <v>4.3465391980287</v>
      </c>
      <c r="AI282" s="59" t="b">
        <f aca="false">FALSE()</f>
        <v>0</v>
      </c>
      <c r="AJ282" s="59" t="b">
        <f aca="false">FALSE()</f>
        <v>0</v>
      </c>
      <c r="AK282" s="57" t="s">
        <v>5555</v>
      </c>
    </row>
    <row r="283" customFormat="false" ht="15" hidden="false" customHeight="true" outlineLevel="0" collapsed="false">
      <c r="B283" s="57" t="s">
        <v>4679</v>
      </c>
      <c r="C283" s="57" t="s">
        <v>255</v>
      </c>
      <c r="D283" s="57" t="s">
        <v>410</v>
      </c>
      <c r="E283" s="59" t="b">
        <f aca="false">TRUE()</f>
        <v>1</v>
      </c>
      <c r="F283" s="57" t="n">
        <v>1</v>
      </c>
      <c r="G283" s="57" t="s">
        <v>5172</v>
      </c>
      <c r="H283" s="57" t="s">
        <v>4842</v>
      </c>
      <c r="I283" s="57" t="n">
        <v>2</v>
      </c>
      <c r="J283" s="57" t="s">
        <v>252</v>
      </c>
      <c r="K283" s="57" t="n">
        <v>2</v>
      </c>
      <c r="L283" s="59" t="b">
        <f aca="false">FALSE()</f>
        <v>0</v>
      </c>
      <c r="M283" s="59" t="b">
        <f aca="false">TRUE()</f>
        <v>1</v>
      </c>
      <c r="N283" s="59" t="b">
        <f aca="false">TRUE()</f>
        <v>1</v>
      </c>
      <c r="O283" s="59" t="b">
        <f aca="false">TRUE()</f>
        <v>1</v>
      </c>
      <c r="P283" s="59" t="b">
        <f aca="false">TRUE()</f>
        <v>1</v>
      </c>
      <c r="Q283" s="57" t="s">
        <v>5440</v>
      </c>
      <c r="R283" s="57" t="s">
        <v>4795</v>
      </c>
      <c r="S283" s="57" t="s">
        <v>4795</v>
      </c>
      <c r="T283" s="58" t="n">
        <v>1</v>
      </c>
      <c r="U283" s="58" t="n">
        <v>45.1800003051758</v>
      </c>
      <c r="V283" s="57" t="s">
        <v>341</v>
      </c>
      <c r="W283" s="57" t="s">
        <v>282</v>
      </c>
      <c r="X283" s="57" t="s">
        <v>5174</v>
      </c>
      <c r="Y283" s="57" t="s">
        <v>5173</v>
      </c>
      <c r="Z283" s="57" t="s">
        <v>4795</v>
      </c>
      <c r="AA283" s="57" t="n">
        <v>173</v>
      </c>
      <c r="AB283" s="57" t="n">
        <v>173</v>
      </c>
      <c r="AC283" s="57" t="s">
        <v>5430</v>
      </c>
      <c r="AD283" s="57" t="s">
        <v>5458</v>
      </c>
      <c r="AE283" s="57" t="s">
        <v>4866</v>
      </c>
      <c r="AF283" s="58" t="n">
        <v>1</v>
      </c>
      <c r="AG283" s="58" t="n">
        <v>40.8600006103516</v>
      </c>
      <c r="AH283" s="58" t="n">
        <v>4.38224474442039</v>
      </c>
      <c r="AI283" s="59" t="b">
        <f aca="false">FALSE()</f>
        <v>0</v>
      </c>
      <c r="AJ283" s="59" t="b">
        <f aca="false">FALSE()</f>
        <v>0</v>
      </c>
      <c r="AK283" s="57" t="s">
        <v>5559</v>
      </c>
    </row>
    <row r="284" customFormat="false" ht="15" hidden="false" customHeight="true" outlineLevel="0" collapsed="false">
      <c r="B284" s="57" t="s">
        <v>4679</v>
      </c>
      <c r="C284" s="57" t="s">
        <v>255</v>
      </c>
      <c r="D284" s="57" t="s">
        <v>410</v>
      </c>
      <c r="E284" s="59" t="b">
        <f aca="false">TRUE()</f>
        <v>1</v>
      </c>
      <c r="F284" s="57" t="n">
        <v>1</v>
      </c>
      <c r="G284" s="57" t="s">
        <v>5172</v>
      </c>
      <c r="H284" s="57" t="s">
        <v>4842</v>
      </c>
      <c r="I284" s="57" t="n">
        <v>2</v>
      </c>
      <c r="J284" s="57" t="s">
        <v>252</v>
      </c>
      <c r="K284" s="57" t="n">
        <v>2</v>
      </c>
      <c r="L284" s="59" t="b">
        <f aca="false">FALSE()</f>
        <v>0</v>
      </c>
      <c r="M284" s="59" t="b">
        <f aca="false">TRUE()</f>
        <v>1</v>
      </c>
      <c r="N284" s="59" t="b">
        <f aca="false">TRUE()</f>
        <v>1</v>
      </c>
      <c r="O284" s="59" t="b">
        <f aca="false">TRUE()</f>
        <v>1</v>
      </c>
      <c r="P284" s="59" t="b">
        <f aca="false">TRUE()</f>
        <v>1</v>
      </c>
      <c r="Q284" s="57" t="s">
        <v>5440</v>
      </c>
      <c r="R284" s="57" t="s">
        <v>4840</v>
      </c>
      <c r="S284" s="57" t="s">
        <v>5557</v>
      </c>
      <c r="T284" s="58" t="n">
        <v>1</v>
      </c>
      <c r="U284" s="58" t="n">
        <v>45.1800003051758</v>
      </c>
      <c r="V284" s="57" t="s">
        <v>341</v>
      </c>
      <c r="W284" s="57" t="s">
        <v>282</v>
      </c>
      <c r="X284" s="57" t="s">
        <v>5174</v>
      </c>
      <c r="Y284" s="57" t="s">
        <v>5173</v>
      </c>
      <c r="Z284" s="57" t="s">
        <v>4795</v>
      </c>
      <c r="AA284" s="57" t="n">
        <v>172</v>
      </c>
      <c r="AB284" s="57" t="n">
        <v>172</v>
      </c>
      <c r="AC284" s="57" t="s">
        <v>5430</v>
      </c>
      <c r="AD284" s="57" t="s">
        <v>5030</v>
      </c>
      <c r="AE284" s="57" t="s">
        <v>4838</v>
      </c>
      <c r="AF284" s="58" t="n">
        <v>1</v>
      </c>
      <c r="AG284" s="58" t="n">
        <v>46.7200012207031</v>
      </c>
      <c r="AH284" s="58" t="n">
        <v>3.74943862464771</v>
      </c>
      <c r="AI284" s="59" t="b">
        <f aca="false">FALSE()</f>
        <v>0</v>
      </c>
      <c r="AJ284" s="59" t="b">
        <f aca="false">TRUE()</f>
        <v>1</v>
      </c>
      <c r="AK284" s="57" t="s">
        <v>5555</v>
      </c>
    </row>
    <row r="285" customFormat="false" ht="15" hidden="false" customHeight="true" outlineLevel="0" collapsed="false">
      <c r="B285" s="57" t="s">
        <v>4679</v>
      </c>
      <c r="C285" s="57" t="s">
        <v>255</v>
      </c>
      <c r="D285" s="57" t="s">
        <v>410</v>
      </c>
      <c r="E285" s="59" t="b">
        <f aca="false">TRUE()</f>
        <v>1</v>
      </c>
      <c r="F285" s="57" t="n">
        <v>1</v>
      </c>
      <c r="G285" s="57" t="s">
        <v>5172</v>
      </c>
      <c r="H285" s="57" t="s">
        <v>4842</v>
      </c>
      <c r="I285" s="57" t="n">
        <v>2</v>
      </c>
      <c r="J285" s="57" t="s">
        <v>252</v>
      </c>
      <c r="K285" s="57" t="n">
        <v>2</v>
      </c>
      <c r="L285" s="59" t="b">
        <f aca="false">FALSE()</f>
        <v>0</v>
      </c>
      <c r="M285" s="59" t="b">
        <f aca="false">TRUE()</f>
        <v>1</v>
      </c>
      <c r="N285" s="59" t="b">
        <f aca="false">TRUE()</f>
        <v>1</v>
      </c>
      <c r="O285" s="59" t="b">
        <f aca="false">TRUE()</f>
        <v>1</v>
      </c>
      <c r="P285" s="59" t="b">
        <f aca="false">TRUE()</f>
        <v>1</v>
      </c>
      <c r="Q285" s="57" t="s">
        <v>5440</v>
      </c>
      <c r="R285" s="57" t="s">
        <v>4840</v>
      </c>
      <c r="S285" s="57" t="s">
        <v>5557</v>
      </c>
      <c r="T285" s="58" t="n">
        <v>1</v>
      </c>
      <c r="U285" s="58" t="n">
        <v>45.1800003051758</v>
      </c>
      <c r="V285" s="57" t="s">
        <v>341</v>
      </c>
      <c r="W285" s="57" t="s">
        <v>282</v>
      </c>
      <c r="X285" s="57" t="s">
        <v>5174</v>
      </c>
      <c r="Y285" s="57" t="s">
        <v>5173</v>
      </c>
      <c r="Z285" s="57" t="s">
        <v>4795</v>
      </c>
      <c r="AA285" s="57" t="n">
        <v>172</v>
      </c>
      <c r="AB285" s="57" t="n">
        <v>172</v>
      </c>
      <c r="AC285" s="57" t="s">
        <v>5430</v>
      </c>
      <c r="AD285" s="57" t="s">
        <v>5016</v>
      </c>
      <c r="AE285" s="57" t="s">
        <v>4838</v>
      </c>
      <c r="AF285" s="58" t="n">
        <v>1</v>
      </c>
      <c r="AG285" s="58" t="n">
        <v>46.7200012207031</v>
      </c>
      <c r="AH285" s="58" t="n">
        <v>4.46104539317863</v>
      </c>
      <c r="AI285" s="59" t="b">
        <f aca="false">FALSE()</f>
        <v>0</v>
      </c>
      <c r="AJ285" s="59" t="b">
        <f aca="false">FALSE()</f>
        <v>0</v>
      </c>
      <c r="AK285" s="57" t="s">
        <v>5555</v>
      </c>
    </row>
    <row r="286" customFormat="false" ht="15" hidden="false" customHeight="true" outlineLevel="0" collapsed="false">
      <c r="B286" s="57" t="s">
        <v>4679</v>
      </c>
      <c r="C286" s="57" t="s">
        <v>255</v>
      </c>
      <c r="D286" s="57" t="s">
        <v>410</v>
      </c>
      <c r="E286" s="59" t="b">
        <f aca="false">TRUE()</f>
        <v>1</v>
      </c>
      <c r="F286" s="57" t="n">
        <v>1</v>
      </c>
      <c r="G286" s="57" t="s">
        <v>5172</v>
      </c>
      <c r="H286" s="57" t="s">
        <v>4842</v>
      </c>
      <c r="I286" s="57" t="n">
        <v>2</v>
      </c>
      <c r="J286" s="57" t="s">
        <v>252</v>
      </c>
      <c r="K286" s="57" t="n">
        <v>2</v>
      </c>
      <c r="L286" s="59" t="b">
        <f aca="false">FALSE()</f>
        <v>0</v>
      </c>
      <c r="M286" s="59" t="b">
        <f aca="false">TRUE()</f>
        <v>1</v>
      </c>
      <c r="N286" s="59" t="b">
        <f aca="false">TRUE()</f>
        <v>1</v>
      </c>
      <c r="O286" s="59" t="b">
        <f aca="false">TRUE()</f>
        <v>1</v>
      </c>
      <c r="P286" s="59" t="b">
        <f aca="false">TRUE()</f>
        <v>1</v>
      </c>
      <c r="Q286" s="57" t="s">
        <v>5440</v>
      </c>
      <c r="R286" s="57" t="s">
        <v>4840</v>
      </c>
      <c r="S286" s="57" t="s">
        <v>5557</v>
      </c>
      <c r="T286" s="58" t="n">
        <v>1</v>
      </c>
      <c r="U286" s="58" t="n">
        <v>45.1800003051758</v>
      </c>
      <c r="V286" s="57" t="s">
        <v>341</v>
      </c>
      <c r="W286" s="57" t="s">
        <v>282</v>
      </c>
      <c r="X286" s="57" t="s">
        <v>5174</v>
      </c>
      <c r="Y286" s="57" t="s">
        <v>5173</v>
      </c>
      <c r="Z286" s="57" t="s">
        <v>4795</v>
      </c>
      <c r="AA286" s="57" t="n">
        <v>172</v>
      </c>
      <c r="AB286" s="57" t="n">
        <v>172</v>
      </c>
      <c r="AC286" s="57" t="s">
        <v>5430</v>
      </c>
      <c r="AD286" s="57" t="s">
        <v>5458</v>
      </c>
      <c r="AE286" s="57" t="s">
        <v>4866</v>
      </c>
      <c r="AF286" s="58" t="n">
        <v>1</v>
      </c>
      <c r="AG286" s="58" t="n">
        <v>46.7200012207031</v>
      </c>
      <c r="AH286" s="58" t="n">
        <v>4.09180375873526</v>
      </c>
      <c r="AI286" s="59" t="b">
        <f aca="false">FALSE()</f>
        <v>0</v>
      </c>
      <c r="AJ286" s="59" t="b">
        <f aca="false">FALSE()</f>
        <v>0</v>
      </c>
      <c r="AK286" s="57" t="s">
        <v>5559</v>
      </c>
    </row>
    <row r="287" customFormat="false" ht="15" hidden="false" customHeight="true" outlineLevel="0" collapsed="false">
      <c r="B287" s="57" t="s">
        <v>4679</v>
      </c>
      <c r="C287" s="57" t="s">
        <v>255</v>
      </c>
      <c r="D287" s="57" t="s">
        <v>410</v>
      </c>
      <c r="E287" s="59" t="b">
        <f aca="false">TRUE()</f>
        <v>1</v>
      </c>
      <c r="F287" s="57" t="n">
        <v>1</v>
      </c>
      <c r="G287" s="57" t="s">
        <v>5172</v>
      </c>
      <c r="H287" s="57" t="s">
        <v>4842</v>
      </c>
      <c r="I287" s="57" t="n">
        <v>2</v>
      </c>
      <c r="J287" s="57" t="s">
        <v>252</v>
      </c>
      <c r="K287" s="57" t="n">
        <v>2</v>
      </c>
      <c r="L287" s="59" t="b">
        <f aca="false">FALSE()</f>
        <v>0</v>
      </c>
      <c r="M287" s="59" t="b">
        <f aca="false">TRUE()</f>
        <v>1</v>
      </c>
      <c r="N287" s="59" t="b">
        <f aca="false">TRUE()</f>
        <v>1</v>
      </c>
      <c r="O287" s="59" t="b">
        <f aca="false">TRUE()</f>
        <v>1</v>
      </c>
      <c r="P287" s="59" t="b">
        <f aca="false">TRUE()</f>
        <v>1</v>
      </c>
      <c r="Q287" s="57" t="s">
        <v>5440</v>
      </c>
      <c r="R287" s="57" t="s">
        <v>4838</v>
      </c>
      <c r="S287" s="57" t="s">
        <v>5557</v>
      </c>
      <c r="T287" s="58" t="n">
        <v>1</v>
      </c>
      <c r="U287" s="58" t="n">
        <v>45.1800003051758</v>
      </c>
      <c r="V287" s="57" t="s">
        <v>341</v>
      </c>
      <c r="W287" s="57" t="s">
        <v>282</v>
      </c>
      <c r="X287" s="57" t="s">
        <v>5174</v>
      </c>
      <c r="Y287" s="57" t="s">
        <v>5173</v>
      </c>
      <c r="Z287" s="57" t="s">
        <v>4795</v>
      </c>
      <c r="AA287" s="57" t="n">
        <v>176</v>
      </c>
      <c r="AB287" s="57" t="n">
        <v>176</v>
      </c>
      <c r="AC287" s="57" t="s">
        <v>5459</v>
      </c>
      <c r="AD287" s="57" t="s">
        <v>5481</v>
      </c>
      <c r="AE287" s="57" t="s">
        <v>4838</v>
      </c>
      <c r="AF287" s="58" t="n">
        <v>1</v>
      </c>
      <c r="AG287" s="58" t="n">
        <v>35.0499992370606</v>
      </c>
      <c r="AH287" s="58" t="n">
        <v>4.40083639777712</v>
      </c>
      <c r="AI287" s="59" t="b">
        <f aca="false">FALSE()</f>
        <v>0</v>
      </c>
      <c r="AJ287" s="59" t="b">
        <f aca="false">FALSE()</f>
        <v>0</v>
      </c>
      <c r="AK287" s="57" t="s">
        <v>5555</v>
      </c>
    </row>
    <row r="288" customFormat="false" ht="15" hidden="false" customHeight="true" outlineLevel="0" collapsed="false">
      <c r="B288" s="57" t="s">
        <v>4679</v>
      </c>
      <c r="C288" s="57" t="s">
        <v>255</v>
      </c>
      <c r="D288" s="57" t="s">
        <v>410</v>
      </c>
      <c r="E288" s="59" t="b">
        <f aca="false">TRUE()</f>
        <v>1</v>
      </c>
      <c r="F288" s="57" t="n">
        <v>1</v>
      </c>
      <c r="G288" s="57" t="s">
        <v>5172</v>
      </c>
      <c r="H288" s="57" t="s">
        <v>4842</v>
      </c>
      <c r="I288" s="57" t="n">
        <v>2</v>
      </c>
      <c r="J288" s="57" t="s">
        <v>252</v>
      </c>
      <c r="K288" s="57" t="n">
        <v>2</v>
      </c>
      <c r="L288" s="59" t="b">
        <f aca="false">FALSE()</f>
        <v>0</v>
      </c>
      <c r="M288" s="59" t="b">
        <f aca="false">TRUE()</f>
        <v>1</v>
      </c>
      <c r="N288" s="59" t="b">
        <f aca="false">TRUE()</f>
        <v>1</v>
      </c>
      <c r="O288" s="59" t="b">
        <f aca="false">TRUE()</f>
        <v>1</v>
      </c>
      <c r="P288" s="59" t="b">
        <f aca="false">TRUE()</f>
        <v>1</v>
      </c>
      <c r="Q288" s="57" t="s">
        <v>5440</v>
      </c>
      <c r="R288" s="57" t="s">
        <v>4866</v>
      </c>
      <c r="S288" s="57" t="s">
        <v>5557</v>
      </c>
      <c r="T288" s="58" t="n">
        <v>1</v>
      </c>
      <c r="U288" s="58" t="n">
        <v>45.1800003051758</v>
      </c>
      <c r="V288" s="57" t="s">
        <v>341</v>
      </c>
      <c r="W288" s="57" t="s">
        <v>282</v>
      </c>
      <c r="X288" s="57" t="s">
        <v>5174</v>
      </c>
      <c r="Y288" s="57" t="s">
        <v>5173</v>
      </c>
      <c r="Z288" s="57" t="s">
        <v>4795</v>
      </c>
      <c r="AA288" s="57" t="n">
        <v>176</v>
      </c>
      <c r="AB288" s="57" t="n">
        <v>176</v>
      </c>
      <c r="AC288" s="57" t="s">
        <v>5459</v>
      </c>
      <c r="AD288" s="57" t="s">
        <v>5028</v>
      </c>
      <c r="AE288" s="57" t="s">
        <v>4838</v>
      </c>
      <c r="AF288" s="58" t="n">
        <v>1</v>
      </c>
      <c r="AG288" s="58" t="n">
        <v>35.0499992370606</v>
      </c>
      <c r="AH288" s="58" t="n">
        <v>4.31600498146143</v>
      </c>
      <c r="AI288" s="59" t="b">
        <f aca="false">FALSE()</f>
        <v>0</v>
      </c>
      <c r="AJ288" s="59" t="b">
        <f aca="false">FALSE()</f>
        <v>0</v>
      </c>
      <c r="AK288" s="57" t="s">
        <v>5555</v>
      </c>
    </row>
    <row r="289" customFormat="false" ht="15" hidden="false" customHeight="true" outlineLevel="0" collapsed="false">
      <c r="B289" s="57" t="s">
        <v>4679</v>
      </c>
      <c r="C289" s="57" t="s">
        <v>255</v>
      </c>
      <c r="D289" s="57" t="s">
        <v>410</v>
      </c>
      <c r="E289" s="59" t="b">
        <f aca="false">TRUE()</f>
        <v>1</v>
      </c>
      <c r="F289" s="57" t="n">
        <v>1</v>
      </c>
      <c r="G289" s="57" t="s">
        <v>5172</v>
      </c>
      <c r="H289" s="57" t="s">
        <v>4842</v>
      </c>
      <c r="I289" s="57" t="n">
        <v>2</v>
      </c>
      <c r="J289" s="57" t="s">
        <v>252</v>
      </c>
      <c r="K289" s="57" t="n">
        <v>2</v>
      </c>
      <c r="L289" s="59" t="b">
        <f aca="false">FALSE()</f>
        <v>0</v>
      </c>
      <c r="M289" s="59" t="b">
        <f aca="false">TRUE()</f>
        <v>1</v>
      </c>
      <c r="N289" s="59" t="b">
        <f aca="false">TRUE()</f>
        <v>1</v>
      </c>
      <c r="O289" s="59" t="b">
        <f aca="false">TRUE()</f>
        <v>1</v>
      </c>
      <c r="P289" s="59" t="b">
        <f aca="false">TRUE()</f>
        <v>1</v>
      </c>
      <c r="Q289" s="57" t="s">
        <v>5440</v>
      </c>
      <c r="R289" s="57" t="s">
        <v>4866</v>
      </c>
      <c r="S289" s="57" t="s">
        <v>5557</v>
      </c>
      <c r="T289" s="58" t="n">
        <v>1</v>
      </c>
      <c r="U289" s="58" t="n">
        <v>45.1800003051758</v>
      </c>
      <c r="V289" s="57" t="s">
        <v>341</v>
      </c>
      <c r="W289" s="57" t="s">
        <v>282</v>
      </c>
      <c r="X289" s="57" t="s">
        <v>5174</v>
      </c>
      <c r="Y289" s="57" t="s">
        <v>5173</v>
      </c>
      <c r="Z289" s="57" t="s">
        <v>4795</v>
      </c>
      <c r="AA289" s="57" t="n">
        <v>176</v>
      </c>
      <c r="AB289" s="57" t="n">
        <v>176</v>
      </c>
      <c r="AC289" s="57" t="s">
        <v>5459</v>
      </c>
      <c r="AD289" s="57" t="s">
        <v>5030</v>
      </c>
      <c r="AE289" s="57" t="s">
        <v>4838</v>
      </c>
      <c r="AF289" s="58" t="n">
        <v>1</v>
      </c>
      <c r="AG289" s="58" t="n">
        <v>35.0499992370606</v>
      </c>
      <c r="AH289" s="58" t="n">
        <v>3.88350292905775</v>
      </c>
      <c r="AI289" s="59" t="b">
        <f aca="false">FALSE()</f>
        <v>0</v>
      </c>
      <c r="AJ289" s="59" t="b">
        <f aca="false">TRUE()</f>
        <v>1</v>
      </c>
      <c r="AK289" s="57" t="s">
        <v>5555</v>
      </c>
    </row>
    <row r="290" customFormat="false" ht="15" hidden="false" customHeight="true" outlineLevel="0" collapsed="false">
      <c r="B290" s="57" t="s">
        <v>4679</v>
      </c>
      <c r="C290" s="57" t="s">
        <v>255</v>
      </c>
      <c r="D290" s="57" t="s">
        <v>410</v>
      </c>
      <c r="E290" s="59" t="b">
        <f aca="false">TRUE()</f>
        <v>1</v>
      </c>
      <c r="F290" s="57" t="n">
        <v>1</v>
      </c>
      <c r="G290" s="57" t="s">
        <v>5172</v>
      </c>
      <c r="H290" s="57" t="s">
        <v>4842</v>
      </c>
      <c r="I290" s="57" t="n">
        <v>2</v>
      </c>
      <c r="J290" s="57" t="s">
        <v>252</v>
      </c>
      <c r="K290" s="57" t="n">
        <v>2</v>
      </c>
      <c r="L290" s="59" t="b">
        <f aca="false">FALSE()</f>
        <v>0</v>
      </c>
      <c r="M290" s="59" t="b">
        <f aca="false">TRUE()</f>
        <v>1</v>
      </c>
      <c r="N290" s="59" t="b">
        <f aca="false">TRUE()</f>
        <v>1</v>
      </c>
      <c r="O290" s="59" t="b">
        <f aca="false">TRUE()</f>
        <v>1</v>
      </c>
      <c r="P290" s="59" t="b">
        <f aca="false">TRUE()</f>
        <v>1</v>
      </c>
      <c r="Q290" s="57" t="s">
        <v>5440</v>
      </c>
      <c r="R290" s="57" t="s">
        <v>4866</v>
      </c>
      <c r="S290" s="57" t="s">
        <v>5557</v>
      </c>
      <c r="T290" s="58" t="n">
        <v>1</v>
      </c>
      <c r="U290" s="58" t="n">
        <v>45.1800003051758</v>
      </c>
      <c r="V290" s="57" t="s">
        <v>341</v>
      </c>
      <c r="W290" s="57" t="s">
        <v>282</v>
      </c>
      <c r="X290" s="57" t="s">
        <v>5174</v>
      </c>
      <c r="Y290" s="57" t="s">
        <v>5173</v>
      </c>
      <c r="Z290" s="57" t="s">
        <v>4795</v>
      </c>
      <c r="AA290" s="57" t="n">
        <v>176</v>
      </c>
      <c r="AB290" s="57" t="n">
        <v>176</v>
      </c>
      <c r="AC290" s="57" t="s">
        <v>5459</v>
      </c>
      <c r="AD290" s="57" t="s">
        <v>5481</v>
      </c>
      <c r="AE290" s="57" t="s">
        <v>4838</v>
      </c>
      <c r="AF290" s="58" t="n">
        <v>1</v>
      </c>
      <c r="AG290" s="58" t="n">
        <v>35.0499992370606</v>
      </c>
      <c r="AH290" s="58" t="n">
        <v>3.2447130843882</v>
      </c>
      <c r="AI290" s="59" t="b">
        <f aca="false">TRUE()</f>
        <v>1</v>
      </c>
      <c r="AJ290" s="59" t="b">
        <f aca="false">TRUE()</f>
        <v>1</v>
      </c>
      <c r="AK290" s="57" t="s">
        <v>5555</v>
      </c>
    </row>
    <row r="291" customFormat="false" ht="15" hidden="false" customHeight="true" outlineLevel="0" collapsed="false">
      <c r="B291" s="57" t="s">
        <v>4679</v>
      </c>
      <c r="C291" s="57" t="s">
        <v>255</v>
      </c>
      <c r="D291" s="57" t="s">
        <v>410</v>
      </c>
      <c r="E291" s="59" t="b">
        <f aca="false">TRUE()</f>
        <v>1</v>
      </c>
      <c r="F291" s="57" t="n">
        <v>1</v>
      </c>
      <c r="G291" s="57" t="s">
        <v>5172</v>
      </c>
      <c r="H291" s="57" t="s">
        <v>4842</v>
      </c>
      <c r="I291" s="57" t="n">
        <v>2</v>
      </c>
      <c r="J291" s="57" t="s">
        <v>252</v>
      </c>
      <c r="K291" s="57" t="n">
        <v>2</v>
      </c>
      <c r="L291" s="59" t="b">
        <f aca="false">FALSE()</f>
        <v>0</v>
      </c>
      <c r="M291" s="59" t="b">
        <f aca="false">TRUE()</f>
        <v>1</v>
      </c>
      <c r="N291" s="59" t="b">
        <f aca="false">TRUE()</f>
        <v>1</v>
      </c>
      <c r="O291" s="59" t="b">
        <f aca="false">TRUE()</f>
        <v>1</v>
      </c>
      <c r="P291" s="59" t="b">
        <f aca="false">TRUE()</f>
        <v>1</v>
      </c>
      <c r="Q291" s="57" t="s">
        <v>5440</v>
      </c>
      <c r="R291" s="57" t="s">
        <v>4866</v>
      </c>
      <c r="S291" s="57" t="s">
        <v>5557</v>
      </c>
      <c r="T291" s="58" t="n">
        <v>1</v>
      </c>
      <c r="U291" s="58" t="n">
        <v>45.1800003051758</v>
      </c>
      <c r="V291" s="57" t="s">
        <v>341</v>
      </c>
      <c r="W291" s="57" t="s">
        <v>282</v>
      </c>
      <c r="X291" s="57" t="s">
        <v>5174</v>
      </c>
      <c r="Y291" s="57" t="s">
        <v>5173</v>
      </c>
      <c r="Z291" s="57" t="s">
        <v>4795</v>
      </c>
      <c r="AA291" s="57" t="n">
        <v>176</v>
      </c>
      <c r="AB291" s="57" t="n">
        <v>176</v>
      </c>
      <c r="AC291" s="57" t="s">
        <v>5459</v>
      </c>
      <c r="AD291" s="57" t="s">
        <v>5450</v>
      </c>
      <c r="AE291" s="57" t="s">
        <v>4838</v>
      </c>
      <c r="AF291" s="58" t="n">
        <v>1</v>
      </c>
      <c r="AG291" s="58" t="n">
        <v>35.0499992370606</v>
      </c>
      <c r="AH291" s="58" t="n">
        <v>3.6248841360794</v>
      </c>
      <c r="AI291" s="59" t="b">
        <f aca="false">FALSE()</f>
        <v>0</v>
      </c>
      <c r="AJ291" s="59" t="b">
        <f aca="false">TRUE()</f>
        <v>1</v>
      </c>
      <c r="AK291" s="57" t="s">
        <v>5555</v>
      </c>
    </row>
    <row r="292" customFormat="false" ht="15" hidden="false" customHeight="true" outlineLevel="0" collapsed="false">
      <c r="B292" s="57" t="s">
        <v>4679</v>
      </c>
      <c r="C292" s="57" t="s">
        <v>255</v>
      </c>
      <c r="D292" s="57" t="s">
        <v>410</v>
      </c>
      <c r="E292" s="59" t="b">
        <f aca="false">TRUE()</f>
        <v>1</v>
      </c>
      <c r="F292" s="57" t="n">
        <v>1</v>
      </c>
      <c r="G292" s="57" t="s">
        <v>5172</v>
      </c>
      <c r="H292" s="57" t="s">
        <v>4842</v>
      </c>
      <c r="I292" s="57" t="n">
        <v>2</v>
      </c>
      <c r="J292" s="57" t="s">
        <v>252</v>
      </c>
      <c r="K292" s="57" t="n">
        <v>2</v>
      </c>
      <c r="L292" s="59" t="b">
        <f aca="false">FALSE()</f>
        <v>0</v>
      </c>
      <c r="M292" s="59" t="b">
        <f aca="false">TRUE()</f>
        <v>1</v>
      </c>
      <c r="N292" s="59" t="b">
        <f aca="false">TRUE()</f>
        <v>1</v>
      </c>
      <c r="O292" s="59" t="b">
        <f aca="false">TRUE()</f>
        <v>1</v>
      </c>
      <c r="P292" s="59" t="b">
        <f aca="false">TRUE()</f>
        <v>1</v>
      </c>
      <c r="Q292" s="57" t="s">
        <v>5440</v>
      </c>
      <c r="R292" s="57" t="s">
        <v>5028</v>
      </c>
      <c r="S292" s="57" t="s">
        <v>5558</v>
      </c>
      <c r="T292" s="58" t="n">
        <v>1</v>
      </c>
      <c r="U292" s="58" t="n">
        <v>45.1800003051758</v>
      </c>
      <c r="V292" s="57" t="s">
        <v>341</v>
      </c>
      <c r="W292" s="57" t="s">
        <v>282</v>
      </c>
      <c r="X292" s="57" t="s">
        <v>5174</v>
      </c>
      <c r="Y292" s="57" t="s">
        <v>5173</v>
      </c>
      <c r="Z292" s="57" t="s">
        <v>4795</v>
      </c>
      <c r="AA292" s="57" t="n">
        <v>172</v>
      </c>
      <c r="AB292" s="57" t="n">
        <v>172</v>
      </c>
      <c r="AC292" s="57" t="s">
        <v>5430</v>
      </c>
      <c r="AD292" s="57" t="s">
        <v>5030</v>
      </c>
      <c r="AE292" s="57" t="s">
        <v>4838</v>
      </c>
      <c r="AF292" s="58" t="n">
        <v>1</v>
      </c>
      <c r="AG292" s="58" t="n">
        <v>46.7200012207031</v>
      </c>
      <c r="AH292" s="58" t="n">
        <v>4.31330128787685</v>
      </c>
      <c r="AI292" s="59" t="b">
        <f aca="false">FALSE()</f>
        <v>0</v>
      </c>
      <c r="AJ292" s="59" t="b">
        <f aca="false">FALSE()</f>
        <v>0</v>
      </c>
      <c r="AK292" s="57" t="s">
        <v>5555</v>
      </c>
    </row>
    <row r="293" customFormat="false" ht="15" hidden="false" customHeight="true" outlineLevel="0" collapsed="false">
      <c r="B293" s="57" t="s">
        <v>4679</v>
      </c>
      <c r="C293" s="57" t="s">
        <v>255</v>
      </c>
      <c r="D293" s="57" t="s">
        <v>410</v>
      </c>
      <c r="E293" s="59" t="b">
        <f aca="false">TRUE()</f>
        <v>1</v>
      </c>
      <c r="F293" s="57" t="n">
        <v>1</v>
      </c>
      <c r="G293" s="57" t="s">
        <v>5172</v>
      </c>
      <c r="H293" s="57" t="s">
        <v>4842</v>
      </c>
      <c r="I293" s="57" t="n">
        <v>2</v>
      </c>
      <c r="J293" s="57" t="s">
        <v>252</v>
      </c>
      <c r="K293" s="57" t="n">
        <v>2</v>
      </c>
      <c r="L293" s="59" t="b">
        <f aca="false">FALSE()</f>
        <v>0</v>
      </c>
      <c r="M293" s="59" t="b">
        <f aca="false">TRUE()</f>
        <v>1</v>
      </c>
      <c r="N293" s="59" t="b">
        <f aca="false">TRUE()</f>
        <v>1</v>
      </c>
      <c r="O293" s="59" t="b">
        <f aca="false">TRUE()</f>
        <v>1</v>
      </c>
      <c r="P293" s="59" t="b">
        <f aca="false">TRUE()</f>
        <v>1</v>
      </c>
      <c r="Q293" s="57" t="s">
        <v>5440</v>
      </c>
      <c r="R293" s="57" t="s">
        <v>5028</v>
      </c>
      <c r="S293" s="57" t="s">
        <v>5558</v>
      </c>
      <c r="T293" s="58" t="n">
        <v>1</v>
      </c>
      <c r="U293" s="58" t="n">
        <v>45.1800003051758</v>
      </c>
      <c r="V293" s="57" t="s">
        <v>341</v>
      </c>
      <c r="W293" s="57" t="s">
        <v>282</v>
      </c>
      <c r="X293" s="57" t="s">
        <v>5174</v>
      </c>
      <c r="Y293" s="57" t="s">
        <v>5173</v>
      </c>
      <c r="Z293" s="57" t="s">
        <v>4795</v>
      </c>
      <c r="AA293" s="57" t="n">
        <v>172</v>
      </c>
      <c r="AB293" s="57" t="n">
        <v>172</v>
      </c>
      <c r="AC293" s="57" t="s">
        <v>5430</v>
      </c>
      <c r="AD293" s="57" t="s">
        <v>5458</v>
      </c>
      <c r="AE293" s="57" t="s">
        <v>4866</v>
      </c>
      <c r="AF293" s="58" t="n">
        <v>1</v>
      </c>
      <c r="AG293" s="58" t="n">
        <v>46.7200012207031</v>
      </c>
      <c r="AH293" s="58" t="n">
        <v>4.0196848135146</v>
      </c>
      <c r="AI293" s="59" t="b">
        <f aca="false">FALSE()</f>
        <v>0</v>
      </c>
      <c r="AJ293" s="59" t="b">
        <f aca="false">FALSE()</f>
        <v>0</v>
      </c>
      <c r="AK293" s="57" t="s">
        <v>5559</v>
      </c>
    </row>
    <row r="294" customFormat="false" ht="15" hidden="false" customHeight="true" outlineLevel="0" collapsed="false">
      <c r="B294" s="57" t="s">
        <v>4679</v>
      </c>
      <c r="C294" s="57" t="s">
        <v>255</v>
      </c>
      <c r="D294" s="57" t="s">
        <v>410</v>
      </c>
      <c r="E294" s="59" t="b">
        <f aca="false">TRUE()</f>
        <v>1</v>
      </c>
      <c r="F294" s="57" t="n">
        <v>1</v>
      </c>
      <c r="G294" s="57" t="s">
        <v>5172</v>
      </c>
      <c r="H294" s="57" t="s">
        <v>4842</v>
      </c>
      <c r="I294" s="57" t="n">
        <v>4</v>
      </c>
      <c r="J294" s="57" t="s">
        <v>425</v>
      </c>
      <c r="K294" s="57" t="n">
        <v>2</v>
      </c>
      <c r="L294" s="59" t="b">
        <f aca="false">FALSE()</f>
        <v>0</v>
      </c>
      <c r="M294" s="59" t="b">
        <f aca="false">TRUE()</f>
        <v>1</v>
      </c>
      <c r="N294" s="59" t="b">
        <f aca="false">TRUE()</f>
        <v>1</v>
      </c>
      <c r="O294" s="59" t="b">
        <f aca="false">TRUE()</f>
        <v>1</v>
      </c>
      <c r="P294" s="59" t="b">
        <f aca="false">TRUE()</f>
        <v>1</v>
      </c>
      <c r="Q294" s="57" t="s">
        <v>5416</v>
      </c>
      <c r="R294" s="57" t="s">
        <v>4795</v>
      </c>
      <c r="S294" s="57" t="s">
        <v>4795</v>
      </c>
      <c r="T294" s="58" t="n">
        <v>1</v>
      </c>
      <c r="U294" s="58" t="n">
        <v>51.2999992370606</v>
      </c>
      <c r="V294" s="57" t="s">
        <v>341</v>
      </c>
      <c r="W294" s="57" t="s">
        <v>282</v>
      </c>
      <c r="X294" s="57" t="s">
        <v>5174</v>
      </c>
      <c r="Y294" s="57" t="s">
        <v>5173</v>
      </c>
      <c r="Z294" s="57" t="s">
        <v>4795</v>
      </c>
      <c r="AA294" s="57" t="n">
        <v>176</v>
      </c>
      <c r="AB294" s="57" t="n">
        <v>176</v>
      </c>
      <c r="AC294" s="57" t="s">
        <v>5459</v>
      </c>
      <c r="AD294" s="57" t="s">
        <v>5450</v>
      </c>
      <c r="AE294" s="57" t="s">
        <v>4838</v>
      </c>
      <c r="AF294" s="58" t="n">
        <v>1</v>
      </c>
      <c r="AG294" s="58" t="n">
        <v>35.0499992370606</v>
      </c>
      <c r="AH294" s="58" t="n">
        <v>4.45454801298629</v>
      </c>
      <c r="AI294" s="59" t="b">
        <f aca="false">FALSE()</f>
        <v>0</v>
      </c>
      <c r="AJ294" s="59" t="b">
        <f aca="false">FALSE()</f>
        <v>0</v>
      </c>
      <c r="AK294" s="57" t="s">
        <v>5555</v>
      </c>
    </row>
    <row r="295" customFormat="false" ht="15" hidden="false" customHeight="true" outlineLevel="0" collapsed="false">
      <c r="B295" s="57" t="s">
        <v>4679</v>
      </c>
      <c r="C295" s="57" t="s">
        <v>255</v>
      </c>
      <c r="D295" s="57" t="s">
        <v>410</v>
      </c>
      <c r="E295" s="59" t="b">
        <f aca="false">TRUE()</f>
        <v>1</v>
      </c>
      <c r="F295" s="57" t="n">
        <v>1</v>
      </c>
      <c r="G295" s="57" t="s">
        <v>5172</v>
      </c>
      <c r="H295" s="57" t="s">
        <v>4842</v>
      </c>
      <c r="I295" s="57" t="n">
        <v>4</v>
      </c>
      <c r="J295" s="57" t="s">
        <v>425</v>
      </c>
      <c r="K295" s="57" t="n">
        <v>2</v>
      </c>
      <c r="L295" s="59" t="b">
        <f aca="false">FALSE()</f>
        <v>0</v>
      </c>
      <c r="M295" s="59" t="b">
        <f aca="false">TRUE()</f>
        <v>1</v>
      </c>
      <c r="N295" s="59" t="b">
        <f aca="false">TRUE()</f>
        <v>1</v>
      </c>
      <c r="O295" s="59" t="b">
        <f aca="false">TRUE()</f>
        <v>1</v>
      </c>
      <c r="P295" s="59" t="b">
        <f aca="false">TRUE()</f>
        <v>1</v>
      </c>
      <c r="Q295" s="57" t="s">
        <v>5416</v>
      </c>
      <c r="R295" s="57" t="s">
        <v>5028</v>
      </c>
      <c r="S295" s="57" t="s">
        <v>5558</v>
      </c>
      <c r="T295" s="58" t="n">
        <v>1</v>
      </c>
      <c r="U295" s="58" t="n">
        <v>51.2999992370606</v>
      </c>
      <c r="V295" s="57" t="s">
        <v>5455</v>
      </c>
      <c r="W295" s="57" t="s">
        <v>5413</v>
      </c>
      <c r="X295" s="57" t="s">
        <v>5153</v>
      </c>
      <c r="Y295" s="57" t="s">
        <v>5152</v>
      </c>
      <c r="Z295" s="57" t="s">
        <v>252</v>
      </c>
      <c r="AA295" s="57" t="n">
        <v>1481</v>
      </c>
      <c r="AB295" s="57" t="n">
        <v>1481</v>
      </c>
      <c r="AC295" s="57" t="s">
        <v>4838</v>
      </c>
      <c r="AD295" s="57" t="s">
        <v>4894</v>
      </c>
      <c r="AE295" s="57" t="s">
        <v>4795</v>
      </c>
      <c r="AF295" s="58" t="n">
        <v>1</v>
      </c>
      <c r="AG295" s="58" t="n">
        <v>78.8000030517578</v>
      </c>
      <c r="AH295" s="58" t="n">
        <v>4.49976777178556</v>
      </c>
      <c r="AI295" s="59" t="b">
        <f aca="false">FALSE()</f>
        <v>0</v>
      </c>
      <c r="AJ295" s="59" t="b">
        <f aca="false">FALSE()</f>
        <v>0</v>
      </c>
      <c r="AK295" s="57" t="s">
        <v>5555</v>
      </c>
    </row>
    <row r="296" customFormat="false" ht="15" hidden="false" customHeight="true" outlineLevel="0" collapsed="false">
      <c r="B296" s="57" t="s">
        <v>4679</v>
      </c>
      <c r="C296" s="57" t="s">
        <v>255</v>
      </c>
      <c r="D296" s="57" t="s">
        <v>410</v>
      </c>
      <c r="E296" s="59" t="b">
        <f aca="false">TRUE()</f>
        <v>1</v>
      </c>
      <c r="F296" s="57" t="n">
        <v>1</v>
      </c>
      <c r="G296" s="57" t="s">
        <v>5172</v>
      </c>
      <c r="H296" s="57" t="s">
        <v>4842</v>
      </c>
      <c r="I296" s="57" t="n">
        <v>4</v>
      </c>
      <c r="J296" s="57" t="s">
        <v>425</v>
      </c>
      <c r="K296" s="57" t="n">
        <v>2</v>
      </c>
      <c r="L296" s="59" t="b">
        <f aca="false">FALSE()</f>
        <v>0</v>
      </c>
      <c r="M296" s="59" t="b">
        <f aca="false">TRUE()</f>
        <v>1</v>
      </c>
      <c r="N296" s="59" t="b">
        <f aca="false">TRUE()</f>
        <v>1</v>
      </c>
      <c r="O296" s="59" t="b">
        <f aca="false">TRUE()</f>
        <v>1</v>
      </c>
      <c r="P296" s="59" t="b">
        <f aca="false">TRUE()</f>
        <v>1</v>
      </c>
      <c r="Q296" s="57" t="s">
        <v>5416</v>
      </c>
      <c r="R296" s="57" t="s">
        <v>5030</v>
      </c>
      <c r="S296" s="57" t="s">
        <v>5558</v>
      </c>
      <c r="T296" s="58" t="n">
        <v>1</v>
      </c>
      <c r="U296" s="58" t="n">
        <v>51.2999992370606</v>
      </c>
      <c r="V296" s="57" t="s">
        <v>5455</v>
      </c>
      <c r="W296" s="57" t="s">
        <v>5413</v>
      </c>
      <c r="X296" s="57" t="s">
        <v>5153</v>
      </c>
      <c r="Y296" s="57" t="s">
        <v>5152</v>
      </c>
      <c r="Z296" s="57" t="s">
        <v>252</v>
      </c>
      <c r="AA296" s="57" t="n">
        <v>1481</v>
      </c>
      <c r="AB296" s="57" t="n">
        <v>1481</v>
      </c>
      <c r="AC296" s="57" t="s">
        <v>4838</v>
      </c>
      <c r="AD296" s="57" t="s">
        <v>5026</v>
      </c>
      <c r="AE296" s="57" t="s">
        <v>4838</v>
      </c>
      <c r="AF296" s="58" t="n">
        <v>1</v>
      </c>
      <c r="AG296" s="58" t="n">
        <v>78.8000030517578</v>
      </c>
      <c r="AH296" s="58" t="n">
        <v>4.00940007981245</v>
      </c>
      <c r="AI296" s="59" t="b">
        <f aca="false">FALSE()</f>
        <v>0</v>
      </c>
      <c r="AJ296" s="59" t="b">
        <f aca="false">FALSE()</f>
        <v>0</v>
      </c>
      <c r="AK296" s="57" t="s">
        <v>5555</v>
      </c>
    </row>
    <row r="297" customFormat="false" ht="15" hidden="false" customHeight="true" outlineLevel="0" collapsed="false">
      <c r="B297" s="57" t="s">
        <v>4679</v>
      </c>
      <c r="C297" s="57" t="s">
        <v>255</v>
      </c>
      <c r="D297" s="57" t="s">
        <v>410</v>
      </c>
      <c r="E297" s="59" t="b">
        <f aca="false">TRUE()</f>
        <v>1</v>
      </c>
      <c r="F297" s="57" t="n">
        <v>1</v>
      </c>
      <c r="G297" s="57" t="s">
        <v>5172</v>
      </c>
      <c r="H297" s="57" t="s">
        <v>4842</v>
      </c>
      <c r="I297" s="57" t="n">
        <v>4</v>
      </c>
      <c r="J297" s="57" t="s">
        <v>425</v>
      </c>
      <c r="K297" s="57" t="n">
        <v>2</v>
      </c>
      <c r="L297" s="59" t="b">
        <f aca="false">FALSE()</f>
        <v>0</v>
      </c>
      <c r="M297" s="59" t="b">
        <f aca="false">TRUE()</f>
        <v>1</v>
      </c>
      <c r="N297" s="59" t="b">
        <f aca="false">TRUE()</f>
        <v>1</v>
      </c>
      <c r="O297" s="59" t="b">
        <f aca="false">TRUE()</f>
        <v>1</v>
      </c>
      <c r="P297" s="59" t="b">
        <f aca="false">TRUE()</f>
        <v>1</v>
      </c>
      <c r="Q297" s="57" t="s">
        <v>5416</v>
      </c>
      <c r="R297" s="57" t="s">
        <v>5030</v>
      </c>
      <c r="S297" s="57" t="s">
        <v>5558</v>
      </c>
      <c r="T297" s="58" t="n">
        <v>1</v>
      </c>
      <c r="U297" s="58" t="n">
        <v>51.2999992370606</v>
      </c>
      <c r="V297" s="57" t="s">
        <v>5455</v>
      </c>
      <c r="W297" s="57" t="s">
        <v>5413</v>
      </c>
      <c r="X297" s="57" t="s">
        <v>5153</v>
      </c>
      <c r="Y297" s="57" t="s">
        <v>5152</v>
      </c>
      <c r="Z297" s="57" t="s">
        <v>252</v>
      </c>
      <c r="AA297" s="57" t="n">
        <v>1481</v>
      </c>
      <c r="AB297" s="57" t="n">
        <v>1481</v>
      </c>
      <c r="AC297" s="57" t="s">
        <v>4838</v>
      </c>
      <c r="AD297" s="57" t="s">
        <v>4894</v>
      </c>
      <c r="AE297" s="57" t="s">
        <v>4795</v>
      </c>
      <c r="AF297" s="58" t="n">
        <v>1</v>
      </c>
      <c r="AG297" s="58" t="n">
        <v>78.8000030517578</v>
      </c>
      <c r="AH297" s="58" t="n">
        <v>3.32366153511454</v>
      </c>
      <c r="AI297" s="59" t="b">
        <f aca="false">TRUE()</f>
        <v>1</v>
      </c>
      <c r="AJ297" s="59" t="b">
        <f aca="false">TRUE()</f>
        <v>1</v>
      </c>
      <c r="AK297" s="57" t="s">
        <v>5555</v>
      </c>
    </row>
    <row r="298" customFormat="false" ht="15" hidden="false" customHeight="true" outlineLevel="0" collapsed="false">
      <c r="B298" s="57" t="s">
        <v>4679</v>
      </c>
      <c r="C298" s="57" t="s">
        <v>255</v>
      </c>
      <c r="D298" s="57" t="s">
        <v>410</v>
      </c>
      <c r="E298" s="59" t="b">
        <f aca="false">TRUE()</f>
        <v>1</v>
      </c>
      <c r="F298" s="57" t="n">
        <v>1</v>
      </c>
      <c r="G298" s="57" t="s">
        <v>5172</v>
      </c>
      <c r="H298" s="57" t="s">
        <v>4842</v>
      </c>
      <c r="I298" s="57" t="n">
        <v>4</v>
      </c>
      <c r="J298" s="57" t="s">
        <v>425</v>
      </c>
      <c r="K298" s="57" t="n">
        <v>2</v>
      </c>
      <c r="L298" s="59" t="b">
        <f aca="false">FALSE()</f>
        <v>0</v>
      </c>
      <c r="M298" s="59" t="b">
        <f aca="false">TRUE()</f>
        <v>1</v>
      </c>
      <c r="N298" s="59" t="b">
        <f aca="false">TRUE()</f>
        <v>1</v>
      </c>
      <c r="O298" s="59" t="b">
        <f aca="false">TRUE()</f>
        <v>1</v>
      </c>
      <c r="P298" s="59" t="b">
        <f aca="false">TRUE()</f>
        <v>1</v>
      </c>
      <c r="Q298" s="57" t="s">
        <v>5416</v>
      </c>
      <c r="R298" s="57" t="s">
        <v>5030</v>
      </c>
      <c r="S298" s="57" t="s">
        <v>5558</v>
      </c>
      <c r="T298" s="58" t="n">
        <v>1</v>
      </c>
      <c r="U298" s="58" t="n">
        <v>51.2999992370606</v>
      </c>
      <c r="V298" s="57" t="s">
        <v>5455</v>
      </c>
      <c r="W298" s="57" t="s">
        <v>5413</v>
      </c>
      <c r="X298" s="57" t="s">
        <v>5153</v>
      </c>
      <c r="Y298" s="57" t="s">
        <v>5152</v>
      </c>
      <c r="Z298" s="57" t="s">
        <v>252</v>
      </c>
      <c r="AA298" s="57" t="n">
        <v>1481</v>
      </c>
      <c r="AB298" s="57" t="n">
        <v>1481</v>
      </c>
      <c r="AC298" s="57" t="s">
        <v>4838</v>
      </c>
      <c r="AD298" s="57" t="s">
        <v>5032</v>
      </c>
      <c r="AE298" s="57" t="s">
        <v>4838</v>
      </c>
      <c r="AF298" s="58" t="n">
        <v>1</v>
      </c>
      <c r="AG298" s="58" t="n">
        <v>78.8000030517578</v>
      </c>
      <c r="AH298" s="58" t="n">
        <v>4.35727265614628</v>
      </c>
      <c r="AI298" s="59" t="b">
        <f aca="false">FALSE()</f>
        <v>0</v>
      </c>
      <c r="AJ298" s="59" t="b">
        <f aca="false">FALSE()</f>
        <v>0</v>
      </c>
      <c r="AK298" s="57" t="s">
        <v>5555</v>
      </c>
    </row>
    <row r="299" customFormat="false" ht="15" hidden="false" customHeight="true" outlineLevel="0" collapsed="false">
      <c r="B299" s="57" t="s">
        <v>4679</v>
      </c>
      <c r="C299" s="57" t="s">
        <v>255</v>
      </c>
      <c r="D299" s="57" t="s">
        <v>410</v>
      </c>
      <c r="E299" s="59" t="b">
        <f aca="false">TRUE()</f>
        <v>1</v>
      </c>
      <c r="F299" s="57" t="n">
        <v>1</v>
      </c>
      <c r="G299" s="57" t="s">
        <v>5172</v>
      </c>
      <c r="H299" s="57" t="s">
        <v>4842</v>
      </c>
      <c r="I299" s="57" t="n">
        <v>4</v>
      </c>
      <c r="J299" s="57" t="s">
        <v>425</v>
      </c>
      <c r="K299" s="57" t="n">
        <v>2</v>
      </c>
      <c r="L299" s="59" t="b">
        <f aca="false">FALSE()</f>
        <v>0</v>
      </c>
      <c r="M299" s="59" t="b">
        <f aca="false">TRUE()</f>
        <v>1</v>
      </c>
      <c r="N299" s="59" t="b">
        <f aca="false">TRUE()</f>
        <v>1</v>
      </c>
      <c r="O299" s="59" t="b">
        <f aca="false">TRUE()</f>
        <v>1</v>
      </c>
      <c r="P299" s="59" t="b">
        <f aca="false">TRUE()</f>
        <v>1</v>
      </c>
      <c r="Q299" s="57" t="s">
        <v>5416</v>
      </c>
      <c r="R299" s="57" t="s">
        <v>5016</v>
      </c>
      <c r="S299" s="57" t="s">
        <v>5558</v>
      </c>
      <c r="T299" s="58" t="n">
        <v>1</v>
      </c>
      <c r="U299" s="58" t="n">
        <v>51.2999992370606</v>
      </c>
      <c r="V299" s="57" t="s">
        <v>5455</v>
      </c>
      <c r="W299" s="57" t="s">
        <v>5413</v>
      </c>
      <c r="X299" s="57" t="s">
        <v>5153</v>
      </c>
      <c r="Y299" s="57" t="s">
        <v>5152</v>
      </c>
      <c r="Z299" s="57" t="s">
        <v>252</v>
      </c>
      <c r="AA299" s="57" t="n">
        <v>1481</v>
      </c>
      <c r="AB299" s="57" t="n">
        <v>1481</v>
      </c>
      <c r="AC299" s="57" t="s">
        <v>4838</v>
      </c>
      <c r="AD299" s="57" t="s">
        <v>5026</v>
      </c>
      <c r="AE299" s="57" t="s">
        <v>4838</v>
      </c>
      <c r="AF299" s="58" t="n">
        <v>1</v>
      </c>
      <c r="AG299" s="58" t="n">
        <v>78.8000030517578</v>
      </c>
      <c r="AH299" s="58" t="n">
        <v>4.10386025590543</v>
      </c>
      <c r="AI299" s="59" t="b">
        <f aca="false">FALSE()</f>
        <v>0</v>
      </c>
      <c r="AJ299" s="59" t="b">
        <f aca="false">FALSE()</f>
        <v>0</v>
      </c>
      <c r="AK299" s="57" t="s">
        <v>5555</v>
      </c>
    </row>
    <row r="300" customFormat="false" ht="15" hidden="false" customHeight="true" outlineLevel="0" collapsed="false">
      <c r="B300" s="57" t="s">
        <v>4679</v>
      </c>
      <c r="C300" s="57" t="s">
        <v>255</v>
      </c>
      <c r="D300" s="57" t="s">
        <v>410</v>
      </c>
      <c r="E300" s="59" t="b">
        <f aca="false">TRUE()</f>
        <v>1</v>
      </c>
      <c r="F300" s="57" t="n">
        <v>1</v>
      </c>
      <c r="G300" s="57" t="s">
        <v>5172</v>
      </c>
      <c r="H300" s="57" t="s">
        <v>4842</v>
      </c>
      <c r="I300" s="57" t="n">
        <v>4</v>
      </c>
      <c r="J300" s="57" t="s">
        <v>425</v>
      </c>
      <c r="K300" s="57" t="n">
        <v>2</v>
      </c>
      <c r="L300" s="59" t="b">
        <f aca="false">FALSE()</f>
        <v>0</v>
      </c>
      <c r="M300" s="59" t="b">
        <f aca="false">TRUE()</f>
        <v>1</v>
      </c>
      <c r="N300" s="59" t="b">
        <f aca="false">TRUE()</f>
        <v>1</v>
      </c>
      <c r="O300" s="59" t="b">
        <f aca="false">TRUE()</f>
        <v>1</v>
      </c>
      <c r="P300" s="59" t="b">
        <f aca="false">TRUE()</f>
        <v>1</v>
      </c>
      <c r="Q300" s="57" t="s">
        <v>5416</v>
      </c>
      <c r="R300" s="57" t="s">
        <v>5016</v>
      </c>
      <c r="S300" s="57" t="s">
        <v>5558</v>
      </c>
      <c r="T300" s="58" t="n">
        <v>1</v>
      </c>
      <c r="U300" s="58" t="n">
        <v>51.2999992370606</v>
      </c>
      <c r="V300" s="57" t="s">
        <v>5455</v>
      </c>
      <c r="W300" s="57" t="s">
        <v>5413</v>
      </c>
      <c r="X300" s="57" t="s">
        <v>5153</v>
      </c>
      <c r="Y300" s="57" t="s">
        <v>5152</v>
      </c>
      <c r="Z300" s="57" t="s">
        <v>252</v>
      </c>
      <c r="AA300" s="57" t="n">
        <v>1481</v>
      </c>
      <c r="AB300" s="57" t="n">
        <v>1481</v>
      </c>
      <c r="AC300" s="57" t="s">
        <v>4838</v>
      </c>
      <c r="AD300" s="57" t="s">
        <v>4894</v>
      </c>
      <c r="AE300" s="57" t="s">
        <v>4795</v>
      </c>
      <c r="AF300" s="58" t="n">
        <v>1</v>
      </c>
      <c r="AG300" s="58" t="n">
        <v>78.8000030517578</v>
      </c>
      <c r="AH300" s="58" t="n">
        <v>3.61005235419101</v>
      </c>
      <c r="AI300" s="59" t="b">
        <f aca="false">FALSE()</f>
        <v>0</v>
      </c>
      <c r="AJ300" s="59" t="b">
        <f aca="false">TRUE()</f>
        <v>1</v>
      </c>
      <c r="AK300" s="57" t="s">
        <v>5555</v>
      </c>
    </row>
    <row r="301" customFormat="false" ht="15" hidden="false" customHeight="true" outlineLevel="0" collapsed="false">
      <c r="B301" s="57" t="s">
        <v>4679</v>
      </c>
      <c r="C301" s="57" t="s">
        <v>255</v>
      </c>
      <c r="D301" s="57" t="s">
        <v>410</v>
      </c>
      <c r="E301" s="59" t="b">
        <f aca="false">TRUE()</f>
        <v>1</v>
      </c>
      <c r="F301" s="57" t="n">
        <v>1</v>
      </c>
      <c r="G301" s="57" t="s">
        <v>5172</v>
      </c>
      <c r="H301" s="57" t="s">
        <v>4842</v>
      </c>
      <c r="I301" s="57" t="n">
        <v>4</v>
      </c>
      <c r="J301" s="57" t="s">
        <v>425</v>
      </c>
      <c r="K301" s="57" t="n">
        <v>2</v>
      </c>
      <c r="L301" s="59" t="b">
        <f aca="false">FALSE()</f>
        <v>0</v>
      </c>
      <c r="M301" s="59" t="b">
        <f aca="false">TRUE()</f>
        <v>1</v>
      </c>
      <c r="N301" s="59" t="b">
        <f aca="false">TRUE()</f>
        <v>1</v>
      </c>
      <c r="O301" s="59" t="b">
        <f aca="false">TRUE()</f>
        <v>1</v>
      </c>
      <c r="P301" s="59" t="b">
        <f aca="false">TRUE()</f>
        <v>1</v>
      </c>
      <c r="Q301" s="57" t="s">
        <v>5416</v>
      </c>
      <c r="R301" s="57" t="s">
        <v>5560</v>
      </c>
      <c r="S301" s="57" t="s">
        <v>5558</v>
      </c>
      <c r="T301" s="58" t="n">
        <v>1</v>
      </c>
      <c r="U301" s="58" t="n">
        <v>51.2999992370606</v>
      </c>
      <c r="V301" s="57" t="s">
        <v>5455</v>
      </c>
      <c r="W301" s="57" t="s">
        <v>5413</v>
      </c>
      <c r="X301" s="57" t="s">
        <v>5153</v>
      </c>
      <c r="Y301" s="57" t="s">
        <v>5152</v>
      </c>
      <c r="Z301" s="57" t="s">
        <v>252</v>
      </c>
      <c r="AA301" s="57" t="n">
        <v>1481</v>
      </c>
      <c r="AB301" s="57" t="n">
        <v>1481</v>
      </c>
      <c r="AC301" s="57" t="s">
        <v>4838</v>
      </c>
      <c r="AD301" s="57" t="s">
        <v>5009</v>
      </c>
      <c r="AE301" s="57" t="s">
        <v>4838</v>
      </c>
      <c r="AF301" s="58" t="n">
        <v>1</v>
      </c>
      <c r="AG301" s="58" t="n">
        <v>78.8000030517578</v>
      </c>
      <c r="AH301" s="58" t="n">
        <v>4.16602652415944</v>
      </c>
      <c r="AI301" s="59" t="b">
        <f aca="false">FALSE()</f>
        <v>0</v>
      </c>
      <c r="AJ301" s="59" t="b">
        <f aca="false">FALSE()</f>
        <v>0</v>
      </c>
      <c r="AK301" s="57" t="s">
        <v>5555</v>
      </c>
    </row>
    <row r="302" customFormat="false" ht="15" hidden="false" customHeight="true" outlineLevel="0" collapsed="false">
      <c r="B302" s="57" t="s">
        <v>4679</v>
      </c>
      <c r="C302" s="57" t="s">
        <v>255</v>
      </c>
      <c r="D302" s="57" t="s">
        <v>410</v>
      </c>
      <c r="E302" s="59" t="b">
        <f aca="false">TRUE()</f>
        <v>1</v>
      </c>
      <c r="F302" s="57" t="n">
        <v>1</v>
      </c>
      <c r="G302" s="57" t="s">
        <v>5172</v>
      </c>
      <c r="H302" s="57" t="s">
        <v>4842</v>
      </c>
      <c r="I302" s="57" t="n">
        <v>4</v>
      </c>
      <c r="J302" s="57" t="s">
        <v>425</v>
      </c>
      <c r="K302" s="57" t="n">
        <v>2</v>
      </c>
      <c r="L302" s="59" t="b">
        <f aca="false">FALSE()</f>
        <v>0</v>
      </c>
      <c r="M302" s="59" t="b">
        <f aca="false">TRUE()</f>
        <v>1</v>
      </c>
      <c r="N302" s="59" t="b">
        <f aca="false">TRUE()</f>
        <v>1</v>
      </c>
      <c r="O302" s="59" t="b">
        <f aca="false">TRUE()</f>
        <v>1</v>
      </c>
      <c r="P302" s="59" t="b">
        <f aca="false">TRUE()</f>
        <v>1</v>
      </c>
      <c r="Q302" s="57" t="s">
        <v>5416</v>
      </c>
      <c r="R302" s="57" t="s">
        <v>5560</v>
      </c>
      <c r="S302" s="57" t="s">
        <v>5558</v>
      </c>
      <c r="T302" s="58" t="n">
        <v>1</v>
      </c>
      <c r="U302" s="58" t="n">
        <v>51.2999992370606</v>
      </c>
      <c r="V302" s="57" t="s">
        <v>5455</v>
      </c>
      <c r="W302" s="57" t="s">
        <v>5413</v>
      </c>
      <c r="X302" s="57" t="s">
        <v>5153</v>
      </c>
      <c r="Y302" s="57" t="s">
        <v>5152</v>
      </c>
      <c r="Z302" s="57" t="s">
        <v>252</v>
      </c>
      <c r="AA302" s="57" t="n">
        <v>1481</v>
      </c>
      <c r="AB302" s="57" t="n">
        <v>1481</v>
      </c>
      <c r="AC302" s="57" t="s">
        <v>4838</v>
      </c>
      <c r="AD302" s="57" t="s">
        <v>5433</v>
      </c>
      <c r="AE302" s="57" t="s">
        <v>4795</v>
      </c>
      <c r="AF302" s="58" t="n">
        <v>1</v>
      </c>
      <c r="AG302" s="58" t="n">
        <v>78.8000030517578</v>
      </c>
      <c r="AH302" s="58" t="n">
        <v>3.41842390583731</v>
      </c>
      <c r="AI302" s="59" t="b">
        <f aca="false">TRUE()</f>
        <v>1</v>
      </c>
      <c r="AJ302" s="59" t="b">
        <f aca="false">TRUE()</f>
        <v>1</v>
      </c>
      <c r="AK302" s="57" t="s">
        <v>5555</v>
      </c>
    </row>
    <row r="303" customFormat="false" ht="15" hidden="false" customHeight="true" outlineLevel="0" collapsed="false">
      <c r="B303" s="57" t="s">
        <v>4679</v>
      </c>
      <c r="C303" s="57" t="s">
        <v>255</v>
      </c>
      <c r="D303" s="57" t="s">
        <v>410</v>
      </c>
      <c r="E303" s="59" t="b">
        <f aca="false">TRUE()</f>
        <v>1</v>
      </c>
      <c r="F303" s="57" t="n">
        <v>1</v>
      </c>
      <c r="G303" s="57" t="s">
        <v>5172</v>
      </c>
      <c r="H303" s="57" t="s">
        <v>4842</v>
      </c>
      <c r="I303" s="57" t="n">
        <v>4</v>
      </c>
      <c r="J303" s="57" t="s">
        <v>425</v>
      </c>
      <c r="K303" s="57" t="n">
        <v>2</v>
      </c>
      <c r="L303" s="59" t="b">
        <f aca="false">FALSE()</f>
        <v>0</v>
      </c>
      <c r="M303" s="59" t="b">
        <f aca="false">TRUE()</f>
        <v>1</v>
      </c>
      <c r="N303" s="59" t="b">
        <f aca="false">TRUE()</f>
        <v>1</v>
      </c>
      <c r="O303" s="59" t="b">
        <f aca="false">TRUE()</f>
        <v>1</v>
      </c>
      <c r="P303" s="59" t="b">
        <f aca="false">TRUE()</f>
        <v>1</v>
      </c>
      <c r="Q303" s="57" t="s">
        <v>5416</v>
      </c>
      <c r="R303" s="57" t="s">
        <v>5560</v>
      </c>
      <c r="S303" s="57" t="s">
        <v>5558</v>
      </c>
      <c r="T303" s="58" t="n">
        <v>1</v>
      </c>
      <c r="U303" s="58" t="n">
        <v>51.2999992370606</v>
      </c>
      <c r="V303" s="57" t="s">
        <v>5455</v>
      </c>
      <c r="W303" s="57" t="s">
        <v>5413</v>
      </c>
      <c r="X303" s="57" t="s">
        <v>5153</v>
      </c>
      <c r="Y303" s="57" t="s">
        <v>5152</v>
      </c>
      <c r="Z303" s="57" t="s">
        <v>252</v>
      </c>
      <c r="AA303" s="57" t="n">
        <v>1481</v>
      </c>
      <c r="AB303" s="57" t="n">
        <v>1481</v>
      </c>
      <c r="AC303" s="57" t="s">
        <v>4838</v>
      </c>
      <c r="AD303" s="57" t="s">
        <v>5026</v>
      </c>
      <c r="AE303" s="57" t="s">
        <v>4838</v>
      </c>
      <c r="AF303" s="58" t="n">
        <v>1</v>
      </c>
      <c r="AG303" s="58" t="n">
        <v>78.8000030517578</v>
      </c>
      <c r="AH303" s="58" t="n">
        <v>3.20591656160919</v>
      </c>
      <c r="AI303" s="59" t="b">
        <f aca="false">TRUE()</f>
        <v>1</v>
      </c>
      <c r="AJ303" s="59" t="b">
        <f aca="false">TRUE()</f>
        <v>1</v>
      </c>
      <c r="AK303" s="57" t="s">
        <v>5555</v>
      </c>
    </row>
    <row r="304" customFormat="false" ht="15" hidden="false" customHeight="true" outlineLevel="0" collapsed="false">
      <c r="B304" s="57" t="s">
        <v>4679</v>
      </c>
      <c r="C304" s="57" t="s">
        <v>255</v>
      </c>
      <c r="D304" s="57" t="s">
        <v>410</v>
      </c>
      <c r="E304" s="59" t="b">
        <f aca="false">TRUE()</f>
        <v>1</v>
      </c>
      <c r="F304" s="57" t="n">
        <v>1</v>
      </c>
      <c r="G304" s="57" t="s">
        <v>5172</v>
      </c>
      <c r="H304" s="57" t="s">
        <v>4842</v>
      </c>
      <c r="I304" s="57" t="n">
        <v>4</v>
      </c>
      <c r="J304" s="57" t="s">
        <v>425</v>
      </c>
      <c r="K304" s="57" t="n">
        <v>2</v>
      </c>
      <c r="L304" s="59" t="b">
        <f aca="false">FALSE()</f>
        <v>0</v>
      </c>
      <c r="M304" s="59" t="b">
        <f aca="false">TRUE()</f>
        <v>1</v>
      </c>
      <c r="N304" s="59" t="b">
        <f aca="false">TRUE()</f>
        <v>1</v>
      </c>
      <c r="O304" s="59" t="b">
        <f aca="false">TRUE()</f>
        <v>1</v>
      </c>
      <c r="P304" s="59" t="b">
        <f aca="false">TRUE()</f>
        <v>1</v>
      </c>
      <c r="Q304" s="57" t="s">
        <v>5416</v>
      </c>
      <c r="R304" s="57" t="s">
        <v>5560</v>
      </c>
      <c r="S304" s="57" t="s">
        <v>5558</v>
      </c>
      <c r="T304" s="58" t="n">
        <v>1</v>
      </c>
      <c r="U304" s="58" t="n">
        <v>51.2999992370606</v>
      </c>
      <c r="V304" s="57" t="s">
        <v>5455</v>
      </c>
      <c r="W304" s="57" t="s">
        <v>5413</v>
      </c>
      <c r="X304" s="57" t="s">
        <v>5153</v>
      </c>
      <c r="Y304" s="57" t="s">
        <v>5152</v>
      </c>
      <c r="Z304" s="57" t="s">
        <v>252</v>
      </c>
      <c r="AA304" s="57" t="n">
        <v>1481</v>
      </c>
      <c r="AB304" s="57" t="n">
        <v>1481</v>
      </c>
      <c r="AC304" s="57" t="s">
        <v>4838</v>
      </c>
      <c r="AD304" s="57" t="s">
        <v>4894</v>
      </c>
      <c r="AE304" s="57" t="s">
        <v>4795</v>
      </c>
      <c r="AF304" s="58" t="n">
        <v>1</v>
      </c>
      <c r="AG304" s="58" t="n">
        <v>78.8000030517578</v>
      </c>
      <c r="AH304" s="58" t="n">
        <v>3.16374556499095</v>
      </c>
      <c r="AI304" s="59" t="b">
        <f aca="false">TRUE()</f>
        <v>1</v>
      </c>
      <c r="AJ304" s="59" t="b">
        <f aca="false">TRUE()</f>
        <v>1</v>
      </c>
      <c r="AK304" s="57" t="s">
        <v>5555</v>
      </c>
    </row>
    <row r="305" customFormat="false" ht="15" hidden="false" customHeight="true" outlineLevel="0" collapsed="false">
      <c r="B305" s="57" t="s">
        <v>4679</v>
      </c>
      <c r="C305" s="57" t="s">
        <v>255</v>
      </c>
      <c r="D305" s="57" t="s">
        <v>410</v>
      </c>
      <c r="E305" s="59" t="b">
        <f aca="false">TRUE()</f>
        <v>1</v>
      </c>
      <c r="F305" s="57" t="n">
        <v>1</v>
      </c>
      <c r="G305" s="57" t="s">
        <v>5172</v>
      </c>
      <c r="H305" s="57" t="s">
        <v>4842</v>
      </c>
      <c r="I305" s="57" t="n">
        <v>4</v>
      </c>
      <c r="J305" s="57" t="s">
        <v>425</v>
      </c>
      <c r="K305" s="57" t="n">
        <v>2</v>
      </c>
      <c r="L305" s="59" t="b">
        <f aca="false">FALSE()</f>
        <v>0</v>
      </c>
      <c r="M305" s="59" t="b">
        <f aca="false">TRUE()</f>
        <v>1</v>
      </c>
      <c r="N305" s="59" t="b">
        <f aca="false">TRUE()</f>
        <v>1</v>
      </c>
      <c r="O305" s="59" t="b">
        <f aca="false">TRUE()</f>
        <v>1</v>
      </c>
      <c r="P305" s="59" t="b">
        <f aca="false">TRUE()</f>
        <v>1</v>
      </c>
      <c r="Q305" s="57" t="s">
        <v>5416</v>
      </c>
      <c r="R305" s="57" t="s">
        <v>5560</v>
      </c>
      <c r="S305" s="57" t="s">
        <v>5558</v>
      </c>
      <c r="T305" s="58" t="n">
        <v>1</v>
      </c>
      <c r="U305" s="58" t="n">
        <v>51.2999992370606</v>
      </c>
      <c r="V305" s="57" t="s">
        <v>5455</v>
      </c>
      <c r="W305" s="57" t="s">
        <v>5413</v>
      </c>
      <c r="X305" s="57" t="s">
        <v>5153</v>
      </c>
      <c r="Y305" s="57" t="s">
        <v>5152</v>
      </c>
      <c r="Z305" s="57" t="s">
        <v>252</v>
      </c>
      <c r="AA305" s="57" t="n">
        <v>1481</v>
      </c>
      <c r="AB305" s="57" t="n">
        <v>1481</v>
      </c>
      <c r="AC305" s="57" t="s">
        <v>4838</v>
      </c>
      <c r="AD305" s="57" t="s">
        <v>5032</v>
      </c>
      <c r="AE305" s="57" t="s">
        <v>4838</v>
      </c>
      <c r="AF305" s="58" t="n">
        <v>1</v>
      </c>
      <c r="AG305" s="58" t="n">
        <v>78.8000030517578</v>
      </c>
      <c r="AH305" s="58" t="n">
        <v>3.84175623901362</v>
      </c>
      <c r="AI305" s="59" t="b">
        <f aca="false">FALSE()</f>
        <v>0</v>
      </c>
      <c r="AJ305" s="59" t="b">
        <f aca="false">TRUE()</f>
        <v>1</v>
      </c>
      <c r="AK305" s="57" t="s">
        <v>5555</v>
      </c>
    </row>
    <row r="306" customFormat="false" ht="15" hidden="false" customHeight="true" outlineLevel="0" collapsed="false">
      <c r="B306" s="57" t="s">
        <v>4679</v>
      </c>
      <c r="C306" s="57" t="s">
        <v>255</v>
      </c>
      <c r="D306" s="57" t="s">
        <v>410</v>
      </c>
      <c r="E306" s="59" t="b">
        <f aca="false">TRUE()</f>
        <v>1</v>
      </c>
      <c r="F306" s="57" t="n">
        <v>1</v>
      </c>
      <c r="G306" s="57" t="s">
        <v>5172</v>
      </c>
      <c r="H306" s="57" t="s">
        <v>4842</v>
      </c>
      <c r="I306" s="57" t="n">
        <v>4</v>
      </c>
      <c r="J306" s="57" t="s">
        <v>425</v>
      </c>
      <c r="K306" s="57" t="n">
        <v>2</v>
      </c>
      <c r="L306" s="59" t="b">
        <f aca="false">FALSE()</f>
        <v>0</v>
      </c>
      <c r="M306" s="59" t="b">
        <f aca="false">TRUE()</f>
        <v>1</v>
      </c>
      <c r="N306" s="59" t="b">
        <f aca="false">TRUE()</f>
        <v>1</v>
      </c>
      <c r="O306" s="59" t="b">
        <f aca="false">TRUE()</f>
        <v>1</v>
      </c>
      <c r="P306" s="59" t="b">
        <f aca="false">TRUE()</f>
        <v>1</v>
      </c>
      <c r="Q306" s="57" t="s">
        <v>5416</v>
      </c>
      <c r="R306" s="57" t="s">
        <v>5460</v>
      </c>
      <c r="S306" s="57" t="s">
        <v>5558</v>
      </c>
      <c r="T306" s="58" t="n">
        <v>1</v>
      </c>
      <c r="U306" s="58" t="n">
        <v>51.2999992370606</v>
      </c>
      <c r="V306" s="57" t="s">
        <v>5455</v>
      </c>
      <c r="W306" s="57" t="s">
        <v>5413</v>
      </c>
      <c r="X306" s="57" t="s">
        <v>5153</v>
      </c>
      <c r="Y306" s="57" t="s">
        <v>5152</v>
      </c>
      <c r="Z306" s="57" t="s">
        <v>252</v>
      </c>
      <c r="AA306" s="57" t="n">
        <v>1481</v>
      </c>
      <c r="AB306" s="57" t="n">
        <v>1481</v>
      </c>
      <c r="AC306" s="57" t="s">
        <v>4838</v>
      </c>
      <c r="AD306" s="57" t="s">
        <v>5499</v>
      </c>
      <c r="AE306" s="57" t="s">
        <v>4795</v>
      </c>
      <c r="AF306" s="58" t="n">
        <v>1</v>
      </c>
      <c r="AG306" s="58" t="n">
        <v>78.8000030517578</v>
      </c>
      <c r="AH306" s="58" t="n">
        <v>4.26533574293982</v>
      </c>
      <c r="AI306" s="59" t="b">
        <f aca="false">FALSE()</f>
        <v>0</v>
      </c>
      <c r="AJ306" s="59" t="b">
        <f aca="false">FALSE()</f>
        <v>0</v>
      </c>
      <c r="AK306" s="57" t="s">
        <v>5555</v>
      </c>
    </row>
    <row r="307" customFormat="false" ht="15" hidden="false" customHeight="true" outlineLevel="0" collapsed="false">
      <c r="B307" s="57" t="s">
        <v>4679</v>
      </c>
      <c r="C307" s="57" t="s">
        <v>255</v>
      </c>
      <c r="D307" s="57" t="s">
        <v>410</v>
      </c>
      <c r="E307" s="59" t="b">
        <f aca="false">TRUE()</f>
        <v>1</v>
      </c>
      <c r="F307" s="57" t="n">
        <v>1</v>
      </c>
      <c r="G307" s="57" t="s">
        <v>5172</v>
      </c>
      <c r="H307" s="57" t="s">
        <v>4842</v>
      </c>
      <c r="I307" s="57" t="n">
        <v>4</v>
      </c>
      <c r="J307" s="57" t="s">
        <v>425</v>
      </c>
      <c r="K307" s="57" t="n">
        <v>2</v>
      </c>
      <c r="L307" s="59" t="b">
        <f aca="false">FALSE()</f>
        <v>0</v>
      </c>
      <c r="M307" s="59" t="b">
        <f aca="false">TRUE()</f>
        <v>1</v>
      </c>
      <c r="N307" s="59" t="b">
        <f aca="false">TRUE()</f>
        <v>1</v>
      </c>
      <c r="O307" s="59" t="b">
        <f aca="false">TRUE()</f>
        <v>1</v>
      </c>
      <c r="P307" s="59" t="b">
        <f aca="false">TRUE()</f>
        <v>1</v>
      </c>
      <c r="Q307" s="57" t="s">
        <v>5416</v>
      </c>
      <c r="R307" s="57" t="s">
        <v>5460</v>
      </c>
      <c r="S307" s="57" t="s">
        <v>5558</v>
      </c>
      <c r="T307" s="58" t="n">
        <v>1</v>
      </c>
      <c r="U307" s="58" t="n">
        <v>51.2999992370606</v>
      </c>
      <c r="V307" s="57" t="s">
        <v>5455</v>
      </c>
      <c r="W307" s="57" t="s">
        <v>5413</v>
      </c>
      <c r="X307" s="57" t="s">
        <v>5153</v>
      </c>
      <c r="Y307" s="57" t="s">
        <v>5152</v>
      </c>
      <c r="Z307" s="57" t="s">
        <v>252</v>
      </c>
      <c r="AA307" s="57" t="n">
        <v>1481</v>
      </c>
      <c r="AB307" s="57" t="n">
        <v>1481</v>
      </c>
      <c r="AC307" s="57" t="s">
        <v>4838</v>
      </c>
      <c r="AD307" s="57" t="s">
        <v>5009</v>
      </c>
      <c r="AE307" s="57" t="s">
        <v>4838</v>
      </c>
      <c r="AF307" s="58" t="n">
        <v>1</v>
      </c>
      <c r="AG307" s="58" t="n">
        <v>78.8000030517578</v>
      </c>
      <c r="AH307" s="58" t="n">
        <v>4.08041725807544</v>
      </c>
      <c r="AI307" s="59" t="b">
        <f aca="false">FALSE()</f>
        <v>0</v>
      </c>
      <c r="AJ307" s="59" t="b">
        <f aca="false">FALSE()</f>
        <v>0</v>
      </c>
      <c r="AK307" s="57" t="s">
        <v>5555</v>
      </c>
    </row>
    <row r="308" customFormat="false" ht="15" hidden="false" customHeight="true" outlineLevel="0" collapsed="false">
      <c r="B308" s="57" t="s">
        <v>4679</v>
      </c>
      <c r="C308" s="57" t="s">
        <v>255</v>
      </c>
      <c r="D308" s="57" t="s">
        <v>410</v>
      </c>
      <c r="E308" s="59" t="b">
        <f aca="false">TRUE()</f>
        <v>1</v>
      </c>
      <c r="F308" s="57" t="n">
        <v>1</v>
      </c>
      <c r="G308" s="57" t="s">
        <v>5172</v>
      </c>
      <c r="H308" s="57" t="s">
        <v>4842</v>
      </c>
      <c r="I308" s="57" t="n">
        <v>4</v>
      </c>
      <c r="J308" s="57" t="s">
        <v>425</v>
      </c>
      <c r="K308" s="57" t="n">
        <v>2</v>
      </c>
      <c r="L308" s="59" t="b">
        <f aca="false">FALSE()</f>
        <v>0</v>
      </c>
      <c r="M308" s="59" t="b">
        <f aca="false">TRUE()</f>
        <v>1</v>
      </c>
      <c r="N308" s="59" t="b">
        <f aca="false">TRUE()</f>
        <v>1</v>
      </c>
      <c r="O308" s="59" t="b">
        <f aca="false">TRUE()</f>
        <v>1</v>
      </c>
      <c r="P308" s="59" t="b">
        <f aca="false">TRUE()</f>
        <v>1</v>
      </c>
      <c r="Q308" s="57" t="s">
        <v>5416</v>
      </c>
      <c r="R308" s="57" t="s">
        <v>5460</v>
      </c>
      <c r="S308" s="57" t="s">
        <v>5558</v>
      </c>
      <c r="T308" s="58" t="n">
        <v>1</v>
      </c>
      <c r="U308" s="58" t="n">
        <v>51.2999992370606</v>
      </c>
      <c r="V308" s="57" t="s">
        <v>5455</v>
      </c>
      <c r="W308" s="57" t="s">
        <v>5413</v>
      </c>
      <c r="X308" s="57" t="s">
        <v>5153</v>
      </c>
      <c r="Y308" s="57" t="s">
        <v>5152</v>
      </c>
      <c r="Z308" s="57" t="s">
        <v>252</v>
      </c>
      <c r="AA308" s="57" t="n">
        <v>1481</v>
      </c>
      <c r="AB308" s="57" t="n">
        <v>1481</v>
      </c>
      <c r="AC308" s="57" t="s">
        <v>4838</v>
      </c>
      <c r="AD308" s="57" t="s">
        <v>5433</v>
      </c>
      <c r="AE308" s="57" t="s">
        <v>4795</v>
      </c>
      <c r="AF308" s="58" t="n">
        <v>1</v>
      </c>
      <c r="AG308" s="58" t="n">
        <v>78.8000030517578</v>
      </c>
      <c r="AH308" s="58" t="n">
        <v>3.73917611246112</v>
      </c>
      <c r="AI308" s="59" t="b">
        <f aca="false">FALSE()</f>
        <v>0</v>
      </c>
      <c r="AJ308" s="59" t="b">
        <f aca="false">TRUE()</f>
        <v>1</v>
      </c>
      <c r="AK308" s="57" t="s">
        <v>5555</v>
      </c>
    </row>
    <row r="309" customFormat="false" ht="15" hidden="false" customHeight="true" outlineLevel="0" collapsed="false">
      <c r="B309" s="57" t="s">
        <v>4679</v>
      </c>
      <c r="C309" s="57" t="s">
        <v>255</v>
      </c>
      <c r="D309" s="57" t="s">
        <v>410</v>
      </c>
      <c r="E309" s="59" t="b">
        <f aca="false">TRUE()</f>
        <v>1</v>
      </c>
      <c r="F309" s="57" t="n">
        <v>1</v>
      </c>
      <c r="G309" s="57" t="s">
        <v>5172</v>
      </c>
      <c r="H309" s="57" t="s">
        <v>4842</v>
      </c>
      <c r="I309" s="57" t="n">
        <v>4</v>
      </c>
      <c r="J309" s="57" t="s">
        <v>425</v>
      </c>
      <c r="K309" s="57" t="n">
        <v>2</v>
      </c>
      <c r="L309" s="59" t="b">
        <f aca="false">FALSE()</f>
        <v>0</v>
      </c>
      <c r="M309" s="59" t="b">
        <f aca="false">TRUE()</f>
        <v>1</v>
      </c>
      <c r="N309" s="59" t="b">
        <f aca="false">TRUE()</f>
        <v>1</v>
      </c>
      <c r="O309" s="59" t="b">
        <f aca="false">TRUE()</f>
        <v>1</v>
      </c>
      <c r="P309" s="59" t="b">
        <f aca="false">TRUE()</f>
        <v>1</v>
      </c>
      <c r="Q309" s="57" t="s">
        <v>5416</v>
      </c>
      <c r="R309" s="57" t="s">
        <v>5460</v>
      </c>
      <c r="S309" s="57" t="s">
        <v>5558</v>
      </c>
      <c r="T309" s="58" t="n">
        <v>1</v>
      </c>
      <c r="U309" s="58" t="n">
        <v>51.2999992370606</v>
      </c>
      <c r="V309" s="57" t="s">
        <v>5455</v>
      </c>
      <c r="W309" s="57" t="s">
        <v>5413</v>
      </c>
      <c r="X309" s="57" t="s">
        <v>5153</v>
      </c>
      <c r="Y309" s="57" t="s">
        <v>5152</v>
      </c>
      <c r="Z309" s="57" t="s">
        <v>252</v>
      </c>
      <c r="AA309" s="57" t="n">
        <v>1481</v>
      </c>
      <c r="AB309" s="57" t="n">
        <v>1481</v>
      </c>
      <c r="AC309" s="57" t="s">
        <v>4838</v>
      </c>
      <c r="AD309" s="57" t="s">
        <v>5026</v>
      </c>
      <c r="AE309" s="57" t="s">
        <v>4838</v>
      </c>
      <c r="AF309" s="58" t="n">
        <v>1</v>
      </c>
      <c r="AG309" s="58" t="n">
        <v>78.8000030517578</v>
      </c>
      <c r="AH309" s="58" t="n">
        <v>3.58283951636128</v>
      </c>
      <c r="AI309" s="59" t="b">
        <f aca="false">FALSE()</f>
        <v>0</v>
      </c>
      <c r="AJ309" s="59" t="b">
        <f aca="false">TRUE()</f>
        <v>1</v>
      </c>
      <c r="AK309" s="57" t="s">
        <v>5555</v>
      </c>
    </row>
    <row r="310" customFormat="false" ht="15" hidden="false" customHeight="true" outlineLevel="0" collapsed="false">
      <c r="B310" s="57" t="s">
        <v>4679</v>
      </c>
      <c r="C310" s="57" t="s">
        <v>255</v>
      </c>
      <c r="D310" s="57" t="s">
        <v>410</v>
      </c>
      <c r="E310" s="59" t="b">
        <f aca="false">TRUE()</f>
        <v>1</v>
      </c>
      <c r="F310" s="57" t="n">
        <v>1</v>
      </c>
      <c r="G310" s="57" t="s">
        <v>5172</v>
      </c>
      <c r="H310" s="57" t="s">
        <v>4842</v>
      </c>
      <c r="I310" s="57" t="n">
        <v>4</v>
      </c>
      <c r="J310" s="57" t="s">
        <v>425</v>
      </c>
      <c r="K310" s="57" t="n">
        <v>2</v>
      </c>
      <c r="L310" s="59" t="b">
        <f aca="false">FALSE()</f>
        <v>0</v>
      </c>
      <c r="M310" s="59" t="b">
        <f aca="false">TRUE()</f>
        <v>1</v>
      </c>
      <c r="N310" s="59" t="b">
        <f aca="false">TRUE()</f>
        <v>1</v>
      </c>
      <c r="O310" s="59" t="b">
        <f aca="false">TRUE()</f>
        <v>1</v>
      </c>
      <c r="P310" s="59" t="b">
        <f aca="false">TRUE()</f>
        <v>1</v>
      </c>
      <c r="Q310" s="57" t="s">
        <v>5416</v>
      </c>
      <c r="R310" s="57" t="s">
        <v>5460</v>
      </c>
      <c r="S310" s="57" t="s">
        <v>5558</v>
      </c>
      <c r="T310" s="58" t="n">
        <v>1</v>
      </c>
      <c r="U310" s="58" t="n">
        <v>51.2999992370606</v>
      </c>
      <c r="V310" s="57" t="s">
        <v>5455</v>
      </c>
      <c r="W310" s="57" t="s">
        <v>5413</v>
      </c>
      <c r="X310" s="57" t="s">
        <v>5153</v>
      </c>
      <c r="Y310" s="57" t="s">
        <v>5152</v>
      </c>
      <c r="Z310" s="57" t="s">
        <v>252</v>
      </c>
      <c r="AA310" s="57" t="n">
        <v>1481</v>
      </c>
      <c r="AB310" s="57" t="n">
        <v>1481</v>
      </c>
      <c r="AC310" s="57" t="s">
        <v>4838</v>
      </c>
      <c r="AD310" s="57" t="s">
        <v>4894</v>
      </c>
      <c r="AE310" s="57" t="s">
        <v>4795</v>
      </c>
      <c r="AF310" s="58" t="n">
        <v>1</v>
      </c>
      <c r="AG310" s="58" t="n">
        <v>78.8000030517578</v>
      </c>
      <c r="AH310" s="58" t="n">
        <v>3.94873726651948</v>
      </c>
      <c r="AI310" s="59" t="b">
        <f aca="false">FALSE()</f>
        <v>0</v>
      </c>
      <c r="AJ310" s="59" t="b">
        <f aca="false">TRUE()</f>
        <v>1</v>
      </c>
      <c r="AK310" s="57" t="s">
        <v>5555</v>
      </c>
    </row>
    <row r="311" customFormat="false" ht="15" hidden="false" customHeight="true" outlineLevel="0" collapsed="false">
      <c r="B311" s="57" t="s">
        <v>4679</v>
      </c>
      <c r="C311" s="57" t="s">
        <v>255</v>
      </c>
      <c r="D311" s="57" t="s">
        <v>410</v>
      </c>
      <c r="E311" s="59" t="b">
        <f aca="false">TRUE()</f>
        <v>1</v>
      </c>
      <c r="F311" s="57" t="n">
        <v>1</v>
      </c>
      <c r="G311" s="57" t="s">
        <v>5172</v>
      </c>
      <c r="H311" s="57" t="s">
        <v>4842</v>
      </c>
      <c r="I311" s="57" t="n">
        <v>4</v>
      </c>
      <c r="J311" s="57" t="s">
        <v>425</v>
      </c>
      <c r="K311" s="57" t="n">
        <v>2</v>
      </c>
      <c r="L311" s="59" t="b">
        <f aca="false">FALSE()</f>
        <v>0</v>
      </c>
      <c r="M311" s="59" t="b">
        <f aca="false">TRUE()</f>
        <v>1</v>
      </c>
      <c r="N311" s="59" t="b">
        <f aca="false">TRUE()</f>
        <v>1</v>
      </c>
      <c r="O311" s="59" t="b">
        <f aca="false">TRUE()</f>
        <v>1</v>
      </c>
      <c r="P311" s="59" t="b">
        <f aca="false">TRUE()</f>
        <v>1</v>
      </c>
      <c r="Q311" s="57" t="s">
        <v>5416</v>
      </c>
      <c r="R311" s="57" t="s">
        <v>5460</v>
      </c>
      <c r="S311" s="57" t="s">
        <v>5558</v>
      </c>
      <c r="T311" s="58" t="n">
        <v>1</v>
      </c>
      <c r="U311" s="58" t="n">
        <v>51.2999992370606</v>
      </c>
      <c r="V311" s="57" t="s">
        <v>5455</v>
      </c>
      <c r="W311" s="57" t="s">
        <v>5413</v>
      </c>
      <c r="X311" s="57" t="s">
        <v>5153</v>
      </c>
      <c r="Y311" s="57" t="s">
        <v>5152</v>
      </c>
      <c r="Z311" s="57" t="s">
        <v>252</v>
      </c>
      <c r="AA311" s="57" t="n">
        <v>1481</v>
      </c>
      <c r="AB311" s="57" t="n">
        <v>1481</v>
      </c>
      <c r="AC311" s="57" t="s">
        <v>4838</v>
      </c>
      <c r="AD311" s="57" t="s">
        <v>5032</v>
      </c>
      <c r="AE311" s="57" t="s">
        <v>4838</v>
      </c>
      <c r="AF311" s="58" t="n">
        <v>1</v>
      </c>
      <c r="AG311" s="58" t="n">
        <v>78.8000030517578</v>
      </c>
      <c r="AH311" s="58" t="n">
        <v>3.81047359261285</v>
      </c>
      <c r="AI311" s="59" t="b">
        <f aca="false">FALSE()</f>
        <v>0</v>
      </c>
      <c r="AJ311" s="59" t="b">
        <f aca="false">TRUE()</f>
        <v>1</v>
      </c>
      <c r="AK311" s="57" t="s">
        <v>5555</v>
      </c>
    </row>
    <row r="312" customFormat="false" ht="15" hidden="false" customHeight="true" outlineLevel="0" collapsed="false">
      <c r="B312" s="57" t="s">
        <v>4679</v>
      </c>
      <c r="C312" s="57" t="s">
        <v>255</v>
      </c>
      <c r="D312" s="57" t="s">
        <v>410</v>
      </c>
      <c r="E312" s="59" t="b">
        <f aca="false">TRUE()</f>
        <v>1</v>
      </c>
      <c r="F312" s="57" t="n">
        <v>1</v>
      </c>
      <c r="G312" s="57" t="s">
        <v>5172</v>
      </c>
      <c r="H312" s="57" t="s">
        <v>4842</v>
      </c>
      <c r="I312" s="57" t="n">
        <v>4</v>
      </c>
      <c r="J312" s="57" t="s">
        <v>425</v>
      </c>
      <c r="K312" s="57" t="n">
        <v>2</v>
      </c>
      <c r="L312" s="59" t="b">
        <f aca="false">FALSE()</f>
        <v>0</v>
      </c>
      <c r="M312" s="59" t="b">
        <f aca="false">TRUE()</f>
        <v>1</v>
      </c>
      <c r="N312" s="59" t="b">
        <f aca="false">TRUE()</f>
        <v>1</v>
      </c>
      <c r="O312" s="59" t="b">
        <f aca="false">TRUE()</f>
        <v>1</v>
      </c>
      <c r="P312" s="59" t="b">
        <f aca="false">TRUE()</f>
        <v>1</v>
      </c>
      <c r="Q312" s="57" t="s">
        <v>5416</v>
      </c>
      <c r="R312" s="57" t="s">
        <v>5460</v>
      </c>
      <c r="S312" s="57" t="s">
        <v>5558</v>
      </c>
      <c r="T312" s="58" t="n">
        <v>1</v>
      </c>
      <c r="U312" s="58" t="n">
        <v>51.2999992370606</v>
      </c>
      <c r="V312" s="57" t="s">
        <v>5455</v>
      </c>
      <c r="W312" s="57" t="s">
        <v>5413</v>
      </c>
      <c r="X312" s="57" t="s">
        <v>5153</v>
      </c>
      <c r="Y312" s="57" t="s">
        <v>5152</v>
      </c>
      <c r="Z312" s="57" t="s">
        <v>252</v>
      </c>
      <c r="AA312" s="57" t="n">
        <v>1481</v>
      </c>
      <c r="AB312" s="57" t="n">
        <v>1481</v>
      </c>
      <c r="AC312" s="57" t="s">
        <v>4838</v>
      </c>
      <c r="AD312" s="57" t="s">
        <v>5034</v>
      </c>
      <c r="AE312" s="57" t="s">
        <v>4838</v>
      </c>
      <c r="AF312" s="58" t="n">
        <v>1</v>
      </c>
      <c r="AG312" s="58" t="n">
        <v>78.8000030517578</v>
      </c>
      <c r="AH312" s="58" t="n">
        <v>4.13063881258092</v>
      </c>
      <c r="AI312" s="59" t="b">
        <f aca="false">FALSE()</f>
        <v>0</v>
      </c>
      <c r="AJ312" s="59" t="b">
        <f aca="false">FALSE()</f>
        <v>0</v>
      </c>
      <c r="AK312" s="57" t="s">
        <v>5555</v>
      </c>
    </row>
    <row r="313" customFormat="false" ht="15" hidden="false" customHeight="true" outlineLevel="0" collapsed="false">
      <c r="B313" s="57" t="s">
        <v>4679</v>
      </c>
      <c r="C313" s="57" t="s">
        <v>255</v>
      </c>
      <c r="D313" s="57" t="s">
        <v>410</v>
      </c>
      <c r="E313" s="59" t="b">
        <f aca="false">TRUE()</f>
        <v>1</v>
      </c>
      <c r="F313" s="57" t="n">
        <v>1</v>
      </c>
      <c r="G313" s="57" t="s">
        <v>5172</v>
      </c>
      <c r="H313" s="57" t="s">
        <v>4842</v>
      </c>
      <c r="I313" s="57" t="n">
        <v>4</v>
      </c>
      <c r="J313" s="57" t="s">
        <v>425</v>
      </c>
      <c r="K313" s="57" t="n">
        <v>2</v>
      </c>
      <c r="L313" s="59" t="b">
        <f aca="false">FALSE()</f>
        <v>0</v>
      </c>
      <c r="M313" s="59" t="b">
        <f aca="false">TRUE()</f>
        <v>1</v>
      </c>
      <c r="N313" s="59" t="b">
        <f aca="false">TRUE()</f>
        <v>1</v>
      </c>
      <c r="O313" s="59" t="b">
        <f aca="false">TRUE()</f>
        <v>1</v>
      </c>
      <c r="P313" s="59" t="b">
        <f aca="false">TRUE()</f>
        <v>1</v>
      </c>
      <c r="Q313" s="57" t="s">
        <v>5416</v>
      </c>
      <c r="R313" s="57" t="s">
        <v>5561</v>
      </c>
      <c r="S313" s="57" t="s">
        <v>5558</v>
      </c>
      <c r="T313" s="58" t="n">
        <v>1</v>
      </c>
      <c r="U313" s="58" t="n">
        <v>51.2999992370606</v>
      </c>
      <c r="V313" s="57" t="s">
        <v>5455</v>
      </c>
      <c r="W313" s="57" t="s">
        <v>5413</v>
      </c>
      <c r="X313" s="57" t="s">
        <v>5153</v>
      </c>
      <c r="Y313" s="57" t="s">
        <v>5152</v>
      </c>
      <c r="Z313" s="57" t="s">
        <v>252</v>
      </c>
      <c r="AA313" s="57" t="n">
        <v>1481</v>
      </c>
      <c r="AB313" s="57" t="n">
        <v>1481</v>
      </c>
      <c r="AC313" s="57" t="s">
        <v>4838</v>
      </c>
      <c r="AD313" s="57" t="s">
        <v>5444</v>
      </c>
      <c r="AE313" s="57" t="s">
        <v>4866</v>
      </c>
      <c r="AF313" s="58" t="n">
        <v>1</v>
      </c>
      <c r="AG313" s="58" t="n">
        <v>78.8000030517578</v>
      </c>
      <c r="AH313" s="58" t="n">
        <v>3.58867998015982</v>
      </c>
      <c r="AI313" s="59" t="b">
        <f aca="false">FALSE()</f>
        <v>0</v>
      </c>
      <c r="AJ313" s="59" t="b">
        <f aca="false">TRUE()</f>
        <v>1</v>
      </c>
      <c r="AK313" s="57" t="s">
        <v>5556</v>
      </c>
    </row>
    <row r="314" customFormat="false" ht="15" hidden="false" customHeight="true" outlineLevel="0" collapsed="false">
      <c r="B314" s="57" t="s">
        <v>4679</v>
      </c>
      <c r="C314" s="57" t="s">
        <v>255</v>
      </c>
      <c r="D314" s="57" t="s">
        <v>410</v>
      </c>
      <c r="E314" s="59" t="b">
        <f aca="false">TRUE()</f>
        <v>1</v>
      </c>
      <c r="F314" s="57" t="n">
        <v>1</v>
      </c>
      <c r="G314" s="57" t="s">
        <v>5172</v>
      </c>
      <c r="H314" s="57" t="s">
        <v>4842</v>
      </c>
      <c r="I314" s="57" t="n">
        <v>4</v>
      </c>
      <c r="J314" s="57" t="s">
        <v>425</v>
      </c>
      <c r="K314" s="57" t="n">
        <v>2</v>
      </c>
      <c r="L314" s="59" t="b">
        <f aca="false">FALSE()</f>
        <v>0</v>
      </c>
      <c r="M314" s="59" t="b">
        <f aca="false">TRUE()</f>
        <v>1</v>
      </c>
      <c r="N314" s="59" t="b">
        <f aca="false">TRUE()</f>
        <v>1</v>
      </c>
      <c r="O314" s="59" t="b">
        <f aca="false">TRUE()</f>
        <v>1</v>
      </c>
      <c r="P314" s="59" t="b">
        <f aca="false">TRUE()</f>
        <v>1</v>
      </c>
      <c r="Q314" s="57" t="s">
        <v>5416</v>
      </c>
      <c r="R314" s="57" t="s">
        <v>5561</v>
      </c>
      <c r="S314" s="57" t="s">
        <v>5558</v>
      </c>
      <c r="T314" s="58" t="n">
        <v>1</v>
      </c>
      <c r="U314" s="58" t="n">
        <v>51.2999992370606</v>
      </c>
      <c r="V314" s="57" t="s">
        <v>5455</v>
      </c>
      <c r="W314" s="57" t="s">
        <v>5413</v>
      </c>
      <c r="X314" s="57" t="s">
        <v>5153</v>
      </c>
      <c r="Y314" s="57" t="s">
        <v>5152</v>
      </c>
      <c r="Z314" s="57" t="s">
        <v>252</v>
      </c>
      <c r="AA314" s="57" t="n">
        <v>1481</v>
      </c>
      <c r="AB314" s="57" t="n">
        <v>1481</v>
      </c>
      <c r="AC314" s="57" t="s">
        <v>4838</v>
      </c>
      <c r="AD314" s="57" t="s">
        <v>5562</v>
      </c>
      <c r="AE314" s="57" t="s">
        <v>4838</v>
      </c>
      <c r="AF314" s="58" t="n">
        <v>1</v>
      </c>
      <c r="AG314" s="58" t="n">
        <v>78.8000030517578</v>
      </c>
      <c r="AH314" s="58" t="n">
        <v>4.04719483099095</v>
      </c>
      <c r="AI314" s="59" t="b">
        <f aca="false">FALSE()</f>
        <v>0</v>
      </c>
      <c r="AJ314" s="59" t="b">
        <f aca="false">FALSE()</f>
        <v>0</v>
      </c>
      <c r="AK314" s="57" t="s">
        <v>5555</v>
      </c>
    </row>
    <row r="315" customFormat="false" ht="15" hidden="false" customHeight="true" outlineLevel="0" collapsed="false">
      <c r="B315" s="57" t="s">
        <v>4679</v>
      </c>
      <c r="C315" s="57" t="s">
        <v>255</v>
      </c>
      <c r="D315" s="57" t="s">
        <v>410</v>
      </c>
      <c r="E315" s="59" t="b">
        <f aca="false">TRUE()</f>
        <v>1</v>
      </c>
      <c r="F315" s="57" t="n">
        <v>1</v>
      </c>
      <c r="G315" s="57" t="s">
        <v>5172</v>
      </c>
      <c r="H315" s="57" t="s">
        <v>4842</v>
      </c>
      <c r="I315" s="57" t="n">
        <v>4</v>
      </c>
      <c r="J315" s="57" t="s">
        <v>425</v>
      </c>
      <c r="K315" s="57" t="n">
        <v>2</v>
      </c>
      <c r="L315" s="59" t="b">
        <f aca="false">FALSE()</f>
        <v>0</v>
      </c>
      <c r="M315" s="59" t="b">
        <f aca="false">TRUE()</f>
        <v>1</v>
      </c>
      <c r="N315" s="59" t="b">
        <f aca="false">TRUE()</f>
        <v>1</v>
      </c>
      <c r="O315" s="59" t="b">
        <f aca="false">TRUE()</f>
        <v>1</v>
      </c>
      <c r="P315" s="59" t="b">
        <f aca="false">TRUE()</f>
        <v>1</v>
      </c>
      <c r="Q315" s="57" t="s">
        <v>5416</v>
      </c>
      <c r="R315" s="57" t="s">
        <v>5561</v>
      </c>
      <c r="S315" s="57" t="s">
        <v>5558</v>
      </c>
      <c r="T315" s="58" t="n">
        <v>1</v>
      </c>
      <c r="U315" s="58" t="n">
        <v>51.2999992370606</v>
      </c>
      <c r="V315" s="57" t="s">
        <v>5455</v>
      </c>
      <c r="W315" s="57" t="s">
        <v>5413</v>
      </c>
      <c r="X315" s="57" t="s">
        <v>5153</v>
      </c>
      <c r="Y315" s="57" t="s">
        <v>5152</v>
      </c>
      <c r="Z315" s="57" t="s">
        <v>252</v>
      </c>
      <c r="AA315" s="57" t="n">
        <v>1481</v>
      </c>
      <c r="AB315" s="57" t="n">
        <v>1481</v>
      </c>
      <c r="AC315" s="57" t="s">
        <v>4838</v>
      </c>
      <c r="AD315" s="57" t="s">
        <v>5499</v>
      </c>
      <c r="AE315" s="57" t="s">
        <v>4795</v>
      </c>
      <c r="AF315" s="58" t="n">
        <v>1</v>
      </c>
      <c r="AG315" s="58" t="n">
        <v>78.8000030517578</v>
      </c>
      <c r="AH315" s="58" t="n">
        <v>3.33065924405366</v>
      </c>
      <c r="AI315" s="59" t="b">
        <f aca="false">TRUE()</f>
        <v>1</v>
      </c>
      <c r="AJ315" s="59" t="b">
        <f aca="false">TRUE()</f>
        <v>1</v>
      </c>
      <c r="AK315" s="57" t="s">
        <v>5555</v>
      </c>
    </row>
    <row r="316" customFormat="false" ht="15" hidden="false" customHeight="true" outlineLevel="0" collapsed="false">
      <c r="B316" s="57" t="s">
        <v>4679</v>
      </c>
      <c r="C316" s="57" t="s">
        <v>255</v>
      </c>
      <c r="D316" s="57" t="s">
        <v>410</v>
      </c>
      <c r="E316" s="59" t="b">
        <f aca="false">TRUE()</f>
        <v>1</v>
      </c>
      <c r="F316" s="57" t="n">
        <v>1</v>
      </c>
      <c r="G316" s="57" t="s">
        <v>5172</v>
      </c>
      <c r="H316" s="57" t="s">
        <v>4842</v>
      </c>
      <c r="I316" s="57" t="n">
        <v>4</v>
      </c>
      <c r="J316" s="57" t="s">
        <v>425</v>
      </c>
      <c r="K316" s="57" t="n">
        <v>2</v>
      </c>
      <c r="L316" s="59" t="b">
        <f aca="false">FALSE()</f>
        <v>0</v>
      </c>
      <c r="M316" s="59" t="b">
        <f aca="false">TRUE()</f>
        <v>1</v>
      </c>
      <c r="N316" s="59" t="b">
        <f aca="false">TRUE()</f>
        <v>1</v>
      </c>
      <c r="O316" s="59" t="b">
        <f aca="false">TRUE()</f>
        <v>1</v>
      </c>
      <c r="P316" s="59" t="b">
        <f aca="false">TRUE()</f>
        <v>1</v>
      </c>
      <c r="Q316" s="57" t="s">
        <v>5416</v>
      </c>
      <c r="R316" s="57" t="s">
        <v>5561</v>
      </c>
      <c r="S316" s="57" t="s">
        <v>5558</v>
      </c>
      <c r="T316" s="58" t="n">
        <v>1</v>
      </c>
      <c r="U316" s="58" t="n">
        <v>51.2999992370606</v>
      </c>
      <c r="V316" s="57" t="s">
        <v>5455</v>
      </c>
      <c r="W316" s="57" t="s">
        <v>5413</v>
      </c>
      <c r="X316" s="57" t="s">
        <v>5153</v>
      </c>
      <c r="Y316" s="57" t="s">
        <v>5152</v>
      </c>
      <c r="Z316" s="57" t="s">
        <v>252</v>
      </c>
      <c r="AA316" s="57" t="n">
        <v>1481</v>
      </c>
      <c r="AB316" s="57" t="n">
        <v>1481</v>
      </c>
      <c r="AC316" s="57" t="s">
        <v>4838</v>
      </c>
      <c r="AD316" s="57" t="s">
        <v>5009</v>
      </c>
      <c r="AE316" s="57" t="s">
        <v>4838</v>
      </c>
      <c r="AF316" s="58" t="n">
        <v>1</v>
      </c>
      <c r="AG316" s="58" t="n">
        <v>78.8000030517578</v>
      </c>
      <c r="AH316" s="58" t="n">
        <v>3.20510889050591</v>
      </c>
      <c r="AI316" s="59" t="b">
        <f aca="false">TRUE()</f>
        <v>1</v>
      </c>
      <c r="AJ316" s="59" t="b">
        <f aca="false">TRUE()</f>
        <v>1</v>
      </c>
      <c r="AK316" s="57" t="s">
        <v>5555</v>
      </c>
    </row>
    <row r="317" customFormat="false" ht="15" hidden="false" customHeight="true" outlineLevel="0" collapsed="false">
      <c r="B317" s="57" t="s">
        <v>4679</v>
      </c>
      <c r="C317" s="57" t="s">
        <v>255</v>
      </c>
      <c r="D317" s="57" t="s">
        <v>410</v>
      </c>
      <c r="E317" s="59" t="b">
        <f aca="false">TRUE()</f>
        <v>1</v>
      </c>
      <c r="F317" s="57" t="n">
        <v>1</v>
      </c>
      <c r="G317" s="57" t="s">
        <v>5172</v>
      </c>
      <c r="H317" s="57" t="s">
        <v>4842</v>
      </c>
      <c r="I317" s="57" t="n">
        <v>4</v>
      </c>
      <c r="J317" s="57" t="s">
        <v>425</v>
      </c>
      <c r="K317" s="57" t="n">
        <v>2</v>
      </c>
      <c r="L317" s="59" t="b">
        <f aca="false">FALSE()</f>
        <v>0</v>
      </c>
      <c r="M317" s="59" t="b">
        <f aca="false">TRUE()</f>
        <v>1</v>
      </c>
      <c r="N317" s="59" t="b">
        <f aca="false">TRUE()</f>
        <v>1</v>
      </c>
      <c r="O317" s="59" t="b">
        <f aca="false">TRUE()</f>
        <v>1</v>
      </c>
      <c r="P317" s="59" t="b">
        <f aca="false">TRUE()</f>
        <v>1</v>
      </c>
      <c r="Q317" s="57" t="s">
        <v>5416</v>
      </c>
      <c r="R317" s="57" t="s">
        <v>5561</v>
      </c>
      <c r="S317" s="57" t="s">
        <v>5558</v>
      </c>
      <c r="T317" s="58" t="n">
        <v>1</v>
      </c>
      <c r="U317" s="58" t="n">
        <v>51.2999992370606</v>
      </c>
      <c r="V317" s="57" t="s">
        <v>5455</v>
      </c>
      <c r="W317" s="57" t="s">
        <v>5413</v>
      </c>
      <c r="X317" s="57" t="s">
        <v>5153</v>
      </c>
      <c r="Y317" s="57" t="s">
        <v>5152</v>
      </c>
      <c r="Z317" s="57" t="s">
        <v>252</v>
      </c>
      <c r="AA317" s="57" t="n">
        <v>1481</v>
      </c>
      <c r="AB317" s="57" t="n">
        <v>1481</v>
      </c>
      <c r="AC317" s="57" t="s">
        <v>4838</v>
      </c>
      <c r="AD317" s="57" t="s">
        <v>5445</v>
      </c>
      <c r="AE317" s="57" t="s">
        <v>4866</v>
      </c>
      <c r="AF317" s="58" t="n">
        <v>1</v>
      </c>
      <c r="AG317" s="58" t="n">
        <v>78.8000030517578</v>
      </c>
      <c r="AH317" s="58" t="n">
        <v>3.7343923200435</v>
      </c>
      <c r="AI317" s="59" t="b">
        <f aca="false">FALSE()</f>
        <v>0</v>
      </c>
      <c r="AJ317" s="59" t="b">
        <f aca="false">TRUE()</f>
        <v>1</v>
      </c>
      <c r="AK317" s="57" t="s">
        <v>5556</v>
      </c>
    </row>
    <row r="318" customFormat="false" ht="15" hidden="false" customHeight="true" outlineLevel="0" collapsed="false">
      <c r="B318" s="57" t="s">
        <v>4679</v>
      </c>
      <c r="C318" s="57" t="s">
        <v>255</v>
      </c>
      <c r="D318" s="57" t="s">
        <v>410</v>
      </c>
      <c r="E318" s="59" t="b">
        <f aca="false">TRUE()</f>
        <v>1</v>
      </c>
      <c r="F318" s="57" t="n">
        <v>1</v>
      </c>
      <c r="G318" s="57" t="s">
        <v>5172</v>
      </c>
      <c r="H318" s="57" t="s">
        <v>4842</v>
      </c>
      <c r="I318" s="57" t="n">
        <v>4</v>
      </c>
      <c r="J318" s="57" t="s">
        <v>425</v>
      </c>
      <c r="K318" s="57" t="n">
        <v>2</v>
      </c>
      <c r="L318" s="59" t="b">
        <f aca="false">FALSE()</f>
        <v>0</v>
      </c>
      <c r="M318" s="59" t="b">
        <f aca="false">TRUE()</f>
        <v>1</v>
      </c>
      <c r="N318" s="59" t="b">
        <f aca="false">TRUE()</f>
        <v>1</v>
      </c>
      <c r="O318" s="59" t="b">
        <f aca="false">TRUE()</f>
        <v>1</v>
      </c>
      <c r="P318" s="59" t="b">
        <f aca="false">TRUE()</f>
        <v>1</v>
      </c>
      <c r="Q318" s="57" t="s">
        <v>5416</v>
      </c>
      <c r="R318" s="57" t="s">
        <v>5561</v>
      </c>
      <c r="S318" s="57" t="s">
        <v>5558</v>
      </c>
      <c r="T318" s="58" t="n">
        <v>1</v>
      </c>
      <c r="U318" s="58" t="n">
        <v>51.2999992370606</v>
      </c>
      <c r="V318" s="57" t="s">
        <v>5455</v>
      </c>
      <c r="W318" s="57" t="s">
        <v>5413</v>
      </c>
      <c r="X318" s="57" t="s">
        <v>5153</v>
      </c>
      <c r="Y318" s="57" t="s">
        <v>5152</v>
      </c>
      <c r="Z318" s="57" t="s">
        <v>252</v>
      </c>
      <c r="AA318" s="57" t="n">
        <v>1481</v>
      </c>
      <c r="AB318" s="57" t="n">
        <v>1481</v>
      </c>
      <c r="AC318" s="57" t="s">
        <v>4838</v>
      </c>
      <c r="AD318" s="57" t="s">
        <v>5433</v>
      </c>
      <c r="AE318" s="57" t="s">
        <v>4795</v>
      </c>
      <c r="AF318" s="58" t="n">
        <v>1</v>
      </c>
      <c r="AG318" s="58" t="n">
        <v>78.8000030517578</v>
      </c>
      <c r="AH318" s="58" t="n">
        <v>3.28609829433022</v>
      </c>
      <c r="AI318" s="59" t="b">
        <f aca="false">TRUE()</f>
        <v>1</v>
      </c>
      <c r="AJ318" s="59" t="b">
        <f aca="false">TRUE()</f>
        <v>1</v>
      </c>
      <c r="AK318" s="57" t="s">
        <v>5555</v>
      </c>
    </row>
    <row r="319" customFormat="false" ht="15" hidden="false" customHeight="true" outlineLevel="0" collapsed="false">
      <c r="B319" s="57" t="s">
        <v>4679</v>
      </c>
      <c r="C319" s="57" t="s">
        <v>255</v>
      </c>
      <c r="D319" s="57" t="s">
        <v>410</v>
      </c>
      <c r="E319" s="59" t="b">
        <f aca="false">TRUE()</f>
        <v>1</v>
      </c>
      <c r="F319" s="57" t="n">
        <v>1</v>
      </c>
      <c r="G319" s="57" t="s">
        <v>5172</v>
      </c>
      <c r="H319" s="57" t="s">
        <v>4842</v>
      </c>
      <c r="I319" s="57" t="n">
        <v>4</v>
      </c>
      <c r="J319" s="57" t="s">
        <v>425</v>
      </c>
      <c r="K319" s="57" t="n">
        <v>2</v>
      </c>
      <c r="L319" s="59" t="b">
        <f aca="false">FALSE()</f>
        <v>0</v>
      </c>
      <c r="M319" s="59" t="b">
        <f aca="false">TRUE()</f>
        <v>1</v>
      </c>
      <c r="N319" s="59" t="b">
        <f aca="false">TRUE()</f>
        <v>1</v>
      </c>
      <c r="O319" s="59" t="b">
        <f aca="false">TRUE()</f>
        <v>1</v>
      </c>
      <c r="P319" s="59" t="b">
        <f aca="false">TRUE()</f>
        <v>1</v>
      </c>
      <c r="Q319" s="57" t="s">
        <v>5416</v>
      </c>
      <c r="R319" s="57" t="s">
        <v>5561</v>
      </c>
      <c r="S319" s="57" t="s">
        <v>5558</v>
      </c>
      <c r="T319" s="58" t="n">
        <v>1</v>
      </c>
      <c r="U319" s="58" t="n">
        <v>51.2999992370606</v>
      </c>
      <c r="V319" s="57" t="s">
        <v>5455</v>
      </c>
      <c r="W319" s="57" t="s">
        <v>5413</v>
      </c>
      <c r="X319" s="57" t="s">
        <v>5153</v>
      </c>
      <c r="Y319" s="57" t="s">
        <v>5152</v>
      </c>
      <c r="Z319" s="57" t="s">
        <v>252</v>
      </c>
      <c r="AA319" s="57" t="n">
        <v>1481</v>
      </c>
      <c r="AB319" s="57" t="n">
        <v>1481</v>
      </c>
      <c r="AC319" s="57" t="s">
        <v>4838</v>
      </c>
      <c r="AD319" s="57" t="s">
        <v>5026</v>
      </c>
      <c r="AE319" s="57" t="s">
        <v>4838</v>
      </c>
      <c r="AF319" s="58" t="n">
        <v>1</v>
      </c>
      <c r="AG319" s="58" t="n">
        <v>78.8000030517578</v>
      </c>
      <c r="AH319" s="58" t="n">
        <v>3.470943531664</v>
      </c>
      <c r="AI319" s="59" t="b">
        <f aca="false">TRUE()</f>
        <v>1</v>
      </c>
      <c r="AJ319" s="59" t="b">
        <f aca="false">TRUE()</f>
        <v>1</v>
      </c>
      <c r="AK319" s="57" t="s">
        <v>5555</v>
      </c>
    </row>
    <row r="320" customFormat="false" ht="15" hidden="false" customHeight="true" outlineLevel="0" collapsed="false">
      <c r="B320" s="57" t="s">
        <v>4679</v>
      </c>
      <c r="C320" s="57" t="s">
        <v>255</v>
      </c>
      <c r="D320" s="57" t="s">
        <v>410</v>
      </c>
      <c r="E320" s="59" t="b">
        <f aca="false">TRUE()</f>
        <v>1</v>
      </c>
      <c r="F320" s="57" t="n">
        <v>1</v>
      </c>
      <c r="G320" s="57" t="s">
        <v>5172</v>
      </c>
      <c r="H320" s="57" t="s">
        <v>4842</v>
      </c>
      <c r="I320" s="57" t="n">
        <v>4</v>
      </c>
      <c r="J320" s="57" t="s">
        <v>425</v>
      </c>
      <c r="K320" s="57" t="n">
        <v>2</v>
      </c>
      <c r="L320" s="59" t="b">
        <f aca="false">FALSE()</f>
        <v>0</v>
      </c>
      <c r="M320" s="59" t="b">
        <f aca="false">TRUE()</f>
        <v>1</v>
      </c>
      <c r="N320" s="59" t="b">
        <f aca="false">TRUE()</f>
        <v>1</v>
      </c>
      <c r="O320" s="59" t="b">
        <f aca="false">TRUE()</f>
        <v>1</v>
      </c>
      <c r="P320" s="59" t="b">
        <f aca="false">TRUE()</f>
        <v>1</v>
      </c>
      <c r="Q320" s="57" t="s">
        <v>5416</v>
      </c>
      <c r="R320" s="57" t="s">
        <v>5561</v>
      </c>
      <c r="S320" s="57" t="s">
        <v>5558</v>
      </c>
      <c r="T320" s="58" t="n">
        <v>1</v>
      </c>
      <c r="U320" s="58" t="n">
        <v>51.2999992370606</v>
      </c>
      <c r="V320" s="57" t="s">
        <v>5455</v>
      </c>
      <c r="W320" s="57" t="s">
        <v>5413</v>
      </c>
      <c r="X320" s="57" t="s">
        <v>5153</v>
      </c>
      <c r="Y320" s="57" t="s">
        <v>5152</v>
      </c>
      <c r="Z320" s="57" t="s">
        <v>252</v>
      </c>
      <c r="AA320" s="57" t="n">
        <v>1481</v>
      </c>
      <c r="AB320" s="57" t="n">
        <v>1481</v>
      </c>
      <c r="AC320" s="57" t="s">
        <v>4838</v>
      </c>
      <c r="AD320" s="57" t="s">
        <v>4894</v>
      </c>
      <c r="AE320" s="57" t="s">
        <v>4795</v>
      </c>
      <c r="AF320" s="58" t="n">
        <v>1</v>
      </c>
      <c r="AG320" s="58" t="n">
        <v>78.8000030517578</v>
      </c>
      <c r="AH320" s="58" t="n">
        <v>4.23041085475158</v>
      </c>
      <c r="AI320" s="59" t="b">
        <f aca="false">FALSE()</f>
        <v>0</v>
      </c>
      <c r="AJ320" s="59" t="b">
        <f aca="false">FALSE()</f>
        <v>0</v>
      </c>
      <c r="AK320" s="57" t="s">
        <v>5555</v>
      </c>
    </row>
    <row r="321" customFormat="false" ht="15" hidden="false" customHeight="true" outlineLevel="0" collapsed="false">
      <c r="B321" s="57" t="s">
        <v>4679</v>
      </c>
      <c r="C321" s="57" t="s">
        <v>255</v>
      </c>
      <c r="D321" s="57" t="s">
        <v>410</v>
      </c>
      <c r="E321" s="59" t="b">
        <f aca="false">TRUE()</f>
        <v>1</v>
      </c>
      <c r="F321" s="57" t="n">
        <v>1</v>
      </c>
      <c r="G321" s="57" t="s">
        <v>5172</v>
      </c>
      <c r="H321" s="57" t="s">
        <v>4842</v>
      </c>
      <c r="I321" s="57" t="n">
        <v>4</v>
      </c>
      <c r="J321" s="57" t="s">
        <v>425</v>
      </c>
      <c r="K321" s="57" t="n">
        <v>2</v>
      </c>
      <c r="L321" s="59" t="b">
        <f aca="false">FALSE()</f>
        <v>0</v>
      </c>
      <c r="M321" s="59" t="b">
        <f aca="false">TRUE()</f>
        <v>1</v>
      </c>
      <c r="N321" s="59" t="b">
        <f aca="false">TRUE()</f>
        <v>1</v>
      </c>
      <c r="O321" s="59" t="b">
        <f aca="false">TRUE()</f>
        <v>1</v>
      </c>
      <c r="P321" s="59" t="b">
        <f aca="false">TRUE()</f>
        <v>1</v>
      </c>
      <c r="Q321" s="57" t="s">
        <v>5416</v>
      </c>
      <c r="R321" s="57" t="s">
        <v>5561</v>
      </c>
      <c r="S321" s="57" t="s">
        <v>5558</v>
      </c>
      <c r="T321" s="58" t="n">
        <v>1</v>
      </c>
      <c r="U321" s="58" t="n">
        <v>51.2999992370606</v>
      </c>
      <c r="V321" s="57" t="s">
        <v>5455</v>
      </c>
      <c r="W321" s="57" t="s">
        <v>5413</v>
      </c>
      <c r="X321" s="57" t="s">
        <v>5153</v>
      </c>
      <c r="Y321" s="57" t="s">
        <v>5152</v>
      </c>
      <c r="Z321" s="57" t="s">
        <v>252</v>
      </c>
      <c r="AA321" s="57" t="n">
        <v>1481</v>
      </c>
      <c r="AB321" s="57" t="n">
        <v>1481</v>
      </c>
      <c r="AC321" s="57" t="s">
        <v>4838</v>
      </c>
      <c r="AD321" s="57" t="s">
        <v>5032</v>
      </c>
      <c r="AE321" s="57" t="s">
        <v>4838</v>
      </c>
      <c r="AF321" s="58" t="n">
        <v>1</v>
      </c>
      <c r="AG321" s="58" t="n">
        <v>78.8000030517578</v>
      </c>
      <c r="AH321" s="58" t="n">
        <v>3.61611296836812</v>
      </c>
      <c r="AI321" s="59" t="b">
        <f aca="false">FALSE()</f>
        <v>0</v>
      </c>
      <c r="AJ321" s="59" t="b">
        <f aca="false">TRUE()</f>
        <v>1</v>
      </c>
      <c r="AK321" s="57" t="s">
        <v>5555</v>
      </c>
    </row>
    <row r="322" customFormat="false" ht="15" hidden="false" customHeight="true" outlineLevel="0" collapsed="false">
      <c r="B322" s="57" t="s">
        <v>4679</v>
      </c>
      <c r="C322" s="57" t="s">
        <v>255</v>
      </c>
      <c r="D322" s="57" t="s">
        <v>410</v>
      </c>
      <c r="E322" s="59" t="b">
        <f aca="false">TRUE()</f>
        <v>1</v>
      </c>
      <c r="F322" s="57" t="n">
        <v>1</v>
      </c>
      <c r="G322" s="57" t="s">
        <v>5172</v>
      </c>
      <c r="H322" s="57" t="s">
        <v>4842</v>
      </c>
      <c r="I322" s="57" t="n">
        <v>4</v>
      </c>
      <c r="J322" s="57" t="s">
        <v>425</v>
      </c>
      <c r="K322" s="57" t="n">
        <v>2</v>
      </c>
      <c r="L322" s="59" t="b">
        <f aca="false">FALSE()</f>
        <v>0</v>
      </c>
      <c r="M322" s="59" t="b">
        <f aca="false">TRUE()</f>
        <v>1</v>
      </c>
      <c r="N322" s="59" t="b">
        <f aca="false">TRUE()</f>
        <v>1</v>
      </c>
      <c r="O322" s="59" t="b">
        <f aca="false">TRUE()</f>
        <v>1</v>
      </c>
      <c r="P322" s="59" t="b">
        <f aca="false">TRUE()</f>
        <v>1</v>
      </c>
      <c r="Q322" s="57" t="s">
        <v>5416</v>
      </c>
      <c r="R322" s="57" t="s">
        <v>5561</v>
      </c>
      <c r="S322" s="57" t="s">
        <v>5558</v>
      </c>
      <c r="T322" s="58" t="n">
        <v>1</v>
      </c>
      <c r="U322" s="58" t="n">
        <v>51.2999992370606</v>
      </c>
      <c r="V322" s="57" t="s">
        <v>5455</v>
      </c>
      <c r="W322" s="57" t="s">
        <v>5413</v>
      </c>
      <c r="X322" s="57" t="s">
        <v>5153</v>
      </c>
      <c r="Y322" s="57" t="s">
        <v>5152</v>
      </c>
      <c r="Z322" s="57" t="s">
        <v>252</v>
      </c>
      <c r="AA322" s="57" t="n">
        <v>1481</v>
      </c>
      <c r="AB322" s="57" t="n">
        <v>1481</v>
      </c>
      <c r="AC322" s="57" t="s">
        <v>4838</v>
      </c>
      <c r="AD322" s="57" t="s">
        <v>5034</v>
      </c>
      <c r="AE322" s="57" t="s">
        <v>4838</v>
      </c>
      <c r="AF322" s="58" t="n">
        <v>1</v>
      </c>
      <c r="AG322" s="58" t="n">
        <v>78.8000030517578</v>
      </c>
      <c r="AH322" s="58" t="n">
        <v>3.52847998435587</v>
      </c>
      <c r="AI322" s="59" t="b">
        <f aca="false">FALSE()</f>
        <v>0</v>
      </c>
      <c r="AJ322" s="59" t="b">
        <f aca="false">TRUE()</f>
        <v>1</v>
      </c>
      <c r="AK322" s="57" t="s">
        <v>5555</v>
      </c>
    </row>
    <row r="323" customFormat="false" ht="15" hidden="false" customHeight="true" outlineLevel="0" collapsed="false">
      <c r="B323" s="57" t="s">
        <v>4679</v>
      </c>
      <c r="C323" s="57" t="s">
        <v>255</v>
      </c>
      <c r="D323" s="57" t="s">
        <v>410</v>
      </c>
      <c r="E323" s="59" t="b">
        <f aca="false">TRUE()</f>
        <v>1</v>
      </c>
      <c r="F323" s="57" t="n">
        <v>1</v>
      </c>
      <c r="G323" s="57" t="s">
        <v>5172</v>
      </c>
      <c r="H323" s="57" t="s">
        <v>4842</v>
      </c>
      <c r="I323" s="57" t="n">
        <v>5</v>
      </c>
      <c r="J323" s="57" t="s">
        <v>4570</v>
      </c>
      <c r="K323" s="57" t="n">
        <v>2</v>
      </c>
      <c r="L323" s="59" t="b">
        <f aca="false">FALSE()</f>
        <v>0</v>
      </c>
      <c r="M323" s="59" t="b">
        <f aca="false">TRUE()</f>
        <v>1</v>
      </c>
      <c r="N323" s="59" t="b">
        <f aca="false">TRUE()</f>
        <v>1</v>
      </c>
      <c r="O323" s="59" t="b">
        <f aca="false">TRUE()</f>
        <v>1</v>
      </c>
      <c r="P323" s="59" t="b">
        <f aca="false">TRUE()</f>
        <v>1</v>
      </c>
      <c r="Q323" s="57" t="s">
        <v>5447</v>
      </c>
      <c r="R323" s="57" t="s">
        <v>4840</v>
      </c>
      <c r="S323" s="57" t="s">
        <v>5557</v>
      </c>
      <c r="T323" s="58" t="n">
        <v>1</v>
      </c>
      <c r="U323" s="58" t="n">
        <v>36.1599998474121</v>
      </c>
      <c r="V323" s="57" t="s">
        <v>551</v>
      </c>
      <c r="W323" s="57" t="s">
        <v>282</v>
      </c>
      <c r="X323" s="57" t="s">
        <v>5180</v>
      </c>
      <c r="Y323" s="57" t="s">
        <v>5157</v>
      </c>
      <c r="Z323" s="57" t="s">
        <v>4840</v>
      </c>
      <c r="AA323" s="57" t="n">
        <v>146</v>
      </c>
      <c r="AB323" s="57" t="n">
        <v>146</v>
      </c>
      <c r="AC323" s="57" t="s">
        <v>5425</v>
      </c>
      <c r="AD323" s="57" t="s">
        <v>4866</v>
      </c>
      <c r="AE323" s="57" t="s">
        <v>4866</v>
      </c>
      <c r="AF323" s="58" t="n">
        <v>1</v>
      </c>
      <c r="AG323" s="58" t="n">
        <v>25.75</v>
      </c>
      <c r="AH323" s="58" t="n">
        <v>4.421643246577</v>
      </c>
      <c r="AI323" s="59" t="b">
        <f aca="false">FALSE()</f>
        <v>0</v>
      </c>
      <c r="AJ323" s="59" t="b">
        <f aca="false">FALSE()</f>
        <v>0</v>
      </c>
      <c r="AK323" s="57" t="s">
        <v>5556</v>
      </c>
    </row>
    <row r="324" customFormat="false" ht="15" hidden="false" customHeight="true" outlineLevel="0" collapsed="false">
      <c r="B324" s="57" t="s">
        <v>4679</v>
      </c>
      <c r="C324" s="57" t="s">
        <v>255</v>
      </c>
      <c r="D324" s="57" t="s">
        <v>410</v>
      </c>
      <c r="E324" s="59" t="b">
        <f aca="false">TRUE()</f>
        <v>1</v>
      </c>
      <c r="F324" s="57" t="n">
        <v>1</v>
      </c>
      <c r="G324" s="57" t="s">
        <v>5172</v>
      </c>
      <c r="H324" s="57" t="s">
        <v>4842</v>
      </c>
      <c r="I324" s="57" t="n">
        <v>5</v>
      </c>
      <c r="J324" s="57" t="s">
        <v>4570</v>
      </c>
      <c r="K324" s="57" t="n">
        <v>2</v>
      </c>
      <c r="L324" s="59" t="b">
        <f aca="false">FALSE()</f>
        <v>0</v>
      </c>
      <c r="M324" s="59" t="b">
        <f aca="false">TRUE()</f>
        <v>1</v>
      </c>
      <c r="N324" s="59" t="b">
        <f aca="false">TRUE()</f>
        <v>1</v>
      </c>
      <c r="O324" s="59" t="b">
        <f aca="false">TRUE()</f>
        <v>1</v>
      </c>
      <c r="P324" s="59" t="b">
        <f aca="false">TRUE()</f>
        <v>1</v>
      </c>
      <c r="Q324" s="57" t="s">
        <v>5447</v>
      </c>
      <c r="R324" s="57" t="s">
        <v>5028</v>
      </c>
      <c r="S324" s="57" t="s">
        <v>5558</v>
      </c>
      <c r="T324" s="58" t="n">
        <v>1</v>
      </c>
      <c r="U324" s="58" t="n">
        <v>36.1599998474121</v>
      </c>
      <c r="V324" s="57" t="s">
        <v>551</v>
      </c>
      <c r="W324" s="57" t="s">
        <v>282</v>
      </c>
      <c r="X324" s="57" t="s">
        <v>5180</v>
      </c>
      <c r="Y324" s="57" t="s">
        <v>5157</v>
      </c>
      <c r="Z324" s="57" t="s">
        <v>4840</v>
      </c>
      <c r="AA324" s="57" t="n">
        <v>146</v>
      </c>
      <c r="AB324" s="57" t="n">
        <v>146</v>
      </c>
      <c r="AC324" s="57" t="s">
        <v>5425</v>
      </c>
      <c r="AD324" s="57" t="s">
        <v>4795</v>
      </c>
      <c r="AE324" s="57" t="s">
        <v>4795</v>
      </c>
      <c r="AF324" s="58" t="n">
        <v>1</v>
      </c>
      <c r="AG324" s="58" t="n">
        <v>25.75</v>
      </c>
      <c r="AH324" s="58" t="n">
        <v>4.23474155055536</v>
      </c>
      <c r="AI324" s="59" t="b">
        <f aca="false">FALSE()</f>
        <v>0</v>
      </c>
      <c r="AJ324" s="59" t="b">
        <f aca="false">FALSE()</f>
        <v>0</v>
      </c>
      <c r="AK324" s="57" t="s">
        <v>5555</v>
      </c>
    </row>
    <row r="325" customFormat="false" ht="15" hidden="false" customHeight="true" outlineLevel="0" collapsed="false">
      <c r="B325" s="57" t="s">
        <v>4679</v>
      </c>
      <c r="C325" s="57" t="s">
        <v>255</v>
      </c>
      <c r="D325" s="57" t="s">
        <v>410</v>
      </c>
      <c r="E325" s="59" t="b">
        <f aca="false">TRUE()</f>
        <v>1</v>
      </c>
      <c r="F325" s="57" t="n">
        <v>1</v>
      </c>
      <c r="G325" s="57" t="s">
        <v>5172</v>
      </c>
      <c r="H325" s="57" t="s">
        <v>4842</v>
      </c>
      <c r="I325" s="57" t="n">
        <v>5</v>
      </c>
      <c r="J325" s="57" t="s">
        <v>4570</v>
      </c>
      <c r="K325" s="57" t="n">
        <v>2</v>
      </c>
      <c r="L325" s="59" t="b">
        <f aca="false">FALSE()</f>
        <v>0</v>
      </c>
      <c r="M325" s="59" t="b">
        <f aca="false">TRUE()</f>
        <v>1</v>
      </c>
      <c r="N325" s="59" t="b">
        <f aca="false">TRUE()</f>
        <v>1</v>
      </c>
      <c r="O325" s="59" t="b">
        <f aca="false">TRUE()</f>
        <v>1</v>
      </c>
      <c r="P325" s="59" t="b">
        <f aca="false">TRUE()</f>
        <v>1</v>
      </c>
      <c r="Q325" s="57" t="s">
        <v>5447</v>
      </c>
      <c r="R325" s="57" t="s">
        <v>5028</v>
      </c>
      <c r="S325" s="57" t="s">
        <v>5558</v>
      </c>
      <c r="T325" s="58" t="n">
        <v>1</v>
      </c>
      <c r="U325" s="58" t="n">
        <v>36.1599998474121</v>
      </c>
      <c r="V325" s="57" t="s">
        <v>551</v>
      </c>
      <c r="W325" s="57" t="s">
        <v>282</v>
      </c>
      <c r="X325" s="57" t="s">
        <v>5180</v>
      </c>
      <c r="Y325" s="57" t="s">
        <v>5157</v>
      </c>
      <c r="Z325" s="57" t="s">
        <v>4840</v>
      </c>
      <c r="AA325" s="57" t="n">
        <v>146</v>
      </c>
      <c r="AB325" s="57" t="n">
        <v>146</v>
      </c>
      <c r="AC325" s="57" t="s">
        <v>5425</v>
      </c>
      <c r="AD325" s="57" t="s">
        <v>4840</v>
      </c>
      <c r="AE325" s="57" t="s">
        <v>4838</v>
      </c>
      <c r="AF325" s="58" t="n">
        <v>1</v>
      </c>
      <c r="AG325" s="58" t="n">
        <v>25.75</v>
      </c>
      <c r="AH325" s="58" t="n">
        <v>4.2854510847751</v>
      </c>
      <c r="AI325" s="59" t="b">
        <f aca="false">FALSE()</f>
        <v>0</v>
      </c>
      <c r="AJ325" s="59" t="b">
        <f aca="false">FALSE()</f>
        <v>0</v>
      </c>
      <c r="AK325" s="57" t="s">
        <v>5555</v>
      </c>
    </row>
    <row r="326" customFormat="false" ht="15" hidden="false" customHeight="true" outlineLevel="0" collapsed="false">
      <c r="B326" s="57" t="s">
        <v>4679</v>
      </c>
      <c r="C326" s="57" t="s">
        <v>255</v>
      </c>
      <c r="D326" s="57" t="s">
        <v>410</v>
      </c>
      <c r="E326" s="59" t="b">
        <f aca="false">TRUE()</f>
        <v>1</v>
      </c>
      <c r="F326" s="57" t="n">
        <v>1</v>
      </c>
      <c r="G326" s="57" t="s">
        <v>5172</v>
      </c>
      <c r="H326" s="57" t="s">
        <v>4842</v>
      </c>
      <c r="I326" s="57" t="n">
        <v>5</v>
      </c>
      <c r="J326" s="57" t="s">
        <v>4570</v>
      </c>
      <c r="K326" s="57" t="n">
        <v>2</v>
      </c>
      <c r="L326" s="59" t="b">
        <f aca="false">FALSE()</f>
        <v>0</v>
      </c>
      <c r="M326" s="59" t="b">
        <f aca="false">TRUE()</f>
        <v>1</v>
      </c>
      <c r="N326" s="59" t="b">
        <f aca="false">TRUE()</f>
        <v>1</v>
      </c>
      <c r="O326" s="59" t="b">
        <f aca="false">TRUE()</f>
        <v>1</v>
      </c>
      <c r="P326" s="59" t="b">
        <f aca="false">TRUE()</f>
        <v>1</v>
      </c>
      <c r="Q326" s="57" t="s">
        <v>5447</v>
      </c>
      <c r="R326" s="57" t="s">
        <v>5028</v>
      </c>
      <c r="S326" s="57" t="s">
        <v>5558</v>
      </c>
      <c r="T326" s="58" t="n">
        <v>1</v>
      </c>
      <c r="U326" s="58" t="n">
        <v>36.1599998474121</v>
      </c>
      <c r="V326" s="57" t="s">
        <v>551</v>
      </c>
      <c r="W326" s="57" t="s">
        <v>282</v>
      </c>
      <c r="X326" s="57" t="s">
        <v>5180</v>
      </c>
      <c r="Y326" s="57" t="s">
        <v>5157</v>
      </c>
      <c r="Z326" s="57" t="s">
        <v>4840</v>
      </c>
      <c r="AA326" s="57" t="n">
        <v>146</v>
      </c>
      <c r="AB326" s="57" t="n">
        <v>146</v>
      </c>
      <c r="AC326" s="57" t="s">
        <v>5425</v>
      </c>
      <c r="AD326" s="57" t="s">
        <v>4838</v>
      </c>
      <c r="AE326" s="57" t="s">
        <v>4838</v>
      </c>
      <c r="AF326" s="58" t="n">
        <v>1</v>
      </c>
      <c r="AG326" s="58" t="n">
        <v>25.75</v>
      </c>
      <c r="AH326" s="58" t="n">
        <v>4.16398366951651</v>
      </c>
      <c r="AI326" s="59" t="b">
        <f aca="false">FALSE()</f>
        <v>0</v>
      </c>
      <c r="AJ326" s="59" t="b">
        <f aca="false">FALSE()</f>
        <v>0</v>
      </c>
      <c r="AK326" s="57" t="s">
        <v>5555</v>
      </c>
    </row>
    <row r="327" customFormat="false" ht="15" hidden="false" customHeight="true" outlineLevel="0" collapsed="false">
      <c r="B327" s="57" t="s">
        <v>4679</v>
      </c>
      <c r="C327" s="57" t="s">
        <v>255</v>
      </c>
      <c r="D327" s="57" t="s">
        <v>410</v>
      </c>
      <c r="E327" s="59" t="b">
        <f aca="false">TRUE()</f>
        <v>1</v>
      </c>
      <c r="F327" s="57" t="n">
        <v>1</v>
      </c>
      <c r="G327" s="57" t="s">
        <v>5172</v>
      </c>
      <c r="H327" s="57" t="s">
        <v>4842</v>
      </c>
      <c r="I327" s="57" t="n">
        <v>5</v>
      </c>
      <c r="J327" s="57" t="s">
        <v>4570</v>
      </c>
      <c r="K327" s="57" t="n">
        <v>2</v>
      </c>
      <c r="L327" s="59" t="b">
        <f aca="false">FALSE()</f>
        <v>0</v>
      </c>
      <c r="M327" s="59" t="b">
        <f aca="false">TRUE()</f>
        <v>1</v>
      </c>
      <c r="N327" s="59" t="b">
        <f aca="false">TRUE()</f>
        <v>1</v>
      </c>
      <c r="O327" s="59" t="b">
        <f aca="false">TRUE()</f>
        <v>1</v>
      </c>
      <c r="P327" s="59" t="b">
        <f aca="false">TRUE()</f>
        <v>1</v>
      </c>
      <c r="Q327" s="57" t="s">
        <v>5447</v>
      </c>
      <c r="R327" s="57" t="s">
        <v>5028</v>
      </c>
      <c r="S327" s="57" t="s">
        <v>5558</v>
      </c>
      <c r="T327" s="58" t="n">
        <v>1</v>
      </c>
      <c r="U327" s="58" t="n">
        <v>36.1599998474121</v>
      </c>
      <c r="V327" s="57" t="s">
        <v>551</v>
      </c>
      <c r="W327" s="57" t="s">
        <v>282</v>
      </c>
      <c r="X327" s="57" t="s">
        <v>5180</v>
      </c>
      <c r="Y327" s="57" t="s">
        <v>5157</v>
      </c>
      <c r="Z327" s="57" t="s">
        <v>4840</v>
      </c>
      <c r="AA327" s="57" t="n">
        <v>146</v>
      </c>
      <c r="AB327" s="57" t="n">
        <v>146</v>
      </c>
      <c r="AC327" s="57" t="s">
        <v>5425</v>
      </c>
      <c r="AD327" s="57" t="s">
        <v>4866</v>
      </c>
      <c r="AE327" s="57" t="s">
        <v>4866</v>
      </c>
      <c r="AF327" s="58" t="n">
        <v>1</v>
      </c>
      <c r="AG327" s="58" t="n">
        <v>25.75</v>
      </c>
      <c r="AH327" s="58" t="n">
        <v>3.3970407710241</v>
      </c>
      <c r="AI327" s="59" t="b">
        <f aca="false">TRUE()</f>
        <v>1</v>
      </c>
      <c r="AJ327" s="59" t="b">
        <f aca="false">TRUE()</f>
        <v>1</v>
      </c>
      <c r="AK327" s="57" t="s">
        <v>5556</v>
      </c>
    </row>
    <row r="328" customFormat="false" ht="15" hidden="false" customHeight="true" outlineLevel="0" collapsed="false">
      <c r="B328" s="57" t="s">
        <v>4679</v>
      </c>
      <c r="C328" s="57" t="s">
        <v>255</v>
      </c>
      <c r="D328" s="57" t="s">
        <v>410</v>
      </c>
      <c r="E328" s="59" t="b">
        <f aca="false">TRUE()</f>
        <v>1</v>
      </c>
      <c r="F328" s="57" t="n">
        <v>1</v>
      </c>
      <c r="G328" s="57" t="s">
        <v>5172</v>
      </c>
      <c r="H328" s="57" t="s">
        <v>4842</v>
      </c>
      <c r="I328" s="57" t="n">
        <v>5</v>
      </c>
      <c r="J328" s="57" t="s">
        <v>4570</v>
      </c>
      <c r="K328" s="57" t="n">
        <v>2</v>
      </c>
      <c r="L328" s="59" t="b">
        <f aca="false">FALSE()</f>
        <v>0</v>
      </c>
      <c r="M328" s="59" t="b">
        <f aca="false">TRUE()</f>
        <v>1</v>
      </c>
      <c r="N328" s="59" t="b">
        <f aca="false">TRUE()</f>
        <v>1</v>
      </c>
      <c r="O328" s="59" t="b">
        <f aca="false">TRUE()</f>
        <v>1</v>
      </c>
      <c r="P328" s="59" t="b">
        <f aca="false">TRUE()</f>
        <v>1</v>
      </c>
      <c r="Q328" s="57" t="s">
        <v>5447</v>
      </c>
      <c r="R328" s="57" t="s">
        <v>5028</v>
      </c>
      <c r="S328" s="57" t="s">
        <v>5558</v>
      </c>
      <c r="T328" s="58" t="n">
        <v>1</v>
      </c>
      <c r="U328" s="58" t="n">
        <v>36.1599998474121</v>
      </c>
      <c r="V328" s="57" t="s">
        <v>551</v>
      </c>
      <c r="W328" s="57" t="s">
        <v>282</v>
      </c>
      <c r="X328" s="57" t="s">
        <v>5180</v>
      </c>
      <c r="Y328" s="57" t="s">
        <v>5157</v>
      </c>
      <c r="Z328" s="57" t="s">
        <v>4840</v>
      </c>
      <c r="AA328" s="57" t="n">
        <v>146</v>
      </c>
      <c r="AB328" s="57" t="n">
        <v>146</v>
      </c>
      <c r="AC328" s="57" t="s">
        <v>5425</v>
      </c>
      <c r="AD328" s="57" t="s">
        <v>5028</v>
      </c>
      <c r="AE328" s="57" t="s">
        <v>4838</v>
      </c>
      <c r="AF328" s="58" t="n">
        <v>1</v>
      </c>
      <c r="AG328" s="58" t="n">
        <v>25.75</v>
      </c>
      <c r="AH328" s="58" t="n">
        <v>3.78793505752143</v>
      </c>
      <c r="AI328" s="59" t="b">
        <f aca="false">FALSE()</f>
        <v>0</v>
      </c>
      <c r="AJ328" s="59" t="b">
        <f aca="false">TRUE()</f>
        <v>1</v>
      </c>
      <c r="AK328" s="57" t="s">
        <v>5555</v>
      </c>
    </row>
    <row r="329" customFormat="false" ht="15" hidden="false" customHeight="true" outlineLevel="0" collapsed="false">
      <c r="B329" s="57" t="s">
        <v>4679</v>
      </c>
      <c r="C329" s="57" t="s">
        <v>255</v>
      </c>
      <c r="D329" s="57" t="s">
        <v>410</v>
      </c>
      <c r="E329" s="59" t="b">
        <f aca="false">TRUE()</f>
        <v>1</v>
      </c>
      <c r="F329" s="57" t="n">
        <v>1</v>
      </c>
      <c r="G329" s="57" t="s">
        <v>5172</v>
      </c>
      <c r="H329" s="57" t="s">
        <v>4842</v>
      </c>
      <c r="I329" s="57" t="n">
        <v>5</v>
      </c>
      <c r="J329" s="57" t="s">
        <v>4570</v>
      </c>
      <c r="K329" s="57" t="n">
        <v>2</v>
      </c>
      <c r="L329" s="59" t="b">
        <f aca="false">FALSE()</f>
        <v>0</v>
      </c>
      <c r="M329" s="59" t="b">
        <f aca="false">TRUE()</f>
        <v>1</v>
      </c>
      <c r="N329" s="59" t="b">
        <f aca="false">TRUE()</f>
        <v>1</v>
      </c>
      <c r="O329" s="59" t="b">
        <f aca="false">TRUE()</f>
        <v>1</v>
      </c>
      <c r="P329" s="59" t="b">
        <f aca="false">TRUE()</f>
        <v>1</v>
      </c>
      <c r="Q329" s="57" t="s">
        <v>5447</v>
      </c>
      <c r="R329" s="57" t="s">
        <v>5030</v>
      </c>
      <c r="S329" s="57" t="s">
        <v>5558</v>
      </c>
      <c r="T329" s="58" t="n">
        <v>1</v>
      </c>
      <c r="U329" s="58" t="n">
        <v>36.1599998474121</v>
      </c>
      <c r="V329" s="57" t="s">
        <v>341</v>
      </c>
      <c r="W329" s="57" t="s">
        <v>282</v>
      </c>
      <c r="X329" s="57" t="s">
        <v>5174</v>
      </c>
      <c r="Y329" s="57" t="s">
        <v>5173</v>
      </c>
      <c r="Z329" s="57" t="s">
        <v>4795</v>
      </c>
      <c r="AA329" s="57" t="n">
        <v>176</v>
      </c>
      <c r="AB329" s="57" t="n">
        <v>176</v>
      </c>
      <c r="AC329" s="57" t="s">
        <v>5459</v>
      </c>
      <c r="AD329" s="57" t="s">
        <v>5460</v>
      </c>
      <c r="AE329" s="57" t="s">
        <v>4838</v>
      </c>
      <c r="AF329" s="58" t="n">
        <v>1</v>
      </c>
      <c r="AG329" s="58" t="n">
        <v>35.0499992370606</v>
      </c>
      <c r="AH329" s="58" t="n">
        <v>4.47608813586147</v>
      </c>
      <c r="AI329" s="59" t="b">
        <f aca="false">FALSE()</f>
        <v>0</v>
      </c>
      <c r="AJ329" s="59" t="b">
        <f aca="false">FALSE()</f>
        <v>0</v>
      </c>
      <c r="AK329" s="57" t="s">
        <v>5555</v>
      </c>
    </row>
    <row r="330" customFormat="false" ht="15" hidden="false" customHeight="true" outlineLevel="0" collapsed="false">
      <c r="B330" s="57" t="s">
        <v>4679</v>
      </c>
      <c r="C330" s="57" t="s">
        <v>255</v>
      </c>
      <c r="D330" s="57" t="s">
        <v>410</v>
      </c>
      <c r="E330" s="59" t="b">
        <f aca="false">TRUE()</f>
        <v>1</v>
      </c>
      <c r="F330" s="57" t="n">
        <v>1</v>
      </c>
      <c r="G330" s="57" t="s">
        <v>5172</v>
      </c>
      <c r="H330" s="57" t="s">
        <v>4842</v>
      </c>
      <c r="I330" s="57" t="n">
        <v>5</v>
      </c>
      <c r="J330" s="57" t="s">
        <v>4570</v>
      </c>
      <c r="K330" s="57" t="n">
        <v>2</v>
      </c>
      <c r="L330" s="59" t="b">
        <f aca="false">FALSE()</f>
        <v>0</v>
      </c>
      <c r="M330" s="59" t="b">
        <f aca="false">TRUE()</f>
        <v>1</v>
      </c>
      <c r="N330" s="59" t="b">
        <f aca="false">TRUE()</f>
        <v>1</v>
      </c>
      <c r="O330" s="59" t="b">
        <f aca="false">TRUE()</f>
        <v>1</v>
      </c>
      <c r="P330" s="59" t="b">
        <f aca="false">TRUE()</f>
        <v>1</v>
      </c>
      <c r="Q330" s="57" t="s">
        <v>5447</v>
      </c>
      <c r="R330" s="57" t="s">
        <v>5030</v>
      </c>
      <c r="S330" s="57" t="s">
        <v>5558</v>
      </c>
      <c r="T330" s="58" t="n">
        <v>1</v>
      </c>
      <c r="U330" s="58" t="n">
        <v>36.1599998474121</v>
      </c>
      <c r="V330" s="57" t="s">
        <v>551</v>
      </c>
      <c r="W330" s="57" t="s">
        <v>282</v>
      </c>
      <c r="X330" s="57" t="s">
        <v>5180</v>
      </c>
      <c r="Y330" s="57" t="s">
        <v>5157</v>
      </c>
      <c r="Z330" s="57" t="s">
        <v>4840</v>
      </c>
      <c r="AA330" s="57" t="n">
        <v>146</v>
      </c>
      <c r="AB330" s="57" t="n">
        <v>146</v>
      </c>
      <c r="AC330" s="57" t="s">
        <v>5425</v>
      </c>
      <c r="AD330" s="57" t="s">
        <v>4795</v>
      </c>
      <c r="AE330" s="57" t="s">
        <v>4795</v>
      </c>
      <c r="AF330" s="58" t="n">
        <v>1</v>
      </c>
      <c r="AG330" s="58" t="n">
        <v>25.75</v>
      </c>
      <c r="AH330" s="58" t="n">
        <v>4.04925536364402</v>
      </c>
      <c r="AI330" s="59" t="b">
        <f aca="false">FALSE()</f>
        <v>0</v>
      </c>
      <c r="AJ330" s="59" t="b">
        <f aca="false">FALSE()</f>
        <v>0</v>
      </c>
      <c r="AK330" s="57" t="s">
        <v>5555</v>
      </c>
    </row>
    <row r="331" customFormat="false" ht="15" hidden="false" customHeight="true" outlineLevel="0" collapsed="false">
      <c r="B331" s="57" t="s">
        <v>4679</v>
      </c>
      <c r="C331" s="57" t="s">
        <v>255</v>
      </c>
      <c r="D331" s="57" t="s">
        <v>410</v>
      </c>
      <c r="E331" s="59" t="b">
        <f aca="false">TRUE()</f>
        <v>1</v>
      </c>
      <c r="F331" s="57" t="n">
        <v>1</v>
      </c>
      <c r="G331" s="57" t="s">
        <v>5172</v>
      </c>
      <c r="H331" s="57" t="s">
        <v>4842</v>
      </c>
      <c r="I331" s="57" t="n">
        <v>5</v>
      </c>
      <c r="J331" s="57" t="s">
        <v>4570</v>
      </c>
      <c r="K331" s="57" t="n">
        <v>2</v>
      </c>
      <c r="L331" s="59" t="b">
        <f aca="false">FALSE()</f>
        <v>0</v>
      </c>
      <c r="M331" s="59" t="b">
        <f aca="false">TRUE()</f>
        <v>1</v>
      </c>
      <c r="N331" s="59" t="b">
        <f aca="false">TRUE()</f>
        <v>1</v>
      </c>
      <c r="O331" s="59" t="b">
        <f aca="false">TRUE()</f>
        <v>1</v>
      </c>
      <c r="P331" s="59" t="b">
        <f aca="false">TRUE()</f>
        <v>1</v>
      </c>
      <c r="Q331" s="57" t="s">
        <v>5447</v>
      </c>
      <c r="R331" s="57" t="s">
        <v>5030</v>
      </c>
      <c r="S331" s="57" t="s">
        <v>5558</v>
      </c>
      <c r="T331" s="58" t="n">
        <v>1</v>
      </c>
      <c r="U331" s="58" t="n">
        <v>36.1599998474121</v>
      </c>
      <c r="V331" s="57" t="s">
        <v>551</v>
      </c>
      <c r="W331" s="57" t="s">
        <v>282</v>
      </c>
      <c r="X331" s="57" t="s">
        <v>5180</v>
      </c>
      <c r="Y331" s="57" t="s">
        <v>5157</v>
      </c>
      <c r="Z331" s="57" t="s">
        <v>4840</v>
      </c>
      <c r="AA331" s="57" t="n">
        <v>146</v>
      </c>
      <c r="AB331" s="57" t="n">
        <v>146</v>
      </c>
      <c r="AC331" s="57" t="s">
        <v>5425</v>
      </c>
      <c r="AD331" s="57" t="s">
        <v>4866</v>
      </c>
      <c r="AE331" s="57" t="s">
        <v>4866</v>
      </c>
      <c r="AF331" s="58" t="n">
        <v>1</v>
      </c>
      <c r="AG331" s="58" t="n">
        <v>25.75</v>
      </c>
      <c r="AH331" s="58" t="n">
        <v>3.72520777943994</v>
      </c>
      <c r="AI331" s="59" t="b">
        <f aca="false">FALSE()</f>
        <v>0</v>
      </c>
      <c r="AJ331" s="59" t="b">
        <f aca="false">TRUE()</f>
        <v>1</v>
      </c>
      <c r="AK331" s="57" t="s">
        <v>5556</v>
      </c>
    </row>
    <row r="332" customFormat="false" ht="15" hidden="false" customHeight="true" outlineLevel="0" collapsed="false">
      <c r="B332" s="57" t="s">
        <v>4679</v>
      </c>
      <c r="C332" s="57" t="s">
        <v>255</v>
      </c>
      <c r="D332" s="57" t="s">
        <v>410</v>
      </c>
      <c r="E332" s="59" t="b">
        <f aca="false">TRUE()</f>
        <v>1</v>
      </c>
      <c r="F332" s="57" t="n">
        <v>1</v>
      </c>
      <c r="G332" s="57" t="s">
        <v>5172</v>
      </c>
      <c r="H332" s="57" t="s">
        <v>4842</v>
      </c>
      <c r="I332" s="57" t="n">
        <v>5</v>
      </c>
      <c r="J332" s="57" t="s">
        <v>4570</v>
      </c>
      <c r="K332" s="57" t="n">
        <v>2</v>
      </c>
      <c r="L332" s="59" t="b">
        <f aca="false">FALSE()</f>
        <v>0</v>
      </c>
      <c r="M332" s="59" t="b">
        <f aca="false">TRUE()</f>
        <v>1</v>
      </c>
      <c r="N332" s="59" t="b">
        <f aca="false">TRUE()</f>
        <v>1</v>
      </c>
      <c r="O332" s="59" t="b">
        <f aca="false">TRUE()</f>
        <v>1</v>
      </c>
      <c r="P332" s="59" t="b">
        <f aca="false">TRUE()</f>
        <v>1</v>
      </c>
      <c r="Q332" s="57" t="s">
        <v>5447</v>
      </c>
      <c r="R332" s="57" t="s">
        <v>5030</v>
      </c>
      <c r="S332" s="57" t="s">
        <v>5558</v>
      </c>
      <c r="T332" s="58" t="n">
        <v>1</v>
      </c>
      <c r="U332" s="58" t="n">
        <v>36.1599998474121</v>
      </c>
      <c r="V332" s="57" t="s">
        <v>551</v>
      </c>
      <c r="W332" s="57" t="s">
        <v>282</v>
      </c>
      <c r="X332" s="57" t="s">
        <v>5180</v>
      </c>
      <c r="Y332" s="57" t="s">
        <v>5157</v>
      </c>
      <c r="Z332" s="57" t="s">
        <v>4840</v>
      </c>
      <c r="AA332" s="57" t="n">
        <v>146</v>
      </c>
      <c r="AB332" s="57" t="n">
        <v>146</v>
      </c>
      <c r="AC332" s="57" t="s">
        <v>5425</v>
      </c>
      <c r="AD332" s="57" t="s">
        <v>5028</v>
      </c>
      <c r="AE332" s="57" t="s">
        <v>4838</v>
      </c>
      <c r="AF332" s="58" t="n">
        <v>1</v>
      </c>
      <c r="AG332" s="58" t="n">
        <v>25.75</v>
      </c>
      <c r="AH332" s="58" t="n">
        <v>4.44188259637732</v>
      </c>
      <c r="AI332" s="59" t="b">
        <f aca="false">FALSE()</f>
        <v>0</v>
      </c>
      <c r="AJ332" s="59" t="b">
        <f aca="false">FALSE()</f>
        <v>0</v>
      </c>
      <c r="AK332" s="57" t="s">
        <v>5555</v>
      </c>
    </row>
    <row r="333" customFormat="false" ht="15" hidden="false" customHeight="true" outlineLevel="0" collapsed="false">
      <c r="B333" s="57" t="s">
        <v>4679</v>
      </c>
      <c r="C333" s="57" t="s">
        <v>255</v>
      </c>
      <c r="D333" s="57" t="s">
        <v>410</v>
      </c>
      <c r="E333" s="59" t="b">
        <f aca="false">TRUE()</f>
        <v>1</v>
      </c>
      <c r="F333" s="57" t="n">
        <v>1</v>
      </c>
      <c r="G333" s="57" t="s">
        <v>5172</v>
      </c>
      <c r="H333" s="57" t="s">
        <v>4842</v>
      </c>
      <c r="I333" s="57" t="n">
        <v>5</v>
      </c>
      <c r="J333" s="57" t="s">
        <v>4570</v>
      </c>
      <c r="K333" s="57" t="n">
        <v>2</v>
      </c>
      <c r="L333" s="59" t="b">
        <f aca="false">FALSE()</f>
        <v>0</v>
      </c>
      <c r="M333" s="59" t="b">
        <f aca="false">TRUE()</f>
        <v>1</v>
      </c>
      <c r="N333" s="59" t="b">
        <f aca="false">TRUE()</f>
        <v>1</v>
      </c>
      <c r="O333" s="59" t="b">
        <f aca="false">TRUE()</f>
        <v>1</v>
      </c>
      <c r="P333" s="59" t="b">
        <f aca="false">TRUE()</f>
        <v>1</v>
      </c>
      <c r="Q333" s="57" t="s">
        <v>5447</v>
      </c>
      <c r="R333" s="57" t="s">
        <v>5481</v>
      </c>
      <c r="S333" s="57" t="s">
        <v>5558</v>
      </c>
      <c r="T333" s="58" t="n">
        <v>1</v>
      </c>
      <c r="U333" s="58" t="n">
        <v>36.1599998474121</v>
      </c>
      <c r="V333" s="57" t="s">
        <v>551</v>
      </c>
      <c r="W333" s="57" t="s">
        <v>282</v>
      </c>
      <c r="X333" s="57" t="s">
        <v>5180</v>
      </c>
      <c r="Y333" s="57" t="s">
        <v>5157</v>
      </c>
      <c r="Z333" s="57" t="s">
        <v>4840</v>
      </c>
      <c r="AA333" s="57" t="n">
        <v>145</v>
      </c>
      <c r="AB333" s="57" t="n">
        <v>145</v>
      </c>
      <c r="AC333" s="57" t="s">
        <v>5417</v>
      </c>
      <c r="AD333" s="57" t="s">
        <v>5480</v>
      </c>
      <c r="AE333" s="57" t="s">
        <v>4838</v>
      </c>
      <c r="AF333" s="58" t="n">
        <v>1</v>
      </c>
      <c r="AG333" s="58" t="n">
        <v>24.8700008392334</v>
      </c>
      <c r="AH333" s="58" t="n">
        <v>4.21765290179269</v>
      </c>
      <c r="AI333" s="59" t="b">
        <f aca="false">FALSE()</f>
        <v>0</v>
      </c>
      <c r="AJ333" s="59" t="b">
        <f aca="false">FALSE()</f>
        <v>0</v>
      </c>
      <c r="AK333" s="57" t="s">
        <v>5555</v>
      </c>
    </row>
    <row r="334" customFormat="false" ht="15" hidden="false" customHeight="true" outlineLevel="0" collapsed="false">
      <c r="B334" s="57" t="s">
        <v>4679</v>
      </c>
      <c r="C334" s="57" t="s">
        <v>255</v>
      </c>
      <c r="D334" s="57" t="s">
        <v>410</v>
      </c>
      <c r="E334" s="59" t="b">
        <f aca="false">TRUE()</f>
        <v>1</v>
      </c>
      <c r="F334" s="57" t="n">
        <v>1</v>
      </c>
      <c r="G334" s="57" t="s">
        <v>5172</v>
      </c>
      <c r="H334" s="57" t="s">
        <v>4842</v>
      </c>
      <c r="I334" s="57" t="n">
        <v>5</v>
      </c>
      <c r="J334" s="57" t="s">
        <v>4570</v>
      </c>
      <c r="K334" s="57" t="n">
        <v>2</v>
      </c>
      <c r="L334" s="59" t="b">
        <f aca="false">FALSE()</f>
        <v>0</v>
      </c>
      <c r="M334" s="59" t="b">
        <f aca="false">TRUE()</f>
        <v>1</v>
      </c>
      <c r="N334" s="59" t="b">
        <f aca="false">TRUE()</f>
        <v>1</v>
      </c>
      <c r="O334" s="59" t="b">
        <f aca="false">TRUE()</f>
        <v>1</v>
      </c>
      <c r="P334" s="59" t="b">
        <f aca="false">TRUE()</f>
        <v>1</v>
      </c>
      <c r="Q334" s="57" t="s">
        <v>5447</v>
      </c>
      <c r="R334" s="57" t="s">
        <v>5481</v>
      </c>
      <c r="S334" s="57" t="s">
        <v>5558</v>
      </c>
      <c r="T334" s="58" t="n">
        <v>1</v>
      </c>
      <c r="U334" s="58" t="n">
        <v>36.1599998474121</v>
      </c>
      <c r="V334" s="57" t="s">
        <v>551</v>
      </c>
      <c r="W334" s="57" t="s">
        <v>282</v>
      </c>
      <c r="X334" s="57" t="s">
        <v>5180</v>
      </c>
      <c r="Y334" s="57" t="s">
        <v>5157</v>
      </c>
      <c r="Z334" s="57" t="s">
        <v>4840</v>
      </c>
      <c r="AA334" s="57" t="n">
        <v>146</v>
      </c>
      <c r="AB334" s="57" t="n">
        <v>146</v>
      </c>
      <c r="AC334" s="57" t="s">
        <v>5425</v>
      </c>
      <c r="AD334" s="57" t="s">
        <v>4866</v>
      </c>
      <c r="AE334" s="57" t="s">
        <v>4866</v>
      </c>
      <c r="AF334" s="58" t="n">
        <v>1</v>
      </c>
      <c r="AG334" s="58" t="n">
        <v>25.75</v>
      </c>
      <c r="AH334" s="58" t="n">
        <v>4.00321645680071</v>
      </c>
      <c r="AI334" s="59" t="b">
        <f aca="false">FALSE()</f>
        <v>0</v>
      </c>
      <c r="AJ334" s="59" t="b">
        <f aca="false">FALSE()</f>
        <v>0</v>
      </c>
      <c r="AK334" s="57" t="s">
        <v>5556</v>
      </c>
    </row>
    <row r="335" customFormat="false" ht="15" hidden="false" customHeight="true" outlineLevel="0" collapsed="false">
      <c r="B335" s="57" t="s">
        <v>4679</v>
      </c>
      <c r="C335" s="57" t="s">
        <v>255</v>
      </c>
      <c r="D335" s="57" t="s">
        <v>410</v>
      </c>
      <c r="E335" s="59" t="b">
        <f aca="false">TRUE()</f>
        <v>1</v>
      </c>
      <c r="F335" s="57" t="n">
        <v>1</v>
      </c>
      <c r="G335" s="57" t="s">
        <v>5172</v>
      </c>
      <c r="H335" s="57" t="s">
        <v>4842</v>
      </c>
      <c r="I335" s="57" t="n">
        <v>5</v>
      </c>
      <c r="J335" s="57" t="s">
        <v>4570</v>
      </c>
      <c r="K335" s="57" t="n">
        <v>2</v>
      </c>
      <c r="L335" s="59" t="b">
        <f aca="false">FALSE()</f>
        <v>0</v>
      </c>
      <c r="M335" s="59" t="b">
        <f aca="false">TRUE()</f>
        <v>1</v>
      </c>
      <c r="N335" s="59" t="b">
        <f aca="false">TRUE()</f>
        <v>1</v>
      </c>
      <c r="O335" s="59" t="b">
        <f aca="false">TRUE()</f>
        <v>1</v>
      </c>
      <c r="P335" s="59" t="b">
        <f aca="false">TRUE()</f>
        <v>1</v>
      </c>
      <c r="Q335" s="57" t="s">
        <v>5447</v>
      </c>
      <c r="R335" s="57" t="s">
        <v>5487</v>
      </c>
      <c r="S335" s="57" t="s">
        <v>5558</v>
      </c>
      <c r="T335" s="58" t="n">
        <v>1</v>
      </c>
      <c r="U335" s="58" t="n">
        <v>36.1599998474121</v>
      </c>
      <c r="V335" s="57" t="s">
        <v>341</v>
      </c>
      <c r="W335" s="57" t="s">
        <v>282</v>
      </c>
      <c r="X335" s="57" t="s">
        <v>5174</v>
      </c>
      <c r="Y335" s="57" t="s">
        <v>5173</v>
      </c>
      <c r="Z335" s="57" t="s">
        <v>4795</v>
      </c>
      <c r="AA335" s="57" t="n">
        <v>176</v>
      </c>
      <c r="AB335" s="57" t="n">
        <v>176</v>
      </c>
      <c r="AC335" s="57" t="s">
        <v>5459</v>
      </c>
      <c r="AD335" s="57" t="s">
        <v>5487</v>
      </c>
      <c r="AE335" s="57" t="s">
        <v>4838</v>
      </c>
      <c r="AF335" s="58" t="n">
        <v>1</v>
      </c>
      <c r="AG335" s="58" t="n">
        <v>35.0499992370606</v>
      </c>
      <c r="AH335" s="58" t="n">
        <v>3.98287044730305</v>
      </c>
      <c r="AI335" s="59" t="b">
        <f aca="false">FALSE()</f>
        <v>0</v>
      </c>
      <c r="AJ335" s="59" t="b">
        <f aca="false">TRUE()</f>
        <v>1</v>
      </c>
      <c r="AK335" s="57" t="s">
        <v>5555</v>
      </c>
    </row>
    <row r="336" customFormat="false" ht="15" hidden="false" customHeight="true" outlineLevel="0" collapsed="false">
      <c r="B336" s="57" t="s">
        <v>4679</v>
      </c>
      <c r="C336" s="57" t="s">
        <v>255</v>
      </c>
      <c r="D336" s="57" t="s">
        <v>410</v>
      </c>
      <c r="E336" s="59" t="b">
        <f aca="false">TRUE()</f>
        <v>1</v>
      </c>
      <c r="F336" s="57" t="n">
        <v>1</v>
      </c>
      <c r="G336" s="57" t="s">
        <v>5172</v>
      </c>
      <c r="H336" s="57" t="s">
        <v>4842</v>
      </c>
      <c r="I336" s="57" t="n">
        <v>5</v>
      </c>
      <c r="J336" s="57" t="s">
        <v>4570</v>
      </c>
      <c r="K336" s="57" t="n">
        <v>2</v>
      </c>
      <c r="L336" s="59" t="b">
        <f aca="false">FALSE()</f>
        <v>0</v>
      </c>
      <c r="M336" s="59" t="b">
        <f aca="false">TRUE()</f>
        <v>1</v>
      </c>
      <c r="N336" s="59" t="b">
        <f aca="false">TRUE()</f>
        <v>1</v>
      </c>
      <c r="O336" s="59" t="b">
        <f aca="false">TRUE()</f>
        <v>1</v>
      </c>
      <c r="P336" s="59" t="b">
        <f aca="false">TRUE()</f>
        <v>1</v>
      </c>
      <c r="Q336" s="57" t="s">
        <v>5447</v>
      </c>
      <c r="R336" s="57" t="s">
        <v>5487</v>
      </c>
      <c r="S336" s="57" t="s">
        <v>5558</v>
      </c>
      <c r="T336" s="58" t="n">
        <v>1</v>
      </c>
      <c r="U336" s="58" t="n">
        <v>36.1599998474121</v>
      </c>
      <c r="V336" s="57" t="s">
        <v>341</v>
      </c>
      <c r="W336" s="57" t="s">
        <v>282</v>
      </c>
      <c r="X336" s="57" t="s">
        <v>5174</v>
      </c>
      <c r="Y336" s="57" t="s">
        <v>5173</v>
      </c>
      <c r="Z336" s="57" t="s">
        <v>4795</v>
      </c>
      <c r="AA336" s="57" t="n">
        <v>176</v>
      </c>
      <c r="AB336" s="57" t="n">
        <v>176</v>
      </c>
      <c r="AC336" s="57" t="s">
        <v>5459</v>
      </c>
      <c r="AD336" s="57" t="s">
        <v>5450</v>
      </c>
      <c r="AE336" s="57" t="s">
        <v>4838</v>
      </c>
      <c r="AF336" s="58" t="n">
        <v>1</v>
      </c>
      <c r="AG336" s="58" t="n">
        <v>35.0499992370606</v>
      </c>
      <c r="AH336" s="58" t="n">
        <v>4.09076325396616</v>
      </c>
      <c r="AI336" s="59" t="b">
        <f aca="false">FALSE()</f>
        <v>0</v>
      </c>
      <c r="AJ336" s="59" t="b">
        <f aca="false">FALSE()</f>
        <v>0</v>
      </c>
      <c r="AK336" s="57" t="s">
        <v>5555</v>
      </c>
    </row>
    <row r="337" customFormat="false" ht="15" hidden="false" customHeight="true" outlineLevel="0" collapsed="false">
      <c r="B337" s="57" t="s">
        <v>4679</v>
      </c>
      <c r="C337" s="57" t="s">
        <v>255</v>
      </c>
      <c r="D337" s="57" t="s">
        <v>410</v>
      </c>
      <c r="E337" s="59" t="b">
        <f aca="false">TRUE()</f>
        <v>1</v>
      </c>
      <c r="F337" s="57" t="n">
        <v>1</v>
      </c>
      <c r="G337" s="57" t="s">
        <v>5172</v>
      </c>
      <c r="H337" s="57" t="s">
        <v>4842</v>
      </c>
      <c r="I337" s="57" t="n">
        <v>5</v>
      </c>
      <c r="J337" s="57" t="s">
        <v>4570</v>
      </c>
      <c r="K337" s="57" t="n">
        <v>2</v>
      </c>
      <c r="L337" s="59" t="b">
        <f aca="false">FALSE()</f>
        <v>0</v>
      </c>
      <c r="M337" s="59" t="b">
        <f aca="false">TRUE()</f>
        <v>1</v>
      </c>
      <c r="N337" s="59" t="b">
        <f aca="false">TRUE()</f>
        <v>1</v>
      </c>
      <c r="O337" s="59" t="b">
        <f aca="false">TRUE()</f>
        <v>1</v>
      </c>
      <c r="P337" s="59" t="b">
        <f aca="false">TRUE()</f>
        <v>1</v>
      </c>
      <c r="Q337" s="57" t="s">
        <v>5447</v>
      </c>
      <c r="R337" s="57" t="s">
        <v>5487</v>
      </c>
      <c r="S337" s="57" t="s">
        <v>5558</v>
      </c>
      <c r="T337" s="58" t="n">
        <v>1</v>
      </c>
      <c r="U337" s="58" t="n">
        <v>36.1599998474121</v>
      </c>
      <c r="V337" s="57" t="s">
        <v>341</v>
      </c>
      <c r="W337" s="57" t="s">
        <v>282</v>
      </c>
      <c r="X337" s="57" t="s">
        <v>5174</v>
      </c>
      <c r="Y337" s="57" t="s">
        <v>5173</v>
      </c>
      <c r="Z337" s="57" t="s">
        <v>4795</v>
      </c>
      <c r="AA337" s="57" t="n">
        <v>176</v>
      </c>
      <c r="AB337" s="57" t="n">
        <v>176</v>
      </c>
      <c r="AC337" s="57" t="s">
        <v>5459</v>
      </c>
      <c r="AD337" s="57" t="s">
        <v>5493</v>
      </c>
      <c r="AE337" s="57" t="s">
        <v>4838</v>
      </c>
      <c r="AF337" s="58" t="n">
        <v>1</v>
      </c>
      <c r="AG337" s="58" t="n">
        <v>35.0499992370606</v>
      </c>
      <c r="AH337" s="58" t="n">
        <v>3.47375646814798</v>
      </c>
      <c r="AI337" s="59" t="b">
        <f aca="false">TRUE()</f>
        <v>1</v>
      </c>
      <c r="AJ337" s="59" t="b">
        <f aca="false">TRUE()</f>
        <v>1</v>
      </c>
      <c r="AK337" s="57" t="s">
        <v>5555</v>
      </c>
    </row>
    <row r="338" customFormat="false" ht="15" hidden="false" customHeight="true" outlineLevel="0" collapsed="false">
      <c r="B338" s="57" t="s">
        <v>4679</v>
      </c>
      <c r="C338" s="57" t="s">
        <v>255</v>
      </c>
      <c r="D338" s="57" t="s">
        <v>410</v>
      </c>
      <c r="E338" s="59" t="b">
        <f aca="false">TRUE()</f>
        <v>1</v>
      </c>
      <c r="F338" s="57" t="n">
        <v>1</v>
      </c>
      <c r="G338" s="57" t="s">
        <v>5172</v>
      </c>
      <c r="H338" s="57" t="s">
        <v>4842</v>
      </c>
      <c r="I338" s="57" t="n">
        <v>5</v>
      </c>
      <c r="J338" s="57" t="s">
        <v>4570</v>
      </c>
      <c r="K338" s="57" t="n">
        <v>2</v>
      </c>
      <c r="L338" s="59" t="b">
        <f aca="false">FALSE()</f>
        <v>0</v>
      </c>
      <c r="M338" s="59" t="b">
        <f aca="false">TRUE()</f>
        <v>1</v>
      </c>
      <c r="N338" s="59" t="b">
        <f aca="false">TRUE()</f>
        <v>1</v>
      </c>
      <c r="O338" s="59" t="b">
        <f aca="false">TRUE()</f>
        <v>1</v>
      </c>
      <c r="P338" s="59" t="b">
        <f aca="false">TRUE()</f>
        <v>1</v>
      </c>
      <c r="Q338" s="57" t="s">
        <v>5447</v>
      </c>
      <c r="R338" s="57" t="s">
        <v>5487</v>
      </c>
      <c r="S338" s="57" t="s">
        <v>5558</v>
      </c>
      <c r="T338" s="58" t="n">
        <v>1</v>
      </c>
      <c r="U338" s="58" t="n">
        <v>36.1599998474121</v>
      </c>
      <c r="V338" s="57" t="s">
        <v>341</v>
      </c>
      <c r="W338" s="57" t="s">
        <v>282</v>
      </c>
      <c r="X338" s="57" t="s">
        <v>5174</v>
      </c>
      <c r="Y338" s="57" t="s">
        <v>5173</v>
      </c>
      <c r="Z338" s="57" t="s">
        <v>4795</v>
      </c>
      <c r="AA338" s="57" t="n">
        <v>176</v>
      </c>
      <c r="AB338" s="57" t="n">
        <v>176</v>
      </c>
      <c r="AC338" s="57" t="s">
        <v>5459</v>
      </c>
      <c r="AD338" s="57" t="s">
        <v>5460</v>
      </c>
      <c r="AE338" s="57" t="s">
        <v>4838</v>
      </c>
      <c r="AF338" s="58" t="n">
        <v>1</v>
      </c>
      <c r="AG338" s="58" t="n">
        <v>35.0499992370606</v>
      </c>
      <c r="AH338" s="58" t="n">
        <v>3.53276916879661</v>
      </c>
      <c r="AI338" s="59" t="b">
        <f aca="false">FALSE()</f>
        <v>0</v>
      </c>
      <c r="AJ338" s="59" t="b">
        <f aca="false">TRUE()</f>
        <v>1</v>
      </c>
      <c r="AK338" s="57" t="s">
        <v>5555</v>
      </c>
    </row>
    <row r="339" customFormat="false" ht="15" hidden="false" customHeight="true" outlineLevel="0" collapsed="false">
      <c r="B339" s="57" t="s">
        <v>4679</v>
      </c>
      <c r="C339" s="57" t="s">
        <v>255</v>
      </c>
      <c r="D339" s="57" t="s">
        <v>410</v>
      </c>
      <c r="E339" s="59" t="b">
        <f aca="false">TRUE()</f>
        <v>1</v>
      </c>
      <c r="F339" s="57" t="n">
        <v>1</v>
      </c>
      <c r="G339" s="57" t="s">
        <v>5172</v>
      </c>
      <c r="H339" s="57" t="s">
        <v>4842</v>
      </c>
      <c r="I339" s="57" t="n">
        <v>5</v>
      </c>
      <c r="J339" s="57" t="s">
        <v>4570</v>
      </c>
      <c r="K339" s="57" t="n">
        <v>2</v>
      </c>
      <c r="L339" s="59" t="b">
        <f aca="false">FALSE()</f>
        <v>0</v>
      </c>
      <c r="M339" s="59" t="b">
        <f aca="false">TRUE()</f>
        <v>1</v>
      </c>
      <c r="N339" s="59" t="b">
        <f aca="false">TRUE()</f>
        <v>1</v>
      </c>
      <c r="O339" s="59" t="b">
        <f aca="false">TRUE()</f>
        <v>1</v>
      </c>
      <c r="P339" s="59" t="b">
        <f aca="false">TRUE()</f>
        <v>1</v>
      </c>
      <c r="Q339" s="57" t="s">
        <v>5447</v>
      </c>
      <c r="R339" s="57" t="s">
        <v>5487</v>
      </c>
      <c r="S339" s="57" t="s">
        <v>5558</v>
      </c>
      <c r="T339" s="58" t="n">
        <v>1</v>
      </c>
      <c r="U339" s="58" t="n">
        <v>36.1599998474121</v>
      </c>
      <c r="V339" s="57" t="s">
        <v>551</v>
      </c>
      <c r="W339" s="57" t="s">
        <v>282</v>
      </c>
      <c r="X339" s="57" t="s">
        <v>5180</v>
      </c>
      <c r="Y339" s="57" t="s">
        <v>5157</v>
      </c>
      <c r="Z339" s="57" t="s">
        <v>4840</v>
      </c>
      <c r="AA339" s="57" t="n">
        <v>145</v>
      </c>
      <c r="AB339" s="57" t="n">
        <v>145</v>
      </c>
      <c r="AC339" s="57" t="s">
        <v>5417</v>
      </c>
      <c r="AD339" s="57" t="s">
        <v>4840</v>
      </c>
      <c r="AE339" s="57" t="s">
        <v>4838</v>
      </c>
      <c r="AF339" s="58" t="n">
        <v>1</v>
      </c>
      <c r="AG339" s="58" t="n">
        <v>24.8700008392334</v>
      </c>
      <c r="AH339" s="58" t="n">
        <v>4.39240321464232</v>
      </c>
      <c r="AI339" s="59" t="b">
        <f aca="false">FALSE()</f>
        <v>0</v>
      </c>
      <c r="AJ339" s="59" t="b">
        <f aca="false">FALSE()</f>
        <v>0</v>
      </c>
      <c r="AK339" s="57" t="s">
        <v>5555</v>
      </c>
    </row>
    <row r="340" customFormat="false" ht="15" hidden="false" customHeight="true" outlineLevel="0" collapsed="false">
      <c r="B340" s="57" t="s">
        <v>4679</v>
      </c>
      <c r="C340" s="57" t="s">
        <v>255</v>
      </c>
      <c r="D340" s="57" t="s">
        <v>410</v>
      </c>
      <c r="E340" s="59" t="b">
        <f aca="false">TRUE()</f>
        <v>1</v>
      </c>
      <c r="F340" s="57" t="n">
        <v>1</v>
      </c>
      <c r="G340" s="57" t="s">
        <v>5172</v>
      </c>
      <c r="H340" s="57" t="s">
        <v>4842</v>
      </c>
      <c r="I340" s="57" t="n">
        <v>5</v>
      </c>
      <c r="J340" s="57" t="s">
        <v>4570</v>
      </c>
      <c r="K340" s="57" t="n">
        <v>2</v>
      </c>
      <c r="L340" s="59" t="b">
        <f aca="false">FALSE()</f>
        <v>0</v>
      </c>
      <c r="M340" s="59" t="b">
        <f aca="false">TRUE()</f>
        <v>1</v>
      </c>
      <c r="N340" s="59" t="b">
        <f aca="false">TRUE()</f>
        <v>1</v>
      </c>
      <c r="O340" s="59" t="b">
        <f aca="false">TRUE()</f>
        <v>1</v>
      </c>
      <c r="P340" s="59" t="b">
        <f aca="false">TRUE()</f>
        <v>1</v>
      </c>
      <c r="Q340" s="57" t="s">
        <v>5447</v>
      </c>
      <c r="R340" s="57" t="s">
        <v>5487</v>
      </c>
      <c r="S340" s="57" t="s">
        <v>5558</v>
      </c>
      <c r="T340" s="58" t="n">
        <v>1</v>
      </c>
      <c r="U340" s="58" t="n">
        <v>36.1599998474121</v>
      </c>
      <c r="V340" s="57" t="s">
        <v>551</v>
      </c>
      <c r="W340" s="57" t="s">
        <v>282</v>
      </c>
      <c r="X340" s="57" t="s">
        <v>5180</v>
      </c>
      <c r="Y340" s="57" t="s">
        <v>5157</v>
      </c>
      <c r="Z340" s="57" t="s">
        <v>4840</v>
      </c>
      <c r="AA340" s="57" t="n">
        <v>146</v>
      </c>
      <c r="AB340" s="57" t="n">
        <v>146</v>
      </c>
      <c r="AC340" s="57" t="s">
        <v>5425</v>
      </c>
      <c r="AD340" s="57" t="s">
        <v>4795</v>
      </c>
      <c r="AE340" s="57" t="s">
        <v>4795</v>
      </c>
      <c r="AF340" s="58" t="n">
        <v>1</v>
      </c>
      <c r="AG340" s="58" t="n">
        <v>25.75</v>
      </c>
      <c r="AH340" s="58" t="n">
        <v>3.83038666455489</v>
      </c>
      <c r="AI340" s="59" t="b">
        <f aca="false">FALSE()</f>
        <v>0</v>
      </c>
      <c r="AJ340" s="59" t="b">
        <f aca="false">TRUE()</f>
        <v>1</v>
      </c>
      <c r="AK340" s="57" t="s">
        <v>5555</v>
      </c>
    </row>
    <row r="341" customFormat="false" ht="15" hidden="false" customHeight="true" outlineLevel="0" collapsed="false">
      <c r="B341" s="57" t="s">
        <v>4679</v>
      </c>
      <c r="C341" s="57" t="s">
        <v>255</v>
      </c>
      <c r="D341" s="57" t="s">
        <v>410</v>
      </c>
      <c r="E341" s="59" t="b">
        <f aca="false">TRUE()</f>
        <v>1</v>
      </c>
      <c r="F341" s="57" t="n">
        <v>1</v>
      </c>
      <c r="G341" s="57" t="s">
        <v>5172</v>
      </c>
      <c r="H341" s="57" t="s">
        <v>4842</v>
      </c>
      <c r="I341" s="57" t="n">
        <v>5</v>
      </c>
      <c r="J341" s="57" t="s">
        <v>4570</v>
      </c>
      <c r="K341" s="57" t="n">
        <v>2</v>
      </c>
      <c r="L341" s="59" t="b">
        <f aca="false">FALSE()</f>
        <v>0</v>
      </c>
      <c r="M341" s="59" t="b">
        <f aca="false">TRUE()</f>
        <v>1</v>
      </c>
      <c r="N341" s="59" t="b">
        <f aca="false">TRUE()</f>
        <v>1</v>
      </c>
      <c r="O341" s="59" t="b">
        <f aca="false">TRUE()</f>
        <v>1</v>
      </c>
      <c r="P341" s="59" t="b">
        <f aca="false">TRUE()</f>
        <v>1</v>
      </c>
      <c r="Q341" s="57" t="s">
        <v>5447</v>
      </c>
      <c r="R341" s="57" t="s">
        <v>5487</v>
      </c>
      <c r="S341" s="57" t="s">
        <v>5558</v>
      </c>
      <c r="T341" s="58" t="n">
        <v>1</v>
      </c>
      <c r="U341" s="58" t="n">
        <v>36.1599998474121</v>
      </c>
      <c r="V341" s="57" t="s">
        <v>551</v>
      </c>
      <c r="W341" s="57" t="s">
        <v>282</v>
      </c>
      <c r="X341" s="57" t="s">
        <v>5180</v>
      </c>
      <c r="Y341" s="57" t="s">
        <v>5157</v>
      </c>
      <c r="Z341" s="57" t="s">
        <v>4840</v>
      </c>
      <c r="AA341" s="57" t="n">
        <v>146</v>
      </c>
      <c r="AB341" s="57" t="n">
        <v>146</v>
      </c>
      <c r="AC341" s="57" t="s">
        <v>5425</v>
      </c>
      <c r="AD341" s="57" t="s">
        <v>4866</v>
      </c>
      <c r="AE341" s="57" t="s">
        <v>4866</v>
      </c>
      <c r="AF341" s="58" t="n">
        <v>1</v>
      </c>
      <c r="AG341" s="58" t="n">
        <v>25.75</v>
      </c>
      <c r="AH341" s="58" t="n">
        <v>4.45886465369828</v>
      </c>
      <c r="AI341" s="59" t="b">
        <f aca="false">FALSE()</f>
        <v>0</v>
      </c>
      <c r="AJ341" s="59" t="b">
        <f aca="false">FALSE()</f>
        <v>0</v>
      </c>
      <c r="AK341" s="57" t="s">
        <v>5556</v>
      </c>
    </row>
    <row r="342" customFormat="false" ht="15" hidden="false" customHeight="true" outlineLevel="0" collapsed="false">
      <c r="B342" s="57" t="s">
        <v>4679</v>
      </c>
      <c r="C342" s="57" t="s">
        <v>255</v>
      </c>
      <c r="D342" s="57" t="s">
        <v>410</v>
      </c>
      <c r="E342" s="59" t="b">
        <f aca="false">TRUE()</f>
        <v>1</v>
      </c>
      <c r="F342" s="57" t="n">
        <v>1</v>
      </c>
      <c r="G342" s="57" t="s">
        <v>5172</v>
      </c>
      <c r="H342" s="57" t="s">
        <v>4842</v>
      </c>
      <c r="I342" s="57" t="n">
        <v>5</v>
      </c>
      <c r="J342" s="57" t="s">
        <v>4570</v>
      </c>
      <c r="K342" s="57" t="n">
        <v>2</v>
      </c>
      <c r="L342" s="59" t="b">
        <f aca="false">FALSE()</f>
        <v>0</v>
      </c>
      <c r="M342" s="59" t="b">
        <f aca="false">TRUE()</f>
        <v>1</v>
      </c>
      <c r="N342" s="59" t="b">
        <f aca="false">TRUE()</f>
        <v>1</v>
      </c>
      <c r="O342" s="59" t="b">
        <f aca="false">TRUE()</f>
        <v>1</v>
      </c>
      <c r="P342" s="59" t="b">
        <f aca="false">TRUE()</f>
        <v>1</v>
      </c>
      <c r="Q342" s="57" t="s">
        <v>5447</v>
      </c>
      <c r="R342" s="57" t="s">
        <v>5487</v>
      </c>
      <c r="S342" s="57" t="s">
        <v>5558</v>
      </c>
      <c r="T342" s="58" t="n">
        <v>1</v>
      </c>
      <c r="U342" s="58" t="n">
        <v>36.1599998474121</v>
      </c>
      <c r="V342" s="57" t="s">
        <v>551</v>
      </c>
      <c r="W342" s="57" t="s">
        <v>282</v>
      </c>
      <c r="X342" s="57" t="s">
        <v>5180</v>
      </c>
      <c r="Y342" s="57" t="s">
        <v>5157</v>
      </c>
      <c r="Z342" s="57" t="s">
        <v>4840</v>
      </c>
      <c r="AA342" s="57" t="n">
        <v>146</v>
      </c>
      <c r="AB342" s="57" t="n">
        <v>146</v>
      </c>
      <c r="AC342" s="57" t="s">
        <v>5425</v>
      </c>
      <c r="AD342" s="57" t="s">
        <v>5028</v>
      </c>
      <c r="AE342" s="57" t="s">
        <v>4838</v>
      </c>
      <c r="AF342" s="58" t="n">
        <v>1</v>
      </c>
      <c r="AG342" s="58" t="n">
        <v>25.75</v>
      </c>
      <c r="AH342" s="58" t="n">
        <v>4.49925171556336</v>
      </c>
      <c r="AI342" s="59" t="b">
        <f aca="false">FALSE()</f>
        <v>0</v>
      </c>
      <c r="AJ342" s="59" t="b">
        <f aca="false">FALSE()</f>
        <v>0</v>
      </c>
      <c r="AK342" s="57" t="s">
        <v>5555</v>
      </c>
    </row>
    <row r="343" customFormat="false" ht="15" hidden="false" customHeight="true" outlineLevel="0" collapsed="false">
      <c r="B343" s="57" t="s">
        <v>4679</v>
      </c>
      <c r="C343" s="57" t="s">
        <v>255</v>
      </c>
      <c r="D343" s="57" t="s">
        <v>410</v>
      </c>
      <c r="E343" s="59" t="b">
        <f aca="false">TRUE()</f>
        <v>1</v>
      </c>
      <c r="F343" s="57" t="n">
        <v>1</v>
      </c>
      <c r="G343" s="57" t="s">
        <v>5172</v>
      </c>
      <c r="H343" s="57" t="s">
        <v>4842</v>
      </c>
      <c r="I343" s="57" t="n">
        <v>5</v>
      </c>
      <c r="J343" s="57" t="s">
        <v>4570</v>
      </c>
      <c r="K343" s="57" t="n">
        <v>2</v>
      </c>
      <c r="L343" s="59" t="b">
        <f aca="false">FALSE()</f>
        <v>0</v>
      </c>
      <c r="M343" s="59" t="b">
        <f aca="false">TRUE()</f>
        <v>1</v>
      </c>
      <c r="N343" s="59" t="b">
        <f aca="false">TRUE()</f>
        <v>1</v>
      </c>
      <c r="O343" s="59" t="b">
        <f aca="false">TRUE()</f>
        <v>1</v>
      </c>
      <c r="P343" s="59" t="b">
        <f aca="false">TRUE()</f>
        <v>1</v>
      </c>
      <c r="Q343" s="57" t="s">
        <v>5447</v>
      </c>
      <c r="R343" s="57" t="s">
        <v>5450</v>
      </c>
      <c r="S343" s="57" t="s">
        <v>5558</v>
      </c>
      <c r="T343" s="58" t="n">
        <v>1</v>
      </c>
      <c r="U343" s="58" t="n">
        <v>36.1599998474121</v>
      </c>
      <c r="V343" s="57" t="s">
        <v>551</v>
      </c>
      <c r="W343" s="57" t="s">
        <v>282</v>
      </c>
      <c r="X343" s="57" t="s">
        <v>5180</v>
      </c>
      <c r="Y343" s="57" t="s">
        <v>5157</v>
      </c>
      <c r="Z343" s="57" t="s">
        <v>4840</v>
      </c>
      <c r="AA343" s="57" t="n">
        <v>145</v>
      </c>
      <c r="AB343" s="57" t="n">
        <v>145</v>
      </c>
      <c r="AC343" s="57" t="s">
        <v>5417</v>
      </c>
      <c r="AD343" s="57" t="s">
        <v>5480</v>
      </c>
      <c r="AE343" s="57" t="s">
        <v>4838</v>
      </c>
      <c r="AF343" s="58" t="n">
        <v>1</v>
      </c>
      <c r="AG343" s="58" t="n">
        <v>24.8700008392334</v>
      </c>
      <c r="AH343" s="58" t="n">
        <v>3.97369513173822</v>
      </c>
      <c r="AI343" s="59" t="b">
        <f aca="false">FALSE()</f>
        <v>0</v>
      </c>
      <c r="AJ343" s="59" t="b">
        <f aca="false">TRUE()</f>
        <v>1</v>
      </c>
      <c r="AK343" s="57" t="s">
        <v>5555</v>
      </c>
    </row>
    <row r="344" customFormat="false" ht="15" hidden="false" customHeight="true" outlineLevel="0" collapsed="false">
      <c r="B344" s="57" t="s">
        <v>4679</v>
      </c>
      <c r="C344" s="57" t="s">
        <v>255</v>
      </c>
      <c r="D344" s="57" t="s">
        <v>410</v>
      </c>
      <c r="E344" s="59" t="b">
        <f aca="false">TRUE()</f>
        <v>1</v>
      </c>
      <c r="F344" s="57" t="n">
        <v>1</v>
      </c>
      <c r="G344" s="57" t="s">
        <v>5172</v>
      </c>
      <c r="H344" s="57" t="s">
        <v>4842</v>
      </c>
      <c r="I344" s="57" t="n">
        <v>5</v>
      </c>
      <c r="J344" s="57" t="s">
        <v>4570</v>
      </c>
      <c r="K344" s="57" t="n">
        <v>2</v>
      </c>
      <c r="L344" s="59" t="b">
        <f aca="false">FALSE()</f>
        <v>0</v>
      </c>
      <c r="M344" s="59" t="b">
        <f aca="false">TRUE()</f>
        <v>1</v>
      </c>
      <c r="N344" s="59" t="b">
        <f aca="false">TRUE()</f>
        <v>1</v>
      </c>
      <c r="O344" s="59" t="b">
        <f aca="false">TRUE()</f>
        <v>1</v>
      </c>
      <c r="P344" s="59" t="b">
        <f aca="false">TRUE()</f>
        <v>1</v>
      </c>
      <c r="Q344" s="57" t="s">
        <v>5447</v>
      </c>
      <c r="R344" s="57" t="s">
        <v>5493</v>
      </c>
      <c r="S344" s="57" t="s">
        <v>5558</v>
      </c>
      <c r="T344" s="58" t="n">
        <v>1</v>
      </c>
      <c r="U344" s="58" t="n">
        <v>36.1599998474121</v>
      </c>
      <c r="V344" s="57" t="s">
        <v>341</v>
      </c>
      <c r="W344" s="57" t="s">
        <v>282</v>
      </c>
      <c r="X344" s="57" t="s">
        <v>5174</v>
      </c>
      <c r="Y344" s="57" t="s">
        <v>5173</v>
      </c>
      <c r="Z344" s="57" t="s">
        <v>4795</v>
      </c>
      <c r="AA344" s="57" t="n">
        <v>176</v>
      </c>
      <c r="AB344" s="57" t="n">
        <v>176</v>
      </c>
      <c r="AC344" s="57" t="s">
        <v>5459</v>
      </c>
      <c r="AD344" s="57" t="s">
        <v>5030</v>
      </c>
      <c r="AE344" s="57" t="s">
        <v>4838</v>
      </c>
      <c r="AF344" s="58" t="n">
        <v>1</v>
      </c>
      <c r="AG344" s="58" t="n">
        <v>35.0499992370606</v>
      </c>
      <c r="AH344" s="58" t="n">
        <v>4.22453713440893</v>
      </c>
      <c r="AI344" s="59" t="b">
        <f aca="false">FALSE()</f>
        <v>0</v>
      </c>
      <c r="AJ344" s="59" t="b">
        <f aca="false">FALSE()</f>
        <v>0</v>
      </c>
      <c r="AK344" s="57" t="s">
        <v>5555</v>
      </c>
    </row>
    <row r="345" customFormat="false" ht="15" hidden="false" customHeight="true" outlineLevel="0" collapsed="false">
      <c r="B345" s="57" t="s">
        <v>4679</v>
      </c>
      <c r="C345" s="57" t="s">
        <v>255</v>
      </c>
      <c r="D345" s="57" t="s">
        <v>410</v>
      </c>
      <c r="E345" s="59" t="b">
        <f aca="false">TRUE()</f>
        <v>1</v>
      </c>
      <c r="F345" s="57" t="n">
        <v>1</v>
      </c>
      <c r="G345" s="57" t="s">
        <v>5172</v>
      </c>
      <c r="H345" s="57" t="s">
        <v>4842</v>
      </c>
      <c r="I345" s="57" t="n">
        <v>5</v>
      </c>
      <c r="J345" s="57" t="s">
        <v>4570</v>
      </c>
      <c r="K345" s="57" t="n">
        <v>2</v>
      </c>
      <c r="L345" s="59" t="b">
        <f aca="false">FALSE()</f>
        <v>0</v>
      </c>
      <c r="M345" s="59" t="b">
        <f aca="false">TRUE()</f>
        <v>1</v>
      </c>
      <c r="N345" s="59" t="b">
        <f aca="false">TRUE()</f>
        <v>1</v>
      </c>
      <c r="O345" s="59" t="b">
        <f aca="false">TRUE()</f>
        <v>1</v>
      </c>
      <c r="P345" s="59" t="b">
        <f aca="false">TRUE()</f>
        <v>1</v>
      </c>
      <c r="Q345" s="57" t="s">
        <v>5447</v>
      </c>
      <c r="R345" s="57" t="s">
        <v>5493</v>
      </c>
      <c r="S345" s="57" t="s">
        <v>5558</v>
      </c>
      <c r="T345" s="58" t="n">
        <v>1</v>
      </c>
      <c r="U345" s="58" t="n">
        <v>36.1599998474121</v>
      </c>
      <c r="V345" s="57" t="s">
        <v>341</v>
      </c>
      <c r="W345" s="57" t="s">
        <v>282</v>
      </c>
      <c r="X345" s="57" t="s">
        <v>5174</v>
      </c>
      <c r="Y345" s="57" t="s">
        <v>5173</v>
      </c>
      <c r="Z345" s="57" t="s">
        <v>4795</v>
      </c>
      <c r="AA345" s="57" t="n">
        <v>176</v>
      </c>
      <c r="AB345" s="57" t="n">
        <v>176</v>
      </c>
      <c r="AC345" s="57" t="s">
        <v>5459</v>
      </c>
      <c r="AD345" s="57" t="s">
        <v>5481</v>
      </c>
      <c r="AE345" s="57" t="s">
        <v>4838</v>
      </c>
      <c r="AF345" s="58" t="n">
        <v>1</v>
      </c>
      <c r="AG345" s="58" t="n">
        <v>35.0499992370606</v>
      </c>
      <c r="AH345" s="58" t="n">
        <v>4.49783169983049</v>
      </c>
      <c r="AI345" s="59" t="b">
        <f aca="false">FALSE()</f>
        <v>0</v>
      </c>
      <c r="AJ345" s="59" t="b">
        <f aca="false">FALSE()</f>
        <v>0</v>
      </c>
      <c r="AK345" s="57" t="s">
        <v>5555</v>
      </c>
    </row>
    <row r="346" customFormat="false" ht="15" hidden="false" customHeight="true" outlineLevel="0" collapsed="false">
      <c r="B346" s="57" t="s">
        <v>4679</v>
      </c>
      <c r="C346" s="57" t="s">
        <v>255</v>
      </c>
      <c r="D346" s="57" t="s">
        <v>410</v>
      </c>
      <c r="E346" s="59" t="b">
        <f aca="false">TRUE()</f>
        <v>1</v>
      </c>
      <c r="F346" s="57" t="n">
        <v>1</v>
      </c>
      <c r="G346" s="57" t="s">
        <v>5172</v>
      </c>
      <c r="H346" s="57" t="s">
        <v>4842</v>
      </c>
      <c r="I346" s="57" t="n">
        <v>5</v>
      </c>
      <c r="J346" s="57" t="s">
        <v>4570</v>
      </c>
      <c r="K346" s="57" t="n">
        <v>2</v>
      </c>
      <c r="L346" s="59" t="b">
        <f aca="false">FALSE()</f>
        <v>0</v>
      </c>
      <c r="M346" s="59" t="b">
        <f aca="false">TRUE()</f>
        <v>1</v>
      </c>
      <c r="N346" s="59" t="b">
        <f aca="false">TRUE()</f>
        <v>1</v>
      </c>
      <c r="O346" s="59" t="b">
        <f aca="false">TRUE()</f>
        <v>1</v>
      </c>
      <c r="P346" s="59" t="b">
        <f aca="false">TRUE()</f>
        <v>1</v>
      </c>
      <c r="Q346" s="57" t="s">
        <v>5447</v>
      </c>
      <c r="R346" s="57" t="s">
        <v>5493</v>
      </c>
      <c r="S346" s="57" t="s">
        <v>5558</v>
      </c>
      <c r="T346" s="58" t="n">
        <v>1</v>
      </c>
      <c r="U346" s="58" t="n">
        <v>36.1599998474121</v>
      </c>
      <c r="V346" s="57" t="s">
        <v>341</v>
      </c>
      <c r="W346" s="57" t="s">
        <v>282</v>
      </c>
      <c r="X346" s="57" t="s">
        <v>5174</v>
      </c>
      <c r="Y346" s="57" t="s">
        <v>5173</v>
      </c>
      <c r="Z346" s="57" t="s">
        <v>4795</v>
      </c>
      <c r="AA346" s="57" t="n">
        <v>176</v>
      </c>
      <c r="AB346" s="57" t="n">
        <v>176</v>
      </c>
      <c r="AC346" s="57" t="s">
        <v>5459</v>
      </c>
      <c r="AD346" s="57" t="s">
        <v>5487</v>
      </c>
      <c r="AE346" s="57" t="s">
        <v>4838</v>
      </c>
      <c r="AF346" s="58" t="n">
        <v>1</v>
      </c>
      <c r="AG346" s="58" t="n">
        <v>35.0499992370606</v>
      </c>
      <c r="AH346" s="58" t="n">
        <v>3.8757751482768</v>
      </c>
      <c r="AI346" s="59" t="b">
        <f aca="false">FALSE()</f>
        <v>0</v>
      </c>
      <c r="AJ346" s="59" t="b">
        <f aca="false">TRUE()</f>
        <v>1</v>
      </c>
      <c r="AK346" s="57" t="s">
        <v>5555</v>
      </c>
    </row>
    <row r="347" customFormat="false" ht="15" hidden="false" customHeight="true" outlineLevel="0" collapsed="false">
      <c r="B347" s="57" t="s">
        <v>4679</v>
      </c>
      <c r="C347" s="57" t="s">
        <v>255</v>
      </c>
      <c r="D347" s="57" t="s">
        <v>410</v>
      </c>
      <c r="E347" s="59" t="b">
        <f aca="false">TRUE()</f>
        <v>1</v>
      </c>
      <c r="F347" s="57" t="n">
        <v>1</v>
      </c>
      <c r="G347" s="57" t="s">
        <v>5172</v>
      </c>
      <c r="H347" s="57" t="s">
        <v>4842</v>
      </c>
      <c r="I347" s="57" t="n">
        <v>5</v>
      </c>
      <c r="J347" s="57" t="s">
        <v>4570</v>
      </c>
      <c r="K347" s="57" t="n">
        <v>2</v>
      </c>
      <c r="L347" s="59" t="b">
        <f aca="false">FALSE()</f>
        <v>0</v>
      </c>
      <c r="M347" s="59" t="b">
        <f aca="false">TRUE()</f>
        <v>1</v>
      </c>
      <c r="N347" s="59" t="b">
        <f aca="false">TRUE()</f>
        <v>1</v>
      </c>
      <c r="O347" s="59" t="b">
        <f aca="false">TRUE()</f>
        <v>1</v>
      </c>
      <c r="P347" s="59" t="b">
        <f aca="false">TRUE()</f>
        <v>1</v>
      </c>
      <c r="Q347" s="57" t="s">
        <v>5447</v>
      </c>
      <c r="R347" s="57" t="s">
        <v>5493</v>
      </c>
      <c r="S347" s="57" t="s">
        <v>5558</v>
      </c>
      <c r="T347" s="58" t="n">
        <v>1</v>
      </c>
      <c r="U347" s="58" t="n">
        <v>36.1599998474121</v>
      </c>
      <c r="V347" s="57" t="s">
        <v>341</v>
      </c>
      <c r="W347" s="57" t="s">
        <v>282</v>
      </c>
      <c r="X347" s="57" t="s">
        <v>5174</v>
      </c>
      <c r="Y347" s="57" t="s">
        <v>5173</v>
      </c>
      <c r="Z347" s="57" t="s">
        <v>4795</v>
      </c>
      <c r="AA347" s="57" t="n">
        <v>176</v>
      </c>
      <c r="AB347" s="57" t="n">
        <v>176</v>
      </c>
      <c r="AC347" s="57" t="s">
        <v>5459</v>
      </c>
      <c r="AD347" s="57" t="s">
        <v>5450</v>
      </c>
      <c r="AE347" s="57" t="s">
        <v>4838</v>
      </c>
      <c r="AF347" s="58" t="n">
        <v>1</v>
      </c>
      <c r="AG347" s="58" t="n">
        <v>35.0499992370606</v>
      </c>
      <c r="AH347" s="58" t="n">
        <v>4.47088984431509</v>
      </c>
      <c r="AI347" s="59" t="b">
        <f aca="false">FALSE()</f>
        <v>0</v>
      </c>
      <c r="AJ347" s="59" t="b">
        <f aca="false">FALSE()</f>
        <v>0</v>
      </c>
      <c r="AK347" s="57" t="s">
        <v>5555</v>
      </c>
    </row>
    <row r="348" customFormat="false" ht="15" hidden="false" customHeight="true" outlineLevel="0" collapsed="false">
      <c r="B348" s="57" t="s">
        <v>4679</v>
      </c>
      <c r="C348" s="57" t="s">
        <v>255</v>
      </c>
      <c r="D348" s="57" t="s">
        <v>410</v>
      </c>
      <c r="E348" s="59" t="b">
        <f aca="false">TRUE()</f>
        <v>1</v>
      </c>
      <c r="F348" s="57" t="n">
        <v>1</v>
      </c>
      <c r="G348" s="57" t="s">
        <v>5172</v>
      </c>
      <c r="H348" s="57" t="s">
        <v>4842</v>
      </c>
      <c r="I348" s="57" t="n">
        <v>5</v>
      </c>
      <c r="J348" s="57" t="s">
        <v>4570</v>
      </c>
      <c r="K348" s="57" t="n">
        <v>2</v>
      </c>
      <c r="L348" s="59" t="b">
        <f aca="false">FALSE()</f>
        <v>0</v>
      </c>
      <c r="M348" s="59" t="b">
        <f aca="false">TRUE()</f>
        <v>1</v>
      </c>
      <c r="N348" s="59" t="b">
        <f aca="false">TRUE()</f>
        <v>1</v>
      </c>
      <c r="O348" s="59" t="b">
        <f aca="false">TRUE()</f>
        <v>1</v>
      </c>
      <c r="P348" s="59" t="b">
        <f aca="false">TRUE()</f>
        <v>1</v>
      </c>
      <c r="Q348" s="57" t="s">
        <v>5447</v>
      </c>
      <c r="R348" s="57" t="s">
        <v>5493</v>
      </c>
      <c r="S348" s="57" t="s">
        <v>5558</v>
      </c>
      <c r="T348" s="58" t="n">
        <v>1</v>
      </c>
      <c r="U348" s="58" t="n">
        <v>36.1599998474121</v>
      </c>
      <c r="V348" s="57" t="s">
        <v>341</v>
      </c>
      <c r="W348" s="57" t="s">
        <v>282</v>
      </c>
      <c r="X348" s="57" t="s">
        <v>5174</v>
      </c>
      <c r="Y348" s="57" t="s">
        <v>5173</v>
      </c>
      <c r="Z348" s="57" t="s">
        <v>4795</v>
      </c>
      <c r="AA348" s="57" t="n">
        <v>176</v>
      </c>
      <c r="AB348" s="57" t="n">
        <v>176</v>
      </c>
      <c r="AC348" s="57" t="s">
        <v>5459</v>
      </c>
      <c r="AD348" s="57" t="s">
        <v>5493</v>
      </c>
      <c r="AE348" s="57" t="s">
        <v>4838</v>
      </c>
      <c r="AF348" s="58" t="n">
        <v>1</v>
      </c>
      <c r="AG348" s="58" t="n">
        <v>35.0499992370606</v>
      </c>
      <c r="AH348" s="58" t="n">
        <v>3.85226063500382</v>
      </c>
      <c r="AI348" s="59" t="b">
        <f aca="false">FALSE()</f>
        <v>0</v>
      </c>
      <c r="AJ348" s="59" t="b">
        <f aca="false">TRUE()</f>
        <v>1</v>
      </c>
      <c r="AK348" s="57" t="s">
        <v>5555</v>
      </c>
    </row>
    <row r="349" customFormat="false" ht="15" hidden="false" customHeight="true" outlineLevel="0" collapsed="false">
      <c r="B349" s="57" t="s">
        <v>4679</v>
      </c>
      <c r="C349" s="57" t="s">
        <v>255</v>
      </c>
      <c r="D349" s="57" t="s">
        <v>410</v>
      </c>
      <c r="E349" s="59" t="b">
        <f aca="false">TRUE()</f>
        <v>1</v>
      </c>
      <c r="F349" s="57" t="n">
        <v>1</v>
      </c>
      <c r="G349" s="57" t="s">
        <v>5172</v>
      </c>
      <c r="H349" s="57" t="s">
        <v>4842</v>
      </c>
      <c r="I349" s="57" t="n">
        <v>5</v>
      </c>
      <c r="J349" s="57" t="s">
        <v>4570</v>
      </c>
      <c r="K349" s="57" t="n">
        <v>2</v>
      </c>
      <c r="L349" s="59" t="b">
        <f aca="false">FALSE()</f>
        <v>0</v>
      </c>
      <c r="M349" s="59" t="b">
        <f aca="false">TRUE()</f>
        <v>1</v>
      </c>
      <c r="N349" s="59" t="b">
        <f aca="false">TRUE()</f>
        <v>1</v>
      </c>
      <c r="O349" s="59" t="b">
        <f aca="false">TRUE()</f>
        <v>1</v>
      </c>
      <c r="P349" s="59" t="b">
        <f aca="false">TRUE()</f>
        <v>1</v>
      </c>
      <c r="Q349" s="57" t="s">
        <v>5447</v>
      </c>
      <c r="R349" s="57" t="s">
        <v>5493</v>
      </c>
      <c r="S349" s="57" t="s">
        <v>5558</v>
      </c>
      <c r="T349" s="58" t="n">
        <v>1</v>
      </c>
      <c r="U349" s="58" t="n">
        <v>36.1599998474121</v>
      </c>
      <c r="V349" s="57" t="s">
        <v>341</v>
      </c>
      <c r="W349" s="57" t="s">
        <v>282</v>
      </c>
      <c r="X349" s="57" t="s">
        <v>5174</v>
      </c>
      <c r="Y349" s="57" t="s">
        <v>5173</v>
      </c>
      <c r="Z349" s="57" t="s">
        <v>4795</v>
      </c>
      <c r="AA349" s="57" t="n">
        <v>176</v>
      </c>
      <c r="AB349" s="57" t="n">
        <v>176</v>
      </c>
      <c r="AC349" s="57" t="s">
        <v>5459</v>
      </c>
      <c r="AD349" s="57" t="s">
        <v>5460</v>
      </c>
      <c r="AE349" s="57" t="s">
        <v>4838</v>
      </c>
      <c r="AF349" s="58" t="n">
        <v>1</v>
      </c>
      <c r="AG349" s="58" t="n">
        <v>35.0499992370606</v>
      </c>
      <c r="AH349" s="58" t="n">
        <v>4.15889240062783</v>
      </c>
      <c r="AI349" s="59" t="b">
        <f aca="false">FALSE()</f>
        <v>0</v>
      </c>
      <c r="AJ349" s="59" t="b">
        <f aca="false">FALSE()</f>
        <v>0</v>
      </c>
      <c r="AK349" s="57" t="s">
        <v>5555</v>
      </c>
    </row>
    <row r="350" customFormat="false" ht="15" hidden="false" customHeight="true" outlineLevel="0" collapsed="false">
      <c r="B350" s="57" t="s">
        <v>4679</v>
      </c>
      <c r="C350" s="57" t="s">
        <v>255</v>
      </c>
      <c r="D350" s="57" t="s">
        <v>410</v>
      </c>
      <c r="E350" s="59" t="b">
        <f aca="false">TRUE()</f>
        <v>1</v>
      </c>
      <c r="F350" s="57" t="n">
        <v>1</v>
      </c>
      <c r="G350" s="57" t="s">
        <v>5172</v>
      </c>
      <c r="H350" s="57" t="s">
        <v>4842</v>
      </c>
      <c r="I350" s="57" t="n">
        <v>5</v>
      </c>
      <c r="J350" s="57" t="s">
        <v>4570</v>
      </c>
      <c r="K350" s="57" t="n">
        <v>2</v>
      </c>
      <c r="L350" s="59" t="b">
        <f aca="false">FALSE()</f>
        <v>0</v>
      </c>
      <c r="M350" s="59" t="b">
        <f aca="false">TRUE()</f>
        <v>1</v>
      </c>
      <c r="N350" s="59" t="b">
        <f aca="false">TRUE()</f>
        <v>1</v>
      </c>
      <c r="O350" s="59" t="b">
        <f aca="false">TRUE()</f>
        <v>1</v>
      </c>
      <c r="P350" s="59" t="b">
        <f aca="false">TRUE()</f>
        <v>1</v>
      </c>
      <c r="Q350" s="57" t="s">
        <v>5447</v>
      </c>
      <c r="R350" s="57" t="s">
        <v>5493</v>
      </c>
      <c r="S350" s="57" t="s">
        <v>5558</v>
      </c>
      <c r="T350" s="58" t="n">
        <v>1</v>
      </c>
      <c r="U350" s="58" t="n">
        <v>36.1599998474121</v>
      </c>
      <c r="V350" s="57" t="s">
        <v>551</v>
      </c>
      <c r="W350" s="57" t="s">
        <v>282</v>
      </c>
      <c r="X350" s="57" t="s">
        <v>5180</v>
      </c>
      <c r="Y350" s="57" t="s">
        <v>5157</v>
      </c>
      <c r="Z350" s="57" t="s">
        <v>4840</v>
      </c>
      <c r="AA350" s="57" t="n">
        <v>144</v>
      </c>
      <c r="AB350" s="57" t="n">
        <v>144</v>
      </c>
      <c r="AC350" s="57" t="s">
        <v>5469</v>
      </c>
      <c r="AD350" s="57" t="s">
        <v>4866</v>
      </c>
      <c r="AE350" s="57" t="s">
        <v>4866</v>
      </c>
      <c r="AF350" s="58" t="n">
        <v>1</v>
      </c>
      <c r="AG350" s="58" t="n">
        <v>25.8600006103516</v>
      </c>
      <c r="AH350" s="58" t="n">
        <v>4.18268633774995</v>
      </c>
      <c r="AI350" s="59" t="b">
        <f aca="false">FALSE()</f>
        <v>0</v>
      </c>
      <c r="AJ350" s="59" t="b">
        <f aca="false">FALSE()</f>
        <v>0</v>
      </c>
      <c r="AK350" s="57" t="s">
        <v>5556</v>
      </c>
    </row>
    <row r="351" customFormat="false" ht="15" hidden="false" customHeight="true" outlineLevel="0" collapsed="false">
      <c r="B351" s="57" t="s">
        <v>4679</v>
      </c>
      <c r="C351" s="57" t="s">
        <v>255</v>
      </c>
      <c r="D351" s="57" t="s">
        <v>410</v>
      </c>
      <c r="E351" s="59" t="b">
        <f aca="false">TRUE()</f>
        <v>1</v>
      </c>
      <c r="F351" s="57" t="n">
        <v>1</v>
      </c>
      <c r="G351" s="57" t="s">
        <v>5172</v>
      </c>
      <c r="H351" s="57" t="s">
        <v>4842</v>
      </c>
      <c r="I351" s="57" t="n">
        <v>5</v>
      </c>
      <c r="J351" s="57" t="s">
        <v>4570</v>
      </c>
      <c r="K351" s="57" t="n">
        <v>2</v>
      </c>
      <c r="L351" s="59" t="b">
        <f aca="false">FALSE()</f>
        <v>0</v>
      </c>
      <c r="M351" s="59" t="b">
        <f aca="false">TRUE()</f>
        <v>1</v>
      </c>
      <c r="N351" s="59" t="b">
        <f aca="false">TRUE()</f>
        <v>1</v>
      </c>
      <c r="O351" s="59" t="b">
        <f aca="false">TRUE()</f>
        <v>1</v>
      </c>
      <c r="P351" s="59" t="b">
        <f aca="false">TRUE()</f>
        <v>1</v>
      </c>
      <c r="Q351" s="57" t="s">
        <v>5447</v>
      </c>
      <c r="R351" s="57" t="s">
        <v>5493</v>
      </c>
      <c r="S351" s="57" t="s">
        <v>5558</v>
      </c>
      <c r="T351" s="58" t="n">
        <v>1</v>
      </c>
      <c r="U351" s="58" t="n">
        <v>36.1599998474121</v>
      </c>
      <c r="V351" s="57" t="s">
        <v>551</v>
      </c>
      <c r="W351" s="57" t="s">
        <v>282</v>
      </c>
      <c r="X351" s="57" t="s">
        <v>5180</v>
      </c>
      <c r="Y351" s="57" t="s">
        <v>5157</v>
      </c>
      <c r="Z351" s="57" t="s">
        <v>4840</v>
      </c>
      <c r="AA351" s="57" t="n">
        <v>145</v>
      </c>
      <c r="AB351" s="57" t="n">
        <v>145</v>
      </c>
      <c r="AC351" s="57" t="s">
        <v>5417</v>
      </c>
      <c r="AD351" s="57" t="s">
        <v>4840</v>
      </c>
      <c r="AE351" s="57" t="s">
        <v>4838</v>
      </c>
      <c r="AF351" s="58" t="n">
        <v>1</v>
      </c>
      <c r="AG351" s="58" t="n">
        <v>24.8700008392334</v>
      </c>
      <c r="AH351" s="58" t="n">
        <v>4.15302371772666</v>
      </c>
      <c r="AI351" s="59" t="b">
        <f aca="false">FALSE()</f>
        <v>0</v>
      </c>
      <c r="AJ351" s="59" t="b">
        <f aca="false">FALSE()</f>
        <v>0</v>
      </c>
      <c r="AK351" s="57" t="s">
        <v>5555</v>
      </c>
    </row>
    <row r="352" customFormat="false" ht="15" hidden="false" customHeight="true" outlineLevel="0" collapsed="false">
      <c r="B352" s="57" t="s">
        <v>4679</v>
      </c>
      <c r="C352" s="57" t="s">
        <v>255</v>
      </c>
      <c r="D352" s="57" t="s">
        <v>410</v>
      </c>
      <c r="E352" s="59" t="b">
        <f aca="false">TRUE()</f>
        <v>1</v>
      </c>
      <c r="F352" s="57" t="n">
        <v>1</v>
      </c>
      <c r="G352" s="57" t="s">
        <v>5172</v>
      </c>
      <c r="H352" s="57" t="s">
        <v>4842</v>
      </c>
      <c r="I352" s="57" t="n">
        <v>5</v>
      </c>
      <c r="J352" s="57" t="s">
        <v>4570</v>
      </c>
      <c r="K352" s="57" t="n">
        <v>2</v>
      </c>
      <c r="L352" s="59" t="b">
        <f aca="false">FALSE()</f>
        <v>0</v>
      </c>
      <c r="M352" s="59" t="b">
        <f aca="false">TRUE()</f>
        <v>1</v>
      </c>
      <c r="N352" s="59" t="b">
        <f aca="false">TRUE()</f>
        <v>1</v>
      </c>
      <c r="O352" s="59" t="b">
        <f aca="false">TRUE()</f>
        <v>1</v>
      </c>
      <c r="P352" s="59" t="b">
        <f aca="false">TRUE()</f>
        <v>1</v>
      </c>
      <c r="Q352" s="57" t="s">
        <v>5447</v>
      </c>
      <c r="R352" s="57" t="s">
        <v>5493</v>
      </c>
      <c r="S352" s="57" t="s">
        <v>5558</v>
      </c>
      <c r="T352" s="58" t="n">
        <v>1</v>
      </c>
      <c r="U352" s="58" t="n">
        <v>36.1599998474121</v>
      </c>
      <c r="V352" s="57" t="s">
        <v>551</v>
      </c>
      <c r="W352" s="57" t="s">
        <v>282</v>
      </c>
      <c r="X352" s="57" t="s">
        <v>5180</v>
      </c>
      <c r="Y352" s="57" t="s">
        <v>5157</v>
      </c>
      <c r="Z352" s="57" t="s">
        <v>4840</v>
      </c>
      <c r="AA352" s="57" t="n">
        <v>145</v>
      </c>
      <c r="AB352" s="57" t="n">
        <v>145</v>
      </c>
      <c r="AC352" s="57" t="s">
        <v>5417</v>
      </c>
      <c r="AD352" s="57" t="s">
        <v>5480</v>
      </c>
      <c r="AE352" s="57" t="s">
        <v>4838</v>
      </c>
      <c r="AF352" s="58" t="n">
        <v>1</v>
      </c>
      <c r="AG352" s="58" t="n">
        <v>24.8700008392334</v>
      </c>
      <c r="AH352" s="58" t="n">
        <v>4.38031848157187</v>
      </c>
      <c r="AI352" s="59" t="b">
        <f aca="false">FALSE()</f>
        <v>0</v>
      </c>
      <c r="AJ352" s="59" t="b">
        <f aca="false">FALSE()</f>
        <v>0</v>
      </c>
      <c r="AK352" s="57" t="s">
        <v>5555</v>
      </c>
    </row>
    <row r="353" customFormat="false" ht="15" hidden="false" customHeight="true" outlineLevel="0" collapsed="false">
      <c r="B353" s="57" t="s">
        <v>4679</v>
      </c>
      <c r="C353" s="57" t="s">
        <v>255</v>
      </c>
      <c r="D353" s="57" t="s">
        <v>410</v>
      </c>
      <c r="E353" s="59" t="b">
        <f aca="false">TRUE()</f>
        <v>1</v>
      </c>
      <c r="F353" s="57" t="n">
        <v>1</v>
      </c>
      <c r="G353" s="57" t="s">
        <v>5172</v>
      </c>
      <c r="H353" s="57" t="s">
        <v>4842</v>
      </c>
      <c r="I353" s="57" t="n">
        <v>5</v>
      </c>
      <c r="J353" s="57" t="s">
        <v>4570</v>
      </c>
      <c r="K353" s="57" t="n">
        <v>2</v>
      </c>
      <c r="L353" s="59" t="b">
        <f aca="false">FALSE()</f>
        <v>0</v>
      </c>
      <c r="M353" s="59" t="b">
        <f aca="false">TRUE()</f>
        <v>1</v>
      </c>
      <c r="N353" s="59" t="b">
        <f aca="false">TRUE()</f>
        <v>1</v>
      </c>
      <c r="O353" s="59" t="b">
        <f aca="false">TRUE()</f>
        <v>1</v>
      </c>
      <c r="P353" s="59" t="b">
        <f aca="false">TRUE()</f>
        <v>1</v>
      </c>
      <c r="Q353" s="57" t="s">
        <v>5447</v>
      </c>
      <c r="R353" s="57" t="s">
        <v>5493</v>
      </c>
      <c r="S353" s="57" t="s">
        <v>5558</v>
      </c>
      <c r="T353" s="58" t="n">
        <v>1</v>
      </c>
      <c r="U353" s="58" t="n">
        <v>36.1599998474121</v>
      </c>
      <c r="V353" s="57" t="s">
        <v>551</v>
      </c>
      <c r="W353" s="57" t="s">
        <v>282</v>
      </c>
      <c r="X353" s="57" t="s">
        <v>5180</v>
      </c>
      <c r="Y353" s="57" t="s">
        <v>5157</v>
      </c>
      <c r="Z353" s="57" t="s">
        <v>4840</v>
      </c>
      <c r="AA353" s="57" t="n">
        <v>145</v>
      </c>
      <c r="AB353" s="57" t="n">
        <v>145</v>
      </c>
      <c r="AC353" s="57" t="s">
        <v>5417</v>
      </c>
      <c r="AD353" s="57" t="s">
        <v>5426</v>
      </c>
      <c r="AE353" s="57" t="s">
        <v>4838</v>
      </c>
      <c r="AF353" s="58" t="n">
        <v>1</v>
      </c>
      <c r="AG353" s="58" t="n">
        <v>24.8700008392334</v>
      </c>
      <c r="AH353" s="58" t="n">
        <v>4.36462335144742</v>
      </c>
      <c r="AI353" s="59" t="b">
        <f aca="false">FALSE()</f>
        <v>0</v>
      </c>
      <c r="AJ353" s="59" t="b">
        <f aca="false">FALSE()</f>
        <v>0</v>
      </c>
      <c r="AK353" s="57" t="s">
        <v>5555</v>
      </c>
    </row>
    <row r="354" customFormat="false" ht="15" hidden="false" customHeight="true" outlineLevel="0" collapsed="false">
      <c r="B354" s="57" t="s">
        <v>4679</v>
      </c>
      <c r="C354" s="57" t="s">
        <v>255</v>
      </c>
      <c r="D354" s="57" t="s">
        <v>410</v>
      </c>
      <c r="E354" s="59" t="b">
        <f aca="false">TRUE()</f>
        <v>1</v>
      </c>
      <c r="F354" s="57" t="n">
        <v>1</v>
      </c>
      <c r="G354" s="57" t="s">
        <v>5172</v>
      </c>
      <c r="H354" s="57" t="s">
        <v>4842</v>
      </c>
      <c r="I354" s="57" t="n">
        <v>5</v>
      </c>
      <c r="J354" s="57" t="s">
        <v>4570</v>
      </c>
      <c r="K354" s="57" t="n">
        <v>2</v>
      </c>
      <c r="L354" s="59" t="b">
        <f aca="false">FALSE()</f>
        <v>0</v>
      </c>
      <c r="M354" s="59" t="b">
        <f aca="false">TRUE()</f>
        <v>1</v>
      </c>
      <c r="N354" s="59" t="b">
        <f aca="false">TRUE()</f>
        <v>1</v>
      </c>
      <c r="O354" s="59" t="b">
        <f aca="false">TRUE()</f>
        <v>1</v>
      </c>
      <c r="P354" s="59" t="b">
        <f aca="false">TRUE()</f>
        <v>1</v>
      </c>
      <c r="Q354" s="57" t="s">
        <v>5447</v>
      </c>
      <c r="R354" s="57" t="s">
        <v>5493</v>
      </c>
      <c r="S354" s="57" t="s">
        <v>5558</v>
      </c>
      <c r="T354" s="58" t="n">
        <v>1</v>
      </c>
      <c r="U354" s="58" t="n">
        <v>36.1599998474121</v>
      </c>
      <c r="V354" s="57" t="s">
        <v>551</v>
      </c>
      <c r="W354" s="57" t="s">
        <v>282</v>
      </c>
      <c r="X354" s="57" t="s">
        <v>5180</v>
      </c>
      <c r="Y354" s="57" t="s">
        <v>5157</v>
      </c>
      <c r="Z354" s="57" t="s">
        <v>4840</v>
      </c>
      <c r="AA354" s="57" t="n">
        <v>146</v>
      </c>
      <c r="AB354" s="57" t="n">
        <v>146</v>
      </c>
      <c r="AC354" s="57" t="s">
        <v>5425</v>
      </c>
      <c r="AD354" s="57" t="s">
        <v>4795</v>
      </c>
      <c r="AE354" s="57" t="s">
        <v>4795</v>
      </c>
      <c r="AF354" s="58" t="n">
        <v>1</v>
      </c>
      <c r="AG354" s="58" t="n">
        <v>25.75</v>
      </c>
      <c r="AH354" s="58" t="n">
        <v>4.37966277240609</v>
      </c>
      <c r="AI354" s="59" t="b">
        <f aca="false">FALSE()</f>
        <v>0</v>
      </c>
      <c r="AJ354" s="59" t="b">
        <f aca="false">FALSE()</f>
        <v>0</v>
      </c>
      <c r="AK354" s="57" t="s">
        <v>5555</v>
      </c>
    </row>
    <row r="355" customFormat="false" ht="15" hidden="false" customHeight="true" outlineLevel="0" collapsed="false">
      <c r="B355" s="57" t="s">
        <v>4679</v>
      </c>
      <c r="C355" s="57" t="s">
        <v>255</v>
      </c>
      <c r="D355" s="57" t="s">
        <v>410</v>
      </c>
      <c r="E355" s="59" t="b">
        <f aca="false">TRUE()</f>
        <v>1</v>
      </c>
      <c r="F355" s="57" t="n">
        <v>1</v>
      </c>
      <c r="G355" s="57" t="s">
        <v>5172</v>
      </c>
      <c r="H355" s="57" t="s">
        <v>4842</v>
      </c>
      <c r="I355" s="57" t="n">
        <v>5</v>
      </c>
      <c r="J355" s="57" t="s">
        <v>4570</v>
      </c>
      <c r="K355" s="57" t="n">
        <v>2</v>
      </c>
      <c r="L355" s="59" t="b">
        <f aca="false">FALSE()</f>
        <v>0</v>
      </c>
      <c r="M355" s="59" t="b">
        <f aca="false">TRUE()</f>
        <v>1</v>
      </c>
      <c r="N355" s="59" t="b">
        <f aca="false">TRUE()</f>
        <v>1</v>
      </c>
      <c r="O355" s="59" t="b">
        <f aca="false">TRUE()</f>
        <v>1</v>
      </c>
      <c r="P355" s="59" t="b">
        <f aca="false">TRUE()</f>
        <v>1</v>
      </c>
      <c r="Q355" s="57" t="s">
        <v>5447</v>
      </c>
      <c r="R355" s="57" t="s">
        <v>5460</v>
      </c>
      <c r="S355" s="57" t="s">
        <v>5558</v>
      </c>
      <c r="T355" s="58" t="n">
        <v>1</v>
      </c>
      <c r="U355" s="58" t="n">
        <v>36.1599998474121</v>
      </c>
      <c r="V355" s="57" t="s">
        <v>341</v>
      </c>
      <c r="W355" s="57" t="s">
        <v>282</v>
      </c>
      <c r="X355" s="57" t="s">
        <v>5174</v>
      </c>
      <c r="Y355" s="57" t="s">
        <v>5173</v>
      </c>
      <c r="Z355" s="57" t="s">
        <v>4795</v>
      </c>
      <c r="AA355" s="57" t="n">
        <v>173</v>
      </c>
      <c r="AB355" s="57" t="n">
        <v>173</v>
      </c>
      <c r="AC355" s="57" t="s">
        <v>5430</v>
      </c>
      <c r="AD355" s="57" t="s">
        <v>5458</v>
      </c>
      <c r="AE355" s="57" t="s">
        <v>4866</v>
      </c>
      <c r="AF355" s="58" t="n">
        <v>1</v>
      </c>
      <c r="AG355" s="58" t="n">
        <v>40.8600006103516</v>
      </c>
      <c r="AH355" s="58" t="n">
        <v>4.45408060097704</v>
      </c>
      <c r="AI355" s="59" t="b">
        <f aca="false">FALSE()</f>
        <v>0</v>
      </c>
      <c r="AJ355" s="59" t="b">
        <f aca="false">FALSE()</f>
        <v>0</v>
      </c>
      <c r="AK355" s="57" t="s">
        <v>5559</v>
      </c>
    </row>
    <row r="356" customFormat="false" ht="15" hidden="false" customHeight="true" outlineLevel="0" collapsed="false">
      <c r="B356" s="57" t="s">
        <v>4679</v>
      </c>
      <c r="C356" s="57" t="s">
        <v>255</v>
      </c>
      <c r="D356" s="57" t="s">
        <v>410</v>
      </c>
      <c r="E356" s="59" t="b">
        <f aca="false">TRUE()</f>
        <v>1</v>
      </c>
      <c r="F356" s="57" t="n">
        <v>1</v>
      </c>
      <c r="G356" s="57" t="s">
        <v>5172</v>
      </c>
      <c r="H356" s="57" t="s">
        <v>4842</v>
      </c>
      <c r="I356" s="57" t="n">
        <v>5</v>
      </c>
      <c r="J356" s="57" t="s">
        <v>4570</v>
      </c>
      <c r="K356" s="57" t="n">
        <v>2</v>
      </c>
      <c r="L356" s="59" t="b">
        <f aca="false">FALSE()</f>
        <v>0</v>
      </c>
      <c r="M356" s="59" t="b">
        <f aca="false">TRUE()</f>
        <v>1</v>
      </c>
      <c r="N356" s="59" t="b">
        <f aca="false">TRUE()</f>
        <v>1</v>
      </c>
      <c r="O356" s="59" t="b">
        <f aca="false">TRUE()</f>
        <v>1</v>
      </c>
      <c r="P356" s="59" t="b">
        <f aca="false">TRUE()</f>
        <v>1</v>
      </c>
      <c r="Q356" s="57" t="s">
        <v>5447</v>
      </c>
      <c r="R356" s="57" t="s">
        <v>5460</v>
      </c>
      <c r="S356" s="57" t="s">
        <v>5558</v>
      </c>
      <c r="T356" s="58" t="n">
        <v>1</v>
      </c>
      <c r="U356" s="58" t="n">
        <v>36.1599998474121</v>
      </c>
      <c r="V356" s="57" t="s">
        <v>551</v>
      </c>
      <c r="W356" s="57" t="s">
        <v>282</v>
      </c>
      <c r="X356" s="57" t="s">
        <v>5180</v>
      </c>
      <c r="Y356" s="57" t="s">
        <v>5157</v>
      </c>
      <c r="Z356" s="57" t="s">
        <v>4840</v>
      </c>
      <c r="AA356" s="57" t="n">
        <v>145</v>
      </c>
      <c r="AB356" s="57" t="n">
        <v>145</v>
      </c>
      <c r="AC356" s="57" t="s">
        <v>5417</v>
      </c>
      <c r="AD356" s="57" t="s">
        <v>5028</v>
      </c>
      <c r="AE356" s="57" t="s">
        <v>4838</v>
      </c>
      <c r="AF356" s="58" t="n">
        <v>1</v>
      </c>
      <c r="AG356" s="58" t="n">
        <v>24.8700008392334</v>
      </c>
      <c r="AH356" s="58" t="n">
        <v>4.42449918069828</v>
      </c>
      <c r="AI356" s="59" t="b">
        <f aca="false">FALSE()</f>
        <v>0</v>
      </c>
      <c r="AJ356" s="59" t="b">
        <f aca="false">FALSE()</f>
        <v>0</v>
      </c>
      <c r="AK356" s="57" t="s">
        <v>5555</v>
      </c>
    </row>
    <row r="357" customFormat="false" ht="15" hidden="false" customHeight="true" outlineLevel="0" collapsed="false">
      <c r="B357" s="57" t="s">
        <v>4679</v>
      </c>
      <c r="C357" s="57" t="s">
        <v>255</v>
      </c>
      <c r="D357" s="57" t="s">
        <v>410</v>
      </c>
      <c r="E357" s="59" t="b">
        <f aca="false">TRUE()</f>
        <v>1</v>
      </c>
      <c r="F357" s="57" t="n">
        <v>1</v>
      </c>
      <c r="G357" s="57" t="s">
        <v>5172</v>
      </c>
      <c r="H357" s="57" t="s">
        <v>4842</v>
      </c>
      <c r="I357" s="57" t="n">
        <v>5</v>
      </c>
      <c r="J357" s="57" t="s">
        <v>4570</v>
      </c>
      <c r="K357" s="57" t="n">
        <v>2</v>
      </c>
      <c r="L357" s="59" t="b">
        <f aca="false">FALSE()</f>
        <v>0</v>
      </c>
      <c r="M357" s="59" t="b">
        <f aca="false">TRUE()</f>
        <v>1</v>
      </c>
      <c r="N357" s="59" t="b">
        <f aca="false">TRUE()</f>
        <v>1</v>
      </c>
      <c r="O357" s="59" t="b">
        <f aca="false">TRUE()</f>
        <v>1</v>
      </c>
      <c r="P357" s="59" t="b">
        <f aca="false">TRUE()</f>
        <v>1</v>
      </c>
      <c r="Q357" s="57" t="s">
        <v>5447</v>
      </c>
      <c r="R357" s="57" t="s">
        <v>5460</v>
      </c>
      <c r="S357" s="57" t="s">
        <v>5558</v>
      </c>
      <c r="T357" s="58" t="n">
        <v>1</v>
      </c>
      <c r="U357" s="58" t="n">
        <v>36.1599998474121</v>
      </c>
      <c r="V357" s="57" t="s">
        <v>551</v>
      </c>
      <c r="W357" s="57" t="s">
        <v>282</v>
      </c>
      <c r="X357" s="57" t="s">
        <v>5180</v>
      </c>
      <c r="Y357" s="57" t="s">
        <v>5157</v>
      </c>
      <c r="Z357" s="57" t="s">
        <v>4840</v>
      </c>
      <c r="AA357" s="57" t="n">
        <v>145</v>
      </c>
      <c r="AB357" s="57" t="n">
        <v>145</v>
      </c>
      <c r="AC357" s="57" t="s">
        <v>5417</v>
      </c>
      <c r="AD357" s="57" t="s">
        <v>5480</v>
      </c>
      <c r="AE357" s="57" t="s">
        <v>4838</v>
      </c>
      <c r="AF357" s="58" t="n">
        <v>1</v>
      </c>
      <c r="AG357" s="58" t="n">
        <v>24.8700008392334</v>
      </c>
      <c r="AH357" s="58" t="n">
        <v>4.05903732429255</v>
      </c>
      <c r="AI357" s="59" t="b">
        <f aca="false">FALSE()</f>
        <v>0</v>
      </c>
      <c r="AJ357" s="59" t="b">
        <f aca="false">FALSE()</f>
        <v>0</v>
      </c>
      <c r="AK357" s="57" t="s">
        <v>5555</v>
      </c>
    </row>
    <row r="358" customFormat="false" ht="15" hidden="false" customHeight="true" outlineLevel="0" collapsed="false">
      <c r="B358" s="57" t="s">
        <v>4679</v>
      </c>
      <c r="C358" s="57" t="s">
        <v>255</v>
      </c>
      <c r="D358" s="57" t="s">
        <v>410</v>
      </c>
      <c r="E358" s="59" t="b">
        <f aca="false">TRUE()</f>
        <v>1</v>
      </c>
      <c r="F358" s="57" t="n">
        <v>1</v>
      </c>
      <c r="G358" s="57" t="s">
        <v>5172</v>
      </c>
      <c r="H358" s="57" t="s">
        <v>4842</v>
      </c>
      <c r="I358" s="57" t="n">
        <v>5</v>
      </c>
      <c r="J358" s="57" t="s">
        <v>4570</v>
      </c>
      <c r="K358" s="57" t="n">
        <v>2</v>
      </c>
      <c r="L358" s="59" t="b">
        <f aca="false">FALSE()</f>
        <v>0</v>
      </c>
      <c r="M358" s="59" t="b">
        <f aca="false">TRUE()</f>
        <v>1</v>
      </c>
      <c r="N358" s="59" t="b">
        <f aca="false">TRUE()</f>
        <v>1</v>
      </c>
      <c r="O358" s="59" t="b">
        <f aca="false">TRUE()</f>
        <v>1</v>
      </c>
      <c r="P358" s="59" t="b">
        <f aca="false">TRUE()</f>
        <v>1</v>
      </c>
      <c r="Q358" s="57" t="s">
        <v>5447</v>
      </c>
      <c r="R358" s="57" t="s">
        <v>5460</v>
      </c>
      <c r="S358" s="57" t="s">
        <v>5558</v>
      </c>
      <c r="T358" s="58" t="n">
        <v>1</v>
      </c>
      <c r="U358" s="58" t="n">
        <v>36.1599998474121</v>
      </c>
      <c r="V358" s="57" t="s">
        <v>551</v>
      </c>
      <c r="W358" s="57" t="s">
        <v>282</v>
      </c>
      <c r="X358" s="57" t="s">
        <v>5180</v>
      </c>
      <c r="Y358" s="57" t="s">
        <v>5157</v>
      </c>
      <c r="Z358" s="57" t="s">
        <v>4840</v>
      </c>
      <c r="AA358" s="57" t="n">
        <v>145</v>
      </c>
      <c r="AB358" s="57" t="n">
        <v>145</v>
      </c>
      <c r="AC358" s="57" t="s">
        <v>5417</v>
      </c>
      <c r="AD358" s="57" t="s">
        <v>5426</v>
      </c>
      <c r="AE358" s="57" t="s">
        <v>4838</v>
      </c>
      <c r="AF358" s="58" t="n">
        <v>1</v>
      </c>
      <c r="AG358" s="58" t="n">
        <v>24.8700008392334</v>
      </c>
      <c r="AH358" s="58" t="n">
        <v>4.04560934841712</v>
      </c>
      <c r="AI358" s="59" t="b">
        <f aca="false">FALSE()</f>
        <v>0</v>
      </c>
      <c r="AJ358" s="59" t="b">
        <f aca="false">FALSE()</f>
        <v>0</v>
      </c>
      <c r="AK358" s="57" t="s">
        <v>5555</v>
      </c>
    </row>
    <row r="359" customFormat="false" ht="15" hidden="false" customHeight="true" outlineLevel="0" collapsed="false">
      <c r="B359" s="57" t="s">
        <v>4679</v>
      </c>
      <c r="C359" s="57" t="s">
        <v>255</v>
      </c>
      <c r="D359" s="57" t="s">
        <v>410</v>
      </c>
      <c r="E359" s="59" t="b">
        <f aca="false">TRUE()</f>
        <v>1</v>
      </c>
      <c r="F359" s="57" t="n">
        <v>1</v>
      </c>
      <c r="G359" s="57" t="s">
        <v>5172</v>
      </c>
      <c r="H359" s="57" t="s">
        <v>4842</v>
      </c>
      <c r="I359" s="57" t="n">
        <v>5</v>
      </c>
      <c r="J359" s="57" t="s">
        <v>4570</v>
      </c>
      <c r="K359" s="57" t="n">
        <v>2</v>
      </c>
      <c r="L359" s="59" t="b">
        <f aca="false">FALSE()</f>
        <v>0</v>
      </c>
      <c r="M359" s="59" t="b">
        <f aca="false">TRUE()</f>
        <v>1</v>
      </c>
      <c r="N359" s="59" t="b">
        <f aca="false">TRUE()</f>
        <v>1</v>
      </c>
      <c r="O359" s="59" t="b">
        <f aca="false">TRUE()</f>
        <v>1</v>
      </c>
      <c r="P359" s="59" t="b">
        <f aca="false">TRUE()</f>
        <v>1</v>
      </c>
      <c r="Q359" s="57" t="s">
        <v>5447</v>
      </c>
      <c r="R359" s="57" t="s">
        <v>5451</v>
      </c>
      <c r="S359" s="57" t="s">
        <v>5558</v>
      </c>
      <c r="T359" s="58" t="n">
        <v>1</v>
      </c>
      <c r="U359" s="58" t="n">
        <v>36.1599998474121</v>
      </c>
      <c r="V359" s="57" t="s">
        <v>341</v>
      </c>
      <c r="W359" s="57" t="s">
        <v>282</v>
      </c>
      <c r="X359" s="57" t="s">
        <v>5174</v>
      </c>
      <c r="Y359" s="57" t="s">
        <v>5173</v>
      </c>
      <c r="Z359" s="57" t="s">
        <v>4795</v>
      </c>
      <c r="AA359" s="57" t="n">
        <v>173</v>
      </c>
      <c r="AB359" s="57" t="n">
        <v>173</v>
      </c>
      <c r="AC359" s="57" t="s">
        <v>5430</v>
      </c>
      <c r="AD359" s="57" t="s">
        <v>5030</v>
      </c>
      <c r="AE359" s="57" t="s">
        <v>4838</v>
      </c>
      <c r="AF359" s="58" t="n">
        <v>1</v>
      </c>
      <c r="AG359" s="58" t="n">
        <v>40.8600006103516</v>
      </c>
      <c r="AH359" s="58" t="n">
        <v>3.61870087185995</v>
      </c>
      <c r="AI359" s="59" t="b">
        <f aca="false">FALSE()</f>
        <v>0</v>
      </c>
      <c r="AJ359" s="59" t="b">
        <f aca="false">TRUE()</f>
        <v>1</v>
      </c>
      <c r="AK359" s="57" t="s">
        <v>5555</v>
      </c>
    </row>
    <row r="360" customFormat="false" ht="15" hidden="false" customHeight="true" outlineLevel="0" collapsed="false">
      <c r="B360" s="57" t="s">
        <v>4679</v>
      </c>
      <c r="C360" s="57" t="s">
        <v>255</v>
      </c>
      <c r="D360" s="57" t="s">
        <v>410</v>
      </c>
      <c r="E360" s="59" t="b">
        <f aca="false">TRUE()</f>
        <v>1</v>
      </c>
      <c r="F360" s="57" t="n">
        <v>1</v>
      </c>
      <c r="G360" s="57" t="s">
        <v>5172</v>
      </c>
      <c r="H360" s="57" t="s">
        <v>4842</v>
      </c>
      <c r="I360" s="57" t="n">
        <v>5</v>
      </c>
      <c r="J360" s="57" t="s">
        <v>4570</v>
      </c>
      <c r="K360" s="57" t="n">
        <v>2</v>
      </c>
      <c r="L360" s="59" t="b">
        <f aca="false">FALSE()</f>
        <v>0</v>
      </c>
      <c r="M360" s="59" t="b">
        <f aca="false">TRUE()</f>
        <v>1</v>
      </c>
      <c r="N360" s="59" t="b">
        <f aca="false">TRUE()</f>
        <v>1</v>
      </c>
      <c r="O360" s="59" t="b">
        <f aca="false">TRUE()</f>
        <v>1</v>
      </c>
      <c r="P360" s="59" t="b">
        <f aca="false">TRUE()</f>
        <v>1</v>
      </c>
      <c r="Q360" s="57" t="s">
        <v>5447</v>
      </c>
      <c r="R360" s="57" t="s">
        <v>5451</v>
      </c>
      <c r="S360" s="57" t="s">
        <v>5558</v>
      </c>
      <c r="T360" s="58" t="n">
        <v>1</v>
      </c>
      <c r="U360" s="58" t="n">
        <v>36.1599998474121</v>
      </c>
      <c r="V360" s="57" t="s">
        <v>341</v>
      </c>
      <c r="W360" s="57" t="s">
        <v>282</v>
      </c>
      <c r="X360" s="57" t="s">
        <v>5174</v>
      </c>
      <c r="Y360" s="57" t="s">
        <v>5173</v>
      </c>
      <c r="Z360" s="57" t="s">
        <v>4795</v>
      </c>
      <c r="AA360" s="57" t="n">
        <v>173</v>
      </c>
      <c r="AB360" s="57" t="n">
        <v>173</v>
      </c>
      <c r="AC360" s="57" t="s">
        <v>5430</v>
      </c>
      <c r="AD360" s="57" t="s">
        <v>5016</v>
      </c>
      <c r="AE360" s="57" t="s">
        <v>4838</v>
      </c>
      <c r="AF360" s="58" t="n">
        <v>1</v>
      </c>
      <c r="AG360" s="58" t="n">
        <v>40.8600006103516</v>
      </c>
      <c r="AH360" s="58" t="n">
        <v>3.82025627412611</v>
      </c>
      <c r="AI360" s="59" t="b">
        <f aca="false">FALSE()</f>
        <v>0</v>
      </c>
      <c r="AJ360" s="59" t="b">
        <f aca="false">TRUE()</f>
        <v>1</v>
      </c>
      <c r="AK360" s="57" t="s">
        <v>5555</v>
      </c>
    </row>
    <row r="361" customFormat="false" ht="15" hidden="false" customHeight="true" outlineLevel="0" collapsed="false">
      <c r="B361" s="57" t="s">
        <v>4679</v>
      </c>
      <c r="C361" s="57" t="s">
        <v>255</v>
      </c>
      <c r="D361" s="57" t="s">
        <v>410</v>
      </c>
      <c r="E361" s="59" t="b">
        <f aca="false">TRUE()</f>
        <v>1</v>
      </c>
      <c r="F361" s="57" t="n">
        <v>1</v>
      </c>
      <c r="G361" s="57" t="s">
        <v>5172</v>
      </c>
      <c r="H361" s="57" t="s">
        <v>4842</v>
      </c>
      <c r="I361" s="57" t="n">
        <v>5</v>
      </c>
      <c r="J361" s="57" t="s">
        <v>4570</v>
      </c>
      <c r="K361" s="57" t="n">
        <v>2</v>
      </c>
      <c r="L361" s="59" t="b">
        <f aca="false">FALSE()</f>
        <v>0</v>
      </c>
      <c r="M361" s="59" t="b">
        <f aca="false">TRUE()</f>
        <v>1</v>
      </c>
      <c r="N361" s="59" t="b">
        <f aca="false">TRUE()</f>
        <v>1</v>
      </c>
      <c r="O361" s="59" t="b">
        <f aca="false">TRUE()</f>
        <v>1</v>
      </c>
      <c r="P361" s="59" t="b">
        <f aca="false">TRUE()</f>
        <v>1</v>
      </c>
      <c r="Q361" s="57" t="s">
        <v>5447</v>
      </c>
      <c r="R361" s="57" t="s">
        <v>5451</v>
      </c>
      <c r="S361" s="57" t="s">
        <v>5558</v>
      </c>
      <c r="T361" s="58" t="n">
        <v>1</v>
      </c>
      <c r="U361" s="58" t="n">
        <v>36.1599998474121</v>
      </c>
      <c r="V361" s="57" t="s">
        <v>341</v>
      </c>
      <c r="W361" s="57" t="s">
        <v>282</v>
      </c>
      <c r="X361" s="57" t="s">
        <v>5174</v>
      </c>
      <c r="Y361" s="57" t="s">
        <v>5173</v>
      </c>
      <c r="Z361" s="57" t="s">
        <v>4795</v>
      </c>
      <c r="AA361" s="57" t="n">
        <v>173</v>
      </c>
      <c r="AB361" s="57" t="n">
        <v>173</v>
      </c>
      <c r="AC361" s="57" t="s">
        <v>5430</v>
      </c>
      <c r="AD361" s="57" t="s">
        <v>5458</v>
      </c>
      <c r="AE361" s="57" t="s">
        <v>4866</v>
      </c>
      <c r="AF361" s="58" t="n">
        <v>1</v>
      </c>
      <c r="AG361" s="58" t="n">
        <v>40.8600006103516</v>
      </c>
      <c r="AH361" s="58" t="n">
        <v>3.14639921179749</v>
      </c>
      <c r="AI361" s="59" t="b">
        <f aca="false">TRUE()</f>
        <v>1</v>
      </c>
      <c r="AJ361" s="59" t="b">
        <f aca="false">TRUE()</f>
        <v>1</v>
      </c>
      <c r="AK361" s="57" t="s">
        <v>5559</v>
      </c>
    </row>
    <row r="362" customFormat="false" ht="15" hidden="false" customHeight="true" outlineLevel="0" collapsed="false">
      <c r="B362" s="57" t="s">
        <v>4679</v>
      </c>
      <c r="C362" s="57" t="s">
        <v>255</v>
      </c>
      <c r="D362" s="57" t="s">
        <v>410</v>
      </c>
      <c r="E362" s="59" t="b">
        <f aca="false">TRUE()</f>
        <v>1</v>
      </c>
      <c r="F362" s="57" t="n">
        <v>1</v>
      </c>
      <c r="G362" s="57" t="s">
        <v>5172</v>
      </c>
      <c r="H362" s="57" t="s">
        <v>4842</v>
      </c>
      <c r="I362" s="57" t="n">
        <v>5</v>
      </c>
      <c r="J362" s="57" t="s">
        <v>4570</v>
      </c>
      <c r="K362" s="57" t="n">
        <v>2</v>
      </c>
      <c r="L362" s="59" t="b">
        <f aca="false">FALSE()</f>
        <v>0</v>
      </c>
      <c r="M362" s="59" t="b">
        <f aca="false">TRUE()</f>
        <v>1</v>
      </c>
      <c r="N362" s="59" t="b">
        <f aca="false">TRUE()</f>
        <v>1</v>
      </c>
      <c r="O362" s="59" t="b">
        <f aca="false">TRUE()</f>
        <v>1</v>
      </c>
      <c r="P362" s="59" t="b">
        <f aca="false">TRUE()</f>
        <v>1</v>
      </c>
      <c r="Q362" s="57" t="s">
        <v>5447</v>
      </c>
      <c r="R362" s="57" t="s">
        <v>5451</v>
      </c>
      <c r="S362" s="57" t="s">
        <v>5558</v>
      </c>
      <c r="T362" s="58" t="n">
        <v>1</v>
      </c>
      <c r="U362" s="58" t="n">
        <v>36.1599998474121</v>
      </c>
      <c r="V362" s="57" t="s">
        <v>551</v>
      </c>
      <c r="W362" s="57" t="s">
        <v>282</v>
      </c>
      <c r="X362" s="57" t="s">
        <v>5180</v>
      </c>
      <c r="Y362" s="57" t="s">
        <v>5157</v>
      </c>
      <c r="Z362" s="57" t="s">
        <v>4840</v>
      </c>
      <c r="AA362" s="57" t="n">
        <v>145</v>
      </c>
      <c r="AB362" s="57" t="n">
        <v>145</v>
      </c>
      <c r="AC362" s="57" t="s">
        <v>5417</v>
      </c>
      <c r="AD362" s="57" t="s">
        <v>5480</v>
      </c>
      <c r="AE362" s="57" t="s">
        <v>4838</v>
      </c>
      <c r="AF362" s="58" t="n">
        <v>1</v>
      </c>
      <c r="AG362" s="58" t="n">
        <v>24.8700008392334</v>
      </c>
      <c r="AH362" s="58" t="n">
        <v>4.48637782626479</v>
      </c>
      <c r="AI362" s="59" t="b">
        <f aca="false">FALSE()</f>
        <v>0</v>
      </c>
      <c r="AJ362" s="59" t="b">
        <f aca="false">FALSE()</f>
        <v>0</v>
      </c>
      <c r="AK362" s="57" t="s">
        <v>5555</v>
      </c>
    </row>
    <row r="363" customFormat="false" ht="15" hidden="false" customHeight="true" outlineLevel="0" collapsed="false">
      <c r="B363" s="57" t="s">
        <v>4679</v>
      </c>
      <c r="C363" s="57" t="s">
        <v>255</v>
      </c>
      <c r="D363" s="57" t="s">
        <v>410</v>
      </c>
      <c r="E363" s="59" t="b">
        <f aca="false">TRUE()</f>
        <v>1</v>
      </c>
      <c r="F363" s="57" t="n">
        <v>1</v>
      </c>
      <c r="G363" s="57" t="s">
        <v>5172</v>
      </c>
      <c r="H363" s="57" t="s">
        <v>4842</v>
      </c>
      <c r="I363" s="57" t="n">
        <v>5</v>
      </c>
      <c r="J363" s="57" t="s">
        <v>4570</v>
      </c>
      <c r="K363" s="57" t="n">
        <v>2</v>
      </c>
      <c r="L363" s="59" t="b">
        <f aca="false">FALSE()</f>
        <v>0</v>
      </c>
      <c r="M363" s="59" t="b">
        <f aca="false">TRUE()</f>
        <v>1</v>
      </c>
      <c r="N363" s="59" t="b">
        <f aca="false">TRUE()</f>
        <v>1</v>
      </c>
      <c r="O363" s="59" t="b">
        <f aca="false">TRUE()</f>
        <v>1</v>
      </c>
      <c r="P363" s="59" t="b">
        <f aca="false">TRUE()</f>
        <v>1</v>
      </c>
      <c r="Q363" s="57" t="s">
        <v>5447</v>
      </c>
      <c r="R363" s="57" t="s">
        <v>5451</v>
      </c>
      <c r="S363" s="57" t="s">
        <v>5558</v>
      </c>
      <c r="T363" s="58" t="n">
        <v>1</v>
      </c>
      <c r="U363" s="58" t="n">
        <v>36.1599998474121</v>
      </c>
      <c r="V363" s="57" t="s">
        <v>551</v>
      </c>
      <c r="W363" s="57" t="s">
        <v>282</v>
      </c>
      <c r="X363" s="57" t="s">
        <v>5180</v>
      </c>
      <c r="Y363" s="57" t="s">
        <v>5157</v>
      </c>
      <c r="Z363" s="57" t="s">
        <v>4840</v>
      </c>
      <c r="AA363" s="57" t="n">
        <v>145</v>
      </c>
      <c r="AB363" s="57" t="n">
        <v>145</v>
      </c>
      <c r="AC363" s="57" t="s">
        <v>5417</v>
      </c>
      <c r="AD363" s="57" t="s">
        <v>5426</v>
      </c>
      <c r="AE363" s="57" t="s">
        <v>4838</v>
      </c>
      <c r="AF363" s="58" t="n">
        <v>1</v>
      </c>
      <c r="AG363" s="58" t="n">
        <v>24.8700008392334</v>
      </c>
      <c r="AH363" s="58" t="n">
        <v>3.75765099497014</v>
      </c>
      <c r="AI363" s="59" t="b">
        <f aca="false">FALSE()</f>
        <v>0</v>
      </c>
      <c r="AJ363" s="59" t="b">
        <f aca="false">TRUE()</f>
        <v>1</v>
      </c>
      <c r="AK363" s="57" t="s">
        <v>5555</v>
      </c>
    </row>
    <row r="364" customFormat="false" ht="15" hidden="false" customHeight="true" outlineLevel="0" collapsed="false">
      <c r="B364" s="57" t="s">
        <v>4679</v>
      </c>
      <c r="C364" s="57" t="s">
        <v>255</v>
      </c>
      <c r="D364" s="57" t="s">
        <v>410</v>
      </c>
      <c r="E364" s="59" t="b">
        <f aca="false">TRUE()</f>
        <v>1</v>
      </c>
      <c r="F364" s="57" t="n">
        <v>1</v>
      </c>
      <c r="G364" s="57" t="s">
        <v>5172</v>
      </c>
      <c r="H364" s="57" t="s">
        <v>4842</v>
      </c>
      <c r="I364" s="57" t="n">
        <v>6</v>
      </c>
      <c r="J364" s="57" t="s">
        <v>281</v>
      </c>
      <c r="K364" s="57" t="n">
        <v>2</v>
      </c>
      <c r="L364" s="59" t="b">
        <f aca="false">FALSE()</f>
        <v>0</v>
      </c>
      <c r="M364" s="59" t="b">
        <f aca="false">TRUE()</f>
        <v>1</v>
      </c>
      <c r="N364" s="59" t="b">
        <f aca="false">TRUE()</f>
        <v>1</v>
      </c>
      <c r="O364" s="59" t="b">
        <f aca="false">TRUE()</f>
        <v>1</v>
      </c>
      <c r="P364" s="59" t="b">
        <f aca="false">TRUE()</f>
        <v>1</v>
      </c>
      <c r="Q364" s="57" t="s">
        <v>5432</v>
      </c>
      <c r="R364" s="57" t="s">
        <v>4795</v>
      </c>
      <c r="S364" s="57" t="s">
        <v>4795</v>
      </c>
      <c r="T364" s="58" t="n">
        <v>1</v>
      </c>
      <c r="U364" s="58" t="n">
        <v>31.6000003814697</v>
      </c>
      <c r="V364" s="57" t="s">
        <v>551</v>
      </c>
      <c r="W364" s="57" t="s">
        <v>282</v>
      </c>
      <c r="X364" s="57" t="s">
        <v>5180</v>
      </c>
      <c r="Y364" s="57" t="s">
        <v>5157</v>
      </c>
      <c r="Z364" s="57" t="s">
        <v>4840</v>
      </c>
      <c r="AA364" s="57" t="n">
        <v>146</v>
      </c>
      <c r="AB364" s="57" t="n">
        <v>146</v>
      </c>
      <c r="AC364" s="57" t="s">
        <v>5425</v>
      </c>
      <c r="AD364" s="57" t="s">
        <v>4866</v>
      </c>
      <c r="AE364" s="57" t="s">
        <v>4866</v>
      </c>
      <c r="AF364" s="58" t="n">
        <v>1</v>
      </c>
      <c r="AG364" s="58" t="n">
        <v>25.75</v>
      </c>
      <c r="AH364" s="58" t="n">
        <v>4.23361429513837</v>
      </c>
      <c r="AI364" s="59" t="b">
        <f aca="false">FALSE()</f>
        <v>0</v>
      </c>
      <c r="AJ364" s="59" t="b">
        <f aca="false">FALSE()</f>
        <v>0</v>
      </c>
      <c r="AK364" s="57" t="s">
        <v>5556</v>
      </c>
    </row>
    <row r="365" customFormat="false" ht="15" hidden="false" customHeight="true" outlineLevel="0" collapsed="false">
      <c r="B365" s="57" t="s">
        <v>4679</v>
      </c>
      <c r="C365" s="57" t="s">
        <v>255</v>
      </c>
      <c r="D365" s="57" t="s">
        <v>410</v>
      </c>
      <c r="E365" s="59" t="b">
        <f aca="false">TRUE()</f>
        <v>1</v>
      </c>
      <c r="F365" s="57" t="n">
        <v>1</v>
      </c>
      <c r="G365" s="57" t="s">
        <v>5172</v>
      </c>
      <c r="H365" s="57" t="s">
        <v>4842</v>
      </c>
      <c r="I365" s="57" t="n">
        <v>6</v>
      </c>
      <c r="J365" s="57" t="s">
        <v>281</v>
      </c>
      <c r="K365" s="57" t="n">
        <v>2</v>
      </c>
      <c r="L365" s="59" t="b">
        <f aca="false">FALSE()</f>
        <v>0</v>
      </c>
      <c r="M365" s="59" t="b">
        <f aca="false">TRUE()</f>
        <v>1</v>
      </c>
      <c r="N365" s="59" t="b">
        <f aca="false">TRUE()</f>
        <v>1</v>
      </c>
      <c r="O365" s="59" t="b">
        <f aca="false">TRUE()</f>
        <v>1</v>
      </c>
      <c r="P365" s="59" t="b">
        <f aca="false">TRUE()</f>
        <v>1</v>
      </c>
      <c r="Q365" s="57" t="s">
        <v>5432</v>
      </c>
      <c r="R365" s="57" t="s">
        <v>4838</v>
      </c>
      <c r="S365" s="57" t="s">
        <v>5557</v>
      </c>
      <c r="T365" s="58" t="n">
        <v>1</v>
      </c>
      <c r="U365" s="58" t="n">
        <v>31.6000003814697</v>
      </c>
      <c r="V365" s="57" t="s">
        <v>551</v>
      </c>
      <c r="W365" s="57" t="s">
        <v>282</v>
      </c>
      <c r="X365" s="57" t="s">
        <v>5180</v>
      </c>
      <c r="Y365" s="57" t="s">
        <v>5157</v>
      </c>
      <c r="Z365" s="57" t="s">
        <v>4840</v>
      </c>
      <c r="AA365" s="57" t="n">
        <v>148</v>
      </c>
      <c r="AB365" s="57" t="n">
        <v>148</v>
      </c>
      <c r="AC365" s="57" t="s">
        <v>5440</v>
      </c>
      <c r="AD365" s="57" t="s">
        <v>4795</v>
      </c>
      <c r="AE365" s="57" t="s">
        <v>4795</v>
      </c>
      <c r="AF365" s="58" t="n">
        <v>1</v>
      </c>
      <c r="AG365" s="58" t="n">
        <v>32.5999984741211</v>
      </c>
      <c r="AH365" s="58" t="n">
        <v>3.85926288298683</v>
      </c>
      <c r="AI365" s="59" t="b">
        <f aca="false">FALSE()</f>
        <v>0</v>
      </c>
      <c r="AJ365" s="59" t="b">
        <f aca="false">TRUE()</f>
        <v>1</v>
      </c>
      <c r="AK365" s="57" t="s">
        <v>5555</v>
      </c>
    </row>
    <row r="366" customFormat="false" ht="15" hidden="false" customHeight="true" outlineLevel="0" collapsed="false">
      <c r="B366" s="57" t="s">
        <v>4679</v>
      </c>
      <c r="C366" s="57" t="s">
        <v>255</v>
      </c>
      <c r="D366" s="57" t="s">
        <v>410</v>
      </c>
      <c r="E366" s="59" t="b">
        <f aca="false">TRUE()</f>
        <v>1</v>
      </c>
      <c r="F366" s="57" t="n">
        <v>1</v>
      </c>
      <c r="G366" s="57" t="s">
        <v>5172</v>
      </c>
      <c r="H366" s="57" t="s">
        <v>4842</v>
      </c>
      <c r="I366" s="57" t="n">
        <v>6</v>
      </c>
      <c r="J366" s="57" t="s">
        <v>281</v>
      </c>
      <c r="K366" s="57" t="n">
        <v>2</v>
      </c>
      <c r="L366" s="59" t="b">
        <f aca="false">FALSE()</f>
        <v>0</v>
      </c>
      <c r="M366" s="59" t="b">
        <f aca="false">TRUE()</f>
        <v>1</v>
      </c>
      <c r="N366" s="59" t="b">
        <f aca="false">TRUE()</f>
        <v>1</v>
      </c>
      <c r="O366" s="59" t="b">
        <f aca="false">TRUE()</f>
        <v>1</v>
      </c>
      <c r="P366" s="59" t="b">
        <f aca="false">TRUE()</f>
        <v>1</v>
      </c>
      <c r="Q366" s="57" t="s">
        <v>5432</v>
      </c>
      <c r="R366" s="57" t="s">
        <v>4838</v>
      </c>
      <c r="S366" s="57" t="s">
        <v>5557</v>
      </c>
      <c r="T366" s="58" t="n">
        <v>1</v>
      </c>
      <c r="U366" s="58" t="n">
        <v>31.6000003814697</v>
      </c>
      <c r="V366" s="57" t="s">
        <v>551</v>
      </c>
      <c r="W366" s="57" t="s">
        <v>282</v>
      </c>
      <c r="X366" s="57" t="s">
        <v>5180</v>
      </c>
      <c r="Y366" s="57" t="s">
        <v>5157</v>
      </c>
      <c r="Z366" s="57" t="s">
        <v>4840</v>
      </c>
      <c r="AA366" s="57" t="n">
        <v>148</v>
      </c>
      <c r="AB366" s="57" t="n">
        <v>148</v>
      </c>
      <c r="AC366" s="57" t="s">
        <v>5440</v>
      </c>
      <c r="AD366" s="57" t="s">
        <v>4840</v>
      </c>
      <c r="AE366" s="57" t="s">
        <v>4838</v>
      </c>
      <c r="AF366" s="58" t="n">
        <v>1</v>
      </c>
      <c r="AG366" s="58" t="n">
        <v>32.5999984741211</v>
      </c>
      <c r="AH366" s="58" t="n">
        <v>4.41198107430207</v>
      </c>
      <c r="AI366" s="59" t="b">
        <f aca="false">FALSE()</f>
        <v>0</v>
      </c>
      <c r="AJ366" s="59" t="b">
        <f aca="false">FALSE()</f>
        <v>0</v>
      </c>
      <c r="AK366" s="57" t="s">
        <v>5555</v>
      </c>
    </row>
    <row r="367" customFormat="false" ht="15" hidden="false" customHeight="true" outlineLevel="0" collapsed="false">
      <c r="B367" s="57" t="s">
        <v>4679</v>
      </c>
      <c r="C367" s="57" t="s">
        <v>255</v>
      </c>
      <c r="D367" s="57" t="s">
        <v>410</v>
      </c>
      <c r="E367" s="59" t="b">
        <f aca="false">TRUE()</f>
        <v>1</v>
      </c>
      <c r="F367" s="57" t="n">
        <v>1</v>
      </c>
      <c r="G367" s="57" t="s">
        <v>5172</v>
      </c>
      <c r="H367" s="57" t="s">
        <v>4842</v>
      </c>
      <c r="I367" s="57" t="n">
        <v>6</v>
      </c>
      <c r="J367" s="57" t="s">
        <v>281</v>
      </c>
      <c r="K367" s="57" t="n">
        <v>2</v>
      </c>
      <c r="L367" s="59" t="b">
        <f aca="false">FALSE()</f>
        <v>0</v>
      </c>
      <c r="M367" s="59" t="b">
        <f aca="false">TRUE()</f>
        <v>1</v>
      </c>
      <c r="N367" s="59" t="b">
        <f aca="false">TRUE()</f>
        <v>1</v>
      </c>
      <c r="O367" s="59" t="b">
        <f aca="false">TRUE()</f>
        <v>1</v>
      </c>
      <c r="P367" s="59" t="b">
        <f aca="false">TRUE()</f>
        <v>1</v>
      </c>
      <c r="Q367" s="57" t="s">
        <v>5432</v>
      </c>
      <c r="R367" s="57" t="s">
        <v>4838</v>
      </c>
      <c r="S367" s="57" t="s">
        <v>5557</v>
      </c>
      <c r="T367" s="58" t="n">
        <v>1</v>
      </c>
      <c r="U367" s="58" t="n">
        <v>31.6000003814697</v>
      </c>
      <c r="V367" s="57" t="s">
        <v>551</v>
      </c>
      <c r="W367" s="57" t="s">
        <v>282</v>
      </c>
      <c r="X367" s="57" t="s">
        <v>5180</v>
      </c>
      <c r="Y367" s="57" t="s">
        <v>5157</v>
      </c>
      <c r="Z367" s="57" t="s">
        <v>4840</v>
      </c>
      <c r="AA367" s="57" t="n">
        <v>148</v>
      </c>
      <c r="AB367" s="57" t="n">
        <v>148</v>
      </c>
      <c r="AC367" s="57" t="s">
        <v>5440</v>
      </c>
      <c r="AD367" s="57" t="s">
        <v>5028</v>
      </c>
      <c r="AE367" s="57" t="s">
        <v>4838</v>
      </c>
      <c r="AF367" s="58" t="n">
        <v>1</v>
      </c>
      <c r="AG367" s="58" t="n">
        <v>32.5999984741211</v>
      </c>
      <c r="AH367" s="58" t="n">
        <v>3.79428267265369</v>
      </c>
      <c r="AI367" s="59" t="b">
        <f aca="false">FALSE()</f>
        <v>0</v>
      </c>
      <c r="AJ367" s="59" t="b">
        <f aca="false">TRUE()</f>
        <v>1</v>
      </c>
      <c r="AK367" s="57" t="s">
        <v>5555</v>
      </c>
    </row>
    <row r="368" customFormat="false" ht="15" hidden="false" customHeight="true" outlineLevel="0" collapsed="false">
      <c r="B368" s="57" t="s">
        <v>4679</v>
      </c>
      <c r="C368" s="57" t="s">
        <v>255</v>
      </c>
      <c r="D368" s="57" t="s">
        <v>410</v>
      </c>
      <c r="E368" s="59" t="b">
        <f aca="false">TRUE()</f>
        <v>1</v>
      </c>
      <c r="F368" s="57" t="n">
        <v>1</v>
      </c>
      <c r="G368" s="57" t="s">
        <v>5172</v>
      </c>
      <c r="H368" s="57" t="s">
        <v>4842</v>
      </c>
      <c r="I368" s="57" t="n">
        <v>6</v>
      </c>
      <c r="J368" s="57" t="s">
        <v>281</v>
      </c>
      <c r="K368" s="57" t="n">
        <v>2</v>
      </c>
      <c r="L368" s="59" t="b">
        <f aca="false">FALSE()</f>
        <v>0</v>
      </c>
      <c r="M368" s="59" t="b">
        <f aca="false">TRUE()</f>
        <v>1</v>
      </c>
      <c r="N368" s="59" t="b">
        <f aca="false">TRUE()</f>
        <v>1</v>
      </c>
      <c r="O368" s="59" t="b">
        <f aca="false">TRUE()</f>
        <v>1</v>
      </c>
      <c r="P368" s="59" t="b">
        <f aca="false">TRUE()</f>
        <v>1</v>
      </c>
      <c r="Q368" s="57" t="s">
        <v>5432</v>
      </c>
      <c r="R368" s="57" t="s">
        <v>4866</v>
      </c>
      <c r="S368" s="57" t="s">
        <v>5557</v>
      </c>
      <c r="T368" s="58" t="n">
        <v>1</v>
      </c>
      <c r="U368" s="58" t="n">
        <v>31.6000003814697</v>
      </c>
      <c r="V368" s="57" t="s">
        <v>551</v>
      </c>
      <c r="W368" s="57" t="s">
        <v>282</v>
      </c>
      <c r="X368" s="57" t="s">
        <v>5180</v>
      </c>
      <c r="Y368" s="57" t="s">
        <v>5157</v>
      </c>
      <c r="Z368" s="57" t="s">
        <v>4840</v>
      </c>
      <c r="AA368" s="57" t="n">
        <v>146</v>
      </c>
      <c r="AB368" s="57" t="n">
        <v>146</v>
      </c>
      <c r="AC368" s="57" t="s">
        <v>5425</v>
      </c>
      <c r="AD368" s="57" t="s">
        <v>4838</v>
      </c>
      <c r="AE368" s="57" t="s">
        <v>4838</v>
      </c>
      <c r="AF368" s="58" t="n">
        <v>1</v>
      </c>
      <c r="AG368" s="58" t="n">
        <v>25.75</v>
      </c>
      <c r="AH368" s="58" t="n">
        <v>3.84977311019755</v>
      </c>
      <c r="AI368" s="59" t="b">
        <f aca="false">FALSE()</f>
        <v>0</v>
      </c>
      <c r="AJ368" s="59" t="b">
        <f aca="false">TRUE()</f>
        <v>1</v>
      </c>
      <c r="AK368" s="57" t="s">
        <v>5555</v>
      </c>
    </row>
    <row r="369" customFormat="false" ht="15" hidden="false" customHeight="true" outlineLevel="0" collapsed="false">
      <c r="B369" s="57" t="s">
        <v>4679</v>
      </c>
      <c r="C369" s="57" t="s">
        <v>255</v>
      </c>
      <c r="D369" s="57" t="s">
        <v>410</v>
      </c>
      <c r="E369" s="59" t="b">
        <f aca="false">TRUE()</f>
        <v>1</v>
      </c>
      <c r="F369" s="57" t="n">
        <v>1</v>
      </c>
      <c r="G369" s="57" t="s">
        <v>5172</v>
      </c>
      <c r="H369" s="57" t="s">
        <v>4842</v>
      </c>
      <c r="I369" s="57" t="n">
        <v>6</v>
      </c>
      <c r="J369" s="57" t="s">
        <v>281</v>
      </c>
      <c r="K369" s="57" t="n">
        <v>2</v>
      </c>
      <c r="L369" s="59" t="b">
        <f aca="false">FALSE()</f>
        <v>0</v>
      </c>
      <c r="M369" s="59" t="b">
        <f aca="false">TRUE()</f>
        <v>1</v>
      </c>
      <c r="N369" s="59" t="b">
        <f aca="false">TRUE()</f>
        <v>1</v>
      </c>
      <c r="O369" s="59" t="b">
        <f aca="false">TRUE()</f>
        <v>1</v>
      </c>
      <c r="P369" s="59" t="b">
        <f aca="false">TRUE()</f>
        <v>1</v>
      </c>
      <c r="Q369" s="57" t="s">
        <v>5432</v>
      </c>
      <c r="R369" s="57" t="s">
        <v>4866</v>
      </c>
      <c r="S369" s="57" t="s">
        <v>5557</v>
      </c>
      <c r="T369" s="58" t="n">
        <v>1</v>
      </c>
      <c r="U369" s="58" t="n">
        <v>31.6000003814697</v>
      </c>
      <c r="V369" s="57" t="s">
        <v>551</v>
      </c>
      <c r="W369" s="57" t="s">
        <v>282</v>
      </c>
      <c r="X369" s="57" t="s">
        <v>5180</v>
      </c>
      <c r="Y369" s="57" t="s">
        <v>5157</v>
      </c>
      <c r="Z369" s="57" t="s">
        <v>4840</v>
      </c>
      <c r="AA369" s="57" t="n">
        <v>146</v>
      </c>
      <c r="AB369" s="57" t="n">
        <v>146</v>
      </c>
      <c r="AC369" s="57" t="s">
        <v>5425</v>
      </c>
      <c r="AD369" s="57" t="s">
        <v>4866</v>
      </c>
      <c r="AE369" s="57" t="s">
        <v>4866</v>
      </c>
      <c r="AF369" s="58" t="n">
        <v>1</v>
      </c>
      <c r="AG369" s="58" t="n">
        <v>25.75</v>
      </c>
      <c r="AH369" s="58" t="n">
        <v>3.77083399263348</v>
      </c>
      <c r="AI369" s="59" t="b">
        <f aca="false">FALSE()</f>
        <v>0</v>
      </c>
      <c r="AJ369" s="59" t="b">
        <f aca="false">TRUE()</f>
        <v>1</v>
      </c>
      <c r="AK369" s="57" t="s">
        <v>5556</v>
      </c>
    </row>
    <row r="370" customFormat="false" ht="15" hidden="false" customHeight="true" outlineLevel="0" collapsed="false">
      <c r="B370" s="57" t="s">
        <v>4679</v>
      </c>
      <c r="C370" s="57" t="s">
        <v>255</v>
      </c>
      <c r="D370" s="57" t="s">
        <v>410</v>
      </c>
      <c r="E370" s="59" t="b">
        <f aca="false">TRUE()</f>
        <v>1</v>
      </c>
      <c r="F370" s="57" t="n">
        <v>1</v>
      </c>
      <c r="G370" s="57" t="s">
        <v>5172</v>
      </c>
      <c r="H370" s="57" t="s">
        <v>4842</v>
      </c>
      <c r="I370" s="57" t="n">
        <v>6</v>
      </c>
      <c r="J370" s="57" t="s">
        <v>281</v>
      </c>
      <c r="K370" s="57" t="n">
        <v>2</v>
      </c>
      <c r="L370" s="59" t="b">
        <f aca="false">FALSE()</f>
        <v>0</v>
      </c>
      <c r="M370" s="59" t="b">
        <f aca="false">TRUE()</f>
        <v>1</v>
      </c>
      <c r="N370" s="59" t="b">
        <f aca="false">TRUE()</f>
        <v>1</v>
      </c>
      <c r="O370" s="59" t="b">
        <f aca="false">TRUE()</f>
        <v>1</v>
      </c>
      <c r="P370" s="59" t="b">
        <f aca="false">TRUE()</f>
        <v>1</v>
      </c>
      <c r="Q370" s="57" t="s">
        <v>5432</v>
      </c>
      <c r="R370" s="57" t="s">
        <v>4866</v>
      </c>
      <c r="S370" s="57" t="s">
        <v>5557</v>
      </c>
      <c r="T370" s="58" t="n">
        <v>1</v>
      </c>
      <c r="U370" s="58" t="n">
        <v>31.6000003814697</v>
      </c>
      <c r="V370" s="57" t="s">
        <v>551</v>
      </c>
      <c r="W370" s="57" t="s">
        <v>282</v>
      </c>
      <c r="X370" s="57" t="s">
        <v>5180</v>
      </c>
      <c r="Y370" s="57" t="s">
        <v>5157</v>
      </c>
      <c r="Z370" s="57" t="s">
        <v>4840</v>
      </c>
      <c r="AA370" s="57" t="n">
        <v>146</v>
      </c>
      <c r="AB370" s="57" t="n">
        <v>146</v>
      </c>
      <c r="AC370" s="57" t="s">
        <v>5425</v>
      </c>
      <c r="AD370" s="57" t="s">
        <v>5028</v>
      </c>
      <c r="AE370" s="57" t="s">
        <v>4838</v>
      </c>
      <c r="AF370" s="58" t="n">
        <v>1</v>
      </c>
      <c r="AG370" s="58" t="n">
        <v>25.75</v>
      </c>
      <c r="AH370" s="58" t="n">
        <v>4.42179296213652</v>
      </c>
      <c r="AI370" s="59" t="b">
        <f aca="false">FALSE()</f>
        <v>0</v>
      </c>
      <c r="AJ370" s="59" t="b">
        <f aca="false">FALSE()</f>
        <v>0</v>
      </c>
      <c r="AK370" s="57" t="s">
        <v>5555</v>
      </c>
    </row>
    <row r="371" customFormat="false" ht="15" hidden="false" customHeight="true" outlineLevel="0" collapsed="false">
      <c r="B371" s="57" t="s">
        <v>4679</v>
      </c>
      <c r="C371" s="57" t="s">
        <v>255</v>
      </c>
      <c r="D371" s="57" t="s">
        <v>410</v>
      </c>
      <c r="E371" s="59" t="b">
        <f aca="false">TRUE()</f>
        <v>1</v>
      </c>
      <c r="F371" s="57" t="n">
        <v>1</v>
      </c>
      <c r="G371" s="57" t="s">
        <v>5172</v>
      </c>
      <c r="H371" s="57" t="s">
        <v>4842</v>
      </c>
      <c r="I371" s="57" t="n">
        <v>6</v>
      </c>
      <c r="J371" s="57" t="s">
        <v>281</v>
      </c>
      <c r="K371" s="57" t="n">
        <v>2</v>
      </c>
      <c r="L371" s="59" t="b">
        <f aca="false">FALSE()</f>
        <v>0</v>
      </c>
      <c r="M371" s="59" t="b">
        <f aca="false">TRUE()</f>
        <v>1</v>
      </c>
      <c r="N371" s="59" t="b">
        <f aca="false">TRUE()</f>
        <v>1</v>
      </c>
      <c r="O371" s="59" t="b">
        <f aca="false">TRUE()</f>
        <v>1</v>
      </c>
      <c r="P371" s="59" t="b">
        <f aca="false">TRUE()</f>
        <v>1</v>
      </c>
      <c r="Q371" s="57" t="s">
        <v>5432</v>
      </c>
      <c r="R371" s="57" t="s">
        <v>4866</v>
      </c>
      <c r="S371" s="57" t="s">
        <v>5557</v>
      </c>
      <c r="T371" s="58" t="n">
        <v>1</v>
      </c>
      <c r="U371" s="58" t="n">
        <v>31.6000003814697</v>
      </c>
      <c r="V371" s="57" t="s">
        <v>551</v>
      </c>
      <c r="W371" s="57" t="s">
        <v>282</v>
      </c>
      <c r="X371" s="57" t="s">
        <v>5180</v>
      </c>
      <c r="Y371" s="57" t="s">
        <v>5157</v>
      </c>
      <c r="Z371" s="57" t="s">
        <v>4840</v>
      </c>
      <c r="AA371" s="57" t="n">
        <v>147</v>
      </c>
      <c r="AB371" s="57" t="n">
        <v>147</v>
      </c>
      <c r="AC371" s="57" t="s">
        <v>5417</v>
      </c>
      <c r="AD371" s="57" t="s">
        <v>4795</v>
      </c>
      <c r="AE371" s="57" t="s">
        <v>4795</v>
      </c>
      <c r="AF371" s="58" t="n">
        <v>1</v>
      </c>
      <c r="AG371" s="58" t="n">
        <v>27.0100002288818</v>
      </c>
      <c r="AH371" s="58" t="n">
        <v>3.75566798319553</v>
      </c>
      <c r="AI371" s="59" t="b">
        <f aca="false">FALSE()</f>
        <v>0</v>
      </c>
      <c r="AJ371" s="59" t="b">
        <f aca="false">TRUE()</f>
        <v>1</v>
      </c>
      <c r="AK371" s="57" t="s">
        <v>5555</v>
      </c>
    </row>
    <row r="372" customFormat="false" ht="15" hidden="false" customHeight="true" outlineLevel="0" collapsed="false">
      <c r="B372" s="57" t="s">
        <v>4679</v>
      </c>
      <c r="C372" s="57" t="s">
        <v>255</v>
      </c>
      <c r="D372" s="57" t="s">
        <v>410</v>
      </c>
      <c r="E372" s="59" t="b">
        <f aca="false">TRUE()</f>
        <v>1</v>
      </c>
      <c r="F372" s="57" t="n">
        <v>1</v>
      </c>
      <c r="G372" s="57" t="s">
        <v>5172</v>
      </c>
      <c r="H372" s="57" t="s">
        <v>4842</v>
      </c>
      <c r="I372" s="57" t="n">
        <v>6</v>
      </c>
      <c r="J372" s="57" t="s">
        <v>281</v>
      </c>
      <c r="K372" s="57" t="n">
        <v>2</v>
      </c>
      <c r="L372" s="59" t="b">
        <f aca="false">FALSE()</f>
        <v>0</v>
      </c>
      <c r="M372" s="59" t="b">
        <f aca="false">TRUE()</f>
        <v>1</v>
      </c>
      <c r="N372" s="59" t="b">
        <f aca="false">TRUE()</f>
        <v>1</v>
      </c>
      <c r="O372" s="59" t="b">
        <f aca="false">TRUE()</f>
        <v>1</v>
      </c>
      <c r="P372" s="59" t="b">
        <f aca="false">TRUE()</f>
        <v>1</v>
      </c>
      <c r="Q372" s="57" t="s">
        <v>5432</v>
      </c>
      <c r="R372" s="57" t="s">
        <v>4866</v>
      </c>
      <c r="S372" s="57" t="s">
        <v>5557</v>
      </c>
      <c r="T372" s="58" t="n">
        <v>1</v>
      </c>
      <c r="U372" s="58" t="n">
        <v>31.6000003814697</v>
      </c>
      <c r="V372" s="57" t="s">
        <v>551</v>
      </c>
      <c r="W372" s="57" t="s">
        <v>282</v>
      </c>
      <c r="X372" s="57" t="s">
        <v>5180</v>
      </c>
      <c r="Y372" s="57" t="s">
        <v>5157</v>
      </c>
      <c r="Z372" s="57" t="s">
        <v>4840</v>
      </c>
      <c r="AA372" s="57" t="n">
        <v>147</v>
      </c>
      <c r="AB372" s="57" t="n">
        <v>147</v>
      </c>
      <c r="AC372" s="57" t="s">
        <v>5417</v>
      </c>
      <c r="AD372" s="57" t="s">
        <v>4840</v>
      </c>
      <c r="AE372" s="57" t="s">
        <v>4838</v>
      </c>
      <c r="AF372" s="58" t="n">
        <v>1</v>
      </c>
      <c r="AG372" s="58" t="n">
        <v>27.0100002288818</v>
      </c>
      <c r="AH372" s="58" t="n">
        <v>3.59317547581525</v>
      </c>
      <c r="AI372" s="59" t="b">
        <f aca="false">FALSE()</f>
        <v>0</v>
      </c>
      <c r="AJ372" s="59" t="b">
        <f aca="false">TRUE()</f>
        <v>1</v>
      </c>
      <c r="AK372" s="57" t="s">
        <v>5555</v>
      </c>
    </row>
    <row r="373" customFormat="false" ht="15" hidden="false" customHeight="true" outlineLevel="0" collapsed="false">
      <c r="B373" s="57" t="s">
        <v>4679</v>
      </c>
      <c r="C373" s="57" t="s">
        <v>255</v>
      </c>
      <c r="D373" s="57" t="s">
        <v>410</v>
      </c>
      <c r="E373" s="59" t="b">
        <f aca="false">TRUE()</f>
        <v>1</v>
      </c>
      <c r="F373" s="57" t="n">
        <v>1</v>
      </c>
      <c r="G373" s="57" t="s">
        <v>5172</v>
      </c>
      <c r="H373" s="57" t="s">
        <v>4842</v>
      </c>
      <c r="I373" s="57" t="n">
        <v>6</v>
      </c>
      <c r="J373" s="57" t="s">
        <v>281</v>
      </c>
      <c r="K373" s="57" t="n">
        <v>2</v>
      </c>
      <c r="L373" s="59" t="b">
        <f aca="false">FALSE()</f>
        <v>0</v>
      </c>
      <c r="M373" s="59" t="b">
        <f aca="false">TRUE()</f>
        <v>1</v>
      </c>
      <c r="N373" s="59" t="b">
        <f aca="false">TRUE()</f>
        <v>1</v>
      </c>
      <c r="O373" s="59" t="b">
        <f aca="false">TRUE()</f>
        <v>1</v>
      </c>
      <c r="P373" s="59" t="b">
        <f aca="false">TRUE()</f>
        <v>1</v>
      </c>
      <c r="Q373" s="57" t="s">
        <v>5432</v>
      </c>
      <c r="R373" s="57" t="s">
        <v>4866</v>
      </c>
      <c r="S373" s="57" t="s">
        <v>5557</v>
      </c>
      <c r="T373" s="58" t="n">
        <v>1</v>
      </c>
      <c r="U373" s="58" t="n">
        <v>31.6000003814697</v>
      </c>
      <c r="V373" s="57" t="s">
        <v>551</v>
      </c>
      <c r="W373" s="57" t="s">
        <v>282</v>
      </c>
      <c r="X373" s="57" t="s">
        <v>5180</v>
      </c>
      <c r="Y373" s="57" t="s">
        <v>5157</v>
      </c>
      <c r="Z373" s="57" t="s">
        <v>4840</v>
      </c>
      <c r="AA373" s="57" t="n">
        <v>147</v>
      </c>
      <c r="AB373" s="57" t="n">
        <v>147</v>
      </c>
      <c r="AC373" s="57" t="s">
        <v>5417</v>
      </c>
      <c r="AD373" s="57" t="s">
        <v>4838</v>
      </c>
      <c r="AE373" s="57" t="s">
        <v>4838</v>
      </c>
      <c r="AF373" s="58" t="n">
        <v>1</v>
      </c>
      <c r="AG373" s="58" t="n">
        <v>27.0100002288818</v>
      </c>
      <c r="AH373" s="58" t="n">
        <v>3.34293194666001</v>
      </c>
      <c r="AI373" s="59" t="b">
        <f aca="false">TRUE()</f>
        <v>1</v>
      </c>
      <c r="AJ373" s="59" t="b">
        <f aca="false">TRUE()</f>
        <v>1</v>
      </c>
      <c r="AK373" s="57" t="s">
        <v>5555</v>
      </c>
    </row>
    <row r="374" customFormat="false" ht="15" hidden="false" customHeight="true" outlineLevel="0" collapsed="false">
      <c r="B374" s="57" t="s">
        <v>4679</v>
      </c>
      <c r="C374" s="57" t="s">
        <v>255</v>
      </c>
      <c r="D374" s="57" t="s">
        <v>410</v>
      </c>
      <c r="E374" s="59" t="b">
        <f aca="false">TRUE()</f>
        <v>1</v>
      </c>
      <c r="F374" s="57" t="n">
        <v>1</v>
      </c>
      <c r="G374" s="57" t="s">
        <v>5172</v>
      </c>
      <c r="H374" s="57" t="s">
        <v>4842</v>
      </c>
      <c r="I374" s="57" t="n">
        <v>6</v>
      </c>
      <c r="J374" s="57" t="s">
        <v>281</v>
      </c>
      <c r="K374" s="57" t="n">
        <v>2</v>
      </c>
      <c r="L374" s="59" t="b">
        <f aca="false">FALSE()</f>
        <v>0</v>
      </c>
      <c r="M374" s="59" t="b">
        <f aca="false">TRUE()</f>
        <v>1</v>
      </c>
      <c r="N374" s="59" t="b">
        <f aca="false">TRUE()</f>
        <v>1</v>
      </c>
      <c r="O374" s="59" t="b">
        <f aca="false">TRUE()</f>
        <v>1</v>
      </c>
      <c r="P374" s="59" t="b">
        <f aca="false">TRUE()</f>
        <v>1</v>
      </c>
      <c r="Q374" s="57" t="s">
        <v>5432</v>
      </c>
      <c r="R374" s="57" t="s">
        <v>4866</v>
      </c>
      <c r="S374" s="57" t="s">
        <v>5557</v>
      </c>
      <c r="T374" s="58" t="n">
        <v>1</v>
      </c>
      <c r="U374" s="58" t="n">
        <v>31.6000003814697</v>
      </c>
      <c r="V374" s="57" t="s">
        <v>551</v>
      </c>
      <c r="W374" s="57" t="s">
        <v>282</v>
      </c>
      <c r="X374" s="57" t="s">
        <v>5180</v>
      </c>
      <c r="Y374" s="57" t="s">
        <v>5157</v>
      </c>
      <c r="Z374" s="57" t="s">
        <v>4840</v>
      </c>
      <c r="AA374" s="57" t="n">
        <v>147</v>
      </c>
      <c r="AB374" s="57" t="n">
        <v>147</v>
      </c>
      <c r="AC374" s="57" t="s">
        <v>5417</v>
      </c>
      <c r="AD374" s="57" t="s">
        <v>4866</v>
      </c>
      <c r="AE374" s="57" t="s">
        <v>4866</v>
      </c>
      <c r="AF374" s="58" t="n">
        <v>1</v>
      </c>
      <c r="AG374" s="58" t="n">
        <v>27.0100002288818</v>
      </c>
      <c r="AH374" s="58" t="n">
        <v>4.21591045920097</v>
      </c>
      <c r="AI374" s="59" t="b">
        <f aca="false">FALSE()</f>
        <v>0</v>
      </c>
      <c r="AJ374" s="59" t="b">
        <f aca="false">FALSE()</f>
        <v>0</v>
      </c>
      <c r="AK374" s="57" t="s">
        <v>5556</v>
      </c>
    </row>
    <row r="375" customFormat="false" ht="15" hidden="false" customHeight="true" outlineLevel="0" collapsed="false">
      <c r="B375" s="57" t="s">
        <v>4679</v>
      </c>
      <c r="C375" s="57" t="s">
        <v>255</v>
      </c>
      <c r="D375" s="57" t="s">
        <v>410</v>
      </c>
      <c r="E375" s="59" t="b">
        <f aca="false">TRUE()</f>
        <v>1</v>
      </c>
      <c r="F375" s="57" t="n">
        <v>1</v>
      </c>
      <c r="G375" s="57" t="s">
        <v>5172</v>
      </c>
      <c r="H375" s="57" t="s">
        <v>4842</v>
      </c>
      <c r="I375" s="57" t="n">
        <v>6</v>
      </c>
      <c r="J375" s="57" t="s">
        <v>281</v>
      </c>
      <c r="K375" s="57" t="n">
        <v>2</v>
      </c>
      <c r="L375" s="59" t="b">
        <f aca="false">FALSE()</f>
        <v>0</v>
      </c>
      <c r="M375" s="59" t="b">
        <f aca="false">TRUE()</f>
        <v>1</v>
      </c>
      <c r="N375" s="59" t="b">
        <f aca="false">TRUE()</f>
        <v>1</v>
      </c>
      <c r="O375" s="59" t="b">
        <f aca="false">TRUE()</f>
        <v>1</v>
      </c>
      <c r="P375" s="59" t="b">
        <f aca="false">TRUE()</f>
        <v>1</v>
      </c>
      <c r="Q375" s="57" t="s">
        <v>5432</v>
      </c>
      <c r="R375" s="57" t="s">
        <v>4866</v>
      </c>
      <c r="S375" s="57" t="s">
        <v>5557</v>
      </c>
      <c r="T375" s="58" t="n">
        <v>1</v>
      </c>
      <c r="U375" s="58" t="n">
        <v>31.6000003814697</v>
      </c>
      <c r="V375" s="57" t="s">
        <v>551</v>
      </c>
      <c r="W375" s="57" t="s">
        <v>282</v>
      </c>
      <c r="X375" s="57" t="s">
        <v>5180</v>
      </c>
      <c r="Y375" s="57" t="s">
        <v>5157</v>
      </c>
      <c r="Z375" s="57" t="s">
        <v>4840</v>
      </c>
      <c r="AA375" s="57" t="n">
        <v>148</v>
      </c>
      <c r="AB375" s="57" t="n">
        <v>148</v>
      </c>
      <c r="AC375" s="57" t="s">
        <v>5440</v>
      </c>
      <c r="AD375" s="57" t="s">
        <v>4795</v>
      </c>
      <c r="AE375" s="57" t="s">
        <v>4795</v>
      </c>
      <c r="AF375" s="58" t="n">
        <v>1</v>
      </c>
      <c r="AG375" s="58" t="n">
        <v>32.5999984741211</v>
      </c>
      <c r="AH375" s="58" t="n">
        <v>2.77899748110717</v>
      </c>
      <c r="AI375" s="59" t="b">
        <f aca="false">TRUE()</f>
        <v>1</v>
      </c>
      <c r="AJ375" s="59" t="b">
        <f aca="false">TRUE()</f>
        <v>1</v>
      </c>
      <c r="AK375" s="57" t="s">
        <v>5555</v>
      </c>
    </row>
    <row r="376" customFormat="false" ht="15" hidden="false" customHeight="true" outlineLevel="0" collapsed="false">
      <c r="B376" s="57" t="s">
        <v>4679</v>
      </c>
      <c r="C376" s="57" t="s">
        <v>255</v>
      </c>
      <c r="D376" s="57" t="s">
        <v>410</v>
      </c>
      <c r="E376" s="59" t="b">
        <f aca="false">TRUE()</f>
        <v>1</v>
      </c>
      <c r="F376" s="57" t="n">
        <v>1</v>
      </c>
      <c r="G376" s="57" t="s">
        <v>5172</v>
      </c>
      <c r="H376" s="57" t="s">
        <v>4842</v>
      </c>
      <c r="I376" s="57" t="n">
        <v>6</v>
      </c>
      <c r="J376" s="57" t="s">
        <v>281</v>
      </c>
      <c r="K376" s="57" t="n">
        <v>2</v>
      </c>
      <c r="L376" s="59" t="b">
        <f aca="false">FALSE()</f>
        <v>0</v>
      </c>
      <c r="M376" s="59" t="b">
        <f aca="false">TRUE()</f>
        <v>1</v>
      </c>
      <c r="N376" s="59" t="b">
        <f aca="false">TRUE()</f>
        <v>1</v>
      </c>
      <c r="O376" s="59" t="b">
        <f aca="false">TRUE()</f>
        <v>1</v>
      </c>
      <c r="P376" s="59" t="b">
        <f aca="false">TRUE()</f>
        <v>1</v>
      </c>
      <c r="Q376" s="57" t="s">
        <v>5432</v>
      </c>
      <c r="R376" s="57" t="s">
        <v>4866</v>
      </c>
      <c r="S376" s="57" t="s">
        <v>5557</v>
      </c>
      <c r="T376" s="58" t="n">
        <v>1</v>
      </c>
      <c r="U376" s="58" t="n">
        <v>31.6000003814697</v>
      </c>
      <c r="V376" s="57" t="s">
        <v>551</v>
      </c>
      <c r="W376" s="57" t="s">
        <v>282</v>
      </c>
      <c r="X376" s="57" t="s">
        <v>5180</v>
      </c>
      <c r="Y376" s="57" t="s">
        <v>5157</v>
      </c>
      <c r="Z376" s="57" t="s">
        <v>4840</v>
      </c>
      <c r="AA376" s="57" t="n">
        <v>148</v>
      </c>
      <c r="AB376" s="57" t="n">
        <v>148</v>
      </c>
      <c r="AC376" s="57" t="s">
        <v>5440</v>
      </c>
      <c r="AD376" s="57" t="s">
        <v>4840</v>
      </c>
      <c r="AE376" s="57" t="s">
        <v>4838</v>
      </c>
      <c r="AF376" s="58" t="n">
        <v>1</v>
      </c>
      <c r="AG376" s="58" t="n">
        <v>32.5999984741211</v>
      </c>
      <c r="AH376" s="58" t="n">
        <v>3.55656828979845</v>
      </c>
      <c r="AI376" s="59" t="b">
        <f aca="false">FALSE()</f>
        <v>0</v>
      </c>
      <c r="AJ376" s="59" t="b">
        <f aca="false">TRUE()</f>
        <v>1</v>
      </c>
      <c r="AK376" s="57" t="s">
        <v>5555</v>
      </c>
    </row>
    <row r="377" customFormat="false" ht="15" hidden="false" customHeight="true" outlineLevel="0" collapsed="false">
      <c r="B377" s="57" t="s">
        <v>4679</v>
      </c>
      <c r="C377" s="57" t="s">
        <v>255</v>
      </c>
      <c r="D377" s="57" t="s">
        <v>410</v>
      </c>
      <c r="E377" s="59" t="b">
        <f aca="false">TRUE()</f>
        <v>1</v>
      </c>
      <c r="F377" s="57" t="n">
        <v>1</v>
      </c>
      <c r="G377" s="57" t="s">
        <v>5172</v>
      </c>
      <c r="H377" s="57" t="s">
        <v>4842</v>
      </c>
      <c r="I377" s="57" t="n">
        <v>6</v>
      </c>
      <c r="J377" s="57" t="s">
        <v>281</v>
      </c>
      <c r="K377" s="57" t="n">
        <v>2</v>
      </c>
      <c r="L377" s="59" t="b">
        <f aca="false">FALSE()</f>
        <v>0</v>
      </c>
      <c r="M377" s="59" t="b">
        <f aca="false">TRUE()</f>
        <v>1</v>
      </c>
      <c r="N377" s="59" t="b">
        <f aca="false">TRUE()</f>
        <v>1</v>
      </c>
      <c r="O377" s="59" t="b">
        <f aca="false">TRUE()</f>
        <v>1</v>
      </c>
      <c r="P377" s="59" t="b">
        <f aca="false">TRUE()</f>
        <v>1</v>
      </c>
      <c r="Q377" s="57" t="s">
        <v>5432</v>
      </c>
      <c r="R377" s="57" t="s">
        <v>4866</v>
      </c>
      <c r="S377" s="57" t="s">
        <v>5557</v>
      </c>
      <c r="T377" s="58" t="n">
        <v>1</v>
      </c>
      <c r="U377" s="58" t="n">
        <v>31.6000003814697</v>
      </c>
      <c r="V377" s="57" t="s">
        <v>551</v>
      </c>
      <c r="W377" s="57" t="s">
        <v>282</v>
      </c>
      <c r="X377" s="57" t="s">
        <v>5180</v>
      </c>
      <c r="Y377" s="57" t="s">
        <v>5157</v>
      </c>
      <c r="Z377" s="57" t="s">
        <v>4840</v>
      </c>
      <c r="AA377" s="57" t="n">
        <v>148</v>
      </c>
      <c r="AB377" s="57" t="n">
        <v>148</v>
      </c>
      <c r="AC377" s="57" t="s">
        <v>5440</v>
      </c>
      <c r="AD377" s="57" t="s">
        <v>5028</v>
      </c>
      <c r="AE377" s="57" t="s">
        <v>4838</v>
      </c>
      <c r="AF377" s="58" t="n">
        <v>1</v>
      </c>
      <c r="AG377" s="58" t="n">
        <v>32.5999984741211</v>
      </c>
      <c r="AH377" s="58" t="n">
        <v>3.33830945240254</v>
      </c>
      <c r="AI377" s="59" t="b">
        <f aca="false">TRUE()</f>
        <v>1</v>
      </c>
      <c r="AJ377" s="59" t="b">
        <f aca="false">TRUE()</f>
        <v>1</v>
      </c>
      <c r="AK377" s="57" t="s">
        <v>5555</v>
      </c>
    </row>
    <row r="378" customFormat="false" ht="15" hidden="false" customHeight="true" outlineLevel="0" collapsed="false">
      <c r="B378" s="57" t="s">
        <v>4679</v>
      </c>
      <c r="C378" s="57" t="s">
        <v>255</v>
      </c>
      <c r="D378" s="57" t="s">
        <v>410</v>
      </c>
      <c r="E378" s="59" t="b">
        <f aca="false">TRUE()</f>
        <v>1</v>
      </c>
      <c r="F378" s="57" t="n">
        <v>1</v>
      </c>
      <c r="G378" s="57" t="s">
        <v>5172</v>
      </c>
      <c r="H378" s="57" t="s">
        <v>4842</v>
      </c>
      <c r="I378" s="57" t="n">
        <v>6</v>
      </c>
      <c r="J378" s="57" t="s">
        <v>281</v>
      </c>
      <c r="K378" s="57" t="n">
        <v>2</v>
      </c>
      <c r="L378" s="59" t="b">
        <f aca="false">FALSE()</f>
        <v>0</v>
      </c>
      <c r="M378" s="59" t="b">
        <f aca="false">TRUE()</f>
        <v>1</v>
      </c>
      <c r="N378" s="59" t="b">
        <f aca="false">TRUE()</f>
        <v>1</v>
      </c>
      <c r="O378" s="59" t="b">
        <f aca="false">TRUE()</f>
        <v>1</v>
      </c>
      <c r="P378" s="59" t="b">
        <f aca="false">TRUE()</f>
        <v>1</v>
      </c>
      <c r="Q378" s="57" t="s">
        <v>5432</v>
      </c>
      <c r="R378" s="57" t="s">
        <v>5028</v>
      </c>
      <c r="S378" s="57" t="s">
        <v>5558</v>
      </c>
      <c r="T378" s="58" t="n">
        <v>1</v>
      </c>
      <c r="U378" s="58" t="n">
        <v>31.6000003814697</v>
      </c>
      <c r="V378" s="57" t="s">
        <v>551</v>
      </c>
      <c r="W378" s="57" t="s">
        <v>282</v>
      </c>
      <c r="X378" s="57" t="s">
        <v>5180</v>
      </c>
      <c r="Y378" s="57" t="s">
        <v>5157</v>
      </c>
      <c r="Z378" s="57" t="s">
        <v>4840</v>
      </c>
      <c r="AA378" s="57" t="n">
        <v>148</v>
      </c>
      <c r="AB378" s="57" t="n">
        <v>148</v>
      </c>
      <c r="AC378" s="57" t="s">
        <v>5440</v>
      </c>
      <c r="AD378" s="57" t="s">
        <v>4795</v>
      </c>
      <c r="AE378" s="57" t="s">
        <v>4795</v>
      </c>
      <c r="AF378" s="58" t="n">
        <v>1</v>
      </c>
      <c r="AG378" s="58" t="n">
        <v>32.5999984741211</v>
      </c>
      <c r="AH378" s="58" t="n">
        <v>4.24942125471223</v>
      </c>
      <c r="AI378" s="59" t="b">
        <f aca="false">FALSE()</f>
        <v>0</v>
      </c>
      <c r="AJ378" s="59" t="b">
        <f aca="false">FALSE()</f>
        <v>0</v>
      </c>
      <c r="AK378" s="57" t="s">
        <v>5555</v>
      </c>
    </row>
    <row r="379" customFormat="false" ht="15" hidden="false" customHeight="true" outlineLevel="0" collapsed="false">
      <c r="B379" s="57" t="s">
        <v>4679</v>
      </c>
      <c r="C379" s="57" t="s">
        <v>255</v>
      </c>
      <c r="D379" s="57" t="s">
        <v>410</v>
      </c>
      <c r="E379" s="59" t="b">
        <f aca="false">TRUE()</f>
        <v>1</v>
      </c>
      <c r="F379" s="57" t="n">
        <v>1</v>
      </c>
      <c r="G379" s="57" t="s">
        <v>5172</v>
      </c>
      <c r="H379" s="57" t="s">
        <v>4842</v>
      </c>
      <c r="I379" s="57" t="n">
        <v>6</v>
      </c>
      <c r="J379" s="57" t="s">
        <v>281</v>
      </c>
      <c r="K379" s="57" t="n">
        <v>2</v>
      </c>
      <c r="L379" s="59" t="b">
        <f aca="false">FALSE()</f>
        <v>0</v>
      </c>
      <c r="M379" s="59" t="b">
        <f aca="false">TRUE()</f>
        <v>1</v>
      </c>
      <c r="N379" s="59" t="b">
        <f aca="false">TRUE()</f>
        <v>1</v>
      </c>
      <c r="O379" s="59" t="b">
        <f aca="false">TRUE()</f>
        <v>1</v>
      </c>
      <c r="P379" s="59" t="b">
        <f aca="false">TRUE()</f>
        <v>1</v>
      </c>
      <c r="Q379" s="57" t="s">
        <v>5432</v>
      </c>
      <c r="R379" s="57" t="s">
        <v>5028</v>
      </c>
      <c r="S379" s="57" t="s">
        <v>5558</v>
      </c>
      <c r="T379" s="58" t="n">
        <v>1</v>
      </c>
      <c r="U379" s="58" t="n">
        <v>31.6000003814697</v>
      </c>
      <c r="V379" s="57" t="s">
        <v>551</v>
      </c>
      <c r="W379" s="57" t="s">
        <v>282</v>
      </c>
      <c r="X379" s="57" t="s">
        <v>5180</v>
      </c>
      <c r="Y379" s="57" t="s">
        <v>5157</v>
      </c>
      <c r="Z379" s="57" t="s">
        <v>4840</v>
      </c>
      <c r="AA379" s="57" t="n">
        <v>148</v>
      </c>
      <c r="AB379" s="57" t="n">
        <v>148</v>
      </c>
      <c r="AC379" s="57" t="s">
        <v>5440</v>
      </c>
      <c r="AD379" s="57" t="s">
        <v>5028</v>
      </c>
      <c r="AE379" s="57" t="s">
        <v>4838</v>
      </c>
      <c r="AF379" s="58" t="n">
        <v>1</v>
      </c>
      <c r="AG379" s="58" t="n">
        <v>32.5999984741211</v>
      </c>
      <c r="AH379" s="58" t="n">
        <v>4.14006884000741</v>
      </c>
      <c r="AI379" s="59" t="b">
        <f aca="false">FALSE()</f>
        <v>0</v>
      </c>
      <c r="AJ379" s="59" t="b">
        <f aca="false">FALSE()</f>
        <v>0</v>
      </c>
      <c r="AK379" s="57" t="s">
        <v>5555</v>
      </c>
    </row>
    <row r="380" customFormat="false" ht="15" hidden="false" customHeight="true" outlineLevel="0" collapsed="false">
      <c r="B380" s="57" t="s">
        <v>4679</v>
      </c>
      <c r="C380" s="57" t="s">
        <v>255</v>
      </c>
      <c r="D380" s="57" t="s">
        <v>410</v>
      </c>
      <c r="E380" s="59" t="b">
        <f aca="false">TRUE()</f>
        <v>1</v>
      </c>
      <c r="F380" s="57" t="n">
        <v>1</v>
      </c>
      <c r="G380" s="57" t="s">
        <v>5172</v>
      </c>
      <c r="H380" s="57" t="s">
        <v>4842</v>
      </c>
      <c r="I380" s="57" t="n">
        <v>6</v>
      </c>
      <c r="J380" s="57" t="s">
        <v>281</v>
      </c>
      <c r="K380" s="57" t="n">
        <v>2</v>
      </c>
      <c r="L380" s="59" t="b">
        <f aca="false">FALSE()</f>
        <v>0</v>
      </c>
      <c r="M380" s="59" t="b">
        <f aca="false">TRUE()</f>
        <v>1</v>
      </c>
      <c r="N380" s="59" t="b">
        <f aca="false">TRUE()</f>
        <v>1</v>
      </c>
      <c r="O380" s="59" t="b">
        <f aca="false">TRUE()</f>
        <v>1</v>
      </c>
      <c r="P380" s="59" t="b">
        <f aca="false">TRUE()</f>
        <v>1</v>
      </c>
      <c r="Q380" s="57" t="s">
        <v>5432</v>
      </c>
      <c r="R380" s="57" t="s">
        <v>5030</v>
      </c>
      <c r="S380" s="57" t="s">
        <v>5558</v>
      </c>
      <c r="T380" s="58" t="n">
        <v>1</v>
      </c>
      <c r="U380" s="58" t="n">
        <v>31.6000003814697</v>
      </c>
      <c r="V380" s="57" t="s">
        <v>551</v>
      </c>
      <c r="W380" s="57" t="s">
        <v>282</v>
      </c>
      <c r="X380" s="57" t="s">
        <v>5180</v>
      </c>
      <c r="Y380" s="57" t="s">
        <v>5157</v>
      </c>
      <c r="Z380" s="57" t="s">
        <v>4840</v>
      </c>
      <c r="AA380" s="57" t="n">
        <v>146</v>
      </c>
      <c r="AB380" s="57" t="n">
        <v>146</v>
      </c>
      <c r="AC380" s="57" t="s">
        <v>5425</v>
      </c>
      <c r="AD380" s="57" t="s">
        <v>4866</v>
      </c>
      <c r="AE380" s="57" t="s">
        <v>4866</v>
      </c>
      <c r="AF380" s="58" t="n">
        <v>1</v>
      </c>
      <c r="AG380" s="58" t="n">
        <v>25.75</v>
      </c>
      <c r="AH380" s="58" t="n">
        <v>4.3236005828476</v>
      </c>
      <c r="AI380" s="59" t="b">
        <f aca="false">FALSE()</f>
        <v>0</v>
      </c>
      <c r="AJ380" s="59" t="b">
        <f aca="false">FALSE()</f>
        <v>0</v>
      </c>
      <c r="AK380" s="57" t="s">
        <v>5556</v>
      </c>
    </row>
    <row r="381" customFormat="false" ht="15" hidden="false" customHeight="true" outlineLevel="0" collapsed="false">
      <c r="B381" s="57" t="s">
        <v>4679</v>
      </c>
      <c r="C381" s="57" t="s">
        <v>255</v>
      </c>
      <c r="D381" s="57" t="s">
        <v>410</v>
      </c>
      <c r="E381" s="59" t="b">
        <f aca="false">TRUE()</f>
        <v>1</v>
      </c>
      <c r="F381" s="57" t="n">
        <v>1</v>
      </c>
      <c r="G381" s="57" t="s">
        <v>5172</v>
      </c>
      <c r="H381" s="57" t="s">
        <v>4842</v>
      </c>
      <c r="I381" s="57" t="n">
        <v>6</v>
      </c>
      <c r="J381" s="57" t="s">
        <v>281</v>
      </c>
      <c r="K381" s="57" t="n">
        <v>2</v>
      </c>
      <c r="L381" s="59" t="b">
        <f aca="false">FALSE()</f>
        <v>0</v>
      </c>
      <c r="M381" s="59" t="b">
        <f aca="false">TRUE()</f>
        <v>1</v>
      </c>
      <c r="N381" s="59" t="b">
        <f aca="false">TRUE()</f>
        <v>1</v>
      </c>
      <c r="O381" s="59" t="b">
        <f aca="false">TRUE()</f>
        <v>1</v>
      </c>
      <c r="P381" s="59" t="b">
        <f aca="false">TRUE()</f>
        <v>1</v>
      </c>
      <c r="Q381" s="57" t="s">
        <v>5432</v>
      </c>
      <c r="R381" s="57" t="s">
        <v>5030</v>
      </c>
      <c r="S381" s="57" t="s">
        <v>5558</v>
      </c>
      <c r="T381" s="58" t="n">
        <v>1</v>
      </c>
      <c r="U381" s="58" t="n">
        <v>31.6000003814697</v>
      </c>
      <c r="V381" s="57" t="s">
        <v>551</v>
      </c>
      <c r="W381" s="57" t="s">
        <v>282</v>
      </c>
      <c r="X381" s="57" t="s">
        <v>5180</v>
      </c>
      <c r="Y381" s="57" t="s">
        <v>5157</v>
      </c>
      <c r="Z381" s="57" t="s">
        <v>4840</v>
      </c>
      <c r="AA381" s="57" t="n">
        <v>148</v>
      </c>
      <c r="AB381" s="57" t="n">
        <v>148</v>
      </c>
      <c r="AC381" s="57" t="s">
        <v>5440</v>
      </c>
      <c r="AD381" s="57" t="s">
        <v>4795</v>
      </c>
      <c r="AE381" s="57" t="s">
        <v>4795</v>
      </c>
      <c r="AF381" s="58" t="n">
        <v>1</v>
      </c>
      <c r="AG381" s="58" t="n">
        <v>32.5999984741211</v>
      </c>
      <c r="AH381" s="58" t="n">
        <v>4.32595492348221</v>
      </c>
      <c r="AI381" s="59" t="b">
        <f aca="false">FALSE()</f>
        <v>0</v>
      </c>
      <c r="AJ381" s="59" t="b">
        <f aca="false">FALSE()</f>
        <v>0</v>
      </c>
      <c r="AK381" s="57" t="s">
        <v>5555</v>
      </c>
    </row>
    <row r="382" customFormat="false" ht="15" hidden="false" customHeight="true" outlineLevel="0" collapsed="false">
      <c r="B382" s="57" t="s">
        <v>4679</v>
      </c>
      <c r="C382" s="57" t="s">
        <v>255</v>
      </c>
      <c r="D382" s="57" t="s">
        <v>410</v>
      </c>
      <c r="E382" s="59" t="b">
        <f aca="false">TRUE()</f>
        <v>1</v>
      </c>
      <c r="F382" s="57" t="n">
        <v>1</v>
      </c>
      <c r="G382" s="57" t="s">
        <v>5172</v>
      </c>
      <c r="H382" s="57" t="s">
        <v>4842</v>
      </c>
      <c r="I382" s="57" t="n">
        <v>6</v>
      </c>
      <c r="J382" s="57" t="s">
        <v>281</v>
      </c>
      <c r="K382" s="57" t="n">
        <v>2</v>
      </c>
      <c r="L382" s="59" t="b">
        <f aca="false">FALSE()</f>
        <v>0</v>
      </c>
      <c r="M382" s="59" t="b">
        <f aca="false">TRUE()</f>
        <v>1</v>
      </c>
      <c r="N382" s="59" t="b">
        <f aca="false">TRUE()</f>
        <v>1</v>
      </c>
      <c r="O382" s="59" t="b">
        <f aca="false">TRUE()</f>
        <v>1</v>
      </c>
      <c r="P382" s="59" t="b">
        <f aca="false">TRUE()</f>
        <v>1</v>
      </c>
      <c r="Q382" s="57" t="s">
        <v>5432</v>
      </c>
      <c r="R382" s="57" t="s">
        <v>5016</v>
      </c>
      <c r="S382" s="57" t="s">
        <v>5558</v>
      </c>
      <c r="T382" s="58" t="n">
        <v>1</v>
      </c>
      <c r="U382" s="58" t="n">
        <v>31.6000003814697</v>
      </c>
      <c r="V382" s="57" t="s">
        <v>551</v>
      </c>
      <c r="W382" s="57" t="s">
        <v>282</v>
      </c>
      <c r="X382" s="57" t="s">
        <v>5180</v>
      </c>
      <c r="Y382" s="57" t="s">
        <v>5157</v>
      </c>
      <c r="Z382" s="57" t="s">
        <v>4840</v>
      </c>
      <c r="AA382" s="57" t="n">
        <v>146</v>
      </c>
      <c r="AB382" s="57" t="n">
        <v>146</v>
      </c>
      <c r="AC382" s="57" t="s">
        <v>5425</v>
      </c>
      <c r="AD382" s="57" t="s">
        <v>4866</v>
      </c>
      <c r="AE382" s="57" t="s">
        <v>4866</v>
      </c>
      <c r="AF382" s="58" t="n">
        <v>1</v>
      </c>
      <c r="AG382" s="58" t="n">
        <v>25.75</v>
      </c>
      <c r="AH382" s="58" t="n">
        <v>4.10753575760455</v>
      </c>
      <c r="AI382" s="59" t="b">
        <f aca="false">FALSE()</f>
        <v>0</v>
      </c>
      <c r="AJ382" s="59" t="b">
        <f aca="false">FALSE()</f>
        <v>0</v>
      </c>
      <c r="AK382" s="57" t="s">
        <v>5556</v>
      </c>
    </row>
    <row r="383" customFormat="false" ht="15" hidden="false" customHeight="true" outlineLevel="0" collapsed="false">
      <c r="B383" s="57" t="s">
        <v>4679</v>
      </c>
      <c r="C383" s="57" t="s">
        <v>255</v>
      </c>
      <c r="D383" s="57" t="s">
        <v>410</v>
      </c>
      <c r="E383" s="59" t="b">
        <f aca="false">TRUE()</f>
        <v>1</v>
      </c>
      <c r="F383" s="57" t="n">
        <v>1</v>
      </c>
      <c r="G383" s="57" t="s">
        <v>5172</v>
      </c>
      <c r="H383" s="57" t="s">
        <v>4842</v>
      </c>
      <c r="I383" s="57" t="n">
        <v>7</v>
      </c>
      <c r="J383" s="57" t="s">
        <v>4888</v>
      </c>
      <c r="K383" s="57" t="n">
        <v>2</v>
      </c>
      <c r="L383" s="59" t="b">
        <f aca="false">FALSE()</f>
        <v>0</v>
      </c>
      <c r="M383" s="59" t="b">
        <f aca="false">TRUE()</f>
        <v>1</v>
      </c>
      <c r="N383" s="59" t="b">
        <f aca="false">TRUE()</f>
        <v>1</v>
      </c>
      <c r="O383" s="59" t="b">
        <f aca="false">TRUE()</f>
        <v>1</v>
      </c>
      <c r="P383" s="59" t="b">
        <f aca="false">TRUE()</f>
        <v>1</v>
      </c>
      <c r="Q383" s="57" t="s">
        <v>5461</v>
      </c>
      <c r="R383" s="57" t="s">
        <v>4795</v>
      </c>
      <c r="S383" s="57" t="s">
        <v>4795</v>
      </c>
      <c r="T383" s="58" t="n">
        <v>1</v>
      </c>
      <c r="U383" s="58" t="n">
        <v>26.6399993896484</v>
      </c>
      <c r="V383" s="57" t="s">
        <v>551</v>
      </c>
      <c r="W383" s="57" t="s">
        <v>282</v>
      </c>
      <c r="X383" s="57" t="s">
        <v>5180</v>
      </c>
      <c r="Y383" s="57" t="s">
        <v>5157</v>
      </c>
      <c r="Z383" s="57" t="s">
        <v>4840</v>
      </c>
      <c r="AA383" s="57" t="n">
        <v>148</v>
      </c>
      <c r="AB383" s="57" t="n">
        <v>148</v>
      </c>
      <c r="AC383" s="57" t="s">
        <v>5440</v>
      </c>
      <c r="AD383" s="57" t="s">
        <v>5028</v>
      </c>
      <c r="AE383" s="57" t="s">
        <v>4838</v>
      </c>
      <c r="AF383" s="58" t="n">
        <v>1</v>
      </c>
      <c r="AG383" s="58" t="n">
        <v>32.5999984741211</v>
      </c>
      <c r="AH383" s="58" t="n">
        <v>4.23190288168339</v>
      </c>
      <c r="AI383" s="59" t="b">
        <f aca="false">FALSE()</f>
        <v>0</v>
      </c>
      <c r="AJ383" s="59" t="b">
        <f aca="false">FALSE()</f>
        <v>0</v>
      </c>
      <c r="AK383" s="57" t="s">
        <v>5555</v>
      </c>
    </row>
    <row r="384" customFormat="false" ht="15" hidden="false" customHeight="true" outlineLevel="0" collapsed="false">
      <c r="B384" s="57" t="s">
        <v>4679</v>
      </c>
      <c r="C384" s="57" t="s">
        <v>255</v>
      </c>
      <c r="D384" s="57" t="s">
        <v>410</v>
      </c>
      <c r="E384" s="59" t="b">
        <f aca="false">TRUE()</f>
        <v>1</v>
      </c>
      <c r="F384" s="57" t="n">
        <v>1</v>
      </c>
      <c r="G384" s="57" t="s">
        <v>5172</v>
      </c>
      <c r="H384" s="57" t="s">
        <v>4842</v>
      </c>
      <c r="I384" s="57" t="n">
        <v>7</v>
      </c>
      <c r="J384" s="57" t="s">
        <v>4888</v>
      </c>
      <c r="K384" s="57" t="n">
        <v>2</v>
      </c>
      <c r="L384" s="59" t="b">
        <f aca="false">FALSE()</f>
        <v>0</v>
      </c>
      <c r="M384" s="59" t="b">
        <f aca="false">TRUE()</f>
        <v>1</v>
      </c>
      <c r="N384" s="59" t="b">
        <f aca="false">TRUE()</f>
        <v>1</v>
      </c>
      <c r="O384" s="59" t="b">
        <f aca="false">TRUE()</f>
        <v>1</v>
      </c>
      <c r="P384" s="59" t="b">
        <f aca="false">TRUE()</f>
        <v>1</v>
      </c>
      <c r="Q384" s="57" t="s">
        <v>5461</v>
      </c>
      <c r="R384" s="57" t="s">
        <v>4840</v>
      </c>
      <c r="S384" s="57" t="s">
        <v>5557</v>
      </c>
      <c r="T384" s="58" t="n">
        <v>1</v>
      </c>
      <c r="U384" s="58" t="n">
        <v>26.6399993896484</v>
      </c>
      <c r="V384" s="57" t="s">
        <v>551</v>
      </c>
      <c r="W384" s="57" t="s">
        <v>282</v>
      </c>
      <c r="X384" s="57" t="s">
        <v>5180</v>
      </c>
      <c r="Y384" s="57" t="s">
        <v>5157</v>
      </c>
      <c r="Z384" s="57" t="s">
        <v>4840</v>
      </c>
      <c r="AA384" s="57" t="n">
        <v>148</v>
      </c>
      <c r="AB384" s="57" t="n">
        <v>148</v>
      </c>
      <c r="AC384" s="57" t="s">
        <v>5440</v>
      </c>
      <c r="AD384" s="57" t="s">
        <v>5028</v>
      </c>
      <c r="AE384" s="57" t="s">
        <v>4838</v>
      </c>
      <c r="AF384" s="58" t="n">
        <v>1</v>
      </c>
      <c r="AG384" s="58" t="n">
        <v>32.5999984741211</v>
      </c>
      <c r="AH384" s="58" t="n">
        <v>4.30425661409726</v>
      </c>
      <c r="AI384" s="59" t="b">
        <f aca="false">FALSE()</f>
        <v>0</v>
      </c>
      <c r="AJ384" s="59" t="b">
        <f aca="false">FALSE()</f>
        <v>0</v>
      </c>
      <c r="AK384" s="57" t="s">
        <v>5555</v>
      </c>
    </row>
    <row r="385" customFormat="false" ht="15" hidden="false" customHeight="true" outlineLevel="0" collapsed="false">
      <c r="B385" s="57" t="s">
        <v>4679</v>
      </c>
      <c r="C385" s="57" t="s">
        <v>255</v>
      </c>
      <c r="D385" s="57" t="s">
        <v>410</v>
      </c>
      <c r="E385" s="59" t="b">
        <f aca="false">TRUE()</f>
        <v>1</v>
      </c>
      <c r="F385" s="57" t="n">
        <v>1</v>
      </c>
      <c r="G385" s="57" t="s">
        <v>5172</v>
      </c>
      <c r="H385" s="57" t="s">
        <v>4842</v>
      </c>
      <c r="I385" s="57" t="n">
        <v>7</v>
      </c>
      <c r="J385" s="57" t="s">
        <v>4888</v>
      </c>
      <c r="K385" s="57" t="n">
        <v>2</v>
      </c>
      <c r="L385" s="59" t="b">
        <f aca="false">FALSE()</f>
        <v>0</v>
      </c>
      <c r="M385" s="59" t="b">
        <f aca="false">TRUE()</f>
        <v>1</v>
      </c>
      <c r="N385" s="59" t="b">
        <f aca="false">TRUE()</f>
        <v>1</v>
      </c>
      <c r="O385" s="59" t="b">
        <f aca="false">TRUE()</f>
        <v>1</v>
      </c>
      <c r="P385" s="59" t="b">
        <f aca="false">TRUE()</f>
        <v>1</v>
      </c>
      <c r="Q385" s="57" t="s">
        <v>5461</v>
      </c>
      <c r="R385" s="57" t="s">
        <v>4838</v>
      </c>
      <c r="S385" s="57" t="s">
        <v>5557</v>
      </c>
      <c r="T385" s="58" t="n">
        <v>1</v>
      </c>
      <c r="U385" s="58" t="n">
        <v>26.6399993896484</v>
      </c>
      <c r="V385" s="57" t="s">
        <v>551</v>
      </c>
      <c r="W385" s="57" t="s">
        <v>282</v>
      </c>
      <c r="X385" s="57" t="s">
        <v>5180</v>
      </c>
      <c r="Y385" s="57" t="s">
        <v>5157</v>
      </c>
      <c r="Z385" s="57" t="s">
        <v>4840</v>
      </c>
      <c r="AA385" s="57" t="n">
        <v>148</v>
      </c>
      <c r="AB385" s="57" t="n">
        <v>148</v>
      </c>
      <c r="AC385" s="57" t="s">
        <v>5440</v>
      </c>
      <c r="AD385" s="57" t="s">
        <v>4840</v>
      </c>
      <c r="AE385" s="57" t="s">
        <v>4838</v>
      </c>
      <c r="AF385" s="58" t="n">
        <v>1</v>
      </c>
      <c r="AG385" s="58" t="n">
        <v>32.5999984741211</v>
      </c>
      <c r="AH385" s="58" t="n">
        <v>4.36688790788128</v>
      </c>
      <c r="AI385" s="59" t="b">
        <f aca="false">FALSE()</f>
        <v>0</v>
      </c>
      <c r="AJ385" s="59" t="b">
        <f aca="false">FALSE()</f>
        <v>0</v>
      </c>
      <c r="AK385" s="57" t="s">
        <v>5555</v>
      </c>
    </row>
    <row r="386" customFormat="false" ht="15" hidden="false" customHeight="true" outlineLevel="0" collapsed="false">
      <c r="B386" s="57" t="s">
        <v>4679</v>
      </c>
      <c r="C386" s="57" t="s">
        <v>255</v>
      </c>
      <c r="D386" s="57" t="s">
        <v>410</v>
      </c>
      <c r="E386" s="59" t="b">
        <f aca="false">TRUE()</f>
        <v>1</v>
      </c>
      <c r="F386" s="57" t="n">
        <v>1</v>
      </c>
      <c r="G386" s="57" t="s">
        <v>5172</v>
      </c>
      <c r="H386" s="57" t="s">
        <v>4842</v>
      </c>
      <c r="I386" s="57" t="n">
        <v>7</v>
      </c>
      <c r="J386" s="57" t="s">
        <v>4888</v>
      </c>
      <c r="K386" s="57" t="n">
        <v>2</v>
      </c>
      <c r="L386" s="59" t="b">
        <f aca="false">FALSE()</f>
        <v>0</v>
      </c>
      <c r="M386" s="59" t="b">
        <f aca="false">TRUE()</f>
        <v>1</v>
      </c>
      <c r="N386" s="59" t="b">
        <f aca="false">TRUE()</f>
        <v>1</v>
      </c>
      <c r="O386" s="59" t="b">
        <f aca="false">TRUE()</f>
        <v>1</v>
      </c>
      <c r="P386" s="59" t="b">
        <f aca="false">TRUE()</f>
        <v>1</v>
      </c>
      <c r="Q386" s="57" t="s">
        <v>5461</v>
      </c>
      <c r="R386" s="57" t="s">
        <v>4838</v>
      </c>
      <c r="S386" s="57" t="s">
        <v>5557</v>
      </c>
      <c r="T386" s="58" t="n">
        <v>1</v>
      </c>
      <c r="U386" s="58" t="n">
        <v>26.6399993896484</v>
      </c>
      <c r="V386" s="57" t="s">
        <v>551</v>
      </c>
      <c r="W386" s="57" t="s">
        <v>282</v>
      </c>
      <c r="X386" s="57" t="s">
        <v>5180</v>
      </c>
      <c r="Y386" s="57" t="s">
        <v>5157</v>
      </c>
      <c r="Z386" s="57" t="s">
        <v>4840</v>
      </c>
      <c r="AA386" s="57" t="n">
        <v>148</v>
      </c>
      <c r="AB386" s="57" t="n">
        <v>148</v>
      </c>
      <c r="AC386" s="57" t="s">
        <v>5440</v>
      </c>
      <c r="AD386" s="57" t="s">
        <v>5028</v>
      </c>
      <c r="AE386" s="57" t="s">
        <v>4838</v>
      </c>
      <c r="AF386" s="58" t="n">
        <v>1</v>
      </c>
      <c r="AG386" s="58" t="n">
        <v>32.5999984741211</v>
      </c>
      <c r="AH386" s="58" t="n">
        <v>3.58858022064437</v>
      </c>
      <c r="AI386" s="59" t="b">
        <f aca="false">FALSE()</f>
        <v>0</v>
      </c>
      <c r="AJ386" s="59" t="b">
        <f aca="false">TRUE()</f>
        <v>1</v>
      </c>
      <c r="AK386" s="57" t="s">
        <v>5555</v>
      </c>
    </row>
    <row r="387" customFormat="false" ht="15" hidden="false" customHeight="true" outlineLevel="0" collapsed="false">
      <c r="B387" s="57" t="s">
        <v>4679</v>
      </c>
      <c r="C387" s="57" t="s">
        <v>255</v>
      </c>
      <c r="D387" s="57" t="s">
        <v>410</v>
      </c>
      <c r="E387" s="59" t="b">
        <f aca="false">TRUE()</f>
        <v>1</v>
      </c>
      <c r="F387" s="57" t="n">
        <v>1</v>
      </c>
      <c r="G387" s="57" t="s">
        <v>5172</v>
      </c>
      <c r="H387" s="57" t="s">
        <v>4842</v>
      </c>
      <c r="I387" s="57" t="n">
        <v>7</v>
      </c>
      <c r="J387" s="57" t="s">
        <v>4888</v>
      </c>
      <c r="K387" s="57" t="n">
        <v>2</v>
      </c>
      <c r="L387" s="59" t="b">
        <f aca="false">FALSE()</f>
        <v>0</v>
      </c>
      <c r="M387" s="59" t="b">
        <f aca="false">TRUE()</f>
        <v>1</v>
      </c>
      <c r="N387" s="59" t="b">
        <f aca="false">TRUE()</f>
        <v>1</v>
      </c>
      <c r="O387" s="59" t="b">
        <f aca="false">TRUE()</f>
        <v>1</v>
      </c>
      <c r="P387" s="59" t="b">
        <f aca="false">TRUE()</f>
        <v>1</v>
      </c>
      <c r="Q387" s="57" t="s">
        <v>5461</v>
      </c>
      <c r="R387" s="57" t="s">
        <v>4866</v>
      </c>
      <c r="S387" s="57" t="s">
        <v>5557</v>
      </c>
      <c r="T387" s="58" t="n">
        <v>1</v>
      </c>
      <c r="U387" s="58" t="n">
        <v>26.6399993896484</v>
      </c>
      <c r="V387" s="57" t="s">
        <v>551</v>
      </c>
      <c r="W387" s="57" t="s">
        <v>282</v>
      </c>
      <c r="X387" s="57" t="s">
        <v>5180</v>
      </c>
      <c r="Y387" s="57" t="s">
        <v>5157</v>
      </c>
      <c r="Z387" s="57" t="s">
        <v>4840</v>
      </c>
      <c r="AA387" s="57" t="n">
        <v>148</v>
      </c>
      <c r="AB387" s="57" t="n">
        <v>148</v>
      </c>
      <c r="AC387" s="57" t="s">
        <v>5440</v>
      </c>
      <c r="AD387" s="57" t="s">
        <v>5028</v>
      </c>
      <c r="AE387" s="57" t="s">
        <v>4838</v>
      </c>
      <c r="AF387" s="58" t="n">
        <v>1</v>
      </c>
      <c r="AG387" s="58" t="n">
        <v>32.5999984741211</v>
      </c>
      <c r="AH387" s="58" t="n">
        <v>3.39951967195369</v>
      </c>
      <c r="AI387" s="59" t="b">
        <f aca="false">TRUE()</f>
        <v>1</v>
      </c>
      <c r="AJ387" s="59" t="b">
        <f aca="false">TRUE()</f>
        <v>1</v>
      </c>
      <c r="AK387" s="57" t="s">
        <v>5555</v>
      </c>
    </row>
    <row r="388" customFormat="false" ht="15" hidden="false" customHeight="true" outlineLevel="0" collapsed="false">
      <c r="B388" s="57" t="s">
        <v>4679</v>
      </c>
      <c r="C388" s="57" t="s">
        <v>255</v>
      </c>
      <c r="D388" s="57" t="s">
        <v>410</v>
      </c>
      <c r="E388" s="59" t="b">
        <f aca="false">TRUE()</f>
        <v>1</v>
      </c>
      <c r="F388" s="57" t="n">
        <v>1</v>
      </c>
      <c r="G388" s="57" t="s">
        <v>5172</v>
      </c>
      <c r="H388" s="57" t="s">
        <v>4842</v>
      </c>
      <c r="I388" s="57" t="n">
        <v>7</v>
      </c>
      <c r="J388" s="57" t="s">
        <v>4888</v>
      </c>
      <c r="K388" s="57" t="n">
        <v>2</v>
      </c>
      <c r="L388" s="59" t="b">
        <f aca="false">FALSE()</f>
        <v>0</v>
      </c>
      <c r="M388" s="59" t="b">
        <f aca="false">TRUE()</f>
        <v>1</v>
      </c>
      <c r="N388" s="59" t="b">
        <f aca="false">TRUE()</f>
        <v>1</v>
      </c>
      <c r="O388" s="59" t="b">
        <f aca="false">TRUE()</f>
        <v>1</v>
      </c>
      <c r="P388" s="59" t="b">
        <f aca="false">TRUE()</f>
        <v>1</v>
      </c>
      <c r="Q388" s="57" t="s">
        <v>5461</v>
      </c>
      <c r="R388" s="57" t="s">
        <v>5028</v>
      </c>
      <c r="S388" s="57" t="s">
        <v>5558</v>
      </c>
      <c r="T388" s="58" t="n">
        <v>1</v>
      </c>
      <c r="U388" s="58" t="n">
        <v>26.6399993896484</v>
      </c>
      <c r="V388" s="57" t="s">
        <v>341</v>
      </c>
      <c r="W388" s="57" t="s">
        <v>282</v>
      </c>
      <c r="X388" s="57" t="s">
        <v>5174</v>
      </c>
      <c r="Y388" s="57" t="s">
        <v>5173</v>
      </c>
      <c r="Z388" s="57" t="s">
        <v>4795</v>
      </c>
      <c r="AA388" s="57" t="n">
        <v>182</v>
      </c>
      <c r="AB388" s="57" t="n">
        <v>182</v>
      </c>
      <c r="AC388" s="57" t="s">
        <v>5425</v>
      </c>
      <c r="AD388" s="57" t="s">
        <v>5487</v>
      </c>
      <c r="AE388" s="57" t="s">
        <v>4838</v>
      </c>
      <c r="AF388" s="58" t="n">
        <v>1</v>
      </c>
      <c r="AG388" s="58" t="n">
        <v>23.7000007629395</v>
      </c>
      <c r="AH388" s="58" t="n">
        <v>4.45182400820159</v>
      </c>
      <c r="AI388" s="59" t="b">
        <f aca="false">FALSE()</f>
        <v>0</v>
      </c>
      <c r="AJ388" s="59" t="b">
        <f aca="false">FALSE()</f>
        <v>0</v>
      </c>
      <c r="AK388" s="57" t="s">
        <v>5555</v>
      </c>
    </row>
    <row r="389" customFormat="false" ht="15" hidden="false" customHeight="true" outlineLevel="0" collapsed="false">
      <c r="B389" s="57" t="s">
        <v>4679</v>
      </c>
      <c r="C389" s="57" t="s">
        <v>255</v>
      </c>
      <c r="D389" s="57" t="s">
        <v>410</v>
      </c>
      <c r="E389" s="59" t="b">
        <f aca="false">TRUE()</f>
        <v>1</v>
      </c>
      <c r="F389" s="57" t="n">
        <v>1</v>
      </c>
      <c r="G389" s="57" t="s">
        <v>5172</v>
      </c>
      <c r="H389" s="57" t="s">
        <v>4842</v>
      </c>
      <c r="I389" s="57" t="n">
        <v>7</v>
      </c>
      <c r="J389" s="57" t="s">
        <v>4888</v>
      </c>
      <c r="K389" s="57" t="n">
        <v>2</v>
      </c>
      <c r="L389" s="59" t="b">
        <f aca="false">FALSE()</f>
        <v>0</v>
      </c>
      <c r="M389" s="59" t="b">
        <f aca="false">TRUE()</f>
        <v>1</v>
      </c>
      <c r="N389" s="59" t="b">
        <f aca="false">TRUE()</f>
        <v>1</v>
      </c>
      <c r="O389" s="59" t="b">
        <f aca="false">TRUE()</f>
        <v>1</v>
      </c>
      <c r="P389" s="59" t="b">
        <f aca="false">TRUE()</f>
        <v>1</v>
      </c>
      <c r="Q389" s="57" t="s">
        <v>5461</v>
      </c>
      <c r="R389" s="57" t="s">
        <v>5030</v>
      </c>
      <c r="S389" s="57" t="s">
        <v>5558</v>
      </c>
      <c r="T389" s="58" t="n">
        <v>1</v>
      </c>
      <c r="U389" s="58" t="n">
        <v>26.6399993896484</v>
      </c>
      <c r="V389" s="57" t="s">
        <v>551</v>
      </c>
      <c r="W389" s="57" t="s">
        <v>282</v>
      </c>
      <c r="X389" s="57" t="s">
        <v>5180</v>
      </c>
      <c r="Y389" s="57" t="s">
        <v>5157</v>
      </c>
      <c r="Z389" s="57" t="s">
        <v>4840</v>
      </c>
      <c r="AA389" s="57" t="n">
        <v>146</v>
      </c>
      <c r="AB389" s="57" t="n">
        <v>146</v>
      </c>
      <c r="AC389" s="57" t="s">
        <v>5425</v>
      </c>
      <c r="AD389" s="57" t="s">
        <v>5481</v>
      </c>
      <c r="AE389" s="57" t="s">
        <v>4838</v>
      </c>
      <c r="AF389" s="58" t="n">
        <v>1</v>
      </c>
      <c r="AG389" s="58" t="n">
        <v>25.75</v>
      </c>
      <c r="AH389" s="58" t="n">
        <v>3.75774799580812</v>
      </c>
      <c r="AI389" s="59" t="b">
        <f aca="false">FALSE()</f>
        <v>0</v>
      </c>
      <c r="AJ389" s="59" t="b">
        <f aca="false">TRUE()</f>
        <v>1</v>
      </c>
      <c r="AK389" s="57" t="s">
        <v>5555</v>
      </c>
    </row>
    <row r="390" customFormat="false" ht="15" hidden="false" customHeight="true" outlineLevel="0" collapsed="false">
      <c r="B390" s="57" t="s">
        <v>4679</v>
      </c>
      <c r="C390" s="57" t="s">
        <v>255</v>
      </c>
      <c r="D390" s="57" t="s">
        <v>410</v>
      </c>
      <c r="E390" s="59" t="b">
        <f aca="false">TRUE()</f>
        <v>1</v>
      </c>
      <c r="F390" s="57" t="n">
        <v>1</v>
      </c>
      <c r="G390" s="57" t="s">
        <v>5172</v>
      </c>
      <c r="H390" s="57" t="s">
        <v>4842</v>
      </c>
      <c r="I390" s="57" t="n">
        <v>7</v>
      </c>
      <c r="J390" s="57" t="s">
        <v>4888</v>
      </c>
      <c r="K390" s="57" t="n">
        <v>2</v>
      </c>
      <c r="L390" s="59" t="b">
        <f aca="false">FALSE()</f>
        <v>0</v>
      </c>
      <c r="M390" s="59" t="b">
        <f aca="false">TRUE()</f>
        <v>1</v>
      </c>
      <c r="N390" s="59" t="b">
        <f aca="false">TRUE()</f>
        <v>1</v>
      </c>
      <c r="O390" s="59" t="b">
        <f aca="false">TRUE()</f>
        <v>1</v>
      </c>
      <c r="P390" s="59" t="b">
        <f aca="false">TRUE()</f>
        <v>1</v>
      </c>
      <c r="Q390" s="57" t="s">
        <v>5461</v>
      </c>
      <c r="R390" s="57" t="s">
        <v>5223</v>
      </c>
      <c r="S390" s="57" t="s">
        <v>5558</v>
      </c>
      <c r="T390" s="58" t="n">
        <v>1</v>
      </c>
      <c r="U390" s="58" t="n">
        <v>26.6399993896484</v>
      </c>
      <c r="V390" s="57" t="s">
        <v>341</v>
      </c>
      <c r="W390" s="57" t="s">
        <v>282</v>
      </c>
      <c r="X390" s="57" t="s">
        <v>5174</v>
      </c>
      <c r="Y390" s="57" t="s">
        <v>5173</v>
      </c>
      <c r="Z390" s="57" t="s">
        <v>4795</v>
      </c>
      <c r="AA390" s="57" t="n">
        <v>181</v>
      </c>
      <c r="AB390" s="57" t="n">
        <v>181</v>
      </c>
      <c r="AC390" s="57" t="s">
        <v>5423</v>
      </c>
      <c r="AD390" s="57" t="s">
        <v>4838</v>
      </c>
      <c r="AE390" s="57" t="s">
        <v>4838</v>
      </c>
      <c r="AF390" s="58" t="n">
        <v>1</v>
      </c>
      <c r="AG390" s="58" t="n">
        <v>25.7399997711182</v>
      </c>
      <c r="AH390" s="58" t="n">
        <v>4.49835536613106</v>
      </c>
      <c r="AI390" s="59" t="b">
        <f aca="false">FALSE()</f>
        <v>0</v>
      </c>
      <c r="AJ390" s="59" t="b">
        <f aca="false">FALSE()</f>
        <v>0</v>
      </c>
      <c r="AK390" s="57" t="s">
        <v>5555</v>
      </c>
    </row>
    <row r="391" customFormat="false" ht="15" hidden="false" customHeight="true" outlineLevel="0" collapsed="false">
      <c r="B391" s="57" t="s">
        <v>4679</v>
      </c>
      <c r="C391" s="57" t="s">
        <v>255</v>
      </c>
      <c r="D391" s="57" t="s">
        <v>410</v>
      </c>
      <c r="E391" s="59" t="b">
        <f aca="false">TRUE()</f>
        <v>1</v>
      </c>
      <c r="F391" s="57" t="n">
        <v>1</v>
      </c>
      <c r="G391" s="57" t="s">
        <v>5172</v>
      </c>
      <c r="H391" s="57" t="s">
        <v>4842</v>
      </c>
      <c r="I391" s="57" t="n">
        <v>7</v>
      </c>
      <c r="J391" s="57" t="s">
        <v>4888</v>
      </c>
      <c r="K391" s="57" t="n">
        <v>2</v>
      </c>
      <c r="L391" s="59" t="b">
        <f aca="false">FALSE()</f>
        <v>0</v>
      </c>
      <c r="M391" s="59" t="b">
        <f aca="false">TRUE()</f>
        <v>1</v>
      </c>
      <c r="N391" s="59" t="b">
        <f aca="false">TRUE()</f>
        <v>1</v>
      </c>
      <c r="O391" s="59" t="b">
        <f aca="false">TRUE()</f>
        <v>1</v>
      </c>
      <c r="P391" s="59" t="b">
        <f aca="false">TRUE()</f>
        <v>1</v>
      </c>
      <c r="Q391" s="57" t="s">
        <v>5461</v>
      </c>
      <c r="R391" s="57" t="s">
        <v>5223</v>
      </c>
      <c r="S391" s="57" t="s">
        <v>5558</v>
      </c>
      <c r="T391" s="58" t="n">
        <v>1</v>
      </c>
      <c r="U391" s="58" t="n">
        <v>26.6399993896484</v>
      </c>
      <c r="V391" s="57" t="s">
        <v>341</v>
      </c>
      <c r="W391" s="57" t="s">
        <v>282</v>
      </c>
      <c r="X391" s="57" t="s">
        <v>5174</v>
      </c>
      <c r="Y391" s="57" t="s">
        <v>5173</v>
      </c>
      <c r="Z391" s="57" t="s">
        <v>4795</v>
      </c>
      <c r="AA391" s="57" t="n">
        <v>181</v>
      </c>
      <c r="AB391" s="57" t="n">
        <v>181</v>
      </c>
      <c r="AC391" s="57" t="s">
        <v>5423</v>
      </c>
      <c r="AD391" s="57" t="s">
        <v>4866</v>
      </c>
      <c r="AE391" s="57" t="s">
        <v>4866</v>
      </c>
      <c r="AF391" s="58" t="n">
        <v>1</v>
      </c>
      <c r="AG391" s="58" t="n">
        <v>25.7399997711182</v>
      </c>
      <c r="AH391" s="58" t="n">
        <v>4.07225539474136</v>
      </c>
      <c r="AI391" s="59" t="b">
        <f aca="false">FALSE()</f>
        <v>0</v>
      </c>
      <c r="AJ391" s="59" t="b">
        <f aca="false">FALSE()</f>
        <v>0</v>
      </c>
      <c r="AK391" s="57" t="s">
        <v>5556</v>
      </c>
    </row>
    <row r="392" customFormat="false" ht="15" hidden="false" customHeight="true" outlineLevel="0" collapsed="false">
      <c r="B392" s="57" t="s">
        <v>4679</v>
      </c>
      <c r="C392" s="57" t="s">
        <v>255</v>
      </c>
      <c r="D392" s="57" t="s">
        <v>410</v>
      </c>
      <c r="E392" s="59" t="b">
        <f aca="false">TRUE()</f>
        <v>1</v>
      </c>
      <c r="F392" s="57" t="n">
        <v>1</v>
      </c>
      <c r="G392" s="57" t="s">
        <v>5172</v>
      </c>
      <c r="H392" s="57" t="s">
        <v>4842</v>
      </c>
      <c r="I392" s="57" t="n">
        <v>7</v>
      </c>
      <c r="J392" s="57" t="s">
        <v>4888</v>
      </c>
      <c r="K392" s="57" t="n">
        <v>2</v>
      </c>
      <c r="L392" s="59" t="b">
        <f aca="false">FALSE()</f>
        <v>0</v>
      </c>
      <c r="M392" s="59" t="b">
        <f aca="false">TRUE()</f>
        <v>1</v>
      </c>
      <c r="N392" s="59" t="b">
        <f aca="false">TRUE()</f>
        <v>1</v>
      </c>
      <c r="O392" s="59" t="b">
        <f aca="false">TRUE()</f>
        <v>1</v>
      </c>
      <c r="P392" s="59" t="b">
        <f aca="false">TRUE()</f>
        <v>1</v>
      </c>
      <c r="Q392" s="57" t="s">
        <v>5461</v>
      </c>
      <c r="R392" s="57" t="s">
        <v>5223</v>
      </c>
      <c r="S392" s="57" t="s">
        <v>5558</v>
      </c>
      <c r="T392" s="58" t="n">
        <v>1</v>
      </c>
      <c r="U392" s="58" t="n">
        <v>26.6399993896484</v>
      </c>
      <c r="V392" s="57" t="s">
        <v>341</v>
      </c>
      <c r="W392" s="57" t="s">
        <v>282</v>
      </c>
      <c r="X392" s="57" t="s">
        <v>5174</v>
      </c>
      <c r="Y392" s="57" t="s">
        <v>5173</v>
      </c>
      <c r="Z392" s="57" t="s">
        <v>4795</v>
      </c>
      <c r="AA392" s="57" t="n">
        <v>182</v>
      </c>
      <c r="AB392" s="57" t="n">
        <v>182</v>
      </c>
      <c r="AC392" s="57" t="s">
        <v>5425</v>
      </c>
      <c r="AD392" s="57" t="s">
        <v>5487</v>
      </c>
      <c r="AE392" s="57" t="s">
        <v>4838</v>
      </c>
      <c r="AF392" s="58" t="n">
        <v>1</v>
      </c>
      <c r="AG392" s="58" t="n">
        <v>23.7000007629395</v>
      </c>
      <c r="AH392" s="58" t="n">
        <v>4.32663714679193</v>
      </c>
      <c r="AI392" s="59" t="b">
        <f aca="false">FALSE()</f>
        <v>0</v>
      </c>
      <c r="AJ392" s="59" t="b">
        <f aca="false">FALSE()</f>
        <v>0</v>
      </c>
      <c r="AK392" s="57" t="s">
        <v>5555</v>
      </c>
    </row>
    <row r="393" customFormat="false" ht="15" hidden="false" customHeight="true" outlineLevel="0" collapsed="false">
      <c r="B393" s="57" t="s">
        <v>4679</v>
      </c>
      <c r="C393" s="57" t="s">
        <v>255</v>
      </c>
      <c r="D393" s="57" t="s">
        <v>410</v>
      </c>
      <c r="E393" s="59" t="b">
        <f aca="false">TRUE()</f>
        <v>1</v>
      </c>
      <c r="F393" s="57" t="n">
        <v>1</v>
      </c>
      <c r="G393" s="57" t="s">
        <v>5172</v>
      </c>
      <c r="H393" s="57" t="s">
        <v>4842</v>
      </c>
      <c r="I393" s="57" t="n">
        <v>7</v>
      </c>
      <c r="J393" s="57" t="s">
        <v>4888</v>
      </c>
      <c r="K393" s="57" t="n">
        <v>2</v>
      </c>
      <c r="L393" s="59" t="b">
        <f aca="false">FALSE()</f>
        <v>0</v>
      </c>
      <c r="M393" s="59" t="b">
        <f aca="false">TRUE()</f>
        <v>1</v>
      </c>
      <c r="N393" s="59" t="b">
        <f aca="false">TRUE()</f>
        <v>1</v>
      </c>
      <c r="O393" s="59" t="b">
        <f aca="false">TRUE()</f>
        <v>1</v>
      </c>
      <c r="P393" s="59" t="b">
        <f aca="false">TRUE()</f>
        <v>1</v>
      </c>
      <c r="Q393" s="57" t="s">
        <v>5461</v>
      </c>
      <c r="R393" s="57" t="s">
        <v>5223</v>
      </c>
      <c r="S393" s="57" t="s">
        <v>5558</v>
      </c>
      <c r="T393" s="58" t="n">
        <v>1</v>
      </c>
      <c r="U393" s="58" t="n">
        <v>26.6399993896484</v>
      </c>
      <c r="V393" s="57" t="s">
        <v>341</v>
      </c>
      <c r="W393" s="57" t="s">
        <v>282</v>
      </c>
      <c r="X393" s="57" t="s">
        <v>5174</v>
      </c>
      <c r="Y393" s="57" t="s">
        <v>5173</v>
      </c>
      <c r="Z393" s="57" t="s">
        <v>4795</v>
      </c>
      <c r="AA393" s="57" t="n">
        <v>185</v>
      </c>
      <c r="AB393" s="57" t="n">
        <v>185</v>
      </c>
      <c r="AC393" s="57" t="s">
        <v>5440</v>
      </c>
      <c r="AD393" s="57" t="s">
        <v>5028</v>
      </c>
      <c r="AE393" s="57" t="s">
        <v>4838</v>
      </c>
      <c r="AF393" s="58" t="n">
        <v>1</v>
      </c>
      <c r="AG393" s="58" t="n">
        <v>24.4300003051758</v>
      </c>
      <c r="AH393" s="58" t="n">
        <v>3.73698233873266</v>
      </c>
      <c r="AI393" s="59" t="b">
        <f aca="false">FALSE()</f>
        <v>0</v>
      </c>
      <c r="AJ393" s="59" t="b">
        <f aca="false">TRUE()</f>
        <v>1</v>
      </c>
      <c r="AK393" s="57" t="s">
        <v>5555</v>
      </c>
    </row>
    <row r="394" customFormat="false" ht="15" hidden="false" customHeight="true" outlineLevel="0" collapsed="false">
      <c r="B394" s="57" t="s">
        <v>4679</v>
      </c>
      <c r="C394" s="57" t="s">
        <v>255</v>
      </c>
      <c r="D394" s="57" t="s">
        <v>410</v>
      </c>
      <c r="E394" s="59" t="b">
        <f aca="false">TRUE()</f>
        <v>1</v>
      </c>
      <c r="F394" s="57" t="n">
        <v>1</v>
      </c>
      <c r="G394" s="57" t="s">
        <v>5172</v>
      </c>
      <c r="H394" s="57" t="s">
        <v>4842</v>
      </c>
      <c r="I394" s="57" t="n">
        <v>7</v>
      </c>
      <c r="J394" s="57" t="s">
        <v>4888</v>
      </c>
      <c r="K394" s="57" t="n">
        <v>2</v>
      </c>
      <c r="L394" s="59" t="b">
        <f aca="false">FALSE()</f>
        <v>0</v>
      </c>
      <c r="M394" s="59" t="b">
        <f aca="false">TRUE()</f>
        <v>1</v>
      </c>
      <c r="N394" s="59" t="b">
        <f aca="false">TRUE()</f>
        <v>1</v>
      </c>
      <c r="O394" s="59" t="b">
        <f aca="false">TRUE()</f>
        <v>1</v>
      </c>
      <c r="P394" s="59" t="b">
        <f aca="false">TRUE()</f>
        <v>1</v>
      </c>
      <c r="Q394" s="57" t="s">
        <v>5461</v>
      </c>
      <c r="R394" s="57" t="s">
        <v>5223</v>
      </c>
      <c r="S394" s="57" t="s">
        <v>5558</v>
      </c>
      <c r="T394" s="58" t="n">
        <v>1</v>
      </c>
      <c r="U394" s="58" t="n">
        <v>26.6399993896484</v>
      </c>
      <c r="V394" s="57" t="s">
        <v>551</v>
      </c>
      <c r="W394" s="57" t="s">
        <v>282</v>
      </c>
      <c r="X394" s="57" t="s">
        <v>5180</v>
      </c>
      <c r="Y394" s="57" t="s">
        <v>5157</v>
      </c>
      <c r="Z394" s="57" t="s">
        <v>4840</v>
      </c>
      <c r="AA394" s="57" t="n">
        <v>146</v>
      </c>
      <c r="AB394" s="57" t="n">
        <v>146</v>
      </c>
      <c r="AC394" s="57" t="s">
        <v>5425</v>
      </c>
      <c r="AD394" s="57" t="s">
        <v>5481</v>
      </c>
      <c r="AE394" s="57" t="s">
        <v>4838</v>
      </c>
      <c r="AF394" s="58" t="n">
        <v>1</v>
      </c>
      <c r="AG394" s="58" t="n">
        <v>25.75</v>
      </c>
      <c r="AH394" s="58" t="n">
        <v>4.14666781886373</v>
      </c>
      <c r="AI394" s="59" t="b">
        <f aca="false">FALSE()</f>
        <v>0</v>
      </c>
      <c r="AJ394" s="59" t="b">
        <f aca="false">FALSE()</f>
        <v>0</v>
      </c>
      <c r="AK394" s="57" t="s">
        <v>5555</v>
      </c>
    </row>
    <row r="395" customFormat="false" ht="15" hidden="false" customHeight="true" outlineLevel="0" collapsed="false">
      <c r="B395" s="57" t="s">
        <v>4679</v>
      </c>
      <c r="C395" s="57" t="s">
        <v>255</v>
      </c>
      <c r="D395" s="57" t="s">
        <v>410</v>
      </c>
      <c r="E395" s="59" t="b">
        <f aca="false">TRUE()</f>
        <v>1</v>
      </c>
      <c r="F395" s="57" t="n">
        <v>1</v>
      </c>
      <c r="G395" s="57" t="s">
        <v>5172</v>
      </c>
      <c r="H395" s="57" t="s">
        <v>4842</v>
      </c>
      <c r="I395" s="57" t="n">
        <v>7</v>
      </c>
      <c r="J395" s="57" t="s">
        <v>4888</v>
      </c>
      <c r="K395" s="57" t="n">
        <v>2</v>
      </c>
      <c r="L395" s="59" t="b">
        <f aca="false">FALSE()</f>
        <v>0</v>
      </c>
      <c r="M395" s="59" t="b">
        <f aca="false">TRUE()</f>
        <v>1</v>
      </c>
      <c r="N395" s="59" t="b">
        <f aca="false">TRUE()</f>
        <v>1</v>
      </c>
      <c r="O395" s="59" t="b">
        <f aca="false">TRUE()</f>
        <v>1</v>
      </c>
      <c r="P395" s="59" t="b">
        <f aca="false">TRUE()</f>
        <v>1</v>
      </c>
      <c r="Q395" s="57" t="s">
        <v>5461</v>
      </c>
      <c r="R395" s="57" t="s">
        <v>5060</v>
      </c>
      <c r="S395" s="57" t="s">
        <v>5558</v>
      </c>
      <c r="T395" s="58" t="n">
        <v>1</v>
      </c>
      <c r="U395" s="58" t="n">
        <v>26.6399993896484</v>
      </c>
      <c r="V395" s="57" t="s">
        <v>341</v>
      </c>
      <c r="W395" s="57" t="s">
        <v>282</v>
      </c>
      <c r="X395" s="57" t="s">
        <v>5174</v>
      </c>
      <c r="Y395" s="57" t="s">
        <v>5173</v>
      </c>
      <c r="Z395" s="57" t="s">
        <v>4795</v>
      </c>
      <c r="AA395" s="57" t="n">
        <v>181</v>
      </c>
      <c r="AB395" s="57" t="n">
        <v>181</v>
      </c>
      <c r="AC395" s="57" t="s">
        <v>5423</v>
      </c>
      <c r="AD395" s="57" t="s">
        <v>4838</v>
      </c>
      <c r="AE395" s="57" t="s">
        <v>4838</v>
      </c>
      <c r="AF395" s="58" t="n">
        <v>1</v>
      </c>
      <c r="AG395" s="58" t="n">
        <v>25.7399997711182</v>
      </c>
      <c r="AH395" s="58" t="n">
        <v>4.15380139149672</v>
      </c>
      <c r="AI395" s="59" t="b">
        <f aca="false">FALSE()</f>
        <v>0</v>
      </c>
      <c r="AJ395" s="59" t="b">
        <f aca="false">FALSE()</f>
        <v>0</v>
      </c>
      <c r="AK395" s="57" t="s">
        <v>5555</v>
      </c>
    </row>
    <row r="396" customFormat="false" ht="15" hidden="false" customHeight="true" outlineLevel="0" collapsed="false">
      <c r="B396" s="57" t="s">
        <v>4679</v>
      </c>
      <c r="C396" s="57" t="s">
        <v>255</v>
      </c>
      <c r="D396" s="57" t="s">
        <v>410</v>
      </c>
      <c r="E396" s="59" t="b">
        <f aca="false">TRUE()</f>
        <v>1</v>
      </c>
      <c r="F396" s="57" t="n">
        <v>1</v>
      </c>
      <c r="G396" s="57" t="s">
        <v>5172</v>
      </c>
      <c r="H396" s="57" t="s">
        <v>4842</v>
      </c>
      <c r="I396" s="57" t="n">
        <v>7</v>
      </c>
      <c r="J396" s="57" t="s">
        <v>4888</v>
      </c>
      <c r="K396" s="57" t="n">
        <v>2</v>
      </c>
      <c r="L396" s="59" t="b">
        <f aca="false">FALSE()</f>
        <v>0</v>
      </c>
      <c r="M396" s="59" t="b">
        <f aca="false">TRUE()</f>
        <v>1</v>
      </c>
      <c r="N396" s="59" t="b">
        <f aca="false">TRUE()</f>
        <v>1</v>
      </c>
      <c r="O396" s="59" t="b">
        <f aca="false">TRUE()</f>
        <v>1</v>
      </c>
      <c r="P396" s="59" t="b">
        <f aca="false">TRUE()</f>
        <v>1</v>
      </c>
      <c r="Q396" s="57" t="s">
        <v>5461</v>
      </c>
      <c r="R396" s="57" t="s">
        <v>5060</v>
      </c>
      <c r="S396" s="57" t="s">
        <v>5558</v>
      </c>
      <c r="T396" s="58" t="n">
        <v>1</v>
      </c>
      <c r="U396" s="58" t="n">
        <v>26.6399993896484</v>
      </c>
      <c r="V396" s="57" t="s">
        <v>341</v>
      </c>
      <c r="W396" s="57" t="s">
        <v>282</v>
      </c>
      <c r="X396" s="57" t="s">
        <v>5174</v>
      </c>
      <c r="Y396" s="57" t="s">
        <v>5173</v>
      </c>
      <c r="Z396" s="57" t="s">
        <v>4795</v>
      </c>
      <c r="AA396" s="57" t="n">
        <v>181</v>
      </c>
      <c r="AB396" s="57" t="n">
        <v>181</v>
      </c>
      <c r="AC396" s="57" t="s">
        <v>5423</v>
      </c>
      <c r="AD396" s="57" t="s">
        <v>4866</v>
      </c>
      <c r="AE396" s="57" t="s">
        <v>4866</v>
      </c>
      <c r="AF396" s="58" t="n">
        <v>1</v>
      </c>
      <c r="AG396" s="58" t="n">
        <v>25.7399997711182</v>
      </c>
      <c r="AH396" s="58" t="n">
        <v>3.99098596840432</v>
      </c>
      <c r="AI396" s="59" t="b">
        <f aca="false">FALSE()</f>
        <v>0</v>
      </c>
      <c r="AJ396" s="59" t="b">
        <f aca="false">TRUE()</f>
        <v>1</v>
      </c>
      <c r="AK396" s="57" t="s">
        <v>5556</v>
      </c>
    </row>
    <row r="397" customFormat="false" ht="15" hidden="false" customHeight="true" outlineLevel="0" collapsed="false">
      <c r="B397" s="57" t="s">
        <v>4679</v>
      </c>
      <c r="C397" s="57" t="s">
        <v>255</v>
      </c>
      <c r="D397" s="57" t="s">
        <v>410</v>
      </c>
      <c r="E397" s="59" t="b">
        <f aca="false">TRUE()</f>
        <v>1</v>
      </c>
      <c r="F397" s="57" t="n">
        <v>1</v>
      </c>
      <c r="G397" s="57" t="s">
        <v>5172</v>
      </c>
      <c r="H397" s="57" t="s">
        <v>4842</v>
      </c>
      <c r="I397" s="57" t="n">
        <v>7</v>
      </c>
      <c r="J397" s="57" t="s">
        <v>4888</v>
      </c>
      <c r="K397" s="57" t="n">
        <v>2</v>
      </c>
      <c r="L397" s="59" t="b">
        <f aca="false">FALSE()</f>
        <v>0</v>
      </c>
      <c r="M397" s="59" t="b">
        <f aca="false">TRUE()</f>
        <v>1</v>
      </c>
      <c r="N397" s="59" t="b">
        <f aca="false">TRUE()</f>
        <v>1</v>
      </c>
      <c r="O397" s="59" t="b">
        <f aca="false">TRUE()</f>
        <v>1</v>
      </c>
      <c r="P397" s="59" t="b">
        <f aca="false">TRUE()</f>
        <v>1</v>
      </c>
      <c r="Q397" s="57" t="s">
        <v>5461</v>
      </c>
      <c r="R397" s="57" t="s">
        <v>5060</v>
      </c>
      <c r="S397" s="57" t="s">
        <v>5558</v>
      </c>
      <c r="T397" s="58" t="n">
        <v>1</v>
      </c>
      <c r="U397" s="58" t="n">
        <v>26.6399993896484</v>
      </c>
      <c r="V397" s="57" t="s">
        <v>341</v>
      </c>
      <c r="W397" s="57" t="s">
        <v>282</v>
      </c>
      <c r="X397" s="57" t="s">
        <v>5174</v>
      </c>
      <c r="Y397" s="57" t="s">
        <v>5173</v>
      </c>
      <c r="Z397" s="57" t="s">
        <v>4795</v>
      </c>
      <c r="AA397" s="57" t="n">
        <v>181</v>
      </c>
      <c r="AB397" s="57" t="n">
        <v>181</v>
      </c>
      <c r="AC397" s="57" t="s">
        <v>5423</v>
      </c>
      <c r="AD397" s="57" t="s">
        <v>5028</v>
      </c>
      <c r="AE397" s="57" t="s">
        <v>4838</v>
      </c>
      <c r="AF397" s="58" t="n">
        <v>1</v>
      </c>
      <c r="AG397" s="58" t="n">
        <v>25.7399997711182</v>
      </c>
      <c r="AH397" s="58" t="n">
        <v>3.76091518117599</v>
      </c>
      <c r="AI397" s="59" t="b">
        <f aca="false">FALSE()</f>
        <v>0</v>
      </c>
      <c r="AJ397" s="59" t="b">
        <f aca="false">TRUE()</f>
        <v>1</v>
      </c>
      <c r="AK397" s="57" t="s">
        <v>5555</v>
      </c>
    </row>
    <row r="398" customFormat="false" ht="15" hidden="false" customHeight="true" outlineLevel="0" collapsed="false">
      <c r="B398" s="57" t="s">
        <v>4679</v>
      </c>
      <c r="C398" s="57" t="s">
        <v>255</v>
      </c>
      <c r="D398" s="57" t="s">
        <v>410</v>
      </c>
      <c r="E398" s="59" t="b">
        <f aca="false">TRUE()</f>
        <v>1</v>
      </c>
      <c r="F398" s="57" t="n">
        <v>1</v>
      </c>
      <c r="G398" s="57" t="s">
        <v>5172</v>
      </c>
      <c r="H398" s="57" t="s">
        <v>4842</v>
      </c>
      <c r="I398" s="57" t="n">
        <v>7</v>
      </c>
      <c r="J398" s="57" t="s">
        <v>4888</v>
      </c>
      <c r="K398" s="57" t="n">
        <v>2</v>
      </c>
      <c r="L398" s="59" t="b">
        <f aca="false">FALSE()</f>
        <v>0</v>
      </c>
      <c r="M398" s="59" t="b">
        <f aca="false">TRUE()</f>
        <v>1</v>
      </c>
      <c r="N398" s="59" t="b">
        <f aca="false">TRUE()</f>
        <v>1</v>
      </c>
      <c r="O398" s="59" t="b">
        <f aca="false">TRUE()</f>
        <v>1</v>
      </c>
      <c r="P398" s="59" t="b">
        <f aca="false">TRUE()</f>
        <v>1</v>
      </c>
      <c r="Q398" s="57" t="s">
        <v>5461</v>
      </c>
      <c r="R398" s="57" t="s">
        <v>5060</v>
      </c>
      <c r="S398" s="57" t="s">
        <v>5558</v>
      </c>
      <c r="T398" s="58" t="n">
        <v>1</v>
      </c>
      <c r="U398" s="58" t="n">
        <v>26.6399993896484</v>
      </c>
      <c r="V398" s="57" t="s">
        <v>341</v>
      </c>
      <c r="W398" s="57" t="s">
        <v>282</v>
      </c>
      <c r="X398" s="57" t="s">
        <v>5174</v>
      </c>
      <c r="Y398" s="57" t="s">
        <v>5173</v>
      </c>
      <c r="Z398" s="57" t="s">
        <v>4795</v>
      </c>
      <c r="AA398" s="57" t="n">
        <v>181</v>
      </c>
      <c r="AB398" s="57" t="n">
        <v>181</v>
      </c>
      <c r="AC398" s="57" t="s">
        <v>5423</v>
      </c>
      <c r="AD398" s="57" t="s">
        <v>5452</v>
      </c>
      <c r="AE398" s="57" t="s">
        <v>4866</v>
      </c>
      <c r="AF398" s="58" t="n">
        <v>1</v>
      </c>
      <c r="AG398" s="58" t="n">
        <v>25.7399997711182</v>
      </c>
      <c r="AH398" s="58" t="n">
        <v>3.52821782207393</v>
      </c>
      <c r="AI398" s="59" t="b">
        <f aca="false">FALSE()</f>
        <v>0</v>
      </c>
      <c r="AJ398" s="59" t="b">
        <f aca="false">TRUE()</f>
        <v>1</v>
      </c>
      <c r="AK398" s="57" t="s">
        <v>5556</v>
      </c>
    </row>
    <row r="399" customFormat="false" ht="15" hidden="false" customHeight="true" outlineLevel="0" collapsed="false">
      <c r="B399" s="57" t="s">
        <v>4679</v>
      </c>
      <c r="C399" s="57" t="s">
        <v>255</v>
      </c>
      <c r="D399" s="57" t="s">
        <v>410</v>
      </c>
      <c r="E399" s="59" t="b">
        <f aca="false">TRUE()</f>
        <v>1</v>
      </c>
      <c r="F399" s="57" t="n">
        <v>1</v>
      </c>
      <c r="G399" s="57" t="s">
        <v>5172</v>
      </c>
      <c r="H399" s="57" t="s">
        <v>4842</v>
      </c>
      <c r="I399" s="57" t="n">
        <v>7</v>
      </c>
      <c r="J399" s="57" t="s">
        <v>4888</v>
      </c>
      <c r="K399" s="57" t="n">
        <v>2</v>
      </c>
      <c r="L399" s="59" t="b">
        <f aca="false">FALSE()</f>
        <v>0</v>
      </c>
      <c r="M399" s="59" t="b">
        <f aca="false">TRUE()</f>
        <v>1</v>
      </c>
      <c r="N399" s="59" t="b">
        <f aca="false">TRUE()</f>
        <v>1</v>
      </c>
      <c r="O399" s="59" t="b">
        <f aca="false">TRUE()</f>
        <v>1</v>
      </c>
      <c r="P399" s="59" t="b">
        <f aca="false">TRUE()</f>
        <v>1</v>
      </c>
      <c r="Q399" s="57" t="s">
        <v>5461</v>
      </c>
      <c r="R399" s="57" t="s">
        <v>5060</v>
      </c>
      <c r="S399" s="57" t="s">
        <v>5558</v>
      </c>
      <c r="T399" s="58" t="n">
        <v>1</v>
      </c>
      <c r="U399" s="58" t="n">
        <v>26.6399993896484</v>
      </c>
      <c r="V399" s="57" t="s">
        <v>551</v>
      </c>
      <c r="W399" s="57" t="s">
        <v>282</v>
      </c>
      <c r="X399" s="57" t="s">
        <v>5180</v>
      </c>
      <c r="Y399" s="57" t="s">
        <v>5157</v>
      </c>
      <c r="Z399" s="57" t="s">
        <v>4840</v>
      </c>
      <c r="AA399" s="57" t="n">
        <v>146</v>
      </c>
      <c r="AB399" s="57" t="n">
        <v>146</v>
      </c>
      <c r="AC399" s="57" t="s">
        <v>5425</v>
      </c>
      <c r="AD399" s="57" t="s">
        <v>5481</v>
      </c>
      <c r="AE399" s="57" t="s">
        <v>4838</v>
      </c>
      <c r="AF399" s="58" t="n">
        <v>1</v>
      </c>
      <c r="AG399" s="58" t="n">
        <v>25.75</v>
      </c>
      <c r="AH399" s="58" t="n">
        <v>3.82708779622312</v>
      </c>
      <c r="AI399" s="59" t="b">
        <f aca="false">FALSE()</f>
        <v>0</v>
      </c>
      <c r="AJ399" s="59" t="b">
        <f aca="false">TRUE()</f>
        <v>1</v>
      </c>
      <c r="AK399" s="57" t="s">
        <v>5555</v>
      </c>
    </row>
    <row r="400" customFormat="false" ht="15" hidden="false" customHeight="true" outlineLevel="0" collapsed="false">
      <c r="B400" s="57" t="s">
        <v>4679</v>
      </c>
      <c r="C400" s="57" t="s">
        <v>255</v>
      </c>
      <c r="D400" s="57" t="s">
        <v>410</v>
      </c>
      <c r="E400" s="59" t="b">
        <f aca="false">TRUE()</f>
        <v>1</v>
      </c>
      <c r="F400" s="57" t="n">
        <v>1</v>
      </c>
      <c r="G400" s="57" t="s">
        <v>5172</v>
      </c>
      <c r="H400" s="57" t="s">
        <v>4842</v>
      </c>
      <c r="I400" s="57" t="n">
        <v>8</v>
      </c>
      <c r="J400" s="57" t="s">
        <v>252</v>
      </c>
      <c r="K400" s="57" t="n">
        <v>2</v>
      </c>
      <c r="L400" s="59" t="b">
        <f aca="false">FALSE()</f>
        <v>0</v>
      </c>
      <c r="M400" s="59" t="b">
        <f aca="false">TRUE()</f>
        <v>1</v>
      </c>
      <c r="N400" s="59" t="b">
        <f aca="false">TRUE()</f>
        <v>1</v>
      </c>
      <c r="O400" s="59" t="b">
        <f aca="false">TRUE()</f>
        <v>1</v>
      </c>
      <c r="P400" s="59" t="b">
        <f aca="false">TRUE()</f>
        <v>1</v>
      </c>
      <c r="Q400" s="57" t="s">
        <v>5440</v>
      </c>
      <c r="R400" s="57" t="s">
        <v>4795</v>
      </c>
      <c r="S400" s="57" t="s">
        <v>4795</v>
      </c>
      <c r="T400" s="58" t="n">
        <v>1</v>
      </c>
      <c r="U400" s="58" t="n">
        <v>23.7099990844727</v>
      </c>
      <c r="V400" s="57" t="s">
        <v>551</v>
      </c>
      <c r="W400" s="57" t="s">
        <v>282</v>
      </c>
      <c r="X400" s="57" t="s">
        <v>5180</v>
      </c>
      <c r="Y400" s="57" t="s">
        <v>5157</v>
      </c>
      <c r="Z400" s="57" t="s">
        <v>4840</v>
      </c>
      <c r="AA400" s="57" t="n">
        <v>148</v>
      </c>
      <c r="AB400" s="57" t="n">
        <v>148</v>
      </c>
      <c r="AC400" s="57" t="s">
        <v>5440</v>
      </c>
      <c r="AD400" s="57" t="s">
        <v>4840</v>
      </c>
      <c r="AE400" s="57" t="s">
        <v>4838</v>
      </c>
      <c r="AF400" s="58" t="n">
        <v>1</v>
      </c>
      <c r="AG400" s="58" t="n">
        <v>32.5999984741211</v>
      </c>
      <c r="AH400" s="58" t="n">
        <v>4.29864967169924</v>
      </c>
      <c r="AI400" s="59" t="b">
        <f aca="false">FALSE()</f>
        <v>0</v>
      </c>
      <c r="AJ400" s="59" t="b">
        <f aca="false">FALSE()</f>
        <v>0</v>
      </c>
      <c r="AK400" s="57" t="s">
        <v>5555</v>
      </c>
    </row>
    <row r="401" customFormat="false" ht="15" hidden="false" customHeight="true" outlineLevel="0" collapsed="false">
      <c r="B401" s="57" t="s">
        <v>4679</v>
      </c>
      <c r="C401" s="57" t="s">
        <v>255</v>
      </c>
      <c r="D401" s="57" t="s">
        <v>410</v>
      </c>
      <c r="E401" s="59" t="b">
        <f aca="false">TRUE()</f>
        <v>1</v>
      </c>
      <c r="F401" s="57" t="n">
        <v>1</v>
      </c>
      <c r="G401" s="57" t="s">
        <v>5172</v>
      </c>
      <c r="H401" s="57" t="s">
        <v>4842</v>
      </c>
      <c r="I401" s="57" t="n">
        <v>8</v>
      </c>
      <c r="J401" s="57" t="s">
        <v>252</v>
      </c>
      <c r="K401" s="57" t="n">
        <v>2</v>
      </c>
      <c r="L401" s="59" t="b">
        <f aca="false">FALSE()</f>
        <v>0</v>
      </c>
      <c r="M401" s="59" t="b">
        <f aca="false">TRUE()</f>
        <v>1</v>
      </c>
      <c r="N401" s="59" t="b">
        <f aca="false">TRUE()</f>
        <v>1</v>
      </c>
      <c r="O401" s="59" t="b">
        <f aca="false">TRUE()</f>
        <v>1</v>
      </c>
      <c r="P401" s="59" t="b">
        <f aca="false">TRUE()</f>
        <v>1</v>
      </c>
      <c r="Q401" s="57" t="s">
        <v>5440</v>
      </c>
      <c r="R401" s="57" t="s">
        <v>4795</v>
      </c>
      <c r="S401" s="57" t="s">
        <v>4795</v>
      </c>
      <c r="T401" s="58" t="n">
        <v>1</v>
      </c>
      <c r="U401" s="58" t="n">
        <v>23.7099990844727</v>
      </c>
      <c r="V401" s="57" t="s">
        <v>551</v>
      </c>
      <c r="W401" s="57" t="s">
        <v>282</v>
      </c>
      <c r="X401" s="57" t="s">
        <v>5180</v>
      </c>
      <c r="Y401" s="57" t="s">
        <v>5157</v>
      </c>
      <c r="Z401" s="57" t="s">
        <v>4840</v>
      </c>
      <c r="AA401" s="57" t="n">
        <v>148</v>
      </c>
      <c r="AB401" s="57" t="n">
        <v>148</v>
      </c>
      <c r="AC401" s="57" t="s">
        <v>5440</v>
      </c>
      <c r="AD401" s="57" t="s">
        <v>5028</v>
      </c>
      <c r="AE401" s="57" t="s">
        <v>4838</v>
      </c>
      <c r="AF401" s="58" t="n">
        <v>1</v>
      </c>
      <c r="AG401" s="58" t="n">
        <v>32.5999984741211</v>
      </c>
      <c r="AH401" s="58" t="n">
        <v>3.8589857475767</v>
      </c>
      <c r="AI401" s="59" t="b">
        <f aca="false">FALSE()</f>
        <v>0</v>
      </c>
      <c r="AJ401" s="59" t="b">
        <f aca="false">TRUE()</f>
        <v>1</v>
      </c>
      <c r="AK401" s="57" t="s">
        <v>5555</v>
      </c>
    </row>
    <row r="402" customFormat="false" ht="15" hidden="false" customHeight="true" outlineLevel="0" collapsed="false">
      <c r="B402" s="57" t="s">
        <v>4679</v>
      </c>
      <c r="C402" s="57" t="s">
        <v>255</v>
      </c>
      <c r="D402" s="57" t="s">
        <v>410</v>
      </c>
      <c r="E402" s="59" t="b">
        <f aca="false">TRUE()</f>
        <v>1</v>
      </c>
      <c r="F402" s="57" t="n">
        <v>1</v>
      </c>
      <c r="G402" s="57" t="s">
        <v>5172</v>
      </c>
      <c r="H402" s="57" t="s">
        <v>4842</v>
      </c>
      <c r="I402" s="57" t="n">
        <v>8</v>
      </c>
      <c r="J402" s="57" t="s">
        <v>252</v>
      </c>
      <c r="K402" s="57" t="n">
        <v>2</v>
      </c>
      <c r="L402" s="59" t="b">
        <f aca="false">FALSE()</f>
        <v>0</v>
      </c>
      <c r="M402" s="59" t="b">
        <f aca="false">TRUE()</f>
        <v>1</v>
      </c>
      <c r="N402" s="59" t="b">
        <f aca="false">TRUE()</f>
        <v>1</v>
      </c>
      <c r="O402" s="59" t="b">
        <f aca="false">TRUE()</f>
        <v>1</v>
      </c>
      <c r="P402" s="59" t="b">
        <f aca="false">TRUE()</f>
        <v>1</v>
      </c>
      <c r="Q402" s="57" t="s">
        <v>5440</v>
      </c>
      <c r="R402" s="57" t="s">
        <v>4840</v>
      </c>
      <c r="S402" s="57" t="s">
        <v>5557</v>
      </c>
      <c r="T402" s="58" t="n">
        <v>1</v>
      </c>
      <c r="U402" s="58" t="n">
        <v>23.7099990844727</v>
      </c>
      <c r="V402" s="57" t="s">
        <v>551</v>
      </c>
      <c r="W402" s="57" t="s">
        <v>282</v>
      </c>
      <c r="X402" s="57" t="s">
        <v>5180</v>
      </c>
      <c r="Y402" s="57" t="s">
        <v>5157</v>
      </c>
      <c r="Z402" s="57" t="s">
        <v>4840</v>
      </c>
      <c r="AA402" s="57" t="n">
        <v>148</v>
      </c>
      <c r="AB402" s="57" t="n">
        <v>148</v>
      </c>
      <c r="AC402" s="57" t="s">
        <v>5440</v>
      </c>
      <c r="AD402" s="57" t="s">
        <v>5028</v>
      </c>
      <c r="AE402" s="57" t="s">
        <v>4838</v>
      </c>
      <c r="AF402" s="58" t="n">
        <v>1</v>
      </c>
      <c r="AG402" s="58" t="n">
        <v>32.5999984741211</v>
      </c>
      <c r="AH402" s="58" t="n">
        <v>4.070725242509</v>
      </c>
      <c r="AI402" s="59" t="b">
        <f aca="false">FALSE()</f>
        <v>0</v>
      </c>
      <c r="AJ402" s="59" t="b">
        <f aca="false">FALSE()</f>
        <v>0</v>
      </c>
      <c r="AK402" s="57" t="s">
        <v>5555</v>
      </c>
    </row>
    <row r="403" customFormat="false" ht="15" hidden="false" customHeight="true" outlineLevel="0" collapsed="false">
      <c r="B403" s="57" t="s">
        <v>4679</v>
      </c>
      <c r="C403" s="57" t="s">
        <v>255</v>
      </c>
      <c r="D403" s="57" t="s">
        <v>410</v>
      </c>
      <c r="E403" s="59" t="b">
        <f aca="false">TRUE()</f>
        <v>1</v>
      </c>
      <c r="F403" s="57" t="n">
        <v>1</v>
      </c>
      <c r="G403" s="57" t="s">
        <v>5172</v>
      </c>
      <c r="H403" s="57" t="s">
        <v>4842</v>
      </c>
      <c r="I403" s="57" t="n">
        <v>8</v>
      </c>
      <c r="J403" s="57" t="s">
        <v>252</v>
      </c>
      <c r="K403" s="57" t="n">
        <v>2</v>
      </c>
      <c r="L403" s="59" t="b">
        <f aca="false">FALSE()</f>
        <v>0</v>
      </c>
      <c r="M403" s="59" t="b">
        <f aca="false">TRUE()</f>
        <v>1</v>
      </c>
      <c r="N403" s="59" t="b">
        <f aca="false">TRUE()</f>
        <v>1</v>
      </c>
      <c r="O403" s="59" t="b">
        <f aca="false">TRUE()</f>
        <v>1</v>
      </c>
      <c r="P403" s="59" t="b">
        <f aca="false">TRUE()</f>
        <v>1</v>
      </c>
      <c r="Q403" s="57" t="s">
        <v>5440</v>
      </c>
      <c r="R403" s="57" t="s">
        <v>5028</v>
      </c>
      <c r="S403" s="57" t="s">
        <v>5558</v>
      </c>
      <c r="T403" s="58" t="n">
        <v>1</v>
      </c>
      <c r="U403" s="58" t="n">
        <v>23.7099990844727</v>
      </c>
      <c r="V403" s="57" t="s">
        <v>551</v>
      </c>
      <c r="W403" s="57" t="s">
        <v>282</v>
      </c>
      <c r="X403" s="57" t="s">
        <v>5180</v>
      </c>
      <c r="Y403" s="57" t="s">
        <v>5157</v>
      </c>
      <c r="Z403" s="57" t="s">
        <v>4840</v>
      </c>
      <c r="AA403" s="57" t="n">
        <v>127</v>
      </c>
      <c r="AB403" s="57" t="n">
        <v>127</v>
      </c>
      <c r="AC403" s="57" t="s">
        <v>5421</v>
      </c>
      <c r="AD403" s="57" t="s">
        <v>5016</v>
      </c>
      <c r="AE403" s="57" t="s">
        <v>4838</v>
      </c>
      <c r="AF403" s="58" t="n">
        <v>1</v>
      </c>
      <c r="AG403" s="58" t="n">
        <v>18.7199993133545</v>
      </c>
      <c r="AH403" s="58" t="n">
        <v>4.02706965422752</v>
      </c>
      <c r="AI403" s="59" t="b">
        <f aca="false">FALSE()</f>
        <v>0</v>
      </c>
      <c r="AJ403" s="59" t="b">
        <f aca="false">FALSE()</f>
        <v>0</v>
      </c>
      <c r="AK403" s="57" t="s">
        <v>5555</v>
      </c>
    </row>
    <row r="404" customFormat="false" ht="15" hidden="false" customHeight="true" outlineLevel="0" collapsed="false">
      <c r="B404" s="57" t="s">
        <v>4679</v>
      </c>
      <c r="C404" s="57" t="s">
        <v>255</v>
      </c>
      <c r="D404" s="57" t="s">
        <v>410</v>
      </c>
      <c r="E404" s="59" t="b">
        <f aca="false">TRUE()</f>
        <v>1</v>
      </c>
      <c r="F404" s="57" t="n">
        <v>1</v>
      </c>
      <c r="G404" s="57" t="s">
        <v>5172</v>
      </c>
      <c r="H404" s="57" t="s">
        <v>4842</v>
      </c>
      <c r="I404" s="57" t="n">
        <v>8</v>
      </c>
      <c r="J404" s="57" t="s">
        <v>252</v>
      </c>
      <c r="K404" s="57" t="n">
        <v>2</v>
      </c>
      <c r="L404" s="59" t="b">
        <f aca="false">FALSE()</f>
        <v>0</v>
      </c>
      <c r="M404" s="59" t="b">
        <f aca="false">TRUE()</f>
        <v>1</v>
      </c>
      <c r="N404" s="59" t="b">
        <f aca="false">TRUE()</f>
        <v>1</v>
      </c>
      <c r="O404" s="59" t="b">
        <f aca="false">TRUE()</f>
        <v>1</v>
      </c>
      <c r="P404" s="59" t="b">
        <f aca="false">TRUE()</f>
        <v>1</v>
      </c>
      <c r="Q404" s="57" t="s">
        <v>5440</v>
      </c>
      <c r="R404" s="57" t="s">
        <v>5028</v>
      </c>
      <c r="S404" s="57" t="s">
        <v>5558</v>
      </c>
      <c r="T404" s="58" t="n">
        <v>1</v>
      </c>
      <c r="U404" s="58" t="n">
        <v>23.7099990844727</v>
      </c>
      <c r="V404" s="57" t="s">
        <v>551</v>
      </c>
      <c r="W404" s="57" t="s">
        <v>282</v>
      </c>
      <c r="X404" s="57" t="s">
        <v>5180</v>
      </c>
      <c r="Y404" s="57" t="s">
        <v>5157</v>
      </c>
      <c r="Z404" s="57" t="s">
        <v>4840</v>
      </c>
      <c r="AA404" s="57" t="n">
        <v>128</v>
      </c>
      <c r="AB404" s="57" t="n">
        <v>128</v>
      </c>
      <c r="AC404" s="57" t="s">
        <v>5459</v>
      </c>
      <c r="AD404" s="57" t="s">
        <v>5460</v>
      </c>
      <c r="AE404" s="57" t="s">
        <v>4838</v>
      </c>
      <c r="AF404" s="58" t="n">
        <v>1</v>
      </c>
      <c r="AG404" s="58" t="n">
        <v>18.1299991607666</v>
      </c>
      <c r="AH404" s="58" t="n">
        <v>4.49021836885467</v>
      </c>
      <c r="AI404" s="59" t="b">
        <f aca="false">FALSE()</f>
        <v>0</v>
      </c>
      <c r="AJ404" s="59" t="b">
        <f aca="false">FALSE()</f>
        <v>0</v>
      </c>
      <c r="AK404" s="57" t="s">
        <v>5555</v>
      </c>
    </row>
    <row r="405" customFormat="false" ht="15" hidden="false" customHeight="true" outlineLevel="0" collapsed="false">
      <c r="B405" s="57" t="s">
        <v>4679</v>
      </c>
      <c r="C405" s="57" t="s">
        <v>255</v>
      </c>
      <c r="D405" s="57" t="s">
        <v>410</v>
      </c>
      <c r="E405" s="59" t="b">
        <f aca="false">TRUE()</f>
        <v>1</v>
      </c>
      <c r="F405" s="57" t="n">
        <v>1</v>
      </c>
      <c r="G405" s="57" t="s">
        <v>5172</v>
      </c>
      <c r="H405" s="57" t="s">
        <v>4842</v>
      </c>
      <c r="I405" s="57" t="n">
        <v>8</v>
      </c>
      <c r="J405" s="57" t="s">
        <v>252</v>
      </c>
      <c r="K405" s="57" t="n">
        <v>2</v>
      </c>
      <c r="L405" s="59" t="b">
        <f aca="false">FALSE()</f>
        <v>0</v>
      </c>
      <c r="M405" s="59" t="b">
        <f aca="false">TRUE()</f>
        <v>1</v>
      </c>
      <c r="N405" s="59" t="b">
        <f aca="false">TRUE()</f>
        <v>1</v>
      </c>
      <c r="O405" s="59" t="b">
        <f aca="false">TRUE()</f>
        <v>1</v>
      </c>
      <c r="P405" s="59" t="b">
        <f aca="false">TRUE()</f>
        <v>1</v>
      </c>
      <c r="Q405" s="57" t="s">
        <v>5440</v>
      </c>
      <c r="R405" s="57" t="s">
        <v>5028</v>
      </c>
      <c r="S405" s="57" t="s">
        <v>5558</v>
      </c>
      <c r="T405" s="58" t="n">
        <v>1</v>
      </c>
      <c r="U405" s="58" t="n">
        <v>23.7099990844727</v>
      </c>
      <c r="V405" s="57" t="s">
        <v>551</v>
      </c>
      <c r="W405" s="57" t="s">
        <v>282</v>
      </c>
      <c r="X405" s="57" t="s">
        <v>5180</v>
      </c>
      <c r="Y405" s="57" t="s">
        <v>5157</v>
      </c>
      <c r="Z405" s="57" t="s">
        <v>4840</v>
      </c>
      <c r="AA405" s="57" t="n">
        <v>148</v>
      </c>
      <c r="AB405" s="57" t="n">
        <v>148</v>
      </c>
      <c r="AC405" s="57" t="s">
        <v>5440</v>
      </c>
      <c r="AD405" s="57" t="s">
        <v>4840</v>
      </c>
      <c r="AE405" s="57" t="s">
        <v>4838</v>
      </c>
      <c r="AF405" s="58" t="n">
        <v>1</v>
      </c>
      <c r="AG405" s="58" t="n">
        <v>32.5999984741211</v>
      </c>
      <c r="AH405" s="58" t="n">
        <v>4.43353594775098</v>
      </c>
      <c r="AI405" s="59" t="b">
        <f aca="false">FALSE()</f>
        <v>0</v>
      </c>
      <c r="AJ405" s="59" t="b">
        <f aca="false">FALSE()</f>
        <v>0</v>
      </c>
      <c r="AK405" s="57" t="s">
        <v>5555</v>
      </c>
    </row>
    <row r="406" customFormat="false" ht="15" hidden="false" customHeight="true" outlineLevel="0" collapsed="false">
      <c r="B406" s="57" t="s">
        <v>4679</v>
      </c>
      <c r="C406" s="57" t="s">
        <v>255</v>
      </c>
      <c r="D406" s="57" t="s">
        <v>410</v>
      </c>
      <c r="E406" s="59" t="b">
        <f aca="false">TRUE()</f>
        <v>1</v>
      </c>
      <c r="F406" s="57" t="n">
        <v>1</v>
      </c>
      <c r="G406" s="57" t="s">
        <v>5172</v>
      </c>
      <c r="H406" s="57" t="s">
        <v>4842</v>
      </c>
      <c r="I406" s="57" t="n">
        <v>8</v>
      </c>
      <c r="J406" s="57" t="s">
        <v>252</v>
      </c>
      <c r="K406" s="57" t="n">
        <v>2</v>
      </c>
      <c r="L406" s="59" t="b">
        <f aca="false">FALSE()</f>
        <v>0</v>
      </c>
      <c r="M406" s="59" t="b">
        <f aca="false">TRUE()</f>
        <v>1</v>
      </c>
      <c r="N406" s="59" t="b">
        <f aca="false">TRUE()</f>
        <v>1</v>
      </c>
      <c r="O406" s="59" t="b">
        <f aca="false">TRUE()</f>
        <v>1</v>
      </c>
      <c r="P406" s="59" t="b">
        <f aca="false">TRUE()</f>
        <v>1</v>
      </c>
      <c r="Q406" s="57" t="s">
        <v>5440</v>
      </c>
      <c r="R406" s="57" t="s">
        <v>5028</v>
      </c>
      <c r="S406" s="57" t="s">
        <v>5558</v>
      </c>
      <c r="T406" s="58" t="n">
        <v>1</v>
      </c>
      <c r="U406" s="58" t="n">
        <v>23.7099990844727</v>
      </c>
      <c r="V406" s="57" t="s">
        <v>551</v>
      </c>
      <c r="W406" s="57" t="s">
        <v>282</v>
      </c>
      <c r="X406" s="57" t="s">
        <v>5180</v>
      </c>
      <c r="Y406" s="57" t="s">
        <v>5157</v>
      </c>
      <c r="Z406" s="57" t="s">
        <v>4840</v>
      </c>
      <c r="AA406" s="57" t="n">
        <v>148</v>
      </c>
      <c r="AB406" s="57" t="n">
        <v>148</v>
      </c>
      <c r="AC406" s="57" t="s">
        <v>5440</v>
      </c>
      <c r="AD406" s="57" t="s">
        <v>5028</v>
      </c>
      <c r="AE406" s="57" t="s">
        <v>4838</v>
      </c>
      <c r="AF406" s="58" t="n">
        <v>1</v>
      </c>
      <c r="AG406" s="58" t="n">
        <v>32.5999984741211</v>
      </c>
      <c r="AH406" s="58" t="n">
        <v>4.44195283630973</v>
      </c>
      <c r="AI406" s="59" t="b">
        <f aca="false">FALSE()</f>
        <v>0</v>
      </c>
      <c r="AJ406" s="59" t="b">
        <f aca="false">FALSE()</f>
        <v>0</v>
      </c>
      <c r="AK406" s="57" t="s">
        <v>5555</v>
      </c>
    </row>
    <row r="407" customFormat="false" ht="15" hidden="false" customHeight="true" outlineLevel="0" collapsed="false">
      <c r="B407" s="57" t="s">
        <v>4777</v>
      </c>
      <c r="C407" s="57" t="s">
        <v>290</v>
      </c>
      <c r="D407" s="57" t="s">
        <v>377</v>
      </c>
      <c r="E407" s="59" t="b">
        <f aca="false">TRUE()</f>
        <v>1</v>
      </c>
      <c r="F407" s="57" t="n">
        <v>1</v>
      </c>
      <c r="G407" s="57" t="s">
        <v>5131</v>
      </c>
      <c r="H407" s="57" t="s">
        <v>5047</v>
      </c>
      <c r="I407" s="57" t="n">
        <v>2</v>
      </c>
      <c r="J407" s="57" t="s">
        <v>334</v>
      </c>
      <c r="K407" s="57" t="n">
        <v>2</v>
      </c>
      <c r="L407" s="59" t="b">
        <f aca="false">FALSE()</f>
        <v>0</v>
      </c>
      <c r="M407" s="59" t="b">
        <f aca="false">TRUE()</f>
        <v>1</v>
      </c>
      <c r="N407" s="59" t="b">
        <f aca="false">TRUE()</f>
        <v>1</v>
      </c>
      <c r="O407" s="59" t="b">
        <f aca="false">TRUE()</f>
        <v>1</v>
      </c>
      <c r="P407" s="59" t="b">
        <f aca="false">TRUE()</f>
        <v>1</v>
      </c>
      <c r="Q407" s="57" t="s">
        <v>5423</v>
      </c>
      <c r="R407" s="57" t="s">
        <v>4795</v>
      </c>
      <c r="S407" s="57" t="s">
        <v>4795</v>
      </c>
      <c r="T407" s="58" t="n">
        <v>1</v>
      </c>
      <c r="U407" s="58" t="n">
        <v>93.2799987792969</v>
      </c>
      <c r="V407" s="57" t="s">
        <v>598</v>
      </c>
      <c r="W407" s="57" t="s">
        <v>282</v>
      </c>
      <c r="X407" s="57" t="s">
        <v>5136</v>
      </c>
      <c r="Y407" s="57" t="n">
        <v>1</v>
      </c>
      <c r="Z407" s="57" t="s">
        <v>4833</v>
      </c>
      <c r="AA407" s="57" t="n">
        <v>82</v>
      </c>
      <c r="AB407" s="57" t="n">
        <v>82</v>
      </c>
      <c r="AC407" s="57" t="s">
        <v>5443</v>
      </c>
      <c r="AD407" s="57" t="s">
        <v>5028</v>
      </c>
      <c r="AE407" s="57" t="s">
        <v>4838</v>
      </c>
      <c r="AF407" s="58" t="n">
        <v>1</v>
      </c>
      <c r="AG407" s="58" t="n">
        <v>82.7099990844727</v>
      </c>
      <c r="AH407" s="58" t="n">
        <v>4.33220382715311</v>
      </c>
      <c r="AI407" s="59" t="b">
        <f aca="false">FALSE()</f>
        <v>0</v>
      </c>
      <c r="AJ407" s="59" t="b">
        <f aca="false">FALSE()</f>
        <v>0</v>
      </c>
      <c r="AK407" s="57" t="s">
        <v>5555</v>
      </c>
    </row>
    <row r="408" customFormat="false" ht="15" hidden="false" customHeight="true" outlineLevel="0" collapsed="false">
      <c r="B408" s="57" t="s">
        <v>4777</v>
      </c>
      <c r="C408" s="57" t="s">
        <v>290</v>
      </c>
      <c r="D408" s="57" t="s">
        <v>377</v>
      </c>
      <c r="E408" s="59" t="b">
        <f aca="false">TRUE()</f>
        <v>1</v>
      </c>
      <c r="F408" s="57" t="n">
        <v>1</v>
      </c>
      <c r="G408" s="57" t="s">
        <v>5131</v>
      </c>
      <c r="H408" s="57" t="s">
        <v>5047</v>
      </c>
      <c r="I408" s="57" t="n">
        <v>2</v>
      </c>
      <c r="J408" s="57" t="s">
        <v>334</v>
      </c>
      <c r="K408" s="57" t="n">
        <v>2</v>
      </c>
      <c r="L408" s="59" t="b">
        <f aca="false">FALSE()</f>
        <v>0</v>
      </c>
      <c r="M408" s="59" t="b">
        <f aca="false">TRUE()</f>
        <v>1</v>
      </c>
      <c r="N408" s="59" t="b">
        <f aca="false">TRUE()</f>
        <v>1</v>
      </c>
      <c r="O408" s="59" t="b">
        <f aca="false">TRUE()</f>
        <v>1</v>
      </c>
      <c r="P408" s="59" t="b">
        <f aca="false">TRUE()</f>
        <v>1</v>
      </c>
      <c r="Q408" s="57" t="s">
        <v>5423</v>
      </c>
      <c r="R408" s="57" t="s">
        <v>4795</v>
      </c>
      <c r="S408" s="57" t="s">
        <v>4795</v>
      </c>
      <c r="T408" s="58" t="n">
        <v>1</v>
      </c>
      <c r="U408" s="58" t="n">
        <v>93.2799987792969</v>
      </c>
      <c r="V408" s="57" t="s">
        <v>598</v>
      </c>
      <c r="W408" s="57" t="s">
        <v>282</v>
      </c>
      <c r="X408" s="57" t="s">
        <v>5136</v>
      </c>
      <c r="Y408" s="57" t="n">
        <v>1</v>
      </c>
      <c r="Z408" s="57" t="s">
        <v>4833</v>
      </c>
      <c r="AA408" s="57" t="n">
        <v>82</v>
      </c>
      <c r="AB408" s="57" t="n">
        <v>82</v>
      </c>
      <c r="AC408" s="57" t="s">
        <v>5443</v>
      </c>
      <c r="AD408" s="57" t="s">
        <v>5030</v>
      </c>
      <c r="AE408" s="57" t="s">
        <v>4838</v>
      </c>
      <c r="AF408" s="58" t="n">
        <v>1</v>
      </c>
      <c r="AG408" s="58" t="n">
        <v>82.7099990844727</v>
      </c>
      <c r="AH408" s="58" t="n">
        <v>4.21019773882415</v>
      </c>
      <c r="AI408" s="59" t="b">
        <f aca="false">FALSE()</f>
        <v>0</v>
      </c>
      <c r="AJ408" s="59" t="b">
        <f aca="false">FALSE()</f>
        <v>0</v>
      </c>
      <c r="AK408" s="57" t="s">
        <v>5555</v>
      </c>
    </row>
    <row r="409" customFormat="false" ht="15" hidden="false" customHeight="true" outlineLevel="0" collapsed="false">
      <c r="B409" s="57" t="s">
        <v>4777</v>
      </c>
      <c r="C409" s="57" t="s">
        <v>290</v>
      </c>
      <c r="D409" s="57" t="s">
        <v>377</v>
      </c>
      <c r="E409" s="59" t="b">
        <f aca="false">TRUE()</f>
        <v>1</v>
      </c>
      <c r="F409" s="57" t="n">
        <v>1</v>
      </c>
      <c r="G409" s="57" t="s">
        <v>5131</v>
      </c>
      <c r="H409" s="57" t="s">
        <v>5047</v>
      </c>
      <c r="I409" s="57" t="n">
        <v>2</v>
      </c>
      <c r="J409" s="57" t="s">
        <v>334</v>
      </c>
      <c r="K409" s="57" t="n">
        <v>2</v>
      </c>
      <c r="L409" s="59" t="b">
        <f aca="false">FALSE()</f>
        <v>0</v>
      </c>
      <c r="M409" s="59" t="b">
        <f aca="false">TRUE()</f>
        <v>1</v>
      </c>
      <c r="N409" s="59" t="b">
        <f aca="false">TRUE()</f>
        <v>1</v>
      </c>
      <c r="O409" s="59" t="b">
        <f aca="false">TRUE()</f>
        <v>1</v>
      </c>
      <c r="P409" s="59" t="b">
        <f aca="false">TRUE()</f>
        <v>1</v>
      </c>
      <c r="Q409" s="57" t="s">
        <v>5423</v>
      </c>
      <c r="R409" s="57" t="s">
        <v>4795</v>
      </c>
      <c r="S409" s="57" t="s">
        <v>4795</v>
      </c>
      <c r="T409" s="58" t="n">
        <v>1</v>
      </c>
      <c r="U409" s="58" t="n">
        <v>93.2799987792969</v>
      </c>
      <c r="V409" s="57" t="s">
        <v>598</v>
      </c>
      <c r="W409" s="57" t="s">
        <v>282</v>
      </c>
      <c r="X409" s="57" t="s">
        <v>5136</v>
      </c>
      <c r="Y409" s="57" t="n">
        <v>1</v>
      </c>
      <c r="Z409" s="57" t="s">
        <v>4833</v>
      </c>
      <c r="AA409" s="57" t="n">
        <v>82</v>
      </c>
      <c r="AB409" s="57" t="n">
        <v>82</v>
      </c>
      <c r="AC409" s="57" t="s">
        <v>5443</v>
      </c>
      <c r="AD409" s="57" t="s">
        <v>5487</v>
      </c>
      <c r="AE409" s="57" t="s">
        <v>4838</v>
      </c>
      <c r="AF409" s="58" t="n">
        <v>1</v>
      </c>
      <c r="AG409" s="58" t="n">
        <v>82.7099990844727</v>
      </c>
      <c r="AH409" s="58" t="n">
        <v>4.23031369995183</v>
      </c>
      <c r="AI409" s="59" t="b">
        <f aca="false">FALSE()</f>
        <v>0</v>
      </c>
      <c r="AJ409" s="59" t="b">
        <f aca="false">FALSE()</f>
        <v>0</v>
      </c>
      <c r="AK409" s="57" t="s">
        <v>5555</v>
      </c>
    </row>
    <row r="410" customFormat="false" ht="15" hidden="false" customHeight="true" outlineLevel="0" collapsed="false">
      <c r="B410" s="57" t="s">
        <v>4777</v>
      </c>
      <c r="C410" s="57" t="s">
        <v>290</v>
      </c>
      <c r="D410" s="57" t="s">
        <v>377</v>
      </c>
      <c r="E410" s="59" t="b">
        <f aca="false">TRUE()</f>
        <v>1</v>
      </c>
      <c r="F410" s="57" t="n">
        <v>1</v>
      </c>
      <c r="G410" s="57" t="s">
        <v>5131</v>
      </c>
      <c r="H410" s="57" t="s">
        <v>5047</v>
      </c>
      <c r="I410" s="57" t="n">
        <v>2</v>
      </c>
      <c r="J410" s="57" t="s">
        <v>334</v>
      </c>
      <c r="K410" s="57" t="n">
        <v>2</v>
      </c>
      <c r="L410" s="59" t="b">
        <f aca="false">FALSE()</f>
        <v>0</v>
      </c>
      <c r="M410" s="59" t="b">
        <f aca="false">TRUE()</f>
        <v>1</v>
      </c>
      <c r="N410" s="59" t="b">
        <f aca="false">TRUE()</f>
        <v>1</v>
      </c>
      <c r="O410" s="59" t="b">
        <f aca="false">TRUE()</f>
        <v>1</v>
      </c>
      <c r="P410" s="59" t="b">
        <f aca="false">TRUE()</f>
        <v>1</v>
      </c>
      <c r="Q410" s="57" t="s">
        <v>5423</v>
      </c>
      <c r="R410" s="57" t="s">
        <v>4840</v>
      </c>
      <c r="S410" s="57" t="s">
        <v>5557</v>
      </c>
      <c r="T410" s="58" t="n">
        <v>1</v>
      </c>
      <c r="U410" s="58" t="n">
        <v>93.2799987792969</v>
      </c>
      <c r="V410" s="57" t="s">
        <v>598</v>
      </c>
      <c r="W410" s="57" t="s">
        <v>282</v>
      </c>
      <c r="X410" s="57" t="s">
        <v>5136</v>
      </c>
      <c r="Y410" s="57" t="n">
        <v>1</v>
      </c>
      <c r="Z410" s="57" t="s">
        <v>4833</v>
      </c>
      <c r="AA410" s="57" t="n">
        <v>82</v>
      </c>
      <c r="AB410" s="57" t="n">
        <v>82</v>
      </c>
      <c r="AC410" s="57" t="s">
        <v>5443</v>
      </c>
      <c r="AD410" s="57" t="s">
        <v>5028</v>
      </c>
      <c r="AE410" s="57" t="s">
        <v>4838</v>
      </c>
      <c r="AF410" s="58" t="n">
        <v>1</v>
      </c>
      <c r="AG410" s="58" t="n">
        <v>82.7099990844727</v>
      </c>
      <c r="AH410" s="58" t="n">
        <v>4.07678807396215</v>
      </c>
      <c r="AI410" s="59" t="b">
        <f aca="false">FALSE()</f>
        <v>0</v>
      </c>
      <c r="AJ410" s="59" t="b">
        <f aca="false">FALSE()</f>
        <v>0</v>
      </c>
      <c r="AK410" s="57" t="s">
        <v>5555</v>
      </c>
    </row>
    <row r="411" customFormat="false" ht="15" hidden="false" customHeight="true" outlineLevel="0" collapsed="false">
      <c r="B411" s="57" t="s">
        <v>4777</v>
      </c>
      <c r="C411" s="57" t="s">
        <v>290</v>
      </c>
      <c r="D411" s="57" t="s">
        <v>377</v>
      </c>
      <c r="E411" s="59" t="b">
        <f aca="false">TRUE()</f>
        <v>1</v>
      </c>
      <c r="F411" s="57" t="n">
        <v>1</v>
      </c>
      <c r="G411" s="57" t="s">
        <v>5131</v>
      </c>
      <c r="H411" s="57" t="s">
        <v>5047</v>
      </c>
      <c r="I411" s="57" t="n">
        <v>2</v>
      </c>
      <c r="J411" s="57" t="s">
        <v>334</v>
      </c>
      <c r="K411" s="57" t="n">
        <v>2</v>
      </c>
      <c r="L411" s="59" t="b">
        <f aca="false">FALSE()</f>
        <v>0</v>
      </c>
      <c r="M411" s="59" t="b">
        <f aca="false">TRUE()</f>
        <v>1</v>
      </c>
      <c r="N411" s="59" t="b">
        <f aca="false">TRUE()</f>
        <v>1</v>
      </c>
      <c r="O411" s="59" t="b">
        <f aca="false">TRUE()</f>
        <v>1</v>
      </c>
      <c r="P411" s="59" t="b">
        <f aca="false">TRUE()</f>
        <v>1</v>
      </c>
      <c r="Q411" s="57" t="s">
        <v>5423</v>
      </c>
      <c r="R411" s="57" t="s">
        <v>4840</v>
      </c>
      <c r="S411" s="57" t="s">
        <v>5557</v>
      </c>
      <c r="T411" s="58" t="n">
        <v>1</v>
      </c>
      <c r="U411" s="58" t="n">
        <v>93.2799987792969</v>
      </c>
      <c r="V411" s="57" t="s">
        <v>598</v>
      </c>
      <c r="W411" s="57" t="s">
        <v>282</v>
      </c>
      <c r="X411" s="57" t="s">
        <v>5136</v>
      </c>
      <c r="Y411" s="57" t="n">
        <v>1</v>
      </c>
      <c r="Z411" s="57" t="s">
        <v>4833</v>
      </c>
      <c r="AA411" s="57" t="n">
        <v>82</v>
      </c>
      <c r="AB411" s="57" t="n">
        <v>82</v>
      </c>
      <c r="AC411" s="57" t="s">
        <v>5443</v>
      </c>
      <c r="AD411" s="57" t="s">
        <v>5030</v>
      </c>
      <c r="AE411" s="57" t="s">
        <v>4838</v>
      </c>
      <c r="AF411" s="58" t="n">
        <v>1</v>
      </c>
      <c r="AG411" s="58" t="n">
        <v>82.7099990844727</v>
      </c>
      <c r="AH411" s="58" t="n">
        <v>4.07054664633635</v>
      </c>
      <c r="AI411" s="59" t="b">
        <f aca="false">FALSE()</f>
        <v>0</v>
      </c>
      <c r="AJ411" s="59" t="b">
        <f aca="false">FALSE()</f>
        <v>0</v>
      </c>
      <c r="AK411" s="57" t="s">
        <v>5555</v>
      </c>
    </row>
    <row r="412" customFormat="false" ht="15" hidden="false" customHeight="true" outlineLevel="0" collapsed="false">
      <c r="B412" s="57" t="s">
        <v>4777</v>
      </c>
      <c r="C412" s="57" t="s">
        <v>290</v>
      </c>
      <c r="D412" s="57" t="s">
        <v>377</v>
      </c>
      <c r="E412" s="59" t="b">
        <f aca="false">TRUE()</f>
        <v>1</v>
      </c>
      <c r="F412" s="57" t="n">
        <v>1</v>
      </c>
      <c r="G412" s="57" t="s">
        <v>5131</v>
      </c>
      <c r="H412" s="57" t="s">
        <v>5047</v>
      </c>
      <c r="I412" s="57" t="n">
        <v>2</v>
      </c>
      <c r="J412" s="57" t="s">
        <v>334</v>
      </c>
      <c r="K412" s="57" t="n">
        <v>2</v>
      </c>
      <c r="L412" s="59" t="b">
        <f aca="false">FALSE()</f>
        <v>0</v>
      </c>
      <c r="M412" s="59" t="b">
        <f aca="false">TRUE()</f>
        <v>1</v>
      </c>
      <c r="N412" s="59" t="b">
        <f aca="false">TRUE()</f>
        <v>1</v>
      </c>
      <c r="O412" s="59" t="b">
        <f aca="false">TRUE()</f>
        <v>1</v>
      </c>
      <c r="P412" s="59" t="b">
        <f aca="false">TRUE()</f>
        <v>1</v>
      </c>
      <c r="Q412" s="57" t="s">
        <v>5423</v>
      </c>
      <c r="R412" s="57" t="s">
        <v>4840</v>
      </c>
      <c r="S412" s="57" t="s">
        <v>5557</v>
      </c>
      <c r="T412" s="58" t="n">
        <v>1</v>
      </c>
      <c r="U412" s="58" t="n">
        <v>93.2799987792969</v>
      </c>
      <c r="V412" s="57" t="s">
        <v>598</v>
      </c>
      <c r="W412" s="57" t="s">
        <v>282</v>
      </c>
      <c r="X412" s="57" t="s">
        <v>5136</v>
      </c>
      <c r="Y412" s="57" t="n">
        <v>1</v>
      </c>
      <c r="Z412" s="57" t="s">
        <v>4833</v>
      </c>
      <c r="AA412" s="57" t="n">
        <v>82</v>
      </c>
      <c r="AB412" s="57" t="n">
        <v>82</v>
      </c>
      <c r="AC412" s="57" t="s">
        <v>5443</v>
      </c>
      <c r="AD412" s="57" t="s">
        <v>5487</v>
      </c>
      <c r="AE412" s="57" t="s">
        <v>4838</v>
      </c>
      <c r="AF412" s="58" t="n">
        <v>1</v>
      </c>
      <c r="AG412" s="58" t="n">
        <v>82.7099990844727</v>
      </c>
      <c r="AH412" s="58" t="n">
        <v>3.86180721942463</v>
      </c>
      <c r="AI412" s="59" t="b">
        <f aca="false">FALSE()</f>
        <v>0</v>
      </c>
      <c r="AJ412" s="59" t="b">
        <f aca="false">TRUE()</f>
        <v>1</v>
      </c>
      <c r="AK412" s="57" t="s">
        <v>5555</v>
      </c>
    </row>
    <row r="413" customFormat="false" ht="15" hidden="false" customHeight="true" outlineLevel="0" collapsed="false">
      <c r="B413" s="57" t="s">
        <v>4777</v>
      </c>
      <c r="C413" s="57" t="s">
        <v>290</v>
      </c>
      <c r="D413" s="57" t="s">
        <v>377</v>
      </c>
      <c r="E413" s="59" t="b">
        <f aca="false">TRUE()</f>
        <v>1</v>
      </c>
      <c r="F413" s="57" t="n">
        <v>1</v>
      </c>
      <c r="G413" s="57" t="s">
        <v>5131</v>
      </c>
      <c r="H413" s="57" t="s">
        <v>5047</v>
      </c>
      <c r="I413" s="57" t="n">
        <v>2</v>
      </c>
      <c r="J413" s="57" t="s">
        <v>334</v>
      </c>
      <c r="K413" s="57" t="n">
        <v>2</v>
      </c>
      <c r="L413" s="59" t="b">
        <f aca="false">FALSE()</f>
        <v>0</v>
      </c>
      <c r="M413" s="59" t="b">
        <f aca="false">TRUE()</f>
        <v>1</v>
      </c>
      <c r="N413" s="59" t="b">
        <f aca="false">TRUE()</f>
        <v>1</v>
      </c>
      <c r="O413" s="59" t="b">
        <f aca="false">TRUE()</f>
        <v>1</v>
      </c>
      <c r="P413" s="59" t="b">
        <f aca="false">TRUE()</f>
        <v>1</v>
      </c>
      <c r="Q413" s="57" t="s">
        <v>5423</v>
      </c>
      <c r="R413" s="57" t="s">
        <v>4838</v>
      </c>
      <c r="S413" s="57" t="s">
        <v>5557</v>
      </c>
      <c r="T413" s="58" t="n">
        <v>1</v>
      </c>
      <c r="U413" s="58" t="n">
        <v>93.2799987792969</v>
      </c>
      <c r="V413" s="57" t="s">
        <v>598</v>
      </c>
      <c r="W413" s="57" t="s">
        <v>282</v>
      </c>
      <c r="X413" s="57" t="s">
        <v>5136</v>
      </c>
      <c r="Y413" s="57" t="n">
        <v>1</v>
      </c>
      <c r="Z413" s="57" t="s">
        <v>4833</v>
      </c>
      <c r="AA413" s="57" t="n">
        <v>82</v>
      </c>
      <c r="AB413" s="57" t="n">
        <v>82</v>
      </c>
      <c r="AC413" s="57" t="s">
        <v>5443</v>
      </c>
      <c r="AD413" s="57" t="s">
        <v>5487</v>
      </c>
      <c r="AE413" s="57" t="s">
        <v>4838</v>
      </c>
      <c r="AF413" s="58" t="n">
        <v>1</v>
      </c>
      <c r="AG413" s="58" t="n">
        <v>82.7099990844727</v>
      </c>
      <c r="AH413" s="58" t="n">
        <v>3.83832919380295</v>
      </c>
      <c r="AI413" s="59" t="b">
        <f aca="false">FALSE()</f>
        <v>0</v>
      </c>
      <c r="AJ413" s="59" t="b">
        <f aca="false">TRUE()</f>
        <v>1</v>
      </c>
      <c r="AK413" s="57" t="s">
        <v>5555</v>
      </c>
    </row>
    <row r="414" customFormat="false" ht="15" hidden="false" customHeight="true" outlineLevel="0" collapsed="false">
      <c r="B414" s="57" t="s">
        <v>4777</v>
      </c>
      <c r="C414" s="57" t="s">
        <v>290</v>
      </c>
      <c r="D414" s="57" t="s">
        <v>377</v>
      </c>
      <c r="E414" s="59" t="b">
        <f aca="false">TRUE()</f>
        <v>1</v>
      </c>
      <c r="F414" s="57" t="n">
        <v>1</v>
      </c>
      <c r="G414" s="57" t="s">
        <v>5131</v>
      </c>
      <c r="H414" s="57" t="s">
        <v>5047</v>
      </c>
      <c r="I414" s="57" t="n">
        <v>2</v>
      </c>
      <c r="J414" s="57" t="s">
        <v>334</v>
      </c>
      <c r="K414" s="57" t="n">
        <v>2</v>
      </c>
      <c r="L414" s="59" t="b">
        <f aca="false">FALSE()</f>
        <v>0</v>
      </c>
      <c r="M414" s="59" t="b">
        <f aca="false">TRUE()</f>
        <v>1</v>
      </c>
      <c r="N414" s="59" t="b">
        <f aca="false">TRUE()</f>
        <v>1</v>
      </c>
      <c r="O414" s="59" t="b">
        <f aca="false">TRUE()</f>
        <v>1</v>
      </c>
      <c r="P414" s="59" t="b">
        <f aca="false">TRUE()</f>
        <v>1</v>
      </c>
      <c r="Q414" s="57" t="s">
        <v>5423</v>
      </c>
      <c r="R414" s="57" t="s">
        <v>4838</v>
      </c>
      <c r="S414" s="57" t="s">
        <v>5557</v>
      </c>
      <c r="T414" s="58" t="n">
        <v>1</v>
      </c>
      <c r="U414" s="58" t="n">
        <v>93.2799987792969</v>
      </c>
      <c r="V414" s="57" t="s">
        <v>598</v>
      </c>
      <c r="W414" s="57" t="s">
        <v>282</v>
      </c>
      <c r="X414" s="57" t="s">
        <v>5136</v>
      </c>
      <c r="Y414" s="57" t="n">
        <v>1</v>
      </c>
      <c r="Z414" s="57" t="s">
        <v>4833</v>
      </c>
      <c r="AA414" s="57" t="n">
        <v>82</v>
      </c>
      <c r="AB414" s="57" t="n">
        <v>82</v>
      </c>
      <c r="AC414" s="57" t="s">
        <v>5443</v>
      </c>
      <c r="AD414" s="57" t="s">
        <v>5466</v>
      </c>
      <c r="AE414" s="57" t="s">
        <v>4795</v>
      </c>
      <c r="AF414" s="58" t="n">
        <v>1</v>
      </c>
      <c r="AG414" s="58" t="n">
        <v>82.7099990844727</v>
      </c>
      <c r="AH414" s="58" t="n">
        <v>4.47150545118755</v>
      </c>
      <c r="AI414" s="59" t="b">
        <f aca="false">FALSE()</f>
        <v>0</v>
      </c>
      <c r="AJ414" s="59" t="b">
        <f aca="false">FALSE()</f>
        <v>0</v>
      </c>
      <c r="AK414" s="57" t="s">
        <v>5555</v>
      </c>
    </row>
    <row r="415" customFormat="false" ht="15" hidden="false" customHeight="true" outlineLevel="0" collapsed="false">
      <c r="B415" s="57" t="s">
        <v>4777</v>
      </c>
      <c r="C415" s="57" t="s">
        <v>290</v>
      </c>
      <c r="D415" s="57" t="s">
        <v>377</v>
      </c>
      <c r="E415" s="59" t="b">
        <f aca="false">TRUE()</f>
        <v>1</v>
      </c>
      <c r="F415" s="57" t="n">
        <v>1</v>
      </c>
      <c r="G415" s="57" t="s">
        <v>5131</v>
      </c>
      <c r="H415" s="57" t="s">
        <v>5047</v>
      </c>
      <c r="I415" s="57" t="n">
        <v>2</v>
      </c>
      <c r="J415" s="57" t="s">
        <v>334</v>
      </c>
      <c r="K415" s="57" t="n">
        <v>2</v>
      </c>
      <c r="L415" s="59" t="b">
        <f aca="false">FALSE()</f>
        <v>0</v>
      </c>
      <c r="M415" s="59" t="b">
        <f aca="false">TRUE()</f>
        <v>1</v>
      </c>
      <c r="N415" s="59" t="b">
        <f aca="false">TRUE()</f>
        <v>1</v>
      </c>
      <c r="O415" s="59" t="b">
        <f aca="false">TRUE()</f>
        <v>1</v>
      </c>
      <c r="P415" s="59" t="b">
        <f aca="false">TRUE()</f>
        <v>1</v>
      </c>
      <c r="Q415" s="57" t="s">
        <v>5423</v>
      </c>
      <c r="R415" s="57" t="s">
        <v>4866</v>
      </c>
      <c r="S415" s="57" t="s">
        <v>5557</v>
      </c>
      <c r="T415" s="58" t="n">
        <v>1</v>
      </c>
      <c r="U415" s="58" t="n">
        <v>93.2799987792969</v>
      </c>
      <c r="V415" s="57" t="s">
        <v>598</v>
      </c>
      <c r="W415" s="57" t="s">
        <v>282</v>
      </c>
      <c r="X415" s="57" t="s">
        <v>5136</v>
      </c>
      <c r="Y415" s="57" t="n">
        <v>1</v>
      </c>
      <c r="Z415" s="57" t="s">
        <v>4833</v>
      </c>
      <c r="AA415" s="57" t="n">
        <v>82</v>
      </c>
      <c r="AB415" s="57" t="n">
        <v>82</v>
      </c>
      <c r="AC415" s="57" t="s">
        <v>5443</v>
      </c>
      <c r="AD415" s="57" t="s">
        <v>5030</v>
      </c>
      <c r="AE415" s="57" t="s">
        <v>4838</v>
      </c>
      <c r="AF415" s="58" t="n">
        <v>1</v>
      </c>
      <c r="AG415" s="58" t="n">
        <v>82.7099990844727</v>
      </c>
      <c r="AH415" s="58" t="n">
        <v>4.45614003370629</v>
      </c>
      <c r="AI415" s="59" t="b">
        <f aca="false">FALSE()</f>
        <v>0</v>
      </c>
      <c r="AJ415" s="59" t="b">
        <f aca="false">FALSE()</f>
        <v>0</v>
      </c>
      <c r="AK415" s="57" t="s">
        <v>5555</v>
      </c>
    </row>
    <row r="416" customFormat="false" ht="15" hidden="false" customHeight="true" outlineLevel="0" collapsed="false">
      <c r="B416" s="57" t="s">
        <v>4777</v>
      </c>
      <c r="C416" s="57" t="s">
        <v>290</v>
      </c>
      <c r="D416" s="57" t="s">
        <v>377</v>
      </c>
      <c r="E416" s="59" t="b">
        <f aca="false">TRUE()</f>
        <v>1</v>
      </c>
      <c r="F416" s="57" t="n">
        <v>1</v>
      </c>
      <c r="G416" s="57" t="s">
        <v>5131</v>
      </c>
      <c r="H416" s="57" t="s">
        <v>5047</v>
      </c>
      <c r="I416" s="57" t="n">
        <v>2</v>
      </c>
      <c r="J416" s="57" t="s">
        <v>334</v>
      </c>
      <c r="K416" s="57" t="n">
        <v>2</v>
      </c>
      <c r="L416" s="59" t="b">
        <f aca="false">FALSE()</f>
        <v>0</v>
      </c>
      <c r="M416" s="59" t="b">
        <f aca="false">TRUE()</f>
        <v>1</v>
      </c>
      <c r="N416" s="59" t="b">
        <f aca="false">TRUE()</f>
        <v>1</v>
      </c>
      <c r="O416" s="59" t="b">
        <f aca="false">TRUE()</f>
        <v>1</v>
      </c>
      <c r="P416" s="59" t="b">
        <f aca="false">TRUE()</f>
        <v>1</v>
      </c>
      <c r="Q416" s="57" t="s">
        <v>5423</v>
      </c>
      <c r="R416" s="57" t="s">
        <v>4866</v>
      </c>
      <c r="S416" s="57" t="s">
        <v>5557</v>
      </c>
      <c r="T416" s="58" t="n">
        <v>1</v>
      </c>
      <c r="U416" s="58" t="n">
        <v>93.2799987792969</v>
      </c>
      <c r="V416" s="57" t="s">
        <v>598</v>
      </c>
      <c r="W416" s="57" t="s">
        <v>282</v>
      </c>
      <c r="X416" s="57" t="s">
        <v>5136</v>
      </c>
      <c r="Y416" s="57" t="n">
        <v>1</v>
      </c>
      <c r="Z416" s="57" t="s">
        <v>4833</v>
      </c>
      <c r="AA416" s="57" t="n">
        <v>82</v>
      </c>
      <c r="AB416" s="57" t="n">
        <v>82</v>
      </c>
      <c r="AC416" s="57" t="s">
        <v>5443</v>
      </c>
      <c r="AD416" s="57" t="s">
        <v>5487</v>
      </c>
      <c r="AE416" s="57" t="s">
        <v>4838</v>
      </c>
      <c r="AF416" s="58" t="n">
        <v>1</v>
      </c>
      <c r="AG416" s="58" t="n">
        <v>82.7099990844727</v>
      </c>
      <c r="AH416" s="58" t="n">
        <v>3.54510098586766</v>
      </c>
      <c r="AI416" s="59" t="b">
        <f aca="false">FALSE()</f>
        <v>0</v>
      </c>
      <c r="AJ416" s="59" t="b">
        <f aca="false">TRUE()</f>
        <v>1</v>
      </c>
      <c r="AK416" s="57" t="s">
        <v>5555</v>
      </c>
    </row>
    <row r="417" customFormat="false" ht="15" hidden="false" customHeight="true" outlineLevel="0" collapsed="false">
      <c r="B417" s="57" t="s">
        <v>4777</v>
      </c>
      <c r="C417" s="57" t="s">
        <v>290</v>
      </c>
      <c r="D417" s="57" t="s">
        <v>377</v>
      </c>
      <c r="E417" s="59" t="b">
        <f aca="false">TRUE()</f>
        <v>1</v>
      </c>
      <c r="F417" s="57" t="n">
        <v>1</v>
      </c>
      <c r="G417" s="57" t="s">
        <v>5131</v>
      </c>
      <c r="H417" s="57" t="s">
        <v>5047</v>
      </c>
      <c r="I417" s="57" t="n">
        <v>2</v>
      </c>
      <c r="J417" s="57" t="s">
        <v>334</v>
      </c>
      <c r="K417" s="57" t="n">
        <v>2</v>
      </c>
      <c r="L417" s="59" t="b">
        <f aca="false">FALSE()</f>
        <v>0</v>
      </c>
      <c r="M417" s="59" t="b">
        <f aca="false">TRUE()</f>
        <v>1</v>
      </c>
      <c r="N417" s="59" t="b">
        <f aca="false">TRUE()</f>
        <v>1</v>
      </c>
      <c r="O417" s="59" t="b">
        <f aca="false">TRUE()</f>
        <v>1</v>
      </c>
      <c r="P417" s="59" t="b">
        <f aca="false">TRUE()</f>
        <v>1</v>
      </c>
      <c r="Q417" s="57" t="s">
        <v>5423</v>
      </c>
      <c r="R417" s="57" t="s">
        <v>4866</v>
      </c>
      <c r="S417" s="57" t="s">
        <v>5557</v>
      </c>
      <c r="T417" s="58" t="n">
        <v>1</v>
      </c>
      <c r="U417" s="58" t="n">
        <v>93.2799987792969</v>
      </c>
      <c r="V417" s="57" t="s">
        <v>598</v>
      </c>
      <c r="W417" s="57" t="s">
        <v>282</v>
      </c>
      <c r="X417" s="57" t="s">
        <v>5136</v>
      </c>
      <c r="Y417" s="57" t="n">
        <v>1</v>
      </c>
      <c r="Z417" s="57" t="s">
        <v>4833</v>
      </c>
      <c r="AA417" s="57" t="n">
        <v>82</v>
      </c>
      <c r="AB417" s="57" t="n">
        <v>82</v>
      </c>
      <c r="AC417" s="57" t="s">
        <v>5443</v>
      </c>
      <c r="AD417" s="57" t="s">
        <v>5466</v>
      </c>
      <c r="AE417" s="57" t="s">
        <v>4795</v>
      </c>
      <c r="AF417" s="58" t="n">
        <v>1</v>
      </c>
      <c r="AG417" s="58" t="n">
        <v>82.7099990844727</v>
      </c>
      <c r="AH417" s="58" t="n">
        <v>4.25965409393765</v>
      </c>
      <c r="AI417" s="59" t="b">
        <f aca="false">FALSE()</f>
        <v>0</v>
      </c>
      <c r="AJ417" s="59" t="b">
        <f aca="false">FALSE()</f>
        <v>0</v>
      </c>
      <c r="AK417" s="57" t="s">
        <v>5555</v>
      </c>
    </row>
    <row r="418" customFormat="false" ht="15" hidden="false" customHeight="true" outlineLevel="0" collapsed="false">
      <c r="B418" s="57" t="s">
        <v>4777</v>
      </c>
      <c r="C418" s="57" t="s">
        <v>290</v>
      </c>
      <c r="D418" s="57" t="s">
        <v>377</v>
      </c>
      <c r="E418" s="59" t="b">
        <f aca="false">TRUE()</f>
        <v>1</v>
      </c>
      <c r="F418" s="57" t="n">
        <v>1</v>
      </c>
      <c r="G418" s="57" t="s">
        <v>5131</v>
      </c>
      <c r="H418" s="57" t="s">
        <v>5047</v>
      </c>
      <c r="I418" s="57" t="n">
        <v>2</v>
      </c>
      <c r="J418" s="57" t="s">
        <v>334</v>
      </c>
      <c r="K418" s="57" t="n">
        <v>2</v>
      </c>
      <c r="L418" s="59" t="b">
        <f aca="false">FALSE()</f>
        <v>0</v>
      </c>
      <c r="M418" s="59" t="b">
        <f aca="false">TRUE()</f>
        <v>1</v>
      </c>
      <c r="N418" s="59" t="b">
        <f aca="false">TRUE()</f>
        <v>1</v>
      </c>
      <c r="O418" s="59" t="b">
        <f aca="false">TRUE()</f>
        <v>1</v>
      </c>
      <c r="P418" s="59" t="b">
        <f aca="false">TRUE()</f>
        <v>1</v>
      </c>
      <c r="Q418" s="57" t="s">
        <v>5423</v>
      </c>
      <c r="R418" s="57" t="s">
        <v>5028</v>
      </c>
      <c r="S418" s="57" t="s">
        <v>5558</v>
      </c>
      <c r="T418" s="58" t="n">
        <v>1</v>
      </c>
      <c r="U418" s="58" t="n">
        <v>93.2799987792969</v>
      </c>
      <c r="V418" s="57" t="s">
        <v>598</v>
      </c>
      <c r="W418" s="57" t="s">
        <v>282</v>
      </c>
      <c r="X418" s="57" t="s">
        <v>5136</v>
      </c>
      <c r="Y418" s="57" t="n">
        <v>1</v>
      </c>
      <c r="Z418" s="57" t="s">
        <v>4833</v>
      </c>
      <c r="AA418" s="57" t="n">
        <v>78</v>
      </c>
      <c r="AB418" s="57" t="n">
        <v>78</v>
      </c>
      <c r="AC418" s="57" t="s">
        <v>5424</v>
      </c>
      <c r="AD418" s="57" t="s">
        <v>5480</v>
      </c>
      <c r="AE418" s="57" t="s">
        <v>4838</v>
      </c>
      <c r="AF418" s="58" t="n">
        <v>1</v>
      </c>
      <c r="AG418" s="58" t="n">
        <v>78.3399963378906</v>
      </c>
      <c r="AH418" s="58" t="n">
        <v>4.42804629605423</v>
      </c>
      <c r="AI418" s="59" t="b">
        <f aca="false">FALSE()</f>
        <v>0</v>
      </c>
      <c r="AJ418" s="59" t="b">
        <f aca="false">FALSE()</f>
        <v>0</v>
      </c>
      <c r="AK418" s="57" t="s">
        <v>5555</v>
      </c>
    </row>
    <row r="419" customFormat="false" ht="15" hidden="false" customHeight="true" outlineLevel="0" collapsed="false">
      <c r="B419" s="57" t="s">
        <v>4777</v>
      </c>
      <c r="C419" s="57" t="s">
        <v>290</v>
      </c>
      <c r="D419" s="57" t="s">
        <v>377</v>
      </c>
      <c r="E419" s="59" t="b">
        <f aca="false">TRUE()</f>
        <v>1</v>
      </c>
      <c r="F419" s="57" t="n">
        <v>1</v>
      </c>
      <c r="G419" s="57" t="s">
        <v>5131</v>
      </c>
      <c r="H419" s="57" t="s">
        <v>5047</v>
      </c>
      <c r="I419" s="57" t="n">
        <v>3</v>
      </c>
      <c r="J419" s="57" t="s">
        <v>428</v>
      </c>
      <c r="K419" s="57" t="n">
        <v>2</v>
      </c>
      <c r="L419" s="59" t="b">
        <f aca="false">FALSE()</f>
        <v>0</v>
      </c>
      <c r="M419" s="59" t="b">
        <f aca="false">TRUE()</f>
        <v>1</v>
      </c>
      <c r="N419" s="59" t="b">
        <f aca="false">TRUE()</f>
        <v>1</v>
      </c>
      <c r="O419" s="59" t="b">
        <f aca="false">TRUE()</f>
        <v>1</v>
      </c>
      <c r="P419" s="59" t="b">
        <f aca="false">TRUE()</f>
        <v>1</v>
      </c>
      <c r="Q419" s="57" t="s">
        <v>5425</v>
      </c>
      <c r="R419" s="57" t="s">
        <v>4838</v>
      </c>
      <c r="S419" s="57" t="s">
        <v>5557</v>
      </c>
      <c r="T419" s="58" t="n">
        <v>1</v>
      </c>
      <c r="U419" s="58" t="n">
        <v>97.3000030517578</v>
      </c>
      <c r="V419" s="57" t="s">
        <v>598</v>
      </c>
      <c r="W419" s="57" t="s">
        <v>282</v>
      </c>
      <c r="X419" s="57" t="s">
        <v>5136</v>
      </c>
      <c r="Y419" s="57" t="n">
        <v>1</v>
      </c>
      <c r="Z419" s="57" t="s">
        <v>4833</v>
      </c>
      <c r="AA419" s="57" t="n">
        <v>47</v>
      </c>
      <c r="AB419" s="57" t="n">
        <v>47</v>
      </c>
      <c r="AC419" s="57" t="s">
        <v>5447</v>
      </c>
      <c r="AD419" s="57" t="s">
        <v>5451</v>
      </c>
      <c r="AE419" s="57" t="s">
        <v>4866</v>
      </c>
      <c r="AF419" s="58" t="n">
        <v>1</v>
      </c>
      <c r="AG419" s="58" t="n">
        <v>100.040000915527</v>
      </c>
      <c r="AH419" s="58" t="n">
        <v>4.45426694305584</v>
      </c>
      <c r="AI419" s="59" t="b">
        <f aca="false">FALSE()</f>
        <v>0</v>
      </c>
      <c r="AJ419" s="59" t="b">
        <f aca="false">FALSE()</f>
        <v>0</v>
      </c>
      <c r="AK419" s="57" t="s">
        <v>5556</v>
      </c>
    </row>
    <row r="420" customFormat="false" ht="15" hidden="false" customHeight="true" outlineLevel="0" collapsed="false">
      <c r="B420" s="57" t="s">
        <v>4777</v>
      </c>
      <c r="C420" s="57" t="s">
        <v>290</v>
      </c>
      <c r="D420" s="57" t="s">
        <v>377</v>
      </c>
      <c r="E420" s="59" t="b">
        <f aca="false">TRUE()</f>
        <v>1</v>
      </c>
      <c r="F420" s="57" t="n">
        <v>1</v>
      </c>
      <c r="G420" s="57" t="s">
        <v>5131</v>
      </c>
      <c r="H420" s="57" t="s">
        <v>5047</v>
      </c>
      <c r="I420" s="57" t="n">
        <v>3</v>
      </c>
      <c r="J420" s="57" t="s">
        <v>428</v>
      </c>
      <c r="K420" s="57" t="n">
        <v>2</v>
      </c>
      <c r="L420" s="59" t="b">
        <f aca="false">FALSE()</f>
        <v>0</v>
      </c>
      <c r="M420" s="59" t="b">
        <f aca="false">TRUE()</f>
        <v>1</v>
      </c>
      <c r="N420" s="59" t="b">
        <f aca="false">TRUE()</f>
        <v>1</v>
      </c>
      <c r="O420" s="59" t="b">
        <f aca="false">TRUE()</f>
        <v>1</v>
      </c>
      <c r="P420" s="59" t="b">
        <f aca="false">TRUE()</f>
        <v>1</v>
      </c>
      <c r="Q420" s="57" t="s">
        <v>5425</v>
      </c>
      <c r="R420" s="57" t="s">
        <v>4866</v>
      </c>
      <c r="S420" s="57" t="s">
        <v>5557</v>
      </c>
      <c r="T420" s="58" t="n">
        <v>1</v>
      </c>
      <c r="U420" s="58" t="n">
        <v>97.3000030517578</v>
      </c>
      <c r="V420" s="57" t="s">
        <v>598</v>
      </c>
      <c r="W420" s="57" t="s">
        <v>282</v>
      </c>
      <c r="X420" s="57" t="s">
        <v>5136</v>
      </c>
      <c r="Y420" s="57" t="n">
        <v>1</v>
      </c>
      <c r="Z420" s="57" t="s">
        <v>4833</v>
      </c>
      <c r="AA420" s="57" t="n">
        <v>47</v>
      </c>
      <c r="AB420" s="57" t="n">
        <v>47</v>
      </c>
      <c r="AC420" s="57" t="s">
        <v>5447</v>
      </c>
      <c r="AD420" s="57" t="s">
        <v>5451</v>
      </c>
      <c r="AE420" s="57" t="s">
        <v>4866</v>
      </c>
      <c r="AF420" s="58" t="n">
        <v>1</v>
      </c>
      <c r="AG420" s="58" t="n">
        <v>100.040000915527</v>
      </c>
      <c r="AH420" s="58" t="n">
        <v>3.75728159711247</v>
      </c>
      <c r="AI420" s="59" t="b">
        <f aca="false">FALSE()</f>
        <v>0</v>
      </c>
      <c r="AJ420" s="59" t="b">
        <f aca="false">TRUE()</f>
        <v>1</v>
      </c>
      <c r="AK420" s="57" t="s">
        <v>5556</v>
      </c>
    </row>
    <row r="421" customFormat="false" ht="15" hidden="false" customHeight="true" outlineLevel="0" collapsed="false">
      <c r="B421" s="57" t="s">
        <v>4777</v>
      </c>
      <c r="C421" s="57" t="s">
        <v>290</v>
      </c>
      <c r="D421" s="57" t="s">
        <v>377</v>
      </c>
      <c r="E421" s="59" t="b">
        <f aca="false">TRUE()</f>
        <v>1</v>
      </c>
      <c r="F421" s="57" t="n">
        <v>1</v>
      </c>
      <c r="G421" s="57" t="s">
        <v>5131</v>
      </c>
      <c r="H421" s="57" t="s">
        <v>5047</v>
      </c>
      <c r="I421" s="57" t="n">
        <v>5</v>
      </c>
      <c r="J421" s="57" t="s">
        <v>360</v>
      </c>
      <c r="K421" s="57" t="n">
        <v>2</v>
      </c>
      <c r="L421" s="59" t="b">
        <f aca="false">FALSE()</f>
        <v>0</v>
      </c>
      <c r="M421" s="59" t="b">
        <f aca="false">TRUE()</f>
        <v>1</v>
      </c>
      <c r="N421" s="59" t="b">
        <f aca="false">TRUE()</f>
        <v>1</v>
      </c>
      <c r="O421" s="59" t="b">
        <f aca="false">TRUE()</f>
        <v>1</v>
      </c>
      <c r="P421" s="59" t="b">
        <f aca="false">TRUE()</f>
        <v>1</v>
      </c>
      <c r="Q421" s="57" t="s">
        <v>5417</v>
      </c>
      <c r="R421" s="57" t="s">
        <v>4838</v>
      </c>
      <c r="S421" s="57" t="s">
        <v>5557</v>
      </c>
      <c r="T421" s="58" t="n">
        <v>1</v>
      </c>
      <c r="U421" s="58" t="n">
        <v>99.6100006103516</v>
      </c>
      <c r="V421" s="57" t="s">
        <v>598</v>
      </c>
      <c r="W421" s="57" t="s">
        <v>282</v>
      </c>
      <c r="X421" s="57" t="s">
        <v>5136</v>
      </c>
      <c r="Y421" s="57" t="n">
        <v>1</v>
      </c>
      <c r="Z421" s="57" t="s">
        <v>4833</v>
      </c>
      <c r="AA421" s="57" t="n">
        <v>44</v>
      </c>
      <c r="AB421" s="57" t="n">
        <v>44</v>
      </c>
      <c r="AC421" s="57" t="s">
        <v>5427</v>
      </c>
      <c r="AD421" s="57" t="s">
        <v>5458</v>
      </c>
      <c r="AE421" s="57" t="s">
        <v>4866</v>
      </c>
      <c r="AF421" s="58" t="n">
        <v>1</v>
      </c>
      <c r="AG421" s="58" t="n">
        <v>99.6699981689453</v>
      </c>
      <c r="AH421" s="58" t="n">
        <v>4.10315695532111</v>
      </c>
      <c r="AI421" s="59" t="b">
        <f aca="false">FALSE()</f>
        <v>0</v>
      </c>
      <c r="AJ421" s="59" t="b">
        <f aca="false">FALSE()</f>
        <v>0</v>
      </c>
      <c r="AK421" s="57" t="s">
        <v>5556</v>
      </c>
    </row>
    <row r="422" customFormat="false" ht="15" hidden="false" customHeight="true" outlineLevel="0" collapsed="false">
      <c r="B422" s="57" t="s">
        <v>4777</v>
      </c>
      <c r="C422" s="57" t="s">
        <v>290</v>
      </c>
      <c r="D422" s="57" t="s">
        <v>377</v>
      </c>
      <c r="E422" s="59" t="b">
        <f aca="false">TRUE()</f>
        <v>1</v>
      </c>
      <c r="F422" s="57" t="n">
        <v>1</v>
      </c>
      <c r="G422" s="57" t="s">
        <v>5131</v>
      </c>
      <c r="H422" s="57" t="s">
        <v>5047</v>
      </c>
      <c r="I422" s="57" t="n">
        <v>5</v>
      </c>
      <c r="J422" s="57" t="s">
        <v>360</v>
      </c>
      <c r="K422" s="57" t="n">
        <v>2</v>
      </c>
      <c r="L422" s="59" t="b">
        <f aca="false">FALSE()</f>
        <v>0</v>
      </c>
      <c r="M422" s="59" t="b">
        <f aca="false">TRUE()</f>
        <v>1</v>
      </c>
      <c r="N422" s="59" t="b">
        <f aca="false">TRUE()</f>
        <v>1</v>
      </c>
      <c r="O422" s="59" t="b">
        <f aca="false">TRUE()</f>
        <v>1</v>
      </c>
      <c r="P422" s="59" t="b">
        <f aca="false">TRUE()</f>
        <v>1</v>
      </c>
      <c r="Q422" s="57" t="s">
        <v>5417</v>
      </c>
      <c r="R422" s="57" t="s">
        <v>4866</v>
      </c>
      <c r="S422" s="57" t="s">
        <v>5557</v>
      </c>
      <c r="T422" s="58" t="n">
        <v>1</v>
      </c>
      <c r="U422" s="58" t="n">
        <v>99.6100006103516</v>
      </c>
      <c r="V422" s="57" t="s">
        <v>598</v>
      </c>
      <c r="W422" s="57" t="s">
        <v>282</v>
      </c>
      <c r="X422" s="57" t="s">
        <v>5136</v>
      </c>
      <c r="Y422" s="57" t="n">
        <v>1</v>
      </c>
      <c r="Z422" s="57" t="s">
        <v>4833</v>
      </c>
      <c r="AA422" s="57" t="n">
        <v>41</v>
      </c>
      <c r="AB422" s="57" t="n">
        <v>41</v>
      </c>
      <c r="AC422" s="57" t="s">
        <v>5424</v>
      </c>
      <c r="AD422" s="57" t="s">
        <v>4866</v>
      </c>
      <c r="AE422" s="57" t="s">
        <v>4866</v>
      </c>
      <c r="AF422" s="58" t="n">
        <v>1</v>
      </c>
      <c r="AG422" s="58" t="n">
        <v>89.6500015258789</v>
      </c>
      <c r="AH422" s="58" t="n">
        <v>4.41341466440667</v>
      </c>
      <c r="AI422" s="59" t="b">
        <f aca="false">FALSE()</f>
        <v>0</v>
      </c>
      <c r="AJ422" s="59" t="b">
        <f aca="false">FALSE()</f>
        <v>0</v>
      </c>
      <c r="AK422" s="57" t="s">
        <v>5556</v>
      </c>
    </row>
    <row r="423" customFormat="false" ht="15" hidden="false" customHeight="true" outlineLevel="0" collapsed="false">
      <c r="B423" s="57" t="s">
        <v>4777</v>
      </c>
      <c r="C423" s="57" t="s">
        <v>290</v>
      </c>
      <c r="D423" s="57" t="s">
        <v>377</v>
      </c>
      <c r="E423" s="59" t="b">
        <f aca="false">TRUE()</f>
        <v>1</v>
      </c>
      <c r="F423" s="57" t="n">
        <v>1</v>
      </c>
      <c r="G423" s="57" t="s">
        <v>5131</v>
      </c>
      <c r="H423" s="57" t="s">
        <v>5047</v>
      </c>
      <c r="I423" s="57" t="n">
        <v>5</v>
      </c>
      <c r="J423" s="57" t="s">
        <v>360</v>
      </c>
      <c r="K423" s="57" t="n">
        <v>2</v>
      </c>
      <c r="L423" s="59" t="b">
        <f aca="false">FALSE()</f>
        <v>0</v>
      </c>
      <c r="M423" s="59" t="b">
        <f aca="false">TRUE()</f>
        <v>1</v>
      </c>
      <c r="N423" s="59" t="b">
        <f aca="false">TRUE()</f>
        <v>1</v>
      </c>
      <c r="O423" s="59" t="b">
        <f aca="false">TRUE()</f>
        <v>1</v>
      </c>
      <c r="P423" s="59" t="b">
        <f aca="false">TRUE()</f>
        <v>1</v>
      </c>
      <c r="Q423" s="57" t="s">
        <v>5417</v>
      </c>
      <c r="R423" s="57" t="s">
        <v>4866</v>
      </c>
      <c r="S423" s="57" t="s">
        <v>5557</v>
      </c>
      <c r="T423" s="58" t="n">
        <v>1</v>
      </c>
      <c r="U423" s="58" t="n">
        <v>99.6100006103516</v>
      </c>
      <c r="V423" s="57" t="s">
        <v>598</v>
      </c>
      <c r="W423" s="57" t="s">
        <v>282</v>
      </c>
      <c r="X423" s="57" t="s">
        <v>5136</v>
      </c>
      <c r="Y423" s="57" t="n">
        <v>1</v>
      </c>
      <c r="Z423" s="57" t="s">
        <v>4833</v>
      </c>
      <c r="AA423" s="57" t="n">
        <v>42</v>
      </c>
      <c r="AB423" s="57" t="n">
        <v>42</v>
      </c>
      <c r="AC423" s="57" t="s">
        <v>5425</v>
      </c>
      <c r="AD423" s="57" t="s">
        <v>4866</v>
      </c>
      <c r="AE423" s="57" t="s">
        <v>4866</v>
      </c>
      <c r="AF423" s="58" t="n">
        <v>1</v>
      </c>
      <c r="AG423" s="58" t="n">
        <v>96.7399978637695</v>
      </c>
      <c r="AH423" s="58" t="n">
        <v>3.9737716341028</v>
      </c>
      <c r="AI423" s="59" t="b">
        <f aca="false">FALSE()</f>
        <v>0</v>
      </c>
      <c r="AJ423" s="59" t="b">
        <f aca="false">TRUE()</f>
        <v>1</v>
      </c>
      <c r="AK423" s="57" t="s">
        <v>5556</v>
      </c>
    </row>
    <row r="424" customFormat="false" ht="15" hidden="false" customHeight="true" outlineLevel="0" collapsed="false">
      <c r="B424" s="57" t="s">
        <v>4777</v>
      </c>
      <c r="C424" s="57" t="s">
        <v>290</v>
      </c>
      <c r="D424" s="57" t="s">
        <v>377</v>
      </c>
      <c r="E424" s="59" t="b">
        <f aca="false">TRUE()</f>
        <v>1</v>
      </c>
      <c r="F424" s="57" t="n">
        <v>1</v>
      </c>
      <c r="G424" s="57" t="s">
        <v>5131</v>
      </c>
      <c r="H424" s="57" t="s">
        <v>5047</v>
      </c>
      <c r="I424" s="57" t="n">
        <v>5</v>
      </c>
      <c r="J424" s="57" t="s">
        <v>360</v>
      </c>
      <c r="K424" s="57" t="n">
        <v>2</v>
      </c>
      <c r="L424" s="59" t="b">
        <f aca="false">FALSE()</f>
        <v>0</v>
      </c>
      <c r="M424" s="59" t="b">
        <f aca="false">TRUE()</f>
        <v>1</v>
      </c>
      <c r="N424" s="59" t="b">
        <f aca="false">TRUE()</f>
        <v>1</v>
      </c>
      <c r="O424" s="59" t="b">
        <f aca="false">TRUE()</f>
        <v>1</v>
      </c>
      <c r="P424" s="59" t="b">
        <f aca="false">TRUE()</f>
        <v>1</v>
      </c>
      <c r="Q424" s="57" t="s">
        <v>5417</v>
      </c>
      <c r="R424" s="57" t="s">
        <v>4866</v>
      </c>
      <c r="S424" s="57" t="s">
        <v>5557</v>
      </c>
      <c r="T424" s="58" t="n">
        <v>1</v>
      </c>
      <c r="U424" s="58" t="n">
        <v>99.6100006103516</v>
      </c>
      <c r="V424" s="57" t="s">
        <v>598</v>
      </c>
      <c r="W424" s="57" t="s">
        <v>282</v>
      </c>
      <c r="X424" s="57" t="s">
        <v>5136</v>
      </c>
      <c r="Y424" s="57" t="n">
        <v>1</v>
      </c>
      <c r="Z424" s="57" t="s">
        <v>4833</v>
      </c>
      <c r="AA424" s="57" t="n">
        <v>44</v>
      </c>
      <c r="AB424" s="57" t="n">
        <v>44</v>
      </c>
      <c r="AC424" s="57" t="s">
        <v>5427</v>
      </c>
      <c r="AD424" s="57" t="s">
        <v>5016</v>
      </c>
      <c r="AE424" s="57" t="s">
        <v>4838</v>
      </c>
      <c r="AF424" s="58" t="n">
        <v>1</v>
      </c>
      <c r="AG424" s="58" t="n">
        <v>99.6699981689453</v>
      </c>
      <c r="AH424" s="58" t="n">
        <v>4.43873011119175</v>
      </c>
      <c r="AI424" s="59" t="b">
        <f aca="false">FALSE()</f>
        <v>0</v>
      </c>
      <c r="AJ424" s="59" t="b">
        <f aca="false">FALSE()</f>
        <v>0</v>
      </c>
      <c r="AK424" s="57" t="s">
        <v>5555</v>
      </c>
    </row>
    <row r="425" customFormat="false" ht="15" hidden="false" customHeight="true" outlineLevel="0" collapsed="false">
      <c r="B425" s="57" t="s">
        <v>4777</v>
      </c>
      <c r="C425" s="57" t="s">
        <v>290</v>
      </c>
      <c r="D425" s="57" t="s">
        <v>377</v>
      </c>
      <c r="E425" s="59" t="b">
        <f aca="false">TRUE()</f>
        <v>1</v>
      </c>
      <c r="F425" s="57" t="n">
        <v>1</v>
      </c>
      <c r="G425" s="57" t="s">
        <v>5131</v>
      </c>
      <c r="H425" s="57" t="s">
        <v>5047</v>
      </c>
      <c r="I425" s="57" t="n">
        <v>5</v>
      </c>
      <c r="J425" s="57" t="s">
        <v>360</v>
      </c>
      <c r="K425" s="57" t="n">
        <v>2</v>
      </c>
      <c r="L425" s="59" t="b">
        <f aca="false">FALSE()</f>
        <v>0</v>
      </c>
      <c r="M425" s="59" t="b">
        <f aca="false">TRUE()</f>
        <v>1</v>
      </c>
      <c r="N425" s="59" t="b">
        <f aca="false">TRUE()</f>
        <v>1</v>
      </c>
      <c r="O425" s="59" t="b">
        <f aca="false">TRUE()</f>
        <v>1</v>
      </c>
      <c r="P425" s="59" t="b">
        <f aca="false">TRUE()</f>
        <v>1</v>
      </c>
      <c r="Q425" s="57" t="s">
        <v>5417</v>
      </c>
      <c r="R425" s="57" t="s">
        <v>4866</v>
      </c>
      <c r="S425" s="57" t="s">
        <v>5557</v>
      </c>
      <c r="T425" s="58" t="n">
        <v>1</v>
      </c>
      <c r="U425" s="58" t="n">
        <v>99.6100006103516</v>
      </c>
      <c r="V425" s="57" t="s">
        <v>598</v>
      </c>
      <c r="W425" s="57" t="s">
        <v>282</v>
      </c>
      <c r="X425" s="57" t="s">
        <v>5136</v>
      </c>
      <c r="Y425" s="57" t="n">
        <v>1</v>
      </c>
      <c r="Z425" s="57" t="s">
        <v>4833</v>
      </c>
      <c r="AA425" s="57" t="n">
        <v>44</v>
      </c>
      <c r="AB425" s="57" t="n">
        <v>44</v>
      </c>
      <c r="AC425" s="57" t="s">
        <v>5427</v>
      </c>
      <c r="AD425" s="57" t="s">
        <v>5458</v>
      </c>
      <c r="AE425" s="57" t="s">
        <v>4866</v>
      </c>
      <c r="AF425" s="58" t="n">
        <v>1</v>
      </c>
      <c r="AG425" s="58" t="n">
        <v>99.6699981689453</v>
      </c>
      <c r="AH425" s="58" t="n">
        <v>3.48873544425486</v>
      </c>
      <c r="AI425" s="59" t="b">
        <f aca="false">TRUE()</f>
        <v>1</v>
      </c>
      <c r="AJ425" s="59" t="b">
        <f aca="false">TRUE()</f>
        <v>1</v>
      </c>
      <c r="AK425" s="57" t="s">
        <v>5556</v>
      </c>
    </row>
    <row r="426" customFormat="false" ht="15" hidden="false" customHeight="true" outlineLevel="0" collapsed="false">
      <c r="B426" s="57" t="s">
        <v>4777</v>
      </c>
      <c r="C426" s="57" t="s">
        <v>290</v>
      </c>
      <c r="D426" s="57" t="s">
        <v>377</v>
      </c>
      <c r="E426" s="59" t="b">
        <f aca="false">TRUE()</f>
        <v>1</v>
      </c>
      <c r="F426" s="57" t="n">
        <v>1</v>
      </c>
      <c r="G426" s="57" t="s">
        <v>5131</v>
      </c>
      <c r="H426" s="57" t="s">
        <v>5047</v>
      </c>
      <c r="I426" s="57" t="n">
        <v>5</v>
      </c>
      <c r="J426" s="57" t="s">
        <v>360</v>
      </c>
      <c r="K426" s="57" t="n">
        <v>2</v>
      </c>
      <c r="L426" s="59" t="b">
        <f aca="false">FALSE()</f>
        <v>0</v>
      </c>
      <c r="M426" s="59" t="b">
        <f aca="false">TRUE()</f>
        <v>1</v>
      </c>
      <c r="N426" s="59" t="b">
        <f aca="false">TRUE()</f>
        <v>1</v>
      </c>
      <c r="O426" s="59" t="b">
        <f aca="false">TRUE()</f>
        <v>1</v>
      </c>
      <c r="P426" s="59" t="b">
        <f aca="false">TRUE()</f>
        <v>1</v>
      </c>
      <c r="Q426" s="57" t="s">
        <v>5417</v>
      </c>
      <c r="R426" s="57" t="s">
        <v>5028</v>
      </c>
      <c r="S426" s="57" t="s">
        <v>5558</v>
      </c>
      <c r="T426" s="58" t="n">
        <v>1</v>
      </c>
      <c r="U426" s="58" t="n">
        <v>99.6100006103516</v>
      </c>
      <c r="V426" s="57" t="s">
        <v>598</v>
      </c>
      <c r="W426" s="57" t="s">
        <v>282</v>
      </c>
      <c r="X426" s="57" t="s">
        <v>5136</v>
      </c>
      <c r="Y426" s="57" t="n">
        <v>1</v>
      </c>
      <c r="Z426" s="57" t="s">
        <v>4833</v>
      </c>
      <c r="AA426" s="57" t="n">
        <v>41</v>
      </c>
      <c r="AB426" s="57" t="n">
        <v>41</v>
      </c>
      <c r="AC426" s="57" t="s">
        <v>5424</v>
      </c>
      <c r="AD426" s="57" t="s">
        <v>4866</v>
      </c>
      <c r="AE426" s="57" t="s">
        <v>4866</v>
      </c>
      <c r="AF426" s="58" t="n">
        <v>1</v>
      </c>
      <c r="AG426" s="58" t="n">
        <v>89.6500015258789</v>
      </c>
      <c r="AH426" s="58" t="n">
        <v>4.24491943386443</v>
      </c>
      <c r="AI426" s="59" t="b">
        <f aca="false">FALSE()</f>
        <v>0</v>
      </c>
      <c r="AJ426" s="59" t="b">
        <f aca="false">FALSE()</f>
        <v>0</v>
      </c>
      <c r="AK426" s="57" t="s">
        <v>5556</v>
      </c>
    </row>
    <row r="427" customFormat="false" ht="15" hidden="false" customHeight="true" outlineLevel="0" collapsed="false">
      <c r="B427" s="57" t="s">
        <v>4777</v>
      </c>
      <c r="C427" s="57" t="s">
        <v>290</v>
      </c>
      <c r="D427" s="57" t="s">
        <v>377</v>
      </c>
      <c r="E427" s="59" t="b">
        <f aca="false">TRUE()</f>
        <v>1</v>
      </c>
      <c r="F427" s="57" t="n">
        <v>1</v>
      </c>
      <c r="G427" s="57" t="s">
        <v>5131</v>
      </c>
      <c r="H427" s="57" t="s">
        <v>5047</v>
      </c>
      <c r="I427" s="57" t="n">
        <v>5</v>
      </c>
      <c r="J427" s="57" t="s">
        <v>360</v>
      </c>
      <c r="K427" s="57" t="n">
        <v>2</v>
      </c>
      <c r="L427" s="59" t="b">
        <f aca="false">FALSE()</f>
        <v>0</v>
      </c>
      <c r="M427" s="59" t="b">
        <f aca="false">TRUE()</f>
        <v>1</v>
      </c>
      <c r="N427" s="59" t="b">
        <f aca="false">TRUE()</f>
        <v>1</v>
      </c>
      <c r="O427" s="59" t="b">
        <f aca="false">TRUE()</f>
        <v>1</v>
      </c>
      <c r="P427" s="59" t="b">
        <f aca="false">TRUE()</f>
        <v>1</v>
      </c>
      <c r="Q427" s="57" t="s">
        <v>5417</v>
      </c>
      <c r="R427" s="57" t="s">
        <v>5480</v>
      </c>
      <c r="S427" s="57" t="s">
        <v>5558</v>
      </c>
      <c r="T427" s="58" t="n">
        <v>1</v>
      </c>
      <c r="U427" s="58" t="n">
        <v>99.6100006103516</v>
      </c>
      <c r="V427" s="57" t="s">
        <v>598</v>
      </c>
      <c r="W427" s="57" t="s">
        <v>282</v>
      </c>
      <c r="X427" s="57" t="s">
        <v>5136</v>
      </c>
      <c r="Y427" s="57" t="n">
        <v>1</v>
      </c>
      <c r="Z427" s="57" t="s">
        <v>4833</v>
      </c>
      <c r="AA427" s="57" t="n">
        <v>41</v>
      </c>
      <c r="AB427" s="57" t="n">
        <v>41</v>
      </c>
      <c r="AC427" s="57" t="s">
        <v>5424</v>
      </c>
      <c r="AD427" s="57" t="s">
        <v>4866</v>
      </c>
      <c r="AE427" s="57" t="s">
        <v>4866</v>
      </c>
      <c r="AF427" s="58" t="n">
        <v>1</v>
      </c>
      <c r="AG427" s="58" t="n">
        <v>89.6500015258789</v>
      </c>
      <c r="AH427" s="58" t="n">
        <v>4.05311904587073</v>
      </c>
      <c r="AI427" s="59" t="b">
        <f aca="false">FALSE()</f>
        <v>0</v>
      </c>
      <c r="AJ427" s="59" t="b">
        <f aca="false">FALSE()</f>
        <v>0</v>
      </c>
      <c r="AK427" s="57" t="s">
        <v>5556</v>
      </c>
    </row>
    <row r="428" customFormat="false" ht="15" hidden="false" customHeight="true" outlineLevel="0" collapsed="false">
      <c r="B428" s="57" t="s">
        <v>4777</v>
      </c>
      <c r="C428" s="57" t="s">
        <v>290</v>
      </c>
      <c r="D428" s="57" t="s">
        <v>377</v>
      </c>
      <c r="E428" s="59" t="b">
        <f aca="false">TRUE()</f>
        <v>1</v>
      </c>
      <c r="F428" s="57" t="n">
        <v>1</v>
      </c>
      <c r="G428" s="57" t="s">
        <v>5131</v>
      </c>
      <c r="H428" s="57" t="s">
        <v>5047</v>
      </c>
      <c r="I428" s="57" t="n">
        <v>5</v>
      </c>
      <c r="J428" s="57" t="s">
        <v>360</v>
      </c>
      <c r="K428" s="57" t="n">
        <v>2</v>
      </c>
      <c r="L428" s="59" t="b">
        <f aca="false">FALSE()</f>
        <v>0</v>
      </c>
      <c r="M428" s="59" t="b">
        <f aca="false">TRUE()</f>
        <v>1</v>
      </c>
      <c r="N428" s="59" t="b">
        <f aca="false">TRUE()</f>
        <v>1</v>
      </c>
      <c r="O428" s="59" t="b">
        <f aca="false">TRUE()</f>
        <v>1</v>
      </c>
      <c r="P428" s="59" t="b">
        <f aca="false">TRUE()</f>
        <v>1</v>
      </c>
      <c r="Q428" s="57" t="s">
        <v>5417</v>
      </c>
      <c r="R428" s="57" t="s">
        <v>5480</v>
      </c>
      <c r="S428" s="57" t="s">
        <v>5558</v>
      </c>
      <c r="T428" s="58" t="n">
        <v>1</v>
      </c>
      <c r="U428" s="58" t="n">
        <v>99.6100006103516</v>
      </c>
      <c r="V428" s="57" t="s">
        <v>598</v>
      </c>
      <c r="W428" s="57" t="s">
        <v>282</v>
      </c>
      <c r="X428" s="57" t="s">
        <v>5136</v>
      </c>
      <c r="Y428" s="57" t="n">
        <v>1</v>
      </c>
      <c r="Z428" s="57" t="s">
        <v>4833</v>
      </c>
      <c r="AA428" s="57" t="n">
        <v>41</v>
      </c>
      <c r="AB428" s="57" t="n">
        <v>41</v>
      </c>
      <c r="AC428" s="57" t="s">
        <v>5424</v>
      </c>
      <c r="AD428" s="57" t="s">
        <v>5480</v>
      </c>
      <c r="AE428" s="57" t="s">
        <v>4838</v>
      </c>
      <c r="AF428" s="58" t="n">
        <v>1</v>
      </c>
      <c r="AG428" s="58" t="n">
        <v>89.6500015258789</v>
      </c>
      <c r="AH428" s="58" t="n">
        <v>4.3657629344709</v>
      </c>
      <c r="AI428" s="59" t="b">
        <f aca="false">FALSE()</f>
        <v>0</v>
      </c>
      <c r="AJ428" s="59" t="b">
        <f aca="false">FALSE()</f>
        <v>0</v>
      </c>
      <c r="AK428" s="57" t="s">
        <v>5555</v>
      </c>
    </row>
    <row r="429" customFormat="false" ht="15" hidden="false" customHeight="true" outlineLevel="0" collapsed="false">
      <c r="B429" s="57" t="s">
        <v>4777</v>
      </c>
      <c r="C429" s="57" t="s">
        <v>290</v>
      </c>
      <c r="D429" s="57" t="s">
        <v>377</v>
      </c>
      <c r="E429" s="59" t="b">
        <f aca="false">TRUE()</f>
        <v>1</v>
      </c>
      <c r="F429" s="57" t="n">
        <v>1</v>
      </c>
      <c r="G429" s="57" t="s">
        <v>5131</v>
      </c>
      <c r="H429" s="57" t="s">
        <v>5047</v>
      </c>
      <c r="I429" s="57" t="n">
        <v>6</v>
      </c>
      <c r="J429" s="57" t="s">
        <v>583</v>
      </c>
      <c r="K429" s="57" t="n">
        <v>2</v>
      </c>
      <c r="L429" s="59" t="b">
        <f aca="false">FALSE()</f>
        <v>0</v>
      </c>
      <c r="M429" s="59" t="b">
        <f aca="false">TRUE()</f>
        <v>1</v>
      </c>
      <c r="N429" s="59" t="b">
        <f aca="false">TRUE()</f>
        <v>1</v>
      </c>
      <c r="O429" s="59" t="b">
        <f aca="false">TRUE()</f>
        <v>1</v>
      </c>
      <c r="P429" s="59" t="b">
        <f aca="false">TRUE()</f>
        <v>1</v>
      </c>
      <c r="Q429" s="57" t="s">
        <v>5427</v>
      </c>
      <c r="R429" s="57" t="s">
        <v>4795</v>
      </c>
      <c r="S429" s="57" t="s">
        <v>4795</v>
      </c>
      <c r="T429" s="58" t="n">
        <v>1</v>
      </c>
      <c r="U429" s="58" t="n">
        <v>100.230003356934</v>
      </c>
      <c r="V429" s="57" t="s">
        <v>598</v>
      </c>
      <c r="W429" s="57" t="s">
        <v>282</v>
      </c>
      <c r="X429" s="57" t="s">
        <v>5136</v>
      </c>
      <c r="Y429" s="57" t="n">
        <v>1</v>
      </c>
      <c r="Z429" s="57" t="s">
        <v>4833</v>
      </c>
      <c r="AA429" s="57" t="n">
        <v>44</v>
      </c>
      <c r="AB429" s="57" t="n">
        <v>44</v>
      </c>
      <c r="AC429" s="57" t="s">
        <v>5427</v>
      </c>
      <c r="AD429" s="57" t="s">
        <v>5458</v>
      </c>
      <c r="AE429" s="57" t="s">
        <v>4866</v>
      </c>
      <c r="AF429" s="58" t="n">
        <v>1</v>
      </c>
      <c r="AG429" s="58" t="n">
        <v>99.6699981689453</v>
      </c>
      <c r="AH429" s="58" t="n">
        <v>4.0599721673923</v>
      </c>
      <c r="AI429" s="59" t="b">
        <f aca="false">FALSE()</f>
        <v>0</v>
      </c>
      <c r="AJ429" s="59" t="b">
        <f aca="false">FALSE()</f>
        <v>0</v>
      </c>
      <c r="AK429" s="57" t="s">
        <v>5556</v>
      </c>
    </row>
    <row r="430" customFormat="false" ht="15" hidden="false" customHeight="true" outlineLevel="0" collapsed="false">
      <c r="B430" s="57" t="s">
        <v>4777</v>
      </c>
      <c r="C430" s="57" t="s">
        <v>290</v>
      </c>
      <c r="D430" s="57" t="s">
        <v>377</v>
      </c>
      <c r="E430" s="59" t="b">
        <f aca="false">TRUE()</f>
        <v>1</v>
      </c>
      <c r="F430" s="57" t="n">
        <v>1</v>
      </c>
      <c r="G430" s="57" t="s">
        <v>5131</v>
      </c>
      <c r="H430" s="57" t="s">
        <v>5047</v>
      </c>
      <c r="I430" s="57" t="n">
        <v>6</v>
      </c>
      <c r="J430" s="57" t="s">
        <v>583</v>
      </c>
      <c r="K430" s="57" t="n">
        <v>2</v>
      </c>
      <c r="L430" s="59" t="b">
        <f aca="false">FALSE()</f>
        <v>0</v>
      </c>
      <c r="M430" s="59" t="b">
        <f aca="false">TRUE()</f>
        <v>1</v>
      </c>
      <c r="N430" s="59" t="b">
        <f aca="false">TRUE()</f>
        <v>1</v>
      </c>
      <c r="O430" s="59" t="b">
        <f aca="false">TRUE()</f>
        <v>1</v>
      </c>
      <c r="P430" s="59" t="b">
        <f aca="false">TRUE()</f>
        <v>1</v>
      </c>
      <c r="Q430" s="57" t="s">
        <v>5427</v>
      </c>
      <c r="R430" s="57" t="s">
        <v>4840</v>
      </c>
      <c r="S430" s="57" t="s">
        <v>5557</v>
      </c>
      <c r="T430" s="58" t="n">
        <v>1</v>
      </c>
      <c r="U430" s="58" t="n">
        <v>100.230003356934</v>
      </c>
      <c r="V430" s="57" t="s">
        <v>598</v>
      </c>
      <c r="W430" s="57" t="s">
        <v>282</v>
      </c>
      <c r="X430" s="57" t="s">
        <v>5136</v>
      </c>
      <c r="Y430" s="57" t="n">
        <v>1</v>
      </c>
      <c r="Z430" s="57" t="s">
        <v>4833</v>
      </c>
      <c r="AA430" s="57" t="n">
        <v>44</v>
      </c>
      <c r="AB430" s="57" t="n">
        <v>44</v>
      </c>
      <c r="AC430" s="57" t="s">
        <v>5427</v>
      </c>
      <c r="AD430" s="57" t="s">
        <v>5028</v>
      </c>
      <c r="AE430" s="57" t="s">
        <v>4838</v>
      </c>
      <c r="AF430" s="58" t="n">
        <v>1</v>
      </c>
      <c r="AG430" s="58" t="n">
        <v>99.6699981689453</v>
      </c>
      <c r="AH430" s="58" t="n">
        <v>4.35010746993685</v>
      </c>
      <c r="AI430" s="59" t="b">
        <f aca="false">FALSE()</f>
        <v>0</v>
      </c>
      <c r="AJ430" s="59" t="b">
        <f aca="false">FALSE()</f>
        <v>0</v>
      </c>
      <c r="AK430" s="57" t="s">
        <v>5555</v>
      </c>
    </row>
    <row r="431" customFormat="false" ht="15" hidden="false" customHeight="true" outlineLevel="0" collapsed="false">
      <c r="B431" s="57" t="s">
        <v>4777</v>
      </c>
      <c r="C431" s="57" t="s">
        <v>290</v>
      </c>
      <c r="D431" s="57" t="s">
        <v>377</v>
      </c>
      <c r="E431" s="59" t="b">
        <f aca="false">TRUE()</f>
        <v>1</v>
      </c>
      <c r="F431" s="57" t="n">
        <v>1</v>
      </c>
      <c r="G431" s="57" t="s">
        <v>5131</v>
      </c>
      <c r="H431" s="57" t="s">
        <v>5047</v>
      </c>
      <c r="I431" s="57" t="n">
        <v>6</v>
      </c>
      <c r="J431" s="57" t="s">
        <v>583</v>
      </c>
      <c r="K431" s="57" t="n">
        <v>2</v>
      </c>
      <c r="L431" s="59" t="b">
        <f aca="false">FALSE()</f>
        <v>0</v>
      </c>
      <c r="M431" s="59" t="b">
        <f aca="false">TRUE()</f>
        <v>1</v>
      </c>
      <c r="N431" s="59" t="b">
        <f aca="false">TRUE()</f>
        <v>1</v>
      </c>
      <c r="O431" s="59" t="b">
        <f aca="false">TRUE()</f>
        <v>1</v>
      </c>
      <c r="P431" s="59" t="b">
        <f aca="false">TRUE()</f>
        <v>1</v>
      </c>
      <c r="Q431" s="57" t="s">
        <v>5427</v>
      </c>
      <c r="R431" s="57" t="s">
        <v>4840</v>
      </c>
      <c r="S431" s="57" t="s">
        <v>5557</v>
      </c>
      <c r="T431" s="58" t="n">
        <v>1</v>
      </c>
      <c r="U431" s="58" t="n">
        <v>100.230003356934</v>
      </c>
      <c r="V431" s="57" t="s">
        <v>598</v>
      </c>
      <c r="W431" s="57" t="s">
        <v>282</v>
      </c>
      <c r="X431" s="57" t="s">
        <v>5136</v>
      </c>
      <c r="Y431" s="57" t="n">
        <v>1</v>
      </c>
      <c r="Z431" s="57" t="s">
        <v>4833</v>
      </c>
      <c r="AA431" s="57" t="n">
        <v>44</v>
      </c>
      <c r="AB431" s="57" t="n">
        <v>44</v>
      </c>
      <c r="AC431" s="57" t="s">
        <v>5427</v>
      </c>
      <c r="AD431" s="57" t="s">
        <v>5030</v>
      </c>
      <c r="AE431" s="57" t="s">
        <v>4838</v>
      </c>
      <c r="AF431" s="58" t="n">
        <v>1</v>
      </c>
      <c r="AG431" s="58" t="n">
        <v>99.6699981689453</v>
      </c>
      <c r="AH431" s="58" t="n">
        <v>3.82461266012653</v>
      </c>
      <c r="AI431" s="59" t="b">
        <f aca="false">FALSE()</f>
        <v>0</v>
      </c>
      <c r="AJ431" s="59" t="b">
        <f aca="false">TRUE()</f>
        <v>1</v>
      </c>
      <c r="AK431" s="57" t="s">
        <v>5555</v>
      </c>
    </row>
    <row r="432" customFormat="false" ht="15" hidden="false" customHeight="true" outlineLevel="0" collapsed="false">
      <c r="B432" s="57" t="s">
        <v>4777</v>
      </c>
      <c r="C432" s="57" t="s">
        <v>290</v>
      </c>
      <c r="D432" s="57" t="s">
        <v>377</v>
      </c>
      <c r="E432" s="59" t="b">
        <f aca="false">TRUE()</f>
        <v>1</v>
      </c>
      <c r="F432" s="57" t="n">
        <v>1</v>
      </c>
      <c r="G432" s="57" t="s">
        <v>5131</v>
      </c>
      <c r="H432" s="57" t="s">
        <v>5047</v>
      </c>
      <c r="I432" s="57" t="n">
        <v>6</v>
      </c>
      <c r="J432" s="57" t="s">
        <v>583</v>
      </c>
      <c r="K432" s="57" t="n">
        <v>2</v>
      </c>
      <c r="L432" s="59" t="b">
        <f aca="false">FALSE()</f>
        <v>0</v>
      </c>
      <c r="M432" s="59" t="b">
        <f aca="false">TRUE()</f>
        <v>1</v>
      </c>
      <c r="N432" s="59" t="b">
        <f aca="false">TRUE()</f>
        <v>1</v>
      </c>
      <c r="O432" s="59" t="b">
        <f aca="false">TRUE()</f>
        <v>1</v>
      </c>
      <c r="P432" s="59" t="b">
        <f aca="false">TRUE()</f>
        <v>1</v>
      </c>
      <c r="Q432" s="57" t="s">
        <v>5427</v>
      </c>
      <c r="R432" s="57" t="s">
        <v>4840</v>
      </c>
      <c r="S432" s="57" t="s">
        <v>5557</v>
      </c>
      <c r="T432" s="58" t="n">
        <v>1</v>
      </c>
      <c r="U432" s="58" t="n">
        <v>100.230003356934</v>
      </c>
      <c r="V432" s="57" t="s">
        <v>598</v>
      </c>
      <c r="W432" s="57" t="s">
        <v>282</v>
      </c>
      <c r="X432" s="57" t="s">
        <v>5136</v>
      </c>
      <c r="Y432" s="57" t="n">
        <v>1</v>
      </c>
      <c r="Z432" s="57" t="s">
        <v>4833</v>
      </c>
      <c r="AA432" s="57" t="n">
        <v>44</v>
      </c>
      <c r="AB432" s="57" t="n">
        <v>44</v>
      </c>
      <c r="AC432" s="57" t="s">
        <v>5427</v>
      </c>
      <c r="AD432" s="57" t="s">
        <v>5016</v>
      </c>
      <c r="AE432" s="57" t="s">
        <v>4838</v>
      </c>
      <c r="AF432" s="58" t="n">
        <v>1</v>
      </c>
      <c r="AG432" s="58" t="n">
        <v>99.6699981689453</v>
      </c>
      <c r="AH432" s="58" t="n">
        <v>3.44787050220861</v>
      </c>
      <c r="AI432" s="59" t="b">
        <f aca="false">TRUE()</f>
        <v>1</v>
      </c>
      <c r="AJ432" s="59" t="b">
        <f aca="false">TRUE()</f>
        <v>1</v>
      </c>
      <c r="AK432" s="57" t="s">
        <v>5555</v>
      </c>
    </row>
    <row r="433" customFormat="false" ht="15" hidden="false" customHeight="true" outlineLevel="0" collapsed="false">
      <c r="B433" s="57" t="s">
        <v>4777</v>
      </c>
      <c r="C433" s="57" t="s">
        <v>290</v>
      </c>
      <c r="D433" s="57" t="s">
        <v>377</v>
      </c>
      <c r="E433" s="59" t="b">
        <f aca="false">TRUE()</f>
        <v>1</v>
      </c>
      <c r="F433" s="57" t="n">
        <v>1</v>
      </c>
      <c r="G433" s="57" t="s">
        <v>5131</v>
      </c>
      <c r="H433" s="57" t="s">
        <v>5047</v>
      </c>
      <c r="I433" s="57" t="n">
        <v>6</v>
      </c>
      <c r="J433" s="57" t="s">
        <v>583</v>
      </c>
      <c r="K433" s="57" t="n">
        <v>2</v>
      </c>
      <c r="L433" s="59" t="b">
        <f aca="false">FALSE()</f>
        <v>0</v>
      </c>
      <c r="M433" s="59" t="b">
        <f aca="false">TRUE()</f>
        <v>1</v>
      </c>
      <c r="N433" s="59" t="b">
        <f aca="false">TRUE()</f>
        <v>1</v>
      </c>
      <c r="O433" s="59" t="b">
        <f aca="false">TRUE()</f>
        <v>1</v>
      </c>
      <c r="P433" s="59" t="b">
        <f aca="false">TRUE()</f>
        <v>1</v>
      </c>
      <c r="Q433" s="57" t="s">
        <v>5427</v>
      </c>
      <c r="R433" s="57" t="s">
        <v>4840</v>
      </c>
      <c r="S433" s="57" t="s">
        <v>5557</v>
      </c>
      <c r="T433" s="58" t="n">
        <v>1</v>
      </c>
      <c r="U433" s="58" t="n">
        <v>100.230003356934</v>
      </c>
      <c r="V433" s="57" t="s">
        <v>598</v>
      </c>
      <c r="W433" s="57" t="s">
        <v>282</v>
      </c>
      <c r="X433" s="57" t="s">
        <v>5136</v>
      </c>
      <c r="Y433" s="57" t="n">
        <v>1</v>
      </c>
      <c r="Z433" s="57" t="s">
        <v>4833</v>
      </c>
      <c r="AA433" s="57" t="n">
        <v>44</v>
      </c>
      <c r="AB433" s="57" t="n">
        <v>44</v>
      </c>
      <c r="AC433" s="57" t="s">
        <v>5427</v>
      </c>
      <c r="AD433" s="57" t="s">
        <v>5458</v>
      </c>
      <c r="AE433" s="57" t="s">
        <v>4866</v>
      </c>
      <c r="AF433" s="58" t="n">
        <v>1</v>
      </c>
      <c r="AG433" s="58" t="n">
        <v>99.6699981689453</v>
      </c>
      <c r="AH433" s="58" t="n">
        <v>3.29144664243554</v>
      </c>
      <c r="AI433" s="59" t="b">
        <f aca="false">TRUE()</f>
        <v>1</v>
      </c>
      <c r="AJ433" s="59" t="b">
        <f aca="false">TRUE()</f>
        <v>1</v>
      </c>
      <c r="AK433" s="57" t="s">
        <v>5556</v>
      </c>
    </row>
    <row r="434" customFormat="false" ht="15" hidden="false" customHeight="true" outlineLevel="0" collapsed="false">
      <c r="B434" s="57" t="s">
        <v>4777</v>
      </c>
      <c r="C434" s="57" t="s">
        <v>290</v>
      </c>
      <c r="D434" s="57" t="s">
        <v>377</v>
      </c>
      <c r="E434" s="59" t="b">
        <f aca="false">TRUE()</f>
        <v>1</v>
      </c>
      <c r="F434" s="57" t="n">
        <v>1</v>
      </c>
      <c r="G434" s="57" t="s">
        <v>5131</v>
      </c>
      <c r="H434" s="57" t="s">
        <v>5047</v>
      </c>
      <c r="I434" s="57" t="n">
        <v>6</v>
      </c>
      <c r="J434" s="57" t="s">
        <v>583</v>
      </c>
      <c r="K434" s="57" t="n">
        <v>2</v>
      </c>
      <c r="L434" s="59" t="b">
        <f aca="false">FALSE()</f>
        <v>0</v>
      </c>
      <c r="M434" s="59" t="b">
        <f aca="false">TRUE()</f>
        <v>1</v>
      </c>
      <c r="N434" s="59" t="b">
        <f aca="false">TRUE()</f>
        <v>1</v>
      </c>
      <c r="O434" s="59" t="b">
        <f aca="false">TRUE()</f>
        <v>1</v>
      </c>
      <c r="P434" s="59" t="b">
        <f aca="false">TRUE()</f>
        <v>1</v>
      </c>
      <c r="Q434" s="57" t="s">
        <v>5427</v>
      </c>
      <c r="R434" s="57" t="s">
        <v>4840</v>
      </c>
      <c r="S434" s="57" t="s">
        <v>5557</v>
      </c>
      <c r="T434" s="58" t="n">
        <v>1</v>
      </c>
      <c r="U434" s="58" t="n">
        <v>100.230003356934</v>
      </c>
      <c r="V434" s="57" t="s">
        <v>598</v>
      </c>
      <c r="W434" s="57" t="s">
        <v>282</v>
      </c>
      <c r="X434" s="57" t="s">
        <v>5136</v>
      </c>
      <c r="Y434" s="57" t="n">
        <v>1</v>
      </c>
      <c r="Z434" s="57" t="s">
        <v>4833</v>
      </c>
      <c r="AA434" s="57" t="n">
        <v>44</v>
      </c>
      <c r="AB434" s="57" t="n">
        <v>44</v>
      </c>
      <c r="AC434" s="57" t="s">
        <v>5427</v>
      </c>
      <c r="AD434" s="57" t="s">
        <v>5466</v>
      </c>
      <c r="AE434" s="57" t="s">
        <v>4795</v>
      </c>
      <c r="AF434" s="58" t="n">
        <v>1</v>
      </c>
      <c r="AG434" s="58" t="n">
        <v>99.6699981689453</v>
      </c>
      <c r="AH434" s="58" t="n">
        <v>4.00219664684283</v>
      </c>
      <c r="AI434" s="59" t="b">
        <f aca="false">FALSE()</f>
        <v>0</v>
      </c>
      <c r="AJ434" s="59" t="b">
        <f aca="false">FALSE()</f>
        <v>0</v>
      </c>
      <c r="AK434" s="57" t="s">
        <v>5555</v>
      </c>
    </row>
    <row r="435" customFormat="false" ht="15" hidden="false" customHeight="true" outlineLevel="0" collapsed="false">
      <c r="B435" s="57" t="s">
        <v>4777</v>
      </c>
      <c r="C435" s="57" t="s">
        <v>290</v>
      </c>
      <c r="D435" s="57" t="s">
        <v>377</v>
      </c>
      <c r="E435" s="59" t="b">
        <f aca="false">TRUE()</f>
        <v>1</v>
      </c>
      <c r="F435" s="57" t="n">
        <v>1</v>
      </c>
      <c r="G435" s="57" t="s">
        <v>5131</v>
      </c>
      <c r="H435" s="57" t="s">
        <v>5047</v>
      </c>
      <c r="I435" s="57" t="n">
        <v>6</v>
      </c>
      <c r="J435" s="57" t="s">
        <v>583</v>
      </c>
      <c r="K435" s="57" t="n">
        <v>2</v>
      </c>
      <c r="L435" s="59" t="b">
        <f aca="false">FALSE()</f>
        <v>0</v>
      </c>
      <c r="M435" s="59" t="b">
        <f aca="false">TRUE()</f>
        <v>1</v>
      </c>
      <c r="N435" s="59" t="b">
        <f aca="false">TRUE()</f>
        <v>1</v>
      </c>
      <c r="O435" s="59" t="b">
        <f aca="false">TRUE()</f>
        <v>1</v>
      </c>
      <c r="P435" s="59" t="b">
        <f aca="false">TRUE()</f>
        <v>1</v>
      </c>
      <c r="Q435" s="57" t="s">
        <v>5427</v>
      </c>
      <c r="R435" s="57" t="s">
        <v>4838</v>
      </c>
      <c r="S435" s="57" t="s">
        <v>5557</v>
      </c>
      <c r="T435" s="58" t="n">
        <v>1</v>
      </c>
      <c r="U435" s="58" t="n">
        <v>100.230003356934</v>
      </c>
      <c r="V435" s="57" t="s">
        <v>598</v>
      </c>
      <c r="W435" s="57" t="s">
        <v>282</v>
      </c>
      <c r="X435" s="57" t="s">
        <v>5136</v>
      </c>
      <c r="Y435" s="57" t="n">
        <v>1</v>
      </c>
      <c r="Z435" s="57" t="s">
        <v>4833</v>
      </c>
      <c r="AA435" s="57" t="n">
        <v>42</v>
      </c>
      <c r="AB435" s="57" t="n">
        <v>42</v>
      </c>
      <c r="AC435" s="57" t="s">
        <v>5425</v>
      </c>
      <c r="AD435" s="57" t="s">
        <v>5487</v>
      </c>
      <c r="AE435" s="57" t="s">
        <v>4838</v>
      </c>
      <c r="AF435" s="58" t="n">
        <v>1</v>
      </c>
      <c r="AG435" s="58" t="n">
        <v>96.7399978637695</v>
      </c>
      <c r="AH435" s="58" t="n">
        <v>4.45897712485724</v>
      </c>
      <c r="AI435" s="59" t="b">
        <f aca="false">FALSE()</f>
        <v>0</v>
      </c>
      <c r="AJ435" s="59" t="b">
        <f aca="false">FALSE()</f>
        <v>0</v>
      </c>
      <c r="AK435" s="57" t="s">
        <v>5555</v>
      </c>
    </row>
    <row r="436" customFormat="false" ht="15" hidden="false" customHeight="true" outlineLevel="0" collapsed="false">
      <c r="B436" s="57" t="s">
        <v>4777</v>
      </c>
      <c r="C436" s="57" t="s">
        <v>290</v>
      </c>
      <c r="D436" s="57" t="s">
        <v>377</v>
      </c>
      <c r="E436" s="59" t="b">
        <f aca="false">TRUE()</f>
        <v>1</v>
      </c>
      <c r="F436" s="57" t="n">
        <v>1</v>
      </c>
      <c r="G436" s="57" t="s">
        <v>5131</v>
      </c>
      <c r="H436" s="57" t="s">
        <v>5047</v>
      </c>
      <c r="I436" s="57" t="n">
        <v>6</v>
      </c>
      <c r="J436" s="57" t="s">
        <v>583</v>
      </c>
      <c r="K436" s="57" t="n">
        <v>2</v>
      </c>
      <c r="L436" s="59" t="b">
        <f aca="false">FALSE()</f>
        <v>0</v>
      </c>
      <c r="M436" s="59" t="b">
        <f aca="false">TRUE()</f>
        <v>1</v>
      </c>
      <c r="N436" s="59" t="b">
        <f aca="false">TRUE()</f>
        <v>1</v>
      </c>
      <c r="O436" s="59" t="b">
        <f aca="false">TRUE()</f>
        <v>1</v>
      </c>
      <c r="P436" s="59" t="b">
        <f aca="false">TRUE()</f>
        <v>1</v>
      </c>
      <c r="Q436" s="57" t="s">
        <v>5427</v>
      </c>
      <c r="R436" s="57" t="s">
        <v>4838</v>
      </c>
      <c r="S436" s="57" t="s">
        <v>5557</v>
      </c>
      <c r="T436" s="58" t="n">
        <v>1</v>
      </c>
      <c r="U436" s="58" t="n">
        <v>100.230003356934</v>
      </c>
      <c r="V436" s="57" t="s">
        <v>598</v>
      </c>
      <c r="W436" s="57" t="s">
        <v>282</v>
      </c>
      <c r="X436" s="57" t="s">
        <v>5136</v>
      </c>
      <c r="Y436" s="57" t="n">
        <v>1</v>
      </c>
      <c r="Z436" s="57" t="s">
        <v>4833</v>
      </c>
      <c r="AA436" s="57" t="n">
        <v>44</v>
      </c>
      <c r="AB436" s="57" t="n">
        <v>44</v>
      </c>
      <c r="AC436" s="57" t="s">
        <v>5427</v>
      </c>
      <c r="AD436" s="57" t="s">
        <v>5030</v>
      </c>
      <c r="AE436" s="57" t="s">
        <v>4838</v>
      </c>
      <c r="AF436" s="58" t="n">
        <v>1</v>
      </c>
      <c r="AG436" s="58" t="n">
        <v>99.6699981689453</v>
      </c>
      <c r="AH436" s="58" t="n">
        <v>4.45446360407176</v>
      </c>
      <c r="AI436" s="59" t="b">
        <f aca="false">FALSE()</f>
        <v>0</v>
      </c>
      <c r="AJ436" s="59" t="b">
        <f aca="false">FALSE()</f>
        <v>0</v>
      </c>
      <c r="AK436" s="57" t="s">
        <v>5555</v>
      </c>
    </row>
    <row r="437" customFormat="false" ht="15" hidden="false" customHeight="true" outlineLevel="0" collapsed="false">
      <c r="B437" s="57" t="s">
        <v>4777</v>
      </c>
      <c r="C437" s="57" t="s">
        <v>290</v>
      </c>
      <c r="D437" s="57" t="s">
        <v>377</v>
      </c>
      <c r="E437" s="59" t="b">
        <f aca="false">TRUE()</f>
        <v>1</v>
      </c>
      <c r="F437" s="57" t="n">
        <v>1</v>
      </c>
      <c r="G437" s="57" t="s">
        <v>5131</v>
      </c>
      <c r="H437" s="57" t="s">
        <v>5047</v>
      </c>
      <c r="I437" s="57" t="n">
        <v>6</v>
      </c>
      <c r="J437" s="57" t="s">
        <v>583</v>
      </c>
      <c r="K437" s="57" t="n">
        <v>2</v>
      </c>
      <c r="L437" s="59" t="b">
        <f aca="false">FALSE()</f>
        <v>0</v>
      </c>
      <c r="M437" s="59" t="b">
        <f aca="false">TRUE()</f>
        <v>1</v>
      </c>
      <c r="N437" s="59" t="b">
        <f aca="false">TRUE()</f>
        <v>1</v>
      </c>
      <c r="O437" s="59" t="b">
        <f aca="false">TRUE()</f>
        <v>1</v>
      </c>
      <c r="P437" s="59" t="b">
        <f aca="false">TRUE()</f>
        <v>1</v>
      </c>
      <c r="Q437" s="57" t="s">
        <v>5427</v>
      </c>
      <c r="R437" s="57" t="s">
        <v>4838</v>
      </c>
      <c r="S437" s="57" t="s">
        <v>5557</v>
      </c>
      <c r="T437" s="58" t="n">
        <v>1</v>
      </c>
      <c r="U437" s="58" t="n">
        <v>100.230003356934</v>
      </c>
      <c r="V437" s="57" t="s">
        <v>598</v>
      </c>
      <c r="W437" s="57" t="s">
        <v>282</v>
      </c>
      <c r="X437" s="57" t="s">
        <v>5136</v>
      </c>
      <c r="Y437" s="57" t="n">
        <v>1</v>
      </c>
      <c r="Z437" s="57" t="s">
        <v>4833</v>
      </c>
      <c r="AA437" s="57" t="n">
        <v>44</v>
      </c>
      <c r="AB437" s="57" t="n">
        <v>44</v>
      </c>
      <c r="AC437" s="57" t="s">
        <v>5427</v>
      </c>
      <c r="AD437" s="57" t="s">
        <v>5016</v>
      </c>
      <c r="AE437" s="57" t="s">
        <v>4838</v>
      </c>
      <c r="AF437" s="58" t="n">
        <v>1</v>
      </c>
      <c r="AG437" s="58" t="n">
        <v>99.6699981689453</v>
      </c>
      <c r="AH437" s="58" t="n">
        <v>3.58825765518588</v>
      </c>
      <c r="AI437" s="59" t="b">
        <f aca="false">FALSE()</f>
        <v>0</v>
      </c>
      <c r="AJ437" s="59" t="b">
        <f aca="false">TRUE()</f>
        <v>1</v>
      </c>
      <c r="AK437" s="57" t="s">
        <v>5555</v>
      </c>
    </row>
    <row r="438" customFormat="false" ht="15" hidden="false" customHeight="true" outlineLevel="0" collapsed="false">
      <c r="B438" s="57" t="s">
        <v>4777</v>
      </c>
      <c r="C438" s="57" t="s">
        <v>290</v>
      </c>
      <c r="D438" s="57" t="s">
        <v>377</v>
      </c>
      <c r="E438" s="59" t="b">
        <f aca="false">TRUE()</f>
        <v>1</v>
      </c>
      <c r="F438" s="57" t="n">
        <v>1</v>
      </c>
      <c r="G438" s="57" t="s">
        <v>5131</v>
      </c>
      <c r="H438" s="57" t="s">
        <v>5047</v>
      </c>
      <c r="I438" s="57" t="n">
        <v>6</v>
      </c>
      <c r="J438" s="57" t="s">
        <v>583</v>
      </c>
      <c r="K438" s="57" t="n">
        <v>2</v>
      </c>
      <c r="L438" s="59" t="b">
        <f aca="false">FALSE()</f>
        <v>0</v>
      </c>
      <c r="M438" s="59" t="b">
        <f aca="false">TRUE()</f>
        <v>1</v>
      </c>
      <c r="N438" s="59" t="b">
        <f aca="false">TRUE()</f>
        <v>1</v>
      </c>
      <c r="O438" s="59" t="b">
        <f aca="false">TRUE()</f>
        <v>1</v>
      </c>
      <c r="P438" s="59" t="b">
        <f aca="false">TRUE()</f>
        <v>1</v>
      </c>
      <c r="Q438" s="57" t="s">
        <v>5427</v>
      </c>
      <c r="R438" s="57" t="s">
        <v>4838</v>
      </c>
      <c r="S438" s="57" t="s">
        <v>5557</v>
      </c>
      <c r="T438" s="58" t="n">
        <v>1</v>
      </c>
      <c r="U438" s="58" t="n">
        <v>100.230003356934</v>
      </c>
      <c r="V438" s="57" t="s">
        <v>598</v>
      </c>
      <c r="W438" s="57" t="s">
        <v>282</v>
      </c>
      <c r="X438" s="57" t="s">
        <v>5136</v>
      </c>
      <c r="Y438" s="57" t="n">
        <v>1</v>
      </c>
      <c r="Z438" s="57" t="s">
        <v>4833</v>
      </c>
      <c r="AA438" s="57" t="n">
        <v>44</v>
      </c>
      <c r="AB438" s="57" t="n">
        <v>44</v>
      </c>
      <c r="AC438" s="57" t="s">
        <v>5427</v>
      </c>
      <c r="AD438" s="57" t="s">
        <v>5458</v>
      </c>
      <c r="AE438" s="57" t="s">
        <v>4866</v>
      </c>
      <c r="AF438" s="58" t="n">
        <v>1</v>
      </c>
      <c r="AG438" s="58" t="n">
        <v>99.6699981689453</v>
      </c>
      <c r="AH438" s="58" t="n">
        <v>3.36505349140248</v>
      </c>
      <c r="AI438" s="59" t="b">
        <f aca="false">TRUE()</f>
        <v>1</v>
      </c>
      <c r="AJ438" s="59" t="b">
        <f aca="false">TRUE()</f>
        <v>1</v>
      </c>
      <c r="AK438" s="57" t="s">
        <v>5556</v>
      </c>
    </row>
    <row r="439" customFormat="false" ht="15" hidden="false" customHeight="true" outlineLevel="0" collapsed="false">
      <c r="B439" s="57" t="s">
        <v>4777</v>
      </c>
      <c r="C439" s="57" t="s">
        <v>290</v>
      </c>
      <c r="D439" s="57" t="s">
        <v>377</v>
      </c>
      <c r="E439" s="59" t="b">
        <f aca="false">TRUE()</f>
        <v>1</v>
      </c>
      <c r="F439" s="57" t="n">
        <v>1</v>
      </c>
      <c r="G439" s="57" t="s">
        <v>5131</v>
      </c>
      <c r="H439" s="57" t="s">
        <v>5047</v>
      </c>
      <c r="I439" s="57" t="n">
        <v>6</v>
      </c>
      <c r="J439" s="57" t="s">
        <v>583</v>
      </c>
      <c r="K439" s="57" t="n">
        <v>2</v>
      </c>
      <c r="L439" s="59" t="b">
        <f aca="false">FALSE()</f>
        <v>0</v>
      </c>
      <c r="M439" s="59" t="b">
        <f aca="false">TRUE()</f>
        <v>1</v>
      </c>
      <c r="N439" s="59" t="b">
        <f aca="false">TRUE()</f>
        <v>1</v>
      </c>
      <c r="O439" s="59" t="b">
        <f aca="false">TRUE()</f>
        <v>1</v>
      </c>
      <c r="P439" s="59" t="b">
        <f aca="false">TRUE()</f>
        <v>1</v>
      </c>
      <c r="Q439" s="57" t="s">
        <v>5427</v>
      </c>
      <c r="R439" s="57" t="s">
        <v>4838</v>
      </c>
      <c r="S439" s="57" t="s">
        <v>5557</v>
      </c>
      <c r="T439" s="58" t="n">
        <v>1</v>
      </c>
      <c r="U439" s="58" t="n">
        <v>100.230003356934</v>
      </c>
      <c r="V439" s="57" t="s">
        <v>598</v>
      </c>
      <c r="W439" s="57" t="s">
        <v>282</v>
      </c>
      <c r="X439" s="57" t="s">
        <v>5136</v>
      </c>
      <c r="Y439" s="57" t="n">
        <v>1</v>
      </c>
      <c r="Z439" s="57" t="s">
        <v>4833</v>
      </c>
      <c r="AA439" s="57" t="n">
        <v>44</v>
      </c>
      <c r="AB439" s="57" t="n">
        <v>44</v>
      </c>
      <c r="AC439" s="57" t="s">
        <v>5427</v>
      </c>
      <c r="AD439" s="57" t="s">
        <v>5466</v>
      </c>
      <c r="AE439" s="57" t="s">
        <v>4795</v>
      </c>
      <c r="AF439" s="58" t="n">
        <v>1</v>
      </c>
      <c r="AG439" s="58" t="n">
        <v>99.6699981689453</v>
      </c>
      <c r="AH439" s="58" t="n">
        <v>3.73133246977537</v>
      </c>
      <c r="AI439" s="59" t="b">
        <f aca="false">FALSE()</f>
        <v>0</v>
      </c>
      <c r="AJ439" s="59" t="b">
        <f aca="false">TRUE()</f>
        <v>1</v>
      </c>
      <c r="AK439" s="57" t="s">
        <v>5555</v>
      </c>
    </row>
    <row r="440" customFormat="false" ht="15" hidden="false" customHeight="true" outlineLevel="0" collapsed="false">
      <c r="B440" s="57" t="s">
        <v>4777</v>
      </c>
      <c r="C440" s="57" t="s">
        <v>290</v>
      </c>
      <c r="D440" s="57" t="s">
        <v>377</v>
      </c>
      <c r="E440" s="59" t="b">
        <f aca="false">TRUE()</f>
        <v>1</v>
      </c>
      <c r="F440" s="57" t="n">
        <v>1</v>
      </c>
      <c r="G440" s="57" t="s">
        <v>5131</v>
      </c>
      <c r="H440" s="57" t="s">
        <v>5047</v>
      </c>
      <c r="I440" s="57" t="n">
        <v>6</v>
      </c>
      <c r="J440" s="57" t="s">
        <v>583</v>
      </c>
      <c r="K440" s="57" t="n">
        <v>2</v>
      </c>
      <c r="L440" s="59" t="b">
        <f aca="false">FALSE()</f>
        <v>0</v>
      </c>
      <c r="M440" s="59" t="b">
        <f aca="false">TRUE()</f>
        <v>1</v>
      </c>
      <c r="N440" s="59" t="b">
        <f aca="false">TRUE()</f>
        <v>1</v>
      </c>
      <c r="O440" s="59" t="b">
        <f aca="false">TRUE()</f>
        <v>1</v>
      </c>
      <c r="P440" s="59" t="b">
        <f aca="false">TRUE()</f>
        <v>1</v>
      </c>
      <c r="Q440" s="57" t="s">
        <v>5427</v>
      </c>
      <c r="R440" s="57" t="s">
        <v>4866</v>
      </c>
      <c r="S440" s="57" t="s">
        <v>5557</v>
      </c>
      <c r="T440" s="58" t="n">
        <v>1</v>
      </c>
      <c r="U440" s="58" t="n">
        <v>100.230003356934</v>
      </c>
      <c r="V440" s="57" t="s">
        <v>598</v>
      </c>
      <c r="W440" s="57" t="s">
        <v>282</v>
      </c>
      <c r="X440" s="57" t="s">
        <v>5136</v>
      </c>
      <c r="Y440" s="57" t="n">
        <v>1</v>
      </c>
      <c r="Z440" s="57" t="s">
        <v>4833</v>
      </c>
      <c r="AA440" s="57" t="n">
        <v>42</v>
      </c>
      <c r="AB440" s="57" t="n">
        <v>42</v>
      </c>
      <c r="AC440" s="57" t="s">
        <v>5425</v>
      </c>
      <c r="AD440" s="57" t="s">
        <v>5487</v>
      </c>
      <c r="AE440" s="57" t="s">
        <v>4838</v>
      </c>
      <c r="AF440" s="58" t="n">
        <v>1</v>
      </c>
      <c r="AG440" s="58" t="n">
        <v>96.7399978637695</v>
      </c>
      <c r="AH440" s="58" t="n">
        <v>3.27156659721301</v>
      </c>
      <c r="AI440" s="59" t="b">
        <f aca="false">TRUE()</f>
        <v>1</v>
      </c>
      <c r="AJ440" s="59" t="b">
        <f aca="false">TRUE()</f>
        <v>1</v>
      </c>
      <c r="AK440" s="57" t="s">
        <v>5555</v>
      </c>
    </row>
    <row r="441" customFormat="false" ht="15" hidden="false" customHeight="true" outlineLevel="0" collapsed="false">
      <c r="B441" s="57" t="s">
        <v>4777</v>
      </c>
      <c r="C441" s="57" t="s">
        <v>290</v>
      </c>
      <c r="D441" s="57" t="s">
        <v>377</v>
      </c>
      <c r="E441" s="59" t="b">
        <f aca="false">TRUE()</f>
        <v>1</v>
      </c>
      <c r="F441" s="57" t="n">
        <v>1</v>
      </c>
      <c r="G441" s="57" t="s">
        <v>5131</v>
      </c>
      <c r="H441" s="57" t="s">
        <v>5047</v>
      </c>
      <c r="I441" s="57" t="n">
        <v>6</v>
      </c>
      <c r="J441" s="57" t="s">
        <v>583</v>
      </c>
      <c r="K441" s="57" t="n">
        <v>2</v>
      </c>
      <c r="L441" s="59" t="b">
        <f aca="false">FALSE()</f>
        <v>0</v>
      </c>
      <c r="M441" s="59" t="b">
        <f aca="false">TRUE()</f>
        <v>1</v>
      </c>
      <c r="N441" s="59" t="b">
        <f aca="false">TRUE()</f>
        <v>1</v>
      </c>
      <c r="O441" s="59" t="b">
        <f aca="false">TRUE()</f>
        <v>1</v>
      </c>
      <c r="P441" s="59" t="b">
        <f aca="false">TRUE()</f>
        <v>1</v>
      </c>
      <c r="Q441" s="57" t="s">
        <v>5427</v>
      </c>
      <c r="R441" s="57" t="s">
        <v>4866</v>
      </c>
      <c r="S441" s="57" t="s">
        <v>5557</v>
      </c>
      <c r="T441" s="58" t="n">
        <v>1</v>
      </c>
      <c r="U441" s="58" t="n">
        <v>100.230003356934</v>
      </c>
      <c r="V441" s="57" t="s">
        <v>598</v>
      </c>
      <c r="W441" s="57" t="s">
        <v>282</v>
      </c>
      <c r="X441" s="57" t="s">
        <v>5136</v>
      </c>
      <c r="Y441" s="57" t="n">
        <v>1</v>
      </c>
      <c r="Z441" s="57" t="s">
        <v>4833</v>
      </c>
      <c r="AA441" s="57" t="n">
        <v>44</v>
      </c>
      <c r="AB441" s="57" t="n">
        <v>44</v>
      </c>
      <c r="AC441" s="57" t="s">
        <v>5427</v>
      </c>
      <c r="AD441" s="57" t="s">
        <v>5030</v>
      </c>
      <c r="AE441" s="57" t="s">
        <v>4838</v>
      </c>
      <c r="AF441" s="58" t="n">
        <v>1</v>
      </c>
      <c r="AG441" s="58" t="n">
        <v>99.6699981689453</v>
      </c>
      <c r="AH441" s="58" t="n">
        <v>4.14192237976522</v>
      </c>
      <c r="AI441" s="59" t="b">
        <f aca="false">FALSE()</f>
        <v>0</v>
      </c>
      <c r="AJ441" s="59" t="b">
        <f aca="false">FALSE()</f>
        <v>0</v>
      </c>
      <c r="AK441" s="57" t="s">
        <v>5555</v>
      </c>
    </row>
    <row r="442" customFormat="false" ht="15" hidden="false" customHeight="true" outlineLevel="0" collapsed="false">
      <c r="B442" s="57" t="s">
        <v>4777</v>
      </c>
      <c r="C442" s="57" t="s">
        <v>290</v>
      </c>
      <c r="D442" s="57" t="s">
        <v>377</v>
      </c>
      <c r="E442" s="59" t="b">
        <f aca="false">TRUE()</f>
        <v>1</v>
      </c>
      <c r="F442" s="57" t="n">
        <v>1</v>
      </c>
      <c r="G442" s="57" t="s">
        <v>5131</v>
      </c>
      <c r="H442" s="57" t="s">
        <v>5047</v>
      </c>
      <c r="I442" s="57" t="n">
        <v>6</v>
      </c>
      <c r="J442" s="57" t="s">
        <v>583</v>
      </c>
      <c r="K442" s="57" t="n">
        <v>2</v>
      </c>
      <c r="L442" s="59" t="b">
        <f aca="false">FALSE()</f>
        <v>0</v>
      </c>
      <c r="M442" s="59" t="b">
        <f aca="false">TRUE()</f>
        <v>1</v>
      </c>
      <c r="N442" s="59" t="b">
        <f aca="false">TRUE()</f>
        <v>1</v>
      </c>
      <c r="O442" s="59" t="b">
        <f aca="false">TRUE()</f>
        <v>1</v>
      </c>
      <c r="P442" s="59" t="b">
        <f aca="false">TRUE()</f>
        <v>1</v>
      </c>
      <c r="Q442" s="57" t="s">
        <v>5427</v>
      </c>
      <c r="R442" s="57" t="s">
        <v>4866</v>
      </c>
      <c r="S442" s="57" t="s">
        <v>5557</v>
      </c>
      <c r="T442" s="58" t="n">
        <v>1</v>
      </c>
      <c r="U442" s="58" t="n">
        <v>100.230003356934</v>
      </c>
      <c r="V442" s="57" t="s">
        <v>598</v>
      </c>
      <c r="W442" s="57" t="s">
        <v>282</v>
      </c>
      <c r="X442" s="57" t="s">
        <v>5136</v>
      </c>
      <c r="Y442" s="57" t="n">
        <v>1</v>
      </c>
      <c r="Z442" s="57" t="s">
        <v>4833</v>
      </c>
      <c r="AA442" s="57" t="n">
        <v>44</v>
      </c>
      <c r="AB442" s="57" t="n">
        <v>44</v>
      </c>
      <c r="AC442" s="57" t="s">
        <v>5427</v>
      </c>
      <c r="AD442" s="57" t="s">
        <v>5016</v>
      </c>
      <c r="AE442" s="57" t="s">
        <v>4838</v>
      </c>
      <c r="AF442" s="58" t="n">
        <v>1</v>
      </c>
      <c r="AG442" s="58" t="n">
        <v>99.6699981689453</v>
      </c>
      <c r="AH442" s="58" t="n">
        <v>2.94924871789411</v>
      </c>
      <c r="AI442" s="59" t="b">
        <f aca="false">TRUE()</f>
        <v>1</v>
      </c>
      <c r="AJ442" s="59" t="b">
        <f aca="false">TRUE()</f>
        <v>1</v>
      </c>
      <c r="AK442" s="57" t="s">
        <v>5555</v>
      </c>
    </row>
    <row r="443" customFormat="false" ht="15" hidden="false" customHeight="true" outlineLevel="0" collapsed="false">
      <c r="B443" s="57" t="s">
        <v>4777</v>
      </c>
      <c r="C443" s="57" t="s">
        <v>290</v>
      </c>
      <c r="D443" s="57" t="s">
        <v>377</v>
      </c>
      <c r="E443" s="59" t="b">
        <f aca="false">TRUE()</f>
        <v>1</v>
      </c>
      <c r="F443" s="57" t="n">
        <v>1</v>
      </c>
      <c r="G443" s="57" t="s">
        <v>5131</v>
      </c>
      <c r="H443" s="57" t="s">
        <v>5047</v>
      </c>
      <c r="I443" s="57" t="n">
        <v>6</v>
      </c>
      <c r="J443" s="57" t="s">
        <v>583</v>
      </c>
      <c r="K443" s="57" t="n">
        <v>2</v>
      </c>
      <c r="L443" s="59" t="b">
        <f aca="false">FALSE()</f>
        <v>0</v>
      </c>
      <c r="M443" s="59" t="b">
        <f aca="false">TRUE()</f>
        <v>1</v>
      </c>
      <c r="N443" s="59" t="b">
        <f aca="false">TRUE()</f>
        <v>1</v>
      </c>
      <c r="O443" s="59" t="b">
        <f aca="false">TRUE()</f>
        <v>1</v>
      </c>
      <c r="P443" s="59" t="b">
        <f aca="false">TRUE()</f>
        <v>1</v>
      </c>
      <c r="Q443" s="57" t="s">
        <v>5427</v>
      </c>
      <c r="R443" s="57" t="s">
        <v>4866</v>
      </c>
      <c r="S443" s="57" t="s">
        <v>5557</v>
      </c>
      <c r="T443" s="58" t="n">
        <v>1</v>
      </c>
      <c r="U443" s="58" t="n">
        <v>100.230003356934</v>
      </c>
      <c r="V443" s="57" t="s">
        <v>598</v>
      </c>
      <c r="W443" s="57" t="s">
        <v>282</v>
      </c>
      <c r="X443" s="57" t="s">
        <v>5136</v>
      </c>
      <c r="Y443" s="57" t="n">
        <v>1</v>
      </c>
      <c r="Z443" s="57" t="s">
        <v>4833</v>
      </c>
      <c r="AA443" s="57" t="n">
        <v>44</v>
      </c>
      <c r="AB443" s="57" t="n">
        <v>44</v>
      </c>
      <c r="AC443" s="57" t="s">
        <v>5427</v>
      </c>
      <c r="AD443" s="57" t="s">
        <v>5458</v>
      </c>
      <c r="AE443" s="57" t="s">
        <v>4866</v>
      </c>
      <c r="AF443" s="58" t="n">
        <v>1</v>
      </c>
      <c r="AG443" s="58" t="n">
        <v>99.6699981689453</v>
      </c>
      <c r="AH443" s="58" t="n">
        <v>2.68365459774541</v>
      </c>
      <c r="AI443" s="59" t="b">
        <f aca="false">TRUE()</f>
        <v>1</v>
      </c>
      <c r="AJ443" s="59" t="b">
        <f aca="false">TRUE()</f>
        <v>1</v>
      </c>
      <c r="AK443" s="57" t="s">
        <v>5556</v>
      </c>
    </row>
    <row r="444" customFormat="false" ht="15" hidden="false" customHeight="true" outlineLevel="0" collapsed="false">
      <c r="B444" s="57" t="s">
        <v>4777</v>
      </c>
      <c r="C444" s="57" t="s">
        <v>290</v>
      </c>
      <c r="D444" s="57" t="s">
        <v>377</v>
      </c>
      <c r="E444" s="59" t="b">
        <f aca="false">TRUE()</f>
        <v>1</v>
      </c>
      <c r="F444" s="57" t="n">
        <v>1</v>
      </c>
      <c r="G444" s="57" t="s">
        <v>5131</v>
      </c>
      <c r="H444" s="57" t="s">
        <v>5047</v>
      </c>
      <c r="I444" s="57" t="n">
        <v>6</v>
      </c>
      <c r="J444" s="57" t="s">
        <v>583</v>
      </c>
      <c r="K444" s="57" t="n">
        <v>2</v>
      </c>
      <c r="L444" s="59" t="b">
        <f aca="false">FALSE()</f>
        <v>0</v>
      </c>
      <c r="M444" s="59" t="b">
        <f aca="false">TRUE()</f>
        <v>1</v>
      </c>
      <c r="N444" s="59" t="b">
        <f aca="false">TRUE()</f>
        <v>1</v>
      </c>
      <c r="O444" s="59" t="b">
        <f aca="false">TRUE()</f>
        <v>1</v>
      </c>
      <c r="P444" s="59" t="b">
        <f aca="false">TRUE()</f>
        <v>1</v>
      </c>
      <c r="Q444" s="57" t="s">
        <v>5427</v>
      </c>
      <c r="R444" s="57" t="s">
        <v>4866</v>
      </c>
      <c r="S444" s="57" t="s">
        <v>5557</v>
      </c>
      <c r="T444" s="58" t="n">
        <v>1</v>
      </c>
      <c r="U444" s="58" t="n">
        <v>100.230003356934</v>
      </c>
      <c r="V444" s="57" t="s">
        <v>598</v>
      </c>
      <c r="W444" s="57" t="s">
        <v>282</v>
      </c>
      <c r="X444" s="57" t="s">
        <v>5136</v>
      </c>
      <c r="Y444" s="57" t="n">
        <v>1</v>
      </c>
      <c r="Z444" s="57" t="s">
        <v>4833</v>
      </c>
      <c r="AA444" s="57" t="n">
        <v>44</v>
      </c>
      <c r="AB444" s="57" t="n">
        <v>44</v>
      </c>
      <c r="AC444" s="57" t="s">
        <v>5427</v>
      </c>
      <c r="AD444" s="57" t="s">
        <v>5466</v>
      </c>
      <c r="AE444" s="57" t="s">
        <v>4795</v>
      </c>
      <c r="AF444" s="58" t="n">
        <v>1</v>
      </c>
      <c r="AG444" s="58" t="n">
        <v>99.6699981689453</v>
      </c>
      <c r="AH444" s="58" t="n">
        <v>2.9035256155233</v>
      </c>
      <c r="AI444" s="59" t="b">
        <f aca="false">TRUE()</f>
        <v>1</v>
      </c>
      <c r="AJ444" s="59" t="b">
        <f aca="false">TRUE()</f>
        <v>1</v>
      </c>
      <c r="AK444" s="57" t="s">
        <v>5555</v>
      </c>
    </row>
    <row r="445" customFormat="false" ht="15" hidden="false" customHeight="true" outlineLevel="0" collapsed="false">
      <c r="B445" s="57" t="s">
        <v>4777</v>
      </c>
      <c r="C445" s="57" t="s">
        <v>290</v>
      </c>
      <c r="D445" s="57" t="s">
        <v>377</v>
      </c>
      <c r="E445" s="59" t="b">
        <f aca="false">TRUE()</f>
        <v>1</v>
      </c>
      <c r="F445" s="57" t="n">
        <v>1</v>
      </c>
      <c r="G445" s="57" t="s">
        <v>5131</v>
      </c>
      <c r="H445" s="57" t="s">
        <v>5047</v>
      </c>
      <c r="I445" s="57" t="n">
        <v>6</v>
      </c>
      <c r="J445" s="57" t="s">
        <v>583</v>
      </c>
      <c r="K445" s="57" t="n">
        <v>2</v>
      </c>
      <c r="L445" s="59" t="b">
        <f aca="false">FALSE()</f>
        <v>0</v>
      </c>
      <c r="M445" s="59" t="b">
        <f aca="false">TRUE()</f>
        <v>1</v>
      </c>
      <c r="N445" s="59" t="b">
        <f aca="false">TRUE()</f>
        <v>1</v>
      </c>
      <c r="O445" s="59" t="b">
        <f aca="false">TRUE()</f>
        <v>1</v>
      </c>
      <c r="P445" s="59" t="b">
        <f aca="false">TRUE()</f>
        <v>1</v>
      </c>
      <c r="Q445" s="57" t="s">
        <v>5427</v>
      </c>
      <c r="R445" s="57" t="s">
        <v>5028</v>
      </c>
      <c r="S445" s="57" t="s">
        <v>5558</v>
      </c>
      <c r="T445" s="58" t="n">
        <v>1</v>
      </c>
      <c r="U445" s="58" t="n">
        <v>100.230003356934</v>
      </c>
      <c r="V445" s="57" t="s">
        <v>598</v>
      </c>
      <c r="W445" s="57" t="s">
        <v>282</v>
      </c>
      <c r="X445" s="57" t="s">
        <v>5136</v>
      </c>
      <c r="Y445" s="57" t="n">
        <v>1</v>
      </c>
      <c r="Z445" s="57" t="s">
        <v>4833</v>
      </c>
      <c r="AA445" s="57" t="n">
        <v>44</v>
      </c>
      <c r="AB445" s="57" t="n">
        <v>44</v>
      </c>
      <c r="AC445" s="57" t="s">
        <v>5427</v>
      </c>
      <c r="AD445" s="57" t="s">
        <v>5030</v>
      </c>
      <c r="AE445" s="57" t="s">
        <v>4838</v>
      </c>
      <c r="AF445" s="58" t="n">
        <v>1</v>
      </c>
      <c r="AG445" s="58" t="n">
        <v>99.6699981689453</v>
      </c>
      <c r="AH445" s="58" t="n">
        <v>4.20537953102928</v>
      </c>
      <c r="AI445" s="59" t="b">
        <f aca="false">FALSE()</f>
        <v>0</v>
      </c>
      <c r="AJ445" s="59" t="b">
        <f aca="false">FALSE()</f>
        <v>0</v>
      </c>
      <c r="AK445" s="57" t="s">
        <v>5555</v>
      </c>
    </row>
    <row r="446" customFormat="false" ht="15" hidden="false" customHeight="true" outlineLevel="0" collapsed="false">
      <c r="B446" s="57" t="s">
        <v>4777</v>
      </c>
      <c r="C446" s="57" t="s">
        <v>290</v>
      </c>
      <c r="D446" s="57" t="s">
        <v>377</v>
      </c>
      <c r="E446" s="59" t="b">
        <f aca="false">TRUE()</f>
        <v>1</v>
      </c>
      <c r="F446" s="57" t="n">
        <v>1</v>
      </c>
      <c r="G446" s="57" t="s">
        <v>5131</v>
      </c>
      <c r="H446" s="57" t="s">
        <v>5047</v>
      </c>
      <c r="I446" s="57" t="n">
        <v>6</v>
      </c>
      <c r="J446" s="57" t="s">
        <v>583</v>
      </c>
      <c r="K446" s="57" t="n">
        <v>2</v>
      </c>
      <c r="L446" s="59" t="b">
        <f aca="false">FALSE()</f>
        <v>0</v>
      </c>
      <c r="M446" s="59" t="b">
        <f aca="false">TRUE()</f>
        <v>1</v>
      </c>
      <c r="N446" s="59" t="b">
        <f aca="false">TRUE()</f>
        <v>1</v>
      </c>
      <c r="O446" s="59" t="b">
        <f aca="false">TRUE()</f>
        <v>1</v>
      </c>
      <c r="P446" s="59" t="b">
        <f aca="false">TRUE()</f>
        <v>1</v>
      </c>
      <c r="Q446" s="57" t="s">
        <v>5427</v>
      </c>
      <c r="R446" s="57" t="s">
        <v>5028</v>
      </c>
      <c r="S446" s="57" t="s">
        <v>5558</v>
      </c>
      <c r="T446" s="58" t="n">
        <v>1</v>
      </c>
      <c r="U446" s="58" t="n">
        <v>100.230003356934</v>
      </c>
      <c r="V446" s="57" t="s">
        <v>598</v>
      </c>
      <c r="W446" s="57" t="s">
        <v>282</v>
      </c>
      <c r="X446" s="57" t="s">
        <v>5136</v>
      </c>
      <c r="Y446" s="57" t="n">
        <v>1</v>
      </c>
      <c r="Z446" s="57" t="s">
        <v>4833</v>
      </c>
      <c r="AA446" s="57" t="n">
        <v>44</v>
      </c>
      <c r="AB446" s="57" t="n">
        <v>44</v>
      </c>
      <c r="AC446" s="57" t="s">
        <v>5427</v>
      </c>
      <c r="AD446" s="57" t="s">
        <v>5016</v>
      </c>
      <c r="AE446" s="57" t="s">
        <v>4838</v>
      </c>
      <c r="AF446" s="58" t="n">
        <v>1</v>
      </c>
      <c r="AG446" s="58" t="n">
        <v>99.6699981689453</v>
      </c>
      <c r="AH446" s="58" t="n">
        <v>4.20589657504795</v>
      </c>
      <c r="AI446" s="59" t="b">
        <f aca="false">FALSE()</f>
        <v>0</v>
      </c>
      <c r="AJ446" s="59" t="b">
        <f aca="false">FALSE()</f>
        <v>0</v>
      </c>
      <c r="AK446" s="57" t="s">
        <v>5555</v>
      </c>
    </row>
    <row r="447" customFormat="false" ht="15" hidden="false" customHeight="true" outlineLevel="0" collapsed="false">
      <c r="B447" s="57" t="s">
        <v>4777</v>
      </c>
      <c r="C447" s="57" t="s">
        <v>290</v>
      </c>
      <c r="D447" s="57" t="s">
        <v>377</v>
      </c>
      <c r="E447" s="59" t="b">
        <f aca="false">TRUE()</f>
        <v>1</v>
      </c>
      <c r="F447" s="57" t="n">
        <v>1</v>
      </c>
      <c r="G447" s="57" t="s">
        <v>5131</v>
      </c>
      <c r="H447" s="57" t="s">
        <v>5047</v>
      </c>
      <c r="I447" s="57" t="n">
        <v>6</v>
      </c>
      <c r="J447" s="57" t="s">
        <v>583</v>
      </c>
      <c r="K447" s="57" t="n">
        <v>2</v>
      </c>
      <c r="L447" s="59" t="b">
        <f aca="false">FALSE()</f>
        <v>0</v>
      </c>
      <c r="M447" s="59" t="b">
        <f aca="false">TRUE()</f>
        <v>1</v>
      </c>
      <c r="N447" s="59" t="b">
        <f aca="false">TRUE()</f>
        <v>1</v>
      </c>
      <c r="O447" s="59" t="b">
        <f aca="false">TRUE()</f>
        <v>1</v>
      </c>
      <c r="P447" s="59" t="b">
        <f aca="false">TRUE()</f>
        <v>1</v>
      </c>
      <c r="Q447" s="57" t="s">
        <v>5427</v>
      </c>
      <c r="R447" s="57" t="s">
        <v>5028</v>
      </c>
      <c r="S447" s="57" t="s">
        <v>5558</v>
      </c>
      <c r="T447" s="58" t="n">
        <v>1</v>
      </c>
      <c r="U447" s="58" t="n">
        <v>100.230003356934</v>
      </c>
      <c r="V447" s="57" t="s">
        <v>598</v>
      </c>
      <c r="W447" s="57" t="s">
        <v>282</v>
      </c>
      <c r="X447" s="57" t="s">
        <v>5136</v>
      </c>
      <c r="Y447" s="57" t="n">
        <v>1</v>
      </c>
      <c r="Z447" s="57" t="s">
        <v>4833</v>
      </c>
      <c r="AA447" s="57" t="n">
        <v>44</v>
      </c>
      <c r="AB447" s="57" t="n">
        <v>44</v>
      </c>
      <c r="AC447" s="57" t="s">
        <v>5427</v>
      </c>
      <c r="AD447" s="57" t="s">
        <v>5458</v>
      </c>
      <c r="AE447" s="57" t="s">
        <v>4866</v>
      </c>
      <c r="AF447" s="58" t="n">
        <v>1</v>
      </c>
      <c r="AG447" s="58" t="n">
        <v>99.6699981689453</v>
      </c>
      <c r="AH447" s="58" t="n">
        <v>4.42898159851674</v>
      </c>
      <c r="AI447" s="59" t="b">
        <f aca="false">FALSE()</f>
        <v>0</v>
      </c>
      <c r="AJ447" s="59" t="b">
        <f aca="false">FALSE()</f>
        <v>0</v>
      </c>
      <c r="AK447" s="57" t="s">
        <v>5556</v>
      </c>
    </row>
    <row r="448" customFormat="false" ht="15" hidden="false" customHeight="true" outlineLevel="0" collapsed="false">
      <c r="B448" s="57" t="s">
        <v>4777</v>
      </c>
      <c r="C448" s="57" t="s">
        <v>290</v>
      </c>
      <c r="D448" s="57" t="s">
        <v>377</v>
      </c>
      <c r="E448" s="59" t="b">
        <f aca="false">TRUE()</f>
        <v>1</v>
      </c>
      <c r="F448" s="57" t="n">
        <v>1</v>
      </c>
      <c r="G448" s="57" t="s">
        <v>5131</v>
      </c>
      <c r="H448" s="57" t="s">
        <v>5047</v>
      </c>
      <c r="I448" s="57" t="n">
        <v>6</v>
      </c>
      <c r="J448" s="57" t="s">
        <v>583</v>
      </c>
      <c r="K448" s="57" t="n">
        <v>2</v>
      </c>
      <c r="L448" s="59" t="b">
        <f aca="false">FALSE()</f>
        <v>0</v>
      </c>
      <c r="M448" s="59" t="b">
        <f aca="false">TRUE()</f>
        <v>1</v>
      </c>
      <c r="N448" s="59" t="b">
        <f aca="false">TRUE()</f>
        <v>1</v>
      </c>
      <c r="O448" s="59" t="b">
        <f aca="false">TRUE()</f>
        <v>1</v>
      </c>
      <c r="P448" s="59" t="b">
        <f aca="false">TRUE()</f>
        <v>1</v>
      </c>
      <c r="Q448" s="57" t="s">
        <v>5427</v>
      </c>
      <c r="R448" s="57" t="s">
        <v>5030</v>
      </c>
      <c r="S448" s="57" t="s">
        <v>5558</v>
      </c>
      <c r="T448" s="58" t="n">
        <v>1</v>
      </c>
      <c r="U448" s="58" t="n">
        <v>100.230003356934</v>
      </c>
      <c r="V448" s="57" t="s">
        <v>598</v>
      </c>
      <c r="W448" s="57" t="s">
        <v>282</v>
      </c>
      <c r="X448" s="57" t="s">
        <v>5136</v>
      </c>
      <c r="Y448" s="57" t="n">
        <v>1</v>
      </c>
      <c r="Z448" s="57" t="s">
        <v>4833</v>
      </c>
      <c r="AA448" s="57" t="n">
        <v>44</v>
      </c>
      <c r="AB448" s="57" t="n">
        <v>44</v>
      </c>
      <c r="AC448" s="57" t="s">
        <v>5427</v>
      </c>
      <c r="AD448" s="57" t="s">
        <v>5030</v>
      </c>
      <c r="AE448" s="57" t="s">
        <v>4838</v>
      </c>
      <c r="AF448" s="58" t="n">
        <v>1</v>
      </c>
      <c r="AG448" s="58" t="n">
        <v>99.6699981689453</v>
      </c>
      <c r="AH448" s="58" t="n">
        <v>4.15417224004976</v>
      </c>
      <c r="AI448" s="59" t="b">
        <f aca="false">FALSE()</f>
        <v>0</v>
      </c>
      <c r="AJ448" s="59" t="b">
        <f aca="false">FALSE()</f>
        <v>0</v>
      </c>
      <c r="AK448" s="57" t="s">
        <v>5555</v>
      </c>
    </row>
    <row r="449" customFormat="false" ht="15" hidden="false" customHeight="true" outlineLevel="0" collapsed="false">
      <c r="B449" s="57" t="s">
        <v>4777</v>
      </c>
      <c r="C449" s="57" t="s">
        <v>290</v>
      </c>
      <c r="D449" s="57" t="s">
        <v>377</v>
      </c>
      <c r="E449" s="59" t="b">
        <f aca="false">TRUE()</f>
        <v>1</v>
      </c>
      <c r="F449" s="57" t="n">
        <v>1</v>
      </c>
      <c r="G449" s="57" t="s">
        <v>5131</v>
      </c>
      <c r="H449" s="57" t="s">
        <v>5047</v>
      </c>
      <c r="I449" s="57" t="n">
        <v>6</v>
      </c>
      <c r="J449" s="57" t="s">
        <v>583</v>
      </c>
      <c r="K449" s="57" t="n">
        <v>2</v>
      </c>
      <c r="L449" s="59" t="b">
        <f aca="false">FALSE()</f>
        <v>0</v>
      </c>
      <c r="M449" s="59" t="b">
        <f aca="false">TRUE()</f>
        <v>1</v>
      </c>
      <c r="N449" s="59" t="b">
        <f aca="false">TRUE()</f>
        <v>1</v>
      </c>
      <c r="O449" s="59" t="b">
        <f aca="false">TRUE()</f>
        <v>1</v>
      </c>
      <c r="P449" s="59" t="b">
        <f aca="false">TRUE()</f>
        <v>1</v>
      </c>
      <c r="Q449" s="57" t="s">
        <v>5427</v>
      </c>
      <c r="R449" s="57" t="s">
        <v>5016</v>
      </c>
      <c r="S449" s="57" t="s">
        <v>5558</v>
      </c>
      <c r="T449" s="58" t="n">
        <v>1</v>
      </c>
      <c r="U449" s="58" t="n">
        <v>100.230003356934</v>
      </c>
      <c r="V449" s="57" t="s">
        <v>598</v>
      </c>
      <c r="W449" s="57" t="s">
        <v>282</v>
      </c>
      <c r="X449" s="57" t="s">
        <v>5136</v>
      </c>
      <c r="Y449" s="57" t="n">
        <v>1</v>
      </c>
      <c r="Z449" s="57" t="s">
        <v>4833</v>
      </c>
      <c r="AA449" s="57" t="n">
        <v>44</v>
      </c>
      <c r="AB449" s="57" t="n">
        <v>44</v>
      </c>
      <c r="AC449" s="57" t="s">
        <v>5427</v>
      </c>
      <c r="AD449" s="57" t="s">
        <v>5028</v>
      </c>
      <c r="AE449" s="57" t="s">
        <v>4838</v>
      </c>
      <c r="AF449" s="58" t="n">
        <v>1</v>
      </c>
      <c r="AG449" s="58" t="n">
        <v>99.6699981689453</v>
      </c>
      <c r="AH449" s="58" t="n">
        <v>4.0443596526521</v>
      </c>
      <c r="AI449" s="59" t="b">
        <f aca="false">FALSE()</f>
        <v>0</v>
      </c>
      <c r="AJ449" s="59" t="b">
        <f aca="false">FALSE()</f>
        <v>0</v>
      </c>
      <c r="AK449" s="57" t="s">
        <v>5555</v>
      </c>
    </row>
    <row r="450" customFormat="false" ht="15" hidden="false" customHeight="true" outlineLevel="0" collapsed="false">
      <c r="B450" s="57" t="s">
        <v>4777</v>
      </c>
      <c r="C450" s="57" t="s">
        <v>290</v>
      </c>
      <c r="D450" s="57" t="s">
        <v>377</v>
      </c>
      <c r="E450" s="59" t="b">
        <f aca="false">TRUE()</f>
        <v>1</v>
      </c>
      <c r="F450" s="57" t="n">
        <v>1</v>
      </c>
      <c r="G450" s="57" t="s">
        <v>5131</v>
      </c>
      <c r="H450" s="57" t="s">
        <v>5047</v>
      </c>
      <c r="I450" s="57" t="n">
        <v>6</v>
      </c>
      <c r="J450" s="57" t="s">
        <v>583</v>
      </c>
      <c r="K450" s="57" t="n">
        <v>2</v>
      </c>
      <c r="L450" s="59" t="b">
        <f aca="false">FALSE()</f>
        <v>0</v>
      </c>
      <c r="M450" s="59" t="b">
        <f aca="false">TRUE()</f>
        <v>1</v>
      </c>
      <c r="N450" s="59" t="b">
        <f aca="false">TRUE()</f>
        <v>1</v>
      </c>
      <c r="O450" s="59" t="b">
        <f aca="false">TRUE()</f>
        <v>1</v>
      </c>
      <c r="P450" s="59" t="b">
        <f aca="false">TRUE()</f>
        <v>1</v>
      </c>
      <c r="Q450" s="57" t="s">
        <v>5427</v>
      </c>
      <c r="R450" s="57" t="s">
        <v>5016</v>
      </c>
      <c r="S450" s="57" t="s">
        <v>5558</v>
      </c>
      <c r="T450" s="58" t="n">
        <v>1</v>
      </c>
      <c r="U450" s="58" t="n">
        <v>100.230003356934</v>
      </c>
      <c r="V450" s="57" t="s">
        <v>598</v>
      </c>
      <c r="W450" s="57" t="s">
        <v>282</v>
      </c>
      <c r="X450" s="57" t="s">
        <v>5136</v>
      </c>
      <c r="Y450" s="57" t="n">
        <v>1</v>
      </c>
      <c r="Z450" s="57" t="s">
        <v>4833</v>
      </c>
      <c r="AA450" s="57" t="n">
        <v>44</v>
      </c>
      <c r="AB450" s="57" t="n">
        <v>44</v>
      </c>
      <c r="AC450" s="57" t="s">
        <v>5427</v>
      </c>
      <c r="AD450" s="57" t="s">
        <v>5030</v>
      </c>
      <c r="AE450" s="57" t="s">
        <v>4838</v>
      </c>
      <c r="AF450" s="58" t="n">
        <v>1</v>
      </c>
      <c r="AG450" s="58" t="n">
        <v>99.6699981689453</v>
      </c>
      <c r="AH450" s="58" t="n">
        <v>3.46151209733552</v>
      </c>
      <c r="AI450" s="59" t="b">
        <f aca="false">TRUE()</f>
        <v>1</v>
      </c>
      <c r="AJ450" s="59" t="b">
        <f aca="false">TRUE()</f>
        <v>1</v>
      </c>
      <c r="AK450" s="57" t="s">
        <v>5555</v>
      </c>
    </row>
    <row r="451" customFormat="false" ht="15" hidden="false" customHeight="true" outlineLevel="0" collapsed="false">
      <c r="B451" s="57" t="s">
        <v>4777</v>
      </c>
      <c r="C451" s="57" t="s">
        <v>290</v>
      </c>
      <c r="D451" s="57" t="s">
        <v>377</v>
      </c>
      <c r="E451" s="59" t="b">
        <f aca="false">TRUE()</f>
        <v>1</v>
      </c>
      <c r="F451" s="57" t="n">
        <v>1</v>
      </c>
      <c r="G451" s="57" t="s">
        <v>5131</v>
      </c>
      <c r="H451" s="57" t="s">
        <v>5047</v>
      </c>
      <c r="I451" s="57" t="n">
        <v>6</v>
      </c>
      <c r="J451" s="57" t="s">
        <v>583</v>
      </c>
      <c r="K451" s="57" t="n">
        <v>2</v>
      </c>
      <c r="L451" s="59" t="b">
        <f aca="false">FALSE()</f>
        <v>0</v>
      </c>
      <c r="M451" s="59" t="b">
        <f aca="false">TRUE()</f>
        <v>1</v>
      </c>
      <c r="N451" s="59" t="b">
        <f aca="false">TRUE()</f>
        <v>1</v>
      </c>
      <c r="O451" s="59" t="b">
        <f aca="false">TRUE()</f>
        <v>1</v>
      </c>
      <c r="P451" s="59" t="b">
        <f aca="false">TRUE()</f>
        <v>1</v>
      </c>
      <c r="Q451" s="57" t="s">
        <v>5427</v>
      </c>
      <c r="R451" s="57" t="s">
        <v>5016</v>
      </c>
      <c r="S451" s="57" t="s">
        <v>5558</v>
      </c>
      <c r="T451" s="58" t="n">
        <v>1</v>
      </c>
      <c r="U451" s="58" t="n">
        <v>100.230003356934</v>
      </c>
      <c r="V451" s="57" t="s">
        <v>598</v>
      </c>
      <c r="W451" s="57" t="s">
        <v>282</v>
      </c>
      <c r="X451" s="57" t="s">
        <v>5136</v>
      </c>
      <c r="Y451" s="57" t="n">
        <v>1</v>
      </c>
      <c r="Z451" s="57" t="s">
        <v>4833</v>
      </c>
      <c r="AA451" s="57" t="n">
        <v>44</v>
      </c>
      <c r="AB451" s="57" t="n">
        <v>44</v>
      </c>
      <c r="AC451" s="57" t="s">
        <v>5427</v>
      </c>
      <c r="AD451" s="57" t="s">
        <v>5016</v>
      </c>
      <c r="AE451" s="57" t="s">
        <v>4838</v>
      </c>
      <c r="AF451" s="58" t="n">
        <v>1</v>
      </c>
      <c r="AG451" s="58" t="n">
        <v>99.6699981689453</v>
      </c>
      <c r="AH451" s="58" t="n">
        <v>4.33067211873632</v>
      </c>
      <c r="AI451" s="59" t="b">
        <f aca="false">FALSE()</f>
        <v>0</v>
      </c>
      <c r="AJ451" s="59" t="b">
        <f aca="false">FALSE()</f>
        <v>0</v>
      </c>
      <c r="AK451" s="57" t="s">
        <v>5555</v>
      </c>
    </row>
    <row r="452" customFormat="false" ht="15" hidden="false" customHeight="true" outlineLevel="0" collapsed="false">
      <c r="B452" s="57" t="s">
        <v>4777</v>
      </c>
      <c r="C452" s="57" t="s">
        <v>290</v>
      </c>
      <c r="D452" s="57" t="s">
        <v>377</v>
      </c>
      <c r="E452" s="59" t="b">
        <f aca="false">TRUE()</f>
        <v>1</v>
      </c>
      <c r="F452" s="57" t="n">
        <v>1</v>
      </c>
      <c r="G452" s="57" t="s">
        <v>5131</v>
      </c>
      <c r="H452" s="57" t="s">
        <v>5047</v>
      </c>
      <c r="I452" s="57" t="n">
        <v>6</v>
      </c>
      <c r="J452" s="57" t="s">
        <v>583</v>
      </c>
      <c r="K452" s="57" t="n">
        <v>2</v>
      </c>
      <c r="L452" s="59" t="b">
        <f aca="false">FALSE()</f>
        <v>0</v>
      </c>
      <c r="M452" s="59" t="b">
        <f aca="false">TRUE()</f>
        <v>1</v>
      </c>
      <c r="N452" s="59" t="b">
        <f aca="false">TRUE()</f>
        <v>1</v>
      </c>
      <c r="O452" s="59" t="b">
        <f aca="false">TRUE()</f>
        <v>1</v>
      </c>
      <c r="P452" s="59" t="b">
        <f aca="false">TRUE()</f>
        <v>1</v>
      </c>
      <c r="Q452" s="57" t="s">
        <v>5427</v>
      </c>
      <c r="R452" s="57" t="s">
        <v>5458</v>
      </c>
      <c r="S452" s="57" t="s">
        <v>5558</v>
      </c>
      <c r="T452" s="58" t="n">
        <v>1</v>
      </c>
      <c r="U452" s="58" t="n">
        <v>100.230003356934</v>
      </c>
      <c r="V452" s="57" t="s">
        <v>598</v>
      </c>
      <c r="W452" s="57" t="s">
        <v>282</v>
      </c>
      <c r="X452" s="57" t="s">
        <v>5136</v>
      </c>
      <c r="Y452" s="57" t="n">
        <v>1</v>
      </c>
      <c r="Z452" s="57" t="s">
        <v>4833</v>
      </c>
      <c r="AA452" s="57" t="n">
        <v>44</v>
      </c>
      <c r="AB452" s="57" t="n">
        <v>44</v>
      </c>
      <c r="AC452" s="57" t="s">
        <v>5427</v>
      </c>
      <c r="AD452" s="57" t="s">
        <v>5028</v>
      </c>
      <c r="AE452" s="57" t="s">
        <v>4838</v>
      </c>
      <c r="AF452" s="58" t="n">
        <v>1</v>
      </c>
      <c r="AG452" s="58" t="n">
        <v>99.6699981689453</v>
      </c>
      <c r="AH452" s="58" t="n">
        <v>4.16825383104245</v>
      </c>
      <c r="AI452" s="59" t="b">
        <f aca="false">FALSE()</f>
        <v>0</v>
      </c>
      <c r="AJ452" s="59" t="b">
        <f aca="false">FALSE()</f>
        <v>0</v>
      </c>
      <c r="AK452" s="57" t="s">
        <v>5555</v>
      </c>
    </row>
    <row r="453" customFormat="false" ht="15" hidden="false" customHeight="true" outlineLevel="0" collapsed="false">
      <c r="B453" s="57" t="s">
        <v>4777</v>
      </c>
      <c r="C453" s="57" t="s">
        <v>290</v>
      </c>
      <c r="D453" s="57" t="s">
        <v>377</v>
      </c>
      <c r="E453" s="59" t="b">
        <f aca="false">TRUE()</f>
        <v>1</v>
      </c>
      <c r="F453" s="57" t="n">
        <v>1</v>
      </c>
      <c r="G453" s="57" t="s">
        <v>5131</v>
      </c>
      <c r="H453" s="57" t="s">
        <v>5047</v>
      </c>
      <c r="I453" s="57" t="n">
        <v>6</v>
      </c>
      <c r="J453" s="57" t="s">
        <v>583</v>
      </c>
      <c r="K453" s="57" t="n">
        <v>2</v>
      </c>
      <c r="L453" s="59" t="b">
        <f aca="false">FALSE()</f>
        <v>0</v>
      </c>
      <c r="M453" s="59" t="b">
        <f aca="false">TRUE()</f>
        <v>1</v>
      </c>
      <c r="N453" s="59" t="b">
        <f aca="false">TRUE()</f>
        <v>1</v>
      </c>
      <c r="O453" s="59" t="b">
        <f aca="false">TRUE()</f>
        <v>1</v>
      </c>
      <c r="P453" s="59" t="b">
        <f aca="false">TRUE()</f>
        <v>1</v>
      </c>
      <c r="Q453" s="57" t="s">
        <v>5427</v>
      </c>
      <c r="R453" s="57" t="s">
        <v>5458</v>
      </c>
      <c r="S453" s="57" t="s">
        <v>5558</v>
      </c>
      <c r="T453" s="58" t="n">
        <v>1</v>
      </c>
      <c r="U453" s="58" t="n">
        <v>100.230003356934</v>
      </c>
      <c r="V453" s="57" t="s">
        <v>598</v>
      </c>
      <c r="W453" s="57" t="s">
        <v>282</v>
      </c>
      <c r="X453" s="57" t="s">
        <v>5136</v>
      </c>
      <c r="Y453" s="57" t="n">
        <v>1</v>
      </c>
      <c r="Z453" s="57" t="s">
        <v>4833</v>
      </c>
      <c r="AA453" s="57" t="n">
        <v>44</v>
      </c>
      <c r="AB453" s="57" t="n">
        <v>44</v>
      </c>
      <c r="AC453" s="57" t="s">
        <v>5427</v>
      </c>
      <c r="AD453" s="57" t="s">
        <v>5030</v>
      </c>
      <c r="AE453" s="57" t="s">
        <v>4838</v>
      </c>
      <c r="AF453" s="58" t="n">
        <v>1</v>
      </c>
      <c r="AG453" s="58" t="n">
        <v>99.6699981689453</v>
      </c>
      <c r="AH453" s="58" t="n">
        <v>3.17519715923279</v>
      </c>
      <c r="AI453" s="59" t="b">
        <f aca="false">TRUE()</f>
        <v>1</v>
      </c>
      <c r="AJ453" s="59" t="b">
        <f aca="false">TRUE()</f>
        <v>1</v>
      </c>
      <c r="AK453" s="57" t="s">
        <v>5555</v>
      </c>
    </row>
    <row r="454" customFormat="false" ht="15" hidden="false" customHeight="true" outlineLevel="0" collapsed="false">
      <c r="B454" s="57" t="s">
        <v>4777</v>
      </c>
      <c r="C454" s="57" t="s">
        <v>290</v>
      </c>
      <c r="D454" s="57" t="s">
        <v>377</v>
      </c>
      <c r="E454" s="59" t="b">
        <f aca="false">TRUE()</f>
        <v>1</v>
      </c>
      <c r="F454" s="57" t="n">
        <v>1</v>
      </c>
      <c r="G454" s="57" t="s">
        <v>5131</v>
      </c>
      <c r="H454" s="57" t="s">
        <v>5047</v>
      </c>
      <c r="I454" s="57" t="n">
        <v>6</v>
      </c>
      <c r="J454" s="57" t="s">
        <v>583</v>
      </c>
      <c r="K454" s="57" t="n">
        <v>2</v>
      </c>
      <c r="L454" s="59" t="b">
        <f aca="false">FALSE()</f>
        <v>0</v>
      </c>
      <c r="M454" s="59" t="b">
        <f aca="false">TRUE()</f>
        <v>1</v>
      </c>
      <c r="N454" s="59" t="b">
        <f aca="false">TRUE()</f>
        <v>1</v>
      </c>
      <c r="O454" s="59" t="b">
        <f aca="false">TRUE()</f>
        <v>1</v>
      </c>
      <c r="P454" s="59" t="b">
        <f aca="false">TRUE()</f>
        <v>1</v>
      </c>
      <c r="Q454" s="57" t="s">
        <v>5427</v>
      </c>
      <c r="R454" s="57" t="s">
        <v>5458</v>
      </c>
      <c r="S454" s="57" t="s">
        <v>5558</v>
      </c>
      <c r="T454" s="58" t="n">
        <v>1</v>
      </c>
      <c r="U454" s="58" t="n">
        <v>100.230003356934</v>
      </c>
      <c r="V454" s="57" t="s">
        <v>598</v>
      </c>
      <c r="W454" s="57" t="s">
        <v>282</v>
      </c>
      <c r="X454" s="57" t="s">
        <v>5136</v>
      </c>
      <c r="Y454" s="57" t="n">
        <v>1</v>
      </c>
      <c r="Z454" s="57" t="s">
        <v>4833</v>
      </c>
      <c r="AA454" s="57" t="n">
        <v>44</v>
      </c>
      <c r="AB454" s="57" t="n">
        <v>44</v>
      </c>
      <c r="AC454" s="57" t="s">
        <v>5427</v>
      </c>
      <c r="AD454" s="57" t="s">
        <v>5016</v>
      </c>
      <c r="AE454" s="57" t="s">
        <v>4838</v>
      </c>
      <c r="AF454" s="58" t="n">
        <v>1</v>
      </c>
      <c r="AG454" s="58" t="n">
        <v>99.6699981689453</v>
      </c>
      <c r="AH454" s="58" t="n">
        <v>3.92045609591538</v>
      </c>
      <c r="AI454" s="59" t="b">
        <f aca="false">FALSE()</f>
        <v>0</v>
      </c>
      <c r="AJ454" s="59" t="b">
        <f aca="false">TRUE()</f>
        <v>1</v>
      </c>
      <c r="AK454" s="57" t="s">
        <v>5555</v>
      </c>
    </row>
    <row r="455" customFormat="false" ht="15" hidden="false" customHeight="true" outlineLevel="0" collapsed="false">
      <c r="B455" s="57" t="s">
        <v>4777</v>
      </c>
      <c r="C455" s="57" t="s">
        <v>290</v>
      </c>
      <c r="D455" s="57" t="s">
        <v>377</v>
      </c>
      <c r="E455" s="59" t="b">
        <f aca="false">TRUE()</f>
        <v>1</v>
      </c>
      <c r="F455" s="57" t="n">
        <v>1</v>
      </c>
      <c r="G455" s="57" t="s">
        <v>5131</v>
      </c>
      <c r="H455" s="57" t="s">
        <v>5047</v>
      </c>
      <c r="I455" s="57" t="n">
        <v>6</v>
      </c>
      <c r="J455" s="57" t="s">
        <v>583</v>
      </c>
      <c r="K455" s="57" t="n">
        <v>2</v>
      </c>
      <c r="L455" s="59" t="b">
        <f aca="false">FALSE()</f>
        <v>0</v>
      </c>
      <c r="M455" s="59" t="b">
        <f aca="false">TRUE()</f>
        <v>1</v>
      </c>
      <c r="N455" s="59" t="b">
        <f aca="false">TRUE()</f>
        <v>1</v>
      </c>
      <c r="O455" s="59" t="b">
        <f aca="false">TRUE()</f>
        <v>1</v>
      </c>
      <c r="P455" s="59" t="b">
        <f aca="false">TRUE()</f>
        <v>1</v>
      </c>
      <c r="Q455" s="57" t="s">
        <v>5427</v>
      </c>
      <c r="R455" s="57" t="s">
        <v>5458</v>
      </c>
      <c r="S455" s="57" t="s">
        <v>5558</v>
      </c>
      <c r="T455" s="58" t="n">
        <v>1</v>
      </c>
      <c r="U455" s="58" t="n">
        <v>100.230003356934</v>
      </c>
      <c r="V455" s="57" t="s">
        <v>598</v>
      </c>
      <c r="W455" s="57" t="s">
        <v>282</v>
      </c>
      <c r="X455" s="57" t="s">
        <v>5136</v>
      </c>
      <c r="Y455" s="57" t="n">
        <v>1</v>
      </c>
      <c r="Z455" s="57" t="s">
        <v>4833</v>
      </c>
      <c r="AA455" s="57" t="n">
        <v>44</v>
      </c>
      <c r="AB455" s="57" t="n">
        <v>44</v>
      </c>
      <c r="AC455" s="57" t="s">
        <v>5427</v>
      </c>
      <c r="AD455" s="57" t="s">
        <v>5466</v>
      </c>
      <c r="AE455" s="57" t="s">
        <v>4795</v>
      </c>
      <c r="AF455" s="58" t="n">
        <v>1</v>
      </c>
      <c r="AG455" s="58" t="n">
        <v>99.6699981689453</v>
      </c>
      <c r="AH455" s="58" t="n">
        <v>4.10557584268026</v>
      </c>
      <c r="AI455" s="59" t="b">
        <f aca="false">FALSE()</f>
        <v>0</v>
      </c>
      <c r="AJ455" s="59" t="b">
        <f aca="false">FALSE()</f>
        <v>0</v>
      </c>
      <c r="AK455" s="57" t="s">
        <v>5555</v>
      </c>
    </row>
    <row r="456" customFormat="false" ht="15" hidden="false" customHeight="true" outlineLevel="0" collapsed="false">
      <c r="B456" s="57" t="s">
        <v>4777</v>
      </c>
      <c r="C456" s="57" t="s">
        <v>290</v>
      </c>
      <c r="D456" s="57" t="s">
        <v>377</v>
      </c>
      <c r="E456" s="59" t="b">
        <f aca="false">TRUE()</f>
        <v>1</v>
      </c>
      <c r="F456" s="57" t="n">
        <v>1</v>
      </c>
      <c r="G456" s="57" t="s">
        <v>5131</v>
      </c>
      <c r="H456" s="57" t="s">
        <v>5047</v>
      </c>
      <c r="I456" s="57" t="n">
        <v>6</v>
      </c>
      <c r="J456" s="57" t="s">
        <v>583</v>
      </c>
      <c r="K456" s="57" t="n">
        <v>2</v>
      </c>
      <c r="L456" s="59" t="b">
        <f aca="false">FALSE()</f>
        <v>0</v>
      </c>
      <c r="M456" s="59" t="b">
        <f aca="false">TRUE()</f>
        <v>1</v>
      </c>
      <c r="N456" s="59" t="b">
        <f aca="false">TRUE()</f>
        <v>1</v>
      </c>
      <c r="O456" s="59" t="b">
        <f aca="false">TRUE()</f>
        <v>1</v>
      </c>
      <c r="P456" s="59" t="b">
        <f aca="false">TRUE()</f>
        <v>1</v>
      </c>
      <c r="Q456" s="57" t="s">
        <v>5427</v>
      </c>
      <c r="R456" s="57" t="s">
        <v>5466</v>
      </c>
      <c r="S456" s="57" t="s">
        <v>5558</v>
      </c>
      <c r="T456" s="58" t="n">
        <v>1</v>
      </c>
      <c r="U456" s="58" t="n">
        <v>100.230003356934</v>
      </c>
      <c r="V456" s="57" t="s">
        <v>598</v>
      </c>
      <c r="W456" s="57" t="s">
        <v>282</v>
      </c>
      <c r="X456" s="57" t="s">
        <v>5136</v>
      </c>
      <c r="Y456" s="57" t="n">
        <v>1</v>
      </c>
      <c r="Z456" s="57" t="s">
        <v>4833</v>
      </c>
      <c r="AA456" s="57" t="n">
        <v>44</v>
      </c>
      <c r="AB456" s="57" t="n">
        <v>44</v>
      </c>
      <c r="AC456" s="57" t="s">
        <v>5427</v>
      </c>
      <c r="AD456" s="57" t="s">
        <v>5028</v>
      </c>
      <c r="AE456" s="57" t="s">
        <v>4838</v>
      </c>
      <c r="AF456" s="58" t="n">
        <v>1</v>
      </c>
      <c r="AG456" s="58" t="n">
        <v>99.6699981689453</v>
      </c>
      <c r="AH456" s="58" t="n">
        <v>4.07888269014933</v>
      </c>
      <c r="AI456" s="59" t="b">
        <f aca="false">FALSE()</f>
        <v>0</v>
      </c>
      <c r="AJ456" s="59" t="b">
        <f aca="false">FALSE()</f>
        <v>0</v>
      </c>
      <c r="AK456" s="57" t="s">
        <v>5555</v>
      </c>
    </row>
    <row r="457" customFormat="false" ht="15" hidden="false" customHeight="true" outlineLevel="0" collapsed="false">
      <c r="B457" s="57" t="s">
        <v>4777</v>
      </c>
      <c r="C457" s="57" t="s">
        <v>290</v>
      </c>
      <c r="D457" s="57" t="s">
        <v>377</v>
      </c>
      <c r="E457" s="59" t="b">
        <f aca="false">TRUE()</f>
        <v>1</v>
      </c>
      <c r="F457" s="57" t="n">
        <v>1</v>
      </c>
      <c r="G457" s="57" t="s">
        <v>5131</v>
      </c>
      <c r="H457" s="57" t="s">
        <v>5047</v>
      </c>
      <c r="I457" s="57" t="n">
        <v>6</v>
      </c>
      <c r="J457" s="57" t="s">
        <v>583</v>
      </c>
      <c r="K457" s="57" t="n">
        <v>2</v>
      </c>
      <c r="L457" s="59" t="b">
        <f aca="false">FALSE()</f>
        <v>0</v>
      </c>
      <c r="M457" s="59" t="b">
        <f aca="false">TRUE()</f>
        <v>1</v>
      </c>
      <c r="N457" s="59" t="b">
        <f aca="false">TRUE()</f>
        <v>1</v>
      </c>
      <c r="O457" s="59" t="b">
        <f aca="false">TRUE()</f>
        <v>1</v>
      </c>
      <c r="P457" s="59" t="b">
        <f aca="false">TRUE()</f>
        <v>1</v>
      </c>
      <c r="Q457" s="57" t="s">
        <v>5427</v>
      </c>
      <c r="R457" s="57" t="s">
        <v>5466</v>
      </c>
      <c r="S457" s="57" t="s">
        <v>5558</v>
      </c>
      <c r="T457" s="58" t="n">
        <v>1</v>
      </c>
      <c r="U457" s="58" t="n">
        <v>100.230003356934</v>
      </c>
      <c r="V457" s="57" t="s">
        <v>598</v>
      </c>
      <c r="W457" s="57" t="s">
        <v>282</v>
      </c>
      <c r="X457" s="57" t="s">
        <v>5136</v>
      </c>
      <c r="Y457" s="57" t="n">
        <v>1</v>
      </c>
      <c r="Z457" s="57" t="s">
        <v>4833</v>
      </c>
      <c r="AA457" s="57" t="n">
        <v>44</v>
      </c>
      <c r="AB457" s="57" t="n">
        <v>44</v>
      </c>
      <c r="AC457" s="57" t="s">
        <v>5427</v>
      </c>
      <c r="AD457" s="57" t="s">
        <v>5030</v>
      </c>
      <c r="AE457" s="57" t="s">
        <v>4838</v>
      </c>
      <c r="AF457" s="58" t="n">
        <v>1</v>
      </c>
      <c r="AG457" s="58" t="n">
        <v>99.6699981689453</v>
      </c>
      <c r="AH457" s="58" t="n">
        <v>3.8739257865891</v>
      </c>
      <c r="AI457" s="59" t="b">
        <f aca="false">FALSE()</f>
        <v>0</v>
      </c>
      <c r="AJ457" s="59" t="b">
        <f aca="false">TRUE()</f>
        <v>1</v>
      </c>
      <c r="AK457" s="57" t="s">
        <v>5555</v>
      </c>
    </row>
    <row r="458" customFormat="false" ht="15" hidden="false" customHeight="true" outlineLevel="0" collapsed="false">
      <c r="B458" s="57" t="s">
        <v>4777</v>
      </c>
      <c r="C458" s="57" t="s">
        <v>290</v>
      </c>
      <c r="D458" s="57" t="s">
        <v>377</v>
      </c>
      <c r="E458" s="59" t="b">
        <f aca="false">TRUE()</f>
        <v>1</v>
      </c>
      <c r="F458" s="57" t="n">
        <v>1</v>
      </c>
      <c r="G458" s="57" t="s">
        <v>5131</v>
      </c>
      <c r="H458" s="57" t="s">
        <v>5047</v>
      </c>
      <c r="I458" s="57" t="n">
        <v>7</v>
      </c>
      <c r="J458" s="57" t="s">
        <v>4590</v>
      </c>
      <c r="K458" s="57" t="n">
        <v>2</v>
      </c>
      <c r="L458" s="59" t="b">
        <f aca="false">FALSE()</f>
        <v>0</v>
      </c>
      <c r="M458" s="59" t="b">
        <f aca="false">TRUE()</f>
        <v>1</v>
      </c>
      <c r="N458" s="59" t="b">
        <f aca="false">TRUE()</f>
        <v>1</v>
      </c>
      <c r="O458" s="59" t="b">
        <f aca="false">TRUE()</f>
        <v>1</v>
      </c>
      <c r="P458" s="59" t="b">
        <f aca="false">TRUE()</f>
        <v>1</v>
      </c>
      <c r="Q458" s="57" t="s">
        <v>5430</v>
      </c>
      <c r="R458" s="57" t="s">
        <v>4866</v>
      </c>
      <c r="S458" s="57" t="s">
        <v>5557</v>
      </c>
      <c r="T458" s="58" t="n">
        <v>1</v>
      </c>
      <c r="U458" s="58" t="n">
        <v>99.2300033569336</v>
      </c>
      <c r="V458" s="57" t="s">
        <v>598</v>
      </c>
      <c r="W458" s="57" t="s">
        <v>282</v>
      </c>
      <c r="X458" s="57" t="s">
        <v>5136</v>
      </c>
      <c r="Y458" s="57" t="n">
        <v>1</v>
      </c>
      <c r="Z458" s="57" t="s">
        <v>4833</v>
      </c>
      <c r="AA458" s="57" t="n">
        <v>42</v>
      </c>
      <c r="AB458" s="57" t="n">
        <v>42</v>
      </c>
      <c r="AC458" s="57" t="s">
        <v>5425</v>
      </c>
      <c r="AD458" s="57" t="s">
        <v>5487</v>
      </c>
      <c r="AE458" s="57" t="s">
        <v>4838</v>
      </c>
      <c r="AF458" s="58" t="n">
        <v>1</v>
      </c>
      <c r="AG458" s="58" t="n">
        <v>96.7399978637695</v>
      </c>
      <c r="AH458" s="58" t="n">
        <v>3.8841633590775</v>
      </c>
      <c r="AI458" s="59" t="b">
        <f aca="false">FALSE()</f>
        <v>0</v>
      </c>
      <c r="AJ458" s="59" t="b">
        <f aca="false">TRUE()</f>
        <v>1</v>
      </c>
      <c r="AK458" s="57" t="s">
        <v>5555</v>
      </c>
    </row>
    <row r="459" customFormat="false" ht="15" hidden="false" customHeight="true" outlineLevel="0" collapsed="false">
      <c r="B459" s="57" t="s">
        <v>4777</v>
      </c>
      <c r="C459" s="57" t="s">
        <v>290</v>
      </c>
      <c r="D459" s="57" t="s">
        <v>377</v>
      </c>
      <c r="E459" s="59" t="b">
        <f aca="false">TRUE()</f>
        <v>1</v>
      </c>
      <c r="F459" s="57" t="n">
        <v>1</v>
      </c>
      <c r="G459" s="57" t="s">
        <v>5131</v>
      </c>
      <c r="H459" s="57" t="s">
        <v>5047</v>
      </c>
      <c r="I459" s="57" t="n">
        <v>8</v>
      </c>
      <c r="J459" s="57" t="s">
        <v>583</v>
      </c>
      <c r="K459" s="57" t="n">
        <v>2</v>
      </c>
      <c r="L459" s="59" t="b">
        <f aca="false">FALSE()</f>
        <v>0</v>
      </c>
      <c r="M459" s="59" t="b">
        <f aca="false">TRUE()</f>
        <v>1</v>
      </c>
      <c r="N459" s="59" t="b">
        <f aca="false">TRUE()</f>
        <v>1</v>
      </c>
      <c r="O459" s="59" t="b">
        <f aca="false">TRUE()</f>
        <v>1</v>
      </c>
      <c r="P459" s="59" t="b">
        <f aca="false">TRUE()</f>
        <v>1</v>
      </c>
      <c r="Q459" s="57" t="s">
        <v>5427</v>
      </c>
      <c r="R459" s="57" t="s">
        <v>4840</v>
      </c>
      <c r="S459" s="57" t="s">
        <v>5557</v>
      </c>
      <c r="T459" s="58" t="n">
        <v>1</v>
      </c>
      <c r="U459" s="58" t="n">
        <v>99.5100021362305</v>
      </c>
      <c r="V459" s="57" t="s">
        <v>598</v>
      </c>
      <c r="W459" s="57" t="s">
        <v>282</v>
      </c>
      <c r="X459" s="57" t="s">
        <v>5136</v>
      </c>
      <c r="Y459" s="57" t="n">
        <v>1</v>
      </c>
      <c r="Z459" s="57" t="s">
        <v>4833</v>
      </c>
      <c r="AA459" s="57" t="n">
        <v>44</v>
      </c>
      <c r="AB459" s="57" t="n">
        <v>44</v>
      </c>
      <c r="AC459" s="57" t="s">
        <v>5427</v>
      </c>
      <c r="AD459" s="57" t="s">
        <v>5466</v>
      </c>
      <c r="AE459" s="57" t="s">
        <v>4795</v>
      </c>
      <c r="AF459" s="58" t="n">
        <v>1</v>
      </c>
      <c r="AG459" s="58" t="n">
        <v>99.6699981689453</v>
      </c>
      <c r="AH459" s="58" t="n">
        <v>4.3822932352822</v>
      </c>
      <c r="AI459" s="59" t="b">
        <f aca="false">FALSE()</f>
        <v>0</v>
      </c>
      <c r="AJ459" s="59" t="b">
        <f aca="false">FALSE()</f>
        <v>0</v>
      </c>
      <c r="AK459" s="57" t="s">
        <v>5555</v>
      </c>
    </row>
    <row r="460" customFormat="false" ht="15" hidden="false" customHeight="true" outlineLevel="0" collapsed="false">
      <c r="B460" s="57" t="s">
        <v>4777</v>
      </c>
      <c r="C460" s="57" t="s">
        <v>290</v>
      </c>
      <c r="D460" s="57" t="s">
        <v>377</v>
      </c>
      <c r="E460" s="59" t="b">
        <f aca="false">TRUE()</f>
        <v>1</v>
      </c>
      <c r="F460" s="57" t="n">
        <v>1</v>
      </c>
      <c r="G460" s="57" t="s">
        <v>5131</v>
      </c>
      <c r="H460" s="57" t="s">
        <v>5047</v>
      </c>
      <c r="I460" s="57" t="n">
        <v>8</v>
      </c>
      <c r="J460" s="57" t="s">
        <v>583</v>
      </c>
      <c r="K460" s="57" t="n">
        <v>2</v>
      </c>
      <c r="L460" s="59" t="b">
        <f aca="false">FALSE()</f>
        <v>0</v>
      </c>
      <c r="M460" s="59" t="b">
        <f aca="false">TRUE()</f>
        <v>1</v>
      </c>
      <c r="N460" s="59" t="b">
        <f aca="false">TRUE()</f>
        <v>1</v>
      </c>
      <c r="O460" s="59" t="b">
        <f aca="false">TRUE()</f>
        <v>1</v>
      </c>
      <c r="P460" s="59" t="b">
        <f aca="false">TRUE()</f>
        <v>1</v>
      </c>
      <c r="Q460" s="57" t="s">
        <v>5427</v>
      </c>
      <c r="R460" s="57" t="s">
        <v>5016</v>
      </c>
      <c r="S460" s="57" t="s">
        <v>5558</v>
      </c>
      <c r="T460" s="58" t="n">
        <v>1</v>
      </c>
      <c r="U460" s="58" t="n">
        <v>99.5100021362305</v>
      </c>
      <c r="V460" s="57" t="s">
        <v>598</v>
      </c>
      <c r="W460" s="57" t="s">
        <v>282</v>
      </c>
      <c r="X460" s="57" t="s">
        <v>5136</v>
      </c>
      <c r="Y460" s="57" t="n">
        <v>1</v>
      </c>
      <c r="Z460" s="57" t="s">
        <v>4833</v>
      </c>
      <c r="AA460" s="57" t="n">
        <v>44</v>
      </c>
      <c r="AB460" s="57" t="n">
        <v>44</v>
      </c>
      <c r="AC460" s="57" t="s">
        <v>5427</v>
      </c>
      <c r="AD460" s="57" t="s">
        <v>5466</v>
      </c>
      <c r="AE460" s="57" t="s">
        <v>4795</v>
      </c>
      <c r="AF460" s="58" t="n">
        <v>1</v>
      </c>
      <c r="AG460" s="58" t="n">
        <v>99.6699981689453</v>
      </c>
      <c r="AH460" s="58" t="n">
        <v>3.99506357896842</v>
      </c>
      <c r="AI460" s="59" t="b">
        <f aca="false">FALSE()</f>
        <v>0</v>
      </c>
      <c r="AJ460" s="59" t="b">
        <f aca="false">TRUE()</f>
        <v>1</v>
      </c>
      <c r="AK460" s="57" t="s">
        <v>5555</v>
      </c>
    </row>
    <row r="461" customFormat="false" ht="15" hidden="false" customHeight="true" outlineLevel="0" collapsed="false">
      <c r="B461" s="57" t="s">
        <v>4777</v>
      </c>
      <c r="C461" s="57" t="s">
        <v>290</v>
      </c>
      <c r="D461" s="57" t="s">
        <v>377</v>
      </c>
      <c r="E461" s="59" t="b">
        <f aca="false">TRUE()</f>
        <v>1</v>
      </c>
      <c r="F461" s="57" t="n">
        <v>1</v>
      </c>
      <c r="G461" s="57" t="s">
        <v>5131</v>
      </c>
      <c r="H461" s="57" t="s">
        <v>5047</v>
      </c>
      <c r="I461" s="57" t="n">
        <v>8</v>
      </c>
      <c r="J461" s="57" t="s">
        <v>583</v>
      </c>
      <c r="K461" s="57" t="n">
        <v>2</v>
      </c>
      <c r="L461" s="59" t="b">
        <f aca="false">FALSE()</f>
        <v>0</v>
      </c>
      <c r="M461" s="59" t="b">
        <f aca="false">TRUE()</f>
        <v>1</v>
      </c>
      <c r="N461" s="59" t="b">
        <f aca="false">TRUE()</f>
        <v>1</v>
      </c>
      <c r="O461" s="59" t="b">
        <f aca="false">TRUE()</f>
        <v>1</v>
      </c>
      <c r="P461" s="59" t="b">
        <f aca="false">TRUE()</f>
        <v>1</v>
      </c>
      <c r="Q461" s="57" t="s">
        <v>5427</v>
      </c>
      <c r="R461" s="57" t="s">
        <v>5016</v>
      </c>
      <c r="S461" s="57" t="s">
        <v>5558</v>
      </c>
      <c r="T461" s="58" t="n">
        <v>1</v>
      </c>
      <c r="U461" s="58" t="n">
        <v>99.5100021362305</v>
      </c>
      <c r="V461" s="57" t="s">
        <v>598</v>
      </c>
      <c r="W461" s="57" t="s">
        <v>282</v>
      </c>
      <c r="X461" s="57" t="s">
        <v>5136</v>
      </c>
      <c r="Y461" s="57" t="n">
        <v>1</v>
      </c>
      <c r="Z461" s="57" t="s">
        <v>4833</v>
      </c>
      <c r="AA461" s="57" t="n">
        <v>45</v>
      </c>
      <c r="AB461" s="57" t="n">
        <v>45</v>
      </c>
      <c r="AC461" s="57" t="s">
        <v>5430</v>
      </c>
      <c r="AD461" s="57" t="s">
        <v>5016</v>
      </c>
      <c r="AE461" s="57" t="s">
        <v>4838</v>
      </c>
      <c r="AF461" s="58" t="n">
        <v>1</v>
      </c>
      <c r="AG461" s="58" t="n">
        <v>100.889999389648</v>
      </c>
      <c r="AH461" s="58" t="n">
        <v>4.23577690630656</v>
      </c>
      <c r="AI461" s="59" t="b">
        <f aca="false">FALSE()</f>
        <v>0</v>
      </c>
      <c r="AJ461" s="59" t="b">
        <f aca="false">FALSE()</f>
        <v>0</v>
      </c>
      <c r="AK461" s="57" t="s">
        <v>5555</v>
      </c>
    </row>
    <row r="462" customFormat="false" ht="15" hidden="false" customHeight="true" outlineLevel="0" collapsed="false">
      <c r="B462" s="57" t="s">
        <v>4777</v>
      </c>
      <c r="C462" s="57" t="s">
        <v>290</v>
      </c>
      <c r="D462" s="57" t="s">
        <v>377</v>
      </c>
      <c r="E462" s="59" t="b">
        <f aca="false">TRUE()</f>
        <v>1</v>
      </c>
      <c r="F462" s="57" t="n">
        <v>1</v>
      </c>
      <c r="G462" s="57" t="s">
        <v>5131</v>
      </c>
      <c r="H462" s="57" t="s">
        <v>5047</v>
      </c>
      <c r="I462" s="57" t="n">
        <v>8</v>
      </c>
      <c r="J462" s="57" t="s">
        <v>583</v>
      </c>
      <c r="K462" s="57" t="n">
        <v>2</v>
      </c>
      <c r="L462" s="59" t="b">
        <f aca="false">FALSE()</f>
        <v>0</v>
      </c>
      <c r="M462" s="59" t="b">
        <f aca="false">TRUE()</f>
        <v>1</v>
      </c>
      <c r="N462" s="59" t="b">
        <f aca="false">TRUE()</f>
        <v>1</v>
      </c>
      <c r="O462" s="59" t="b">
        <f aca="false">TRUE()</f>
        <v>1</v>
      </c>
      <c r="P462" s="59" t="b">
        <f aca="false">TRUE()</f>
        <v>1</v>
      </c>
      <c r="Q462" s="57" t="s">
        <v>5427</v>
      </c>
      <c r="R462" s="57" t="s">
        <v>5016</v>
      </c>
      <c r="S462" s="57" t="s">
        <v>5558</v>
      </c>
      <c r="T462" s="58" t="n">
        <v>1</v>
      </c>
      <c r="U462" s="58" t="n">
        <v>99.5100021362305</v>
      </c>
      <c r="V462" s="57" t="s">
        <v>598</v>
      </c>
      <c r="W462" s="57" t="s">
        <v>282</v>
      </c>
      <c r="X462" s="57" t="s">
        <v>5136</v>
      </c>
      <c r="Y462" s="57" t="n">
        <v>1</v>
      </c>
      <c r="Z462" s="57" t="s">
        <v>4833</v>
      </c>
      <c r="AA462" s="57" t="n">
        <v>45</v>
      </c>
      <c r="AB462" s="57" t="n">
        <v>45</v>
      </c>
      <c r="AC462" s="57" t="s">
        <v>5430</v>
      </c>
      <c r="AD462" s="57" t="s">
        <v>5513</v>
      </c>
      <c r="AE462" s="57" t="s">
        <v>4866</v>
      </c>
      <c r="AF462" s="58" t="n">
        <v>1</v>
      </c>
      <c r="AG462" s="58" t="n">
        <v>100.889999389648</v>
      </c>
      <c r="AH462" s="58" t="n">
        <v>3.57953432725543</v>
      </c>
      <c r="AI462" s="59" t="b">
        <f aca="false">FALSE()</f>
        <v>0</v>
      </c>
      <c r="AJ462" s="59" t="b">
        <f aca="false">TRUE()</f>
        <v>1</v>
      </c>
      <c r="AK462" s="57" t="s">
        <v>5559</v>
      </c>
    </row>
    <row r="463" customFormat="false" ht="15" hidden="false" customHeight="true" outlineLevel="0" collapsed="false">
      <c r="B463" s="57" t="s">
        <v>4777</v>
      </c>
      <c r="C463" s="57" t="s">
        <v>290</v>
      </c>
      <c r="D463" s="57" t="s">
        <v>377</v>
      </c>
      <c r="E463" s="59" t="b">
        <f aca="false">TRUE()</f>
        <v>1</v>
      </c>
      <c r="F463" s="57" t="n">
        <v>1</v>
      </c>
      <c r="G463" s="57" t="s">
        <v>5131</v>
      </c>
      <c r="H463" s="57" t="s">
        <v>5047</v>
      </c>
      <c r="I463" s="57" t="n">
        <v>8</v>
      </c>
      <c r="J463" s="57" t="s">
        <v>583</v>
      </c>
      <c r="K463" s="57" t="n">
        <v>2</v>
      </c>
      <c r="L463" s="59" t="b">
        <f aca="false">FALSE()</f>
        <v>0</v>
      </c>
      <c r="M463" s="59" t="b">
        <f aca="false">TRUE()</f>
        <v>1</v>
      </c>
      <c r="N463" s="59" t="b">
        <f aca="false">TRUE()</f>
        <v>1</v>
      </c>
      <c r="O463" s="59" t="b">
        <f aca="false">TRUE()</f>
        <v>1</v>
      </c>
      <c r="P463" s="59" t="b">
        <f aca="false">TRUE()</f>
        <v>1</v>
      </c>
      <c r="Q463" s="57" t="s">
        <v>5427</v>
      </c>
      <c r="R463" s="57" t="s">
        <v>5458</v>
      </c>
      <c r="S463" s="57" t="s">
        <v>5558</v>
      </c>
      <c r="T463" s="58" t="n">
        <v>1</v>
      </c>
      <c r="U463" s="58" t="n">
        <v>99.5100021362305</v>
      </c>
      <c r="V463" s="57" t="s">
        <v>598</v>
      </c>
      <c r="W463" s="57" t="s">
        <v>282</v>
      </c>
      <c r="X463" s="57" t="s">
        <v>5136</v>
      </c>
      <c r="Y463" s="57" t="n">
        <v>1</v>
      </c>
      <c r="Z463" s="57" t="s">
        <v>4833</v>
      </c>
      <c r="AA463" s="57" t="n">
        <v>44</v>
      </c>
      <c r="AB463" s="57" t="n">
        <v>44</v>
      </c>
      <c r="AC463" s="57" t="s">
        <v>5427</v>
      </c>
      <c r="AD463" s="57" t="s">
        <v>5016</v>
      </c>
      <c r="AE463" s="57" t="s">
        <v>4838</v>
      </c>
      <c r="AF463" s="58" t="n">
        <v>1</v>
      </c>
      <c r="AG463" s="58" t="n">
        <v>99.6699981689453</v>
      </c>
      <c r="AH463" s="58" t="n">
        <v>4.14182435648834</v>
      </c>
      <c r="AI463" s="59" t="b">
        <f aca="false">FALSE()</f>
        <v>0</v>
      </c>
      <c r="AJ463" s="59" t="b">
        <f aca="false">FALSE()</f>
        <v>0</v>
      </c>
      <c r="AK463" s="57" t="s">
        <v>5555</v>
      </c>
    </row>
    <row r="464" customFormat="false" ht="15" hidden="false" customHeight="true" outlineLevel="0" collapsed="false">
      <c r="B464" s="57" t="s">
        <v>4777</v>
      </c>
      <c r="C464" s="57" t="s">
        <v>290</v>
      </c>
      <c r="D464" s="57" t="s">
        <v>377</v>
      </c>
      <c r="E464" s="59" t="b">
        <f aca="false">TRUE()</f>
        <v>1</v>
      </c>
      <c r="F464" s="57" t="n">
        <v>1</v>
      </c>
      <c r="G464" s="57" t="s">
        <v>5131</v>
      </c>
      <c r="H464" s="57" t="s">
        <v>5047</v>
      </c>
      <c r="I464" s="57" t="n">
        <v>8</v>
      </c>
      <c r="J464" s="57" t="s">
        <v>583</v>
      </c>
      <c r="K464" s="57" t="n">
        <v>2</v>
      </c>
      <c r="L464" s="59" t="b">
        <f aca="false">FALSE()</f>
        <v>0</v>
      </c>
      <c r="M464" s="59" t="b">
        <f aca="false">TRUE()</f>
        <v>1</v>
      </c>
      <c r="N464" s="59" t="b">
        <f aca="false">TRUE()</f>
        <v>1</v>
      </c>
      <c r="O464" s="59" t="b">
        <f aca="false">TRUE()</f>
        <v>1</v>
      </c>
      <c r="P464" s="59" t="b">
        <f aca="false">TRUE()</f>
        <v>1</v>
      </c>
      <c r="Q464" s="57" t="s">
        <v>5427</v>
      </c>
      <c r="R464" s="57" t="s">
        <v>5458</v>
      </c>
      <c r="S464" s="57" t="s">
        <v>5558</v>
      </c>
      <c r="T464" s="58" t="n">
        <v>1</v>
      </c>
      <c r="U464" s="58" t="n">
        <v>99.5100021362305</v>
      </c>
      <c r="V464" s="57" t="s">
        <v>598</v>
      </c>
      <c r="W464" s="57" t="s">
        <v>282</v>
      </c>
      <c r="X464" s="57" t="s">
        <v>5136</v>
      </c>
      <c r="Y464" s="57" t="n">
        <v>1</v>
      </c>
      <c r="Z464" s="57" t="s">
        <v>4833</v>
      </c>
      <c r="AA464" s="57" t="n">
        <v>44</v>
      </c>
      <c r="AB464" s="57" t="n">
        <v>44</v>
      </c>
      <c r="AC464" s="57" t="s">
        <v>5427</v>
      </c>
      <c r="AD464" s="57" t="s">
        <v>5466</v>
      </c>
      <c r="AE464" s="57" t="s">
        <v>4795</v>
      </c>
      <c r="AF464" s="58" t="n">
        <v>1</v>
      </c>
      <c r="AG464" s="58" t="n">
        <v>99.6699981689453</v>
      </c>
      <c r="AH464" s="58" t="n">
        <v>2.8241738615036</v>
      </c>
      <c r="AI464" s="59" t="b">
        <f aca="false">TRUE()</f>
        <v>1</v>
      </c>
      <c r="AJ464" s="59" t="b">
        <f aca="false">TRUE()</f>
        <v>1</v>
      </c>
      <c r="AK464" s="57" t="s">
        <v>5555</v>
      </c>
    </row>
    <row r="465" customFormat="false" ht="15" hidden="false" customHeight="true" outlineLevel="0" collapsed="false">
      <c r="B465" s="57" t="s">
        <v>4777</v>
      </c>
      <c r="C465" s="57" t="s">
        <v>290</v>
      </c>
      <c r="D465" s="57" t="s">
        <v>377</v>
      </c>
      <c r="E465" s="59" t="b">
        <f aca="false">TRUE()</f>
        <v>1</v>
      </c>
      <c r="F465" s="57" t="n">
        <v>1</v>
      </c>
      <c r="G465" s="57" t="s">
        <v>5131</v>
      </c>
      <c r="H465" s="57" t="s">
        <v>5047</v>
      </c>
      <c r="I465" s="57" t="n">
        <v>8</v>
      </c>
      <c r="J465" s="57" t="s">
        <v>583</v>
      </c>
      <c r="K465" s="57" t="n">
        <v>2</v>
      </c>
      <c r="L465" s="59" t="b">
        <f aca="false">FALSE()</f>
        <v>0</v>
      </c>
      <c r="M465" s="59" t="b">
        <f aca="false">TRUE()</f>
        <v>1</v>
      </c>
      <c r="N465" s="59" t="b">
        <f aca="false">TRUE()</f>
        <v>1</v>
      </c>
      <c r="O465" s="59" t="b">
        <f aca="false">TRUE()</f>
        <v>1</v>
      </c>
      <c r="P465" s="59" t="b">
        <f aca="false">TRUE()</f>
        <v>1</v>
      </c>
      <c r="Q465" s="57" t="s">
        <v>5427</v>
      </c>
      <c r="R465" s="57" t="s">
        <v>5458</v>
      </c>
      <c r="S465" s="57" t="s">
        <v>5558</v>
      </c>
      <c r="T465" s="58" t="n">
        <v>1</v>
      </c>
      <c r="U465" s="58" t="n">
        <v>99.5100021362305</v>
      </c>
      <c r="V465" s="57" t="s">
        <v>598</v>
      </c>
      <c r="W465" s="57" t="s">
        <v>282</v>
      </c>
      <c r="X465" s="57" t="s">
        <v>5136</v>
      </c>
      <c r="Y465" s="57" t="n">
        <v>1</v>
      </c>
      <c r="Z465" s="57" t="s">
        <v>4833</v>
      </c>
      <c r="AA465" s="57" t="n">
        <v>45</v>
      </c>
      <c r="AB465" s="57" t="n">
        <v>45</v>
      </c>
      <c r="AC465" s="57" t="s">
        <v>5430</v>
      </c>
      <c r="AD465" s="57" t="s">
        <v>5016</v>
      </c>
      <c r="AE465" s="57" t="s">
        <v>4838</v>
      </c>
      <c r="AF465" s="58" t="n">
        <v>1</v>
      </c>
      <c r="AG465" s="58" t="n">
        <v>100.889999389648</v>
      </c>
      <c r="AH465" s="58" t="n">
        <v>3.70547446354713</v>
      </c>
      <c r="AI465" s="59" t="b">
        <f aca="false">FALSE()</f>
        <v>0</v>
      </c>
      <c r="AJ465" s="59" t="b">
        <f aca="false">TRUE()</f>
        <v>1</v>
      </c>
      <c r="AK465" s="57" t="s">
        <v>5555</v>
      </c>
    </row>
    <row r="466" customFormat="false" ht="15" hidden="false" customHeight="true" outlineLevel="0" collapsed="false">
      <c r="B466" s="57" t="s">
        <v>4777</v>
      </c>
      <c r="C466" s="57" t="s">
        <v>290</v>
      </c>
      <c r="D466" s="57" t="s">
        <v>377</v>
      </c>
      <c r="E466" s="59" t="b">
        <f aca="false">TRUE()</f>
        <v>1</v>
      </c>
      <c r="F466" s="57" t="n">
        <v>1</v>
      </c>
      <c r="G466" s="57" t="s">
        <v>5131</v>
      </c>
      <c r="H466" s="57" t="s">
        <v>5047</v>
      </c>
      <c r="I466" s="57" t="n">
        <v>8</v>
      </c>
      <c r="J466" s="57" t="s">
        <v>583</v>
      </c>
      <c r="K466" s="57" t="n">
        <v>2</v>
      </c>
      <c r="L466" s="59" t="b">
        <f aca="false">FALSE()</f>
        <v>0</v>
      </c>
      <c r="M466" s="59" t="b">
        <f aca="false">TRUE()</f>
        <v>1</v>
      </c>
      <c r="N466" s="59" t="b">
        <f aca="false">TRUE()</f>
        <v>1</v>
      </c>
      <c r="O466" s="59" t="b">
        <f aca="false">TRUE()</f>
        <v>1</v>
      </c>
      <c r="P466" s="59" t="b">
        <f aca="false">TRUE()</f>
        <v>1</v>
      </c>
      <c r="Q466" s="57" t="s">
        <v>5427</v>
      </c>
      <c r="R466" s="57" t="s">
        <v>5458</v>
      </c>
      <c r="S466" s="57" t="s">
        <v>5558</v>
      </c>
      <c r="T466" s="58" t="n">
        <v>1</v>
      </c>
      <c r="U466" s="58" t="n">
        <v>99.5100021362305</v>
      </c>
      <c r="V466" s="57" t="s">
        <v>598</v>
      </c>
      <c r="W466" s="57" t="s">
        <v>282</v>
      </c>
      <c r="X466" s="57" t="s">
        <v>5136</v>
      </c>
      <c r="Y466" s="57" t="n">
        <v>1</v>
      </c>
      <c r="Z466" s="57" t="s">
        <v>4833</v>
      </c>
      <c r="AA466" s="57" t="n">
        <v>45</v>
      </c>
      <c r="AB466" s="57" t="n">
        <v>45</v>
      </c>
      <c r="AC466" s="57" t="s">
        <v>5430</v>
      </c>
      <c r="AD466" s="57" t="s">
        <v>5458</v>
      </c>
      <c r="AE466" s="57" t="s">
        <v>4866</v>
      </c>
      <c r="AF466" s="58" t="n">
        <v>1</v>
      </c>
      <c r="AG466" s="58" t="n">
        <v>100.889999389648</v>
      </c>
      <c r="AH466" s="58" t="n">
        <v>4.29134827297904</v>
      </c>
      <c r="AI466" s="59" t="b">
        <f aca="false">FALSE()</f>
        <v>0</v>
      </c>
      <c r="AJ466" s="59" t="b">
        <f aca="false">FALSE()</f>
        <v>0</v>
      </c>
      <c r="AK466" s="57" t="s">
        <v>5559</v>
      </c>
    </row>
    <row r="467" customFormat="false" ht="15" hidden="false" customHeight="true" outlineLevel="0" collapsed="false">
      <c r="B467" s="57" t="s">
        <v>4777</v>
      </c>
      <c r="C467" s="57" t="s">
        <v>290</v>
      </c>
      <c r="D467" s="57" t="s">
        <v>377</v>
      </c>
      <c r="E467" s="59" t="b">
        <f aca="false">TRUE()</f>
        <v>1</v>
      </c>
      <c r="F467" s="57" t="n">
        <v>1</v>
      </c>
      <c r="G467" s="57" t="s">
        <v>5131</v>
      </c>
      <c r="H467" s="57" t="s">
        <v>5047</v>
      </c>
      <c r="I467" s="57" t="n">
        <v>8</v>
      </c>
      <c r="J467" s="57" t="s">
        <v>583</v>
      </c>
      <c r="K467" s="57" t="n">
        <v>2</v>
      </c>
      <c r="L467" s="59" t="b">
        <f aca="false">FALSE()</f>
        <v>0</v>
      </c>
      <c r="M467" s="59" t="b">
        <f aca="false">TRUE()</f>
        <v>1</v>
      </c>
      <c r="N467" s="59" t="b">
        <f aca="false">TRUE()</f>
        <v>1</v>
      </c>
      <c r="O467" s="59" t="b">
        <f aca="false">TRUE()</f>
        <v>1</v>
      </c>
      <c r="P467" s="59" t="b">
        <f aca="false">TRUE()</f>
        <v>1</v>
      </c>
      <c r="Q467" s="57" t="s">
        <v>5427</v>
      </c>
      <c r="R467" s="57" t="s">
        <v>5458</v>
      </c>
      <c r="S467" s="57" t="s">
        <v>5558</v>
      </c>
      <c r="T467" s="58" t="n">
        <v>1</v>
      </c>
      <c r="U467" s="58" t="n">
        <v>99.5100021362305</v>
      </c>
      <c r="V467" s="57" t="s">
        <v>598</v>
      </c>
      <c r="W467" s="57" t="s">
        <v>282</v>
      </c>
      <c r="X467" s="57" t="s">
        <v>5136</v>
      </c>
      <c r="Y467" s="57" t="n">
        <v>1</v>
      </c>
      <c r="Z467" s="57" t="s">
        <v>4833</v>
      </c>
      <c r="AA467" s="57" t="n">
        <v>45</v>
      </c>
      <c r="AB467" s="57" t="n">
        <v>45</v>
      </c>
      <c r="AC467" s="57" t="s">
        <v>5430</v>
      </c>
      <c r="AD467" s="57" t="s">
        <v>5513</v>
      </c>
      <c r="AE467" s="57" t="s">
        <v>4866</v>
      </c>
      <c r="AF467" s="58" t="n">
        <v>1</v>
      </c>
      <c r="AG467" s="58" t="n">
        <v>100.889999389648</v>
      </c>
      <c r="AH467" s="58" t="n">
        <v>2.83972833207686</v>
      </c>
      <c r="AI467" s="59" t="b">
        <f aca="false">TRUE()</f>
        <v>1</v>
      </c>
      <c r="AJ467" s="59" t="b">
        <f aca="false">TRUE()</f>
        <v>1</v>
      </c>
      <c r="AK467" s="57" t="s">
        <v>5559</v>
      </c>
    </row>
    <row r="468" customFormat="false" ht="15" hidden="false" customHeight="true" outlineLevel="0" collapsed="false">
      <c r="B468" s="57" t="s">
        <v>4777</v>
      </c>
      <c r="C468" s="57" t="s">
        <v>290</v>
      </c>
      <c r="D468" s="57" t="s">
        <v>377</v>
      </c>
      <c r="E468" s="59" t="b">
        <f aca="false">TRUE()</f>
        <v>1</v>
      </c>
      <c r="F468" s="57" t="n">
        <v>1</v>
      </c>
      <c r="G468" s="57" t="s">
        <v>5131</v>
      </c>
      <c r="H468" s="57" t="s">
        <v>5047</v>
      </c>
      <c r="I468" s="57" t="n">
        <v>8</v>
      </c>
      <c r="J468" s="57" t="s">
        <v>583</v>
      </c>
      <c r="K468" s="57" t="n">
        <v>2</v>
      </c>
      <c r="L468" s="59" t="b">
        <f aca="false">FALSE()</f>
        <v>0</v>
      </c>
      <c r="M468" s="59" t="b">
        <f aca="false">TRUE()</f>
        <v>1</v>
      </c>
      <c r="N468" s="59" t="b">
        <f aca="false">TRUE()</f>
        <v>1</v>
      </c>
      <c r="O468" s="59" t="b">
        <f aca="false">TRUE()</f>
        <v>1</v>
      </c>
      <c r="P468" s="59" t="b">
        <f aca="false">TRUE()</f>
        <v>1</v>
      </c>
      <c r="Q468" s="57" t="s">
        <v>5427</v>
      </c>
      <c r="R468" s="57" t="s">
        <v>5466</v>
      </c>
      <c r="S468" s="57" t="s">
        <v>5558</v>
      </c>
      <c r="T468" s="58" t="n">
        <v>1</v>
      </c>
      <c r="U468" s="58" t="n">
        <v>99.5100021362305</v>
      </c>
      <c r="V468" s="57" t="s">
        <v>598</v>
      </c>
      <c r="W468" s="57" t="s">
        <v>282</v>
      </c>
      <c r="X468" s="57" t="s">
        <v>5136</v>
      </c>
      <c r="Y468" s="57" t="n">
        <v>1</v>
      </c>
      <c r="Z468" s="57" t="s">
        <v>4833</v>
      </c>
      <c r="AA468" s="57" t="n">
        <v>45</v>
      </c>
      <c r="AB468" s="57" t="n">
        <v>45</v>
      </c>
      <c r="AC468" s="57" t="s">
        <v>5430</v>
      </c>
      <c r="AD468" s="57" t="s">
        <v>5016</v>
      </c>
      <c r="AE468" s="57" t="s">
        <v>4838</v>
      </c>
      <c r="AF468" s="58" t="n">
        <v>1</v>
      </c>
      <c r="AG468" s="58" t="n">
        <v>100.889999389648</v>
      </c>
      <c r="AH468" s="58" t="n">
        <v>3.89036360768502</v>
      </c>
      <c r="AI468" s="59" t="b">
        <f aca="false">FALSE()</f>
        <v>0</v>
      </c>
      <c r="AJ468" s="59" t="b">
        <f aca="false">TRUE()</f>
        <v>1</v>
      </c>
      <c r="AK468" s="57" t="s">
        <v>5555</v>
      </c>
    </row>
    <row r="469" customFormat="false" ht="15" hidden="false" customHeight="true" outlineLevel="0" collapsed="false">
      <c r="B469" s="57" t="s">
        <v>4777</v>
      </c>
      <c r="C469" s="57" t="s">
        <v>290</v>
      </c>
      <c r="D469" s="57" t="s">
        <v>377</v>
      </c>
      <c r="E469" s="59" t="b">
        <f aca="false">TRUE()</f>
        <v>1</v>
      </c>
      <c r="F469" s="57" t="n">
        <v>1</v>
      </c>
      <c r="G469" s="57" t="s">
        <v>5131</v>
      </c>
      <c r="H469" s="57" t="s">
        <v>5047</v>
      </c>
      <c r="I469" s="57" t="n">
        <v>8</v>
      </c>
      <c r="J469" s="57" t="s">
        <v>583</v>
      </c>
      <c r="K469" s="57" t="n">
        <v>2</v>
      </c>
      <c r="L469" s="59" t="b">
        <f aca="false">FALSE()</f>
        <v>0</v>
      </c>
      <c r="M469" s="59" t="b">
        <f aca="false">TRUE()</f>
        <v>1</v>
      </c>
      <c r="N469" s="59" t="b">
        <f aca="false">TRUE()</f>
        <v>1</v>
      </c>
      <c r="O469" s="59" t="b">
        <f aca="false">TRUE()</f>
        <v>1</v>
      </c>
      <c r="P469" s="59" t="b">
        <f aca="false">TRUE()</f>
        <v>1</v>
      </c>
      <c r="Q469" s="57" t="s">
        <v>5427</v>
      </c>
      <c r="R469" s="57" t="s">
        <v>5466</v>
      </c>
      <c r="S469" s="57" t="s">
        <v>5558</v>
      </c>
      <c r="T469" s="58" t="n">
        <v>1</v>
      </c>
      <c r="U469" s="58" t="n">
        <v>99.5100021362305</v>
      </c>
      <c r="V469" s="57" t="s">
        <v>598</v>
      </c>
      <c r="W469" s="57" t="s">
        <v>282</v>
      </c>
      <c r="X469" s="57" t="s">
        <v>5136</v>
      </c>
      <c r="Y469" s="57" t="n">
        <v>1</v>
      </c>
      <c r="Z469" s="57" t="s">
        <v>4833</v>
      </c>
      <c r="AA469" s="57" t="n">
        <v>45</v>
      </c>
      <c r="AB469" s="57" t="n">
        <v>45</v>
      </c>
      <c r="AC469" s="57" t="s">
        <v>5430</v>
      </c>
      <c r="AD469" s="57" t="s">
        <v>5458</v>
      </c>
      <c r="AE469" s="57" t="s">
        <v>4866</v>
      </c>
      <c r="AF469" s="58" t="n">
        <v>1</v>
      </c>
      <c r="AG469" s="58" t="n">
        <v>100.889999389648</v>
      </c>
      <c r="AH469" s="58" t="n">
        <v>3.79165531133834</v>
      </c>
      <c r="AI469" s="59" t="b">
        <f aca="false">FALSE()</f>
        <v>0</v>
      </c>
      <c r="AJ469" s="59" t="b">
        <f aca="false">TRUE()</f>
        <v>1</v>
      </c>
      <c r="AK469" s="57" t="s">
        <v>5559</v>
      </c>
    </row>
    <row r="470" customFormat="false" ht="15" hidden="false" customHeight="true" outlineLevel="0" collapsed="false">
      <c r="B470" s="57" t="s">
        <v>4777</v>
      </c>
      <c r="C470" s="57" t="s">
        <v>290</v>
      </c>
      <c r="D470" s="57" t="s">
        <v>377</v>
      </c>
      <c r="E470" s="59" t="b">
        <f aca="false">TRUE()</f>
        <v>1</v>
      </c>
      <c r="F470" s="57" t="n">
        <v>1</v>
      </c>
      <c r="G470" s="57" t="s">
        <v>5131</v>
      </c>
      <c r="H470" s="57" t="s">
        <v>5047</v>
      </c>
      <c r="I470" s="57" t="n">
        <v>8</v>
      </c>
      <c r="J470" s="57" t="s">
        <v>583</v>
      </c>
      <c r="K470" s="57" t="n">
        <v>2</v>
      </c>
      <c r="L470" s="59" t="b">
        <f aca="false">FALSE()</f>
        <v>0</v>
      </c>
      <c r="M470" s="59" t="b">
        <f aca="false">TRUE()</f>
        <v>1</v>
      </c>
      <c r="N470" s="59" t="b">
        <f aca="false">TRUE()</f>
        <v>1</v>
      </c>
      <c r="O470" s="59" t="b">
        <f aca="false">TRUE()</f>
        <v>1</v>
      </c>
      <c r="P470" s="59" t="b">
        <f aca="false">TRUE()</f>
        <v>1</v>
      </c>
      <c r="Q470" s="57" t="s">
        <v>5427</v>
      </c>
      <c r="R470" s="57" t="s">
        <v>5466</v>
      </c>
      <c r="S470" s="57" t="s">
        <v>5558</v>
      </c>
      <c r="T470" s="58" t="n">
        <v>1</v>
      </c>
      <c r="U470" s="58" t="n">
        <v>99.5100021362305</v>
      </c>
      <c r="V470" s="57" t="s">
        <v>598</v>
      </c>
      <c r="W470" s="57" t="s">
        <v>282</v>
      </c>
      <c r="X470" s="57" t="s">
        <v>5136</v>
      </c>
      <c r="Y470" s="57" t="n">
        <v>1</v>
      </c>
      <c r="Z470" s="57" t="s">
        <v>4833</v>
      </c>
      <c r="AA470" s="57" t="n">
        <v>45</v>
      </c>
      <c r="AB470" s="57" t="n">
        <v>45</v>
      </c>
      <c r="AC470" s="57" t="s">
        <v>5430</v>
      </c>
      <c r="AD470" s="57" t="s">
        <v>5513</v>
      </c>
      <c r="AE470" s="57" t="s">
        <v>4866</v>
      </c>
      <c r="AF470" s="58" t="n">
        <v>1</v>
      </c>
      <c r="AG470" s="58" t="n">
        <v>100.889999389648</v>
      </c>
      <c r="AH470" s="58" t="n">
        <v>3.55984676636508</v>
      </c>
      <c r="AI470" s="59" t="b">
        <f aca="false">FALSE()</f>
        <v>0</v>
      </c>
      <c r="AJ470" s="59" t="b">
        <f aca="false">TRUE()</f>
        <v>1</v>
      </c>
      <c r="AK470" s="57" t="s">
        <v>5559</v>
      </c>
    </row>
    <row r="471" customFormat="false" ht="15" hidden="false" customHeight="true" outlineLevel="0" collapsed="false">
      <c r="B471" s="57" t="s">
        <v>4704</v>
      </c>
      <c r="C471" s="57" t="s">
        <v>255</v>
      </c>
      <c r="D471" s="57" t="s">
        <v>410</v>
      </c>
      <c r="E471" s="59" t="b">
        <f aca="false">TRUE()</f>
        <v>1</v>
      </c>
      <c r="F471" s="57" t="n">
        <v>1</v>
      </c>
      <c r="G471" s="57" t="s">
        <v>5220</v>
      </c>
      <c r="H471" s="57" t="s">
        <v>4840</v>
      </c>
      <c r="I471" s="57" t="n">
        <v>2</v>
      </c>
      <c r="J471" s="57" t="s">
        <v>252</v>
      </c>
      <c r="K471" s="57" t="n">
        <v>2</v>
      </c>
      <c r="L471" s="59" t="b">
        <f aca="false">FALSE()</f>
        <v>0</v>
      </c>
      <c r="M471" s="59" t="b">
        <f aca="false">TRUE()</f>
        <v>1</v>
      </c>
      <c r="N471" s="59" t="b">
        <f aca="false">TRUE()</f>
        <v>1</v>
      </c>
      <c r="O471" s="59" t="b">
        <f aca="false">TRUE()</f>
        <v>1</v>
      </c>
      <c r="P471" s="59" t="b">
        <f aca="false">TRUE()</f>
        <v>1</v>
      </c>
      <c r="Q471" s="57" t="s">
        <v>5440</v>
      </c>
      <c r="R471" s="57" t="s">
        <v>4795</v>
      </c>
      <c r="S471" s="57" t="s">
        <v>4795</v>
      </c>
      <c r="T471" s="58" t="n">
        <v>1</v>
      </c>
      <c r="U471" s="58" t="n">
        <v>58.2099990844727</v>
      </c>
      <c r="V471" s="57" t="s">
        <v>5501</v>
      </c>
      <c r="W471" s="57" t="s">
        <v>282</v>
      </c>
      <c r="X471" s="57" t="s">
        <v>5221</v>
      </c>
      <c r="Y471" s="57" t="s">
        <v>4867</v>
      </c>
      <c r="Z471" s="57" t="s">
        <v>5095</v>
      </c>
      <c r="AA471" s="57" t="n">
        <v>326</v>
      </c>
      <c r="AB471" s="57" t="n">
        <v>326</v>
      </c>
      <c r="AC471" s="57" t="s">
        <v>5454</v>
      </c>
      <c r="AD471" s="57" t="s">
        <v>5030</v>
      </c>
      <c r="AE471" s="57" t="s">
        <v>4838</v>
      </c>
      <c r="AF471" s="58" t="n">
        <v>1</v>
      </c>
      <c r="AG471" s="58" t="n">
        <v>59.8300018310547</v>
      </c>
      <c r="AH471" s="58" t="n">
        <v>4.36921262929603</v>
      </c>
      <c r="AI471" s="59" t="b">
        <f aca="false">FALSE()</f>
        <v>0</v>
      </c>
      <c r="AJ471" s="59" t="b">
        <f aca="false">FALSE()</f>
        <v>0</v>
      </c>
      <c r="AK471" s="57" t="s">
        <v>5555</v>
      </c>
    </row>
    <row r="472" customFormat="false" ht="15" hidden="false" customHeight="true" outlineLevel="0" collapsed="false">
      <c r="B472" s="57" t="s">
        <v>4704</v>
      </c>
      <c r="C472" s="57" t="s">
        <v>255</v>
      </c>
      <c r="D472" s="57" t="s">
        <v>410</v>
      </c>
      <c r="E472" s="59" t="b">
        <f aca="false">TRUE()</f>
        <v>1</v>
      </c>
      <c r="F472" s="57" t="n">
        <v>1</v>
      </c>
      <c r="G472" s="57" t="s">
        <v>5220</v>
      </c>
      <c r="H472" s="57" t="s">
        <v>4840</v>
      </c>
      <c r="I472" s="57" t="n">
        <v>2</v>
      </c>
      <c r="J472" s="57" t="s">
        <v>252</v>
      </c>
      <c r="K472" s="57" t="n">
        <v>2</v>
      </c>
      <c r="L472" s="59" t="b">
        <f aca="false">FALSE()</f>
        <v>0</v>
      </c>
      <c r="M472" s="59" t="b">
        <f aca="false">TRUE()</f>
        <v>1</v>
      </c>
      <c r="N472" s="59" t="b">
        <f aca="false">TRUE()</f>
        <v>1</v>
      </c>
      <c r="O472" s="59" t="b">
        <f aca="false">TRUE()</f>
        <v>1</v>
      </c>
      <c r="P472" s="59" t="b">
        <f aca="false">TRUE()</f>
        <v>1</v>
      </c>
      <c r="Q472" s="57" t="s">
        <v>5440</v>
      </c>
      <c r="R472" s="57" t="s">
        <v>4795</v>
      </c>
      <c r="S472" s="57" t="s">
        <v>4795</v>
      </c>
      <c r="T472" s="58" t="n">
        <v>1</v>
      </c>
      <c r="U472" s="58" t="n">
        <v>58.2099990844727</v>
      </c>
      <c r="V472" s="57" t="s">
        <v>5501</v>
      </c>
      <c r="W472" s="57" t="s">
        <v>282</v>
      </c>
      <c r="X472" s="57" t="s">
        <v>5221</v>
      </c>
      <c r="Y472" s="57" t="s">
        <v>4867</v>
      </c>
      <c r="Z472" s="57" t="s">
        <v>5095</v>
      </c>
      <c r="AA472" s="57" t="n">
        <v>326</v>
      </c>
      <c r="AB472" s="57" t="n">
        <v>326</v>
      </c>
      <c r="AC472" s="57" t="s">
        <v>5454</v>
      </c>
      <c r="AD472" s="57" t="s">
        <v>5431</v>
      </c>
      <c r="AE472" s="57" t="s">
        <v>4866</v>
      </c>
      <c r="AF472" s="58" t="n">
        <v>1</v>
      </c>
      <c r="AG472" s="58" t="n">
        <v>59.8300018310547</v>
      </c>
      <c r="AH472" s="58" t="n">
        <v>4.15356533594936</v>
      </c>
      <c r="AI472" s="59" t="b">
        <f aca="false">FALSE()</f>
        <v>0</v>
      </c>
      <c r="AJ472" s="59" t="b">
        <f aca="false">FALSE()</f>
        <v>0</v>
      </c>
      <c r="AK472" s="57" t="s">
        <v>5556</v>
      </c>
    </row>
    <row r="473" customFormat="false" ht="15" hidden="false" customHeight="true" outlineLevel="0" collapsed="false">
      <c r="B473" s="57" t="s">
        <v>4704</v>
      </c>
      <c r="C473" s="57" t="s">
        <v>255</v>
      </c>
      <c r="D473" s="57" t="s">
        <v>410</v>
      </c>
      <c r="E473" s="59" t="b">
        <f aca="false">TRUE()</f>
        <v>1</v>
      </c>
      <c r="F473" s="57" t="n">
        <v>1</v>
      </c>
      <c r="G473" s="57" t="s">
        <v>5220</v>
      </c>
      <c r="H473" s="57" t="s">
        <v>4840</v>
      </c>
      <c r="I473" s="57" t="n">
        <v>2</v>
      </c>
      <c r="J473" s="57" t="s">
        <v>252</v>
      </c>
      <c r="K473" s="57" t="n">
        <v>2</v>
      </c>
      <c r="L473" s="59" t="b">
        <f aca="false">FALSE()</f>
        <v>0</v>
      </c>
      <c r="M473" s="59" t="b">
        <f aca="false">TRUE()</f>
        <v>1</v>
      </c>
      <c r="N473" s="59" t="b">
        <f aca="false">TRUE()</f>
        <v>1</v>
      </c>
      <c r="O473" s="59" t="b">
        <f aca="false">TRUE()</f>
        <v>1</v>
      </c>
      <c r="P473" s="59" t="b">
        <f aca="false">TRUE()</f>
        <v>1</v>
      </c>
      <c r="Q473" s="57" t="s">
        <v>5440</v>
      </c>
      <c r="R473" s="57" t="s">
        <v>4795</v>
      </c>
      <c r="S473" s="57" t="s">
        <v>4795</v>
      </c>
      <c r="T473" s="58" t="n">
        <v>1</v>
      </c>
      <c r="U473" s="58" t="n">
        <v>58.2099990844727</v>
      </c>
      <c r="V473" s="57" t="s">
        <v>5501</v>
      </c>
      <c r="W473" s="57" t="s">
        <v>282</v>
      </c>
      <c r="X473" s="57" t="s">
        <v>5221</v>
      </c>
      <c r="Y473" s="57" t="s">
        <v>4867</v>
      </c>
      <c r="Z473" s="57" t="s">
        <v>5095</v>
      </c>
      <c r="AA473" s="57" t="n">
        <v>328</v>
      </c>
      <c r="AB473" s="57" t="n">
        <v>328</v>
      </c>
      <c r="AC473" s="57" t="s">
        <v>5427</v>
      </c>
      <c r="AD473" s="57" t="s">
        <v>5466</v>
      </c>
      <c r="AE473" s="57" t="s">
        <v>4795</v>
      </c>
      <c r="AF473" s="58" t="n">
        <v>1</v>
      </c>
      <c r="AG473" s="58" t="n">
        <v>59.6300010681152</v>
      </c>
      <c r="AH473" s="58" t="n">
        <v>4.0359012624196</v>
      </c>
      <c r="AI473" s="59" t="b">
        <f aca="false">FALSE()</f>
        <v>0</v>
      </c>
      <c r="AJ473" s="59" t="b">
        <f aca="false">FALSE()</f>
        <v>0</v>
      </c>
      <c r="AK473" s="57" t="s">
        <v>5555</v>
      </c>
    </row>
    <row r="474" customFormat="false" ht="15" hidden="false" customHeight="true" outlineLevel="0" collapsed="false">
      <c r="B474" s="57" t="s">
        <v>4704</v>
      </c>
      <c r="C474" s="57" t="s">
        <v>255</v>
      </c>
      <c r="D474" s="57" t="s">
        <v>410</v>
      </c>
      <c r="E474" s="59" t="b">
        <f aca="false">TRUE()</f>
        <v>1</v>
      </c>
      <c r="F474" s="57" t="n">
        <v>1</v>
      </c>
      <c r="G474" s="57" t="s">
        <v>5220</v>
      </c>
      <c r="H474" s="57" t="s">
        <v>4840</v>
      </c>
      <c r="I474" s="57" t="n">
        <v>2</v>
      </c>
      <c r="J474" s="57" t="s">
        <v>252</v>
      </c>
      <c r="K474" s="57" t="n">
        <v>2</v>
      </c>
      <c r="L474" s="59" t="b">
        <f aca="false">FALSE()</f>
        <v>0</v>
      </c>
      <c r="M474" s="59" t="b">
        <f aca="false">TRUE()</f>
        <v>1</v>
      </c>
      <c r="N474" s="59" t="b">
        <f aca="false">TRUE()</f>
        <v>1</v>
      </c>
      <c r="O474" s="59" t="b">
        <f aca="false">TRUE()</f>
        <v>1</v>
      </c>
      <c r="P474" s="59" t="b">
        <f aca="false">TRUE()</f>
        <v>1</v>
      </c>
      <c r="Q474" s="57" t="s">
        <v>5440</v>
      </c>
      <c r="R474" s="57" t="s">
        <v>4840</v>
      </c>
      <c r="S474" s="57" t="s">
        <v>5557</v>
      </c>
      <c r="T474" s="58" t="n">
        <v>1</v>
      </c>
      <c r="U474" s="58" t="n">
        <v>58.2099990844727</v>
      </c>
      <c r="V474" s="57" t="s">
        <v>5501</v>
      </c>
      <c r="W474" s="57" t="s">
        <v>282</v>
      </c>
      <c r="X474" s="57" t="s">
        <v>5221</v>
      </c>
      <c r="Y474" s="57" t="s">
        <v>4867</v>
      </c>
      <c r="Z474" s="57" t="s">
        <v>5095</v>
      </c>
      <c r="AA474" s="57" t="n">
        <v>250</v>
      </c>
      <c r="AB474" s="57" t="n">
        <v>250</v>
      </c>
      <c r="AC474" s="57" t="s">
        <v>5454</v>
      </c>
      <c r="AD474" s="57" t="s">
        <v>5030</v>
      </c>
      <c r="AE474" s="57" t="s">
        <v>4838</v>
      </c>
      <c r="AF474" s="58" t="n">
        <v>1</v>
      </c>
      <c r="AG474" s="58" t="n">
        <v>58.4500007629395</v>
      </c>
      <c r="AH474" s="58" t="n">
        <v>4.47981908116839</v>
      </c>
      <c r="AI474" s="59" t="b">
        <f aca="false">FALSE()</f>
        <v>0</v>
      </c>
      <c r="AJ474" s="59" t="b">
        <f aca="false">FALSE()</f>
        <v>0</v>
      </c>
      <c r="AK474" s="57" t="s">
        <v>5555</v>
      </c>
    </row>
    <row r="475" customFormat="false" ht="15" hidden="false" customHeight="true" outlineLevel="0" collapsed="false">
      <c r="B475" s="57" t="s">
        <v>4704</v>
      </c>
      <c r="C475" s="57" t="s">
        <v>255</v>
      </c>
      <c r="D475" s="57" t="s">
        <v>410</v>
      </c>
      <c r="E475" s="59" t="b">
        <f aca="false">TRUE()</f>
        <v>1</v>
      </c>
      <c r="F475" s="57" t="n">
        <v>1</v>
      </c>
      <c r="G475" s="57" t="s">
        <v>5220</v>
      </c>
      <c r="H475" s="57" t="s">
        <v>4840</v>
      </c>
      <c r="I475" s="57" t="n">
        <v>2</v>
      </c>
      <c r="J475" s="57" t="s">
        <v>252</v>
      </c>
      <c r="K475" s="57" t="n">
        <v>2</v>
      </c>
      <c r="L475" s="59" t="b">
        <f aca="false">FALSE()</f>
        <v>0</v>
      </c>
      <c r="M475" s="59" t="b">
        <f aca="false">TRUE()</f>
        <v>1</v>
      </c>
      <c r="N475" s="59" t="b">
        <f aca="false">TRUE()</f>
        <v>1</v>
      </c>
      <c r="O475" s="59" t="b">
        <f aca="false">TRUE()</f>
        <v>1</v>
      </c>
      <c r="P475" s="59" t="b">
        <f aca="false">TRUE()</f>
        <v>1</v>
      </c>
      <c r="Q475" s="57" t="s">
        <v>5440</v>
      </c>
      <c r="R475" s="57" t="s">
        <v>4840</v>
      </c>
      <c r="S475" s="57" t="s">
        <v>5557</v>
      </c>
      <c r="T475" s="58" t="n">
        <v>1</v>
      </c>
      <c r="U475" s="58" t="n">
        <v>58.2099990844727</v>
      </c>
      <c r="V475" s="57" t="s">
        <v>5501</v>
      </c>
      <c r="W475" s="57" t="s">
        <v>282</v>
      </c>
      <c r="X475" s="57" t="s">
        <v>5221</v>
      </c>
      <c r="Y475" s="57" t="s">
        <v>4867</v>
      </c>
      <c r="Z475" s="57" t="s">
        <v>5095</v>
      </c>
      <c r="AA475" s="57" t="n">
        <v>250</v>
      </c>
      <c r="AB475" s="57" t="n">
        <v>250</v>
      </c>
      <c r="AC475" s="57" t="s">
        <v>5454</v>
      </c>
      <c r="AD475" s="57" t="s">
        <v>5505</v>
      </c>
      <c r="AE475" s="57" t="s">
        <v>4795</v>
      </c>
      <c r="AF475" s="58" t="n">
        <v>1</v>
      </c>
      <c r="AG475" s="58" t="n">
        <v>58.4500007629395</v>
      </c>
      <c r="AH475" s="58" t="n">
        <v>4.37336129310168</v>
      </c>
      <c r="AI475" s="59" t="b">
        <f aca="false">FALSE()</f>
        <v>0</v>
      </c>
      <c r="AJ475" s="59" t="b">
        <f aca="false">FALSE()</f>
        <v>0</v>
      </c>
      <c r="AK475" s="57" t="s">
        <v>5555</v>
      </c>
    </row>
    <row r="476" customFormat="false" ht="15" hidden="false" customHeight="true" outlineLevel="0" collapsed="false">
      <c r="B476" s="57" t="s">
        <v>4704</v>
      </c>
      <c r="C476" s="57" t="s">
        <v>255</v>
      </c>
      <c r="D476" s="57" t="s">
        <v>410</v>
      </c>
      <c r="E476" s="59" t="b">
        <f aca="false">TRUE()</f>
        <v>1</v>
      </c>
      <c r="F476" s="57" t="n">
        <v>1</v>
      </c>
      <c r="G476" s="57" t="s">
        <v>5220</v>
      </c>
      <c r="H476" s="57" t="s">
        <v>4840</v>
      </c>
      <c r="I476" s="57" t="n">
        <v>2</v>
      </c>
      <c r="J476" s="57" t="s">
        <v>252</v>
      </c>
      <c r="K476" s="57" t="n">
        <v>2</v>
      </c>
      <c r="L476" s="59" t="b">
        <f aca="false">FALSE()</f>
        <v>0</v>
      </c>
      <c r="M476" s="59" t="b">
        <f aca="false">TRUE()</f>
        <v>1</v>
      </c>
      <c r="N476" s="59" t="b">
        <f aca="false">TRUE()</f>
        <v>1</v>
      </c>
      <c r="O476" s="59" t="b">
        <f aca="false">TRUE()</f>
        <v>1</v>
      </c>
      <c r="P476" s="59" t="b">
        <f aca="false">TRUE()</f>
        <v>1</v>
      </c>
      <c r="Q476" s="57" t="s">
        <v>5440</v>
      </c>
      <c r="R476" s="57" t="s">
        <v>4840</v>
      </c>
      <c r="S476" s="57" t="s">
        <v>5557</v>
      </c>
      <c r="T476" s="58" t="n">
        <v>1</v>
      </c>
      <c r="U476" s="58" t="n">
        <v>58.2099990844727</v>
      </c>
      <c r="V476" s="57" t="s">
        <v>5501</v>
      </c>
      <c r="W476" s="57" t="s">
        <v>282</v>
      </c>
      <c r="X476" s="57" t="s">
        <v>5221</v>
      </c>
      <c r="Y476" s="57" t="s">
        <v>4867</v>
      </c>
      <c r="Z476" s="57" t="s">
        <v>5095</v>
      </c>
      <c r="AA476" s="57" t="n">
        <v>326</v>
      </c>
      <c r="AB476" s="57" t="n">
        <v>326</v>
      </c>
      <c r="AC476" s="57" t="s">
        <v>5454</v>
      </c>
      <c r="AD476" s="57" t="s">
        <v>5028</v>
      </c>
      <c r="AE476" s="57" t="s">
        <v>4838</v>
      </c>
      <c r="AF476" s="58" t="n">
        <v>1</v>
      </c>
      <c r="AG476" s="58" t="n">
        <v>59.8300018310547</v>
      </c>
      <c r="AH476" s="58" t="n">
        <v>4.26035526687623</v>
      </c>
      <c r="AI476" s="59" t="b">
        <f aca="false">FALSE()</f>
        <v>0</v>
      </c>
      <c r="AJ476" s="59" t="b">
        <f aca="false">FALSE()</f>
        <v>0</v>
      </c>
      <c r="AK476" s="57" t="s">
        <v>5555</v>
      </c>
    </row>
    <row r="477" customFormat="false" ht="15" hidden="false" customHeight="true" outlineLevel="0" collapsed="false">
      <c r="B477" s="57" t="s">
        <v>4704</v>
      </c>
      <c r="C477" s="57" t="s">
        <v>255</v>
      </c>
      <c r="D477" s="57" t="s">
        <v>410</v>
      </c>
      <c r="E477" s="59" t="b">
        <f aca="false">TRUE()</f>
        <v>1</v>
      </c>
      <c r="F477" s="57" t="n">
        <v>1</v>
      </c>
      <c r="G477" s="57" t="s">
        <v>5220</v>
      </c>
      <c r="H477" s="57" t="s">
        <v>4840</v>
      </c>
      <c r="I477" s="57" t="n">
        <v>2</v>
      </c>
      <c r="J477" s="57" t="s">
        <v>252</v>
      </c>
      <c r="K477" s="57" t="n">
        <v>2</v>
      </c>
      <c r="L477" s="59" t="b">
        <f aca="false">FALSE()</f>
        <v>0</v>
      </c>
      <c r="M477" s="59" t="b">
        <f aca="false">TRUE()</f>
        <v>1</v>
      </c>
      <c r="N477" s="59" t="b">
        <f aca="false">TRUE()</f>
        <v>1</v>
      </c>
      <c r="O477" s="59" t="b">
        <f aca="false">TRUE()</f>
        <v>1</v>
      </c>
      <c r="P477" s="59" t="b">
        <f aca="false">TRUE()</f>
        <v>1</v>
      </c>
      <c r="Q477" s="57" t="s">
        <v>5440</v>
      </c>
      <c r="R477" s="57" t="s">
        <v>4840</v>
      </c>
      <c r="S477" s="57" t="s">
        <v>5557</v>
      </c>
      <c r="T477" s="58" t="n">
        <v>1</v>
      </c>
      <c r="U477" s="58" t="n">
        <v>58.2099990844727</v>
      </c>
      <c r="V477" s="57" t="s">
        <v>5501</v>
      </c>
      <c r="W477" s="57" t="s">
        <v>282</v>
      </c>
      <c r="X477" s="57" t="s">
        <v>5221</v>
      </c>
      <c r="Y477" s="57" t="s">
        <v>4867</v>
      </c>
      <c r="Z477" s="57" t="s">
        <v>5095</v>
      </c>
      <c r="AA477" s="57" t="n">
        <v>326</v>
      </c>
      <c r="AB477" s="57" t="n">
        <v>326</v>
      </c>
      <c r="AC477" s="57" t="s">
        <v>5454</v>
      </c>
      <c r="AD477" s="57" t="s">
        <v>5030</v>
      </c>
      <c r="AE477" s="57" t="s">
        <v>4838</v>
      </c>
      <c r="AF477" s="58" t="n">
        <v>1</v>
      </c>
      <c r="AG477" s="58" t="n">
        <v>59.8300018310547</v>
      </c>
      <c r="AH477" s="58" t="n">
        <v>3.81656743684686</v>
      </c>
      <c r="AI477" s="59" t="b">
        <f aca="false">FALSE()</f>
        <v>0</v>
      </c>
      <c r="AJ477" s="59" t="b">
        <f aca="false">TRUE()</f>
        <v>1</v>
      </c>
      <c r="AK477" s="57" t="s">
        <v>5555</v>
      </c>
    </row>
    <row r="478" customFormat="false" ht="15" hidden="false" customHeight="true" outlineLevel="0" collapsed="false">
      <c r="B478" s="57" t="s">
        <v>4704</v>
      </c>
      <c r="C478" s="57" t="s">
        <v>255</v>
      </c>
      <c r="D478" s="57" t="s">
        <v>410</v>
      </c>
      <c r="E478" s="59" t="b">
        <f aca="false">TRUE()</f>
        <v>1</v>
      </c>
      <c r="F478" s="57" t="n">
        <v>1</v>
      </c>
      <c r="G478" s="57" t="s">
        <v>5220</v>
      </c>
      <c r="H478" s="57" t="s">
        <v>4840</v>
      </c>
      <c r="I478" s="57" t="n">
        <v>2</v>
      </c>
      <c r="J478" s="57" t="s">
        <v>252</v>
      </c>
      <c r="K478" s="57" t="n">
        <v>2</v>
      </c>
      <c r="L478" s="59" t="b">
        <f aca="false">FALSE()</f>
        <v>0</v>
      </c>
      <c r="M478" s="59" t="b">
        <f aca="false">TRUE()</f>
        <v>1</v>
      </c>
      <c r="N478" s="59" t="b">
        <f aca="false">TRUE()</f>
        <v>1</v>
      </c>
      <c r="O478" s="59" t="b">
        <f aca="false">TRUE()</f>
        <v>1</v>
      </c>
      <c r="P478" s="59" t="b">
        <f aca="false">TRUE()</f>
        <v>1</v>
      </c>
      <c r="Q478" s="57" t="s">
        <v>5440</v>
      </c>
      <c r="R478" s="57" t="s">
        <v>4840</v>
      </c>
      <c r="S478" s="57" t="s">
        <v>5557</v>
      </c>
      <c r="T478" s="58" t="n">
        <v>1</v>
      </c>
      <c r="U478" s="58" t="n">
        <v>58.2099990844727</v>
      </c>
      <c r="V478" s="57" t="s">
        <v>5501</v>
      </c>
      <c r="W478" s="57" t="s">
        <v>282</v>
      </c>
      <c r="X478" s="57" t="s">
        <v>5221</v>
      </c>
      <c r="Y478" s="57" t="s">
        <v>4867</v>
      </c>
      <c r="Z478" s="57" t="s">
        <v>5095</v>
      </c>
      <c r="AA478" s="57" t="n">
        <v>326</v>
      </c>
      <c r="AB478" s="57" t="n">
        <v>326</v>
      </c>
      <c r="AC478" s="57" t="s">
        <v>5454</v>
      </c>
      <c r="AD478" s="57" t="s">
        <v>5431</v>
      </c>
      <c r="AE478" s="57" t="s">
        <v>4866</v>
      </c>
      <c r="AF478" s="58" t="n">
        <v>1</v>
      </c>
      <c r="AG478" s="58" t="n">
        <v>59.8300018310547</v>
      </c>
      <c r="AH478" s="58" t="n">
        <v>3.92549270792851</v>
      </c>
      <c r="AI478" s="59" t="b">
        <f aca="false">FALSE()</f>
        <v>0</v>
      </c>
      <c r="AJ478" s="59" t="b">
        <f aca="false">TRUE()</f>
        <v>1</v>
      </c>
      <c r="AK478" s="57" t="s">
        <v>5556</v>
      </c>
    </row>
    <row r="479" customFormat="false" ht="15" hidden="false" customHeight="true" outlineLevel="0" collapsed="false">
      <c r="B479" s="57" t="s">
        <v>4704</v>
      </c>
      <c r="C479" s="57" t="s">
        <v>255</v>
      </c>
      <c r="D479" s="57" t="s">
        <v>410</v>
      </c>
      <c r="E479" s="59" t="b">
        <f aca="false">TRUE()</f>
        <v>1</v>
      </c>
      <c r="F479" s="57" t="n">
        <v>1</v>
      </c>
      <c r="G479" s="57" t="s">
        <v>5220</v>
      </c>
      <c r="H479" s="57" t="s">
        <v>4840</v>
      </c>
      <c r="I479" s="57" t="n">
        <v>2</v>
      </c>
      <c r="J479" s="57" t="s">
        <v>252</v>
      </c>
      <c r="K479" s="57" t="n">
        <v>2</v>
      </c>
      <c r="L479" s="59" t="b">
        <f aca="false">FALSE()</f>
        <v>0</v>
      </c>
      <c r="M479" s="59" t="b">
        <f aca="false">TRUE()</f>
        <v>1</v>
      </c>
      <c r="N479" s="59" t="b">
        <f aca="false">TRUE()</f>
        <v>1</v>
      </c>
      <c r="O479" s="59" t="b">
        <f aca="false">TRUE()</f>
        <v>1</v>
      </c>
      <c r="P479" s="59" t="b">
        <f aca="false">TRUE()</f>
        <v>1</v>
      </c>
      <c r="Q479" s="57" t="s">
        <v>5440</v>
      </c>
      <c r="R479" s="57" t="s">
        <v>4840</v>
      </c>
      <c r="S479" s="57" t="s">
        <v>5557</v>
      </c>
      <c r="T479" s="58" t="n">
        <v>1</v>
      </c>
      <c r="U479" s="58" t="n">
        <v>58.2099990844727</v>
      </c>
      <c r="V479" s="57" t="s">
        <v>5501</v>
      </c>
      <c r="W479" s="57" t="s">
        <v>282</v>
      </c>
      <c r="X479" s="57" t="s">
        <v>5221</v>
      </c>
      <c r="Y479" s="57" t="s">
        <v>4867</v>
      </c>
      <c r="Z479" s="57" t="s">
        <v>5095</v>
      </c>
      <c r="AA479" s="57" t="n">
        <v>326</v>
      </c>
      <c r="AB479" s="57" t="n">
        <v>326</v>
      </c>
      <c r="AC479" s="57" t="s">
        <v>5454</v>
      </c>
      <c r="AD479" s="57" t="s">
        <v>5505</v>
      </c>
      <c r="AE479" s="57" t="s">
        <v>4795</v>
      </c>
      <c r="AF479" s="58" t="n">
        <v>1</v>
      </c>
      <c r="AG479" s="58" t="n">
        <v>59.8300018310547</v>
      </c>
      <c r="AH479" s="58" t="n">
        <v>3.99159729932767</v>
      </c>
      <c r="AI479" s="59" t="b">
        <f aca="false">FALSE()</f>
        <v>0</v>
      </c>
      <c r="AJ479" s="59" t="b">
        <f aca="false">TRUE()</f>
        <v>1</v>
      </c>
      <c r="AK479" s="57" t="s">
        <v>5555</v>
      </c>
    </row>
    <row r="480" customFormat="false" ht="15" hidden="false" customHeight="true" outlineLevel="0" collapsed="false">
      <c r="B480" s="57" t="s">
        <v>4704</v>
      </c>
      <c r="C480" s="57" t="s">
        <v>255</v>
      </c>
      <c r="D480" s="57" t="s">
        <v>410</v>
      </c>
      <c r="E480" s="59" t="b">
        <f aca="false">TRUE()</f>
        <v>1</v>
      </c>
      <c r="F480" s="57" t="n">
        <v>1</v>
      </c>
      <c r="G480" s="57" t="s">
        <v>5220</v>
      </c>
      <c r="H480" s="57" t="s">
        <v>4840</v>
      </c>
      <c r="I480" s="57" t="n">
        <v>2</v>
      </c>
      <c r="J480" s="57" t="s">
        <v>252</v>
      </c>
      <c r="K480" s="57" t="n">
        <v>2</v>
      </c>
      <c r="L480" s="59" t="b">
        <f aca="false">FALSE()</f>
        <v>0</v>
      </c>
      <c r="M480" s="59" t="b">
        <f aca="false">TRUE()</f>
        <v>1</v>
      </c>
      <c r="N480" s="59" t="b">
        <f aca="false">TRUE()</f>
        <v>1</v>
      </c>
      <c r="O480" s="59" t="b">
        <f aca="false">TRUE()</f>
        <v>1</v>
      </c>
      <c r="P480" s="59" t="b">
        <f aca="false">TRUE()</f>
        <v>1</v>
      </c>
      <c r="Q480" s="57" t="s">
        <v>5440</v>
      </c>
      <c r="R480" s="57" t="s">
        <v>4838</v>
      </c>
      <c r="S480" s="57" t="s">
        <v>5557</v>
      </c>
      <c r="T480" s="58" t="n">
        <v>1</v>
      </c>
      <c r="U480" s="58" t="n">
        <v>58.2099990844727</v>
      </c>
      <c r="V480" s="57" t="s">
        <v>5501</v>
      </c>
      <c r="W480" s="57" t="s">
        <v>282</v>
      </c>
      <c r="X480" s="57" t="s">
        <v>5221</v>
      </c>
      <c r="Y480" s="57" t="s">
        <v>4867</v>
      </c>
      <c r="Z480" s="57" t="s">
        <v>5095</v>
      </c>
      <c r="AA480" s="57" t="n">
        <v>250</v>
      </c>
      <c r="AB480" s="57" t="n">
        <v>250</v>
      </c>
      <c r="AC480" s="57" t="s">
        <v>5454</v>
      </c>
      <c r="AD480" s="57" t="s">
        <v>5030</v>
      </c>
      <c r="AE480" s="57" t="s">
        <v>4838</v>
      </c>
      <c r="AF480" s="58" t="n">
        <v>1</v>
      </c>
      <c r="AG480" s="58" t="n">
        <v>58.4500007629395</v>
      </c>
      <c r="AH480" s="58" t="n">
        <v>4.30037591380106</v>
      </c>
      <c r="AI480" s="59" t="b">
        <f aca="false">FALSE()</f>
        <v>0</v>
      </c>
      <c r="AJ480" s="59" t="b">
        <f aca="false">FALSE()</f>
        <v>0</v>
      </c>
      <c r="AK480" s="57" t="s">
        <v>5555</v>
      </c>
    </row>
    <row r="481" customFormat="false" ht="15" hidden="false" customHeight="true" outlineLevel="0" collapsed="false">
      <c r="B481" s="57" t="s">
        <v>4704</v>
      </c>
      <c r="C481" s="57" t="s">
        <v>255</v>
      </c>
      <c r="D481" s="57" t="s">
        <v>410</v>
      </c>
      <c r="E481" s="59" t="b">
        <f aca="false">TRUE()</f>
        <v>1</v>
      </c>
      <c r="F481" s="57" t="n">
        <v>1</v>
      </c>
      <c r="G481" s="57" t="s">
        <v>5220</v>
      </c>
      <c r="H481" s="57" t="s">
        <v>4840</v>
      </c>
      <c r="I481" s="57" t="n">
        <v>2</v>
      </c>
      <c r="J481" s="57" t="s">
        <v>252</v>
      </c>
      <c r="K481" s="57" t="n">
        <v>2</v>
      </c>
      <c r="L481" s="59" t="b">
        <f aca="false">FALSE()</f>
        <v>0</v>
      </c>
      <c r="M481" s="59" t="b">
        <f aca="false">TRUE()</f>
        <v>1</v>
      </c>
      <c r="N481" s="59" t="b">
        <f aca="false">TRUE()</f>
        <v>1</v>
      </c>
      <c r="O481" s="59" t="b">
        <f aca="false">TRUE()</f>
        <v>1</v>
      </c>
      <c r="P481" s="59" t="b">
        <f aca="false">TRUE()</f>
        <v>1</v>
      </c>
      <c r="Q481" s="57" t="s">
        <v>5440</v>
      </c>
      <c r="R481" s="57" t="s">
        <v>4838</v>
      </c>
      <c r="S481" s="57" t="s">
        <v>5557</v>
      </c>
      <c r="T481" s="58" t="n">
        <v>1</v>
      </c>
      <c r="U481" s="58" t="n">
        <v>58.2099990844727</v>
      </c>
      <c r="V481" s="57" t="s">
        <v>5501</v>
      </c>
      <c r="W481" s="57" t="s">
        <v>282</v>
      </c>
      <c r="X481" s="57" t="s">
        <v>5221</v>
      </c>
      <c r="Y481" s="57" t="s">
        <v>4867</v>
      </c>
      <c r="Z481" s="57" t="s">
        <v>5095</v>
      </c>
      <c r="AA481" s="57" t="n">
        <v>250</v>
      </c>
      <c r="AB481" s="57" t="n">
        <v>250</v>
      </c>
      <c r="AC481" s="57" t="s">
        <v>5454</v>
      </c>
      <c r="AD481" s="57" t="s">
        <v>5431</v>
      </c>
      <c r="AE481" s="57" t="s">
        <v>4866</v>
      </c>
      <c r="AF481" s="58" t="n">
        <v>1</v>
      </c>
      <c r="AG481" s="58" t="n">
        <v>58.4500007629395</v>
      </c>
      <c r="AH481" s="58" t="n">
        <v>4.0959221184002</v>
      </c>
      <c r="AI481" s="59" t="b">
        <f aca="false">FALSE()</f>
        <v>0</v>
      </c>
      <c r="AJ481" s="59" t="b">
        <f aca="false">FALSE()</f>
        <v>0</v>
      </c>
      <c r="AK481" s="57" t="s">
        <v>5556</v>
      </c>
    </row>
    <row r="482" customFormat="false" ht="15" hidden="false" customHeight="true" outlineLevel="0" collapsed="false">
      <c r="B482" s="57" t="s">
        <v>4704</v>
      </c>
      <c r="C482" s="57" t="s">
        <v>255</v>
      </c>
      <c r="D482" s="57" t="s">
        <v>410</v>
      </c>
      <c r="E482" s="59" t="b">
        <f aca="false">TRUE()</f>
        <v>1</v>
      </c>
      <c r="F482" s="57" t="n">
        <v>1</v>
      </c>
      <c r="G482" s="57" t="s">
        <v>5220</v>
      </c>
      <c r="H482" s="57" t="s">
        <v>4840</v>
      </c>
      <c r="I482" s="57" t="n">
        <v>2</v>
      </c>
      <c r="J482" s="57" t="s">
        <v>252</v>
      </c>
      <c r="K482" s="57" t="n">
        <v>2</v>
      </c>
      <c r="L482" s="59" t="b">
        <f aca="false">FALSE()</f>
        <v>0</v>
      </c>
      <c r="M482" s="59" t="b">
        <f aca="false">TRUE()</f>
        <v>1</v>
      </c>
      <c r="N482" s="59" t="b">
        <f aca="false">TRUE()</f>
        <v>1</v>
      </c>
      <c r="O482" s="59" t="b">
        <f aca="false">TRUE()</f>
        <v>1</v>
      </c>
      <c r="P482" s="59" t="b">
        <f aca="false">TRUE()</f>
        <v>1</v>
      </c>
      <c r="Q482" s="57" t="s">
        <v>5440</v>
      </c>
      <c r="R482" s="57" t="s">
        <v>4838</v>
      </c>
      <c r="S482" s="57" t="s">
        <v>5557</v>
      </c>
      <c r="T482" s="58" t="n">
        <v>1</v>
      </c>
      <c r="U482" s="58" t="n">
        <v>58.2099990844727</v>
      </c>
      <c r="V482" s="57" t="s">
        <v>5501</v>
      </c>
      <c r="W482" s="57" t="s">
        <v>282</v>
      </c>
      <c r="X482" s="57" t="s">
        <v>5221</v>
      </c>
      <c r="Y482" s="57" t="s">
        <v>4867</v>
      </c>
      <c r="Z482" s="57" t="s">
        <v>5095</v>
      </c>
      <c r="AA482" s="57" t="n">
        <v>250</v>
      </c>
      <c r="AB482" s="57" t="n">
        <v>250</v>
      </c>
      <c r="AC482" s="57" t="s">
        <v>5454</v>
      </c>
      <c r="AD482" s="57" t="s">
        <v>5505</v>
      </c>
      <c r="AE482" s="57" t="s">
        <v>4795</v>
      </c>
      <c r="AF482" s="58" t="n">
        <v>1</v>
      </c>
      <c r="AG482" s="58" t="n">
        <v>58.4500007629395</v>
      </c>
      <c r="AH482" s="58" t="n">
        <v>4.3042942510939</v>
      </c>
      <c r="AI482" s="59" t="b">
        <f aca="false">FALSE()</f>
        <v>0</v>
      </c>
      <c r="AJ482" s="59" t="b">
        <f aca="false">FALSE()</f>
        <v>0</v>
      </c>
      <c r="AK482" s="57" t="s">
        <v>5555</v>
      </c>
    </row>
    <row r="483" customFormat="false" ht="15" hidden="false" customHeight="true" outlineLevel="0" collapsed="false">
      <c r="B483" s="57" t="s">
        <v>4704</v>
      </c>
      <c r="C483" s="57" t="s">
        <v>255</v>
      </c>
      <c r="D483" s="57" t="s">
        <v>410</v>
      </c>
      <c r="E483" s="59" t="b">
        <f aca="false">TRUE()</f>
        <v>1</v>
      </c>
      <c r="F483" s="57" t="n">
        <v>1</v>
      </c>
      <c r="G483" s="57" t="s">
        <v>5220</v>
      </c>
      <c r="H483" s="57" t="s">
        <v>4840</v>
      </c>
      <c r="I483" s="57" t="n">
        <v>2</v>
      </c>
      <c r="J483" s="57" t="s">
        <v>252</v>
      </c>
      <c r="K483" s="57" t="n">
        <v>2</v>
      </c>
      <c r="L483" s="59" t="b">
        <f aca="false">FALSE()</f>
        <v>0</v>
      </c>
      <c r="M483" s="59" t="b">
        <f aca="false">TRUE()</f>
        <v>1</v>
      </c>
      <c r="N483" s="59" t="b">
        <f aca="false">TRUE()</f>
        <v>1</v>
      </c>
      <c r="O483" s="59" t="b">
        <f aca="false">TRUE()</f>
        <v>1</v>
      </c>
      <c r="P483" s="59" t="b">
        <f aca="false">TRUE()</f>
        <v>1</v>
      </c>
      <c r="Q483" s="57" t="s">
        <v>5440</v>
      </c>
      <c r="R483" s="57" t="s">
        <v>4838</v>
      </c>
      <c r="S483" s="57" t="s">
        <v>5557</v>
      </c>
      <c r="T483" s="58" t="n">
        <v>1</v>
      </c>
      <c r="U483" s="58" t="n">
        <v>58.2099990844727</v>
      </c>
      <c r="V483" s="57" t="s">
        <v>5501</v>
      </c>
      <c r="W483" s="57" t="s">
        <v>282</v>
      </c>
      <c r="X483" s="57" t="s">
        <v>5221</v>
      </c>
      <c r="Y483" s="57" t="s">
        <v>4867</v>
      </c>
      <c r="Z483" s="57" t="s">
        <v>5095</v>
      </c>
      <c r="AA483" s="57" t="n">
        <v>326</v>
      </c>
      <c r="AB483" s="57" t="n">
        <v>326</v>
      </c>
      <c r="AC483" s="57" t="s">
        <v>5454</v>
      </c>
      <c r="AD483" s="57" t="s">
        <v>5030</v>
      </c>
      <c r="AE483" s="57" t="s">
        <v>4838</v>
      </c>
      <c r="AF483" s="58" t="n">
        <v>1</v>
      </c>
      <c r="AG483" s="58" t="n">
        <v>59.8300018310547</v>
      </c>
      <c r="AH483" s="58" t="n">
        <v>4.13000302663325</v>
      </c>
      <c r="AI483" s="59" t="b">
        <f aca="false">FALSE()</f>
        <v>0</v>
      </c>
      <c r="AJ483" s="59" t="b">
        <f aca="false">FALSE()</f>
        <v>0</v>
      </c>
      <c r="AK483" s="57" t="s">
        <v>5555</v>
      </c>
    </row>
    <row r="484" customFormat="false" ht="15" hidden="false" customHeight="true" outlineLevel="0" collapsed="false">
      <c r="B484" s="57" t="s">
        <v>4704</v>
      </c>
      <c r="C484" s="57" t="s">
        <v>255</v>
      </c>
      <c r="D484" s="57" t="s">
        <v>410</v>
      </c>
      <c r="E484" s="59" t="b">
        <f aca="false">TRUE()</f>
        <v>1</v>
      </c>
      <c r="F484" s="57" t="n">
        <v>1</v>
      </c>
      <c r="G484" s="57" t="s">
        <v>5220</v>
      </c>
      <c r="H484" s="57" t="s">
        <v>4840</v>
      </c>
      <c r="I484" s="57" t="n">
        <v>2</v>
      </c>
      <c r="J484" s="57" t="s">
        <v>252</v>
      </c>
      <c r="K484" s="57" t="n">
        <v>2</v>
      </c>
      <c r="L484" s="59" t="b">
        <f aca="false">FALSE()</f>
        <v>0</v>
      </c>
      <c r="M484" s="59" t="b">
        <f aca="false">TRUE()</f>
        <v>1</v>
      </c>
      <c r="N484" s="59" t="b">
        <f aca="false">TRUE()</f>
        <v>1</v>
      </c>
      <c r="O484" s="59" t="b">
        <f aca="false">TRUE()</f>
        <v>1</v>
      </c>
      <c r="P484" s="59" t="b">
        <f aca="false">TRUE()</f>
        <v>1</v>
      </c>
      <c r="Q484" s="57" t="s">
        <v>5440</v>
      </c>
      <c r="R484" s="57" t="s">
        <v>4838</v>
      </c>
      <c r="S484" s="57" t="s">
        <v>5557</v>
      </c>
      <c r="T484" s="58" t="n">
        <v>1</v>
      </c>
      <c r="U484" s="58" t="n">
        <v>58.2099990844727</v>
      </c>
      <c r="V484" s="57" t="s">
        <v>5501</v>
      </c>
      <c r="W484" s="57" t="s">
        <v>282</v>
      </c>
      <c r="X484" s="57" t="s">
        <v>5221</v>
      </c>
      <c r="Y484" s="57" t="s">
        <v>4867</v>
      </c>
      <c r="Z484" s="57" t="s">
        <v>5095</v>
      </c>
      <c r="AA484" s="57" t="n">
        <v>326</v>
      </c>
      <c r="AB484" s="57" t="n">
        <v>326</v>
      </c>
      <c r="AC484" s="57" t="s">
        <v>5454</v>
      </c>
      <c r="AD484" s="57" t="s">
        <v>5431</v>
      </c>
      <c r="AE484" s="57" t="s">
        <v>4866</v>
      </c>
      <c r="AF484" s="58" t="n">
        <v>1</v>
      </c>
      <c r="AG484" s="58" t="n">
        <v>59.8300018310547</v>
      </c>
      <c r="AH484" s="58" t="n">
        <v>4.0770208486099</v>
      </c>
      <c r="AI484" s="59" t="b">
        <f aca="false">FALSE()</f>
        <v>0</v>
      </c>
      <c r="AJ484" s="59" t="b">
        <f aca="false">FALSE()</f>
        <v>0</v>
      </c>
      <c r="AK484" s="57" t="s">
        <v>5556</v>
      </c>
    </row>
    <row r="485" customFormat="false" ht="15" hidden="false" customHeight="true" outlineLevel="0" collapsed="false">
      <c r="B485" s="57" t="s">
        <v>4704</v>
      </c>
      <c r="C485" s="57" t="s">
        <v>255</v>
      </c>
      <c r="D485" s="57" t="s">
        <v>410</v>
      </c>
      <c r="E485" s="59" t="b">
        <f aca="false">TRUE()</f>
        <v>1</v>
      </c>
      <c r="F485" s="57" t="n">
        <v>1</v>
      </c>
      <c r="G485" s="57" t="s">
        <v>5220</v>
      </c>
      <c r="H485" s="57" t="s">
        <v>4840</v>
      </c>
      <c r="I485" s="57" t="n">
        <v>2</v>
      </c>
      <c r="J485" s="57" t="s">
        <v>252</v>
      </c>
      <c r="K485" s="57" t="n">
        <v>2</v>
      </c>
      <c r="L485" s="59" t="b">
        <f aca="false">FALSE()</f>
        <v>0</v>
      </c>
      <c r="M485" s="59" t="b">
        <f aca="false">TRUE()</f>
        <v>1</v>
      </c>
      <c r="N485" s="59" t="b">
        <f aca="false">TRUE()</f>
        <v>1</v>
      </c>
      <c r="O485" s="59" t="b">
        <f aca="false">TRUE()</f>
        <v>1</v>
      </c>
      <c r="P485" s="59" t="b">
        <f aca="false">TRUE()</f>
        <v>1</v>
      </c>
      <c r="Q485" s="57" t="s">
        <v>5440</v>
      </c>
      <c r="R485" s="57" t="s">
        <v>4838</v>
      </c>
      <c r="S485" s="57" t="s">
        <v>5557</v>
      </c>
      <c r="T485" s="58" t="n">
        <v>1</v>
      </c>
      <c r="U485" s="58" t="n">
        <v>58.2099990844727</v>
      </c>
      <c r="V485" s="57" t="s">
        <v>5501</v>
      </c>
      <c r="W485" s="57" t="s">
        <v>282</v>
      </c>
      <c r="X485" s="57" t="s">
        <v>5221</v>
      </c>
      <c r="Y485" s="57" t="s">
        <v>4867</v>
      </c>
      <c r="Z485" s="57" t="s">
        <v>5095</v>
      </c>
      <c r="AA485" s="57" t="n">
        <v>326</v>
      </c>
      <c r="AB485" s="57" t="n">
        <v>326</v>
      </c>
      <c r="AC485" s="57" t="s">
        <v>5454</v>
      </c>
      <c r="AD485" s="57" t="s">
        <v>5505</v>
      </c>
      <c r="AE485" s="57" t="s">
        <v>4795</v>
      </c>
      <c r="AF485" s="58" t="n">
        <v>1</v>
      </c>
      <c r="AG485" s="58" t="n">
        <v>59.8300018310547</v>
      </c>
      <c r="AH485" s="58" t="n">
        <v>3.99701225917559</v>
      </c>
      <c r="AI485" s="59" t="b">
        <f aca="false">FALSE()</f>
        <v>0</v>
      </c>
      <c r="AJ485" s="59" t="b">
        <f aca="false">TRUE()</f>
        <v>1</v>
      </c>
      <c r="AK485" s="57" t="s">
        <v>5555</v>
      </c>
    </row>
    <row r="486" customFormat="false" ht="15" hidden="false" customHeight="true" outlineLevel="0" collapsed="false">
      <c r="B486" s="57" t="s">
        <v>4704</v>
      </c>
      <c r="C486" s="57" t="s">
        <v>255</v>
      </c>
      <c r="D486" s="57" t="s">
        <v>410</v>
      </c>
      <c r="E486" s="59" t="b">
        <f aca="false">TRUE()</f>
        <v>1</v>
      </c>
      <c r="F486" s="57" t="n">
        <v>1</v>
      </c>
      <c r="G486" s="57" t="s">
        <v>5220</v>
      </c>
      <c r="H486" s="57" t="s">
        <v>4840</v>
      </c>
      <c r="I486" s="57" t="n">
        <v>2</v>
      </c>
      <c r="J486" s="57" t="s">
        <v>252</v>
      </c>
      <c r="K486" s="57" t="n">
        <v>2</v>
      </c>
      <c r="L486" s="59" t="b">
        <f aca="false">FALSE()</f>
        <v>0</v>
      </c>
      <c r="M486" s="59" t="b">
        <f aca="false">TRUE()</f>
        <v>1</v>
      </c>
      <c r="N486" s="59" t="b">
        <f aca="false">TRUE()</f>
        <v>1</v>
      </c>
      <c r="O486" s="59" t="b">
        <f aca="false">TRUE()</f>
        <v>1</v>
      </c>
      <c r="P486" s="59" t="b">
        <f aca="false">TRUE()</f>
        <v>1</v>
      </c>
      <c r="Q486" s="57" t="s">
        <v>5440</v>
      </c>
      <c r="R486" s="57" t="s">
        <v>4866</v>
      </c>
      <c r="S486" s="57" t="s">
        <v>5557</v>
      </c>
      <c r="T486" s="58" t="n">
        <v>1</v>
      </c>
      <c r="U486" s="58" t="n">
        <v>58.2099990844727</v>
      </c>
      <c r="V486" s="57" t="s">
        <v>5501</v>
      </c>
      <c r="W486" s="57" t="s">
        <v>282</v>
      </c>
      <c r="X486" s="57" t="s">
        <v>5221</v>
      </c>
      <c r="Y486" s="57" t="s">
        <v>4867</v>
      </c>
      <c r="Z486" s="57" t="s">
        <v>5095</v>
      </c>
      <c r="AA486" s="57" t="n">
        <v>249</v>
      </c>
      <c r="AB486" s="57" t="n">
        <v>249</v>
      </c>
      <c r="AC486" s="57" t="s">
        <v>5416</v>
      </c>
      <c r="AD486" s="57" t="s">
        <v>5502</v>
      </c>
      <c r="AE486" s="57" t="s">
        <v>4795</v>
      </c>
      <c r="AF486" s="58" t="n">
        <v>1</v>
      </c>
      <c r="AG486" s="58" t="n">
        <v>60.1800003051758</v>
      </c>
      <c r="AH486" s="58" t="n">
        <v>3.86173341907489</v>
      </c>
      <c r="AI486" s="59" t="b">
        <f aca="false">FALSE()</f>
        <v>0</v>
      </c>
      <c r="AJ486" s="59" t="b">
        <f aca="false">TRUE()</f>
        <v>1</v>
      </c>
      <c r="AK486" s="57" t="s">
        <v>5555</v>
      </c>
    </row>
    <row r="487" customFormat="false" ht="15" hidden="false" customHeight="true" outlineLevel="0" collapsed="false">
      <c r="B487" s="57" t="s">
        <v>4704</v>
      </c>
      <c r="C487" s="57" t="s">
        <v>255</v>
      </c>
      <c r="D487" s="57" t="s">
        <v>410</v>
      </c>
      <c r="E487" s="59" t="b">
        <f aca="false">TRUE()</f>
        <v>1</v>
      </c>
      <c r="F487" s="57" t="n">
        <v>1</v>
      </c>
      <c r="G487" s="57" t="s">
        <v>5220</v>
      </c>
      <c r="H487" s="57" t="s">
        <v>4840</v>
      </c>
      <c r="I487" s="57" t="n">
        <v>2</v>
      </c>
      <c r="J487" s="57" t="s">
        <v>252</v>
      </c>
      <c r="K487" s="57" t="n">
        <v>2</v>
      </c>
      <c r="L487" s="59" t="b">
        <f aca="false">FALSE()</f>
        <v>0</v>
      </c>
      <c r="M487" s="59" t="b">
        <f aca="false">TRUE()</f>
        <v>1</v>
      </c>
      <c r="N487" s="59" t="b">
        <f aca="false">TRUE()</f>
        <v>1</v>
      </c>
      <c r="O487" s="59" t="b">
        <f aca="false">TRUE()</f>
        <v>1</v>
      </c>
      <c r="P487" s="59" t="b">
        <f aca="false">TRUE()</f>
        <v>1</v>
      </c>
      <c r="Q487" s="57" t="s">
        <v>5440</v>
      </c>
      <c r="R487" s="57" t="s">
        <v>4866</v>
      </c>
      <c r="S487" s="57" t="s">
        <v>5557</v>
      </c>
      <c r="T487" s="58" t="n">
        <v>1</v>
      </c>
      <c r="U487" s="58" t="n">
        <v>58.2099990844727</v>
      </c>
      <c r="V487" s="57" t="s">
        <v>5501</v>
      </c>
      <c r="W487" s="57" t="s">
        <v>282</v>
      </c>
      <c r="X487" s="57" t="s">
        <v>5221</v>
      </c>
      <c r="Y487" s="57" t="s">
        <v>4867</v>
      </c>
      <c r="Z487" s="57" t="s">
        <v>5095</v>
      </c>
      <c r="AA487" s="57" t="n">
        <v>250</v>
      </c>
      <c r="AB487" s="57" t="n">
        <v>250</v>
      </c>
      <c r="AC487" s="57" t="s">
        <v>5454</v>
      </c>
      <c r="AD487" s="57" t="s">
        <v>5030</v>
      </c>
      <c r="AE487" s="57" t="s">
        <v>4838</v>
      </c>
      <c r="AF487" s="58" t="n">
        <v>1</v>
      </c>
      <c r="AG487" s="58" t="n">
        <v>58.4500007629395</v>
      </c>
      <c r="AH487" s="58" t="n">
        <v>3.58143295344197</v>
      </c>
      <c r="AI487" s="59" t="b">
        <f aca="false">FALSE()</f>
        <v>0</v>
      </c>
      <c r="AJ487" s="59" t="b">
        <f aca="false">TRUE()</f>
        <v>1</v>
      </c>
      <c r="AK487" s="57" t="s">
        <v>5555</v>
      </c>
    </row>
    <row r="488" customFormat="false" ht="15" hidden="false" customHeight="true" outlineLevel="0" collapsed="false">
      <c r="B488" s="57" t="s">
        <v>4704</v>
      </c>
      <c r="C488" s="57" t="s">
        <v>255</v>
      </c>
      <c r="D488" s="57" t="s">
        <v>410</v>
      </c>
      <c r="E488" s="59" t="b">
        <f aca="false">TRUE()</f>
        <v>1</v>
      </c>
      <c r="F488" s="57" t="n">
        <v>1</v>
      </c>
      <c r="G488" s="57" t="s">
        <v>5220</v>
      </c>
      <c r="H488" s="57" t="s">
        <v>4840</v>
      </c>
      <c r="I488" s="57" t="n">
        <v>2</v>
      </c>
      <c r="J488" s="57" t="s">
        <v>252</v>
      </c>
      <c r="K488" s="57" t="n">
        <v>2</v>
      </c>
      <c r="L488" s="59" t="b">
        <f aca="false">FALSE()</f>
        <v>0</v>
      </c>
      <c r="M488" s="59" t="b">
        <f aca="false">TRUE()</f>
        <v>1</v>
      </c>
      <c r="N488" s="59" t="b">
        <f aca="false">TRUE()</f>
        <v>1</v>
      </c>
      <c r="O488" s="59" t="b">
        <f aca="false">TRUE()</f>
        <v>1</v>
      </c>
      <c r="P488" s="59" t="b">
        <f aca="false">TRUE()</f>
        <v>1</v>
      </c>
      <c r="Q488" s="57" t="s">
        <v>5440</v>
      </c>
      <c r="R488" s="57" t="s">
        <v>4866</v>
      </c>
      <c r="S488" s="57" t="s">
        <v>5557</v>
      </c>
      <c r="T488" s="58" t="n">
        <v>1</v>
      </c>
      <c r="U488" s="58" t="n">
        <v>58.2099990844727</v>
      </c>
      <c r="V488" s="57" t="s">
        <v>5501</v>
      </c>
      <c r="W488" s="57" t="s">
        <v>282</v>
      </c>
      <c r="X488" s="57" t="s">
        <v>5221</v>
      </c>
      <c r="Y488" s="57" t="s">
        <v>4867</v>
      </c>
      <c r="Z488" s="57" t="s">
        <v>5095</v>
      </c>
      <c r="AA488" s="57" t="n">
        <v>250</v>
      </c>
      <c r="AB488" s="57" t="n">
        <v>250</v>
      </c>
      <c r="AC488" s="57" t="s">
        <v>5454</v>
      </c>
      <c r="AD488" s="57" t="s">
        <v>5431</v>
      </c>
      <c r="AE488" s="57" t="s">
        <v>4866</v>
      </c>
      <c r="AF488" s="58" t="n">
        <v>1</v>
      </c>
      <c r="AG488" s="58" t="n">
        <v>58.4500007629395</v>
      </c>
      <c r="AH488" s="58" t="n">
        <v>3.1171693890451</v>
      </c>
      <c r="AI488" s="59" t="b">
        <f aca="false">TRUE()</f>
        <v>1</v>
      </c>
      <c r="AJ488" s="59" t="b">
        <f aca="false">TRUE()</f>
        <v>1</v>
      </c>
      <c r="AK488" s="57" t="s">
        <v>5556</v>
      </c>
    </row>
    <row r="489" customFormat="false" ht="15" hidden="false" customHeight="true" outlineLevel="0" collapsed="false">
      <c r="B489" s="57" t="s">
        <v>4704</v>
      </c>
      <c r="C489" s="57" t="s">
        <v>255</v>
      </c>
      <c r="D489" s="57" t="s">
        <v>410</v>
      </c>
      <c r="E489" s="59" t="b">
        <f aca="false">TRUE()</f>
        <v>1</v>
      </c>
      <c r="F489" s="57" t="n">
        <v>1</v>
      </c>
      <c r="G489" s="57" t="s">
        <v>5220</v>
      </c>
      <c r="H489" s="57" t="s">
        <v>4840</v>
      </c>
      <c r="I489" s="57" t="n">
        <v>2</v>
      </c>
      <c r="J489" s="57" t="s">
        <v>252</v>
      </c>
      <c r="K489" s="57" t="n">
        <v>2</v>
      </c>
      <c r="L489" s="59" t="b">
        <f aca="false">FALSE()</f>
        <v>0</v>
      </c>
      <c r="M489" s="59" t="b">
        <f aca="false">TRUE()</f>
        <v>1</v>
      </c>
      <c r="N489" s="59" t="b">
        <f aca="false">TRUE()</f>
        <v>1</v>
      </c>
      <c r="O489" s="59" t="b">
        <f aca="false">TRUE()</f>
        <v>1</v>
      </c>
      <c r="P489" s="59" t="b">
        <f aca="false">TRUE()</f>
        <v>1</v>
      </c>
      <c r="Q489" s="57" t="s">
        <v>5440</v>
      </c>
      <c r="R489" s="57" t="s">
        <v>4866</v>
      </c>
      <c r="S489" s="57" t="s">
        <v>5557</v>
      </c>
      <c r="T489" s="58" t="n">
        <v>1</v>
      </c>
      <c r="U489" s="58" t="n">
        <v>58.2099990844727</v>
      </c>
      <c r="V489" s="57" t="s">
        <v>5501</v>
      </c>
      <c r="W489" s="57" t="s">
        <v>282</v>
      </c>
      <c r="X489" s="57" t="s">
        <v>5221</v>
      </c>
      <c r="Y489" s="57" t="s">
        <v>4867</v>
      </c>
      <c r="Z489" s="57" t="s">
        <v>5095</v>
      </c>
      <c r="AA489" s="57" t="n">
        <v>250</v>
      </c>
      <c r="AB489" s="57" t="n">
        <v>250</v>
      </c>
      <c r="AC489" s="57" t="s">
        <v>5454</v>
      </c>
      <c r="AD489" s="57" t="s">
        <v>5505</v>
      </c>
      <c r="AE489" s="57" t="s">
        <v>4795</v>
      </c>
      <c r="AF489" s="58" t="n">
        <v>1</v>
      </c>
      <c r="AG489" s="58" t="n">
        <v>58.4500007629395</v>
      </c>
      <c r="AH489" s="58" t="n">
        <v>3.89431791203541</v>
      </c>
      <c r="AI489" s="59" t="b">
        <f aca="false">FALSE()</f>
        <v>0</v>
      </c>
      <c r="AJ489" s="59" t="b">
        <f aca="false">TRUE()</f>
        <v>1</v>
      </c>
      <c r="AK489" s="57" t="s">
        <v>5555</v>
      </c>
    </row>
    <row r="490" customFormat="false" ht="15" hidden="false" customHeight="true" outlineLevel="0" collapsed="false">
      <c r="B490" s="57" t="s">
        <v>4704</v>
      </c>
      <c r="C490" s="57" t="s">
        <v>255</v>
      </c>
      <c r="D490" s="57" t="s">
        <v>410</v>
      </c>
      <c r="E490" s="59" t="b">
        <f aca="false">TRUE()</f>
        <v>1</v>
      </c>
      <c r="F490" s="57" t="n">
        <v>1</v>
      </c>
      <c r="G490" s="57" t="s">
        <v>5220</v>
      </c>
      <c r="H490" s="57" t="s">
        <v>4840</v>
      </c>
      <c r="I490" s="57" t="n">
        <v>2</v>
      </c>
      <c r="J490" s="57" t="s">
        <v>252</v>
      </c>
      <c r="K490" s="57" t="n">
        <v>2</v>
      </c>
      <c r="L490" s="59" t="b">
        <f aca="false">FALSE()</f>
        <v>0</v>
      </c>
      <c r="M490" s="59" t="b">
        <f aca="false">TRUE()</f>
        <v>1</v>
      </c>
      <c r="N490" s="59" t="b">
        <f aca="false">TRUE()</f>
        <v>1</v>
      </c>
      <c r="O490" s="59" t="b">
        <f aca="false">TRUE()</f>
        <v>1</v>
      </c>
      <c r="P490" s="59" t="b">
        <f aca="false">TRUE()</f>
        <v>1</v>
      </c>
      <c r="Q490" s="57" t="s">
        <v>5440</v>
      </c>
      <c r="R490" s="57" t="s">
        <v>4866</v>
      </c>
      <c r="S490" s="57" t="s">
        <v>5557</v>
      </c>
      <c r="T490" s="58" t="n">
        <v>1</v>
      </c>
      <c r="U490" s="58" t="n">
        <v>58.2099990844727</v>
      </c>
      <c r="V490" s="57" t="s">
        <v>5501</v>
      </c>
      <c r="W490" s="57" t="s">
        <v>282</v>
      </c>
      <c r="X490" s="57" t="s">
        <v>5221</v>
      </c>
      <c r="Y490" s="57" t="s">
        <v>4867</v>
      </c>
      <c r="Z490" s="57" t="s">
        <v>5095</v>
      </c>
      <c r="AA490" s="57" t="n">
        <v>326</v>
      </c>
      <c r="AB490" s="57" t="n">
        <v>326</v>
      </c>
      <c r="AC490" s="57" t="s">
        <v>5454</v>
      </c>
      <c r="AD490" s="57" t="s">
        <v>5030</v>
      </c>
      <c r="AE490" s="57" t="s">
        <v>4838</v>
      </c>
      <c r="AF490" s="58" t="n">
        <v>1</v>
      </c>
      <c r="AG490" s="58" t="n">
        <v>59.8300018310547</v>
      </c>
      <c r="AH490" s="58" t="n">
        <v>3.81637026505551</v>
      </c>
      <c r="AI490" s="59" t="b">
        <f aca="false">FALSE()</f>
        <v>0</v>
      </c>
      <c r="AJ490" s="59" t="b">
        <f aca="false">TRUE()</f>
        <v>1</v>
      </c>
      <c r="AK490" s="57" t="s">
        <v>5555</v>
      </c>
    </row>
    <row r="491" customFormat="false" ht="15" hidden="false" customHeight="true" outlineLevel="0" collapsed="false">
      <c r="B491" s="57" t="s">
        <v>4704</v>
      </c>
      <c r="C491" s="57" t="s">
        <v>255</v>
      </c>
      <c r="D491" s="57" t="s">
        <v>410</v>
      </c>
      <c r="E491" s="59" t="b">
        <f aca="false">TRUE()</f>
        <v>1</v>
      </c>
      <c r="F491" s="57" t="n">
        <v>1</v>
      </c>
      <c r="G491" s="57" t="s">
        <v>5220</v>
      </c>
      <c r="H491" s="57" t="s">
        <v>4840</v>
      </c>
      <c r="I491" s="57" t="n">
        <v>2</v>
      </c>
      <c r="J491" s="57" t="s">
        <v>252</v>
      </c>
      <c r="K491" s="57" t="n">
        <v>2</v>
      </c>
      <c r="L491" s="59" t="b">
        <f aca="false">FALSE()</f>
        <v>0</v>
      </c>
      <c r="M491" s="59" t="b">
        <f aca="false">TRUE()</f>
        <v>1</v>
      </c>
      <c r="N491" s="59" t="b">
        <f aca="false">TRUE()</f>
        <v>1</v>
      </c>
      <c r="O491" s="59" t="b">
        <f aca="false">TRUE()</f>
        <v>1</v>
      </c>
      <c r="P491" s="59" t="b">
        <f aca="false">TRUE()</f>
        <v>1</v>
      </c>
      <c r="Q491" s="57" t="s">
        <v>5440</v>
      </c>
      <c r="R491" s="57" t="s">
        <v>4866</v>
      </c>
      <c r="S491" s="57" t="s">
        <v>5557</v>
      </c>
      <c r="T491" s="58" t="n">
        <v>1</v>
      </c>
      <c r="U491" s="58" t="n">
        <v>58.2099990844727</v>
      </c>
      <c r="V491" s="57" t="s">
        <v>5501</v>
      </c>
      <c r="W491" s="57" t="s">
        <v>282</v>
      </c>
      <c r="X491" s="57" t="s">
        <v>5221</v>
      </c>
      <c r="Y491" s="57" t="s">
        <v>4867</v>
      </c>
      <c r="Z491" s="57" t="s">
        <v>5095</v>
      </c>
      <c r="AA491" s="57" t="n">
        <v>326</v>
      </c>
      <c r="AB491" s="57" t="n">
        <v>326</v>
      </c>
      <c r="AC491" s="57" t="s">
        <v>5454</v>
      </c>
      <c r="AD491" s="57" t="s">
        <v>5431</v>
      </c>
      <c r="AE491" s="57" t="s">
        <v>4866</v>
      </c>
      <c r="AF491" s="58" t="n">
        <v>1</v>
      </c>
      <c r="AG491" s="58" t="n">
        <v>59.8300018310547</v>
      </c>
      <c r="AH491" s="58" t="n">
        <v>3.91977677935873</v>
      </c>
      <c r="AI491" s="59" t="b">
        <f aca="false">FALSE()</f>
        <v>0</v>
      </c>
      <c r="AJ491" s="59" t="b">
        <f aca="false">TRUE()</f>
        <v>1</v>
      </c>
      <c r="AK491" s="57" t="s">
        <v>5556</v>
      </c>
    </row>
    <row r="492" customFormat="false" ht="15" hidden="false" customHeight="true" outlineLevel="0" collapsed="false">
      <c r="B492" s="57" t="s">
        <v>4704</v>
      </c>
      <c r="C492" s="57" t="s">
        <v>255</v>
      </c>
      <c r="D492" s="57" t="s">
        <v>410</v>
      </c>
      <c r="E492" s="59" t="b">
        <f aca="false">TRUE()</f>
        <v>1</v>
      </c>
      <c r="F492" s="57" t="n">
        <v>1</v>
      </c>
      <c r="G492" s="57" t="s">
        <v>5220</v>
      </c>
      <c r="H492" s="57" t="s">
        <v>4840</v>
      </c>
      <c r="I492" s="57" t="n">
        <v>2</v>
      </c>
      <c r="J492" s="57" t="s">
        <v>252</v>
      </c>
      <c r="K492" s="57" t="n">
        <v>2</v>
      </c>
      <c r="L492" s="59" t="b">
        <f aca="false">FALSE()</f>
        <v>0</v>
      </c>
      <c r="M492" s="59" t="b">
        <f aca="false">TRUE()</f>
        <v>1</v>
      </c>
      <c r="N492" s="59" t="b">
        <f aca="false">TRUE()</f>
        <v>1</v>
      </c>
      <c r="O492" s="59" t="b">
        <f aca="false">TRUE()</f>
        <v>1</v>
      </c>
      <c r="P492" s="59" t="b">
        <f aca="false">TRUE()</f>
        <v>1</v>
      </c>
      <c r="Q492" s="57" t="s">
        <v>5440</v>
      </c>
      <c r="R492" s="57" t="s">
        <v>4866</v>
      </c>
      <c r="S492" s="57" t="s">
        <v>5557</v>
      </c>
      <c r="T492" s="58" t="n">
        <v>1</v>
      </c>
      <c r="U492" s="58" t="n">
        <v>58.2099990844727</v>
      </c>
      <c r="V492" s="57" t="s">
        <v>5501</v>
      </c>
      <c r="W492" s="57" t="s">
        <v>282</v>
      </c>
      <c r="X492" s="57" t="s">
        <v>5221</v>
      </c>
      <c r="Y492" s="57" t="s">
        <v>4867</v>
      </c>
      <c r="Z492" s="57" t="s">
        <v>5095</v>
      </c>
      <c r="AA492" s="57" t="n">
        <v>326</v>
      </c>
      <c r="AB492" s="57" t="n">
        <v>326</v>
      </c>
      <c r="AC492" s="57" t="s">
        <v>5454</v>
      </c>
      <c r="AD492" s="57" t="s">
        <v>5505</v>
      </c>
      <c r="AE492" s="57" t="s">
        <v>4795</v>
      </c>
      <c r="AF492" s="58" t="n">
        <v>1</v>
      </c>
      <c r="AG492" s="58" t="n">
        <v>59.8300018310547</v>
      </c>
      <c r="AH492" s="58" t="n">
        <v>3.3225408951584</v>
      </c>
      <c r="AI492" s="59" t="b">
        <f aca="false">TRUE()</f>
        <v>1</v>
      </c>
      <c r="AJ492" s="59" t="b">
        <f aca="false">TRUE()</f>
        <v>1</v>
      </c>
      <c r="AK492" s="57" t="s">
        <v>5555</v>
      </c>
    </row>
    <row r="493" customFormat="false" ht="15" hidden="false" customHeight="true" outlineLevel="0" collapsed="false">
      <c r="B493" s="57" t="s">
        <v>4704</v>
      </c>
      <c r="C493" s="57" t="s">
        <v>255</v>
      </c>
      <c r="D493" s="57" t="s">
        <v>410</v>
      </c>
      <c r="E493" s="59" t="b">
        <f aca="false">TRUE()</f>
        <v>1</v>
      </c>
      <c r="F493" s="57" t="n">
        <v>1</v>
      </c>
      <c r="G493" s="57" t="s">
        <v>5220</v>
      </c>
      <c r="H493" s="57" t="s">
        <v>4840</v>
      </c>
      <c r="I493" s="57" t="n">
        <v>2</v>
      </c>
      <c r="J493" s="57" t="s">
        <v>252</v>
      </c>
      <c r="K493" s="57" t="n">
        <v>2</v>
      </c>
      <c r="L493" s="59" t="b">
        <f aca="false">FALSE()</f>
        <v>0</v>
      </c>
      <c r="M493" s="59" t="b">
        <f aca="false">TRUE()</f>
        <v>1</v>
      </c>
      <c r="N493" s="59" t="b">
        <f aca="false">TRUE()</f>
        <v>1</v>
      </c>
      <c r="O493" s="59" t="b">
        <f aca="false">TRUE()</f>
        <v>1</v>
      </c>
      <c r="P493" s="59" t="b">
        <f aca="false">TRUE()</f>
        <v>1</v>
      </c>
      <c r="Q493" s="57" t="s">
        <v>5440</v>
      </c>
      <c r="R493" s="57" t="s">
        <v>5028</v>
      </c>
      <c r="S493" s="57" t="s">
        <v>5558</v>
      </c>
      <c r="T493" s="58" t="n">
        <v>1</v>
      </c>
      <c r="U493" s="58" t="n">
        <v>58.2099990844727</v>
      </c>
      <c r="V493" s="57" t="s">
        <v>5501</v>
      </c>
      <c r="W493" s="57" t="s">
        <v>282</v>
      </c>
      <c r="X493" s="57" t="s">
        <v>5221</v>
      </c>
      <c r="Y493" s="57" t="s">
        <v>4867</v>
      </c>
      <c r="Z493" s="57" t="s">
        <v>5095</v>
      </c>
      <c r="AA493" s="57" t="n">
        <v>244</v>
      </c>
      <c r="AB493" s="57" t="n">
        <v>244</v>
      </c>
      <c r="AC493" s="57" t="s">
        <v>5425</v>
      </c>
      <c r="AD493" s="57" t="s">
        <v>4866</v>
      </c>
      <c r="AE493" s="57" t="s">
        <v>4866</v>
      </c>
      <c r="AF493" s="58" t="n">
        <v>1</v>
      </c>
      <c r="AG493" s="58" t="n">
        <v>59.4700012207031</v>
      </c>
      <c r="AH493" s="58" t="n">
        <v>3.82039840854327</v>
      </c>
      <c r="AI493" s="59" t="b">
        <f aca="false">FALSE()</f>
        <v>0</v>
      </c>
      <c r="AJ493" s="59" t="b">
        <f aca="false">TRUE()</f>
        <v>1</v>
      </c>
      <c r="AK493" s="57" t="s">
        <v>5556</v>
      </c>
    </row>
    <row r="494" customFormat="false" ht="15" hidden="false" customHeight="true" outlineLevel="0" collapsed="false">
      <c r="B494" s="57" t="s">
        <v>4704</v>
      </c>
      <c r="C494" s="57" t="s">
        <v>255</v>
      </c>
      <c r="D494" s="57" t="s">
        <v>410</v>
      </c>
      <c r="E494" s="59" t="b">
        <f aca="false">TRUE()</f>
        <v>1</v>
      </c>
      <c r="F494" s="57" t="n">
        <v>1</v>
      </c>
      <c r="G494" s="57" t="s">
        <v>5220</v>
      </c>
      <c r="H494" s="57" t="s">
        <v>4840</v>
      </c>
      <c r="I494" s="57" t="n">
        <v>2</v>
      </c>
      <c r="J494" s="57" t="s">
        <v>252</v>
      </c>
      <c r="K494" s="57" t="n">
        <v>2</v>
      </c>
      <c r="L494" s="59" t="b">
        <f aca="false">FALSE()</f>
        <v>0</v>
      </c>
      <c r="M494" s="59" t="b">
        <f aca="false">TRUE()</f>
        <v>1</v>
      </c>
      <c r="N494" s="59" t="b">
        <f aca="false">TRUE()</f>
        <v>1</v>
      </c>
      <c r="O494" s="59" t="b">
        <f aca="false">TRUE()</f>
        <v>1</v>
      </c>
      <c r="P494" s="59" t="b">
        <f aca="false">TRUE()</f>
        <v>1</v>
      </c>
      <c r="Q494" s="57" t="s">
        <v>5440</v>
      </c>
      <c r="R494" s="57" t="s">
        <v>5028</v>
      </c>
      <c r="S494" s="57" t="s">
        <v>5558</v>
      </c>
      <c r="T494" s="58" t="n">
        <v>1</v>
      </c>
      <c r="U494" s="58" t="n">
        <v>58.2099990844727</v>
      </c>
      <c r="V494" s="57" t="s">
        <v>5501</v>
      </c>
      <c r="W494" s="57" t="s">
        <v>282</v>
      </c>
      <c r="X494" s="57" t="s">
        <v>5221</v>
      </c>
      <c r="Y494" s="57" t="s">
        <v>4867</v>
      </c>
      <c r="Z494" s="57" t="s">
        <v>5095</v>
      </c>
      <c r="AA494" s="57" t="n">
        <v>244</v>
      </c>
      <c r="AB494" s="57" t="n">
        <v>244</v>
      </c>
      <c r="AC494" s="57" t="s">
        <v>5425</v>
      </c>
      <c r="AD494" s="57" t="s">
        <v>5028</v>
      </c>
      <c r="AE494" s="57" t="s">
        <v>4838</v>
      </c>
      <c r="AF494" s="58" t="n">
        <v>1</v>
      </c>
      <c r="AG494" s="58" t="n">
        <v>59.4700012207031</v>
      </c>
      <c r="AH494" s="58" t="n">
        <v>4.43912581484237</v>
      </c>
      <c r="AI494" s="59" t="b">
        <f aca="false">FALSE()</f>
        <v>0</v>
      </c>
      <c r="AJ494" s="59" t="b">
        <f aca="false">FALSE()</f>
        <v>0</v>
      </c>
      <c r="AK494" s="57" t="s">
        <v>5555</v>
      </c>
    </row>
    <row r="495" customFormat="false" ht="15" hidden="false" customHeight="true" outlineLevel="0" collapsed="false">
      <c r="B495" s="57" t="s">
        <v>4704</v>
      </c>
      <c r="C495" s="57" t="s">
        <v>255</v>
      </c>
      <c r="D495" s="57" t="s">
        <v>410</v>
      </c>
      <c r="E495" s="59" t="b">
        <f aca="false">TRUE()</f>
        <v>1</v>
      </c>
      <c r="F495" s="57" t="n">
        <v>1</v>
      </c>
      <c r="G495" s="57" t="s">
        <v>5220</v>
      </c>
      <c r="H495" s="57" t="s">
        <v>4840</v>
      </c>
      <c r="I495" s="57" t="n">
        <v>2</v>
      </c>
      <c r="J495" s="57" t="s">
        <v>252</v>
      </c>
      <c r="K495" s="57" t="n">
        <v>2</v>
      </c>
      <c r="L495" s="59" t="b">
        <f aca="false">FALSE()</f>
        <v>0</v>
      </c>
      <c r="M495" s="59" t="b">
        <f aca="false">TRUE()</f>
        <v>1</v>
      </c>
      <c r="N495" s="59" t="b">
        <f aca="false">TRUE()</f>
        <v>1</v>
      </c>
      <c r="O495" s="59" t="b">
        <f aca="false">TRUE()</f>
        <v>1</v>
      </c>
      <c r="P495" s="59" t="b">
        <f aca="false">TRUE()</f>
        <v>1</v>
      </c>
      <c r="Q495" s="57" t="s">
        <v>5440</v>
      </c>
      <c r="R495" s="57" t="s">
        <v>5028</v>
      </c>
      <c r="S495" s="57" t="s">
        <v>5558</v>
      </c>
      <c r="T495" s="58" t="n">
        <v>1</v>
      </c>
      <c r="U495" s="58" t="n">
        <v>58.2099990844727</v>
      </c>
      <c r="V495" s="57" t="s">
        <v>5501</v>
      </c>
      <c r="W495" s="57" t="s">
        <v>282</v>
      </c>
      <c r="X495" s="57" t="s">
        <v>5221</v>
      </c>
      <c r="Y495" s="57" t="s">
        <v>4867</v>
      </c>
      <c r="Z495" s="57" t="s">
        <v>5095</v>
      </c>
      <c r="AA495" s="57" t="n">
        <v>246</v>
      </c>
      <c r="AB495" s="57" t="n">
        <v>246</v>
      </c>
      <c r="AC495" s="57" t="s">
        <v>5459</v>
      </c>
      <c r="AD495" s="57" t="s">
        <v>5481</v>
      </c>
      <c r="AE495" s="57" t="s">
        <v>4838</v>
      </c>
      <c r="AF495" s="58" t="n">
        <v>1</v>
      </c>
      <c r="AG495" s="58" t="n">
        <v>58.5699996948242</v>
      </c>
      <c r="AH495" s="58" t="n">
        <v>4.16762486315648</v>
      </c>
      <c r="AI495" s="59" t="b">
        <f aca="false">FALSE()</f>
        <v>0</v>
      </c>
      <c r="AJ495" s="59" t="b">
        <f aca="false">FALSE()</f>
        <v>0</v>
      </c>
      <c r="AK495" s="57" t="s">
        <v>5555</v>
      </c>
    </row>
    <row r="496" customFormat="false" ht="15" hidden="false" customHeight="true" outlineLevel="0" collapsed="false">
      <c r="B496" s="57" t="s">
        <v>4704</v>
      </c>
      <c r="C496" s="57" t="s">
        <v>255</v>
      </c>
      <c r="D496" s="57" t="s">
        <v>410</v>
      </c>
      <c r="E496" s="59" t="b">
        <f aca="false">TRUE()</f>
        <v>1</v>
      </c>
      <c r="F496" s="57" t="n">
        <v>1</v>
      </c>
      <c r="G496" s="57" t="s">
        <v>5220</v>
      </c>
      <c r="H496" s="57" t="s">
        <v>4840</v>
      </c>
      <c r="I496" s="57" t="n">
        <v>2</v>
      </c>
      <c r="J496" s="57" t="s">
        <v>252</v>
      </c>
      <c r="K496" s="57" t="n">
        <v>2</v>
      </c>
      <c r="L496" s="59" t="b">
        <f aca="false">FALSE()</f>
        <v>0</v>
      </c>
      <c r="M496" s="59" t="b">
        <f aca="false">TRUE()</f>
        <v>1</v>
      </c>
      <c r="N496" s="59" t="b">
        <f aca="false">TRUE()</f>
        <v>1</v>
      </c>
      <c r="O496" s="59" t="b">
        <f aca="false">TRUE()</f>
        <v>1</v>
      </c>
      <c r="P496" s="59" t="b">
        <f aca="false">TRUE()</f>
        <v>1</v>
      </c>
      <c r="Q496" s="57" t="s">
        <v>5440</v>
      </c>
      <c r="R496" s="57" t="s">
        <v>5028</v>
      </c>
      <c r="S496" s="57" t="s">
        <v>5558</v>
      </c>
      <c r="T496" s="58" t="n">
        <v>1</v>
      </c>
      <c r="U496" s="58" t="n">
        <v>58.2099990844727</v>
      </c>
      <c r="V496" s="57" t="s">
        <v>5501</v>
      </c>
      <c r="W496" s="57" t="s">
        <v>282</v>
      </c>
      <c r="X496" s="57" t="s">
        <v>5221</v>
      </c>
      <c r="Y496" s="57" t="s">
        <v>4867</v>
      </c>
      <c r="Z496" s="57" t="s">
        <v>5095</v>
      </c>
      <c r="AA496" s="57" t="n">
        <v>246</v>
      </c>
      <c r="AB496" s="57" t="n">
        <v>246</v>
      </c>
      <c r="AC496" s="57" t="s">
        <v>5459</v>
      </c>
      <c r="AD496" s="57" t="s">
        <v>5450</v>
      </c>
      <c r="AE496" s="57" t="s">
        <v>4838</v>
      </c>
      <c r="AF496" s="58" t="n">
        <v>1</v>
      </c>
      <c r="AG496" s="58" t="n">
        <v>58.5699996948242</v>
      </c>
      <c r="AH496" s="58" t="n">
        <v>4.00397564927658</v>
      </c>
      <c r="AI496" s="59" t="b">
        <f aca="false">FALSE()</f>
        <v>0</v>
      </c>
      <c r="AJ496" s="59" t="b">
        <f aca="false">FALSE()</f>
        <v>0</v>
      </c>
      <c r="AK496" s="57" t="s">
        <v>5555</v>
      </c>
    </row>
    <row r="497" customFormat="false" ht="15" hidden="false" customHeight="true" outlineLevel="0" collapsed="false">
      <c r="B497" s="57" t="s">
        <v>4704</v>
      </c>
      <c r="C497" s="57" t="s">
        <v>255</v>
      </c>
      <c r="D497" s="57" t="s">
        <v>410</v>
      </c>
      <c r="E497" s="59" t="b">
        <f aca="false">TRUE()</f>
        <v>1</v>
      </c>
      <c r="F497" s="57" t="n">
        <v>1</v>
      </c>
      <c r="G497" s="57" t="s">
        <v>5220</v>
      </c>
      <c r="H497" s="57" t="s">
        <v>4840</v>
      </c>
      <c r="I497" s="57" t="n">
        <v>2</v>
      </c>
      <c r="J497" s="57" t="s">
        <v>252</v>
      </c>
      <c r="K497" s="57" t="n">
        <v>2</v>
      </c>
      <c r="L497" s="59" t="b">
        <f aca="false">FALSE()</f>
        <v>0</v>
      </c>
      <c r="M497" s="59" t="b">
        <f aca="false">TRUE()</f>
        <v>1</v>
      </c>
      <c r="N497" s="59" t="b">
        <f aca="false">TRUE()</f>
        <v>1</v>
      </c>
      <c r="O497" s="59" t="b">
        <f aca="false">TRUE()</f>
        <v>1</v>
      </c>
      <c r="P497" s="59" t="b">
        <f aca="false">TRUE()</f>
        <v>1</v>
      </c>
      <c r="Q497" s="57" t="s">
        <v>5440</v>
      </c>
      <c r="R497" s="57" t="s">
        <v>5028</v>
      </c>
      <c r="S497" s="57" t="s">
        <v>5558</v>
      </c>
      <c r="T497" s="58" t="n">
        <v>1</v>
      </c>
      <c r="U497" s="58" t="n">
        <v>58.2099990844727</v>
      </c>
      <c r="V497" s="57" t="s">
        <v>5501</v>
      </c>
      <c r="W497" s="57" t="s">
        <v>282</v>
      </c>
      <c r="X497" s="57" t="s">
        <v>5221</v>
      </c>
      <c r="Y497" s="57" t="s">
        <v>4867</v>
      </c>
      <c r="Z497" s="57" t="s">
        <v>5095</v>
      </c>
      <c r="AA497" s="57" t="n">
        <v>246</v>
      </c>
      <c r="AB497" s="57" t="n">
        <v>246</v>
      </c>
      <c r="AC497" s="57" t="s">
        <v>5459</v>
      </c>
      <c r="AD497" s="57" t="s">
        <v>5460</v>
      </c>
      <c r="AE497" s="57" t="s">
        <v>4838</v>
      </c>
      <c r="AF497" s="58" t="n">
        <v>1</v>
      </c>
      <c r="AG497" s="58" t="n">
        <v>58.5699996948242</v>
      </c>
      <c r="AH497" s="58" t="n">
        <v>4.22431106809145</v>
      </c>
      <c r="AI497" s="59" t="b">
        <f aca="false">FALSE()</f>
        <v>0</v>
      </c>
      <c r="AJ497" s="59" t="b">
        <f aca="false">FALSE()</f>
        <v>0</v>
      </c>
      <c r="AK497" s="57" t="s">
        <v>5555</v>
      </c>
    </row>
    <row r="498" customFormat="false" ht="15" hidden="false" customHeight="true" outlineLevel="0" collapsed="false">
      <c r="B498" s="57" t="s">
        <v>4704</v>
      </c>
      <c r="C498" s="57" t="s">
        <v>255</v>
      </c>
      <c r="D498" s="57" t="s">
        <v>410</v>
      </c>
      <c r="E498" s="59" t="b">
        <f aca="false">TRUE()</f>
        <v>1</v>
      </c>
      <c r="F498" s="57" t="n">
        <v>1</v>
      </c>
      <c r="G498" s="57" t="s">
        <v>5220</v>
      </c>
      <c r="H498" s="57" t="s">
        <v>4840</v>
      </c>
      <c r="I498" s="57" t="n">
        <v>2</v>
      </c>
      <c r="J498" s="57" t="s">
        <v>252</v>
      </c>
      <c r="K498" s="57" t="n">
        <v>2</v>
      </c>
      <c r="L498" s="59" t="b">
        <f aca="false">FALSE()</f>
        <v>0</v>
      </c>
      <c r="M498" s="59" t="b">
        <f aca="false">TRUE()</f>
        <v>1</v>
      </c>
      <c r="N498" s="59" t="b">
        <f aca="false">TRUE()</f>
        <v>1</v>
      </c>
      <c r="O498" s="59" t="b">
        <f aca="false">TRUE()</f>
        <v>1</v>
      </c>
      <c r="P498" s="59" t="b">
        <f aca="false">TRUE()</f>
        <v>1</v>
      </c>
      <c r="Q498" s="57" t="s">
        <v>5440</v>
      </c>
      <c r="R498" s="57" t="s">
        <v>5028</v>
      </c>
      <c r="S498" s="57" t="s">
        <v>5558</v>
      </c>
      <c r="T498" s="58" t="n">
        <v>1</v>
      </c>
      <c r="U498" s="58" t="n">
        <v>58.2099990844727</v>
      </c>
      <c r="V498" s="57" t="s">
        <v>5501</v>
      </c>
      <c r="W498" s="57" t="s">
        <v>282</v>
      </c>
      <c r="X498" s="57" t="s">
        <v>5221</v>
      </c>
      <c r="Y498" s="57" t="s">
        <v>4867</v>
      </c>
      <c r="Z498" s="57" t="s">
        <v>5095</v>
      </c>
      <c r="AA498" s="57" t="n">
        <v>250</v>
      </c>
      <c r="AB498" s="57" t="n">
        <v>250</v>
      </c>
      <c r="AC498" s="57" t="s">
        <v>5454</v>
      </c>
      <c r="AD498" s="57" t="s">
        <v>5030</v>
      </c>
      <c r="AE498" s="57" t="s">
        <v>4838</v>
      </c>
      <c r="AF498" s="58" t="n">
        <v>1</v>
      </c>
      <c r="AG498" s="58" t="n">
        <v>58.4500007629395</v>
      </c>
      <c r="AH498" s="58" t="n">
        <v>4.14131790617435</v>
      </c>
      <c r="AI498" s="59" t="b">
        <f aca="false">FALSE()</f>
        <v>0</v>
      </c>
      <c r="AJ498" s="59" t="b">
        <f aca="false">FALSE()</f>
        <v>0</v>
      </c>
      <c r="AK498" s="57" t="s">
        <v>5555</v>
      </c>
    </row>
    <row r="499" customFormat="false" ht="15" hidden="false" customHeight="true" outlineLevel="0" collapsed="false">
      <c r="B499" s="57" t="s">
        <v>4704</v>
      </c>
      <c r="C499" s="57" t="s">
        <v>255</v>
      </c>
      <c r="D499" s="57" t="s">
        <v>410</v>
      </c>
      <c r="E499" s="59" t="b">
        <f aca="false">TRUE()</f>
        <v>1</v>
      </c>
      <c r="F499" s="57" t="n">
        <v>1</v>
      </c>
      <c r="G499" s="57" t="s">
        <v>5220</v>
      </c>
      <c r="H499" s="57" t="s">
        <v>4840</v>
      </c>
      <c r="I499" s="57" t="n">
        <v>2</v>
      </c>
      <c r="J499" s="57" t="s">
        <v>252</v>
      </c>
      <c r="K499" s="57" t="n">
        <v>2</v>
      </c>
      <c r="L499" s="59" t="b">
        <f aca="false">FALSE()</f>
        <v>0</v>
      </c>
      <c r="M499" s="59" t="b">
        <f aca="false">TRUE()</f>
        <v>1</v>
      </c>
      <c r="N499" s="59" t="b">
        <f aca="false">TRUE()</f>
        <v>1</v>
      </c>
      <c r="O499" s="59" t="b">
        <f aca="false">TRUE()</f>
        <v>1</v>
      </c>
      <c r="P499" s="59" t="b">
        <f aca="false">TRUE()</f>
        <v>1</v>
      </c>
      <c r="Q499" s="57" t="s">
        <v>5440</v>
      </c>
      <c r="R499" s="57" t="s">
        <v>5028</v>
      </c>
      <c r="S499" s="57" t="s">
        <v>5558</v>
      </c>
      <c r="T499" s="58" t="n">
        <v>1</v>
      </c>
      <c r="U499" s="58" t="n">
        <v>58.2099990844727</v>
      </c>
      <c r="V499" s="57" t="s">
        <v>5501</v>
      </c>
      <c r="W499" s="57" t="s">
        <v>282</v>
      </c>
      <c r="X499" s="57" t="s">
        <v>5221</v>
      </c>
      <c r="Y499" s="57" t="s">
        <v>4867</v>
      </c>
      <c r="Z499" s="57" t="s">
        <v>5095</v>
      </c>
      <c r="AA499" s="57" t="n">
        <v>250</v>
      </c>
      <c r="AB499" s="57" t="n">
        <v>250</v>
      </c>
      <c r="AC499" s="57" t="s">
        <v>5454</v>
      </c>
      <c r="AD499" s="57" t="s">
        <v>5505</v>
      </c>
      <c r="AE499" s="57" t="s">
        <v>4795</v>
      </c>
      <c r="AF499" s="58" t="n">
        <v>1</v>
      </c>
      <c r="AG499" s="58" t="n">
        <v>58.4500007629395</v>
      </c>
      <c r="AH499" s="58" t="n">
        <v>3.62729292999614</v>
      </c>
      <c r="AI499" s="59" t="b">
        <f aca="false">FALSE()</f>
        <v>0</v>
      </c>
      <c r="AJ499" s="59" t="b">
        <f aca="false">TRUE()</f>
        <v>1</v>
      </c>
      <c r="AK499" s="57" t="s">
        <v>5555</v>
      </c>
    </row>
    <row r="500" customFormat="false" ht="15" hidden="false" customHeight="true" outlineLevel="0" collapsed="false">
      <c r="B500" s="57" t="s">
        <v>4704</v>
      </c>
      <c r="C500" s="57" t="s">
        <v>255</v>
      </c>
      <c r="D500" s="57" t="s">
        <v>410</v>
      </c>
      <c r="E500" s="59" t="b">
        <f aca="false">TRUE()</f>
        <v>1</v>
      </c>
      <c r="F500" s="57" t="n">
        <v>1</v>
      </c>
      <c r="G500" s="57" t="s">
        <v>5220</v>
      </c>
      <c r="H500" s="57" t="s">
        <v>4840</v>
      </c>
      <c r="I500" s="57" t="n">
        <v>4</v>
      </c>
      <c r="J500" s="57" t="s">
        <v>425</v>
      </c>
      <c r="K500" s="57" t="n">
        <v>2</v>
      </c>
      <c r="L500" s="59" t="b">
        <f aca="false">FALSE()</f>
        <v>0</v>
      </c>
      <c r="M500" s="59" t="b">
        <f aca="false">TRUE()</f>
        <v>1</v>
      </c>
      <c r="N500" s="59" t="b">
        <f aca="false">TRUE()</f>
        <v>1</v>
      </c>
      <c r="O500" s="59" t="b">
        <f aca="false">TRUE()</f>
        <v>1</v>
      </c>
      <c r="P500" s="59" t="b">
        <f aca="false">TRUE()</f>
        <v>1</v>
      </c>
      <c r="Q500" s="57" t="s">
        <v>5416</v>
      </c>
      <c r="R500" s="57" t="s">
        <v>4795</v>
      </c>
      <c r="S500" s="57" t="s">
        <v>4795</v>
      </c>
      <c r="T500" s="58" t="n">
        <v>1</v>
      </c>
      <c r="U500" s="58" t="n">
        <v>65.25</v>
      </c>
      <c r="V500" s="57" t="s">
        <v>5501</v>
      </c>
      <c r="W500" s="57" t="s">
        <v>282</v>
      </c>
      <c r="X500" s="57" t="s">
        <v>5221</v>
      </c>
      <c r="Y500" s="57" t="s">
        <v>4867</v>
      </c>
      <c r="Z500" s="57" t="s">
        <v>5095</v>
      </c>
      <c r="AA500" s="57" t="n">
        <v>326</v>
      </c>
      <c r="AB500" s="57" t="n">
        <v>326</v>
      </c>
      <c r="AC500" s="57" t="s">
        <v>5454</v>
      </c>
      <c r="AD500" s="57" t="s">
        <v>5431</v>
      </c>
      <c r="AE500" s="57" t="s">
        <v>4866</v>
      </c>
      <c r="AF500" s="58" t="n">
        <v>1</v>
      </c>
      <c r="AG500" s="58" t="n">
        <v>59.8300018310547</v>
      </c>
      <c r="AH500" s="58" t="n">
        <v>4.27320125900946</v>
      </c>
      <c r="AI500" s="59" t="b">
        <f aca="false">FALSE()</f>
        <v>0</v>
      </c>
      <c r="AJ500" s="59" t="b">
        <f aca="false">FALSE()</f>
        <v>0</v>
      </c>
      <c r="AK500" s="57" t="s">
        <v>5556</v>
      </c>
    </row>
    <row r="501" customFormat="false" ht="15" hidden="false" customHeight="true" outlineLevel="0" collapsed="false">
      <c r="B501" s="57" t="s">
        <v>4704</v>
      </c>
      <c r="C501" s="57" t="s">
        <v>255</v>
      </c>
      <c r="D501" s="57" t="s">
        <v>410</v>
      </c>
      <c r="E501" s="59" t="b">
        <f aca="false">TRUE()</f>
        <v>1</v>
      </c>
      <c r="F501" s="57" t="n">
        <v>1</v>
      </c>
      <c r="G501" s="57" t="s">
        <v>5220</v>
      </c>
      <c r="H501" s="57" t="s">
        <v>4840</v>
      </c>
      <c r="I501" s="57" t="n">
        <v>4</v>
      </c>
      <c r="J501" s="57" t="s">
        <v>425</v>
      </c>
      <c r="K501" s="57" t="n">
        <v>2</v>
      </c>
      <c r="L501" s="59" t="b">
        <f aca="false">FALSE()</f>
        <v>0</v>
      </c>
      <c r="M501" s="59" t="b">
        <f aca="false">TRUE()</f>
        <v>1</v>
      </c>
      <c r="N501" s="59" t="b">
        <f aca="false">TRUE()</f>
        <v>1</v>
      </c>
      <c r="O501" s="59" t="b">
        <f aca="false">TRUE()</f>
        <v>1</v>
      </c>
      <c r="P501" s="59" t="b">
        <f aca="false">TRUE()</f>
        <v>1</v>
      </c>
      <c r="Q501" s="57" t="s">
        <v>5416</v>
      </c>
      <c r="R501" s="57" t="s">
        <v>4840</v>
      </c>
      <c r="S501" s="57" t="s">
        <v>5557</v>
      </c>
      <c r="T501" s="58" t="n">
        <v>1</v>
      </c>
      <c r="U501" s="58" t="n">
        <v>65.25</v>
      </c>
      <c r="V501" s="57" t="s">
        <v>5501</v>
      </c>
      <c r="W501" s="57" t="s">
        <v>282</v>
      </c>
      <c r="X501" s="57" t="s">
        <v>5221</v>
      </c>
      <c r="Y501" s="57" t="s">
        <v>4867</v>
      </c>
      <c r="Z501" s="57" t="s">
        <v>5095</v>
      </c>
      <c r="AA501" s="57" t="n">
        <v>326</v>
      </c>
      <c r="AB501" s="57" t="n">
        <v>326</v>
      </c>
      <c r="AC501" s="57" t="s">
        <v>5454</v>
      </c>
      <c r="AD501" s="57" t="s">
        <v>5431</v>
      </c>
      <c r="AE501" s="57" t="s">
        <v>4866</v>
      </c>
      <c r="AF501" s="58" t="n">
        <v>1</v>
      </c>
      <c r="AG501" s="58" t="n">
        <v>59.8300018310547</v>
      </c>
      <c r="AH501" s="58" t="n">
        <v>4.45219878262416</v>
      </c>
      <c r="AI501" s="59" t="b">
        <f aca="false">FALSE()</f>
        <v>0</v>
      </c>
      <c r="AJ501" s="59" t="b">
        <f aca="false">FALSE()</f>
        <v>0</v>
      </c>
      <c r="AK501" s="57" t="s">
        <v>5556</v>
      </c>
    </row>
    <row r="502" customFormat="false" ht="15" hidden="false" customHeight="true" outlineLevel="0" collapsed="false">
      <c r="B502" s="57" t="s">
        <v>4704</v>
      </c>
      <c r="C502" s="57" t="s">
        <v>255</v>
      </c>
      <c r="D502" s="57" t="s">
        <v>410</v>
      </c>
      <c r="E502" s="59" t="b">
        <f aca="false">TRUE()</f>
        <v>1</v>
      </c>
      <c r="F502" s="57" t="n">
        <v>1</v>
      </c>
      <c r="G502" s="57" t="s">
        <v>5220</v>
      </c>
      <c r="H502" s="57" t="s">
        <v>4840</v>
      </c>
      <c r="I502" s="57" t="n">
        <v>4</v>
      </c>
      <c r="J502" s="57" t="s">
        <v>425</v>
      </c>
      <c r="K502" s="57" t="n">
        <v>2</v>
      </c>
      <c r="L502" s="59" t="b">
        <f aca="false">FALSE()</f>
        <v>0</v>
      </c>
      <c r="M502" s="59" t="b">
        <f aca="false">TRUE()</f>
        <v>1</v>
      </c>
      <c r="N502" s="59" t="b">
        <f aca="false">TRUE()</f>
        <v>1</v>
      </c>
      <c r="O502" s="59" t="b">
        <f aca="false">TRUE()</f>
        <v>1</v>
      </c>
      <c r="P502" s="59" t="b">
        <f aca="false">TRUE()</f>
        <v>1</v>
      </c>
      <c r="Q502" s="57" t="s">
        <v>5416</v>
      </c>
      <c r="R502" s="57" t="s">
        <v>4838</v>
      </c>
      <c r="S502" s="57" t="s">
        <v>5557</v>
      </c>
      <c r="T502" s="58" t="n">
        <v>1</v>
      </c>
      <c r="U502" s="58" t="n">
        <v>65.25</v>
      </c>
      <c r="V502" s="57" t="s">
        <v>5501</v>
      </c>
      <c r="W502" s="57" t="s">
        <v>282</v>
      </c>
      <c r="X502" s="57" t="s">
        <v>5221</v>
      </c>
      <c r="Y502" s="57" t="s">
        <v>4867</v>
      </c>
      <c r="Z502" s="57" t="s">
        <v>5095</v>
      </c>
      <c r="AA502" s="57" t="n">
        <v>326</v>
      </c>
      <c r="AB502" s="57" t="n">
        <v>326</v>
      </c>
      <c r="AC502" s="57" t="s">
        <v>5454</v>
      </c>
      <c r="AD502" s="57" t="s">
        <v>5431</v>
      </c>
      <c r="AE502" s="57" t="s">
        <v>4866</v>
      </c>
      <c r="AF502" s="58" t="n">
        <v>1</v>
      </c>
      <c r="AG502" s="58" t="n">
        <v>59.8300018310547</v>
      </c>
      <c r="AH502" s="58" t="n">
        <v>4.39762640523271</v>
      </c>
      <c r="AI502" s="59" t="b">
        <f aca="false">FALSE()</f>
        <v>0</v>
      </c>
      <c r="AJ502" s="59" t="b">
        <f aca="false">FALSE()</f>
        <v>0</v>
      </c>
      <c r="AK502" s="57" t="s">
        <v>5556</v>
      </c>
    </row>
    <row r="503" customFormat="false" ht="15" hidden="false" customHeight="true" outlineLevel="0" collapsed="false">
      <c r="B503" s="57" t="s">
        <v>4704</v>
      </c>
      <c r="C503" s="57" t="s">
        <v>255</v>
      </c>
      <c r="D503" s="57" t="s">
        <v>410</v>
      </c>
      <c r="E503" s="59" t="b">
        <f aca="false">TRUE()</f>
        <v>1</v>
      </c>
      <c r="F503" s="57" t="n">
        <v>1</v>
      </c>
      <c r="G503" s="57" t="s">
        <v>5220</v>
      </c>
      <c r="H503" s="57" t="s">
        <v>4840</v>
      </c>
      <c r="I503" s="57" t="n">
        <v>4</v>
      </c>
      <c r="J503" s="57" t="s">
        <v>425</v>
      </c>
      <c r="K503" s="57" t="n">
        <v>2</v>
      </c>
      <c r="L503" s="59" t="b">
        <f aca="false">FALSE()</f>
        <v>0</v>
      </c>
      <c r="M503" s="59" t="b">
        <f aca="false">TRUE()</f>
        <v>1</v>
      </c>
      <c r="N503" s="59" t="b">
        <f aca="false">TRUE()</f>
        <v>1</v>
      </c>
      <c r="O503" s="59" t="b">
        <f aca="false">TRUE()</f>
        <v>1</v>
      </c>
      <c r="P503" s="59" t="b">
        <f aca="false">TRUE()</f>
        <v>1</v>
      </c>
      <c r="Q503" s="57" t="s">
        <v>5416</v>
      </c>
      <c r="R503" s="57" t="s">
        <v>5028</v>
      </c>
      <c r="S503" s="57" t="s">
        <v>5558</v>
      </c>
      <c r="T503" s="58" t="n">
        <v>1</v>
      </c>
      <c r="U503" s="58" t="n">
        <v>65.25</v>
      </c>
      <c r="V503" s="57" t="s">
        <v>5501</v>
      </c>
      <c r="W503" s="57" t="s">
        <v>282</v>
      </c>
      <c r="X503" s="57" t="s">
        <v>5221</v>
      </c>
      <c r="Y503" s="57" t="s">
        <v>4867</v>
      </c>
      <c r="Z503" s="57" t="s">
        <v>5095</v>
      </c>
      <c r="AA503" s="57" t="n">
        <v>326</v>
      </c>
      <c r="AB503" s="57" t="n">
        <v>326</v>
      </c>
      <c r="AC503" s="57" t="s">
        <v>5454</v>
      </c>
      <c r="AD503" s="57" t="s">
        <v>5431</v>
      </c>
      <c r="AE503" s="57" t="s">
        <v>4866</v>
      </c>
      <c r="AF503" s="58" t="n">
        <v>1</v>
      </c>
      <c r="AG503" s="58" t="n">
        <v>59.8300018310547</v>
      </c>
      <c r="AH503" s="58" t="n">
        <v>4.02716848418342</v>
      </c>
      <c r="AI503" s="59" t="b">
        <f aca="false">FALSE()</f>
        <v>0</v>
      </c>
      <c r="AJ503" s="59" t="b">
        <f aca="false">FALSE()</f>
        <v>0</v>
      </c>
      <c r="AK503" s="57" t="s">
        <v>5556</v>
      </c>
    </row>
    <row r="504" customFormat="false" ht="15" hidden="false" customHeight="true" outlineLevel="0" collapsed="false">
      <c r="B504" s="57" t="s">
        <v>4704</v>
      </c>
      <c r="C504" s="57" t="s">
        <v>255</v>
      </c>
      <c r="D504" s="57" t="s">
        <v>410</v>
      </c>
      <c r="E504" s="59" t="b">
        <f aca="false">TRUE()</f>
        <v>1</v>
      </c>
      <c r="F504" s="57" t="n">
        <v>1</v>
      </c>
      <c r="G504" s="57" t="s">
        <v>5220</v>
      </c>
      <c r="H504" s="57" t="s">
        <v>4840</v>
      </c>
      <c r="I504" s="57" t="n">
        <v>5</v>
      </c>
      <c r="J504" s="57" t="s">
        <v>4570</v>
      </c>
      <c r="K504" s="57" t="n">
        <v>2</v>
      </c>
      <c r="L504" s="59" t="b">
        <f aca="false">FALSE()</f>
        <v>0</v>
      </c>
      <c r="M504" s="59" t="b">
        <f aca="false">TRUE()</f>
        <v>1</v>
      </c>
      <c r="N504" s="59" t="b">
        <f aca="false">TRUE()</f>
        <v>1</v>
      </c>
      <c r="O504" s="59" t="b">
        <f aca="false">TRUE()</f>
        <v>1</v>
      </c>
      <c r="P504" s="59" t="b">
        <f aca="false">TRUE()</f>
        <v>1</v>
      </c>
      <c r="Q504" s="57" t="s">
        <v>5447</v>
      </c>
      <c r="R504" s="57" t="s">
        <v>4795</v>
      </c>
      <c r="S504" s="57" t="s">
        <v>4795</v>
      </c>
      <c r="T504" s="58" t="n">
        <v>1</v>
      </c>
      <c r="U504" s="58" t="n">
        <v>63.310001373291</v>
      </c>
      <c r="V504" s="57" t="s">
        <v>5501</v>
      </c>
      <c r="W504" s="57" t="s">
        <v>282</v>
      </c>
      <c r="X504" s="57" t="s">
        <v>5221</v>
      </c>
      <c r="Y504" s="57" t="s">
        <v>4867</v>
      </c>
      <c r="Z504" s="57" t="s">
        <v>5095</v>
      </c>
      <c r="AA504" s="57" t="n">
        <v>326</v>
      </c>
      <c r="AB504" s="57" t="n">
        <v>326</v>
      </c>
      <c r="AC504" s="57" t="s">
        <v>5454</v>
      </c>
      <c r="AD504" s="57" t="s">
        <v>5030</v>
      </c>
      <c r="AE504" s="57" t="s">
        <v>4838</v>
      </c>
      <c r="AF504" s="58" t="n">
        <v>1</v>
      </c>
      <c r="AG504" s="58" t="n">
        <v>59.8300018310547</v>
      </c>
      <c r="AH504" s="58" t="n">
        <v>4.09061731282702</v>
      </c>
      <c r="AI504" s="59" t="b">
        <f aca="false">FALSE()</f>
        <v>0</v>
      </c>
      <c r="AJ504" s="59" t="b">
        <f aca="false">FALSE()</f>
        <v>0</v>
      </c>
      <c r="AK504" s="57" t="s">
        <v>5555</v>
      </c>
    </row>
    <row r="505" customFormat="false" ht="15" hidden="false" customHeight="true" outlineLevel="0" collapsed="false">
      <c r="B505" s="57" t="s">
        <v>4704</v>
      </c>
      <c r="C505" s="57" t="s">
        <v>255</v>
      </c>
      <c r="D505" s="57" t="s">
        <v>410</v>
      </c>
      <c r="E505" s="59" t="b">
        <f aca="false">TRUE()</f>
        <v>1</v>
      </c>
      <c r="F505" s="57" t="n">
        <v>1</v>
      </c>
      <c r="G505" s="57" t="s">
        <v>5220</v>
      </c>
      <c r="H505" s="57" t="s">
        <v>4840</v>
      </c>
      <c r="I505" s="57" t="n">
        <v>5</v>
      </c>
      <c r="J505" s="57" t="s">
        <v>4570</v>
      </c>
      <c r="K505" s="57" t="n">
        <v>2</v>
      </c>
      <c r="L505" s="59" t="b">
        <f aca="false">FALSE()</f>
        <v>0</v>
      </c>
      <c r="M505" s="59" t="b">
        <f aca="false">TRUE()</f>
        <v>1</v>
      </c>
      <c r="N505" s="59" t="b">
        <f aca="false">TRUE()</f>
        <v>1</v>
      </c>
      <c r="O505" s="59" t="b">
        <f aca="false">TRUE()</f>
        <v>1</v>
      </c>
      <c r="P505" s="59" t="b">
        <f aca="false">TRUE()</f>
        <v>1</v>
      </c>
      <c r="Q505" s="57" t="s">
        <v>5447</v>
      </c>
      <c r="R505" s="57" t="s">
        <v>4795</v>
      </c>
      <c r="S505" s="57" t="s">
        <v>4795</v>
      </c>
      <c r="T505" s="58" t="n">
        <v>1</v>
      </c>
      <c r="U505" s="58" t="n">
        <v>63.310001373291</v>
      </c>
      <c r="V505" s="57" t="s">
        <v>5501</v>
      </c>
      <c r="W505" s="57" t="s">
        <v>282</v>
      </c>
      <c r="X505" s="57" t="s">
        <v>5221</v>
      </c>
      <c r="Y505" s="57" t="s">
        <v>4867</v>
      </c>
      <c r="Z505" s="57" t="s">
        <v>5095</v>
      </c>
      <c r="AA505" s="57" t="n">
        <v>326</v>
      </c>
      <c r="AB505" s="57" t="n">
        <v>326</v>
      </c>
      <c r="AC505" s="57" t="s">
        <v>5454</v>
      </c>
      <c r="AD505" s="57" t="s">
        <v>5431</v>
      </c>
      <c r="AE505" s="57" t="s">
        <v>4866</v>
      </c>
      <c r="AF505" s="58" t="n">
        <v>1</v>
      </c>
      <c r="AG505" s="58" t="n">
        <v>59.8300018310547</v>
      </c>
      <c r="AH505" s="58" t="n">
        <v>3.54996676040777</v>
      </c>
      <c r="AI505" s="59" t="b">
        <f aca="false">FALSE()</f>
        <v>0</v>
      </c>
      <c r="AJ505" s="59" t="b">
        <f aca="false">TRUE()</f>
        <v>1</v>
      </c>
      <c r="AK505" s="57" t="s">
        <v>5556</v>
      </c>
    </row>
    <row r="506" customFormat="false" ht="15" hidden="false" customHeight="true" outlineLevel="0" collapsed="false">
      <c r="B506" s="57" t="s">
        <v>4704</v>
      </c>
      <c r="C506" s="57" t="s">
        <v>255</v>
      </c>
      <c r="D506" s="57" t="s">
        <v>410</v>
      </c>
      <c r="E506" s="59" t="b">
        <f aca="false">TRUE()</f>
        <v>1</v>
      </c>
      <c r="F506" s="57" t="n">
        <v>1</v>
      </c>
      <c r="G506" s="57" t="s">
        <v>5220</v>
      </c>
      <c r="H506" s="57" t="s">
        <v>4840</v>
      </c>
      <c r="I506" s="57" t="n">
        <v>5</v>
      </c>
      <c r="J506" s="57" t="s">
        <v>4570</v>
      </c>
      <c r="K506" s="57" t="n">
        <v>2</v>
      </c>
      <c r="L506" s="59" t="b">
        <f aca="false">FALSE()</f>
        <v>0</v>
      </c>
      <c r="M506" s="59" t="b">
        <f aca="false">TRUE()</f>
        <v>1</v>
      </c>
      <c r="N506" s="59" t="b">
        <f aca="false">TRUE()</f>
        <v>1</v>
      </c>
      <c r="O506" s="59" t="b">
        <f aca="false">TRUE()</f>
        <v>1</v>
      </c>
      <c r="P506" s="59" t="b">
        <f aca="false">TRUE()</f>
        <v>1</v>
      </c>
      <c r="Q506" s="57" t="s">
        <v>5447</v>
      </c>
      <c r="R506" s="57" t="s">
        <v>4795</v>
      </c>
      <c r="S506" s="57" t="s">
        <v>4795</v>
      </c>
      <c r="T506" s="58" t="n">
        <v>1</v>
      </c>
      <c r="U506" s="58" t="n">
        <v>63.310001373291</v>
      </c>
      <c r="V506" s="57" t="s">
        <v>5501</v>
      </c>
      <c r="W506" s="57" t="s">
        <v>282</v>
      </c>
      <c r="X506" s="57" t="s">
        <v>5221</v>
      </c>
      <c r="Y506" s="57" t="s">
        <v>4867</v>
      </c>
      <c r="Z506" s="57" t="s">
        <v>5095</v>
      </c>
      <c r="AA506" s="57" t="n">
        <v>326</v>
      </c>
      <c r="AB506" s="57" t="n">
        <v>326</v>
      </c>
      <c r="AC506" s="57" t="s">
        <v>5454</v>
      </c>
      <c r="AD506" s="57" t="s">
        <v>5505</v>
      </c>
      <c r="AE506" s="57" t="s">
        <v>4795</v>
      </c>
      <c r="AF506" s="58" t="n">
        <v>1</v>
      </c>
      <c r="AG506" s="58" t="n">
        <v>59.8300018310547</v>
      </c>
      <c r="AH506" s="58" t="n">
        <v>3.76954692237675</v>
      </c>
      <c r="AI506" s="59" t="b">
        <f aca="false">FALSE()</f>
        <v>0</v>
      </c>
      <c r="AJ506" s="59" t="b">
        <f aca="false">TRUE()</f>
        <v>1</v>
      </c>
      <c r="AK506" s="57" t="s">
        <v>5555</v>
      </c>
    </row>
    <row r="507" customFormat="false" ht="15" hidden="false" customHeight="true" outlineLevel="0" collapsed="false">
      <c r="B507" s="57" t="s">
        <v>4704</v>
      </c>
      <c r="C507" s="57" t="s">
        <v>255</v>
      </c>
      <c r="D507" s="57" t="s">
        <v>410</v>
      </c>
      <c r="E507" s="59" t="b">
        <f aca="false">TRUE()</f>
        <v>1</v>
      </c>
      <c r="F507" s="57" t="n">
        <v>1</v>
      </c>
      <c r="G507" s="57" t="s">
        <v>5220</v>
      </c>
      <c r="H507" s="57" t="s">
        <v>4840</v>
      </c>
      <c r="I507" s="57" t="n">
        <v>5</v>
      </c>
      <c r="J507" s="57" t="s">
        <v>4570</v>
      </c>
      <c r="K507" s="57" t="n">
        <v>2</v>
      </c>
      <c r="L507" s="59" t="b">
        <f aca="false">FALSE()</f>
        <v>0</v>
      </c>
      <c r="M507" s="59" t="b">
        <f aca="false">TRUE()</f>
        <v>1</v>
      </c>
      <c r="N507" s="59" t="b">
        <f aca="false">TRUE()</f>
        <v>1</v>
      </c>
      <c r="O507" s="59" t="b">
        <f aca="false">TRUE()</f>
        <v>1</v>
      </c>
      <c r="P507" s="59" t="b">
        <f aca="false">TRUE()</f>
        <v>1</v>
      </c>
      <c r="Q507" s="57" t="s">
        <v>5447</v>
      </c>
      <c r="R507" s="57" t="s">
        <v>4840</v>
      </c>
      <c r="S507" s="57" t="s">
        <v>5557</v>
      </c>
      <c r="T507" s="58" t="n">
        <v>1</v>
      </c>
      <c r="U507" s="58" t="n">
        <v>63.310001373291</v>
      </c>
      <c r="V507" s="57" t="s">
        <v>5501</v>
      </c>
      <c r="W507" s="57" t="s">
        <v>282</v>
      </c>
      <c r="X507" s="57" t="s">
        <v>5221</v>
      </c>
      <c r="Y507" s="57" t="s">
        <v>4867</v>
      </c>
      <c r="Z507" s="57" t="s">
        <v>5095</v>
      </c>
      <c r="AA507" s="57" t="n">
        <v>326</v>
      </c>
      <c r="AB507" s="57" t="n">
        <v>326</v>
      </c>
      <c r="AC507" s="57" t="s">
        <v>5454</v>
      </c>
      <c r="AD507" s="57" t="s">
        <v>5030</v>
      </c>
      <c r="AE507" s="57" t="s">
        <v>4838</v>
      </c>
      <c r="AF507" s="58" t="n">
        <v>1</v>
      </c>
      <c r="AG507" s="58" t="n">
        <v>59.8300018310547</v>
      </c>
      <c r="AH507" s="58" t="n">
        <v>4.41815628967559</v>
      </c>
      <c r="AI507" s="59" t="b">
        <f aca="false">FALSE()</f>
        <v>0</v>
      </c>
      <c r="AJ507" s="59" t="b">
        <f aca="false">FALSE()</f>
        <v>0</v>
      </c>
      <c r="AK507" s="57" t="s">
        <v>5555</v>
      </c>
    </row>
    <row r="508" customFormat="false" ht="15" hidden="false" customHeight="true" outlineLevel="0" collapsed="false">
      <c r="B508" s="57" t="s">
        <v>4704</v>
      </c>
      <c r="C508" s="57" t="s">
        <v>255</v>
      </c>
      <c r="D508" s="57" t="s">
        <v>410</v>
      </c>
      <c r="E508" s="59" t="b">
        <f aca="false">TRUE()</f>
        <v>1</v>
      </c>
      <c r="F508" s="57" t="n">
        <v>1</v>
      </c>
      <c r="G508" s="57" t="s">
        <v>5220</v>
      </c>
      <c r="H508" s="57" t="s">
        <v>4840</v>
      </c>
      <c r="I508" s="57" t="n">
        <v>5</v>
      </c>
      <c r="J508" s="57" t="s">
        <v>4570</v>
      </c>
      <c r="K508" s="57" t="n">
        <v>2</v>
      </c>
      <c r="L508" s="59" t="b">
        <f aca="false">FALSE()</f>
        <v>0</v>
      </c>
      <c r="M508" s="59" t="b">
        <f aca="false">TRUE()</f>
        <v>1</v>
      </c>
      <c r="N508" s="59" t="b">
        <f aca="false">TRUE()</f>
        <v>1</v>
      </c>
      <c r="O508" s="59" t="b">
        <f aca="false">TRUE()</f>
        <v>1</v>
      </c>
      <c r="P508" s="59" t="b">
        <f aca="false">TRUE()</f>
        <v>1</v>
      </c>
      <c r="Q508" s="57" t="s">
        <v>5447</v>
      </c>
      <c r="R508" s="57" t="s">
        <v>4840</v>
      </c>
      <c r="S508" s="57" t="s">
        <v>5557</v>
      </c>
      <c r="T508" s="58" t="n">
        <v>1</v>
      </c>
      <c r="U508" s="58" t="n">
        <v>63.310001373291</v>
      </c>
      <c r="V508" s="57" t="s">
        <v>5501</v>
      </c>
      <c r="W508" s="57" t="s">
        <v>282</v>
      </c>
      <c r="X508" s="57" t="s">
        <v>5221</v>
      </c>
      <c r="Y508" s="57" t="s">
        <v>4867</v>
      </c>
      <c r="Z508" s="57" t="s">
        <v>5095</v>
      </c>
      <c r="AA508" s="57" t="n">
        <v>326</v>
      </c>
      <c r="AB508" s="57" t="n">
        <v>326</v>
      </c>
      <c r="AC508" s="57" t="s">
        <v>5454</v>
      </c>
      <c r="AD508" s="57" t="s">
        <v>5431</v>
      </c>
      <c r="AE508" s="57" t="s">
        <v>4866</v>
      </c>
      <c r="AF508" s="58" t="n">
        <v>1</v>
      </c>
      <c r="AG508" s="58" t="n">
        <v>59.8300018310547</v>
      </c>
      <c r="AH508" s="58" t="n">
        <v>4.16820093085732</v>
      </c>
      <c r="AI508" s="59" t="b">
        <f aca="false">FALSE()</f>
        <v>0</v>
      </c>
      <c r="AJ508" s="59" t="b">
        <f aca="false">FALSE()</f>
        <v>0</v>
      </c>
      <c r="AK508" s="57" t="s">
        <v>5556</v>
      </c>
    </row>
    <row r="509" customFormat="false" ht="15" hidden="false" customHeight="true" outlineLevel="0" collapsed="false">
      <c r="B509" s="57" t="s">
        <v>4704</v>
      </c>
      <c r="C509" s="57" t="s">
        <v>255</v>
      </c>
      <c r="D509" s="57" t="s">
        <v>410</v>
      </c>
      <c r="E509" s="59" t="b">
        <f aca="false">TRUE()</f>
        <v>1</v>
      </c>
      <c r="F509" s="57" t="n">
        <v>1</v>
      </c>
      <c r="G509" s="57" t="s">
        <v>5220</v>
      </c>
      <c r="H509" s="57" t="s">
        <v>4840</v>
      </c>
      <c r="I509" s="57" t="n">
        <v>5</v>
      </c>
      <c r="J509" s="57" t="s">
        <v>4570</v>
      </c>
      <c r="K509" s="57" t="n">
        <v>2</v>
      </c>
      <c r="L509" s="59" t="b">
        <f aca="false">FALSE()</f>
        <v>0</v>
      </c>
      <c r="M509" s="59" t="b">
        <f aca="false">TRUE()</f>
        <v>1</v>
      </c>
      <c r="N509" s="59" t="b">
        <f aca="false">TRUE()</f>
        <v>1</v>
      </c>
      <c r="O509" s="59" t="b">
        <f aca="false">TRUE()</f>
        <v>1</v>
      </c>
      <c r="P509" s="59" t="b">
        <f aca="false">TRUE()</f>
        <v>1</v>
      </c>
      <c r="Q509" s="57" t="s">
        <v>5447</v>
      </c>
      <c r="R509" s="57" t="s">
        <v>4840</v>
      </c>
      <c r="S509" s="57" t="s">
        <v>5557</v>
      </c>
      <c r="T509" s="58" t="n">
        <v>1</v>
      </c>
      <c r="U509" s="58" t="n">
        <v>63.310001373291</v>
      </c>
      <c r="V509" s="57" t="s">
        <v>5501</v>
      </c>
      <c r="W509" s="57" t="s">
        <v>282</v>
      </c>
      <c r="X509" s="57" t="s">
        <v>5221</v>
      </c>
      <c r="Y509" s="57" t="s">
        <v>4867</v>
      </c>
      <c r="Z509" s="57" t="s">
        <v>5095</v>
      </c>
      <c r="AA509" s="57" t="n">
        <v>326</v>
      </c>
      <c r="AB509" s="57" t="n">
        <v>326</v>
      </c>
      <c r="AC509" s="57" t="s">
        <v>5454</v>
      </c>
      <c r="AD509" s="57" t="s">
        <v>5505</v>
      </c>
      <c r="AE509" s="57" t="s">
        <v>4795</v>
      </c>
      <c r="AF509" s="58" t="n">
        <v>1</v>
      </c>
      <c r="AG509" s="58" t="n">
        <v>59.8300018310547</v>
      </c>
      <c r="AH509" s="58" t="n">
        <v>3.80434212446778</v>
      </c>
      <c r="AI509" s="59" t="b">
        <f aca="false">FALSE()</f>
        <v>0</v>
      </c>
      <c r="AJ509" s="59" t="b">
        <f aca="false">TRUE()</f>
        <v>1</v>
      </c>
      <c r="AK509" s="57" t="s">
        <v>5555</v>
      </c>
    </row>
    <row r="510" customFormat="false" ht="15" hidden="false" customHeight="true" outlineLevel="0" collapsed="false">
      <c r="B510" s="57" t="s">
        <v>4704</v>
      </c>
      <c r="C510" s="57" t="s">
        <v>255</v>
      </c>
      <c r="D510" s="57" t="s">
        <v>410</v>
      </c>
      <c r="E510" s="59" t="b">
        <f aca="false">TRUE()</f>
        <v>1</v>
      </c>
      <c r="F510" s="57" t="n">
        <v>1</v>
      </c>
      <c r="G510" s="57" t="s">
        <v>5220</v>
      </c>
      <c r="H510" s="57" t="s">
        <v>4840</v>
      </c>
      <c r="I510" s="57" t="n">
        <v>5</v>
      </c>
      <c r="J510" s="57" t="s">
        <v>4570</v>
      </c>
      <c r="K510" s="57" t="n">
        <v>2</v>
      </c>
      <c r="L510" s="59" t="b">
        <f aca="false">FALSE()</f>
        <v>0</v>
      </c>
      <c r="M510" s="59" t="b">
        <f aca="false">TRUE()</f>
        <v>1</v>
      </c>
      <c r="N510" s="59" t="b">
        <f aca="false">TRUE()</f>
        <v>1</v>
      </c>
      <c r="O510" s="59" t="b">
        <f aca="false">TRUE()</f>
        <v>1</v>
      </c>
      <c r="P510" s="59" t="b">
        <f aca="false">TRUE()</f>
        <v>1</v>
      </c>
      <c r="Q510" s="57" t="s">
        <v>5447</v>
      </c>
      <c r="R510" s="57" t="s">
        <v>4838</v>
      </c>
      <c r="S510" s="57" t="s">
        <v>5557</v>
      </c>
      <c r="T510" s="58" t="n">
        <v>1</v>
      </c>
      <c r="U510" s="58" t="n">
        <v>63.310001373291</v>
      </c>
      <c r="V510" s="57" t="s">
        <v>5501</v>
      </c>
      <c r="W510" s="57" t="s">
        <v>282</v>
      </c>
      <c r="X510" s="57" t="s">
        <v>5221</v>
      </c>
      <c r="Y510" s="57" t="s">
        <v>4867</v>
      </c>
      <c r="Z510" s="57" t="s">
        <v>5095</v>
      </c>
      <c r="AA510" s="57" t="n">
        <v>249</v>
      </c>
      <c r="AB510" s="57" t="n">
        <v>249</v>
      </c>
      <c r="AC510" s="57" t="s">
        <v>5416</v>
      </c>
      <c r="AD510" s="57" t="s">
        <v>5502</v>
      </c>
      <c r="AE510" s="57" t="s">
        <v>4795</v>
      </c>
      <c r="AF510" s="58" t="n">
        <v>1</v>
      </c>
      <c r="AG510" s="58" t="n">
        <v>60.1800003051758</v>
      </c>
      <c r="AH510" s="58" t="n">
        <v>4.27384826590741</v>
      </c>
      <c r="AI510" s="59" t="b">
        <f aca="false">FALSE()</f>
        <v>0</v>
      </c>
      <c r="AJ510" s="59" t="b">
        <f aca="false">FALSE()</f>
        <v>0</v>
      </c>
      <c r="AK510" s="57" t="s">
        <v>5555</v>
      </c>
    </row>
    <row r="511" customFormat="false" ht="15" hidden="false" customHeight="true" outlineLevel="0" collapsed="false">
      <c r="B511" s="57" t="s">
        <v>4704</v>
      </c>
      <c r="C511" s="57" t="s">
        <v>255</v>
      </c>
      <c r="D511" s="57" t="s">
        <v>410</v>
      </c>
      <c r="E511" s="59" t="b">
        <f aca="false">TRUE()</f>
        <v>1</v>
      </c>
      <c r="F511" s="57" t="n">
        <v>1</v>
      </c>
      <c r="G511" s="57" t="s">
        <v>5220</v>
      </c>
      <c r="H511" s="57" t="s">
        <v>4840</v>
      </c>
      <c r="I511" s="57" t="n">
        <v>5</v>
      </c>
      <c r="J511" s="57" t="s">
        <v>4570</v>
      </c>
      <c r="K511" s="57" t="n">
        <v>2</v>
      </c>
      <c r="L511" s="59" t="b">
        <f aca="false">FALSE()</f>
        <v>0</v>
      </c>
      <c r="M511" s="59" t="b">
        <f aca="false">TRUE()</f>
        <v>1</v>
      </c>
      <c r="N511" s="59" t="b">
        <f aca="false">TRUE()</f>
        <v>1</v>
      </c>
      <c r="O511" s="59" t="b">
        <f aca="false">TRUE()</f>
        <v>1</v>
      </c>
      <c r="P511" s="59" t="b">
        <f aca="false">TRUE()</f>
        <v>1</v>
      </c>
      <c r="Q511" s="57" t="s">
        <v>5447</v>
      </c>
      <c r="R511" s="57" t="s">
        <v>4838</v>
      </c>
      <c r="S511" s="57" t="s">
        <v>5557</v>
      </c>
      <c r="T511" s="58" t="n">
        <v>1</v>
      </c>
      <c r="U511" s="58" t="n">
        <v>63.310001373291</v>
      </c>
      <c r="V511" s="57" t="s">
        <v>5501</v>
      </c>
      <c r="W511" s="57" t="s">
        <v>282</v>
      </c>
      <c r="X511" s="57" t="s">
        <v>5221</v>
      </c>
      <c r="Y511" s="57" t="s">
        <v>4867</v>
      </c>
      <c r="Z511" s="57" t="s">
        <v>5095</v>
      </c>
      <c r="AA511" s="57" t="n">
        <v>250</v>
      </c>
      <c r="AB511" s="57" t="n">
        <v>250</v>
      </c>
      <c r="AC511" s="57" t="s">
        <v>5454</v>
      </c>
      <c r="AD511" s="57" t="s">
        <v>5431</v>
      </c>
      <c r="AE511" s="57" t="s">
        <v>4866</v>
      </c>
      <c r="AF511" s="58" t="n">
        <v>1</v>
      </c>
      <c r="AG511" s="58" t="n">
        <v>58.4500007629395</v>
      </c>
      <c r="AH511" s="58" t="n">
        <v>4.01438525804384</v>
      </c>
      <c r="AI511" s="59" t="b">
        <f aca="false">FALSE()</f>
        <v>0</v>
      </c>
      <c r="AJ511" s="59" t="b">
        <f aca="false">FALSE()</f>
        <v>0</v>
      </c>
      <c r="AK511" s="57" t="s">
        <v>5556</v>
      </c>
    </row>
    <row r="512" customFormat="false" ht="15" hidden="false" customHeight="true" outlineLevel="0" collapsed="false">
      <c r="B512" s="57" t="s">
        <v>4704</v>
      </c>
      <c r="C512" s="57" t="s">
        <v>255</v>
      </c>
      <c r="D512" s="57" t="s">
        <v>410</v>
      </c>
      <c r="E512" s="59" t="b">
        <f aca="false">TRUE()</f>
        <v>1</v>
      </c>
      <c r="F512" s="57" t="n">
        <v>1</v>
      </c>
      <c r="G512" s="57" t="s">
        <v>5220</v>
      </c>
      <c r="H512" s="57" t="s">
        <v>4840</v>
      </c>
      <c r="I512" s="57" t="n">
        <v>5</v>
      </c>
      <c r="J512" s="57" t="s">
        <v>4570</v>
      </c>
      <c r="K512" s="57" t="n">
        <v>2</v>
      </c>
      <c r="L512" s="59" t="b">
        <f aca="false">FALSE()</f>
        <v>0</v>
      </c>
      <c r="M512" s="59" t="b">
        <f aca="false">TRUE()</f>
        <v>1</v>
      </c>
      <c r="N512" s="59" t="b">
        <f aca="false">TRUE()</f>
        <v>1</v>
      </c>
      <c r="O512" s="59" t="b">
        <f aca="false">TRUE()</f>
        <v>1</v>
      </c>
      <c r="P512" s="59" t="b">
        <f aca="false">TRUE()</f>
        <v>1</v>
      </c>
      <c r="Q512" s="57" t="s">
        <v>5447</v>
      </c>
      <c r="R512" s="57" t="s">
        <v>4838</v>
      </c>
      <c r="S512" s="57" t="s">
        <v>5557</v>
      </c>
      <c r="T512" s="58" t="n">
        <v>1</v>
      </c>
      <c r="U512" s="58" t="n">
        <v>63.310001373291</v>
      </c>
      <c r="V512" s="57" t="s">
        <v>5501</v>
      </c>
      <c r="W512" s="57" t="s">
        <v>282</v>
      </c>
      <c r="X512" s="57" t="s">
        <v>5221</v>
      </c>
      <c r="Y512" s="57" t="s">
        <v>4867</v>
      </c>
      <c r="Z512" s="57" t="s">
        <v>5095</v>
      </c>
      <c r="AA512" s="57" t="n">
        <v>326</v>
      </c>
      <c r="AB512" s="57" t="n">
        <v>326</v>
      </c>
      <c r="AC512" s="57" t="s">
        <v>5454</v>
      </c>
      <c r="AD512" s="57" t="s">
        <v>5505</v>
      </c>
      <c r="AE512" s="57" t="s">
        <v>4795</v>
      </c>
      <c r="AF512" s="58" t="n">
        <v>1</v>
      </c>
      <c r="AG512" s="58" t="n">
        <v>59.8300018310547</v>
      </c>
      <c r="AH512" s="58" t="n">
        <v>3.50834718920465</v>
      </c>
      <c r="AI512" s="59" t="b">
        <f aca="false">FALSE()</f>
        <v>0</v>
      </c>
      <c r="AJ512" s="59" t="b">
        <f aca="false">TRUE()</f>
        <v>1</v>
      </c>
      <c r="AK512" s="57" t="s">
        <v>5555</v>
      </c>
    </row>
    <row r="513" customFormat="false" ht="15" hidden="false" customHeight="true" outlineLevel="0" collapsed="false">
      <c r="B513" s="57" t="s">
        <v>4704</v>
      </c>
      <c r="C513" s="57" t="s">
        <v>255</v>
      </c>
      <c r="D513" s="57" t="s">
        <v>410</v>
      </c>
      <c r="E513" s="59" t="b">
        <f aca="false">TRUE()</f>
        <v>1</v>
      </c>
      <c r="F513" s="57" t="n">
        <v>1</v>
      </c>
      <c r="G513" s="57" t="s">
        <v>5220</v>
      </c>
      <c r="H513" s="57" t="s">
        <v>4840</v>
      </c>
      <c r="I513" s="57" t="n">
        <v>5</v>
      </c>
      <c r="J513" s="57" t="s">
        <v>4570</v>
      </c>
      <c r="K513" s="57" t="n">
        <v>2</v>
      </c>
      <c r="L513" s="59" t="b">
        <f aca="false">FALSE()</f>
        <v>0</v>
      </c>
      <c r="M513" s="59" t="b">
        <f aca="false">TRUE()</f>
        <v>1</v>
      </c>
      <c r="N513" s="59" t="b">
        <f aca="false">TRUE()</f>
        <v>1</v>
      </c>
      <c r="O513" s="59" t="b">
        <f aca="false">TRUE()</f>
        <v>1</v>
      </c>
      <c r="P513" s="59" t="b">
        <f aca="false">TRUE()</f>
        <v>1</v>
      </c>
      <c r="Q513" s="57" t="s">
        <v>5447</v>
      </c>
      <c r="R513" s="57" t="s">
        <v>4866</v>
      </c>
      <c r="S513" s="57" t="s">
        <v>5557</v>
      </c>
      <c r="T513" s="58" t="n">
        <v>1</v>
      </c>
      <c r="U513" s="58" t="n">
        <v>63.310001373291</v>
      </c>
      <c r="V513" s="57" t="s">
        <v>5501</v>
      </c>
      <c r="W513" s="57" t="s">
        <v>282</v>
      </c>
      <c r="X513" s="57" t="s">
        <v>5221</v>
      </c>
      <c r="Y513" s="57" t="s">
        <v>4867</v>
      </c>
      <c r="Z513" s="57" t="s">
        <v>5095</v>
      </c>
      <c r="AA513" s="57" t="n">
        <v>249</v>
      </c>
      <c r="AB513" s="57" t="n">
        <v>249</v>
      </c>
      <c r="AC513" s="57" t="s">
        <v>5416</v>
      </c>
      <c r="AD513" s="57" t="s">
        <v>5502</v>
      </c>
      <c r="AE513" s="57" t="s">
        <v>4795</v>
      </c>
      <c r="AF513" s="58" t="n">
        <v>1</v>
      </c>
      <c r="AG513" s="58" t="n">
        <v>60.1800003051758</v>
      </c>
      <c r="AH513" s="58" t="n">
        <v>3.53420231452583</v>
      </c>
      <c r="AI513" s="59" t="b">
        <f aca="false">FALSE()</f>
        <v>0</v>
      </c>
      <c r="AJ513" s="59" t="b">
        <f aca="false">TRUE()</f>
        <v>1</v>
      </c>
      <c r="AK513" s="57" t="s">
        <v>5555</v>
      </c>
    </row>
    <row r="514" customFormat="false" ht="15" hidden="false" customHeight="true" outlineLevel="0" collapsed="false">
      <c r="B514" s="57" t="s">
        <v>4704</v>
      </c>
      <c r="C514" s="57" t="s">
        <v>255</v>
      </c>
      <c r="D514" s="57" t="s">
        <v>410</v>
      </c>
      <c r="E514" s="59" t="b">
        <f aca="false">TRUE()</f>
        <v>1</v>
      </c>
      <c r="F514" s="57" t="n">
        <v>1</v>
      </c>
      <c r="G514" s="57" t="s">
        <v>5220</v>
      </c>
      <c r="H514" s="57" t="s">
        <v>4840</v>
      </c>
      <c r="I514" s="57" t="n">
        <v>5</v>
      </c>
      <c r="J514" s="57" t="s">
        <v>4570</v>
      </c>
      <c r="K514" s="57" t="n">
        <v>2</v>
      </c>
      <c r="L514" s="59" t="b">
        <f aca="false">FALSE()</f>
        <v>0</v>
      </c>
      <c r="M514" s="59" t="b">
        <f aca="false">TRUE()</f>
        <v>1</v>
      </c>
      <c r="N514" s="59" t="b">
        <f aca="false">TRUE()</f>
        <v>1</v>
      </c>
      <c r="O514" s="59" t="b">
        <f aca="false">TRUE()</f>
        <v>1</v>
      </c>
      <c r="P514" s="59" t="b">
        <f aca="false">TRUE()</f>
        <v>1</v>
      </c>
      <c r="Q514" s="57" t="s">
        <v>5447</v>
      </c>
      <c r="R514" s="57" t="s">
        <v>4866</v>
      </c>
      <c r="S514" s="57" t="s">
        <v>5557</v>
      </c>
      <c r="T514" s="58" t="n">
        <v>1</v>
      </c>
      <c r="U514" s="58" t="n">
        <v>63.310001373291</v>
      </c>
      <c r="V514" s="57" t="s">
        <v>5501</v>
      </c>
      <c r="W514" s="57" t="s">
        <v>282</v>
      </c>
      <c r="X514" s="57" t="s">
        <v>5221</v>
      </c>
      <c r="Y514" s="57" t="s">
        <v>4867</v>
      </c>
      <c r="Z514" s="57" t="s">
        <v>5095</v>
      </c>
      <c r="AA514" s="57" t="n">
        <v>250</v>
      </c>
      <c r="AB514" s="57" t="n">
        <v>250</v>
      </c>
      <c r="AC514" s="57" t="s">
        <v>5454</v>
      </c>
      <c r="AD514" s="57" t="s">
        <v>4840</v>
      </c>
      <c r="AE514" s="57" t="s">
        <v>4838</v>
      </c>
      <c r="AF514" s="58" t="n">
        <v>1</v>
      </c>
      <c r="AG514" s="58" t="n">
        <v>58.4500007629395</v>
      </c>
      <c r="AH514" s="58" t="n">
        <v>4.25625633626547</v>
      </c>
      <c r="AI514" s="59" t="b">
        <f aca="false">FALSE()</f>
        <v>0</v>
      </c>
      <c r="AJ514" s="59" t="b">
        <f aca="false">FALSE()</f>
        <v>0</v>
      </c>
      <c r="AK514" s="57" t="s">
        <v>5555</v>
      </c>
    </row>
    <row r="515" customFormat="false" ht="15" hidden="false" customHeight="true" outlineLevel="0" collapsed="false">
      <c r="B515" s="57" t="s">
        <v>4704</v>
      </c>
      <c r="C515" s="57" t="s">
        <v>255</v>
      </c>
      <c r="D515" s="57" t="s">
        <v>410</v>
      </c>
      <c r="E515" s="59" t="b">
        <f aca="false">TRUE()</f>
        <v>1</v>
      </c>
      <c r="F515" s="57" t="n">
        <v>1</v>
      </c>
      <c r="G515" s="57" t="s">
        <v>5220</v>
      </c>
      <c r="H515" s="57" t="s">
        <v>4840</v>
      </c>
      <c r="I515" s="57" t="n">
        <v>5</v>
      </c>
      <c r="J515" s="57" t="s">
        <v>4570</v>
      </c>
      <c r="K515" s="57" t="n">
        <v>2</v>
      </c>
      <c r="L515" s="59" t="b">
        <f aca="false">FALSE()</f>
        <v>0</v>
      </c>
      <c r="M515" s="59" t="b">
        <f aca="false">TRUE()</f>
        <v>1</v>
      </c>
      <c r="N515" s="59" t="b">
        <f aca="false">TRUE()</f>
        <v>1</v>
      </c>
      <c r="O515" s="59" t="b">
        <f aca="false">TRUE()</f>
        <v>1</v>
      </c>
      <c r="P515" s="59" t="b">
        <f aca="false">TRUE()</f>
        <v>1</v>
      </c>
      <c r="Q515" s="57" t="s">
        <v>5447</v>
      </c>
      <c r="R515" s="57" t="s">
        <v>4866</v>
      </c>
      <c r="S515" s="57" t="s">
        <v>5557</v>
      </c>
      <c r="T515" s="58" t="n">
        <v>1</v>
      </c>
      <c r="U515" s="58" t="n">
        <v>63.310001373291</v>
      </c>
      <c r="V515" s="57" t="s">
        <v>5501</v>
      </c>
      <c r="W515" s="57" t="s">
        <v>282</v>
      </c>
      <c r="X515" s="57" t="s">
        <v>5221</v>
      </c>
      <c r="Y515" s="57" t="s">
        <v>4867</v>
      </c>
      <c r="Z515" s="57" t="s">
        <v>5095</v>
      </c>
      <c r="AA515" s="57" t="n">
        <v>250</v>
      </c>
      <c r="AB515" s="57" t="n">
        <v>250</v>
      </c>
      <c r="AC515" s="57" t="s">
        <v>5454</v>
      </c>
      <c r="AD515" s="57" t="s">
        <v>5028</v>
      </c>
      <c r="AE515" s="57" t="s">
        <v>4838</v>
      </c>
      <c r="AF515" s="58" t="n">
        <v>1</v>
      </c>
      <c r="AG515" s="58" t="n">
        <v>58.4500007629395</v>
      </c>
      <c r="AH515" s="58" t="n">
        <v>4.49473180512475</v>
      </c>
      <c r="AI515" s="59" t="b">
        <f aca="false">FALSE()</f>
        <v>0</v>
      </c>
      <c r="AJ515" s="59" t="b">
        <f aca="false">FALSE()</f>
        <v>0</v>
      </c>
      <c r="AK515" s="57" t="s">
        <v>5555</v>
      </c>
    </row>
    <row r="516" customFormat="false" ht="15" hidden="false" customHeight="true" outlineLevel="0" collapsed="false">
      <c r="B516" s="57" t="s">
        <v>4704</v>
      </c>
      <c r="C516" s="57" t="s">
        <v>255</v>
      </c>
      <c r="D516" s="57" t="s">
        <v>410</v>
      </c>
      <c r="E516" s="59" t="b">
        <f aca="false">TRUE()</f>
        <v>1</v>
      </c>
      <c r="F516" s="57" t="n">
        <v>1</v>
      </c>
      <c r="G516" s="57" t="s">
        <v>5220</v>
      </c>
      <c r="H516" s="57" t="s">
        <v>4840</v>
      </c>
      <c r="I516" s="57" t="n">
        <v>5</v>
      </c>
      <c r="J516" s="57" t="s">
        <v>4570</v>
      </c>
      <c r="K516" s="57" t="n">
        <v>2</v>
      </c>
      <c r="L516" s="59" t="b">
        <f aca="false">FALSE()</f>
        <v>0</v>
      </c>
      <c r="M516" s="59" t="b">
        <f aca="false">TRUE()</f>
        <v>1</v>
      </c>
      <c r="N516" s="59" t="b">
        <f aca="false">TRUE()</f>
        <v>1</v>
      </c>
      <c r="O516" s="59" t="b">
        <f aca="false">TRUE()</f>
        <v>1</v>
      </c>
      <c r="P516" s="59" t="b">
        <f aca="false">TRUE()</f>
        <v>1</v>
      </c>
      <c r="Q516" s="57" t="s">
        <v>5447</v>
      </c>
      <c r="R516" s="57" t="s">
        <v>4866</v>
      </c>
      <c r="S516" s="57" t="s">
        <v>5557</v>
      </c>
      <c r="T516" s="58" t="n">
        <v>1</v>
      </c>
      <c r="U516" s="58" t="n">
        <v>63.310001373291</v>
      </c>
      <c r="V516" s="57" t="s">
        <v>5501</v>
      </c>
      <c r="W516" s="57" t="s">
        <v>282</v>
      </c>
      <c r="X516" s="57" t="s">
        <v>5221</v>
      </c>
      <c r="Y516" s="57" t="s">
        <v>4867</v>
      </c>
      <c r="Z516" s="57" t="s">
        <v>5095</v>
      </c>
      <c r="AA516" s="57" t="n">
        <v>250</v>
      </c>
      <c r="AB516" s="57" t="n">
        <v>250</v>
      </c>
      <c r="AC516" s="57" t="s">
        <v>5454</v>
      </c>
      <c r="AD516" s="57" t="s">
        <v>5030</v>
      </c>
      <c r="AE516" s="57" t="s">
        <v>4838</v>
      </c>
      <c r="AF516" s="58" t="n">
        <v>1</v>
      </c>
      <c r="AG516" s="58" t="n">
        <v>58.4500007629395</v>
      </c>
      <c r="AH516" s="58" t="n">
        <v>3.92369863776514</v>
      </c>
      <c r="AI516" s="59" t="b">
        <f aca="false">FALSE()</f>
        <v>0</v>
      </c>
      <c r="AJ516" s="59" t="b">
        <f aca="false">TRUE()</f>
        <v>1</v>
      </c>
      <c r="AK516" s="57" t="s">
        <v>5555</v>
      </c>
    </row>
    <row r="517" customFormat="false" ht="15" hidden="false" customHeight="true" outlineLevel="0" collapsed="false">
      <c r="B517" s="57" t="s">
        <v>4704</v>
      </c>
      <c r="C517" s="57" t="s">
        <v>255</v>
      </c>
      <c r="D517" s="57" t="s">
        <v>410</v>
      </c>
      <c r="E517" s="59" t="b">
        <f aca="false">TRUE()</f>
        <v>1</v>
      </c>
      <c r="F517" s="57" t="n">
        <v>1</v>
      </c>
      <c r="G517" s="57" t="s">
        <v>5220</v>
      </c>
      <c r="H517" s="57" t="s">
        <v>4840</v>
      </c>
      <c r="I517" s="57" t="n">
        <v>5</v>
      </c>
      <c r="J517" s="57" t="s">
        <v>4570</v>
      </c>
      <c r="K517" s="57" t="n">
        <v>2</v>
      </c>
      <c r="L517" s="59" t="b">
        <f aca="false">FALSE()</f>
        <v>0</v>
      </c>
      <c r="M517" s="59" t="b">
        <f aca="false">TRUE()</f>
        <v>1</v>
      </c>
      <c r="N517" s="59" t="b">
        <f aca="false">TRUE()</f>
        <v>1</v>
      </c>
      <c r="O517" s="59" t="b">
        <f aca="false">TRUE()</f>
        <v>1</v>
      </c>
      <c r="P517" s="59" t="b">
        <f aca="false">TRUE()</f>
        <v>1</v>
      </c>
      <c r="Q517" s="57" t="s">
        <v>5447</v>
      </c>
      <c r="R517" s="57" t="s">
        <v>4866</v>
      </c>
      <c r="S517" s="57" t="s">
        <v>5557</v>
      </c>
      <c r="T517" s="58" t="n">
        <v>1</v>
      </c>
      <c r="U517" s="58" t="n">
        <v>63.310001373291</v>
      </c>
      <c r="V517" s="57" t="s">
        <v>5501</v>
      </c>
      <c r="W517" s="57" t="s">
        <v>282</v>
      </c>
      <c r="X517" s="57" t="s">
        <v>5221</v>
      </c>
      <c r="Y517" s="57" t="s">
        <v>4867</v>
      </c>
      <c r="Z517" s="57" t="s">
        <v>5095</v>
      </c>
      <c r="AA517" s="57" t="n">
        <v>250</v>
      </c>
      <c r="AB517" s="57" t="n">
        <v>250</v>
      </c>
      <c r="AC517" s="57" t="s">
        <v>5454</v>
      </c>
      <c r="AD517" s="57" t="s">
        <v>5431</v>
      </c>
      <c r="AE517" s="57" t="s">
        <v>4866</v>
      </c>
      <c r="AF517" s="58" t="n">
        <v>1</v>
      </c>
      <c r="AG517" s="58" t="n">
        <v>58.4500007629395</v>
      </c>
      <c r="AH517" s="58" t="n">
        <v>2.91969861458332</v>
      </c>
      <c r="AI517" s="59" t="b">
        <f aca="false">TRUE()</f>
        <v>1</v>
      </c>
      <c r="AJ517" s="59" t="b">
        <f aca="false">TRUE()</f>
        <v>1</v>
      </c>
      <c r="AK517" s="57" t="s">
        <v>5556</v>
      </c>
    </row>
    <row r="518" customFormat="false" ht="15" hidden="false" customHeight="true" outlineLevel="0" collapsed="false">
      <c r="B518" s="57" t="s">
        <v>4704</v>
      </c>
      <c r="C518" s="57" t="s">
        <v>255</v>
      </c>
      <c r="D518" s="57" t="s">
        <v>410</v>
      </c>
      <c r="E518" s="59" t="b">
        <f aca="false">TRUE()</f>
        <v>1</v>
      </c>
      <c r="F518" s="57" t="n">
        <v>1</v>
      </c>
      <c r="G518" s="57" t="s">
        <v>5220</v>
      </c>
      <c r="H518" s="57" t="s">
        <v>4840</v>
      </c>
      <c r="I518" s="57" t="n">
        <v>5</v>
      </c>
      <c r="J518" s="57" t="s">
        <v>4570</v>
      </c>
      <c r="K518" s="57" t="n">
        <v>2</v>
      </c>
      <c r="L518" s="59" t="b">
        <f aca="false">FALSE()</f>
        <v>0</v>
      </c>
      <c r="M518" s="59" t="b">
        <f aca="false">TRUE()</f>
        <v>1</v>
      </c>
      <c r="N518" s="59" t="b">
        <f aca="false">TRUE()</f>
        <v>1</v>
      </c>
      <c r="O518" s="59" t="b">
        <f aca="false">TRUE()</f>
        <v>1</v>
      </c>
      <c r="P518" s="59" t="b">
        <f aca="false">TRUE()</f>
        <v>1</v>
      </c>
      <c r="Q518" s="57" t="s">
        <v>5447</v>
      </c>
      <c r="R518" s="57" t="s">
        <v>4866</v>
      </c>
      <c r="S518" s="57" t="s">
        <v>5557</v>
      </c>
      <c r="T518" s="58" t="n">
        <v>1</v>
      </c>
      <c r="U518" s="58" t="n">
        <v>63.310001373291</v>
      </c>
      <c r="V518" s="57" t="s">
        <v>5501</v>
      </c>
      <c r="W518" s="57" t="s">
        <v>282</v>
      </c>
      <c r="X518" s="57" t="s">
        <v>5221</v>
      </c>
      <c r="Y518" s="57" t="s">
        <v>4867</v>
      </c>
      <c r="Z518" s="57" t="s">
        <v>5095</v>
      </c>
      <c r="AA518" s="57" t="n">
        <v>326</v>
      </c>
      <c r="AB518" s="57" t="n">
        <v>326</v>
      </c>
      <c r="AC518" s="57" t="s">
        <v>5454</v>
      </c>
      <c r="AD518" s="57" t="s">
        <v>5030</v>
      </c>
      <c r="AE518" s="57" t="s">
        <v>4838</v>
      </c>
      <c r="AF518" s="58" t="n">
        <v>1</v>
      </c>
      <c r="AG518" s="58" t="n">
        <v>59.8300018310547</v>
      </c>
      <c r="AH518" s="58" t="n">
        <v>3.90806384287669</v>
      </c>
      <c r="AI518" s="59" t="b">
        <f aca="false">FALSE()</f>
        <v>0</v>
      </c>
      <c r="AJ518" s="59" t="b">
        <f aca="false">TRUE()</f>
        <v>1</v>
      </c>
      <c r="AK518" s="57" t="s">
        <v>5555</v>
      </c>
    </row>
    <row r="519" customFormat="false" ht="15" hidden="false" customHeight="true" outlineLevel="0" collapsed="false">
      <c r="B519" s="57" t="s">
        <v>4704</v>
      </c>
      <c r="C519" s="57" t="s">
        <v>255</v>
      </c>
      <c r="D519" s="57" t="s">
        <v>410</v>
      </c>
      <c r="E519" s="59" t="b">
        <f aca="false">TRUE()</f>
        <v>1</v>
      </c>
      <c r="F519" s="57" t="n">
        <v>1</v>
      </c>
      <c r="G519" s="57" t="s">
        <v>5220</v>
      </c>
      <c r="H519" s="57" t="s">
        <v>4840</v>
      </c>
      <c r="I519" s="57" t="n">
        <v>5</v>
      </c>
      <c r="J519" s="57" t="s">
        <v>4570</v>
      </c>
      <c r="K519" s="57" t="n">
        <v>2</v>
      </c>
      <c r="L519" s="59" t="b">
        <f aca="false">FALSE()</f>
        <v>0</v>
      </c>
      <c r="M519" s="59" t="b">
        <f aca="false">TRUE()</f>
        <v>1</v>
      </c>
      <c r="N519" s="59" t="b">
        <f aca="false">TRUE()</f>
        <v>1</v>
      </c>
      <c r="O519" s="59" t="b">
        <f aca="false">TRUE()</f>
        <v>1</v>
      </c>
      <c r="P519" s="59" t="b">
        <f aca="false">TRUE()</f>
        <v>1</v>
      </c>
      <c r="Q519" s="57" t="s">
        <v>5447</v>
      </c>
      <c r="R519" s="57" t="s">
        <v>4866</v>
      </c>
      <c r="S519" s="57" t="s">
        <v>5557</v>
      </c>
      <c r="T519" s="58" t="n">
        <v>1</v>
      </c>
      <c r="U519" s="58" t="n">
        <v>63.310001373291</v>
      </c>
      <c r="V519" s="57" t="s">
        <v>5501</v>
      </c>
      <c r="W519" s="57" t="s">
        <v>282</v>
      </c>
      <c r="X519" s="57" t="s">
        <v>5221</v>
      </c>
      <c r="Y519" s="57" t="s">
        <v>4867</v>
      </c>
      <c r="Z519" s="57" t="s">
        <v>5095</v>
      </c>
      <c r="AA519" s="57" t="n">
        <v>326</v>
      </c>
      <c r="AB519" s="57" t="n">
        <v>326</v>
      </c>
      <c r="AC519" s="57" t="s">
        <v>5454</v>
      </c>
      <c r="AD519" s="57" t="s">
        <v>5431</v>
      </c>
      <c r="AE519" s="57" t="s">
        <v>4866</v>
      </c>
      <c r="AF519" s="58" t="n">
        <v>1</v>
      </c>
      <c r="AG519" s="58" t="n">
        <v>59.8300018310547</v>
      </c>
      <c r="AH519" s="58" t="n">
        <v>4.20131039081856</v>
      </c>
      <c r="AI519" s="59" t="b">
        <f aca="false">FALSE()</f>
        <v>0</v>
      </c>
      <c r="AJ519" s="59" t="b">
        <f aca="false">FALSE()</f>
        <v>0</v>
      </c>
      <c r="AK519" s="57" t="s">
        <v>5556</v>
      </c>
    </row>
    <row r="520" customFormat="false" ht="15" hidden="false" customHeight="true" outlineLevel="0" collapsed="false">
      <c r="B520" s="57" t="s">
        <v>4704</v>
      </c>
      <c r="C520" s="57" t="s">
        <v>255</v>
      </c>
      <c r="D520" s="57" t="s">
        <v>410</v>
      </c>
      <c r="E520" s="59" t="b">
        <f aca="false">TRUE()</f>
        <v>1</v>
      </c>
      <c r="F520" s="57" t="n">
        <v>1</v>
      </c>
      <c r="G520" s="57" t="s">
        <v>5220</v>
      </c>
      <c r="H520" s="57" t="s">
        <v>4840</v>
      </c>
      <c r="I520" s="57" t="n">
        <v>5</v>
      </c>
      <c r="J520" s="57" t="s">
        <v>4570</v>
      </c>
      <c r="K520" s="57" t="n">
        <v>2</v>
      </c>
      <c r="L520" s="59" t="b">
        <f aca="false">FALSE()</f>
        <v>0</v>
      </c>
      <c r="M520" s="59" t="b">
        <f aca="false">TRUE()</f>
        <v>1</v>
      </c>
      <c r="N520" s="59" t="b">
        <f aca="false">TRUE()</f>
        <v>1</v>
      </c>
      <c r="O520" s="59" t="b">
        <f aca="false">TRUE()</f>
        <v>1</v>
      </c>
      <c r="P520" s="59" t="b">
        <f aca="false">TRUE()</f>
        <v>1</v>
      </c>
      <c r="Q520" s="57" t="s">
        <v>5447</v>
      </c>
      <c r="R520" s="57" t="s">
        <v>4866</v>
      </c>
      <c r="S520" s="57" t="s">
        <v>5557</v>
      </c>
      <c r="T520" s="58" t="n">
        <v>1</v>
      </c>
      <c r="U520" s="58" t="n">
        <v>63.310001373291</v>
      </c>
      <c r="V520" s="57" t="s">
        <v>5501</v>
      </c>
      <c r="W520" s="57" t="s">
        <v>282</v>
      </c>
      <c r="X520" s="57" t="s">
        <v>5221</v>
      </c>
      <c r="Y520" s="57" t="s">
        <v>4867</v>
      </c>
      <c r="Z520" s="57" t="s">
        <v>5095</v>
      </c>
      <c r="AA520" s="57" t="n">
        <v>326</v>
      </c>
      <c r="AB520" s="57" t="n">
        <v>326</v>
      </c>
      <c r="AC520" s="57" t="s">
        <v>5454</v>
      </c>
      <c r="AD520" s="57" t="s">
        <v>5505</v>
      </c>
      <c r="AE520" s="57" t="s">
        <v>4795</v>
      </c>
      <c r="AF520" s="58" t="n">
        <v>1</v>
      </c>
      <c r="AG520" s="58" t="n">
        <v>59.8300018310547</v>
      </c>
      <c r="AH520" s="58" t="n">
        <v>2.80524740441912</v>
      </c>
      <c r="AI520" s="59" t="b">
        <f aca="false">TRUE()</f>
        <v>1</v>
      </c>
      <c r="AJ520" s="59" t="b">
        <f aca="false">TRUE()</f>
        <v>1</v>
      </c>
      <c r="AK520" s="57" t="s">
        <v>5555</v>
      </c>
    </row>
    <row r="521" customFormat="false" ht="15" hidden="false" customHeight="true" outlineLevel="0" collapsed="false">
      <c r="B521" s="57" t="s">
        <v>4704</v>
      </c>
      <c r="C521" s="57" t="s">
        <v>255</v>
      </c>
      <c r="D521" s="57" t="s">
        <v>410</v>
      </c>
      <c r="E521" s="59" t="b">
        <f aca="false">TRUE()</f>
        <v>1</v>
      </c>
      <c r="F521" s="57" t="n">
        <v>1</v>
      </c>
      <c r="G521" s="57" t="s">
        <v>5220</v>
      </c>
      <c r="H521" s="57" t="s">
        <v>4840</v>
      </c>
      <c r="I521" s="57" t="n">
        <v>5</v>
      </c>
      <c r="J521" s="57" t="s">
        <v>4570</v>
      </c>
      <c r="K521" s="57" t="n">
        <v>2</v>
      </c>
      <c r="L521" s="59" t="b">
        <f aca="false">FALSE()</f>
        <v>0</v>
      </c>
      <c r="M521" s="59" t="b">
        <f aca="false">TRUE()</f>
        <v>1</v>
      </c>
      <c r="N521" s="59" t="b">
        <f aca="false">TRUE()</f>
        <v>1</v>
      </c>
      <c r="O521" s="59" t="b">
        <f aca="false">TRUE()</f>
        <v>1</v>
      </c>
      <c r="P521" s="59" t="b">
        <f aca="false">TRUE()</f>
        <v>1</v>
      </c>
      <c r="Q521" s="57" t="s">
        <v>5447</v>
      </c>
      <c r="R521" s="57" t="s">
        <v>5028</v>
      </c>
      <c r="S521" s="57" t="s">
        <v>5558</v>
      </c>
      <c r="T521" s="58" t="n">
        <v>1</v>
      </c>
      <c r="U521" s="58" t="n">
        <v>63.310001373291</v>
      </c>
      <c r="V521" s="57" t="s">
        <v>5501</v>
      </c>
      <c r="W521" s="57" t="s">
        <v>282</v>
      </c>
      <c r="X521" s="57" t="s">
        <v>5221</v>
      </c>
      <c r="Y521" s="57" t="s">
        <v>4867</v>
      </c>
      <c r="Z521" s="57" t="s">
        <v>5095</v>
      </c>
      <c r="AA521" s="57" t="n">
        <v>323</v>
      </c>
      <c r="AB521" s="57" t="n">
        <v>323</v>
      </c>
      <c r="AC521" s="57" t="s">
        <v>5461</v>
      </c>
      <c r="AD521" s="57" t="s">
        <v>5223</v>
      </c>
      <c r="AE521" s="57" t="s">
        <v>334</v>
      </c>
      <c r="AF521" s="58" t="n">
        <v>1</v>
      </c>
      <c r="AG521" s="58" t="n">
        <v>61.7999992370606</v>
      </c>
      <c r="AH521" s="58" t="n">
        <v>4.32909840497997</v>
      </c>
      <c r="AI521" s="59" t="b">
        <f aca="false">FALSE()</f>
        <v>0</v>
      </c>
      <c r="AJ521" s="59" t="b">
        <f aca="false">FALSE()</f>
        <v>0</v>
      </c>
      <c r="AK521" s="57" t="s">
        <v>5555</v>
      </c>
    </row>
    <row r="522" customFormat="false" ht="15" hidden="false" customHeight="true" outlineLevel="0" collapsed="false">
      <c r="B522" s="57" t="s">
        <v>4704</v>
      </c>
      <c r="C522" s="57" t="s">
        <v>255</v>
      </c>
      <c r="D522" s="57" t="s">
        <v>410</v>
      </c>
      <c r="E522" s="59" t="b">
        <f aca="false">TRUE()</f>
        <v>1</v>
      </c>
      <c r="F522" s="57" t="n">
        <v>1</v>
      </c>
      <c r="G522" s="57" t="s">
        <v>5220</v>
      </c>
      <c r="H522" s="57" t="s">
        <v>4840</v>
      </c>
      <c r="I522" s="57" t="n">
        <v>5</v>
      </c>
      <c r="J522" s="57" t="s">
        <v>4570</v>
      </c>
      <c r="K522" s="57" t="n">
        <v>2</v>
      </c>
      <c r="L522" s="59" t="b">
        <f aca="false">FALSE()</f>
        <v>0</v>
      </c>
      <c r="M522" s="59" t="b">
        <f aca="false">TRUE()</f>
        <v>1</v>
      </c>
      <c r="N522" s="59" t="b">
        <f aca="false">TRUE()</f>
        <v>1</v>
      </c>
      <c r="O522" s="59" t="b">
        <f aca="false">TRUE()</f>
        <v>1</v>
      </c>
      <c r="P522" s="59" t="b">
        <f aca="false">TRUE()</f>
        <v>1</v>
      </c>
      <c r="Q522" s="57" t="s">
        <v>5447</v>
      </c>
      <c r="R522" s="57" t="s">
        <v>5028</v>
      </c>
      <c r="S522" s="57" t="s">
        <v>5558</v>
      </c>
      <c r="T522" s="58" t="n">
        <v>1</v>
      </c>
      <c r="U522" s="58" t="n">
        <v>63.310001373291</v>
      </c>
      <c r="V522" s="57" t="s">
        <v>5501</v>
      </c>
      <c r="W522" s="57" t="s">
        <v>282</v>
      </c>
      <c r="X522" s="57" t="s">
        <v>5221</v>
      </c>
      <c r="Y522" s="57" t="s">
        <v>4867</v>
      </c>
      <c r="Z522" s="57" t="s">
        <v>5095</v>
      </c>
      <c r="AA522" s="57" t="n">
        <v>326</v>
      </c>
      <c r="AB522" s="57" t="n">
        <v>326</v>
      </c>
      <c r="AC522" s="57" t="s">
        <v>5454</v>
      </c>
      <c r="AD522" s="57" t="s">
        <v>5030</v>
      </c>
      <c r="AE522" s="57" t="s">
        <v>4838</v>
      </c>
      <c r="AF522" s="58" t="n">
        <v>1</v>
      </c>
      <c r="AG522" s="58" t="n">
        <v>59.8300018310547</v>
      </c>
      <c r="AH522" s="58" t="n">
        <v>3.98124478021637</v>
      </c>
      <c r="AI522" s="59" t="b">
        <f aca="false">FALSE()</f>
        <v>0</v>
      </c>
      <c r="AJ522" s="59" t="b">
        <f aca="false">TRUE()</f>
        <v>1</v>
      </c>
      <c r="AK522" s="57" t="s">
        <v>5555</v>
      </c>
    </row>
    <row r="523" customFormat="false" ht="15" hidden="false" customHeight="true" outlineLevel="0" collapsed="false">
      <c r="B523" s="57" t="s">
        <v>4704</v>
      </c>
      <c r="C523" s="57" t="s">
        <v>255</v>
      </c>
      <c r="D523" s="57" t="s">
        <v>410</v>
      </c>
      <c r="E523" s="59" t="b">
        <f aca="false">TRUE()</f>
        <v>1</v>
      </c>
      <c r="F523" s="57" t="n">
        <v>1</v>
      </c>
      <c r="G523" s="57" t="s">
        <v>5220</v>
      </c>
      <c r="H523" s="57" t="s">
        <v>4840</v>
      </c>
      <c r="I523" s="57" t="n">
        <v>5</v>
      </c>
      <c r="J523" s="57" t="s">
        <v>4570</v>
      </c>
      <c r="K523" s="57" t="n">
        <v>2</v>
      </c>
      <c r="L523" s="59" t="b">
        <f aca="false">FALSE()</f>
        <v>0</v>
      </c>
      <c r="M523" s="59" t="b">
        <f aca="false">TRUE()</f>
        <v>1</v>
      </c>
      <c r="N523" s="59" t="b">
        <f aca="false">TRUE()</f>
        <v>1</v>
      </c>
      <c r="O523" s="59" t="b">
        <f aca="false">TRUE()</f>
        <v>1</v>
      </c>
      <c r="P523" s="59" t="b">
        <f aca="false">TRUE()</f>
        <v>1</v>
      </c>
      <c r="Q523" s="57" t="s">
        <v>5447</v>
      </c>
      <c r="R523" s="57" t="s">
        <v>5028</v>
      </c>
      <c r="S523" s="57" t="s">
        <v>5558</v>
      </c>
      <c r="T523" s="58" t="n">
        <v>1</v>
      </c>
      <c r="U523" s="58" t="n">
        <v>63.310001373291</v>
      </c>
      <c r="V523" s="57" t="s">
        <v>5501</v>
      </c>
      <c r="W523" s="57" t="s">
        <v>282</v>
      </c>
      <c r="X523" s="57" t="s">
        <v>5221</v>
      </c>
      <c r="Y523" s="57" t="s">
        <v>4867</v>
      </c>
      <c r="Z523" s="57" t="s">
        <v>5095</v>
      </c>
      <c r="AA523" s="57" t="n">
        <v>326</v>
      </c>
      <c r="AB523" s="57" t="n">
        <v>326</v>
      </c>
      <c r="AC523" s="57" t="s">
        <v>5454</v>
      </c>
      <c r="AD523" s="57" t="s">
        <v>5431</v>
      </c>
      <c r="AE523" s="57" t="s">
        <v>4866</v>
      </c>
      <c r="AF523" s="58" t="n">
        <v>1</v>
      </c>
      <c r="AG523" s="58" t="n">
        <v>59.8300018310547</v>
      </c>
      <c r="AH523" s="58" t="n">
        <v>3.78399735729292</v>
      </c>
      <c r="AI523" s="59" t="b">
        <f aca="false">FALSE()</f>
        <v>0</v>
      </c>
      <c r="AJ523" s="59" t="b">
        <f aca="false">TRUE()</f>
        <v>1</v>
      </c>
      <c r="AK523" s="57" t="s">
        <v>5556</v>
      </c>
    </row>
    <row r="524" customFormat="false" ht="15" hidden="false" customHeight="true" outlineLevel="0" collapsed="false">
      <c r="B524" s="57" t="s">
        <v>4704</v>
      </c>
      <c r="C524" s="57" t="s">
        <v>255</v>
      </c>
      <c r="D524" s="57" t="s">
        <v>410</v>
      </c>
      <c r="E524" s="59" t="b">
        <f aca="false">TRUE()</f>
        <v>1</v>
      </c>
      <c r="F524" s="57" t="n">
        <v>1</v>
      </c>
      <c r="G524" s="57" t="s">
        <v>5220</v>
      </c>
      <c r="H524" s="57" t="s">
        <v>4840</v>
      </c>
      <c r="I524" s="57" t="n">
        <v>5</v>
      </c>
      <c r="J524" s="57" t="s">
        <v>4570</v>
      </c>
      <c r="K524" s="57" t="n">
        <v>2</v>
      </c>
      <c r="L524" s="59" t="b">
        <f aca="false">FALSE()</f>
        <v>0</v>
      </c>
      <c r="M524" s="59" t="b">
        <f aca="false">TRUE()</f>
        <v>1</v>
      </c>
      <c r="N524" s="59" t="b">
        <f aca="false">TRUE()</f>
        <v>1</v>
      </c>
      <c r="O524" s="59" t="b">
        <f aca="false">TRUE()</f>
        <v>1</v>
      </c>
      <c r="P524" s="59" t="b">
        <f aca="false">TRUE()</f>
        <v>1</v>
      </c>
      <c r="Q524" s="57" t="s">
        <v>5447</v>
      </c>
      <c r="R524" s="57" t="s">
        <v>5028</v>
      </c>
      <c r="S524" s="57" t="s">
        <v>5558</v>
      </c>
      <c r="T524" s="58" t="n">
        <v>1</v>
      </c>
      <c r="U524" s="58" t="n">
        <v>63.310001373291</v>
      </c>
      <c r="V524" s="57" t="s">
        <v>5501</v>
      </c>
      <c r="W524" s="57" t="s">
        <v>282</v>
      </c>
      <c r="X524" s="57" t="s">
        <v>5221</v>
      </c>
      <c r="Y524" s="57" t="s">
        <v>4867</v>
      </c>
      <c r="Z524" s="57" t="s">
        <v>5095</v>
      </c>
      <c r="AA524" s="57" t="n">
        <v>326</v>
      </c>
      <c r="AB524" s="57" t="n">
        <v>326</v>
      </c>
      <c r="AC524" s="57" t="s">
        <v>5454</v>
      </c>
      <c r="AD524" s="57" t="s">
        <v>5505</v>
      </c>
      <c r="AE524" s="57" t="s">
        <v>4795</v>
      </c>
      <c r="AF524" s="58" t="n">
        <v>1</v>
      </c>
      <c r="AG524" s="58" t="n">
        <v>59.8300018310547</v>
      </c>
      <c r="AH524" s="58" t="n">
        <v>3.55830858695533</v>
      </c>
      <c r="AI524" s="59" t="b">
        <f aca="false">FALSE()</f>
        <v>0</v>
      </c>
      <c r="AJ524" s="59" t="b">
        <f aca="false">TRUE()</f>
        <v>1</v>
      </c>
      <c r="AK524" s="57" t="s">
        <v>5555</v>
      </c>
    </row>
    <row r="525" customFormat="false" ht="15" hidden="false" customHeight="true" outlineLevel="0" collapsed="false">
      <c r="B525" s="57" t="s">
        <v>4704</v>
      </c>
      <c r="C525" s="57" t="s">
        <v>255</v>
      </c>
      <c r="D525" s="57" t="s">
        <v>410</v>
      </c>
      <c r="E525" s="59" t="b">
        <f aca="false">TRUE()</f>
        <v>1</v>
      </c>
      <c r="F525" s="57" t="n">
        <v>1</v>
      </c>
      <c r="G525" s="57" t="s">
        <v>5220</v>
      </c>
      <c r="H525" s="57" t="s">
        <v>4840</v>
      </c>
      <c r="I525" s="57" t="n">
        <v>5</v>
      </c>
      <c r="J525" s="57" t="s">
        <v>4570</v>
      </c>
      <c r="K525" s="57" t="n">
        <v>2</v>
      </c>
      <c r="L525" s="59" t="b">
        <f aca="false">FALSE()</f>
        <v>0</v>
      </c>
      <c r="M525" s="59" t="b">
        <f aca="false">TRUE()</f>
        <v>1</v>
      </c>
      <c r="N525" s="59" t="b">
        <f aca="false">TRUE()</f>
        <v>1</v>
      </c>
      <c r="O525" s="59" t="b">
        <f aca="false">TRUE()</f>
        <v>1</v>
      </c>
      <c r="P525" s="59" t="b">
        <f aca="false">TRUE()</f>
        <v>1</v>
      </c>
      <c r="Q525" s="57" t="s">
        <v>5447</v>
      </c>
      <c r="R525" s="57" t="s">
        <v>5030</v>
      </c>
      <c r="S525" s="57" t="s">
        <v>5558</v>
      </c>
      <c r="T525" s="58" t="n">
        <v>1</v>
      </c>
      <c r="U525" s="58" t="n">
        <v>63.310001373291</v>
      </c>
      <c r="V525" s="57" t="s">
        <v>5501</v>
      </c>
      <c r="W525" s="57" t="s">
        <v>282</v>
      </c>
      <c r="X525" s="57" t="s">
        <v>5221</v>
      </c>
      <c r="Y525" s="57" t="s">
        <v>4867</v>
      </c>
      <c r="Z525" s="57" t="s">
        <v>5095</v>
      </c>
      <c r="AA525" s="57" t="n">
        <v>325</v>
      </c>
      <c r="AB525" s="57" t="n">
        <v>325</v>
      </c>
      <c r="AC525" s="57" t="s">
        <v>5421</v>
      </c>
      <c r="AD525" s="57" t="s">
        <v>5028</v>
      </c>
      <c r="AE525" s="57" t="s">
        <v>4838</v>
      </c>
      <c r="AF525" s="58" t="n">
        <v>1</v>
      </c>
      <c r="AG525" s="58" t="n">
        <v>62.310001373291</v>
      </c>
      <c r="AH525" s="58" t="n">
        <v>4.03231757181898</v>
      </c>
      <c r="AI525" s="59" t="b">
        <f aca="false">FALSE()</f>
        <v>0</v>
      </c>
      <c r="AJ525" s="59" t="b">
        <f aca="false">FALSE()</f>
        <v>0</v>
      </c>
      <c r="AK525" s="57" t="s">
        <v>5555</v>
      </c>
    </row>
    <row r="526" customFormat="false" ht="15" hidden="false" customHeight="true" outlineLevel="0" collapsed="false">
      <c r="B526" s="57" t="s">
        <v>4704</v>
      </c>
      <c r="C526" s="57" t="s">
        <v>255</v>
      </c>
      <c r="D526" s="57" t="s">
        <v>410</v>
      </c>
      <c r="E526" s="59" t="b">
        <f aca="false">TRUE()</f>
        <v>1</v>
      </c>
      <c r="F526" s="57" t="n">
        <v>1</v>
      </c>
      <c r="G526" s="57" t="s">
        <v>5220</v>
      </c>
      <c r="H526" s="57" t="s">
        <v>4840</v>
      </c>
      <c r="I526" s="57" t="n">
        <v>5</v>
      </c>
      <c r="J526" s="57" t="s">
        <v>4570</v>
      </c>
      <c r="K526" s="57" t="n">
        <v>2</v>
      </c>
      <c r="L526" s="59" t="b">
        <f aca="false">FALSE()</f>
        <v>0</v>
      </c>
      <c r="M526" s="59" t="b">
        <f aca="false">TRUE()</f>
        <v>1</v>
      </c>
      <c r="N526" s="59" t="b">
        <f aca="false">TRUE()</f>
        <v>1</v>
      </c>
      <c r="O526" s="59" t="b">
        <f aca="false">TRUE()</f>
        <v>1</v>
      </c>
      <c r="P526" s="59" t="b">
        <f aca="false">TRUE()</f>
        <v>1</v>
      </c>
      <c r="Q526" s="57" t="s">
        <v>5447</v>
      </c>
      <c r="R526" s="57" t="s">
        <v>5030</v>
      </c>
      <c r="S526" s="57" t="s">
        <v>5558</v>
      </c>
      <c r="T526" s="58" t="n">
        <v>1</v>
      </c>
      <c r="U526" s="58" t="n">
        <v>63.310001373291</v>
      </c>
      <c r="V526" s="57" t="s">
        <v>5501</v>
      </c>
      <c r="W526" s="57" t="s">
        <v>282</v>
      </c>
      <c r="X526" s="57" t="s">
        <v>5221</v>
      </c>
      <c r="Y526" s="57" t="s">
        <v>4867</v>
      </c>
      <c r="Z526" s="57" t="s">
        <v>5095</v>
      </c>
      <c r="AA526" s="57" t="n">
        <v>325</v>
      </c>
      <c r="AB526" s="57" t="n">
        <v>325</v>
      </c>
      <c r="AC526" s="57" t="s">
        <v>5421</v>
      </c>
      <c r="AD526" s="57" t="s">
        <v>5016</v>
      </c>
      <c r="AE526" s="57" t="s">
        <v>4838</v>
      </c>
      <c r="AF526" s="58" t="n">
        <v>1</v>
      </c>
      <c r="AG526" s="58" t="n">
        <v>62.310001373291</v>
      </c>
      <c r="AH526" s="58" t="n">
        <v>3.91007071547307</v>
      </c>
      <c r="AI526" s="59" t="b">
        <f aca="false">FALSE()</f>
        <v>0</v>
      </c>
      <c r="AJ526" s="59" t="b">
        <f aca="false">TRUE()</f>
        <v>1</v>
      </c>
      <c r="AK526" s="57" t="s">
        <v>5555</v>
      </c>
    </row>
    <row r="527" customFormat="false" ht="15" hidden="false" customHeight="true" outlineLevel="0" collapsed="false">
      <c r="B527" s="57" t="s">
        <v>4704</v>
      </c>
      <c r="C527" s="57" t="s">
        <v>255</v>
      </c>
      <c r="D527" s="57" t="s">
        <v>410</v>
      </c>
      <c r="E527" s="59" t="b">
        <f aca="false">TRUE()</f>
        <v>1</v>
      </c>
      <c r="F527" s="57" t="n">
        <v>1</v>
      </c>
      <c r="G527" s="57" t="s">
        <v>5220</v>
      </c>
      <c r="H527" s="57" t="s">
        <v>4840</v>
      </c>
      <c r="I527" s="57" t="n">
        <v>5</v>
      </c>
      <c r="J527" s="57" t="s">
        <v>4570</v>
      </c>
      <c r="K527" s="57" t="n">
        <v>2</v>
      </c>
      <c r="L527" s="59" t="b">
        <f aca="false">FALSE()</f>
        <v>0</v>
      </c>
      <c r="M527" s="59" t="b">
        <f aca="false">TRUE()</f>
        <v>1</v>
      </c>
      <c r="N527" s="59" t="b">
        <f aca="false">TRUE()</f>
        <v>1</v>
      </c>
      <c r="O527" s="59" t="b">
        <f aca="false">TRUE()</f>
        <v>1</v>
      </c>
      <c r="P527" s="59" t="b">
        <f aca="false">TRUE()</f>
        <v>1</v>
      </c>
      <c r="Q527" s="57" t="s">
        <v>5447</v>
      </c>
      <c r="R527" s="57" t="s">
        <v>5030</v>
      </c>
      <c r="S527" s="57" t="s">
        <v>5558</v>
      </c>
      <c r="T527" s="58" t="n">
        <v>1</v>
      </c>
      <c r="U527" s="58" t="n">
        <v>63.310001373291</v>
      </c>
      <c r="V527" s="57" t="s">
        <v>5501</v>
      </c>
      <c r="W527" s="57" t="s">
        <v>282</v>
      </c>
      <c r="X527" s="57" t="s">
        <v>5221</v>
      </c>
      <c r="Y527" s="57" t="s">
        <v>4867</v>
      </c>
      <c r="Z527" s="57" t="s">
        <v>5095</v>
      </c>
      <c r="AA527" s="57" t="n">
        <v>326</v>
      </c>
      <c r="AB527" s="57" t="n">
        <v>326</v>
      </c>
      <c r="AC527" s="57" t="s">
        <v>5454</v>
      </c>
      <c r="AD527" s="57" t="s">
        <v>5431</v>
      </c>
      <c r="AE527" s="57" t="s">
        <v>4866</v>
      </c>
      <c r="AF527" s="58" t="n">
        <v>1</v>
      </c>
      <c r="AG527" s="58" t="n">
        <v>59.8300018310547</v>
      </c>
      <c r="AH527" s="58" t="n">
        <v>4.04485413828482</v>
      </c>
      <c r="AI527" s="59" t="b">
        <f aca="false">FALSE()</f>
        <v>0</v>
      </c>
      <c r="AJ527" s="59" t="b">
        <f aca="false">FALSE()</f>
        <v>0</v>
      </c>
      <c r="AK527" s="57" t="s">
        <v>5556</v>
      </c>
    </row>
    <row r="528" customFormat="false" ht="15" hidden="false" customHeight="true" outlineLevel="0" collapsed="false">
      <c r="B528" s="57" t="s">
        <v>4704</v>
      </c>
      <c r="C528" s="57" t="s">
        <v>255</v>
      </c>
      <c r="D528" s="57" t="s">
        <v>410</v>
      </c>
      <c r="E528" s="59" t="b">
        <f aca="false">TRUE()</f>
        <v>1</v>
      </c>
      <c r="F528" s="57" t="n">
        <v>1</v>
      </c>
      <c r="G528" s="57" t="s">
        <v>5220</v>
      </c>
      <c r="H528" s="57" t="s">
        <v>4840</v>
      </c>
      <c r="I528" s="57" t="n">
        <v>5</v>
      </c>
      <c r="J528" s="57" t="s">
        <v>4570</v>
      </c>
      <c r="K528" s="57" t="n">
        <v>2</v>
      </c>
      <c r="L528" s="59" t="b">
        <f aca="false">FALSE()</f>
        <v>0</v>
      </c>
      <c r="M528" s="59" t="b">
        <f aca="false">TRUE()</f>
        <v>1</v>
      </c>
      <c r="N528" s="59" t="b">
        <f aca="false">TRUE()</f>
        <v>1</v>
      </c>
      <c r="O528" s="59" t="b">
        <f aca="false">TRUE()</f>
        <v>1</v>
      </c>
      <c r="P528" s="59" t="b">
        <f aca="false">TRUE()</f>
        <v>1</v>
      </c>
      <c r="Q528" s="57" t="s">
        <v>5447</v>
      </c>
      <c r="R528" s="57" t="s">
        <v>5481</v>
      </c>
      <c r="S528" s="57" t="s">
        <v>5558</v>
      </c>
      <c r="T528" s="58" t="n">
        <v>1</v>
      </c>
      <c r="U528" s="58" t="n">
        <v>63.310001373291</v>
      </c>
      <c r="V528" s="57" t="s">
        <v>5501</v>
      </c>
      <c r="W528" s="57" t="s">
        <v>282</v>
      </c>
      <c r="X528" s="57" t="s">
        <v>5221</v>
      </c>
      <c r="Y528" s="57" t="s">
        <v>4867</v>
      </c>
      <c r="Z528" s="57" t="s">
        <v>5095</v>
      </c>
      <c r="AA528" s="57" t="n">
        <v>325</v>
      </c>
      <c r="AB528" s="57" t="n">
        <v>325</v>
      </c>
      <c r="AC528" s="57" t="s">
        <v>5421</v>
      </c>
      <c r="AD528" s="57" t="s">
        <v>5016</v>
      </c>
      <c r="AE528" s="57" t="s">
        <v>4838</v>
      </c>
      <c r="AF528" s="58" t="n">
        <v>1</v>
      </c>
      <c r="AG528" s="58" t="n">
        <v>62.310001373291</v>
      </c>
      <c r="AH528" s="58" t="n">
        <v>3.91414575610054</v>
      </c>
      <c r="AI528" s="59" t="b">
        <f aca="false">FALSE()</f>
        <v>0</v>
      </c>
      <c r="AJ528" s="59" t="b">
        <f aca="false">TRUE()</f>
        <v>1</v>
      </c>
      <c r="AK528" s="57" t="s">
        <v>5555</v>
      </c>
    </row>
    <row r="529" customFormat="false" ht="15" hidden="false" customHeight="true" outlineLevel="0" collapsed="false">
      <c r="B529" s="57" t="s">
        <v>4704</v>
      </c>
      <c r="C529" s="57" t="s">
        <v>255</v>
      </c>
      <c r="D529" s="57" t="s">
        <v>410</v>
      </c>
      <c r="E529" s="59" t="b">
        <f aca="false">TRUE()</f>
        <v>1</v>
      </c>
      <c r="F529" s="57" t="n">
        <v>1</v>
      </c>
      <c r="G529" s="57" t="s">
        <v>5220</v>
      </c>
      <c r="H529" s="57" t="s">
        <v>4840</v>
      </c>
      <c r="I529" s="57" t="n">
        <v>5</v>
      </c>
      <c r="J529" s="57" t="s">
        <v>4570</v>
      </c>
      <c r="K529" s="57" t="n">
        <v>2</v>
      </c>
      <c r="L529" s="59" t="b">
        <f aca="false">FALSE()</f>
        <v>0</v>
      </c>
      <c r="M529" s="59" t="b">
        <f aca="false">TRUE()</f>
        <v>1</v>
      </c>
      <c r="N529" s="59" t="b">
        <f aca="false">TRUE()</f>
        <v>1</v>
      </c>
      <c r="O529" s="59" t="b">
        <f aca="false">TRUE()</f>
        <v>1</v>
      </c>
      <c r="P529" s="59" t="b">
        <f aca="false">TRUE()</f>
        <v>1</v>
      </c>
      <c r="Q529" s="57" t="s">
        <v>5447</v>
      </c>
      <c r="R529" s="57" t="s">
        <v>5487</v>
      </c>
      <c r="S529" s="57" t="s">
        <v>5558</v>
      </c>
      <c r="T529" s="58" t="n">
        <v>1</v>
      </c>
      <c r="U529" s="58" t="n">
        <v>63.310001373291</v>
      </c>
      <c r="V529" s="57" t="s">
        <v>5501</v>
      </c>
      <c r="W529" s="57" t="s">
        <v>282</v>
      </c>
      <c r="X529" s="57" t="s">
        <v>5221</v>
      </c>
      <c r="Y529" s="57" t="s">
        <v>4867</v>
      </c>
      <c r="Z529" s="57" t="s">
        <v>5095</v>
      </c>
      <c r="AA529" s="57" t="n">
        <v>325</v>
      </c>
      <c r="AB529" s="57" t="n">
        <v>325</v>
      </c>
      <c r="AC529" s="57" t="s">
        <v>5421</v>
      </c>
      <c r="AD529" s="57" t="s">
        <v>4838</v>
      </c>
      <c r="AE529" s="57" t="s">
        <v>4838</v>
      </c>
      <c r="AF529" s="58" t="n">
        <v>1</v>
      </c>
      <c r="AG529" s="58" t="n">
        <v>62.310001373291</v>
      </c>
      <c r="AH529" s="58" t="n">
        <v>4.36766516573789</v>
      </c>
      <c r="AI529" s="59" t="b">
        <f aca="false">FALSE()</f>
        <v>0</v>
      </c>
      <c r="AJ529" s="59" t="b">
        <f aca="false">FALSE()</f>
        <v>0</v>
      </c>
      <c r="AK529" s="57" t="s">
        <v>5555</v>
      </c>
    </row>
    <row r="530" customFormat="false" ht="15" hidden="false" customHeight="true" outlineLevel="0" collapsed="false">
      <c r="B530" s="57" t="s">
        <v>4704</v>
      </c>
      <c r="C530" s="57" t="s">
        <v>255</v>
      </c>
      <c r="D530" s="57" t="s">
        <v>410</v>
      </c>
      <c r="E530" s="59" t="b">
        <f aca="false">TRUE()</f>
        <v>1</v>
      </c>
      <c r="F530" s="57" t="n">
        <v>1</v>
      </c>
      <c r="G530" s="57" t="s">
        <v>5220</v>
      </c>
      <c r="H530" s="57" t="s">
        <v>4840</v>
      </c>
      <c r="I530" s="57" t="n">
        <v>5</v>
      </c>
      <c r="J530" s="57" t="s">
        <v>4570</v>
      </c>
      <c r="K530" s="57" t="n">
        <v>2</v>
      </c>
      <c r="L530" s="59" t="b">
        <f aca="false">FALSE()</f>
        <v>0</v>
      </c>
      <c r="M530" s="59" t="b">
        <f aca="false">TRUE()</f>
        <v>1</v>
      </c>
      <c r="N530" s="59" t="b">
        <f aca="false">TRUE()</f>
        <v>1</v>
      </c>
      <c r="O530" s="59" t="b">
        <f aca="false">TRUE()</f>
        <v>1</v>
      </c>
      <c r="P530" s="59" t="b">
        <f aca="false">TRUE()</f>
        <v>1</v>
      </c>
      <c r="Q530" s="57" t="s">
        <v>5447</v>
      </c>
      <c r="R530" s="57" t="s">
        <v>5487</v>
      </c>
      <c r="S530" s="57" t="s">
        <v>5558</v>
      </c>
      <c r="T530" s="58" t="n">
        <v>1</v>
      </c>
      <c r="U530" s="58" t="n">
        <v>63.310001373291</v>
      </c>
      <c r="V530" s="57" t="s">
        <v>5501</v>
      </c>
      <c r="W530" s="57" t="s">
        <v>282</v>
      </c>
      <c r="X530" s="57" t="s">
        <v>5221</v>
      </c>
      <c r="Y530" s="57" t="s">
        <v>4867</v>
      </c>
      <c r="Z530" s="57" t="s">
        <v>5095</v>
      </c>
      <c r="AA530" s="57" t="n">
        <v>325</v>
      </c>
      <c r="AB530" s="57" t="n">
        <v>325</v>
      </c>
      <c r="AC530" s="57" t="s">
        <v>5421</v>
      </c>
      <c r="AD530" s="57" t="s">
        <v>5028</v>
      </c>
      <c r="AE530" s="57" t="s">
        <v>4838</v>
      </c>
      <c r="AF530" s="58" t="n">
        <v>1</v>
      </c>
      <c r="AG530" s="58" t="n">
        <v>62.310001373291</v>
      </c>
      <c r="AH530" s="58" t="n">
        <v>3.41343785647259</v>
      </c>
      <c r="AI530" s="59" t="b">
        <f aca="false">TRUE()</f>
        <v>1</v>
      </c>
      <c r="AJ530" s="59" t="b">
        <f aca="false">TRUE()</f>
        <v>1</v>
      </c>
      <c r="AK530" s="57" t="s">
        <v>5555</v>
      </c>
    </row>
    <row r="531" customFormat="false" ht="15" hidden="false" customHeight="true" outlineLevel="0" collapsed="false">
      <c r="B531" s="57" t="s">
        <v>4704</v>
      </c>
      <c r="C531" s="57" t="s">
        <v>255</v>
      </c>
      <c r="D531" s="57" t="s">
        <v>410</v>
      </c>
      <c r="E531" s="59" t="b">
        <f aca="false">TRUE()</f>
        <v>1</v>
      </c>
      <c r="F531" s="57" t="n">
        <v>1</v>
      </c>
      <c r="G531" s="57" t="s">
        <v>5220</v>
      </c>
      <c r="H531" s="57" t="s">
        <v>4840</v>
      </c>
      <c r="I531" s="57" t="n">
        <v>5</v>
      </c>
      <c r="J531" s="57" t="s">
        <v>4570</v>
      </c>
      <c r="K531" s="57" t="n">
        <v>2</v>
      </c>
      <c r="L531" s="59" t="b">
        <f aca="false">FALSE()</f>
        <v>0</v>
      </c>
      <c r="M531" s="59" t="b">
        <f aca="false">TRUE()</f>
        <v>1</v>
      </c>
      <c r="N531" s="59" t="b">
        <f aca="false">TRUE()</f>
        <v>1</v>
      </c>
      <c r="O531" s="59" t="b">
        <f aca="false">TRUE()</f>
        <v>1</v>
      </c>
      <c r="P531" s="59" t="b">
        <f aca="false">TRUE()</f>
        <v>1</v>
      </c>
      <c r="Q531" s="57" t="s">
        <v>5447</v>
      </c>
      <c r="R531" s="57" t="s">
        <v>5487</v>
      </c>
      <c r="S531" s="57" t="s">
        <v>5558</v>
      </c>
      <c r="T531" s="58" t="n">
        <v>1</v>
      </c>
      <c r="U531" s="58" t="n">
        <v>63.310001373291</v>
      </c>
      <c r="V531" s="57" t="s">
        <v>5501</v>
      </c>
      <c r="W531" s="57" t="s">
        <v>282</v>
      </c>
      <c r="X531" s="57" t="s">
        <v>5221</v>
      </c>
      <c r="Y531" s="57" t="s">
        <v>4867</v>
      </c>
      <c r="Z531" s="57" t="s">
        <v>5095</v>
      </c>
      <c r="AA531" s="57" t="n">
        <v>325</v>
      </c>
      <c r="AB531" s="57" t="n">
        <v>325</v>
      </c>
      <c r="AC531" s="57" t="s">
        <v>5421</v>
      </c>
      <c r="AD531" s="57" t="s">
        <v>5030</v>
      </c>
      <c r="AE531" s="57" t="s">
        <v>4838</v>
      </c>
      <c r="AF531" s="58" t="n">
        <v>1</v>
      </c>
      <c r="AG531" s="58" t="n">
        <v>62.310001373291</v>
      </c>
      <c r="AH531" s="58" t="n">
        <v>4.30307122878534</v>
      </c>
      <c r="AI531" s="59" t="b">
        <f aca="false">FALSE()</f>
        <v>0</v>
      </c>
      <c r="AJ531" s="59" t="b">
        <f aca="false">FALSE()</f>
        <v>0</v>
      </c>
      <c r="AK531" s="57" t="s">
        <v>5555</v>
      </c>
    </row>
    <row r="532" customFormat="false" ht="15" hidden="false" customHeight="true" outlineLevel="0" collapsed="false">
      <c r="B532" s="57" t="s">
        <v>4704</v>
      </c>
      <c r="C532" s="57" t="s">
        <v>255</v>
      </c>
      <c r="D532" s="57" t="s">
        <v>410</v>
      </c>
      <c r="E532" s="59" t="b">
        <f aca="false">TRUE()</f>
        <v>1</v>
      </c>
      <c r="F532" s="57" t="n">
        <v>1</v>
      </c>
      <c r="G532" s="57" t="s">
        <v>5220</v>
      </c>
      <c r="H532" s="57" t="s">
        <v>4840</v>
      </c>
      <c r="I532" s="57" t="n">
        <v>5</v>
      </c>
      <c r="J532" s="57" t="s">
        <v>4570</v>
      </c>
      <c r="K532" s="57" t="n">
        <v>2</v>
      </c>
      <c r="L532" s="59" t="b">
        <f aca="false">FALSE()</f>
        <v>0</v>
      </c>
      <c r="M532" s="59" t="b">
        <f aca="false">TRUE()</f>
        <v>1</v>
      </c>
      <c r="N532" s="59" t="b">
        <f aca="false">TRUE()</f>
        <v>1</v>
      </c>
      <c r="O532" s="59" t="b">
        <f aca="false">TRUE()</f>
        <v>1</v>
      </c>
      <c r="P532" s="59" t="b">
        <f aca="false">TRUE()</f>
        <v>1</v>
      </c>
      <c r="Q532" s="57" t="s">
        <v>5447</v>
      </c>
      <c r="R532" s="57" t="s">
        <v>5487</v>
      </c>
      <c r="S532" s="57" t="s">
        <v>5558</v>
      </c>
      <c r="T532" s="58" t="n">
        <v>1</v>
      </c>
      <c r="U532" s="58" t="n">
        <v>63.310001373291</v>
      </c>
      <c r="V532" s="57" t="s">
        <v>5501</v>
      </c>
      <c r="W532" s="57" t="s">
        <v>282</v>
      </c>
      <c r="X532" s="57" t="s">
        <v>5221</v>
      </c>
      <c r="Y532" s="57" t="s">
        <v>4867</v>
      </c>
      <c r="Z532" s="57" t="s">
        <v>5095</v>
      </c>
      <c r="AA532" s="57" t="n">
        <v>325</v>
      </c>
      <c r="AB532" s="57" t="n">
        <v>325</v>
      </c>
      <c r="AC532" s="57" t="s">
        <v>5421</v>
      </c>
      <c r="AD532" s="57" t="s">
        <v>5016</v>
      </c>
      <c r="AE532" s="57" t="s">
        <v>4838</v>
      </c>
      <c r="AF532" s="58" t="n">
        <v>1</v>
      </c>
      <c r="AG532" s="58" t="n">
        <v>62.310001373291</v>
      </c>
      <c r="AH532" s="58" t="n">
        <v>3.95540870201804</v>
      </c>
      <c r="AI532" s="59" t="b">
        <f aca="false">FALSE()</f>
        <v>0</v>
      </c>
      <c r="AJ532" s="59" t="b">
        <f aca="false">TRUE()</f>
        <v>1</v>
      </c>
      <c r="AK532" s="57" t="s">
        <v>5555</v>
      </c>
    </row>
    <row r="533" customFormat="false" ht="15" hidden="false" customHeight="true" outlineLevel="0" collapsed="false">
      <c r="B533" s="57" t="s">
        <v>4704</v>
      </c>
      <c r="C533" s="57" t="s">
        <v>255</v>
      </c>
      <c r="D533" s="57" t="s">
        <v>410</v>
      </c>
      <c r="E533" s="59" t="b">
        <f aca="false">TRUE()</f>
        <v>1</v>
      </c>
      <c r="F533" s="57" t="n">
        <v>1</v>
      </c>
      <c r="G533" s="57" t="s">
        <v>5220</v>
      </c>
      <c r="H533" s="57" t="s">
        <v>4840</v>
      </c>
      <c r="I533" s="57" t="n">
        <v>5</v>
      </c>
      <c r="J533" s="57" t="s">
        <v>4570</v>
      </c>
      <c r="K533" s="57" t="n">
        <v>2</v>
      </c>
      <c r="L533" s="59" t="b">
        <f aca="false">FALSE()</f>
        <v>0</v>
      </c>
      <c r="M533" s="59" t="b">
        <f aca="false">TRUE()</f>
        <v>1</v>
      </c>
      <c r="N533" s="59" t="b">
        <f aca="false">TRUE()</f>
        <v>1</v>
      </c>
      <c r="O533" s="59" t="b">
        <f aca="false">TRUE()</f>
        <v>1</v>
      </c>
      <c r="P533" s="59" t="b">
        <f aca="false">TRUE()</f>
        <v>1</v>
      </c>
      <c r="Q533" s="57" t="s">
        <v>5447</v>
      </c>
      <c r="R533" s="57" t="s">
        <v>5487</v>
      </c>
      <c r="S533" s="57" t="s">
        <v>5558</v>
      </c>
      <c r="T533" s="58" t="n">
        <v>1</v>
      </c>
      <c r="U533" s="58" t="n">
        <v>63.310001373291</v>
      </c>
      <c r="V533" s="57" t="s">
        <v>5501</v>
      </c>
      <c r="W533" s="57" t="s">
        <v>282</v>
      </c>
      <c r="X533" s="57" t="s">
        <v>5221</v>
      </c>
      <c r="Y533" s="57" t="s">
        <v>4867</v>
      </c>
      <c r="Z533" s="57" t="s">
        <v>5095</v>
      </c>
      <c r="AA533" s="57" t="n">
        <v>326</v>
      </c>
      <c r="AB533" s="57" t="n">
        <v>326</v>
      </c>
      <c r="AC533" s="57" t="s">
        <v>5454</v>
      </c>
      <c r="AD533" s="57" t="s">
        <v>5030</v>
      </c>
      <c r="AE533" s="57" t="s">
        <v>4838</v>
      </c>
      <c r="AF533" s="58" t="n">
        <v>1</v>
      </c>
      <c r="AG533" s="58" t="n">
        <v>59.8300018310547</v>
      </c>
      <c r="AH533" s="58" t="n">
        <v>4.15520516942308</v>
      </c>
      <c r="AI533" s="59" t="b">
        <f aca="false">FALSE()</f>
        <v>0</v>
      </c>
      <c r="AJ533" s="59" t="b">
        <f aca="false">FALSE()</f>
        <v>0</v>
      </c>
      <c r="AK533" s="57" t="s">
        <v>5555</v>
      </c>
    </row>
    <row r="534" customFormat="false" ht="15" hidden="false" customHeight="true" outlineLevel="0" collapsed="false">
      <c r="B534" s="57" t="s">
        <v>4704</v>
      </c>
      <c r="C534" s="57" t="s">
        <v>255</v>
      </c>
      <c r="D534" s="57" t="s">
        <v>410</v>
      </c>
      <c r="E534" s="59" t="b">
        <f aca="false">TRUE()</f>
        <v>1</v>
      </c>
      <c r="F534" s="57" t="n">
        <v>1</v>
      </c>
      <c r="G534" s="57" t="s">
        <v>5220</v>
      </c>
      <c r="H534" s="57" t="s">
        <v>4840</v>
      </c>
      <c r="I534" s="57" t="n">
        <v>5</v>
      </c>
      <c r="J534" s="57" t="s">
        <v>4570</v>
      </c>
      <c r="K534" s="57" t="n">
        <v>2</v>
      </c>
      <c r="L534" s="59" t="b">
        <f aca="false">FALSE()</f>
        <v>0</v>
      </c>
      <c r="M534" s="59" t="b">
        <f aca="false">TRUE()</f>
        <v>1</v>
      </c>
      <c r="N534" s="59" t="b">
        <f aca="false">TRUE()</f>
        <v>1</v>
      </c>
      <c r="O534" s="59" t="b">
        <f aca="false">TRUE()</f>
        <v>1</v>
      </c>
      <c r="P534" s="59" t="b">
        <f aca="false">TRUE()</f>
        <v>1</v>
      </c>
      <c r="Q534" s="57" t="s">
        <v>5447</v>
      </c>
      <c r="R534" s="57" t="s">
        <v>5487</v>
      </c>
      <c r="S534" s="57" t="s">
        <v>5558</v>
      </c>
      <c r="T534" s="58" t="n">
        <v>1</v>
      </c>
      <c r="U534" s="58" t="n">
        <v>63.310001373291</v>
      </c>
      <c r="V534" s="57" t="s">
        <v>5501</v>
      </c>
      <c r="W534" s="57" t="s">
        <v>282</v>
      </c>
      <c r="X534" s="57" t="s">
        <v>5221</v>
      </c>
      <c r="Y534" s="57" t="s">
        <v>4867</v>
      </c>
      <c r="Z534" s="57" t="s">
        <v>5095</v>
      </c>
      <c r="AA534" s="57" t="n">
        <v>326</v>
      </c>
      <c r="AB534" s="57" t="n">
        <v>326</v>
      </c>
      <c r="AC534" s="57" t="s">
        <v>5454</v>
      </c>
      <c r="AD534" s="57" t="s">
        <v>5431</v>
      </c>
      <c r="AE534" s="57" t="s">
        <v>4866</v>
      </c>
      <c r="AF534" s="58" t="n">
        <v>1</v>
      </c>
      <c r="AG534" s="58" t="n">
        <v>59.8300018310547</v>
      </c>
      <c r="AH534" s="58" t="n">
        <v>3.40960760205629</v>
      </c>
      <c r="AI534" s="59" t="b">
        <f aca="false">TRUE()</f>
        <v>1</v>
      </c>
      <c r="AJ534" s="59" t="b">
        <f aca="false">TRUE()</f>
        <v>1</v>
      </c>
      <c r="AK534" s="57" t="s">
        <v>5556</v>
      </c>
    </row>
    <row r="535" customFormat="false" ht="15" hidden="false" customHeight="true" outlineLevel="0" collapsed="false">
      <c r="B535" s="57" t="s">
        <v>4704</v>
      </c>
      <c r="C535" s="57" t="s">
        <v>255</v>
      </c>
      <c r="D535" s="57" t="s">
        <v>410</v>
      </c>
      <c r="E535" s="59" t="b">
        <f aca="false">TRUE()</f>
        <v>1</v>
      </c>
      <c r="F535" s="57" t="n">
        <v>1</v>
      </c>
      <c r="G535" s="57" t="s">
        <v>5220</v>
      </c>
      <c r="H535" s="57" t="s">
        <v>4840</v>
      </c>
      <c r="I535" s="57" t="n">
        <v>5</v>
      </c>
      <c r="J535" s="57" t="s">
        <v>4570</v>
      </c>
      <c r="K535" s="57" t="n">
        <v>2</v>
      </c>
      <c r="L535" s="59" t="b">
        <f aca="false">FALSE()</f>
        <v>0</v>
      </c>
      <c r="M535" s="59" t="b">
        <f aca="false">TRUE()</f>
        <v>1</v>
      </c>
      <c r="N535" s="59" t="b">
        <f aca="false">TRUE()</f>
        <v>1</v>
      </c>
      <c r="O535" s="59" t="b">
        <f aca="false">TRUE()</f>
        <v>1</v>
      </c>
      <c r="P535" s="59" t="b">
        <f aca="false">TRUE()</f>
        <v>1</v>
      </c>
      <c r="Q535" s="57" t="s">
        <v>5447</v>
      </c>
      <c r="R535" s="57" t="s">
        <v>5450</v>
      </c>
      <c r="S535" s="57" t="s">
        <v>5558</v>
      </c>
      <c r="T535" s="58" t="n">
        <v>1</v>
      </c>
      <c r="U535" s="58" t="n">
        <v>63.310001373291</v>
      </c>
      <c r="V535" s="57" t="s">
        <v>5501</v>
      </c>
      <c r="W535" s="57" t="s">
        <v>282</v>
      </c>
      <c r="X535" s="57" t="s">
        <v>5221</v>
      </c>
      <c r="Y535" s="57" t="s">
        <v>4867</v>
      </c>
      <c r="Z535" s="57" t="s">
        <v>5095</v>
      </c>
      <c r="AA535" s="57" t="n">
        <v>325</v>
      </c>
      <c r="AB535" s="57" t="n">
        <v>325</v>
      </c>
      <c r="AC535" s="57" t="s">
        <v>5421</v>
      </c>
      <c r="AD535" s="57" t="s">
        <v>5016</v>
      </c>
      <c r="AE535" s="57" t="s">
        <v>4838</v>
      </c>
      <c r="AF535" s="58" t="n">
        <v>1</v>
      </c>
      <c r="AG535" s="58" t="n">
        <v>62.310001373291</v>
      </c>
      <c r="AH535" s="58" t="n">
        <v>3.97620359136703</v>
      </c>
      <c r="AI535" s="59" t="b">
        <f aca="false">FALSE()</f>
        <v>0</v>
      </c>
      <c r="AJ535" s="59" t="b">
        <f aca="false">TRUE()</f>
        <v>1</v>
      </c>
      <c r="AK535" s="57" t="s">
        <v>5555</v>
      </c>
    </row>
    <row r="536" customFormat="false" ht="15" hidden="false" customHeight="true" outlineLevel="0" collapsed="false">
      <c r="B536" s="57" t="s">
        <v>4704</v>
      </c>
      <c r="C536" s="57" t="s">
        <v>255</v>
      </c>
      <c r="D536" s="57" t="s">
        <v>410</v>
      </c>
      <c r="E536" s="59" t="b">
        <f aca="false">TRUE()</f>
        <v>1</v>
      </c>
      <c r="F536" s="57" t="n">
        <v>1</v>
      </c>
      <c r="G536" s="57" t="s">
        <v>5220</v>
      </c>
      <c r="H536" s="57" t="s">
        <v>4840</v>
      </c>
      <c r="I536" s="57" t="n">
        <v>5</v>
      </c>
      <c r="J536" s="57" t="s">
        <v>4570</v>
      </c>
      <c r="K536" s="57" t="n">
        <v>2</v>
      </c>
      <c r="L536" s="59" t="b">
        <f aca="false">FALSE()</f>
        <v>0</v>
      </c>
      <c r="M536" s="59" t="b">
        <f aca="false">TRUE()</f>
        <v>1</v>
      </c>
      <c r="N536" s="59" t="b">
        <f aca="false">TRUE()</f>
        <v>1</v>
      </c>
      <c r="O536" s="59" t="b">
        <f aca="false">TRUE()</f>
        <v>1</v>
      </c>
      <c r="P536" s="59" t="b">
        <f aca="false">TRUE()</f>
        <v>1</v>
      </c>
      <c r="Q536" s="57" t="s">
        <v>5447</v>
      </c>
      <c r="R536" s="57" t="s">
        <v>5450</v>
      </c>
      <c r="S536" s="57" t="s">
        <v>5558</v>
      </c>
      <c r="T536" s="58" t="n">
        <v>1</v>
      </c>
      <c r="U536" s="58" t="n">
        <v>63.310001373291</v>
      </c>
      <c r="V536" s="57" t="s">
        <v>5501</v>
      </c>
      <c r="W536" s="57" t="s">
        <v>282</v>
      </c>
      <c r="X536" s="57" t="s">
        <v>5221</v>
      </c>
      <c r="Y536" s="57" t="s">
        <v>4867</v>
      </c>
      <c r="Z536" s="57" t="s">
        <v>5095</v>
      </c>
      <c r="AA536" s="57" t="n">
        <v>325</v>
      </c>
      <c r="AB536" s="57" t="n">
        <v>325</v>
      </c>
      <c r="AC536" s="57" t="s">
        <v>5421</v>
      </c>
      <c r="AD536" s="57" t="s">
        <v>5231</v>
      </c>
      <c r="AE536" s="57" t="s">
        <v>4795</v>
      </c>
      <c r="AF536" s="58" t="n">
        <v>1</v>
      </c>
      <c r="AG536" s="58" t="n">
        <v>62.310001373291</v>
      </c>
      <c r="AH536" s="58" t="n">
        <v>4.36496895750704</v>
      </c>
      <c r="AI536" s="59" t="b">
        <f aca="false">FALSE()</f>
        <v>0</v>
      </c>
      <c r="AJ536" s="59" t="b">
        <f aca="false">FALSE()</f>
        <v>0</v>
      </c>
      <c r="AK536" s="57" t="s">
        <v>5555</v>
      </c>
    </row>
    <row r="537" customFormat="false" ht="15" hidden="false" customHeight="true" outlineLevel="0" collapsed="false">
      <c r="B537" s="57" t="s">
        <v>4704</v>
      </c>
      <c r="C537" s="57" t="s">
        <v>255</v>
      </c>
      <c r="D537" s="57" t="s">
        <v>410</v>
      </c>
      <c r="E537" s="59" t="b">
        <f aca="false">TRUE()</f>
        <v>1</v>
      </c>
      <c r="F537" s="57" t="n">
        <v>1</v>
      </c>
      <c r="G537" s="57" t="s">
        <v>5220</v>
      </c>
      <c r="H537" s="57" t="s">
        <v>4840</v>
      </c>
      <c r="I537" s="57" t="n">
        <v>5</v>
      </c>
      <c r="J537" s="57" t="s">
        <v>4570</v>
      </c>
      <c r="K537" s="57" t="n">
        <v>2</v>
      </c>
      <c r="L537" s="59" t="b">
        <f aca="false">FALSE()</f>
        <v>0</v>
      </c>
      <c r="M537" s="59" t="b">
        <f aca="false">TRUE()</f>
        <v>1</v>
      </c>
      <c r="N537" s="59" t="b">
        <f aca="false">TRUE()</f>
        <v>1</v>
      </c>
      <c r="O537" s="59" t="b">
        <f aca="false">TRUE()</f>
        <v>1</v>
      </c>
      <c r="P537" s="59" t="b">
        <f aca="false">TRUE()</f>
        <v>1</v>
      </c>
      <c r="Q537" s="57" t="s">
        <v>5447</v>
      </c>
      <c r="R537" s="57" t="s">
        <v>5493</v>
      </c>
      <c r="S537" s="57" t="s">
        <v>5558</v>
      </c>
      <c r="T537" s="58" t="n">
        <v>1</v>
      </c>
      <c r="U537" s="58" t="n">
        <v>63.310001373291</v>
      </c>
      <c r="V537" s="57" t="s">
        <v>5501</v>
      </c>
      <c r="W537" s="57" t="s">
        <v>282</v>
      </c>
      <c r="X537" s="57" t="s">
        <v>5221</v>
      </c>
      <c r="Y537" s="57" t="s">
        <v>4867</v>
      </c>
      <c r="Z537" s="57" t="s">
        <v>5095</v>
      </c>
      <c r="AA537" s="57" t="n">
        <v>325</v>
      </c>
      <c r="AB537" s="57" t="n">
        <v>325</v>
      </c>
      <c r="AC537" s="57" t="s">
        <v>5421</v>
      </c>
      <c r="AD537" s="57" t="s">
        <v>5028</v>
      </c>
      <c r="AE537" s="57" t="s">
        <v>4838</v>
      </c>
      <c r="AF537" s="58" t="n">
        <v>1</v>
      </c>
      <c r="AG537" s="58" t="n">
        <v>62.310001373291</v>
      </c>
      <c r="AH537" s="58" t="n">
        <v>3.68517502976452</v>
      </c>
      <c r="AI537" s="59" t="b">
        <f aca="false">FALSE()</f>
        <v>0</v>
      </c>
      <c r="AJ537" s="59" t="b">
        <f aca="false">TRUE()</f>
        <v>1</v>
      </c>
      <c r="AK537" s="57" t="s">
        <v>5555</v>
      </c>
    </row>
    <row r="538" customFormat="false" ht="15" hidden="false" customHeight="true" outlineLevel="0" collapsed="false">
      <c r="B538" s="57" t="s">
        <v>4704</v>
      </c>
      <c r="C538" s="57" t="s">
        <v>255</v>
      </c>
      <c r="D538" s="57" t="s">
        <v>410</v>
      </c>
      <c r="E538" s="59" t="b">
        <f aca="false">TRUE()</f>
        <v>1</v>
      </c>
      <c r="F538" s="57" t="n">
        <v>1</v>
      </c>
      <c r="G538" s="57" t="s">
        <v>5220</v>
      </c>
      <c r="H538" s="57" t="s">
        <v>4840</v>
      </c>
      <c r="I538" s="57" t="n">
        <v>5</v>
      </c>
      <c r="J538" s="57" t="s">
        <v>4570</v>
      </c>
      <c r="K538" s="57" t="n">
        <v>2</v>
      </c>
      <c r="L538" s="59" t="b">
        <f aca="false">FALSE()</f>
        <v>0</v>
      </c>
      <c r="M538" s="59" t="b">
        <f aca="false">TRUE()</f>
        <v>1</v>
      </c>
      <c r="N538" s="59" t="b">
        <f aca="false">TRUE()</f>
        <v>1</v>
      </c>
      <c r="O538" s="59" t="b">
        <f aca="false">TRUE()</f>
        <v>1</v>
      </c>
      <c r="P538" s="59" t="b">
        <f aca="false">TRUE()</f>
        <v>1</v>
      </c>
      <c r="Q538" s="57" t="s">
        <v>5447</v>
      </c>
      <c r="R538" s="57" t="s">
        <v>5493</v>
      </c>
      <c r="S538" s="57" t="s">
        <v>5558</v>
      </c>
      <c r="T538" s="58" t="n">
        <v>1</v>
      </c>
      <c r="U538" s="58" t="n">
        <v>63.310001373291</v>
      </c>
      <c r="V538" s="57" t="s">
        <v>5501</v>
      </c>
      <c r="W538" s="57" t="s">
        <v>282</v>
      </c>
      <c r="X538" s="57" t="s">
        <v>5221</v>
      </c>
      <c r="Y538" s="57" t="s">
        <v>4867</v>
      </c>
      <c r="Z538" s="57" t="s">
        <v>5095</v>
      </c>
      <c r="AA538" s="57" t="n">
        <v>325</v>
      </c>
      <c r="AB538" s="57" t="n">
        <v>325</v>
      </c>
      <c r="AC538" s="57" t="s">
        <v>5421</v>
      </c>
      <c r="AD538" s="57" t="s">
        <v>5030</v>
      </c>
      <c r="AE538" s="57" t="s">
        <v>4838</v>
      </c>
      <c r="AF538" s="58" t="n">
        <v>1</v>
      </c>
      <c r="AG538" s="58" t="n">
        <v>62.310001373291</v>
      </c>
      <c r="AH538" s="58" t="n">
        <v>4.38895853249947</v>
      </c>
      <c r="AI538" s="59" t="b">
        <f aca="false">FALSE()</f>
        <v>0</v>
      </c>
      <c r="AJ538" s="59" t="b">
        <f aca="false">FALSE()</f>
        <v>0</v>
      </c>
      <c r="AK538" s="57" t="s">
        <v>5555</v>
      </c>
    </row>
    <row r="539" customFormat="false" ht="15" hidden="false" customHeight="true" outlineLevel="0" collapsed="false">
      <c r="B539" s="57" t="s">
        <v>4704</v>
      </c>
      <c r="C539" s="57" t="s">
        <v>255</v>
      </c>
      <c r="D539" s="57" t="s">
        <v>410</v>
      </c>
      <c r="E539" s="59" t="b">
        <f aca="false">TRUE()</f>
        <v>1</v>
      </c>
      <c r="F539" s="57" t="n">
        <v>1</v>
      </c>
      <c r="G539" s="57" t="s">
        <v>5220</v>
      </c>
      <c r="H539" s="57" t="s">
        <v>4840</v>
      </c>
      <c r="I539" s="57" t="n">
        <v>5</v>
      </c>
      <c r="J539" s="57" t="s">
        <v>4570</v>
      </c>
      <c r="K539" s="57" t="n">
        <v>2</v>
      </c>
      <c r="L539" s="59" t="b">
        <f aca="false">FALSE()</f>
        <v>0</v>
      </c>
      <c r="M539" s="59" t="b">
        <f aca="false">TRUE()</f>
        <v>1</v>
      </c>
      <c r="N539" s="59" t="b">
        <f aca="false">TRUE()</f>
        <v>1</v>
      </c>
      <c r="O539" s="59" t="b">
        <f aca="false">TRUE()</f>
        <v>1</v>
      </c>
      <c r="P539" s="59" t="b">
        <f aca="false">TRUE()</f>
        <v>1</v>
      </c>
      <c r="Q539" s="57" t="s">
        <v>5447</v>
      </c>
      <c r="R539" s="57" t="s">
        <v>5493</v>
      </c>
      <c r="S539" s="57" t="s">
        <v>5558</v>
      </c>
      <c r="T539" s="58" t="n">
        <v>1</v>
      </c>
      <c r="U539" s="58" t="n">
        <v>63.310001373291</v>
      </c>
      <c r="V539" s="57" t="s">
        <v>5501</v>
      </c>
      <c r="W539" s="57" t="s">
        <v>282</v>
      </c>
      <c r="X539" s="57" t="s">
        <v>5221</v>
      </c>
      <c r="Y539" s="57" t="s">
        <v>4867</v>
      </c>
      <c r="Z539" s="57" t="s">
        <v>5095</v>
      </c>
      <c r="AA539" s="57" t="n">
        <v>325</v>
      </c>
      <c r="AB539" s="57" t="n">
        <v>325</v>
      </c>
      <c r="AC539" s="57" t="s">
        <v>5421</v>
      </c>
      <c r="AD539" s="57" t="s">
        <v>5016</v>
      </c>
      <c r="AE539" s="57" t="s">
        <v>4838</v>
      </c>
      <c r="AF539" s="58" t="n">
        <v>1</v>
      </c>
      <c r="AG539" s="58" t="n">
        <v>62.310001373291</v>
      </c>
      <c r="AH539" s="58" t="n">
        <v>4.01750930303836</v>
      </c>
      <c r="AI539" s="59" t="b">
        <f aca="false">FALSE()</f>
        <v>0</v>
      </c>
      <c r="AJ539" s="59" t="b">
        <f aca="false">FALSE()</f>
        <v>0</v>
      </c>
      <c r="AK539" s="57" t="s">
        <v>5555</v>
      </c>
    </row>
    <row r="540" customFormat="false" ht="15" hidden="false" customHeight="true" outlineLevel="0" collapsed="false">
      <c r="B540" s="57" t="s">
        <v>4704</v>
      </c>
      <c r="C540" s="57" t="s">
        <v>255</v>
      </c>
      <c r="D540" s="57" t="s">
        <v>410</v>
      </c>
      <c r="E540" s="59" t="b">
        <f aca="false">TRUE()</f>
        <v>1</v>
      </c>
      <c r="F540" s="57" t="n">
        <v>1</v>
      </c>
      <c r="G540" s="57" t="s">
        <v>5220</v>
      </c>
      <c r="H540" s="57" t="s">
        <v>4840</v>
      </c>
      <c r="I540" s="57" t="n">
        <v>5</v>
      </c>
      <c r="J540" s="57" t="s">
        <v>4570</v>
      </c>
      <c r="K540" s="57" t="n">
        <v>2</v>
      </c>
      <c r="L540" s="59" t="b">
        <f aca="false">FALSE()</f>
        <v>0</v>
      </c>
      <c r="M540" s="59" t="b">
        <f aca="false">TRUE()</f>
        <v>1</v>
      </c>
      <c r="N540" s="59" t="b">
        <f aca="false">TRUE()</f>
        <v>1</v>
      </c>
      <c r="O540" s="59" t="b">
        <f aca="false">TRUE()</f>
        <v>1</v>
      </c>
      <c r="P540" s="59" t="b">
        <f aca="false">TRUE()</f>
        <v>1</v>
      </c>
      <c r="Q540" s="57" t="s">
        <v>5447</v>
      </c>
      <c r="R540" s="57" t="s">
        <v>5493</v>
      </c>
      <c r="S540" s="57" t="s">
        <v>5558</v>
      </c>
      <c r="T540" s="58" t="n">
        <v>1</v>
      </c>
      <c r="U540" s="58" t="n">
        <v>63.310001373291</v>
      </c>
      <c r="V540" s="57" t="s">
        <v>5501</v>
      </c>
      <c r="W540" s="57" t="s">
        <v>282</v>
      </c>
      <c r="X540" s="57" t="s">
        <v>5221</v>
      </c>
      <c r="Y540" s="57" t="s">
        <v>4867</v>
      </c>
      <c r="Z540" s="57" t="s">
        <v>5095</v>
      </c>
      <c r="AA540" s="57" t="n">
        <v>326</v>
      </c>
      <c r="AB540" s="57" t="n">
        <v>326</v>
      </c>
      <c r="AC540" s="57" t="s">
        <v>5454</v>
      </c>
      <c r="AD540" s="57" t="s">
        <v>5431</v>
      </c>
      <c r="AE540" s="57" t="s">
        <v>4866</v>
      </c>
      <c r="AF540" s="58" t="n">
        <v>1</v>
      </c>
      <c r="AG540" s="58" t="n">
        <v>59.8300018310547</v>
      </c>
      <c r="AH540" s="58" t="n">
        <v>4.40677535166021</v>
      </c>
      <c r="AI540" s="59" t="b">
        <f aca="false">FALSE()</f>
        <v>0</v>
      </c>
      <c r="AJ540" s="59" t="b">
        <f aca="false">FALSE()</f>
        <v>0</v>
      </c>
      <c r="AK540" s="57" t="s">
        <v>5556</v>
      </c>
    </row>
    <row r="541" customFormat="false" ht="15" hidden="false" customHeight="true" outlineLevel="0" collapsed="false">
      <c r="B541" s="57" t="s">
        <v>4704</v>
      </c>
      <c r="C541" s="57" t="s">
        <v>255</v>
      </c>
      <c r="D541" s="57" t="s">
        <v>410</v>
      </c>
      <c r="E541" s="59" t="b">
        <f aca="false">TRUE()</f>
        <v>1</v>
      </c>
      <c r="F541" s="57" t="n">
        <v>1</v>
      </c>
      <c r="G541" s="57" t="s">
        <v>5220</v>
      </c>
      <c r="H541" s="57" t="s">
        <v>4840</v>
      </c>
      <c r="I541" s="57" t="n">
        <v>5</v>
      </c>
      <c r="J541" s="57" t="s">
        <v>4570</v>
      </c>
      <c r="K541" s="57" t="n">
        <v>2</v>
      </c>
      <c r="L541" s="59" t="b">
        <f aca="false">FALSE()</f>
        <v>0</v>
      </c>
      <c r="M541" s="59" t="b">
        <f aca="false">TRUE()</f>
        <v>1</v>
      </c>
      <c r="N541" s="59" t="b">
        <f aca="false">TRUE()</f>
        <v>1</v>
      </c>
      <c r="O541" s="59" t="b">
        <f aca="false">TRUE()</f>
        <v>1</v>
      </c>
      <c r="P541" s="59" t="b">
        <f aca="false">TRUE()</f>
        <v>1</v>
      </c>
      <c r="Q541" s="57" t="s">
        <v>5447</v>
      </c>
      <c r="R541" s="57" t="s">
        <v>5460</v>
      </c>
      <c r="S541" s="57" t="s">
        <v>5558</v>
      </c>
      <c r="T541" s="58" t="n">
        <v>1</v>
      </c>
      <c r="U541" s="58" t="n">
        <v>63.310001373291</v>
      </c>
      <c r="V541" s="57" t="s">
        <v>5501</v>
      </c>
      <c r="W541" s="57" t="s">
        <v>282</v>
      </c>
      <c r="X541" s="57" t="s">
        <v>5221</v>
      </c>
      <c r="Y541" s="57" t="s">
        <v>4867</v>
      </c>
      <c r="Z541" s="57" t="s">
        <v>5095</v>
      </c>
      <c r="AA541" s="57" t="n">
        <v>325</v>
      </c>
      <c r="AB541" s="57" t="n">
        <v>325</v>
      </c>
      <c r="AC541" s="57" t="s">
        <v>5421</v>
      </c>
      <c r="AD541" s="57" t="s">
        <v>5028</v>
      </c>
      <c r="AE541" s="57" t="s">
        <v>4838</v>
      </c>
      <c r="AF541" s="58" t="n">
        <v>1</v>
      </c>
      <c r="AG541" s="58" t="n">
        <v>62.310001373291</v>
      </c>
      <c r="AH541" s="58" t="n">
        <v>4.48453899525916</v>
      </c>
      <c r="AI541" s="59" t="b">
        <f aca="false">FALSE()</f>
        <v>0</v>
      </c>
      <c r="AJ541" s="59" t="b">
        <f aca="false">FALSE()</f>
        <v>0</v>
      </c>
      <c r="AK541" s="57" t="s">
        <v>5555</v>
      </c>
    </row>
    <row r="542" customFormat="false" ht="15" hidden="false" customHeight="true" outlineLevel="0" collapsed="false">
      <c r="B542" s="57" t="s">
        <v>4704</v>
      </c>
      <c r="C542" s="57" t="s">
        <v>255</v>
      </c>
      <c r="D542" s="57" t="s">
        <v>410</v>
      </c>
      <c r="E542" s="59" t="b">
        <f aca="false">TRUE()</f>
        <v>1</v>
      </c>
      <c r="F542" s="57" t="n">
        <v>1</v>
      </c>
      <c r="G542" s="57" t="s">
        <v>5220</v>
      </c>
      <c r="H542" s="57" t="s">
        <v>4840</v>
      </c>
      <c r="I542" s="57" t="n">
        <v>5</v>
      </c>
      <c r="J542" s="57" t="s">
        <v>4570</v>
      </c>
      <c r="K542" s="57" t="n">
        <v>2</v>
      </c>
      <c r="L542" s="59" t="b">
        <f aca="false">FALSE()</f>
        <v>0</v>
      </c>
      <c r="M542" s="59" t="b">
        <f aca="false">TRUE()</f>
        <v>1</v>
      </c>
      <c r="N542" s="59" t="b">
        <f aca="false">TRUE()</f>
        <v>1</v>
      </c>
      <c r="O542" s="59" t="b">
        <f aca="false">TRUE()</f>
        <v>1</v>
      </c>
      <c r="P542" s="59" t="b">
        <f aca="false">TRUE()</f>
        <v>1</v>
      </c>
      <c r="Q542" s="57" t="s">
        <v>5447</v>
      </c>
      <c r="R542" s="57" t="s">
        <v>5460</v>
      </c>
      <c r="S542" s="57" t="s">
        <v>5558</v>
      </c>
      <c r="T542" s="58" t="n">
        <v>1</v>
      </c>
      <c r="U542" s="58" t="n">
        <v>63.310001373291</v>
      </c>
      <c r="V542" s="57" t="s">
        <v>5501</v>
      </c>
      <c r="W542" s="57" t="s">
        <v>282</v>
      </c>
      <c r="X542" s="57" t="s">
        <v>5221</v>
      </c>
      <c r="Y542" s="57" t="s">
        <v>4867</v>
      </c>
      <c r="Z542" s="57" t="s">
        <v>5095</v>
      </c>
      <c r="AA542" s="57" t="n">
        <v>325</v>
      </c>
      <c r="AB542" s="57" t="n">
        <v>325</v>
      </c>
      <c r="AC542" s="57" t="s">
        <v>5421</v>
      </c>
      <c r="AD542" s="57" t="s">
        <v>5016</v>
      </c>
      <c r="AE542" s="57" t="s">
        <v>4838</v>
      </c>
      <c r="AF542" s="58" t="n">
        <v>1</v>
      </c>
      <c r="AG542" s="58" t="n">
        <v>62.310001373291</v>
      </c>
      <c r="AH542" s="58" t="n">
        <v>4.02565920067757</v>
      </c>
      <c r="AI542" s="59" t="b">
        <f aca="false">FALSE()</f>
        <v>0</v>
      </c>
      <c r="AJ542" s="59" t="b">
        <f aca="false">FALSE()</f>
        <v>0</v>
      </c>
      <c r="AK542" s="57" t="s">
        <v>5555</v>
      </c>
    </row>
    <row r="543" customFormat="false" ht="15" hidden="false" customHeight="true" outlineLevel="0" collapsed="false">
      <c r="B543" s="57" t="s">
        <v>4704</v>
      </c>
      <c r="C543" s="57" t="s">
        <v>255</v>
      </c>
      <c r="D543" s="57" t="s">
        <v>410</v>
      </c>
      <c r="E543" s="59" t="b">
        <f aca="false">TRUE()</f>
        <v>1</v>
      </c>
      <c r="F543" s="57" t="n">
        <v>1</v>
      </c>
      <c r="G543" s="57" t="s">
        <v>5220</v>
      </c>
      <c r="H543" s="57" t="s">
        <v>4840</v>
      </c>
      <c r="I543" s="57" t="n">
        <v>6</v>
      </c>
      <c r="J543" s="57" t="s">
        <v>281</v>
      </c>
      <c r="K543" s="57" t="n">
        <v>2</v>
      </c>
      <c r="L543" s="59" t="b">
        <f aca="false">FALSE()</f>
        <v>0</v>
      </c>
      <c r="M543" s="59" t="b">
        <f aca="false">TRUE()</f>
        <v>1</v>
      </c>
      <c r="N543" s="59" t="b">
        <f aca="false">TRUE()</f>
        <v>1</v>
      </c>
      <c r="O543" s="59" t="b">
        <f aca="false">TRUE()</f>
        <v>1</v>
      </c>
      <c r="P543" s="59" t="b">
        <f aca="false">TRUE()</f>
        <v>1</v>
      </c>
      <c r="Q543" s="57" t="s">
        <v>5432</v>
      </c>
      <c r="R543" s="57" t="s">
        <v>4795</v>
      </c>
      <c r="S543" s="57" t="s">
        <v>4795</v>
      </c>
      <c r="T543" s="58" t="n">
        <v>1</v>
      </c>
      <c r="U543" s="58" t="n">
        <v>59.6199989318848</v>
      </c>
      <c r="V543" s="57" t="s">
        <v>5501</v>
      </c>
      <c r="W543" s="57" t="s">
        <v>282</v>
      </c>
      <c r="X543" s="57" t="s">
        <v>5221</v>
      </c>
      <c r="Y543" s="57" t="s">
        <v>4867</v>
      </c>
      <c r="Z543" s="57" t="s">
        <v>5095</v>
      </c>
      <c r="AA543" s="57" t="n">
        <v>249</v>
      </c>
      <c r="AB543" s="57" t="n">
        <v>249</v>
      </c>
      <c r="AC543" s="57" t="s">
        <v>5416</v>
      </c>
      <c r="AD543" s="57" t="s">
        <v>5502</v>
      </c>
      <c r="AE543" s="57" t="s">
        <v>4795</v>
      </c>
      <c r="AF543" s="58" t="n">
        <v>1</v>
      </c>
      <c r="AG543" s="58" t="n">
        <v>60.1800003051758</v>
      </c>
      <c r="AH543" s="58" t="n">
        <v>4.3531935403793</v>
      </c>
      <c r="AI543" s="59" t="b">
        <f aca="false">FALSE()</f>
        <v>0</v>
      </c>
      <c r="AJ543" s="59" t="b">
        <f aca="false">FALSE()</f>
        <v>0</v>
      </c>
      <c r="AK543" s="57" t="s">
        <v>5555</v>
      </c>
    </row>
    <row r="544" customFormat="false" ht="15" hidden="false" customHeight="true" outlineLevel="0" collapsed="false">
      <c r="B544" s="57" t="s">
        <v>4704</v>
      </c>
      <c r="C544" s="57" t="s">
        <v>255</v>
      </c>
      <c r="D544" s="57" t="s">
        <v>410</v>
      </c>
      <c r="E544" s="59" t="b">
        <f aca="false">TRUE()</f>
        <v>1</v>
      </c>
      <c r="F544" s="57" t="n">
        <v>1</v>
      </c>
      <c r="G544" s="57" t="s">
        <v>5220</v>
      </c>
      <c r="H544" s="57" t="s">
        <v>4840</v>
      </c>
      <c r="I544" s="57" t="n">
        <v>6</v>
      </c>
      <c r="J544" s="57" t="s">
        <v>281</v>
      </c>
      <c r="K544" s="57" t="n">
        <v>2</v>
      </c>
      <c r="L544" s="59" t="b">
        <f aca="false">FALSE()</f>
        <v>0</v>
      </c>
      <c r="M544" s="59" t="b">
        <f aca="false">TRUE()</f>
        <v>1</v>
      </c>
      <c r="N544" s="59" t="b">
        <f aca="false">TRUE()</f>
        <v>1</v>
      </c>
      <c r="O544" s="59" t="b">
        <f aca="false">TRUE()</f>
        <v>1</v>
      </c>
      <c r="P544" s="59" t="b">
        <f aca="false">TRUE()</f>
        <v>1</v>
      </c>
      <c r="Q544" s="57" t="s">
        <v>5432</v>
      </c>
      <c r="R544" s="57" t="s">
        <v>4795</v>
      </c>
      <c r="S544" s="57" t="s">
        <v>4795</v>
      </c>
      <c r="T544" s="58" t="n">
        <v>1</v>
      </c>
      <c r="U544" s="58" t="n">
        <v>59.6199989318848</v>
      </c>
      <c r="V544" s="57" t="s">
        <v>5501</v>
      </c>
      <c r="W544" s="57" t="s">
        <v>282</v>
      </c>
      <c r="X544" s="57" t="s">
        <v>5221</v>
      </c>
      <c r="Y544" s="57" t="s">
        <v>4867</v>
      </c>
      <c r="Z544" s="57" t="s">
        <v>5095</v>
      </c>
      <c r="AA544" s="57" t="n">
        <v>250</v>
      </c>
      <c r="AB544" s="57" t="n">
        <v>250</v>
      </c>
      <c r="AC544" s="57" t="s">
        <v>5454</v>
      </c>
      <c r="AD544" s="57" t="s">
        <v>5431</v>
      </c>
      <c r="AE544" s="57" t="s">
        <v>4866</v>
      </c>
      <c r="AF544" s="58" t="n">
        <v>1</v>
      </c>
      <c r="AG544" s="58" t="n">
        <v>58.4500007629395</v>
      </c>
      <c r="AH544" s="58" t="n">
        <v>4.41268603007284</v>
      </c>
      <c r="AI544" s="59" t="b">
        <f aca="false">FALSE()</f>
        <v>0</v>
      </c>
      <c r="AJ544" s="59" t="b">
        <f aca="false">FALSE()</f>
        <v>0</v>
      </c>
      <c r="AK544" s="57" t="s">
        <v>5556</v>
      </c>
    </row>
    <row r="545" customFormat="false" ht="15" hidden="false" customHeight="true" outlineLevel="0" collapsed="false">
      <c r="B545" s="57" t="s">
        <v>4704</v>
      </c>
      <c r="C545" s="57" t="s">
        <v>255</v>
      </c>
      <c r="D545" s="57" t="s">
        <v>410</v>
      </c>
      <c r="E545" s="59" t="b">
        <f aca="false">TRUE()</f>
        <v>1</v>
      </c>
      <c r="F545" s="57" t="n">
        <v>1</v>
      </c>
      <c r="G545" s="57" t="s">
        <v>5220</v>
      </c>
      <c r="H545" s="57" t="s">
        <v>4840</v>
      </c>
      <c r="I545" s="57" t="n">
        <v>6</v>
      </c>
      <c r="J545" s="57" t="s">
        <v>281</v>
      </c>
      <c r="K545" s="57" t="n">
        <v>2</v>
      </c>
      <c r="L545" s="59" t="b">
        <f aca="false">FALSE()</f>
        <v>0</v>
      </c>
      <c r="M545" s="59" t="b">
        <f aca="false">TRUE()</f>
        <v>1</v>
      </c>
      <c r="N545" s="59" t="b">
        <f aca="false">TRUE()</f>
        <v>1</v>
      </c>
      <c r="O545" s="59" t="b">
        <f aca="false">TRUE()</f>
        <v>1</v>
      </c>
      <c r="P545" s="59" t="b">
        <f aca="false">TRUE()</f>
        <v>1</v>
      </c>
      <c r="Q545" s="57" t="s">
        <v>5432</v>
      </c>
      <c r="R545" s="57" t="s">
        <v>4795</v>
      </c>
      <c r="S545" s="57" t="s">
        <v>4795</v>
      </c>
      <c r="T545" s="58" t="n">
        <v>1</v>
      </c>
      <c r="U545" s="58" t="n">
        <v>59.6199989318848</v>
      </c>
      <c r="V545" s="57" t="s">
        <v>5501</v>
      </c>
      <c r="W545" s="57" t="s">
        <v>282</v>
      </c>
      <c r="X545" s="57" t="s">
        <v>5221</v>
      </c>
      <c r="Y545" s="57" t="s">
        <v>4867</v>
      </c>
      <c r="Z545" s="57" t="s">
        <v>5095</v>
      </c>
      <c r="AA545" s="57" t="n">
        <v>323</v>
      </c>
      <c r="AB545" s="57" t="n">
        <v>323</v>
      </c>
      <c r="AC545" s="57" t="s">
        <v>5461</v>
      </c>
      <c r="AD545" s="57" t="s">
        <v>5223</v>
      </c>
      <c r="AE545" s="57" t="s">
        <v>334</v>
      </c>
      <c r="AF545" s="58" t="n">
        <v>1</v>
      </c>
      <c r="AG545" s="58" t="n">
        <v>61.7999992370606</v>
      </c>
      <c r="AH545" s="58" t="n">
        <v>4.40307869564013</v>
      </c>
      <c r="AI545" s="59" t="b">
        <f aca="false">FALSE()</f>
        <v>0</v>
      </c>
      <c r="AJ545" s="59" t="b">
        <f aca="false">FALSE()</f>
        <v>0</v>
      </c>
      <c r="AK545" s="57" t="s">
        <v>5555</v>
      </c>
    </row>
    <row r="546" customFormat="false" ht="15" hidden="false" customHeight="true" outlineLevel="0" collapsed="false">
      <c r="B546" s="57" t="s">
        <v>4704</v>
      </c>
      <c r="C546" s="57" t="s">
        <v>255</v>
      </c>
      <c r="D546" s="57" t="s">
        <v>410</v>
      </c>
      <c r="E546" s="59" t="b">
        <f aca="false">TRUE()</f>
        <v>1</v>
      </c>
      <c r="F546" s="57" t="n">
        <v>1</v>
      </c>
      <c r="G546" s="57" t="s">
        <v>5220</v>
      </c>
      <c r="H546" s="57" t="s">
        <v>4840</v>
      </c>
      <c r="I546" s="57" t="n">
        <v>6</v>
      </c>
      <c r="J546" s="57" t="s">
        <v>281</v>
      </c>
      <c r="K546" s="57" t="n">
        <v>2</v>
      </c>
      <c r="L546" s="59" t="b">
        <f aca="false">FALSE()</f>
        <v>0</v>
      </c>
      <c r="M546" s="59" t="b">
        <f aca="false">TRUE()</f>
        <v>1</v>
      </c>
      <c r="N546" s="59" t="b">
        <f aca="false">TRUE()</f>
        <v>1</v>
      </c>
      <c r="O546" s="59" t="b">
        <f aca="false">TRUE()</f>
        <v>1</v>
      </c>
      <c r="P546" s="59" t="b">
        <f aca="false">TRUE()</f>
        <v>1</v>
      </c>
      <c r="Q546" s="57" t="s">
        <v>5432</v>
      </c>
      <c r="R546" s="57" t="s">
        <v>4840</v>
      </c>
      <c r="S546" s="57" t="s">
        <v>5557</v>
      </c>
      <c r="T546" s="58" t="n">
        <v>1</v>
      </c>
      <c r="U546" s="58" t="n">
        <v>59.6199989318848</v>
      </c>
      <c r="V546" s="57" t="s">
        <v>5501</v>
      </c>
      <c r="W546" s="57" t="s">
        <v>282</v>
      </c>
      <c r="X546" s="57" t="s">
        <v>5221</v>
      </c>
      <c r="Y546" s="57" t="s">
        <v>4867</v>
      </c>
      <c r="Z546" s="57" t="s">
        <v>5095</v>
      </c>
      <c r="AA546" s="57" t="n">
        <v>323</v>
      </c>
      <c r="AB546" s="57" t="n">
        <v>323</v>
      </c>
      <c r="AC546" s="57" t="s">
        <v>5461</v>
      </c>
      <c r="AD546" s="57" t="s">
        <v>5060</v>
      </c>
      <c r="AE546" s="57" t="s">
        <v>4838</v>
      </c>
      <c r="AF546" s="58" t="n">
        <v>1</v>
      </c>
      <c r="AG546" s="58" t="n">
        <v>61.7999992370606</v>
      </c>
      <c r="AH546" s="58" t="n">
        <v>4.39781638998265</v>
      </c>
      <c r="AI546" s="59" t="b">
        <f aca="false">FALSE()</f>
        <v>0</v>
      </c>
      <c r="AJ546" s="59" t="b">
        <f aca="false">FALSE()</f>
        <v>0</v>
      </c>
      <c r="AK546" s="57" t="s">
        <v>5555</v>
      </c>
    </row>
    <row r="547" customFormat="false" ht="15" hidden="false" customHeight="true" outlineLevel="0" collapsed="false">
      <c r="B547" s="57" t="s">
        <v>4704</v>
      </c>
      <c r="C547" s="57" t="s">
        <v>255</v>
      </c>
      <c r="D547" s="57" t="s">
        <v>410</v>
      </c>
      <c r="E547" s="59" t="b">
        <f aca="false">TRUE()</f>
        <v>1</v>
      </c>
      <c r="F547" s="57" t="n">
        <v>1</v>
      </c>
      <c r="G547" s="57" t="s">
        <v>5220</v>
      </c>
      <c r="H547" s="57" t="s">
        <v>4840</v>
      </c>
      <c r="I547" s="57" t="n">
        <v>6</v>
      </c>
      <c r="J547" s="57" t="s">
        <v>281</v>
      </c>
      <c r="K547" s="57" t="n">
        <v>2</v>
      </c>
      <c r="L547" s="59" t="b">
        <f aca="false">FALSE()</f>
        <v>0</v>
      </c>
      <c r="M547" s="59" t="b">
        <f aca="false">TRUE()</f>
        <v>1</v>
      </c>
      <c r="N547" s="59" t="b">
        <f aca="false">TRUE()</f>
        <v>1</v>
      </c>
      <c r="O547" s="59" t="b">
        <f aca="false">TRUE()</f>
        <v>1</v>
      </c>
      <c r="P547" s="59" t="b">
        <f aca="false">TRUE()</f>
        <v>1</v>
      </c>
      <c r="Q547" s="57" t="s">
        <v>5432</v>
      </c>
      <c r="R547" s="57" t="s">
        <v>5028</v>
      </c>
      <c r="S547" s="57" t="s">
        <v>5558</v>
      </c>
      <c r="T547" s="58" t="n">
        <v>1</v>
      </c>
      <c r="U547" s="58" t="n">
        <v>59.6199989318848</v>
      </c>
      <c r="V547" s="57" t="s">
        <v>5501</v>
      </c>
      <c r="W547" s="57" t="s">
        <v>282</v>
      </c>
      <c r="X547" s="57" t="s">
        <v>5221</v>
      </c>
      <c r="Y547" s="57" t="s">
        <v>4867</v>
      </c>
      <c r="Z547" s="57" t="s">
        <v>5095</v>
      </c>
      <c r="AA547" s="57" t="n">
        <v>323</v>
      </c>
      <c r="AB547" s="57" t="n">
        <v>323</v>
      </c>
      <c r="AC547" s="57" t="s">
        <v>5461</v>
      </c>
      <c r="AD547" s="57" t="s">
        <v>5060</v>
      </c>
      <c r="AE547" s="57" t="s">
        <v>4838</v>
      </c>
      <c r="AF547" s="58" t="n">
        <v>1</v>
      </c>
      <c r="AG547" s="58" t="n">
        <v>61.7999992370606</v>
      </c>
      <c r="AH547" s="58" t="n">
        <v>4.07730315282052</v>
      </c>
      <c r="AI547" s="59" t="b">
        <f aca="false">FALSE()</f>
        <v>0</v>
      </c>
      <c r="AJ547" s="59" t="b">
        <f aca="false">FALSE()</f>
        <v>0</v>
      </c>
      <c r="AK547" s="57" t="s">
        <v>5555</v>
      </c>
    </row>
    <row r="548" customFormat="false" ht="15" hidden="false" customHeight="true" outlineLevel="0" collapsed="false">
      <c r="B548" s="57" t="s">
        <v>4704</v>
      </c>
      <c r="C548" s="57" t="s">
        <v>255</v>
      </c>
      <c r="D548" s="57" t="s">
        <v>410</v>
      </c>
      <c r="E548" s="59" t="b">
        <f aca="false">TRUE()</f>
        <v>1</v>
      </c>
      <c r="F548" s="57" t="n">
        <v>1</v>
      </c>
      <c r="G548" s="57" t="s">
        <v>5220</v>
      </c>
      <c r="H548" s="57" t="s">
        <v>4840</v>
      </c>
      <c r="I548" s="57" t="n">
        <v>6</v>
      </c>
      <c r="J548" s="57" t="s">
        <v>281</v>
      </c>
      <c r="K548" s="57" t="n">
        <v>2</v>
      </c>
      <c r="L548" s="59" t="b">
        <f aca="false">FALSE()</f>
        <v>0</v>
      </c>
      <c r="M548" s="59" t="b">
        <f aca="false">TRUE()</f>
        <v>1</v>
      </c>
      <c r="N548" s="59" t="b">
        <f aca="false">TRUE()</f>
        <v>1</v>
      </c>
      <c r="O548" s="59" t="b">
        <f aca="false">TRUE()</f>
        <v>1</v>
      </c>
      <c r="P548" s="59" t="b">
        <f aca="false">TRUE()</f>
        <v>1</v>
      </c>
      <c r="Q548" s="57" t="s">
        <v>5432</v>
      </c>
      <c r="R548" s="57" t="s">
        <v>5030</v>
      </c>
      <c r="S548" s="57" t="s">
        <v>5558</v>
      </c>
      <c r="T548" s="58" t="n">
        <v>1</v>
      </c>
      <c r="U548" s="58" t="n">
        <v>59.6199989318848</v>
      </c>
      <c r="V548" s="57" t="s">
        <v>5501</v>
      </c>
      <c r="W548" s="57" t="s">
        <v>282</v>
      </c>
      <c r="X548" s="57" t="s">
        <v>5221</v>
      </c>
      <c r="Y548" s="57" t="s">
        <v>4867</v>
      </c>
      <c r="Z548" s="57" t="s">
        <v>5095</v>
      </c>
      <c r="AA548" s="57" t="n">
        <v>249</v>
      </c>
      <c r="AB548" s="57" t="n">
        <v>249</v>
      </c>
      <c r="AC548" s="57" t="s">
        <v>5416</v>
      </c>
      <c r="AD548" s="57" t="s">
        <v>4866</v>
      </c>
      <c r="AE548" s="57" t="s">
        <v>4866</v>
      </c>
      <c r="AF548" s="58" t="n">
        <v>1</v>
      </c>
      <c r="AG548" s="58" t="n">
        <v>60.1800003051758</v>
      </c>
      <c r="AH548" s="58" t="n">
        <v>4.1578130068583</v>
      </c>
      <c r="AI548" s="59" t="b">
        <f aca="false">FALSE()</f>
        <v>0</v>
      </c>
      <c r="AJ548" s="59" t="b">
        <f aca="false">FALSE()</f>
        <v>0</v>
      </c>
      <c r="AK548" s="57" t="s">
        <v>5556</v>
      </c>
    </row>
    <row r="549" customFormat="false" ht="15" hidden="false" customHeight="true" outlineLevel="0" collapsed="false">
      <c r="B549" s="57" t="s">
        <v>4704</v>
      </c>
      <c r="C549" s="57" t="s">
        <v>255</v>
      </c>
      <c r="D549" s="57" t="s">
        <v>410</v>
      </c>
      <c r="E549" s="59" t="b">
        <f aca="false">TRUE()</f>
        <v>1</v>
      </c>
      <c r="F549" s="57" t="n">
        <v>1</v>
      </c>
      <c r="G549" s="57" t="s">
        <v>5220</v>
      </c>
      <c r="H549" s="57" t="s">
        <v>4840</v>
      </c>
      <c r="I549" s="57" t="n">
        <v>6</v>
      </c>
      <c r="J549" s="57" t="s">
        <v>281</v>
      </c>
      <c r="K549" s="57" t="n">
        <v>2</v>
      </c>
      <c r="L549" s="59" t="b">
        <f aca="false">FALSE()</f>
        <v>0</v>
      </c>
      <c r="M549" s="59" t="b">
        <f aca="false">TRUE()</f>
        <v>1</v>
      </c>
      <c r="N549" s="59" t="b">
        <f aca="false">TRUE()</f>
        <v>1</v>
      </c>
      <c r="O549" s="59" t="b">
        <f aca="false">TRUE()</f>
        <v>1</v>
      </c>
      <c r="P549" s="59" t="b">
        <f aca="false">TRUE()</f>
        <v>1</v>
      </c>
      <c r="Q549" s="57" t="s">
        <v>5432</v>
      </c>
      <c r="R549" s="57" t="s">
        <v>5030</v>
      </c>
      <c r="S549" s="57" t="s">
        <v>5558</v>
      </c>
      <c r="T549" s="58" t="n">
        <v>1</v>
      </c>
      <c r="U549" s="58" t="n">
        <v>59.6199989318848</v>
      </c>
      <c r="V549" s="57" t="s">
        <v>5501</v>
      </c>
      <c r="W549" s="57" t="s">
        <v>282</v>
      </c>
      <c r="X549" s="57" t="s">
        <v>5221</v>
      </c>
      <c r="Y549" s="57" t="s">
        <v>4867</v>
      </c>
      <c r="Z549" s="57" t="s">
        <v>5095</v>
      </c>
      <c r="AA549" s="57" t="n">
        <v>249</v>
      </c>
      <c r="AB549" s="57" t="n">
        <v>249</v>
      </c>
      <c r="AC549" s="57" t="s">
        <v>5416</v>
      </c>
      <c r="AD549" s="57" t="s">
        <v>5016</v>
      </c>
      <c r="AE549" s="57" t="s">
        <v>4838</v>
      </c>
      <c r="AF549" s="58" t="n">
        <v>1</v>
      </c>
      <c r="AG549" s="58" t="n">
        <v>60.1800003051758</v>
      </c>
      <c r="AH549" s="58" t="n">
        <v>4.15211777289614</v>
      </c>
      <c r="AI549" s="59" t="b">
        <f aca="false">FALSE()</f>
        <v>0</v>
      </c>
      <c r="AJ549" s="59" t="b">
        <f aca="false">FALSE()</f>
        <v>0</v>
      </c>
      <c r="AK549" s="57" t="s">
        <v>5555</v>
      </c>
    </row>
    <row r="550" customFormat="false" ht="15" hidden="false" customHeight="true" outlineLevel="0" collapsed="false">
      <c r="B550" s="57" t="s">
        <v>4704</v>
      </c>
      <c r="C550" s="57" t="s">
        <v>255</v>
      </c>
      <c r="D550" s="57" t="s">
        <v>410</v>
      </c>
      <c r="E550" s="59" t="b">
        <f aca="false">TRUE()</f>
        <v>1</v>
      </c>
      <c r="F550" s="57" t="n">
        <v>1</v>
      </c>
      <c r="G550" s="57" t="s">
        <v>5220</v>
      </c>
      <c r="H550" s="57" t="s">
        <v>4840</v>
      </c>
      <c r="I550" s="57" t="n">
        <v>6</v>
      </c>
      <c r="J550" s="57" t="s">
        <v>281</v>
      </c>
      <c r="K550" s="57" t="n">
        <v>2</v>
      </c>
      <c r="L550" s="59" t="b">
        <f aca="false">FALSE()</f>
        <v>0</v>
      </c>
      <c r="M550" s="59" t="b">
        <f aca="false">TRUE()</f>
        <v>1</v>
      </c>
      <c r="N550" s="59" t="b">
        <f aca="false">TRUE()</f>
        <v>1</v>
      </c>
      <c r="O550" s="59" t="b">
        <f aca="false">TRUE()</f>
        <v>1</v>
      </c>
      <c r="P550" s="59" t="b">
        <f aca="false">TRUE()</f>
        <v>1</v>
      </c>
      <c r="Q550" s="57" t="s">
        <v>5432</v>
      </c>
      <c r="R550" s="57" t="s">
        <v>5016</v>
      </c>
      <c r="S550" s="57" t="s">
        <v>5558</v>
      </c>
      <c r="T550" s="58" t="n">
        <v>1</v>
      </c>
      <c r="U550" s="58" t="n">
        <v>59.6199989318848</v>
      </c>
      <c r="V550" s="57" t="s">
        <v>5501</v>
      </c>
      <c r="W550" s="57" t="s">
        <v>282</v>
      </c>
      <c r="X550" s="57" t="s">
        <v>5221</v>
      </c>
      <c r="Y550" s="57" t="s">
        <v>4867</v>
      </c>
      <c r="Z550" s="57" t="s">
        <v>5095</v>
      </c>
      <c r="AA550" s="57" t="n">
        <v>249</v>
      </c>
      <c r="AB550" s="57" t="n">
        <v>249</v>
      </c>
      <c r="AC550" s="57" t="s">
        <v>5416</v>
      </c>
      <c r="AD550" s="57" t="s">
        <v>4838</v>
      </c>
      <c r="AE550" s="57" t="s">
        <v>4838</v>
      </c>
      <c r="AF550" s="58" t="n">
        <v>1</v>
      </c>
      <c r="AG550" s="58" t="n">
        <v>60.1800003051758</v>
      </c>
      <c r="AH550" s="58" t="n">
        <v>4.27007084250367</v>
      </c>
      <c r="AI550" s="59" t="b">
        <f aca="false">FALSE()</f>
        <v>0</v>
      </c>
      <c r="AJ550" s="59" t="b">
        <f aca="false">FALSE()</f>
        <v>0</v>
      </c>
      <c r="AK550" s="57" t="s">
        <v>5555</v>
      </c>
    </row>
    <row r="551" customFormat="false" ht="15" hidden="false" customHeight="true" outlineLevel="0" collapsed="false">
      <c r="B551" s="57" t="s">
        <v>4704</v>
      </c>
      <c r="C551" s="57" t="s">
        <v>255</v>
      </c>
      <c r="D551" s="57" t="s">
        <v>410</v>
      </c>
      <c r="E551" s="59" t="b">
        <f aca="false">TRUE()</f>
        <v>1</v>
      </c>
      <c r="F551" s="57" t="n">
        <v>1</v>
      </c>
      <c r="G551" s="57" t="s">
        <v>5220</v>
      </c>
      <c r="H551" s="57" t="s">
        <v>4840</v>
      </c>
      <c r="I551" s="57" t="n">
        <v>6</v>
      </c>
      <c r="J551" s="57" t="s">
        <v>281</v>
      </c>
      <c r="K551" s="57" t="n">
        <v>2</v>
      </c>
      <c r="L551" s="59" t="b">
        <f aca="false">FALSE()</f>
        <v>0</v>
      </c>
      <c r="M551" s="59" t="b">
        <f aca="false">TRUE()</f>
        <v>1</v>
      </c>
      <c r="N551" s="59" t="b">
        <f aca="false">TRUE()</f>
        <v>1</v>
      </c>
      <c r="O551" s="59" t="b">
        <f aca="false">TRUE()</f>
        <v>1</v>
      </c>
      <c r="P551" s="59" t="b">
        <f aca="false">TRUE()</f>
        <v>1</v>
      </c>
      <c r="Q551" s="57" t="s">
        <v>5432</v>
      </c>
      <c r="R551" s="57" t="s">
        <v>5016</v>
      </c>
      <c r="S551" s="57" t="s">
        <v>5558</v>
      </c>
      <c r="T551" s="58" t="n">
        <v>1</v>
      </c>
      <c r="U551" s="58" t="n">
        <v>59.6199989318848</v>
      </c>
      <c r="V551" s="57" t="s">
        <v>5501</v>
      </c>
      <c r="W551" s="57" t="s">
        <v>282</v>
      </c>
      <c r="X551" s="57" t="s">
        <v>5221</v>
      </c>
      <c r="Y551" s="57" t="s">
        <v>4867</v>
      </c>
      <c r="Z551" s="57" t="s">
        <v>5095</v>
      </c>
      <c r="AA551" s="57" t="n">
        <v>249</v>
      </c>
      <c r="AB551" s="57" t="n">
        <v>249</v>
      </c>
      <c r="AC551" s="57" t="s">
        <v>5416</v>
      </c>
      <c r="AD551" s="57" t="s">
        <v>4866</v>
      </c>
      <c r="AE551" s="57" t="s">
        <v>4866</v>
      </c>
      <c r="AF551" s="58" t="n">
        <v>1</v>
      </c>
      <c r="AG551" s="58" t="n">
        <v>60.1800003051758</v>
      </c>
      <c r="AH551" s="58" t="n">
        <v>3.68169105167722</v>
      </c>
      <c r="AI551" s="59" t="b">
        <f aca="false">FALSE()</f>
        <v>0</v>
      </c>
      <c r="AJ551" s="59" t="b">
        <f aca="false">TRUE()</f>
        <v>1</v>
      </c>
      <c r="AK551" s="57" t="s">
        <v>5556</v>
      </c>
    </row>
    <row r="552" customFormat="false" ht="15" hidden="false" customHeight="true" outlineLevel="0" collapsed="false">
      <c r="B552" s="57" t="s">
        <v>4704</v>
      </c>
      <c r="C552" s="57" t="s">
        <v>255</v>
      </c>
      <c r="D552" s="57" t="s">
        <v>410</v>
      </c>
      <c r="E552" s="59" t="b">
        <f aca="false">TRUE()</f>
        <v>1</v>
      </c>
      <c r="F552" s="57" t="n">
        <v>1</v>
      </c>
      <c r="G552" s="57" t="s">
        <v>5220</v>
      </c>
      <c r="H552" s="57" t="s">
        <v>4840</v>
      </c>
      <c r="I552" s="57" t="n">
        <v>6</v>
      </c>
      <c r="J552" s="57" t="s">
        <v>281</v>
      </c>
      <c r="K552" s="57" t="n">
        <v>2</v>
      </c>
      <c r="L552" s="59" t="b">
        <f aca="false">FALSE()</f>
        <v>0</v>
      </c>
      <c r="M552" s="59" t="b">
        <f aca="false">TRUE()</f>
        <v>1</v>
      </c>
      <c r="N552" s="59" t="b">
        <f aca="false">TRUE()</f>
        <v>1</v>
      </c>
      <c r="O552" s="59" t="b">
        <f aca="false">TRUE()</f>
        <v>1</v>
      </c>
      <c r="P552" s="59" t="b">
        <f aca="false">TRUE()</f>
        <v>1</v>
      </c>
      <c r="Q552" s="57" t="s">
        <v>5432</v>
      </c>
      <c r="R552" s="57" t="s">
        <v>5016</v>
      </c>
      <c r="S552" s="57" t="s">
        <v>5558</v>
      </c>
      <c r="T552" s="58" t="n">
        <v>1</v>
      </c>
      <c r="U552" s="58" t="n">
        <v>59.6199989318848</v>
      </c>
      <c r="V552" s="57" t="s">
        <v>5501</v>
      </c>
      <c r="W552" s="57" t="s">
        <v>282</v>
      </c>
      <c r="X552" s="57" t="s">
        <v>5221</v>
      </c>
      <c r="Y552" s="57" t="s">
        <v>4867</v>
      </c>
      <c r="Z552" s="57" t="s">
        <v>5095</v>
      </c>
      <c r="AA552" s="57" t="n">
        <v>249</v>
      </c>
      <c r="AB552" s="57" t="n">
        <v>249</v>
      </c>
      <c r="AC552" s="57" t="s">
        <v>5416</v>
      </c>
      <c r="AD552" s="57" t="s">
        <v>5016</v>
      </c>
      <c r="AE552" s="57" t="s">
        <v>4838</v>
      </c>
      <c r="AF552" s="58" t="n">
        <v>1</v>
      </c>
      <c r="AG552" s="58" t="n">
        <v>60.1800003051758</v>
      </c>
      <c r="AH552" s="58" t="n">
        <v>3.69120115951433</v>
      </c>
      <c r="AI552" s="59" t="b">
        <f aca="false">FALSE()</f>
        <v>0</v>
      </c>
      <c r="AJ552" s="59" t="b">
        <f aca="false">TRUE()</f>
        <v>1</v>
      </c>
      <c r="AK552" s="57" t="s">
        <v>5555</v>
      </c>
    </row>
    <row r="553" customFormat="false" ht="15" hidden="false" customHeight="true" outlineLevel="0" collapsed="false">
      <c r="B553" s="57" t="s">
        <v>4704</v>
      </c>
      <c r="C553" s="57" t="s">
        <v>255</v>
      </c>
      <c r="D553" s="57" t="s">
        <v>410</v>
      </c>
      <c r="E553" s="59" t="b">
        <f aca="false">TRUE()</f>
        <v>1</v>
      </c>
      <c r="F553" s="57" t="n">
        <v>1</v>
      </c>
      <c r="G553" s="57" t="s">
        <v>5220</v>
      </c>
      <c r="H553" s="57" t="s">
        <v>4840</v>
      </c>
      <c r="I553" s="57" t="n">
        <v>6</v>
      </c>
      <c r="J553" s="57" t="s">
        <v>281</v>
      </c>
      <c r="K553" s="57" t="n">
        <v>2</v>
      </c>
      <c r="L553" s="59" t="b">
        <f aca="false">FALSE()</f>
        <v>0</v>
      </c>
      <c r="M553" s="59" t="b">
        <f aca="false">TRUE()</f>
        <v>1</v>
      </c>
      <c r="N553" s="59" t="b">
        <f aca="false">TRUE()</f>
        <v>1</v>
      </c>
      <c r="O553" s="59" t="b">
        <f aca="false">TRUE()</f>
        <v>1</v>
      </c>
      <c r="P553" s="59" t="b">
        <f aca="false">TRUE()</f>
        <v>1</v>
      </c>
      <c r="Q553" s="57" t="s">
        <v>5432</v>
      </c>
      <c r="R553" s="57" t="s">
        <v>5016</v>
      </c>
      <c r="S553" s="57" t="s">
        <v>5558</v>
      </c>
      <c r="T553" s="58" t="n">
        <v>1</v>
      </c>
      <c r="U553" s="58" t="n">
        <v>59.6199989318848</v>
      </c>
      <c r="V553" s="57" t="s">
        <v>5501</v>
      </c>
      <c r="W553" s="57" t="s">
        <v>282</v>
      </c>
      <c r="X553" s="57" t="s">
        <v>5221</v>
      </c>
      <c r="Y553" s="57" t="s">
        <v>4867</v>
      </c>
      <c r="Z553" s="57" t="s">
        <v>5095</v>
      </c>
      <c r="AA553" s="57" t="n">
        <v>249</v>
      </c>
      <c r="AB553" s="57" t="n">
        <v>249</v>
      </c>
      <c r="AC553" s="57" t="s">
        <v>5416</v>
      </c>
      <c r="AD553" s="57" t="s">
        <v>5560</v>
      </c>
      <c r="AE553" s="57" t="s">
        <v>4795</v>
      </c>
      <c r="AF553" s="58" t="n">
        <v>1</v>
      </c>
      <c r="AG553" s="58" t="n">
        <v>60.1800003051758</v>
      </c>
      <c r="AH553" s="58" t="n">
        <v>4.49893342915849</v>
      </c>
      <c r="AI553" s="59" t="b">
        <f aca="false">FALSE()</f>
        <v>0</v>
      </c>
      <c r="AJ553" s="59" t="b">
        <f aca="false">FALSE()</f>
        <v>0</v>
      </c>
      <c r="AK553" s="57" t="s">
        <v>5555</v>
      </c>
    </row>
    <row r="554" customFormat="false" ht="15" hidden="false" customHeight="true" outlineLevel="0" collapsed="false">
      <c r="B554" s="57" t="s">
        <v>4704</v>
      </c>
      <c r="C554" s="57" t="s">
        <v>255</v>
      </c>
      <c r="D554" s="57" t="s">
        <v>410</v>
      </c>
      <c r="E554" s="59" t="b">
        <f aca="false">TRUE()</f>
        <v>1</v>
      </c>
      <c r="F554" s="57" t="n">
        <v>1</v>
      </c>
      <c r="G554" s="57" t="s">
        <v>5220</v>
      </c>
      <c r="H554" s="57" t="s">
        <v>4840</v>
      </c>
      <c r="I554" s="57" t="n">
        <v>6</v>
      </c>
      <c r="J554" s="57" t="s">
        <v>281</v>
      </c>
      <c r="K554" s="57" t="n">
        <v>2</v>
      </c>
      <c r="L554" s="59" t="b">
        <f aca="false">FALSE()</f>
        <v>0</v>
      </c>
      <c r="M554" s="59" t="b">
        <f aca="false">TRUE()</f>
        <v>1</v>
      </c>
      <c r="N554" s="59" t="b">
        <f aca="false">TRUE()</f>
        <v>1</v>
      </c>
      <c r="O554" s="59" t="b">
        <f aca="false">TRUE()</f>
        <v>1</v>
      </c>
      <c r="P554" s="59" t="b">
        <f aca="false">TRUE()</f>
        <v>1</v>
      </c>
      <c r="Q554" s="57" t="s">
        <v>5432</v>
      </c>
      <c r="R554" s="57" t="s">
        <v>5016</v>
      </c>
      <c r="S554" s="57" t="s">
        <v>5558</v>
      </c>
      <c r="T554" s="58" t="n">
        <v>1</v>
      </c>
      <c r="U554" s="58" t="n">
        <v>59.6199989318848</v>
      </c>
      <c r="V554" s="57" t="s">
        <v>5501</v>
      </c>
      <c r="W554" s="57" t="s">
        <v>282</v>
      </c>
      <c r="X554" s="57" t="s">
        <v>5221</v>
      </c>
      <c r="Y554" s="57" t="s">
        <v>4867</v>
      </c>
      <c r="Z554" s="57" t="s">
        <v>5095</v>
      </c>
      <c r="AA554" s="57" t="n">
        <v>249</v>
      </c>
      <c r="AB554" s="57" t="n">
        <v>249</v>
      </c>
      <c r="AC554" s="57" t="s">
        <v>5416</v>
      </c>
      <c r="AD554" s="57" t="s">
        <v>5460</v>
      </c>
      <c r="AE554" s="57" t="s">
        <v>4838</v>
      </c>
      <c r="AF554" s="58" t="n">
        <v>1</v>
      </c>
      <c r="AG554" s="58" t="n">
        <v>60.1800003051758</v>
      </c>
      <c r="AH554" s="58" t="n">
        <v>4.4852189467182</v>
      </c>
      <c r="AI554" s="59" t="b">
        <f aca="false">FALSE()</f>
        <v>0</v>
      </c>
      <c r="AJ554" s="59" t="b">
        <f aca="false">FALSE()</f>
        <v>0</v>
      </c>
      <c r="AK554" s="57" t="s">
        <v>5555</v>
      </c>
    </row>
    <row r="555" customFormat="false" ht="15" hidden="false" customHeight="true" outlineLevel="0" collapsed="false">
      <c r="B555" s="57" t="s">
        <v>4704</v>
      </c>
      <c r="C555" s="57" t="s">
        <v>255</v>
      </c>
      <c r="D555" s="57" t="s">
        <v>410</v>
      </c>
      <c r="E555" s="59" t="b">
        <f aca="false">TRUE()</f>
        <v>1</v>
      </c>
      <c r="F555" s="57" t="n">
        <v>1</v>
      </c>
      <c r="G555" s="57" t="s">
        <v>5220</v>
      </c>
      <c r="H555" s="57" t="s">
        <v>4840</v>
      </c>
      <c r="I555" s="57" t="n">
        <v>6</v>
      </c>
      <c r="J555" s="57" t="s">
        <v>281</v>
      </c>
      <c r="K555" s="57" t="n">
        <v>2</v>
      </c>
      <c r="L555" s="59" t="b">
        <f aca="false">FALSE()</f>
        <v>0</v>
      </c>
      <c r="M555" s="59" t="b">
        <f aca="false">TRUE()</f>
        <v>1</v>
      </c>
      <c r="N555" s="59" t="b">
        <f aca="false">TRUE()</f>
        <v>1</v>
      </c>
      <c r="O555" s="59" t="b">
        <f aca="false">TRUE()</f>
        <v>1</v>
      </c>
      <c r="P555" s="59" t="b">
        <f aca="false">TRUE()</f>
        <v>1</v>
      </c>
      <c r="Q555" s="57" t="s">
        <v>5432</v>
      </c>
      <c r="R555" s="57" t="s">
        <v>5016</v>
      </c>
      <c r="S555" s="57" t="s">
        <v>5558</v>
      </c>
      <c r="T555" s="58" t="n">
        <v>1</v>
      </c>
      <c r="U555" s="58" t="n">
        <v>59.6199989318848</v>
      </c>
      <c r="V555" s="57" t="s">
        <v>5501</v>
      </c>
      <c r="W555" s="57" t="s">
        <v>282</v>
      </c>
      <c r="X555" s="57" t="s">
        <v>5221</v>
      </c>
      <c r="Y555" s="57" t="s">
        <v>4867</v>
      </c>
      <c r="Z555" s="57" t="s">
        <v>5095</v>
      </c>
      <c r="AA555" s="57" t="n">
        <v>249</v>
      </c>
      <c r="AB555" s="57" t="n">
        <v>249</v>
      </c>
      <c r="AC555" s="57" t="s">
        <v>5416</v>
      </c>
      <c r="AD555" s="57" t="s">
        <v>5502</v>
      </c>
      <c r="AE555" s="57" t="s">
        <v>4795</v>
      </c>
      <c r="AF555" s="58" t="n">
        <v>1</v>
      </c>
      <c r="AG555" s="58" t="n">
        <v>60.1800003051758</v>
      </c>
      <c r="AH555" s="58" t="n">
        <v>3.67517577810912</v>
      </c>
      <c r="AI555" s="59" t="b">
        <f aca="false">FALSE()</f>
        <v>0</v>
      </c>
      <c r="AJ555" s="59" t="b">
        <f aca="false">TRUE()</f>
        <v>1</v>
      </c>
      <c r="AK555" s="57" t="s">
        <v>5555</v>
      </c>
    </row>
    <row r="556" customFormat="false" ht="15" hidden="false" customHeight="true" outlineLevel="0" collapsed="false">
      <c r="B556" s="57" t="s">
        <v>4704</v>
      </c>
      <c r="C556" s="57" t="s">
        <v>255</v>
      </c>
      <c r="D556" s="57" t="s">
        <v>410</v>
      </c>
      <c r="E556" s="59" t="b">
        <f aca="false">TRUE()</f>
        <v>1</v>
      </c>
      <c r="F556" s="57" t="n">
        <v>1</v>
      </c>
      <c r="G556" s="57" t="s">
        <v>5220</v>
      </c>
      <c r="H556" s="57" t="s">
        <v>4840</v>
      </c>
      <c r="I556" s="57" t="n">
        <v>6</v>
      </c>
      <c r="J556" s="57" t="s">
        <v>281</v>
      </c>
      <c r="K556" s="57" t="n">
        <v>2</v>
      </c>
      <c r="L556" s="59" t="b">
        <f aca="false">FALSE()</f>
        <v>0</v>
      </c>
      <c r="M556" s="59" t="b">
        <f aca="false">TRUE()</f>
        <v>1</v>
      </c>
      <c r="N556" s="59" t="b">
        <f aca="false">TRUE()</f>
        <v>1</v>
      </c>
      <c r="O556" s="59" t="b">
        <f aca="false">TRUE()</f>
        <v>1</v>
      </c>
      <c r="P556" s="59" t="b">
        <f aca="false">TRUE()</f>
        <v>1</v>
      </c>
      <c r="Q556" s="57" t="s">
        <v>5432</v>
      </c>
      <c r="R556" s="57" t="s">
        <v>5016</v>
      </c>
      <c r="S556" s="57" t="s">
        <v>5558</v>
      </c>
      <c r="T556" s="58" t="n">
        <v>1</v>
      </c>
      <c r="U556" s="58" t="n">
        <v>59.6199989318848</v>
      </c>
      <c r="V556" s="57" t="s">
        <v>5501</v>
      </c>
      <c r="W556" s="57" t="s">
        <v>282</v>
      </c>
      <c r="X556" s="57" t="s">
        <v>5221</v>
      </c>
      <c r="Y556" s="57" t="s">
        <v>4867</v>
      </c>
      <c r="Z556" s="57" t="s">
        <v>5095</v>
      </c>
      <c r="AA556" s="57" t="n">
        <v>250</v>
      </c>
      <c r="AB556" s="57" t="n">
        <v>250</v>
      </c>
      <c r="AC556" s="57" t="s">
        <v>5454</v>
      </c>
      <c r="AD556" s="57" t="s">
        <v>4840</v>
      </c>
      <c r="AE556" s="57" t="s">
        <v>4838</v>
      </c>
      <c r="AF556" s="58" t="n">
        <v>1</v>
      </c>
      <c r="AG556" s="58" t="n">
        <v>58.4500007629395</v>
      </c>
      <c r="AH556" s="58" t="n">
        <v>4.44886895738681</v>
      </c>
      <c r="AI556" s="59" t="b">
        <f aca="false">FALSE()</f>
        <v>0</v>
      </c>
      <c r="AJ556" s="59" t="b">
        <f aca="false">FALSE()</f>
        <v>0</v>
      </c>
      <c r="AK556" s="57" t="s">
        <v>5555</v>
      </c>
    </row>
    <row r="557" customFormat="false" ht="15" hidden="false" customHeight="true" outlineLevel="0" collapsed="false">
      <c r="B557" s="57" t="s">
        <v>4704</v>
      </c>
      <c r="C557" s="57" t="s">
        <v>255</v>
      </c>
      <c r="D557" s="57" t="s">
        <v>410</v>
      </c>
      <c r="E557" s="59" t="b">
        <f aca="false">TRUE()</f>
        <v>1</v>
      </c>
      <c r="F557" s="57" t="n">
        <v>1</v>
      </c>
      <c r="G557" s="57" t="s">
        <v>5220</v>
      </c>
      <c r="H557" s="57" t="s">
        <v>4840</v>
      </c>
      <c r="I557" s="57" t="n">
        <v>6</v>
      </c>
      <c r="J557" s="57" t="s">
        <v>281</v>
      </c>
      <c r="K557" s="57" t="n">
        <v>2</v>
      </c>
      <c r="L557" s="59" t="b">
        <f aca="false">FALSE()</f>
        <v>0</v>
      </c>
      <c r="M557" s="59" t="b">
        <f aca="false">TRUE()</f>
        <v>1</v>
      </c>
      <c r="N557" s="59" t="b">
        <f aca="false">TRUE()</f>
        <v>1</v>
      </c>
      <c r="O557" s="59" t="b">
        <f aca="false">TRUE()</f>
        <v>1</v>
      </c>
      <c r="P557" s="59" t="b">
        <f aca="false">TRUE()</f>
        <v>1</v>
      </c>
      <c r="Q557" s="57" t="s">
        <v>5432</v>
      </c>
      <c r="R557" s="57" t="s">
        <v>5016</v>
      </c>
      <c r="S557" s="57" t="s">
        <v>5558</v>
      </c>
      <c r="T557" s="58" t="n">
        <v>1</v>
      </c>
      <c r="U557" s="58" t="n">
        <v>59.6199989318848</v>
      </c>
      <c r="V557" s="57" t="s">
        <v>5501</v>
      </c>
      <c r="W557" s="57" t="s">
        <v>282</v>
      </c>
      <c r="X557" s="57" t="s">
        <v>5221</v>
      </c>
      <c r="Y557" s="57" t="s">
        <v>4867</v>
      </c>
      <c r="Z557" s="57" t="s">
        <v>5095</v>
      </c>
      <c r="AA557" s="57" t="n">
        <v>250</v>
      </c>
      <c r="AB557" s="57" t="n">
        <v>250</v>
      </c>
      <c r="AC557" s="57" t="s">
        <v>5454</v>
      </c>
      <c r="AD557" s="57" t="s">
        <v>5431</v>
      </c>
      <c r="AE557" s="57" t="s">
        <v>4866</v>
      </c>
      <c r="AF557" s="58" t="n">
        <v>1</v>
      </c>
      <c r="AG557" s="58" t="n">
        <v>58.4500007629395</v>
      </c>
      <c r="AH557" s="58" t="n">
        <v>3.80884615073909</v>
      </c>
      <c r="AI557" s="59" t="b">
        <f aca="false">FALSE()</f>
        <v>0</v>
      </c>
      <c r="AJ557" s="59" t="b">
        <f aca="false">TRUE()</f>
        <v>1</v>
      </c>
      <c r="AK557" s="57" t="s">
        <v>5556</v>
      </c>
    </row>
    <row r="558" customFormat="false" ht="15" hidden="false" customHeight="true" outlineLevel="0" collapsed="false">
      <c r="B558" s="57" t="s">
        <v>4704</v>
      </c>
      <c r="C558" s="57" t="s">
        <v>255</v>
      </c>
      <c r="D558" s="57" t="s">
        <v>410</v>
      </c>
      <c r="E558" s="59" t="b">
        <f aca="false">TRUE()</f>
        <v>1</v>
      </c>
      <c r="F558" s="57" t="n">
        <v>1</v>
      </c>
      <c r="G558" s="57" t="s">
        <v>5220</v>
      </c>
      <c r="H558" s="57" t="s">
        <v>4840</v>
      </c>
      <c r="I558" s="57" t="n">
        <v>6</v>
      </c>
      <c r="J558" s="57" t="s">
        <v>281</v>
      </c>
      <c r="K558" s="57" t="n">
        <v>2</v>
      </c>
      <c r="L558" s="59" t="b">
        <f aca="false">FALSE()</f>
        <v>0</v>
      </c>
      <c r="M558" s="59" t="b">
        <f aca="false">TRUE()</f>
        <v>1</v>
      </c>
      <c r="N558" s="59" t="b">
        <f aca="false">TRUE()</f>
        <v>1</v>
      </c>
      <c r="O558" s="59" t="b">
        <f aca="false">TRUE()</f>
        <v>1</v>
      </c>
      <c r="P558" s="59" t="b">
        <f aca="false">TRUE()</f>
        <v>1</v>
      </c>
      <c r="Q558" s="57" t="s">
        <v>5432</v>
      </c>
      <c r="R558" s="57" t="s">
        <v>5016</v>
      </c>
      <c r="S558" s="57" t="s">
        <v>5558</v>
      </c>
      <c r="T558" s="58" t="n">
        <v>1</v>
      </c>
      <c r="U558" s="58" t="n">
        <v>59.6199989318848</v>
      </c>
      <c r="V558" s="57" t="s">
        <v>5501</v>
      </c>
      <c r="W558" s="57" t="s">
        <v>282</v>
      </c>
      <c r="X558" s="57" t="s">
        <v>5221</v>
      </c>
      <c r="Y558" s="57" t="s">
        <v>4867</v>
      </c>
      <c r="Z558" s="57" t="s">
        <v>5095</v>
      </c>
      <c r="AA558" s="57" t="n">
        <v>323</v>
      </c>
      <c r="AB558" s="57" t="n">
        <v>323</v>
      </c>
      <c r="AC558" s="57" t="s">
        <v>5461</v>
      </c>
      <c r="AD558" s="57" t="s">
        <v>5223</v>
      </c>
      <c r="AE558" s="57" t="s">
        <v>334</v>
      </c>
      <c r="AF558" s="58" t="n">
        <v>1</v>
      </c>
      <c r="AG558" s="58" t="n">
        <v>61.7999992370606</v>
      </c>
      <c r="AH558" s="58" t="n">
        <v>4.46214040567977</v>
      </c>
      <c r="AI558" s="59" t="b">
        <f aca="false">FALSE()</f>
        <v>0</v>
      </c>
      <c r="AJ558" s="59" t="b">
        <f aca="false">FALSE()</f>
        <v>0</v>
      </c>
      <c r="AK558" s="57" t="s">
        <v>5555</v>
      </c>
    </row>
    <row r="559" customFormat="false" ht="15" hidden="false" customHeight="true" outlineLevel="0" collapsed="false">
      <c r="B559" s="57" t="s">
        <v>4708</v>
      </c>
      <c r="C559" s="57" t="s">
        <v>255</v>
      </c>
      <c r="D559" s="57" t="s">
        <v>410</v>
      </c>
      <c r="E559" s="59" t="b">
        <f aca="false">TRUE()</f>
        <v>1</v>
      </c>
      <c r="F559" s="57" t="n">
        <v>1</v>
      </c>
      <c r="G559" s="57" t="s">
        <v>5220</v>
      </c>
      <c r="H559" s="57" t="s">
        <v>4980</v>
      </c>
      <c r="I559" s="57" t="n">
        <v>2</v>
      </c>
      <c r="J559" s="57" t="s">
        <v>252</v>
      </c>
      <c r="K559" s="57" t="n">
        <v>2</v>
      </c>
      <c r="L559" s="59" t="b">
        <f aca="false">FALSE()</f>
        <v>0</v>
      </c>
      <c r="M559" s="59" t="b">
        <f aca="false">TRUE()</f>
        <v>1</v>
      </c>
      <c r="N559" s="59" t="b">
        <f aca="false">TRUE()</f>
        <v>1</v>
      </c>
      <c r="O559" s="59" t="b">
        <f aca="false">TRUE()</f>
        <v>1</v>
      </c>
      <c r="P559" s="59" t="b">
        <f aca="false">TRUE()</f>
        <v>1</v>
      </c>
      <c r="Q559" s="57" t="s">
        <v>5440</v>
      </c>
      <c r="R559" s="57" t="s">
        <v>4795</v>
      </c>
      <c r="S559" s="57" t="s">
        <v>4795</v>
      </c>
      <c r="T559" s="58" t="n">
        <v>1</v>
      </c>
      <c r="U559" s="58" t="n">
        <v>104.73999786377</v>
      </c>
      <c r="V559" s="57" t="s">
        <v>5455</v>
      </c>
      <c r="W559" s="57" t="s">
        <v>5413</v>
      </c>
      <c r="X559" s="57" t="s">
        <v>5219</v>
      </c>
      <c r="Y559" s="57" t="s">
        <v>4896</v>
      </c>
      <c r="Z559" s="57" t="s">
        <v>4590</v>
      </c>
      <c r="AA559" s="57" t="n">
        <v>1481</v>
      </c>
      <c r="AB559" s="57" t="n">
        <v>1481</v>
      </c>
      <c r="AC559" s="57" t="s">
        <v>4838</v>
      </c>
      <c r="AD559" s="57" t="s">
        <v>5419</v>
      </c>
      <c r="AE559" s="57" t="s">
        <v>4866</v>
      </c>
      <c r="AF559" s="58" t="n">
        <v>1</v>
      </c>
      <c r="AG559" s="58" t="n">
        <v>138.770004272461</v>
      </c>
      <c r="AH559" s="58" t="n">
        <v>4.30754071367875</v>
      </c>
      <c r="AI559" s="59" t="b">
        <f aca="false">FALSE()</f>
        <v>0</v>
      </c>
      <c r="AJ559" s="59" t="b">
        <f aca="false">FALSE()</f>
        <v>0</v>
      </c>
      <c r="AK559" s="57" t="s">
        <v>5556</v>
      </c>
    </row>
    <row r="560" customFormat="false" ht="15" hidden="false" customHeight="true" outlineLevel="0" collapsed="false">
      <c r="B560" s="57" t="s">
        <v>4708</v>
      </c>
      <c r="C560" s="57" t="s">
        <v>255</v>
      </c>
      <c r="D560" s="57" t="s">
        <v>410</v>
      </c>
      <c r="E560" s="59" t="b">
        <f aca="false">TRUE()</f>
        <v>1</v>
      </c>
      <c r="F560" s="57" t="n">
        <v>1</v>
      </c>
      <c r="G560" s="57" t="s">
        <v>5220</v>
      </c>
      <c r="H560" s="57" t="s">
        <v>4980</v>
      </c>
      <c r="I560" s="57" t="n">
        <v>2</v>
      </c>
      <c r="J560" s="57" t="s">
        <v>252</v>
      </c>
      <c r="K560" s="57" t="n">
        <v>2</v>
      </c>
      <c r="L560" s="59" t="b">
        <f aca="false">FALSE()</f>
        <v>0</v>
      </c>
      <c r="M560" s="59" t="b">
        <f aca="false">TRUE()</f>
        <v>1</v>
      </c>
      <c r="N560" s="59" t="b">
        <f aca="false">TRUE()</f>
        <v>1</v>
      </c>
      <c r="O560" s="59" t="b">
        <f aca="false">TRUE()</f>
        <v>1</v>
      </c>
      <c r="P560" s="59" t="b">
        <f aca="false">TRUE()</f>
        <v>1</v>
      </c>
      <c r="Q560" s="57" t="s">
        <v>5440</v>
      </c>
      <c r="R560" s="57" t="s">
        <v>4795</v>
      </c>
      <c r="S560" s="57" t="s">
        <v>4795</v>
      </c>
      <c r="T560" s="58" t="n">
        <v>1</v>
      </c>
      <c r="U560" s="58" t="n">
        <v>104.73999786377</v>
      </c>
      <c r="V560" s="57" t="s">
        <v>5455</v>
      </c>
      <c r="W560" s="57" t="s">
        <v>5413</v>
      </c>
      <c r="X560" s="57" t="s">
        <v>5219</v>
      </c>
      <c r="Y560" s="57" t="s">
        <v>4896</v>
      </c>
      <c r="Z560" s="57" t="s">
        <v>4590</v>
      </c>
      <c r="AA560" s="57" t="n">
        <v>1481</v>
      </c>
      <c r="AB560" s="57" t="n">
        <v>1481</v>
      </c>
      <c r="AC560" s="57" t="s">
        <v>4838</v>
      </c>
      <c r="AD560" s="57" t="s">
        <v>5444</v>
      </c>
      <c r="AE560" s="57" t="s">
        <v>4866</v>
      </c>
      <c r="AF560" s="58" t="n">
        <v>1</v>
      </c>
      <c r="AG560" s="58" t="n">
        <v>138.770004272461</v>
      </c>
      <c r="AH560" s="58" t="n">
        <v>3.97717751678249</v>
      </c>
      <c r="AI560" s="59" t="b">
        <f aca="false">FALSE()</f>
        <v>0</v>
      </c>
      <c r="AJ560" s="59" t="b">
        <f aca="false">TRUE()</f>
        <v>1</v>
      </c>
      <c r="AK560" s="57" t="s">
        <v>5556</v>
      </c>
    </row>
    <row r="561" customFormat="false" ht="15" hidden="false" customHeight="true" outlineLevel="0" collapsed="false">
      <c r="B561" s="57" t="s">
        <v>4708</v>
      </c>
      <c r="C561" s="57" t="s">
        <v>255</v>
      </c>
      <c r="D561" s="57" t="s">
        <v>410</v>
      </c>
      <c r="E561" s="59" t="b">
        <f aca="false">TRUE()</f>
        <v>1</v>
      </c>
      <c r="F561" s="57" t="n">
        <v>1</v>
      </c>
      <c r="G561" s="57" t="s">
        <v>5220</v>
      </c>
      <c r="H561" s="57" t="s">
        <v>4980</v>
      </c>
      <c r="I561" s="57" t="n">
        <v>2</v>
      </c>
      <c r="J561" s="57" t="s">
        <v>252</v>
      </c>
      <c r="K561" s="57" t="n">
        <v>2</v>
      </c>
      <c r="L561" s="59" t="b">
        <f aca="false">FALSE()</f>
        <v>0</v>
      </c>
      <c r="M561" s="59" t="b">
        <f aca="false">TRUE()</f>
        <v>1</v>
      </c>
      <c r="N561" s="59" t="b">
        <f aca="false">TRUE()</f>
        <v>1</v>
      </c>
      <c r="O561" s="59" t="b">
        <f aca="false">TRUE()</f>
        <v>1</v>
      </c>
      <c r="P561" s="59" t="b">
        <f aca="false">TRUE()</f>
        <v>1</v>
      </c>
      <c r="Q561" s="57" t="s">
        <v>5440</v>
      </c>
      <c r="R561" s="57" t="s">
        <v>5028</v>
      </c>
      <c r="S561" s="57" t="s">
        <v>5558</v>
      </c>
      <c r="T561" s="58" t="n">
        <v>1</v>
      </c>
      <c r="U561" s="58" t="n">
        <v>104.73999786377</v>
      </c>
      <c r="V561" s="57" t="s">
        <v>5455</v>
      </c>
      <c r="W561" s="57" t="s">
        <v>5413</v>
      </c>
      <c r="X561" s="57" t="s">
        <v>5219</v>
      </c>
      <c r="Y561" s="57" t="s">
        <v>4896</v>
      </c>
      <c r="Z561" s="57" t="s">
        <v>4590</v>
      </c>
      <c r="AA561" s="57" t="n">
        <v>1481</v>
      </c>
      <c r="AB561" s="57" t="n">
        <v>1481</v>
      </c>
      <c r="AC561" s="57" t="s">
        <v>4838</v>
      </c>
      <c r="AD561" s="57" t="s">
        <v>281</v>
      </c>
      <c r="AE561" s="57" t="s">
        <v>281</v>
      </c>
      <c r="AF561" s="58" t="n">
        <v>1</v>
      </c>
      <c r="AG561" s="58" t="n">
        <v>138.770004272461</v>
      </c>
      <c r="AH561" s="58" t="n">
        <v>4.31702223760778</v>
      </c>
      <c r="AI561" s="59" t="b">
        <f aca="false">FALSE()</f>
        <v>0</v>
      </c>
      <c r="AJ561" s="59" t="b">
        <f aca="false">FALSE()</f>
        <v>0</v>
      </c>
      <c r="AK561" s="57" t="s">
        <v>5555</v>
      </c>
    </row>
    <row r="562" customFormat="false" ht="15" hidden="false" customHeight="true" outlineLevel="0" collapsed="false">
      <c r="B562" s="57" t="s">
        <v>4708</v>
      </c>
      <c r="C562" s="57" t="s">
        <v>255</v>
      </c>
      <c r="D562" s="57" t="s">
        <v>410</v>
      </c>
      <c r="E562" s="59" t="b">
        <f aca="false">TRUE()</f>
        <v>1</v>
      </c>
      <c r="F562" s="57" t="n">
        <v>1</v>
      </c>
      <c r="G562" s="57" t="s">
        <v>5220</v>
      </c>
      <c r="H562" s="57" t="s">
        <v>4980</v>
      </c>
      <c r="I562" s="57" t="n">
        <v>2</v>
      </c>
      <c r="J562" s="57" t="s">
        <v>252</v>
      </c>
      <c r="K562" s="57" t="n">
        <v>2</v>
      </c>
      <c r="L562" s="59" t="b">
        <f aca="false">FALSE()</f>
        <v>0</v>
      </c>
      <c r="M562" s="59" t="b">
        <f aca="false">TRUE()</f>
        <v>1</v>
      </c>
      <c r="N562" s="59" t="b">
        <f aca="false">TRUE()</f>
        <v>1</v>
      </c>
      <c r="O562" s="59" t="b">
        <f aca="false">TRUE()</f>
        <v>1</v>
      </c>
      <c r="P562" s="59" t="b">
        <f aca="false">TRUE()</f>
        <v>1</v>
      </c>
      <c r="Q562" s="57" t="s">
        <v>5440</v>
      </c>
      <c r="R562" s="57" t="s">
        <v>5028</v>
      </c>
      <c r="S562" s="57" t="s">
        <v>5558</v>
      </c>
      <c r="T562" s="58" t="n">
        <v>1</v>
      </c>
      <c r="U562" s="58" t="n">
        <v>104.73999786377</v>
      </c>
      <c r="V562" s="57" t="s">
        <v>5455</v>
      </c>
      <c r="W562" s="57" t="s">
        <v>5413</v>
      </c>
      <c r="X562" s="57" t="s">
        <v>5219</v>
      </c>
      <c r="Y562" s="57" t="s">
        <v>4896</v>
      </c>
      <c r="Z562" s="57" t="s">
        <v>4590</v>
      </c>
      <c r="AA562" s="57" t="n">
        <v>1481</v>
      </c>
      <c r="AB562" s="57" t="n">
        <v>1481</v>
      </c>
      <c r="AC562" s="57" t="s">
        <v>4838</v>
      </c>
      <c r="AD562" s="57" t="s">
        <v>5414</v>
      </c>
      <c r="AE562" s="57" t="s">
        <v>4866</v>
      </c>
      <c r="AF562" s="58" t="n">
        <v>1</v>
      </c>
      <c r="AG562" s="58" t="n">
        <v>138.770004272461</v>
      </c>
      <c r="AH562" s="58" t="n">
        <v>4.21040247482349</v>
      </c>
      <c r="AI562" s="59" t="b">
        <f aca="false">FALSE()</f>
        <v>0</v>
      </c>
      <c r="AJ562" s="59" t="b">
        <f aca="false">FALSE()</f>
        <v>0</v>
      </c>
      <c r="AK562" s="57" t="s">
        <v>5563</v>
      </c>
    </row>
    <row r="563" customFormat="false" ht="15" hidden="false" customHeight="true" outlineLevel="0" collapsed="false">
      <c r="B563" s="57" t="s">
        <v>4708</v>
      </c>
      <c r="C563" s="57" t="s">
        <v>255</v>
      </c>
      <c r="D563" s="57" t="s">
        <v>410</v>
      </c>
      <c r="E563" s="59" t="b">
        <f aca="false">TRUE()</f>
        <v>1</v>
      </c>
      <c r="F563" s="57" t="n">
        <v>1</v>
      </c>
      <c r="G563" s="57" t="s">
        <v>5220</v>
      </c>
      <c r="H563" s="57" t="s">
        <v>4980</v>
      </c>
      <c r="I563" s="57" t="n">
        <v>2</v>
      </c>
      <c r="J563" s="57" t="s">
        <v>252</v>
      </c>
      <c r="K563" s="57" t="n">
        <v>2</v>
      </c>
      <c r="L563" s="59" t="b">
        <f aca="false">FALSE()</f>
        <v>0</v>
      </c>
      <c r="M563" s="59" t="b">
        <f aca="false">TRUE()</f>
        <v>1</v>
      </c>
      <c r="N563" s="59" t="b">
        <f aca="false">TRUE()</f>
        <v>1</v>
      </c>
      <c r="O563" s="59" t="b">
        <f aca="false">TRUE()</f>
        <v>1</v>
      </c>
      <c r="P563" s="59" t="b">
        <f aca="false">TRUE()</f>
        <v>1</v>
      </c>
      <c r="Q563" s="57" t="s">
        <v>5440</v>
      </c>
      <c r="R563" s="57" t="s">
        <v>5028</v>
      </c>
      <c r="S563" s="57" t="s">
        <v>5558</v>
      </c>
      <c r="T563" s="58" t="n">
        <v>1</v>
      </c>
      <c r="U563" s="58" t="n">
        <v>104.73999786377</v>
      </c>
      <c r="V563" s="57" t="s">
        <v>5455</v>
      </c>
      <c r="W563" s="57" t="s">
        <v>5413</v>
      </c>
      <c r="X563" s="57" t="s">
        <v>5219</v>
      </c>
      <c r="Y563" s="57" t="s">
        <v>4896</v>
      </c>
      <c r="Z563" s="57" t="s">
        <v>4590</v>
      </c>
      <c r="AA563" s="57" t="n">
        <v>1481</v>
      </c>
      <c r="AB563" s="57" t="n">
        <v>1481</v>
      </c>
      <c r="AC563" s="57" t="s">
        <v>4838</v>
      </c>
      <c r="AD563" s="57" t="s">
        <v>5438</v>
      </c>
      <c r="AE563" s="57" t="s">
        <v>4866</v>
      </c>
      <c r="AF563" s="58" t="n">
        <v>1</v>
      </c>
      <c r="AG563" s="58" t="n">
        <v>138.770004272461</v>
      </c>
      <c r="AH563" s="58" t="n">
        <v>4.04536450768035</v>
      </c>
      <c r="AI563" s="59" t="b">
        <f aca="false">FALSE()</f>
        <v>0</v>
      </c>
      <c r="AJ563" s="59" t="b">
        <f aca="false">FALSE()</f>
        <v>0</v>
      </c>
      <c r="AK563" s="57" t="s">
        <v>5563</v>
      </c>
    </row>
    <row r="564" customFormat="false" ht="15" hidden="false" customHeight="true" outlineLevel="0" collapsed="false">
      <c r="B564" s="57" t="s">
        <v>4708</v>
      </c>
      <c r="C564" s="57" t="s">
        <v>255</v>
      </c>
      <c r="D564" s="57" t="s">
        <v>410</v>
      </c>
      <c r="E564" s="59" t="b">
        <f aca="false">TRUE()</f>
        <v>1</v>
      </c>
      <c r="F564" s="57" t="n">
        <v>1</v>
      </c>
      <c r="G564" s="57" t="s">
        <v>5220</v>
      </c>
      <c r="H564" s="57" t="s">
        <v>4980</v>
      </c>
      <c r="I564" s="57" t="n">
        <v>2</v>
      </c>
      <c r="J564" s="57" t="s">
        <v>252</v>
      </c>
      <c r="K564" s="57" t="n">
        <v>2</v>
      </c>
      <c r="L564" s="59" t="b">
        <f aca="false">FALSE()</f>
        <v>0</v>
      </c>
      <c r="M564" s="59" t="b">
        <f aca="false">TRUE()</f>
        <v>1</v>
      </c>
      <c r="N564" s="59" t="b">
        <f aca="false">TRUE()</f>
        <v>1</v>
      </c>
      <c r="O564" s="59" t="b">
        <f aca="false">TRUE()</f>
        <v>1</v>
      </c>
      <c r="P564" s="59" t="b">
        <f aca="false">TRUE()</f>
        <v>1</v>
      </c>
      <c r="Q564" s="57" t="s">
        <v>5440</v>
      </c>
      <c r="R564" s="57" t="s">
        <v>5028</v>
      </c>
      <c r="S564" s="57" t="s">
        <v>5558</v>
      </c>
      <c r="T564" s="58" t="n">
        <v>1</v>
      </c>
      <c r="U564" s="58" t="n">
        <v>104.73999786377</v>
      </c>
      <c r="V564" s="57" t="s">
        <v>5455</v>
      </c>
      <c r="W564" s="57" t="s">
        <v>5413</v>
      </c>
      <c r="X564" s="57" t="s">
        <v>5219</v>
      </c>
      <c r="Y564" s="57" t="s">
        <v>4896</v>
      </c>
      <c r="Z564" s="57" t="s">
        <v>4590</v>
      </c>
      <c r="AA564" s="57" t="n">
        <v>1481</v>
      </c>
      <c r="AB564" s="57" t="n">
        <v>1481</v>
      </c>
      <c r="AC564" s="57" t="s">
        <v>4838</v>
      </c>
      <c r="AD564" s="57" t="s">
        <v>5419</v>
      </c>
      <c r="AE564" s="57" t="s">
        <v>4866</v>
      </c>
      <c r="AF564" s="58" t="n">
        <v>1</v>
      </c>
      <c r="AG564" s="58" t="n">
        <v>138.770004272461</v>
      </c>
      <c r="AH564" s="58" t="n">
        <v>4.16872522481391</v>
      </c>
      <c r="AI564" s="59" t="b">
        <f aca="false">FALSE()</f>
        <v>0</v>
      </c>
      <c r="AJ564" s="59" t="b">
        <f aca="false">FALSE()</f>
        <v>0</v>
      </c>
      <c r="AK564" s="57" t="s">
        <v>5556</v>
      </c>
    </row>
    <row r="565" customFormat="false" ht="15" hidden="false" customHeight="true" outlineLevel="0" collapsed="false">
      <c r="B565" s="57" t="s">
        <v>4708</v>
      </c>
      <c r="C565" s="57" t="s">
        <v>255</v>
      </c>
      <c r="D565" s="57" t="s">
        <v>410</v>
      </c>
      <c r="E565" s="59" t="b">
        <f aca="false">TRUE()</f>
        <v>1</v>
      </c>
      <c r="F565" s="57" t="n">
        <v>1</v>
      </c>
      <c r="G565" s="57" t="s">
        <v>5220</v>
      </c>
      <c r="H565" s="57" t="s">
        <v>4980</v>
      </c>
      <c r="I565" s="57" t="n">
        <v>3</v>
      </c>
      <c r="J565" s="57" t="s">
        <v>428</v>
      </c>
      <c r="K565" s="57" t="n">
        <v>2</v>
      </c>
      <c r="L565" s="59" t="b">
        <f aca="false">FALSE()</f>
        <v>0</v>
      </c>
      <c r="M565" s="59" t="b">
        <f aca="false">TRUE()</f>
        <v>1</v>
      </c>
      <c r="N565" s="59" t="b">
        <f aca="false">TRUE()</f>
        <v>1</v>
      </c>
      <c r="O565" s="59" t="b">
        <f aca="false">TRUE()</f>
        <v>1</v>
      </c>
      <c r="P565" s="59" t="b">
        <f aca="false">TRUE()</f>
        <v>1</v>
      </c>
      <c r="Q565" s="57" t="s">
        <v>5425</v>
      </c>
      <c r="R565" s="57" t="s">
        <v>4866</v>
      </c>
      <c r="S565" s="57" t="s">
        <v>5557</v>
      </c>
      <c r="T565" s="58" t="n">
        <v>1</v>
      </c>
      <c r="U565" s="58" t="n">
        <v>93.8099975585938</v>
      </c>
      <c r="V565" s="57" t="s">
        <v>5503</v>
      </c>
      <c r="W565" s="57" t="s">
        <v>282</v>
      </c>
      <c r="X565" s="57" t="s">
        <v>5174</v>
      </c>
      <c r="Y565" s="57" t="s">
        <v>5233</v>
      </c>
      <c r="Z565" s="57" t="s">
        <v>4853</v>
      </c>
      <c r="AA565" s="57" t="n">
        <v>176</v>
      </c>
      <c r="AB565" s="57" t="n">
        <v>176</v>
      </c>
      <c r="AC565" s="57" t="s">
        <v>5459</v>
      </c>
      <c r="AD565" s="57" t="s">
        <v>5481</v>
      </c>
      <c r="AE565" s="57" t="s">
        <v>4838</v>
      </c>
      <c r="AF565" s="58" t="n">
        <v>1</v>
      </c>
      <c r="AG565" s="58" t="n">
        <v>84.6699981689453</v>
      </c>
      <c r="AH565" s="58" t="n">
        <v>3.55664350195519</v>
      </c>
      <c r="AI565" s="59" t="b">
        <f aca="false">FALSE()</f>
        <v>0</v>
      </c>
      <c r="AJ565" s="59" t="b">
        <f aca="false">TRUE()</f>
        <v>1</v>
      </c>
      <c r="AK565" s="57" t="s">
        <v>5555</v>
      </c>
    </row>
    <row r="566" customFormat="false" ht="15" hidden="false" customHeight="true" outlineLevel="0" collapsed="false">
      <c r="B566" s="57" t="s">
        <v>4708</v>
      </c>
      <c r="C566" s="57" t="s">
        <v>255</v>
      </c>
      <c r="D566" s="57" t="s">
        <v>410</v>
      </c>
      <c r="E566" s="59" t="b">
        <f aca="false">TRUE()</f>
        <v>1</v>
      </c>
      <c r="F566" s="57" t="n">
        <v>1</v>
      </c>
      <c r="G566" s="57" t="s">
        <v>5220</v>
      </c>
      <c r="H566" s="57" t="s">
        <v>4980</v>
      </c>
      <c r="I566" s="57" t="n">
        <v>3</v>
      </c>
      <c r="J566" s="57" t="s">
        <v>428</v>
      </c>
      <c r="K566" s="57" t="n">
        <v>2</v>
      </c>
      <c r="L566" s="59" t="b">
        <f aca="false">FALSE()</f>
        <v>0</v>
      </c>
      <c r="M566" s="59" t="b">
        <f aca="false">TRUE()</f>
        <v>1</v>
      </c>
      <c r="N566" s="59" t="b">
        <f aca="false">TRUE()</f>
        <v>1</v>
      </c>
      <c r="O566" s="59" t="b">
        <f aca="false">TRUE()</f>
        <v>1</v>
      </c>
      <c r="P566" s="59" t="b">
        <f aca="false">TRUE()</f>
        <v>1</v>
      </c>
      <c r="Q566" s="57" t="s">
        <v>5425</v>
      </c>
      <c r="R566" s="57" t="s">
        <v>4866</v>
      </c>
      <c r="S566" s="57" t="s">
        <v>5557</v>
      </c>
      <c r="T566" s="58" t="n">
        <v>1</v>
      </c>
      <c r="U566" s="58" t="n">
        <v>93.8099975585938</v>
      </c>
      <c r="V566" s="57" t="s">
        <v>5503</v>
      </c>
      <c r="W566" s="57" t="s">
        <v>282</v>
      </c>
      <c r="X566" s="57" t="s">
        <v>5174</v>
      </c>
      <c r="Y566" s="57" t="s">
        <v>5233</v>
      </c>
      <c r="Z566" s="57" t="s">
        <v>4853</v>
      </c>
      <c r="AA566" s="57" t="n">
        <v>176</v>
      </c>
      <c r="AB566" s="57" t="n">
        <v>176</v>
      </c>
      <c r="AC566" s="57" t="s">
        <v>5459</v>
      </c>
      <c r="AD566" s="57" t="s">
        <v>5450</v>
      </c>
      <c r="AE566" s="57" t="s">
        <v>4838</v>
      </c>
      <c r="AF566" s="58" t="n">
        <v>1</v>
      </c>
      <c r="AG566" s="58" t="n">
        <v>84.6699981689453</v>
      </c>
      <c r="AH566" s="58" t="n">
        <v>3.47528991596386</v>
      </c>
      <c r="AI566" s="59" t="b">
        <f aca="false">TRUE()</f>
        <v>1</v>
      </c>
      <c r="AJ566" s="59" t="b">
        <f aca="false">TRUE()</f>
        <v>1</v>
      </c>
      <c r="AK566" s="57" t="s">
        <v>5555</v>
      </c>
    </row>
    <row r="567" customFormat="false" ht="15" hidden="false" customHeight="true" outlineLevel="0" collapsed="false">
      <c r="B567" s="57" t="s">
        <v>4708</v>
      </c>
      <c r="C567" s="57" t="s">
        <v>255</v>
      </c>
      <c r="D567" s="57" t="s">
        <v>410</v>
      </c>
      <c r="E567" s="59" t="b">
        <f aca="false">TRUE()</f>
        <v>1</v>
      </c>
      <c r="F567" s="57" t="n">
        <v>1</v>
      </c>
      <c r="G567" s="57" t="s">
        <v>5220</v>
      </c>
      <c r="H567" s="57" t="s">
        <v>4980</v>
      </c>
      <c r="I567" s="57" t="n">
        <v>3</v>
      </c>
      <c r="J567" s="57" t="s">
        <v>428</v>
      </c>
      <c r="K567" s="57" t="n">
        <v>2</v>
      </c>
      <c r="L567" s="59" t="b">
        <f aca="false">FALSE()</f>
        <v>0</v>
      </c>
      <c r="M567" s="59" t="b">
        <f aca="false">TRUE()</f>
        <v>1</v>
      </c>
      <c r="N567" s="59" t="b">
        <f aca="false">TRUE()</f>
        <v>1</v>
      </c>
      <c r="O567" s="59" t="b">
        <f aca="false">TRUE()</f>
        <v>1</v>
      </c>
      <c r="P567" s="59" t="b">
        <f aca="false">TRUE()</f>
        <v>1</v>
      </c>
      <c r="Q567" s="57" t="s">
        <v>5425</v>
      </c>
      <c r="R567" s="57" t="s">
        <v>5487</v>
      </c>
      <c r="S567" s="57" t="s">
        <v>5558</v>
      </c>
      <c r="T567" s="58" t="n">
        <v>1</v>
      </c>
      <c r="U567" s="58" t="n">
        <v>93.8099975585938</v>
      </c>
      <c r="V567" s="57" t="s">
        <v>5503</v>
      </c>
      <c r="W567" s="57" t="s">
        <v>282</v>
      </c>
      <c r="X567" s="57" t="s">
        <v>5174</v>
      </c>
      <c r="Y567" s="57" t="s">
        <v>5233</v>
      </c>
      <c r="Z567" s="57" t="s">
        <v>4853</v>
      </c>
      <c r="AA567" s="57" t="n">
        <v>173</v>
      </c>
      <c r="AB567" s="57" t="n">
        <v>173</v>
      </c>
      <c r="AC567" s="57" t="s">
        <v>5430</v>
      </c>
      <c r="AD567" s="57" t="s">
        <v>4840</v>
      </c>
      <c r="AE567" s="57" t="s">
        <v>4838</v>
      </c>
      <c r="AF567" s="58" t="n">
        <v>1</v>
      </c>
      <c r="AG567" s="58" t="n">
        <v>87.2200012207031</v>
      </c>
      <c r="AH567" s="58" t="n">
        <v>4.48274112569532</v>
      </c>
      <c r="AI567" s="59" t="b">
        <f aca="false">FALSE()</f>
        <v>0</v>
      </c>
      <c r="AJ567" s="59" t="b">
        <f aca="false">FALSE()</f>
        <v>0</v>
      </c>
      <c r="AK567" s="57" t="s">
        <v>5555</v>
      </c>
    </row>
    <row r="568" customFormat="false" ht="15" hidden="false" customHeight="true" outlineLevel="0" collapsed="false">
      <c r="B568" s="57" t="s">
        <v>4708</v>
      </c>
      <c r="C568" s="57" t="s">
        <v>255</v>
      </c>
      <c r="D568" s="57" t="s">
        <v>410</v>
      </c>
      <c r="E568" s="59" t="b">
        <f aca="false">TRUE()</f>
        <v>1</v>
      </c>
      <c r="F568" s="57" t="n">
        <v>1</v>
      </c>
      <c r="G568" s="57" t="s">
        <v>5220</v>
      </c>
      <c r="H568" s="57" t="s">
        <v>4980</v>
      </c>
      <c r="I568" s="57" t="n">
        <v>3</v>
      </c>
      <c r="J568" s="57" t="s">
        <v>428</v>
      </c>
      <c r="K568" s="57" t="n">
        <v>2</v>
      </c>
      <c r="L568" s="59" t="b">
        <f aca="false">FALSE()</f>
        <v>0</v>
      </c>
      <c r="M568" s="59" t="b">
        <f aca="false">TRUE()</f>
        <v>1</v>
      </c>
      <c r="N568" s="59" t="b">
        <f aca="false">TRUE()</f>
        <v>1</v>
      </c>
      <c r="O568" s="59" t="b">
        <f aca="false">TRUE()</f>
        <v>1</v>
      </c>
      <c r="P568" s="59" t="b">
        <f aca="false">TRUE()</f>
        <v>1</v>
      </c>
      <c r="Q568" s="57" t="s">
        <v>5425</v>
      </c>
      <c r="R568" s="57" t="s">
        <v>5487</v>
      </c>
      <c r="S568" s="57" t="s">
        <v>5558</v>
      </c>
      <c r="T568" s="58" t="n">
        <v>1</v>
      </c>
      <c r="U568" s="58" t="n">
        <v>93.8099975585938</v>
      </c>
      <c r="V568" s="57" t="s">
        <v>5503</v>
      </c>
      <c r="W568" s="57" t="s">
        <v>282</v>
      </c>
      <c r="X568" s="57" t="s">
        <v>5174</v>
      </c>
      <c r="Y568" s="57" t="s">
        <v>5233</v>
      </c>
      <c r="Z568" s="57" t="s">
        <v>4853</v>
      </c>
      <c r="AA568" s="57" t="n">
        <v>173</v>
      </c>
      <c r="AB568" s="57" t="n">
        <v>173</v>
      </c>
      <c r="AC568" s="57" t="s">
        <v>5430</v>
      </c>
      <c r="AD568" s="57" t="s">
        <v>5030</v>
      </c>
      <c r="AE568" s="57" t="s">
        <v>4838</v>
      </c>
      <c r="AF568" s="58" t="n">
        <v>1</v>
      </c>
      <c r="AG568" s="58" t="n">
        <v>87.2200012207031</v>
      </c>
      <c r="AH568" s="58" t="n">
        <v>4.37524833580906</v>
      </c>
      <c r="AI568" s="59" t="b">
        <f aca="false">FALSE()</f>
        <v>0</v>
      </c>
      <c r="AJ568" s="59" t="b">
        <f aca="false">FALSE()</f>
        <v>0</v>
      </c>
      <c r="AK568" s="57" t="s">
        <v>5555</v>
      </c>
    </row>
    <row r="569" customFormat="false" ht="15" hidden="false" customHeight="true" outlineLevel="0" collapsed="false">
      <c r="B569" s="57" t="s">
        <v>4708</v>
      </c>
      <c r="C569" s="57" t="s">
        <v>255</v>
      </c>
      <c r="D569" s="57" t="s">
        <v>410</v>
      </c>
      <c r="E569" s="59" t="b">
        <f aca="false">TRUE()</f>
        <v>1</v>
      </c>
      <c r="F569" s="57" t="n">
        <v>1</v>
      </c>
      <c r="G569" s="57" t="s">
        <v>5220</v>
      </c>
      <c r="H569" s="57" t="s">
        <v>4980</v>
      </c>
      <c r="I569" s="57" t="n">
        <v>4</v>
      </c>
      <c r="J569" s="57" t="s">
        <v>425</v>
      </c>
      <c r="K569" s="57" t="n">
        <v>2</v>
      </c>
      <c r="L569" s="59" t="b">
        <f aca="false">FALSE()</f>
        <v>0</v>
      </c>
      <c r="M569" s="59" t="b">
        <f aca="false">TRUE()</f>
        <v>1</v>
      </c>
      <c r="N569" s="59" t="b">
        <f aca="false">TRUE()</f>
        <v>1</v>
      </c>
      <c r="O569" s="59" t="b">
        <f aca="false">TRUE()</f>
        <v>1</v>
      </c>
      <c r="P569" s="59" t="b">
        <f aca="false">TRUE()</f>
        <v>1</v>
      </c>
      <c r="Q569" s="57" t="s">
        <v>5416</v>
      </c>
      <c r="R569" s="57" t="s">
        <v>5460</v>
      </c>
      <c r="S569" s="57" t="s">
        <v>5558</v>
      </c>
      <c r="T569" s="58" t="n">
        <v>1</v>
      </c>
      <c r="U569" s="58" t="n">
        <v>97.5199966430664</v>
      </c>
      <c r="V569" s="57" t="s">
        <v>5455</v>
      </c>
      <c r="W569" s="57" t="s">
        <v>5413</v>
      </c>
      <c r="X569" s="57" t="s">
        <v>5219</v>
      </c>
      <c r="Y569" s="57" t="s">
        <v>4896</v>
      </c>
      <c r="Z569" s="57" t="s">
        <v>4590</v>
      </c>
      <c r="AA569" s="57" t="n">
        <v>1481</v>
      </c>
      <c r="AB569" s="57" t="n">
        <v>1481</v>
      </c>
      <c r="AC569" s="57" t="s">
        <v>4838</v>
      </c>
      <c r="AD569" s="57" t="s">
        <v>4894</v>
      </c>
      <c r="AE569" s="57" t="s">
        <v>4795</v>
      </c>
      <c r="AF569" s="58" t="n">
        <v>1</v>
      </c>
      <c r="AG569" s="58" t="n">
        <v>138.770004272461</v>
      </c>
      <c r="AH569" s="58" t="n">
        <v>4.25011788071819</v>
      </c>
      <c r="AI569" s="59" t="b">
        <f aca="false">FALSE()</f>
        <v>0</v>
      </c>
      <c r="AJ569" s="59" t="b">
        <f aca="false">FALSE()</f>
        <v>0</v>
      </c>
      <c r="AK569" s="57" t="s">
        <v>5555</v>
      </c>
    </row>
    <row r="570" customFormat="false" ht="15" hidden="false" customHeight="true" outlineLevel="0" collapsed="false">
      <c r="B570" s="57" t="s">
        <v>4708</v>
      </c>
      <c r="C570" s="57" t="s">
        <v>255</v>
      </c>
      <c r="D570" s="57" t="s">
        <v>410</v>
      </c>
      <c r="E570" s="59" t="b">
        <f aca="false">TRUE()</f>
        <v>1</v>
      </c>
      <c r="F570" s="57" t="n">
        <v>1</v>
      </c>
      <c r="G570" s="57" t="s">
        <v>5220</v>
      </c>
      <c r="H570" s="57" t="s">
        <v>4980</v>
      </c>
      <c r="I570" s="57" t="n">
        <v>4</v>
      </c>
      <c r="J570" s="57" t="s">
        <v>425</v>
      </c>
      <c r="K570" s="57" t="n">
        <v>2</v>
      </c>
      <c r="L570" s="59" t="b">
        <f aca="false">FALSE()</f>
        <v>0</v>
      </c>
      <c r="M570" s="59" t="b">
        <f aca="false">TRUE()</f>
        <v>1</v>
      </c>
      <c r="N570" s="59" t="b">
        <f aca="false">TRUE()</f>
        <v>1</v>
      </c>
      <c r="O570" s="59" t="b">
        <f aca="false">TRUE()</f>
        <v>1</v>
      </c>
      <c r="P570" s="59" t="b">
        <f aca="false">TRUE()</f>
        <v>1</v>
      </c>
      <c r="Q570" s="57" t="s">
        <v>5416</v>
      </c>
      <c r="R570" s="57" t="s">
        <v>5502</v>
      </c>
      <c r="S570" s="57" t="s">
        <v>5558</v>
      </c>
      <c r="T570" s="58" t="n">
        <v>1</v>
      </c>
      <c r="U570" s="58" t="n">
        <v>97.5199966430664</v>
      </c>
      <c r="V570" s="57" t="s">
        <v>5455</v>
      </c>
      <c r="W570" s="57" t="s">
        <v>5413</v>
      </c>
      <c r="X570" s="57" t="s">
        <v>5219</v>
      </c>
      <c r="Y570" s="57" t="s">
        <v>4896</v>
      </c>
      <c r="Z570" s="57" t="s">
        <v>4590</v>
      </c>
      <c r="AA570" s="57" t="n">
        <v>1481</v>
      </c>
      <c r="AB570" s="57" t="n">
        <v>1481</v>
      </c>
      <c r="AC570" s="57" t="s">
        <v>4838</v>
      </c>
      <c r="AD570" s="57" t="s">
        <v>5433</v>
      </c>
      <c r="AE570" s="57" t="s">
        <v>4795</v>
      </c>
      <c r="AF570" s="58" t="n">
        <v>1</v>
      </c>
      <c r="AG570" s="58" t="n">
        <v>138.770004272461</v>
      </c>
      <c r="AH570" s="58" t="n">
        <v>3.79119321586223</v>
      </c>
      <c r="AI570" s="59" t="b">
        <f aca="false">FALSE()</f>
        <v>0</v>
      </c>
      <c r="AJ570" s="59" t="b">
        <f aca="false">TRUE()</f>
        <v>1</v>
      </c>
      <c r="AK570" s="57" t="s">
        <v>5555</v>
      </c>
    </row>
    <row r="571" customFormat="false" ht="15" hidden="false" customHeight="true" outlineLevel="0" collapsed="false">
      <c r="B571" s="57" t="s">
        <v>4708</v>
      </c>
      <c r="C571" s="57" t="s">
        <v>255</v>
      </c>
      <c r="D571" s="57" t="s">
        <v>410</v>
      </c>
      <c r="E571" s="59" t="b">
        <f aca="false">TRUE()</f>
        <v>1</v>
      </c>
      <c r="F571" s="57" t="n">
        <v>1</v>
      </c>
      <c r="G571" s="57" t="s">
        <v>5220</v>
      </c>
      <c r="H571" s="57" t="s">
        <v>4980</v>
      </c>
      <c r="I571" s="57" t="n">
        <v>4</v>
      </c>
      <c r="J571" s="57" t="s">
        <v>425</v>
      </c>
      <c r="K571" s="57" t="n">
        <v>2</v>
      </c>
      <c r="L571" s="59" t="b">
        <f aca="false">FALSE()</f>
        <v>0</v>
      </c>
      <c r="M571" s="59" t="b">
        <f aca="false">TRUE()</f>
        <v>1</v>
      </c>
      <c r="N571" s="59" t="b">
        <f aca="false">TRUE()</f>
        <v>1</v>
      </c>
      <c r="O571" s="59" t="b">
        <f aca="false">TRUE()</f>
        <v>1</v>
      </c>
      <c r="P571" s="59" t="b">
        <f aca="false">TRUE()</f>
        <v>1</v>
      </c>
      <c r="Q571" s="57" t="s">
        <v>5416</v>
      </c>
      <c r="R571" s="57" t="s">
        <v>5502</v>
      </c>
      <c r="S571" s="57" t="s">
        <v>5558</v>
      </c>
      <c r="T571" s="58" t="n">
        <v>1</v>
      </c>
      <c r="U571" s="58" t="n">
        <v>97.5199966430664</v>
      </c>
      <c r="V571" s="57" t="s">
        <v>5455</v>
      </c>
      <c r="W571" s="57" t="s">
        <v>5413</v>
      </c>
      <c r="X571" s="57" t="s">
        <v>5219</v>
      </c>
      <c r="Y571" s="57" t="s">
        <v>4896</v>
      </c>
      <c r="Z571" s="57" t="s">
        <v>4590</v>
      </c>
      <c r="AA571" s="57" t="n">
        <v>1481</v>
      </c>
      <c r="AB571" s="57" t="n">
        <v>1481</v>
      </c>
      <c r="AC571" s="57" t="s">
        <v>4838</v>
      </c>
      <c r="AD571" s="57" t="s">
        <v>5026</v>
      </c>
      <c r="AE571" s="57" t="s">
        <v>4838</v>
      </c>
      <c r="AF571" s="58" t="n">
        <v>1</v>
      </c>
      <c r="AG571" s="58" t="n">
        <v>138.770004272461</v>
      </c>
      <c r="AH571" s="58" t="n">
        <v>3.71620693718739</v>
      </c>
      <c r="AI571" s="59" t="b">
        <f aca="false">FALSE()</f>
        <v>0</v>
      </c>
      <c r="AJ571" s="59" t="b">
        <f aca="false">TRUE()</f>
        <v>1</v>
      </c>
      <c r="AK571" s="57" t="s">
        <v>5555</v>
      </c>
    </row>
    <row r="572" customFormat="false" ht="15" hidden="false" customHeight="true" outlineLevel="0" collapsed="false">
      <c r="B572" s="57" t="s">
        <v>4708</v>
      </c>
      <c r="C572" s="57" t="s">
        <v>255</v>
      </c>
      <c r="D572" s="57" t="s">
        <v>410</v>
      </c>
      <c r="E572" s="59" t="b">
        <f aca="false">TRUE()</f>
        <v>1</v>
      </c>
      <c r="F572" s="57" t="n">
        <v>1</v>
      </c>
      <c r="G572" s="57" t="s">
        <v>5220</v>
      </c>
      <c r="H572" s="57" t="s">
        <v>4980</v>
      </c>
      <c r="I572" s="57" t="n">
        <v>4</v>
      </c>
      <c r="J572" s="57" t="s">
        <v>425</v>
      </c>
      <c r="K572" s="57" t="n">
        <v>2</v>
      </c>
      <c r="L572" s="59" t="b">
        <f aca="false">FALSE()</f>
        <v>0</v>
      </c>
      <c r="M572" s="59" t="b">
        <f aca="false">TRUE()</f>
        <v>1</v>
      </c>
      <c r="N572" s="59" t="b">
        <f aca="false">TRUE()</f>
        <v>1</v>
      </c>
      <c r="O572" s="59" t="b">
        <f aca="false">TRUE()</f>
        <v>1</v>
      </c>
      <c r="P572" s="59" t="b">
        <f aca="false">TRUE()</f>
        <v>1</v>
      </c>
      <c r="Q572" s="57" t="s">
        <v>5416</v>
      </c>
      <c r="R572" s="57" t="s">
        <v>5502</v>
      </c>
      <c r="S572" s="57" t="s">
        <v>5558</v>
      </c>
      <c r="T572" s="58" t="n">
        <v>1</v>
      </c>
      <c r="U572" s="58" t="n">
        <v>97.5199966430664</v>
      </c>
      <c r="V572" s="57" t="s">
        <v>5455</v>
      </c>
      <c r="W572" s="57" t="s">
        <v>5413</v>
      </c>
      <c r="X572" s="57" t="s">
        <v>5219</v>
      </c>
      <c r="Y572" s="57" t="s">
        <v>4896</v>
      </c>
      <c r="Z572" s="57" t="s">
        <v>4590</v>
      </c>
      <c r="AA572" s="57" t="n">
        <v>1481</v>
      </c>
      <c r="AB572" s="57" t="n">
        <v>1481</v>
      </c>
      <c r="AC572" s="57" t="s">
        <v>4838</v>
      </c>
      <c r="AD572" s="57" t="s">
        <v>4894</v>
      </c>
      <c r="AE572" s="57" t="s">
        <v>4795</v>
      </c>
      <c r="AF572" s="58" t="n">
        <v>1</v>
      </c>
      <c r="AG572" s="58" t="n">
        <v>138.770004272461</v>
      </c>
      <c r="AH572" s="58" t="n">
        <v>2.93002320809922</v>
      </c>
      <c r="AI572" s="59" t="b">
        <f aca="false">TRUE()</f>
        <v>1</v>
      </c>
      <c r="AJ572" s="59" t="b">
        <f aca="false">TRUE()</f>
        <v>1</v>
      </c>
      <c r="AK572" s="57" t="s">
        <v>5555</v>
      </c>
    </row>
    <row r="573" customFormat="false" ht="15" hidden="false" customHeight="true" outlineLevel="0" collapsed="false">
      <c r="B573" s="57" t="s">
        <v>4708</v>
      </c>
      <c r="C573" s="57" t="s">
        <v>255</v>
      </c>
      <c r="D573" s="57" t="s">
        <v>410</v>
      </c>
      <c r="E573" s="59" t="b">
        <f aca="false">TRUE()</f>
        <v>1</v>
      </c>
      <c r="F573" s="57" t="n">
        <v>1</v>
      </c>
      <c r="G573" s="57" t="s">
        <v>5220</v>
      </c>
      <c r="H573" s="57" t="s">
        <v>4980</v>
      </c>
      <c r="I573" s="57" t="n">
        <v>5</v>
      </c>
      <c r="J573" s="57" t="s">
        <v>4570</v>
      </c>
      <c r="K573" s="57" t="n">
        <v>2</v>
      </c>
      <c r="L573" s="59" t="b">
        <f aca="false">FALSE()</f>
        <v>0</v>
      </c>
      <c r="M573" s="59" t="b">
        <f aca="false">TRUE()</f>
        <v>1</v>
      </c>
      <c r="N573" s="59" t="b">
        <f aca="false">TRUE()</f>
        <v>1</v>
      </c>
      <c r="O573" s="59" t="b">
        <f aca="false">TRUE()</f>
        <v>1</v>
      </c>
      <c r="P573" s="59" t="b">
        <f aca="false">TRUE()</f>
        <v>1</v>
      </c>
      <c r="Q573" s="57" t="s">
        <v>5447</v>
      </c>
      <c r="R573" s="57" t="s">
        <v>5028</v>
      </c>
      <c r="S573" s="57" t="s">
        <v>5558</v>
      </c>
      <c r="T573" s="58" t="n">
        <v>1</v>
      </c>
      <c r="U573" s="58" t="n">
        <v>84.6999969482422</v>
      </c>
      <c r="V573" s="57" t="s">
        <v>551</v>
      </c>
      <c r="W573" s="57" t="s">
        <v>282</v>
      </c>
      <c r="X573" s="57" t="s">
        <v>5180</v>
      </c>
      <c r="Y573" s="57" t="s">
        <v>5226</v>
      </c>
      <c r="Z573" s="57" t="s">
        <v>360</v>
      </c>
      <c r="AA573" s="57" t="n">
        <v>146</v>
      </c>
      <c r="AB573" s="57" t="n">
        <v>146</v>
      </c>
      <c r="AC573" s="57" t="s">
        <v>5425</v>
      </c>
      <c r="AD573" s="57" t="s">
        <v>4838</v>
      </c>
      <c r="AE573" s="57" t="s">
        <v>4838</v>
      </c>
      <c r="AF573" s="58" t="n">
        <v>1</v>
      </c>
      <c r="AG573" s="58" t="n">
        <v>79.129997253418</v>
      </c>
      <c r="AH573" s="58" t="n">
        <v>4.44980190570322</v>
      </c>
      <c r="AI573" s="59" t="b">
        <f aca="false">FALSE()</f>
        <v>0</v>
      </c>
      <c r="AJ573" s="59" t="b">
        <f aca="false">FALSE()</f>
        <v>0</v>
      </c>
      <c r="AK573" s="57" t="s">
        <v>5555</v>
      </c>
    </row>
    <row r="574" customFormat="false" ht="15" hidden="false" customHeight="true" outlineLevel="0" collapsed="false">
      <c r="B574" s="57" t="s">
        <v>4708</v>
      </c>
      <c r="C574" s="57" t="s">
        <v>255</v>
      </c>
      <c r="D574" s="57" t="s">
        <v>410</v>
      </c>
      <c r="E574" s="59" t="b">
        <f aca="false">TRUE()</f>
        <v>1</v>
      </c>
      <c r="F574" s="57" t="n">
        <v>1</v>
      </c>
      <c r="G574" s="57" t="s">
        <v>5220</v>
      </c>
      <c r="H574" s="57" t="s">
        <v>4980</v>
      </c>
      <c r="I574" s="57" t="n">
        <v>5</v>
      </c>
      <c r="J574" s="57" t="s">
        <v>4570</v>
      </c>
      <c r="K574" s="57" t="n">
        <v>2</v>
      </c>
      <c r="L574" s="59" t="b">
        <f aca="false">FALSE()</f>
        <v>0</v>
      </c>
      <c r="M574" s="59" t="b">
        <f aca="false">TRUE()</f>
        <v>1</v>
      </c>
      <c r="N574" s="59" t="b">
        <f aca="false">TRUE()</f>
        <v>1</v>
      </c>
      <c r="O574" s="59" t="b">
        <f aca="false">TRUE()</f>
        <v>1</v>
      </c>
      <c r="P574" s="59" t="b">
        <f aca="false">TRUE()</f>
        <v>1</v>
      </c>
      <c r="Q574" s="57" t="s">
        <v>5447</v>
      </c>
      <c r="R574" s="57" t="s">
        <v>5028</v>
      </c>
      <c r="S574" s="57" t="s">
        <v>5558</v>
      </c>
      <c r="T574" s="58" t="n">
        <v>1</v>
      </c>
      <c r="U574" s="58" t="n">
        <v>84.6999969482422</v>
      </c>
      <c r="V574" s="57" t="s">
        <v>551</v>
      </c>
      <c r="W574" s="57" t="s">
        <v>282</v>
      </c>
      <c r="X574" s="57" t="s">
        <v>5180</v>
      </c>
      <c r="Y574" s="57" t="s">
        <v>5226</v>
      </c>
      <c r="Z574" s="57" t="s">
        <v>360</v>
      </c>
      <c r="AA574" s="57" t="n">
        <v>146</v>
      </c>
      <c r="AB574" s="57" t="n">
        <v>146</v>
      </c>
      <c r="AC574" s="57" t="s">
        <v>5425</v>
      </c>
      <c r="AD574" s="57" t="s">
        <v>4866</v>
      </c>
      <c r="AE574" s="57" t="s">
        <v>4866</v>
      </c>
      <c r="AF574" s="58" t="n">
        <v>1</v>
      </c>
      <c r="AG574" s="58" t="n">
        <v>79.129997253418</v>
      </c>
      <c r="AH574" s="58" t="n">
        <v>3.64073811197676</v>
      </c>
      <c r="AI574" s="59" t="b">
        <f aca="false">FALSE()</f>
        <v>0</v>
      </c>
      <c r="AJ574" s="59" t="b">
        <f aca="false">TRUE()</f>
        <v>1</v>
      </c>
      <c r="AK574" s="57" t="s">
        <v>5556</v>
      </c>
    </row>
    <row r="575" customFormat="false" ht="15" hidden="false" customHeight="true" outlineLevel="0" collapsed="false">
      <c r="B575" s="57" t="s">
        <v>4708</v>
      </c>
      <c r="C575" s="57" t="s">
        <v>255</v>
      </c>
      <c r="D575" s="57" t="s">
        <v>410</v>
      </c>
      <c r="E575" s="59" t="b">
        <f aca="false">TRUE()</f>
        <v>1</v>
      </c>
      <c r="F575" s="57" t="n">
        <v>1</v>
      </c>
      <c r="G575" s="57" t="s">
        <v>5220</v>
      </c>
      <c r="H575" s="57" t="s">
        <v>4980</v>
      </c>
      <c r="I575" s="57" t="n">
        <v>5</v>
      </c>
      <c r="J575" s="57" t="s">
        <v>4570</v>
      </c>
      <c r="K575" s="57" t="n">
        <v>2</v>
      </c>
      <c r="L575" s="59" t="b">
        <f aca="false">FALSE()</f>
        <v>0</v>
      </c>
      <c r="M575" s="59" t="b">
        <f aca="false">TRUE()</f>
        <v>1</v>
      </c>
      <c r="N575" s="59" t="b">
        <f aca="false">TRUE()</f>
        <v>1</v>
      </c>
      <c r="O575" s="59" t="b">
        <f aca="false">TRUE()</f>
        <v>1</v>
      </c>
      <c r="P575" s="59" t="b">
        <f aca="false">TRUE()</f>
        <v>1</v>
      </c>
      <c r="Q575" s="57" t="s">
        <v>5447</v>
      </c>
      <c r="R575" s="57" t="s">
        <v>5028</v>
      </c>
      <c r="S575" s="57" t="s">
        <v>5558</v>
      </c>
      <c r="T575" s="58" t="n">
        <v>1</v>
      </c>
      <c r="U575" s="58" t="n">
        <v>84.6999969482422</v>
      </c>
      <c r="V575" s="57" t="s">
        <v>551</v>
      </c>
      <c r="W575" s="57" t="s">
        <v>282</v>
      </c>
      <c r="X575" s="57" t="s">
        <v>5180</v>
      </c>
      <c r="Y575" s="57" t="s">
        <v>5226</v>
      </c>
      <c r="Z575" s="57" t="s">
        <v>360</v>
      </c>
      <c r="AA575" s="57" t="n">
        <v>146</v>
      </c>
      <c r="AB575" s="57" t="n">
        <v>146</v>
      </c>
      <c r="AC575" s="57" t="s">
        <v>5425</v>
      </c>
      <c r="AD575" s="57" t="s">
        <v>5028</v>
      </c>
      <c r="AE575" s="57" t="s">
        <v>4838</v>
      </c>
      <c r="AF575" s="58" t="n">
        <v>1</v>
      </c>
      <c r="AG575" s="58" t="n">
        <v>79.129997253418</v>
      </c>
      <c r="AH575" s="58" t="n">
        <v>3.99987774813182</v>
      </c>
      <c r="AI575" s="59" t="b">
        <f aca="false">FALSE()</f>
        <v>0</v>
      </c>
      <c r="AJ575" s="59" t="b">
        <f aca="false">TRUE()</f>
        <v>1</v>
      </c>
      <c r="AK575" s="57" t="s">
        <v>5555</v>
      </c>
    </row>
    <row r="576" customFormat="false" ht="15" hidden="false" customHeight="true" outlineLevel="0" collapsed="false">
      <c r="B576" s="57" t="s">
        <v>4708</v>
      </c>
      <c r="C576" s="57" t="s">
        <v>255</v>
      </c>
      <c r="D576" s="57" t="s">
        <v>410</v>
      </c>
      <c r="E576" s="59" t="b">
        <f aca="false">TRUE()</f>
        <v>1</v>
      </c>
      <c r="F576" s="57" t="n">
        <v>1</v>
      </c>
      <c r="G576" s="57" t="s">
        <v>5220</v>
      </c>
      <c r="H576" s="57" t="s">
        <v>4980</v>
      </c>
      <c r="I576" s="57" t="n">
        <v>5</v>
      </c>
      <c r="J576" s="57" t="s">
        <v>4570</v>
      </c>
      <c r="K576" s="57" t="n">
        <v>2</v>
      </c>
      <c r="L576" s="59" t="b">
        <f aca="false">FALSE()</f>
        <v>0</v>
      </c>
      <c r="M576" s="59" t="b">
        <f aca="false">TRUE()</f>
        <v>1</v>
      </c>
      <c r="N576" s="59" t="b">
        <f aca="false">TRUE()</f>
        <v>1</v>
      </c>
      <c r="O576" s="59" t="b">
        <f aca="false">TRUE()</f>
        <v>1</v>
      </c>
      <c r="P576" s="59" t="b">
        <f aca="false">TRUE()</f>
        <v>1</v>
      </c>
      <c r="Q576" s="57" t="s">
        <v>5447</v>
      </c>
      <c r="R576" s="57" t="s">
        <v>5030</v>
      </c>
      <c r="S576" s="57" t="s">
        <v>5558</v>
      </c>
      <c r="T576" s="58" t="n">
        <v>1</v>
      </c>
      <c r="U576" s="58" t="n">
        <v>84.6999969482422</v>
      </c>
      <c r="V576" s="57" t="s">
        <v>551</v>
      </c>
      <c r="W576" s="57" t="s">
        <v>282</v>
      </c>
      <c r="X576" s="57" t="s">
        <v>5180</v>
      </c>
      <c r="Y576" s="57" t="s">
        <v>5226</v>
      </c>
      <c r="Z576" s="57" t="s">
        <v>360</v>
      </c>
      <c r="AA576" s="57" t="n">
        <v>146</v>
      </c>
      <c r="AB576" s="57" t="n">
        <v>146</v>
      </c>
      <c r="AC576" s="57" t="s">
        <v>5425</v>
      </c>
      <c r="AD576" s="57" t="s">
        <v>4795</v>
      </c>
      <c r="AE576" s="57" t="s">
        <v>4795</v>
      </c>
      <c r="AF576" s="58" t="n">
        <v>1</v>
      </c>
      <c r="AG576" s="58" t="n">
        <v>79.129997253418</v>
      </c>
      <c r="AH576" s="58" t="n">
        <v>4.1859208067043</v>
      </c>
      <c r="AI576" s="59" t="b">
        <f aca="false">FALSE()</f>
        <v>0</v>
      </c>
      <c r="AJ576" s="59" t="b">
        <f aca="false">FALSE()</f>
        <v>0</v>
      </c>
      <c r="AK576" s="57" t="s">
        <v>5555</v>
      </c>
    </row>
    <row r="577" customFormat="false" ht="15" hidden="false" customHeight="true" outlineLevel="0" collapsed="false">
      <c r="B577" s="57" t="s">
        <v>4708</v>
      </c>
      <c r="C577" s="57" t="s">
        <v>255</v>
      </c>
      <c r="D577" s="57" t="s">
        <v>410</v>
      </c>
      <c r="E577" s="59" t="b">
        <f aca="false">TRUE()</f>
        <v>1</v>
      </c>
      <c r="F577" s="57" t="n">
        <v>1</v>
      </c>
      <c r="G577" s="57" t="s">
        <v>5220</v>
      </c>
      <c r="H577" s="57" t="s">
        <v>4980</v>
      </c>
      <c r="I577" s="57" t="n">
        <v>5</v>
      </c>
      <c r="J577" s="57" t="s">
        <v>4570</v>
      </c>
      <c r="K577" s="57" t="n">
        <v>2</v>
      </c>
      <c r="L577" s="59" t="b">
        <f aca="false">FALSE()</f>
        <v>0</v>
      </c>
      <c r="M577" s="59" t="b">
        <f aca="false">TRUE()</f>
        <v>1</v>
      </c>
      <c r="N577" s="59" t="b">
        <f aca="false">TRUE()</f>
        <v>1</v>
      </c>
      <c r="O577" s="59" t="b">
        <f aca="false">TRUE()</f>
        <v>1</v>
      </c>
      <c r="P577" s="59" t="b">
        <f aca="false">TRUE()</f>
        <v>1</v>
      </c>
      <c r="Q577" s="57" t="s">
        <v>5447</v>
      </c>
      <c r="R577" s="57" t="s">
        <v>5030</v>
      </c>
      <c r="S577" s="57" t="s">
        <v>5558</v>
      </c>
      <c r="T577" s="58" t="n">
        <v>1</v>
      </c>
      <c r="U577" s="58" t="n">
        <v>84.6999969482422</v>
      </c>
      <c r="V577" s="57" t="s">
        <v>551</v>
      </c>
      <c r="W577" s="57" t="s">
        <v>282</v>
      </c>
      <c r="X577" s="57" t="s">
        <v>5180</v>
      </c>
      <c r="Y577" s="57" t="s">
        <v>5226</v>
      </c>
      <c r="Z577" s="57" t="s">
        <v>360</v>
      </c>
      <c r="AA577" s="57" t="n">
        <v>146</v>
      </c>
      <c r="AB577" s="57" t="n">
        <v>146</v>
      </c>
      <c r="AC577" s="57" t="s">
        <v>5425</v>
      </c>
      <c r="AD577" s="57" t="s">
        <v>4866</v>
      </c>
      <c r="AE577" s="57" t="s">
        <v>4866</v>
      </c>
      <c r="AF577" s="58" t="n">
        <v>1</v>
      </c>
      <c r="AG577" s="58" t="n">
        <v>79.129997253418</v>
      </c>
      <c r="AH577" s="58" t="n">
        <v>3.81474376596907</v>
      </c>
      <c r="AI577" s="59" t="b">
        <f aca="false">FALSE()</f>
        <v>0</v>
      </c>
      <c r="AJ577" s="59" t="b">
        <f aca="false">TRUE()</f>
        <v>1</v>
      </c>
      <c r="AK577" s="57" t="s">
        <v>5556</v>
      </c>
    </row>
    <row r="578" customFormat="false" ht="15" hidden="false" customHeight="true" outlineLevel="0" collapsed="false">
      <c r="B578" s="57" t="s">
        <v>4708</v>
      </c>
      <c r="C578" s="57" t="s">
        <v>255</v>
      </c>
      <c r="D578" s="57" t="s">
        <v>410</v>
      </c>
      <c r="E578" s="59" t="b">
        <f aca="false">TRUE()</f>
        <v>1</v>
      </c>
      <c r="F578" s="57" t="n">
        <v>1</v>
      </c>
      <c r="G578" s="57" t="s">
        <v>5220</v>
      </c>
      <c r="H578" s="57" t="s">
        <v>4980</v>
      </c>
      <c r="I578" s="57" t="n">
        <v>5</v>
      </c>
      <c r="J578" s="57" t="s">
        <v>4570</v>
      </c>
      <c r="K578" s="57" t="n">
        <v>2</v>
      </c>
      <c r="L578" s="59" t="b">
        <f aca="false">FALSE()</f>
        <v>0</v>
      </c>
      <c r="M578" s="59" t="b">
        <f aca="false">TRUE()</f>
        <v>1</v>
      </c>
      <c r="N578" s="59" t="b">
        <f aca="false">TRUE()</f>
        <v>1</v>
      </c>
      <c r="O578" s="59" t="b">
        <f aca="false">TRUE()</f>
        <v>1</v>
      </c>
      <c r="P578" s="59" t="b">
        <f aca="false">TRUE()</f>
        <v>1</v>
      </c>
      <c r="Q578" s="57" t="s">
        <v>5447</v>
      </c>
      <c r="R578" s="57" t="s">
        <v>5481</v>
      </c>
      <c r="S578" s="57" t="s">
        <v>5558</v>
      </c>
      <c r="T578" s="58" t="n">
        <v>1</v>
      </c>
      <c r="U578" s="58" t="n">
        <v>84.6999969482422</v>
      </c>
      <c r="V578" s="57" t="s">
        <v>551</v>
      </c>
      <c r="W578" s="57" t="s">
        <v>282</v>
      </c>
      <c r="X578" s="57" t="s">
        <v>5180</v>
      </c>
      <c r="Y578" s="57" t="s">
        <v>5226</v>
      </c>
      <c r="Z578" s="57" t="s">
        <v>360</v>
      </c>
      <c r="AA578" s="57" t="n">
        <v>145</v>
      </c>
      <c r="AB578" s="57" t="n">
        <v>145</v>
      </c>
      <c r="AC578" s="57" t="s">
        <v>5417</v>
      </c>
      <c r="AD578" s="57" t="s">
        <v>5480</v>
      </c>
      <c r="AE578" s="57" t="s">
        <v>4838</v>
      </c>
      <c r="AF578" s="58" t="n">
        <v>1</v>
      </c>
      <c r="AG578" s="58" t="n">
        <v>80.2200012207031</v>
      </c>
      <c r="AH578" s="58" t="n">
        <v>4.21882981405983</v>
      </c>
      <c r="AI578" s="59" t="b">
        <f aca="false">FALSE()</f>
        <v>0</v>
      </c>
      <c r="AJ578" s="59" t="b">
        <f aca="false">FALSE()</f>
        <v>0</v>
      </c>
      <c r="AK578" s="57" t="s">
        <v>5555</v>
      </c>
    </row>
    <row r="579" customFormat="false" ht="15" hidden="false" customHeight="true" outlineLevel="0" collapsed="false">
      <c r="B579" s="57" t="s">
        <v>4708</v>
      </c>
      <c r="C579" s="57" t="s">
        <v>255</v>
      </c>
      <c r="D579" s="57" t="s">
        <v>410</v>
      </c>
      <c r="E579" s="59" t="b">
        <f aca="false">TRUE()</f>
        <v>1</v>
      </c>
      <c r="F579" s="57" t="n">
        <v>1</v>
      </c>
      <c r="G579" s="57" t="s">
        <v>5220</v>
      </c>
      <c r="H579" s="57" t="s">
        <v>4980</v>
      </c>
      <c r="I579" s="57" t="n">
        <v>5</v>
      </c>
      <c r="J579" s="57" t="s">
        <v>4570</v>
      </c>
      <c r="K579" s="57" t="n">
        <v>2</v>
      </c>
      <c r="L579" s="59" t="b">
        <f aca="false">FALSE()</f>
        <v>0</v>
      </c>
      <c r="M579" s="59" t="b">
        <f aca="false">TRUE()</f>
        <v>1</v>
      </c>
      <c r="N579" s="59" t="b">
        <f aca="false">TRUE()</f>
        <v>1</v>
      </c>
      <c r="O579" s="59" t="b">
        <f aca="false">TRUE()</f>
        <v>1</v>
      </c>
      <c r="P579" s="59" t="b">
        <f aca="false">TRUE()</f>
        <v>1</v>
      </c>
      <c r="Q579" s="57" t="s">
        <v>5447</v>
      </c>
      <c r="R579" s="57" t="s">
        <v>5481</v>
      </c>
      <c r="S579" s="57" t="s">
        <v>5558</v>
      </c>
      <c r="T579" s="58" t="n">
        <v>1</v>
      </c>
      <c r="U579" s="58" t="n">
        <v>84.6999969482422</v>
      </c>
      <c r="V579" s="57" t="s">
        <v>551</v>
      </c>
      <c r="W579" s="57" t="s">
        <v>282</v>
      </c>
      <c r="X579" s="57" t="s">
        <v>5180</v>
      </c>
      <c r="Y579" s="57" t="s">
        <v>5226</v>
      </c>
      <c r="Z579" s="57" t="s">
        <v>360</v>
      </c>
      <c r="AA579" s="57" t="n">
        <v>146</v>
      </c>
      <c r="AB579" s="57" t="n">
        <v>146</v>
      </c>
      <c r="AC579" s="57" t="s">
        <v>5425</v>
      </c>
      <c r="AD579" s="57" t="s">
        <v>4866</v>
      </c>
      <c r="AE579" s="57" t="s">
        <v>4866</v>
      </c>
      <c r="AF579" s="58" t="n">
        <v>1</v>
      </c>
      <c r="AG579" s="58" t="n">
        <v>79.129997253418</v>
      </c>
      <c r="AH579" s="58" t="n">
        <v>3.79586366983853</v>
      </c>
      <c r="AI579" s="59" t="b">
        <f aca="false">FALSE()</f>
        <v>0</v>
      </c>
      <c r="AJ579" s="59" t="b">
        <f aca="false">TRUE()</f>
        <v>1</v>
      </c>
      <c r="AK579" s="57" t="s">
        <v>5556</v>
      </c>
    </row>
    <row r="580" customFormat="false" ht="15" hidden="false" customHeight="true" outlineLevel="0" collapsed="false">
      <c r="B580" s="57" t="s">
        <v>4708</v>
      </c>
      <c r="C580" s="57" t="s">
        <v>255</v>
      </c>
      <c r="D580" s="57" t="s">
        <v>410</v>
      </c>
      <c r="E580" s="59" t="b">
        <f aca="false">TRUE()</f>
        <v>1</v>
      </c>
      <c r="F580" s="57" t="n">
        <v>1</v>
      </c>
      <c r="G580" s="57" t="s">
        <v>5220</v>
      </c>
      <c r="H580" s="57" t="s">
        <v>4980</v>
      </c>
      <c r="I580" s="57" t="n">
        <v>5</v>
      </c>
      <c r="J580" s="57" t="s">
        <v>4570</v>
      </c>
      <c r="K580" s="57" t="n">
        <v>2</v>
      </c>
      <c r="L580" s="59" t="b">
        <f aca="false">FALSE()</f>
        <v>0</v>
      </c>
      <c r="M580" s="59" t="b">
        <f aca="false">TRUE()</f>
        <v>1</v>
      </c>
      <c r="N580" s="59" t="b">
        <f aca="false">TRUE()</f>
        <v>1</v>
      </c>
      <c r="O580" s="59" t="b">
        <f aca="false">TRUE()</f>
        <v>1</v>
      </c>
      <c r="P580" s="59" t="b">
        <f aca="false">TRUE()</f>
        <v>1</v>
      </c>
      <c r="Q580" s="57" t="s">
        <v>5447</v>
      </c>
      <c r="R580" s="57" t="s">
        <v>5487</v>
      </c>
      <c r="S580" s="57" t="s">
        <v>5558</v>
      </c>
      <c r="T580" s="58" t="n">
        <v>1</v>
      </c>
      <c r="U580" s="58" t="n">
        <v>84.6999969482422</v>
      </c>
      <c r="V580" s="57" t="s">
        <v>5503</v>
      </c>
      <c r="W580" s="57" t="s">
        <v>282</v>
      </c>
      <c r="X580" s="57" t="s">
        <v>5174</v>
      </c>
      <c r="Y580" s="57" t="s">
        <v>5233</v>
      </c>
      <c r="Z580" s="57" t="s">
        <v>4853</v>
      </c>
      <c r="AA580" s="57" t="n">
        <v>176</v>
      </c>
      <c r="AB580" s="57" t="n">
        <v>176</v>
      </c>
      <c r="AC580" s="57" t="s">
        <v>5459</v>
      </c>
      <c r="AD580" s="57" t="s">
        <v>5487</v>
      </c>
      <c r="AE580" s="57" t="s">
        <v>4838</v>
      </c>
      <c r="AF580" s="58" t="n">
        <v>1</v>
      </c>
      <c r="AG580" s="58" t="n">
        <v>84.6699981689453</v>
      </c>
      <c r="AH580" s="58" t="n">
        <v>4.17142313845045</v>
      </c>
      <c r="AI580" s="59" t="b">
        <f aca="false">FALSE()</f>
        <v>0</v>
      </c>
      <c r="AJ580" s="59" t="b">
        <f aca="false">FALSE()</f>
        <v>0</v>
      </c>
      <c r="AK580" s="57" t="s">
        <v>5555</v>
      </c>
    </row>
    <row r="581" customFormat="false" ht="15" hidden="false" customHeight="true" outlineLevel="0" collapsed="false">
      <c r="B581" s="57" t="s">
        <v>4708</v>
      </c>
      <c r="C581" s="57" t="s">
        <v>255</v>
      </c>
      <c r="D581" s="57" t="s">
        <v>410</v>
      </c>
      <c r="E581" s="59" t="b">
        <f aca="false">TRUE()</f>
        <v>1</v>
      </c>
      <c r="F581" s="57" t="n">
        <v>1</v>
      </c>
      <c r="G581" s="57" t="s">
        <v>5220</v>
      </c>
      <c r="H581" s="57" t="s">
        <v>4980</v>
      </c>
      <c r="I581" s="57" t="n">
        <v>5</v>
      </c>
      <c r="J581" s="57" t="s">
        <v>4570</v>
      </c>
      <c r="K581" s="57" t="n">
        <v>2</v>
      </c>
      <c r="L581" s="59" t="b">
        <f aca="false">FALSE()</f>
        <v>0</v>
      </c>
      <c r="M581" s="59" t="b">
        <f aca="false">TRUE()</f>
        <v>1</v>
      </c>
      <c r="N581" s="59" t="b">
        <f aca="false">TRUE()</f>
        <v>1</v>
      </c>
      <c r="O581" s="59" t="b">
        <f aca="false">TRUE()</f>
        <v>1</v>
      </c>
      <c r="P581" s="59" t="b">
        <f aca="false">TRUE()</f>
        <v>1</v>
      </c>
      <c r="Q581" s="57" t="s">
        <v>5447</v>
      </c>
      <c r="R581" s="57" t="s">
        <v>5487</v>
      </c>
      <c r="S581" s="57" t="s">
        <v>5558</v>
      </c>
      <c r="T581" s="58" t="n">
        <v>1</v>
      </c>
      <c r="U581" s="58" t="n">
        <v>84.6999969482422</v>
      </c>
      <c r="V581" s="57" t="s">
        <v>5503</v>
      </c>
      <c r="W581" s="57" t="s">
        <v>282</v>
      </c>
      <c r="X581" s="57" t="s">
        <v>5174</v>
      </c>
      <c r="Y581" s="57" t="s">
        <v>5233</v>
      </c>
      <c r="Z581" s="57" t="s">
        <v>4853</v>
      </c>
      <c r="AA581" s="57" t="n">
        <v>176</v>
      </c>
      <c r="AB581" s="57" t="n">
        <v>176</v>
      </c>
      <c r="AC581" s="57" t="s">
        <v>5459</v>
      </c>
      <c r="AD581" s="57" t="s">
        <v>5450</v>
      </c>
      <c r="AE581" s="57" t="s">
        <v>4838</v>
      </c>
      <c r="AF581" s="58" t="n">
        <v>1</v>
      </c>
      <c r="AG581" s="58" t="n">
        <v>84.6699981689453</v>
      </c>
      <c r="AH581" s="58" t="n">
        <v>4.42353941996677</v>
      </c>
      <c r="AI581" s="59" t="b">
        <f aca="false">FALSE()</f>
        <v>0</v>
      </c>
      <c r="AJ581" s="59" t="b">
        <f aca="false">FALSE()</f>
        <v>0</v>
      </c>
      <c r="AK581" s="57" t="s">
        <v>5555</v>
      </c>
    </row>
    <row r="582" customFormat="false" ht="15" hidden="false" customHeight="true" outlineLevel="0" collapsed="false">
      <c r="B582" s="57" t="s">
        <v>4708</v>
      </c>
      <c r="C582" s="57" t="s">
        <v>255</v>
      </c>
      <c r="D582" s="57" t="s">
        <v>410</v>
      </c>
      <c r="E582" s="59" t="b">
        <f aca="false">TRUE()</f>
        <v>1</v>
      </c>
      <c r="F582" s="57" t="n">
        <v>1</v>
      </c>
      <c r="G582" s="57" t="s">
        <v>5220</v>
      </c>
      <c r="H582" s="57" t="s">
        <v>4980</v>
      </c>
      <c r="I582" s="57" t="n">
        <v>5</v>
      </c>
      <c r="J582" s="57" t="s">
        <v>4570</v>
      </c>
      <c r="K582" s="57" t="n">
        <v>2</v>
      </c>
      <c r="L582" s="59" t="b">
        <f aca="false">FALSE()</f>
        <v>0</v>
      </c>
      <c r="M582" s="59" t="b">
        <f aca="false">TRUE()</f>
        <v>1</v>
      </c>
      <c r="N582" s="59" t="b">
        <f aca="false">TRUE()</f>
        <v>1</v>
      </c>
      <c r="O582" s="59" t="b">
        <f aca="false">TRUE()</f>
        <v>1</v>
      </c>
      <c r="P582" s="59" t="b">
        <f aca="false">TRUE()</f>
        <v>1</v>
      </c>
      <c r="Q582" s="57" t="s">
        <v>5447</v>
      </c>
      <c r="R582" s="57" t="s">
        <v>5487</v>
      </c>
      <c r="S582" s="57" t="s">
        <v>5558</v>
      </c>
      <c r="T582" s="58" t="n">
        <v>1</v>
      </c>
      <c r="U582" s="58" t="n">
        <v>84.6999969482422</v>
      </c>
      <c r="V582" s="57" t="s">
        <v>5503</v>
      </c>
      <c r="W582" s="57" t="s">
        <v>282</v>
      </c>
      <c r="X582" s="57" t="s">
        <v>5174</v>
      </c>
      <c r="Y582" s="57" t="s">
        <v>5233</v>
      </c>
      <c r="Z582" s="57" t="s">
        <v>4853</v>
      </c>
      <c r="AA582" s="57" t="n">
        <v>176</v>
      </c>
      <c r="AB582" s="57" t="n">
        <v>176</v>
      </c>
      <c r="AC582" s="57" t="s">
        <v>5459</v>
      </c>
      <c r="AD582" s="57" t="s">
        <v>5493</v>
      </c>
      <c r="AE582" s="57" t="s">
        <v>4838</v>
      </c>
      <c r="AF582" s="58" t="n">
        <v>1</v>
      </c>
      <c r="AG582" s="58" t="n">
        <v>84.6699981689453</v>
      </c>
      <c r="AH582" s="58" t="n">
        <v>3.94882222947552</v>
      </c>
      <c r="AI582" s="59" t="b">
        <f aca="false">FALSE()</f>
        <v>0</v>
      </c>
      <c r="AJ582" s="59" t="b">
        <f aca="false">TRUE()</f>
        <v>1</v>
      </c>
      <c r="AK582" s="57" t="s">
        <v>5555</v>
      </c>
    </row>
    <row r="583" customFormat="false" ht="15" hidden="false" customHeight="true" outlineLevel="0" collapsed="false">
      <c r="B583" s="57" t="s">
        <v>4708</v>
      </c>
      <c r="C583" s="57" t="s">
        <v>255</v>
      </c>
      <c r="D583" s="57" t="s">
        <v>410</v>
      </c>
      <c r="E583" s="59" t="b">
        <f aca="false">TRUE()</f>
        <v>1</v>
      </c>
      <c r="F583" s="57" t="n">
        <v>1</v>
      </c>
      <c r="G583" s="57" t="s">
        <v>5220</v>
      </c>
      <c r="H583" s="57" t="s">
        <v>4980</v>
      </c>
      <c r="I583" s="57" t="n">
        <v>5</v>
      </c>
      <c r="J583" s="57" t="s">
        <v>4570</v>
      </c>
      <c r="K583" s="57" t="n">
        <v>2</v>
      </c>
      <c r="L583" s="59" t="b">
        <f aca="false">FALSE()</f>
        <v>0</v>
      </c>
      <c r="M583" s="59" t="b">
        <f aca="false">TRUE()</f>
        <v>1</v>
      </c>
      <c r="N583" s="59" t="b">
        <f aca="false">TRUE()</f>
        <v>1</v>
      </c>
      <c r="O583" s="59" t="b">
        <f aca="false">TRUE()</f>
        <v>1</v>
      </c>
      <c r="P583" s="59" t="b">
        <f aca="false">TRUE()</f>
        <v>1</v>
      </c>
      <c r="Q583" s="57" t="s">
        <v>5447</v>
      </c>
      <c r="R583" s="57" t="s">
        <v>5487</v>
      </c>
      <c r="S583" s="57" t="s">
        <v>5558</v>
      </c>
      <c r="T583" s="58" t="n">
        <v>1</v>
      </c>
      <c r="U583" s="58" t="n">
        <v>84.6999969482422</v>
      </c>
      <c r="V583" s="57" t="s">
        <v>5503</v>
      </c>
      <c r="W583" s="57" t="s">
        <v>282</v>
      </c>
      <c r="X583" s="57" t="s">
        <v>5174</v>
      </c>
      <c r="Y583" s="57" t="s">
        <v>5233</v>
      </c>
      <c r="Z583" s="57" t="s">
        <v>4853</v>
      </c>
      <c r="AA583" s="57" t="n">
        <v>176</v>
      </c>
      <c r="AB583" s="57" t="n">
        <v>176</v>
      </c>
      <c r="AC583" s="57" t="s">
        <v>5459</v>
      </c>
      <c r="AD583" s="57" t="s">
        <v>5460</v>
      </c>
      <c r="AE583" s="57" t="s">
        <v>4838</v>
      </c>
      <c r="AF583" s="58" t="n">
        <v>1</v>
      </c>
      <c r="AG583" s="58" t="n">
        <v>84.6699981689453</v>
      </c>
      <c r="AH583" s="58" t="n">
        <v>4.08422660977572</v>
      </c>
      <c r="AI583" s="59" t="b">
        <f aca="false">FALSE()</f>
        <v>0</v>
      </c>
      <c r="AJ583" s="59" t="b">
        <f aca="false">FALSE()</f>
        <v>0</v>
      </c>
      <c r="AK583" s="57" t="s">
        <v>5555</v>
      </c>
    </row>
    <row r="584" customFormat="false" ht="15" hidden="false" customHeight="true" outlineLevel="0" collapsed="false">
      <c r="B584" s="57" t="s">
        <v>4708</v>
      </c>
      <c r="C584" s="57" t="s">
        <v>255</v>
      </c>
      <c r="D584" s="57" t="s">
        <v>410</v>
      </c>
      <c r="E584" s="59" t="b">
        <f aca="false">TRUE()</f>
        <v>1</v>
      </c>
      <c r="F584" s="57" t="n">
        <v>1</v>
      </c>
      <c r="G584" s="57" t="s">
        <v>5220</v>
      </c>
      <c r="H584" s="57" t="s">
        <v>4980</v>
      </c>
      <c r="I584" s="57" t="n">
        <v>5</v>
      </c>
      <c r="J584" s="57" t="s">
        <v>4570</v>
      </c>
      <c r="K584" s="57" t="n">
        <v>2</v>
      </c>
      <c r="L584" s="59" t="b">
        <f aca="false">FALSE()</f>
        <v>0</v>
      </c>
      <c r="M584" s="59" t="b">
        <f aca="false">TRUE()</f>
        <v>1</v>
      </c>
      <c r="N584" s="59" t="b">
        <f aca="false">TRUE()</f>
        <v>1</v>
      </c>
      <c r="O584" s="59" t="b">
        <f aca="false">TRUE()</f>
        <v>1</v>
      </c>
      <c r="P584" s="59" t="b">
        <f aca="false">TRUE()</f>
        <v>1</v>
      </c>
      <c r="Q584" s="57" t="s">
        <v>5447</v>
      </c>
      <c r="R584" s="57" t="s">
        <v>5487</v>
      </c>
      <c r="S584" s="57" t="s">
        <v>5558</v>
      </c>
      <c r="T584" s="58" t="n">
        <v>1</v>
      </c>
      <c r="U584" s="58" t="n">
        <v>84.6999969482422</v>
      </c>
      <c r="V584" s="57" t="s">
        <v>551</v>
      </c>
      <c r="W584" s="57" t="s">
        <v>282</v>
      </c>
      <c r="X584" s="57" t="s">
        <v>5180</v>
      </c>
      <c r="Y584" s="57" t="s">
        <v>5226</v>
      </c>
      <c r="Z584" s="57" t="s">
        <v>360</v>
      </c>
      <c r="AA584" s="57" t="n">
        <v>146</v>
      </c>
      <c r="AB584" s="57" t="n">
        <v>146</v>
      </c>
      <c r="AC584" s="57" t="s">
        <v>5425</v>
      </c>
      <c r="AD584" s="57" t="s">
        <v>4795</v>
      </c>
      <c r="AE584" s="57" t="s">
        <v>4795</v>
      </c>
      <c r="AF584" s="58" t="n">
        <v>1</v>
      </c>
      <c r="AG584" s="58" t="n">
        <v>79.129997253418</v>
      </c>
      <c r="AH584" s="58" t="n">
        <v>4.16161050556154</v>
      </c>
      <c r="AI584" s="59" t="b">
        <f aca="false">FALSE()</f>
        <v>0</v>
      </c>
      <c r="AJ584" s="59" t="b">
        <f aca="false">FALSE()</f>
        <v>0</v>
      </c>
      <c r="AK584" s="57" t="s">
        <v>5555</v>
      </c>
    </row>
    <row r="585" customFormat="false" ht="15" hidden="false" customHeight="true" outlineLevel="0" collapsed="false">
      <c r="B585" s="57" t="s">
        <v>4708</v>
      </c>
      <c r="C585" s="57" t="s">
        <v>255</v>
      </c>
      <c r="D585" s="57" t="s">
        <v>410</v>
      </c>
      <c r="E585" s="59" t="b">
        <f aca="false">TRUE()</f>
        <v>1</v>
      </c>
      <c r="F585" s="57" t="n">
        <v>1</v>
      </c>
      <c r="G585" s="57" t="s">
        <v>5220</v>
      </c>
      <c r="H585" s="57" t="s">
        <v>4980</v>
      </c>
      <c r="I585" s="57" t="n">
        <v>5</v>
      </c>
      <c r="J585" s="57" t="s">
        <v>4570</v>
      </c>
      <c r="K585" s="57" t="n">
        <v>2</v>
      </c>
      <c r="L585" s="59" t="b">
        <f aca="false">FALSE()</f>
        <v>0</v>
      </c>
      <c r="M585" s="59" t="b">
        <f aca="false">TRUE()</f>
        <v>1</v>
      </c>
      <c r="N585" s="59" t="b">
        <f aca="false">TRUE()</f>
        <v>1</v>
      </c>
      <c r="O585" s="59" t="b">
        <f aca="false">TRUE()</f>
        <v>1</v>
      </c>
      <c r="P585" s="59" t="b">
        <f aca="false">TRUE()</f>
        <v>1</v>
      </c>
      <c r="Q585" s="57" t="s">
        <v>5447</v>
      </c>
      <c r="R585" s="57" t="s">
        <v>5450</v>
      </c>
      <c r="S585" s="57" t="s">
        <v>5558</v>
      </c>
      <c r="T585" s="58" t="n">
        <v>1</v>
      </c>
      <c r="U585" s="58" t="n">
        <v>84.6999969482422</v>
      </c>
      <c r="V585" s="57" t="s">
        <v>551</v>
      </c>
      <c r="W585" s="57" t="s">
        <v>282</v>
      </c>
      <c r="X585" s="57" t="s">
        <v>5180</v>
      </c>
      <c r="Y585" s="57" t="s">
        <v>5226</v>
      </c>
      <c r="Z585" s="57" t="s">
        <v>360</v>
      </c>
      <c r="AA585" s="57" t="n">
        <v>145</v>
      </c>
      <c r="AB585" s="57" t="n">
        <v>145</v>
      </c>
      <c r="AC585" s="57" t="s">
        <v>5417</v>
      </c>
      <c r="AD585" s="57" t="s">
        <v>5480</v>
      </c>
      <c r="AE585" s="57" t="s">
        <v>4838</v>
      </c>
      <c r="AF585" s="58" t="n">
        <v>1</v>
      </c>
      <c r="AG585" s="58" t="n">
        <v>80.2200012207031</v>
      </c>
      <c r="AH585" s="58" t="n">
        <v>3.73558817323322</v>
      </c>
      <c r="AI585" s="59" t="b">
        <f aca="false">FALSE()</f>
        <v>0</v>
      </c>
      <c r="AJ585" s="59" t="b">
        <f aca="false">TRUE()</f>
        <v>1</v>
      </c>
      <c r="AK585" s="57" t="s">
        <v>5555</v>
      </c>
    </row>
    <row r="586" customFormat="false" ht="15" hidden="false" customHeight="true" outlineLevel="0" collapsed="false">
      <c r="B586" s="57" t="s">
        <v>4708</v>
      </c>
      <c r="C586" s="57" t="s">
        <v>255</v>
      </c>
      <c r="D586" s="57" t="s">
        <v>410</v>
      </c>
      <c r="E586" s="59" t="b">
        <f aca="false">TRUE()</f>
        <v>1</v>
      </c>
      <c r="F586" s="57" t="n">
        <v>1</v>
      </c>
      <c r="G586" s="57" t="s">
        <v>5220</v>
      </c>
      <c r="H586" s="57" t="s">
        <v>4980</v>
      </c>
      <c r="I586" s="57" t="n">
        <v>5</v>
      </c>
      <c r="J586" s="57" t="s">
        <v>4570</v>
      </c>
      <c r="K586" s="57" t="n">
        <v>2</v>
      </c>
      <c r="L586" s="59" t="b">
        <f aca="false">FALSE()</f>
        <v>0</v>
      </c>
      <c r="M586" s="59" t="b">
        <f aca="false">TRUE()</f>
        <v>1</v>
      </c>
      <c r="N586" s="59" t="b">
        <f aca="false">TRUE()</f>
        <v>1</v>
      </c>
      <c r="O586" s="59" t="b">
        <f aca="false">TRUE()</f>
        <v>1</v>
      </c>
      <c r="P586" s="59" t="b">
        <f aca="false">TRUE()</f>
        <v>1</v>
      </c>
      <c r="Q586" s="57" t="s">
        <v>5447</v>
      </c>
      <c r="R586" s="57" t="s">
        <v>5493</v>
      </c>
      <c r="S586" s="57" t="s">
        <v>5558</v>
      </c>
      <c r="T586" s="58" t="n">
        <v>1</v>
      </c>
      <c r="U586" s="58" t="n">
        <v>84.6999969482422</v>
      </c>
      <c r="V586" s="57" t="s">
        <v>5503</v>
      </c>
      <c r="W586" s="57" t="s">
        <v>282</v>
      </c>
      <c r="X586" s="57" t="s">
        <v>5174</v>
      </c>
      <c r="Y586" s="57" t="s">
        <v>5233</v>
      </c>
      <c r="Z586" s="57" t="s">
        <v>4853</v>
      </c>
      <c r="AA586" s="57" t="n">
        <v>176</v>
      </c>
      <c r="AB586" s="57" t="n">
        <v>176</v>
      </c>
      <c r="AC586" s="57" t="s">
        <v>5459</v>
      </c>
      <c r="AD586" s="57" t="s">
        <v>5487</v>
      </c>
      <c r="AE586" s="57" t="s">
        <v>4838</v>
      </c>
      <c r="AF586" s="58" t="n">
        <v>1</v>
      </c>
      <c r="AG586" s="58" t="n">
        <v>84.6699981689453</v>
      </c>
      <c r="AH586" s="58" t="n">
        <v>4.35880384968169</v>
      </c>
      <c r="AI586" s="59" t="b">
        <f aca="false">FALSE()</f>
        <v>0</v>
      </c>
      <c r="AJ586" s="59" t="b">
        <f aca="false">FALSE()</f>
        <v>0</v>
      </c>
      <c r="AK586" s="57" t="s">
        <v>5555</v>
      </c>
    </row>
    <row r="587" customFormat="false" ht="15" hidden="false" customHeight="true" outlineLevel="0" collapsed="false">
      <c r="B587" s="57" t="s">
        <v>4708</v>
      </c>
      <c r="C587" s="57" t="s">
        <v>255</v>
      </c>
      <c r="D587" s="57" t="s">
        <v>410</v>
      </c>
      <c r="E587" s="59" t="b">
        <f aca="false">TRUE()</f>
        <v>1</v>
      </c>
      <c r="F587" s="57" t="n">
        <v>1</v>
      </c>
      <c r="G587" s="57" t="s">
        <v>5220</v>
      </c>
      <c r="H587" s="57" t="s">
        <v>4980</v>
      </c>
      <c r="I587" s="57" t="n">
        <v>5</v>
      </c>
      <c r="J587" s="57" t="s">
        <v>4570</v>
      </c>
      <c r="K587" s="57" t="n">
        <v>2</v>
      </c>
      <c r="L587" s="59" t="b">
        <f aca="false">FALSE()</f>
        <v>0</v>
      </c>
      <c r="M587" s="59" t="b">
        <f aca="false">TRUE()</f>
        <v>1</v>
      </c>
      <c r="N587" s="59" t="b">
        <f aca="false">TRUE()</f>
        <v>1</v>
      </c>
      <c r="O587" s="59" t="b">
        <f aca="false">TRUE()</f>
        <v>1</v>
      </c>
      <c r="P587" s="59" t="b">
        <f aca="false">TRUE()</f>
        <v>1</v>
      </c>
      <c r="Q587" s="57" t="s">
        <v>5447</v>
      </c>
      <c r="R587" s="57" t="s">
        <v>5493</v>
      </c>
      <c r="S587" s="57" t="s">
        <v>5558</v>
      </c>
      <c r="T587" s="58" t="n">
        <v>1</v>
      </c>
      <c r="U587" s="58" t="n">
        <v>84.6999969482422</v>
      </c>
      <c r="V587" s="57" t="s">
        <v>551</v>
      </c>
      <c r="W587" s="57" t="s">
        <v>282</v>
      </c>
      <c r="X587" s="57" t="s">
        <v>5180</v>
      </c>
      <c r="Y587" s="57" t="s">
        <v>5226</v>
      </c>
      <c r="Z587" s="57" t="s">
        <v>360</v>
      </c>
      <c r="AA587" s="57" t="n">
        <v>144</v>
      </c>
      <c r="AB587" s="57" t="n">
        <v>144</v>
      </c>
      <c r="AC587" s="57" t="s">
        <v>5469</v>
      </c>
      <c r="AD587" s="57" t="s">
        <v>4866</v>
      </c>
      <c r="AE587" s="57" t="s">
        <v>4866</v>
      </c>
      <c r="AF587" s="58" t="n">
        <v>1</v>
      </c>
      <c r="AG587" s="58" t="n">
        <v>82.8199996948242</v>
      </c>
      <c r="AH587" s="58" t="n">
        <v>4.4321200344756</v>
      </c>
      <c r="AI587" s="59" t="b">
        <f aca="false">FALSE()</f>
        <v>0</v>
      </c>
      <c r="AJ587" s="59" t="b">
        <f aca="false">FALSE()</f>
        <v>0</v>
      </c>
      <c r="AK587" s="57" t="s">
        <v>5556</v>
      </c>
    </row>
    <row r="588" customFormat="false" ht="15" hidden="false" customHeight="true" outlineLevel="0" collapsed="false">
      <c r="B588" s="57" t="s">
        <v>4708</v>
      </c>
      <c r="C588" s="57" t="s">
        <v>255</v>
      </c>
      <c r="D588" s="57" t="s">
        <v>410</v>
      </c>
      <c r="E588" s="59" t="b">
        <f aca="false">TRUE()</f>
        <v>1</v>
      </c>
      <c r="F588" s="57" t="n">
        <v>1</v>
      </c>
      <c r="G588" s="57" t="s">
        <v>5220</v>
      </c>
      <c r="H588" s="57" t="s">
        <v>4980</v>
      </c>
      <c r="I588" s="57" t="n">
        <v>5</v>
      </c>
      <c r="J588" s="57" t="s">
        <v>4570</v>
      </c>
      <c r="K588" s="57" t="n">
        <v>2</v>
      </c>
      <c r="L588" s="59" t="b">
        <f aca="false">FALSE()</f>
        <v>0</v>
      </c>
      <c r="M588" s="59" t="b">
        <f aca="false">TRUE()</f>
        <v>1</v>
      </c>
      <c r="N588" s="59" t="b">
        <f aca="false">TRUE()</f>
        <v>1</v>
      </c>
      <c r="O588" s="59" t="b">
        <f aca="false">TRUE()</f>
        <v>1</v>
      </c>
      <c r="P588" s="59" t="b">
        <f aca="false">TRUE()</f>
        <v>1</v>
      </c>
      <c r="Q588" s="57" t="s">
        <v>5447</v>
      </c>
      <c r="R588" s="57" t="s">
        <v>5493</v>
      </c>
      <c r="S588" s="57" t="s">
        <v>5558</v>
      </c>
      <c r="T588" s="58" t="n">
        <v>1</v>
      </c>
      <c r="U588" s="58" t="n">
        <v>84.6999969482422</v>
      </c>
      <c r="V588" s="57" t="s">
        <v>551</v>
      </c>
      <c r="W588" s="57" t="s">
        <v>282</v>
      </c>
      <c r="X588" s="57" t="s">
        <v>5180</v>
      </c>
      <c r="Y588" s="57" t="s">
        <v>5226</v>
      </c>
      <c r="Z588" s="57" t="s">
        <v>360</v>
      </c>
      <c r="AA588" s="57" t="n">
        <v>145</v>
      </c>
      <c r="AB588" s="57" t="n">
        <v>145</v>
      </c>
      <c r="AC588" s="57" t="s">
        <v>5417</v>
      </c>
      <c r="AD588" s="57" t="s">
        <v>4840</v>
      </c>
      <c r="AE588" s="57" t="s">
        <v>4838</v>
      </c>
      <c r="AF588" s="58" t="n">
        <v>1</v>
      </c>
      <c r="AG588" s="58" t="n">
        <v>80.2200012207031</v>
      </c>
      <c r="AH588" s="58" t="n">
        <v>4.39358122719953</v>
      </c>
      <c r="AI588" s="59" t="b">
        <f aca="false">FALSE()</f>
        <v>0</v>
      </c>
      <c r="AJ588" s="59" t="b">
        <f aca="false">FALSE()</f>
        <v>0</v>
      </c>
      <c r="AK588" s="57" t="s">
        <v>5555</v>
      </c>
    </row>
    <row r="589" customFormat="false" ht="15" hidden="false" customHeight="true" outlineLevel="0" collapsed="false">
      <c r="B589" s="57" t="s">
        <v>4708</v>
      </c>
      <c r="C589" s="57" t="s">
        <v>255</v>
      </c>
      <c r="D589" s="57" t="s">
        <v>410</v>
      </c>
      <c r="E589" s="59" t="b">
        <f aca="false">TRUE()</f>
        <v>1</v>
      </c>
      <c r="F589" s="57" t="n">
        <v>1</v>
      </c>
      <c r="G589" s="57" t="s">
        <v>5220</v>
      </c>
      <c r="H589" s="57" t="s">
        <v>4980</v>
      </c>
      <c r="I589" s="57" t="n">
        <v>5</v>
      </c>
      <c r="J589" s="57" t="s">
        <v>4570</v>
      </c>
      <c r="K589" s="57" t="n">
        <v>2</v>
      </c>
      <c r="L589" s="59" t="b">
        <f aca="false">FALSE()</f>
        <v>0</v>
      </c>
      <c r="M589" s="59" t="b">
        <f aca="false">TRUE()</f>
        <v>1</v>
      </c>
      <c r="N589" s="59" t="b">
        <f aca="false">TRUE()</f>
        <v>1</v>
      </c>
      <c r="O589" s="59" t="b">
        <f aca="false">TRUE()</f>
        <v>1</v>
      </c>
      <c r="P589" s="59" t="b">
        <f aca="false">TRUE()</f>
        <v>1</v>
      </c>
      <c r="Q589" s="57" t="s">
        <v>5447</v>
      </c>
      <c r="R589" s="57" t="s">
        <v>5493</v>
      </c>
      <c r="S589" s="57" t="s">
        <v>5558</v>
      </c>
      <c r="T589" s="58" t="n">
        <v>1</v>
      </c>
      <c r="U589" s="58" t="n">
        <v>84.6999969482422</v>
      </c>
      <c r="V589" s="57" t="s">
        <v>551</v>
      </c>
      <c r="W589" s="57" t="s">
        <v>282</v>
      </c>
      <c r="X589" s="57" t="s">
        <v>5180</v>
      </c>
      <c r="Y589" s="57" t="s">
        <v>5226</v>
      </c>
      <c r="Z589" s="57" t="s">
        <v>360</v>
      </c>
      <c r="AA589" s="57" t="n">
        <v>145</v>
      </c>
      <c r="AB589" s="57" t="n">
        <v>145</v>
      </c>
      <c r="AC589" s="57" t="s">
        <v>5417</v>
      </c>
      <c r="AD589" s="57" t="s">
        <v>5480</v>
      </c>
      <c r="AE589" s="57" t="s">
        <v>4838</v>
      </c>
      <c r="AF589" s="58" t="n">
        <v>1</v>
      </c>
      <c r="AG589" s="58" t="n">
        <v>80.2200012207031</v>
      </c>
      <c r="AH589" s="58" t="n">
        <v>4.46859138879354</v>
      </c>
      <c r="AI589" s="59" t="b">
        <f aca="false">FALSE()</f>
        <v>0</v>
      </c>
      <c r="AJ589" s="59" t="b">
        <f aca="false">FALSE()</f>
        <v>0</v>
      </c>
      <c r="AK589" s="57" t="s">
        <v>5555</v>
      </c>
    </row>
    <row r="590" customFormat="false" ht="15" hidden="false" customHeight="true" outlineLevel="0" collapsed="false">
      <c r="B590" s="57" t="s">
        <v>4708</v>
      </c>
      <c r="C590" s="57" t="s">
        <v>255</v>
      </c>
      <c r="D590" s="57" t="s">
        <v>410</v>
      </c>
      <c r="E590" s="59" t="b">
        <f aca="false">TRUE()</f>
        <v>1</v>
      </c>
      <c r="F590" s="57" t="n">
        <v>1</v>
      </c>
      <c r="G590" s="57" t="s">
        <v>5220</v>
      </c>
      <c r="H590" s="57" t="s">
        <v>4980</v>
      </c>
      <c r="I590" s="57" t="n">
        <v>5</v>
      </c>
      <c r="J590" s="57" t="s">
        <v>4570</v>
      </c>
      <c r="K590" s="57" t="n">
        <v>2</v>
      </c>
      <c r="L590" s="59" t="b">
        <f aca="false">FALSE()</f>
        <v>0</v>
      </c>
      <c r="M590" s="59" t="b">
        <f aca="false">TRUE()</f>
        <v>1</v>
      </c>
      <c r="N590" s="59" t="b">
        <f aca="false">TRUE()</f>
        <v>1</v>
      </c>
      <c r="O590" s="59" t="b">
        <f aca="false">TRUE()</f>
        <v>1</v>
      </c>
      <c r="P590" s="59" t="b">
        <f aca="false">TRUE()</f>
        <v>1</v>
      </c>
      <c r="Q590" s="57" t="s">
        <v>5447</v>
      </c>
      <c r="R590" s="57" t="s">
        <v>5460</v>
      </c>
      <c r="S590" s="57" t="s">
        <v>5558</v>
      </c>
      <c r="T590" s="58" t="n">
        <v>1</v>
      </c>
      <c r="U590" s="58" t="n">
        <v>84.6999969482422</v>
      </c>
      <c r="V590" s="57" t="s">
        <v>551</v>
      </c>
      <c r="W590" s="57" t="s">
        <v>282</v>
      </c>
      <c r="X590" s="57" t="s">
        <v>5180</v>
      </c>
      <c r="Y590" s="57" t="s">
        <v>5226</v>
      </c>
      <c r="Z590" s="57" t="s">
        <v>360</v>
      </c>
      <c r="AA590" s="57" t="n">
        <v>145</v>
      </c>
      <c r="AB590" s="57" t="n">
        <v>145</v>
      </c>
      <c r="AC590" s="57" t="s">
        <v>5417</v>
      </c>
      <c r="AD590" s="57" t="s">
        <v>5028</v>
      </c>
      <c r="AE590" s="57" t="s">
        <v>4838</v>
      </c>
      <c r="AF590" s="58" t="n">
        <v>1</v>
      </c>
      <c r="AG590" s="58" t="n">
        <v>80.2200012207031</v>
      </c>
      <c r="AH590" s="58" t="n">
        <v>4.42564729728882</v>
      </c>
      <c r="AI590" s="59" t="b">
        <f aca="false">FALSE()</f>
        <v>0</v>
      </c>
      <c r="AJ590" s="59" t="b">
        <f aca="false">FALSE()</f>
        <v>0</v>
      </c>
      <c r="AK590" s="57" t="s">
        <v>5555</v>
      </c>
    </row>
    <row r="591" customFormat="false" ht="15" hidden="false" customHeight="true" outlineLevel="0" collapsed="false">
      <c r="B591" s="57" t="s">
        <v>4708</v>
      </c>
      <c r="C591" s="57" t="s">
        <v>255</v>
      </c>
      <c r="D591" s="57" t="s">
        <v>410</v>
      </c>
      <c r="E591" s="59" t="b">
        <f aca="false">TRUE()</f>
        <v>1</v>
      </c>
      <c r="F591" s="57" t="n">
        <v>1</v>
      </c>
      <c r="G591" s="57" t="s">
        <v>5220</v>
      </c>
      <c r="H591" s="57" t="s">
        <v>4980</v>
      </c>
      <c r="I591" s="57" t="n">
        <v>5</v>
      </c>
      <c r="J591" s="57" t="s">
        <v>4570</v>
      </c>
      <c r="K591" s="57" t="n">
        <v>2</v>
      </c>
      <c r="L591" s="59" t="b">
        <f aca="false">FALSE()</f>
        <v>0</v>
      </c>
      <c r="M591" s="59" t="b">
        <f aca="false">TRUE()</f>
        <v>1</v>
      </c>
      <c r="N591" s="59" t="b">
        <f aca="false">TRUE()</f>
        <v>1</v>
      </c>
      <c r="O591" s="59" t="b">
        <f aca="false">TRUE()</f>
        <v>1</v>
      </c>
      <c r="P591" s="59" t="b">
        <f aca="false">TRUE()</f>
        <v>1</v>
      </c>
      <c r="Q591" s="57" t="s">
        <v>5447</v>
      </c>
      <c r="R591" s="57" t="s">
        <v>5460</v>
      </c>
      <c r="S591" s="57" t="s">
        <v>5558</v>
      </c>
      <c r="T591" s="58" t="n">
        <v>1</v>
      </c>
      <c r="U591" s="58" t="n">
        <v>84.6999969482422</v>
      </c>
      <c r="V591" s="57" t="s">
        <v>551</v>
      </c>
      <c r="W591" s="57" t="s">
        <v>282</v>
      </c>
      <c r="X591" s="57" t="s">
        <v>5180</v>
      </c>
      <c r="Y591" s="57" t="s">
        <v>5226</v>
      </c>
      <c r="Z591" s="57" t="s">
        <v>360</v>
      </c>
      <c r="AA591" s="57" t="n">
        <v>145</v>
      </c>
      <c r="AB591" s="57" t="n">
        <v>145</v>
      </c>
      <c r="AC591" s="57" t="s">
        <v>5417</v>
      </c>
      <c r="AD591" s="57" t="s">
        <v>5480</v>
      </c>
      <c r="AE591" s="57" t="s">
        <v>4838</v>
      </c>
      <c r="AF591" s="58" t="n">
        <v>1</v>
      </c>
      <c r="AG591" s="58" t="n">
        <v>80.2200012207031</v>
      </c>
      <c r="AH591" s="58" t="n">
        <v>3.8758826091614</v>
      </c>
      <c r="AI591" s="59" t="b">
        <f aca="false">FALSE()</f>
        <v>0</v>
      </c>
      <c r="AJ591" s="59" t="b">
        <f aca="false">TRUE()</f>
        <v>1</v>
      </c>
      <c r="AK591" s="57" t="s">
        <v>5555</v>
      </c>
    </row>
    <row r="592" customFormat="false" ht="15" hidden="false" customHeight="true" outlineLevel="0" collapsed="false">
      <c r="B592" s="57" t="s">
        <v>4708</v>
      </c>
      <c r="C592" s="57" t="s">
        <v>255</v>
      </c>
      <c r="D592" s="57" t="s">
        <v>410</v>
      </c>
      <c r="E592" s="59" t="b">
        <f aca="false">TRUE()</f>
        <v>1</v>
      </c>
      <c r="F592" s="57" t="n">
        <v>1</v>
      </c>
      <c r="G592" s="57" t="s">
        <v>5220</v>
      </c>
      <c r="H592" s="57" t="s">
        <v>4980</v>
      </c>
      <c r="I592" s="57" t="n">
        <v>5</v>
      </c>
      <c r="J592" s="57" t="s">
        <v>4570</v>
      </c>
      <c r="K592" s="57" t="n">
        <v>2</v>
      </c>
      <c r="L592" s="59" t="b">
        <f aca="false">FALSE()</f>
        <v>0</v>
      </c>
      <c r="M592" s="59" t="b">
        <f aca="false">TRUE()</f>
        <v>1</v>
      </c>
      <c r="N592" s="59" t="b">
        <f aca="false">TRUE()</f>
        <v>1</v>
      </c>
      <c r="O592" s="59" t="b">
        <f aca="false">TRUE()</f>
        <v>1</v>
      </c>
      <c r="P592" s="59" t="b">
        <f aca="false">TRUE()</f>
        <v>1</v>
      </c>
      <c r="Q592" s="57" t="s">
        <v>5447</v>
      </c>
      <c r="R592" s="57" t="s">
        <v>5460</v>
      </c>
      <c r="S592" s="57" t="s">
        <v>5558</v>
      </c>
      <c r="T592" s="58" t="n">
        <v>1</v>
      </c>
      <c r="U592" s="58" t="n">
        <v>84.6999969482422</v>
      </c>
      <c r="V592" s="57" t="s">
        <v>551</v>
      </c>
      <c r="W592" s="57" t="s">
        <v>282</v>
      </c>
      <c r="X592" s="57" t="s">
        <v>5180</v>
      </c>
      <c r="Y592" s="57" t="s">
        <v>5226</v>
      </c>
      <c r="Z592" s="57" t="s">
        <v>360</v>
      </c>
      <c r="AA592" s="57" t="n">
        <v>145</v>
      </c>
      <c r="AB592" s="57" t="n">
        <v>145</v>
      </c>
      <c r="AC592" s="57" t="s">
        <v>5417</v>
      </c>
      <c r="AD592" s="57" t="s">
        <v>5426</v>
      </c>
      <c r="AE592" s="57" t="s">
        <v>4838</v>
      </c>
      <c r="AF592" s="58" t="n">
        <v>1</v>
      </c>
      <c r="AG592" s="58" t="n">
        <v>80.2200012207031</v>
      </c>
      <c r="AH592" s="58" t="n">
        <v>4.23772462531485</v>
      </c>
      <c r="AI592" s="59" t="b">
        <f aca="false">FALSE()</f>
        <v>0</v>
      </c>
      <c r="AJ592" s="59" t="b">
        <f aca="false">FALSE()</f>
        <v>0</v>
      </c>
      <c r="AK592" s="57" t="s">
        <v>5555</v>
      </c>
    </row>
    <row r="593" customFormat="false" ht="15" hidden="false" customHeight="true" outlineLevel="0" collapsed="false">
      <c r="B593" s="57" t="s">
        <v>4708</v>
      </c>
      <c r="C593" s="57" t="s">
        <v>255</v>
      </c>
      <c r="D593" s="57" t="s">
        <v>410</v>
      </c>
      <c r="E593" s="59" t="b">
        <f aca="false">TRUE()</f>
        <v>1</v>
      </c>
      <c r="F593" s="57" t="n">
        <v>1</v>
      </c>
      <c r="G593" s="57" t="s">
        <v>5220</v>
      </c>
      <c r="H593" s="57" t="s">
        <v>4980</v>
      </c>
      <c r="I593" s="57" t="n">
        <v>5</v>
      </c>
      <c r="J593" s="57" t="s">
        <v>4570</v>
      </c>
      <c r="K593" s="57" t="n">
        <v>2</v>
      </c>
      <c r="L593" s="59" t="b">
        <f aca="false">FALSE()</f>
        <v>0</v>
      </c>
      <c r="M593" s="59" t="b">
        <f aca="false">TRUE()</f>
        <v>1</v>
      </c>
      <c r="N593" s="59" t="b">
        <f aca="false">TRUE()</f>
        <v>1</v>
      </c>
      <c r="O593" s="59" t="b">
        <f aca="false">TRUE()</f>
        <v>1</v>
      </c>
      <c r="P593" s="59" t="b">
        <f aca="false">TRUE()</f>
        <v>1</v>
      </c>
      <c r="Q593" s="57" t="s">
        <v>5447</v>
      </c>
      <c r="R593" s="57" t="s">
        <v>5451</v>
      </c>
      <c r="S593" s="57" t="s">
        <v>5558</v>
      </c>
      <c r="T593" s="58" t="n">
        <v>1</v>
      </c>
      <c r="U593" s="58" t="n">
        <v>84.6999969482422</v>
      </c>
      <c r="V593" s="57" t="s">
        <v>5503</v>
      </c>
      <c r="W593" s="57" t="s">
        <v>282</v>
      </c>
      <c r="X593" s="57" t="s">
        <v>5174</v>
      </c>
      <c r="Y593" s="57" t="s">
        <v>5233</v>
      </c>
      <c r="Z593" s="57" t="s">
        <v>4853</v>
      </c>
      <c r="AA593" s="57" t="n">
        <v>173</v>
      </c>
      <c r="AB593" s="57" t="n">
        <v>173</v>
      </c>
      <c r="AC593" s="57" t="s">
        <v>5430</v>
      </c>
      <c r="AD593" s="57" t="s">
        <v>5030</v>
      </c>
      <c r="AE593" s="57" t="s">
        <v>4838</v>
      </c>
      <c r="AF593" s="58" t="n">
        <v>1</v>
      </c>
      <c r="AG593" s="58" t="n">
        <v>87.2200012207031</v>
      </c>
      <c r="AH593" s="58" t="n">
        <v>4.35520998345657</v>
      </c>
      <c r="AI593" s="59" t="b">
        <f aca="false">FALSE()</f>
        <v>0</v>
      </c>
      <c r="AJ593" s="59" t="b">
        <f aca="false">FALSE()</f>
        <v>0</v>
      </c>
      <c r="AK593" s="57" t="s">
        <v>5555</v>
      </c>
    </row>
    <row r="594" customFormat="false" ht="15" hidden="false" customHeight="true" outlineLevel="0" collapsed="false">
      <c r="B594" s="57" t="s">
        <v>4708</v>
      </c>
      <c r="C594" s="57" t="s">
        <v>255</v>
      </c>
      <c r="D594" s="57" t="s">
        <v>410</v>
      </c>
      <c r="E594" s="59" t="b">
        <f aca="false">TRUE()</f>
        <v>1</v>
      </c>
      <c r="F594" s="57" t="n">
        <v>1</v>
      </c>
      <c r="G594" s="57" t="s">
        <v>5220</v>
      </c>
      <c r="H594" s="57" t="s">
        <v>4980</v>
      </c>
      <c r="I594" s="57" t="n">
        <v>5</v>
      </c>
      <c r="J594" s="57" t="s">
        <v>4570</v>
      </c>
      <c r="K594" s="57" t="n">
        <v>2</v>
      </c>
      <c r="L594" s="59" t="b">
        <f aca="false">FALSE()</f>
        <v>0</v>
      </c>
      <c r="M594" s="59" t="b">
        <f aca="false">TRUE()</f>
        <v>1</v>
      </c>
      <c r="N594" s="59" t="b">
        <f aca="false">TRUE()</f>
        <v>1</v>
      </c>
      <c r="O594" s="59" t="b">
        <f aca="false">TRUE()</f>
        <v>1</v>
      </c>
      <c r="P594" s="59" t="b">
        <f aca="false">TRUE()</f>
        <v>1</v>
      </c>
      <c r="Q594" s="57" t="s">
        <v>5447</v>
      </c>
      <c r="R594" s="57" t="s">
        <v>5451</v>
      </c>
      <c r="S594" s="57" t="s">
        <v>5558</v>
      </c>
      <c r="T594" s="58" t="n">
        <v>1</v>
      </c>
      <c r="U594" s="58" t="n">
        <v>84.6999969482422</v>
      </c>
      <c r="V594" s="57" t="s">
        <v>551</v>
      </c>
      <c r="W594" s="57" t="s">
        <v>282</v>
      </c>
      <c r="X594" s="57" t="s">
        <v>5180</v>
      </c>
      <c r="Y594" s="57" t="s">
        <v>5226</v>
      </c>
      <c r="Z594" s="57" t="s">
        <v>360</v>
      </c>
      <c r="AA594" s="57" t="n">
        <v>145</v>
      </c>
      <c r="AB594" s="57" t="n">
        <v>145</v>
      </c>
      <c r="AC594" s="57" t="s">
        <v>5417</v>
      </c>
      <c r="AD594" s="57" t="s">
        <v>5028</v>
      </c>
      <c r="AE594" s="57" t="s">
        <v>4838</v>
      </c>
      <c r="AF594" s="58" t="n">
        <v>1</v>
      </c>
      <c r="AG594" s="58" t="n">
        <v>80.2200012207031</v>
      </c>
      <c r="AH594" s="58" t="n">
        <v>4.42113933279647</v>
      </c>
      <c r="AI594" s="59" t="b">
        <f aca="false">FALSE()</f>
        <v>0</v>
      </c>
      <c r="AJ594" s="59" t="b">
        <f aca="false">FALSE()</f>
        <v>0</v>
      </c>
      <c r="AK594" s="57" t="s">
        <v>5555</v>
      </c>
    </row>
    <row r="595" customFormat="false" ht="15" hidden="false" customHeight="true" outlineLevel="0" collapsed="false">
      <c r="B595" s="57" t="s">
        <v>4708</v>
      </c>
      <c r="C595" s="57" t="s">
        <v>255</v>
      </c>
      <c r="D595" s="57" t="s">
        <v>410</v>
      </c>
      <c r="E595" s="59" t="b">
        <f aca="false">TRUE()</f>
        <v>1</v>
      </c>
      <c r="F595" s="57" t="n">
        <v>1</v>
      </c>
      <c r="G595" s="57" t="s">
        <v>5220</v>
      </c>
      <c r="H595" s="57" t="s">
        <v>4980</v>
      </c>
      <c r="I595" s="57" t="n">
        <v>5</v>
      </c>
      <c r="J595" s="57" t="s">
        <v>4570</v>
      </c>
      <c r="K595" s="57" t="n">
        <v>2</v>
      </c>
      <c r="L595" s="59" t="b">
        <f aca="false">FALSE()</f>
        <v>0</v>
      </c>
      <c r="M595" s="59" t="b">
        <f aca="false">TRUE()</f>
        <v>1</v>
      </c>
      <c r="N595" s="59" t="b">
        <f aca="false">TRUE()</f>
        <v>1</v>
      </c>
      <c r="O595" s="59" t="b">
        <f aca="false">TRUE()</f>
        <v>1</v>
      </c>
      <c r="P595" s="59" t="b">
        <f aca="false">TRUE()</f>
        <v>1</v>
      </c>
      <c r="Q595" s="57" t="s">
        <v>5447</v>
      </c>
      <c r="R595" s="57" t="s">
        <v>5451</v>
      </c>
      <c r="S595" s="57" t="s">
        <v>5558</v>
      </c>
      <c r="T595" s="58" t="n">
        <v>1</v>
      </c>
      <c r="U595" s="58" t="n">
        <v>84.6999969482422</v>
      </c>
      <c r="V595" s="57" t="s">
        <v>551</v>
      </c>
      <c r="W595" s="57" t="s">
        <v>282</v>
      </c>
      <c r="X595" s="57" t="s">
        <v>5180</v>
      </c>
      <c r="Y595" s="57" t="s">
        <v>5226</v>
      </c>
      <c r="Z595" s="57" t="s">
        <v>360</v>
      </c>
      <c r="AA595" s="57" t="n">
        <v>145</v>
      </c>
      <c r="AB595" s="57" t="n">
        <v>145</v>
      </c>
      <c r="AC595" s="57" t="s">
        <v>5417</v>
      </c>
      <c r="AD595" s="57" t="s">
        <v>5480</v>
      </c>
      <c r="AE595" s="57" t="s">
        <v>4838</v>
      </c>
      <c r="AF595" s="58" t="n">
        <v>1</v>
      </c>
      <c r="AG595" s="58" t="n">
        <v>80.2200012207031</v>
      </c>
      <c r="AH595" s="58" t="n">
        <v>4.10448157505914</v>
      </c>
      <c r="AI595" s="59" t="b">
        <f aca="false">FALSE()</f>
        <v>0</v>
      </c>
      <c r="AJ595" s="59" t="b">
        <f aca="false">FALSE()</f>
        <v>0</v>
      </c>
      <c r="AK595" s="57" t="s">
        <v>5555</v>
      </c>
    </row>
    <row r="596" customFormat="false" ht="15" hidden="false" customHeight="true" outlineLevel="0" collapsed="false">
      <c r="B596" s="57" t="s">
        <v>4708</v>
      </c>
      <c r="C596" s="57" t="s">
        <v>255</v>
      </c>
      <c r="D596" s="57" t="s">
        <v>410</v>
      </c>
      <c r="E596" s="59" t="b">
        <f aca="false">TRUE()</f>
        <v>1</v>
      </c>
      <c r="F596" s="57" t="n">
        <v>1</v>
      </c>
      <c r="G596" s="57" t="s">
        <v>5220</v>
      </c>
      <c r="H596" s="57" t="s">
        <v>4980</v>
      </c>
      <c r="I596" s="57" t="n">
        <v>5</v>
      </c>
      <c r="J596" s="57" t="s">
        <v>4570</v>
      </c>
      <c r="K596" s="57" t="n">
        <v>2</v>
      </c>
      <c r="L596" s="59" t="b">
        <f aca="false">FALSE()</f>
        <v>0</v>
      </c>
      <c r="M596" s="59" t="b">
        <f aca="false">TRUE()</f>
        <v>1</v>
      </c>
      <c r="N596" s="59" t="b">
        <f aca="false">TRUE()</f>
        <v>1</v>
      </c>
      <c r="O596" s="59" t="b">
        <f aca="false">TRUE()</f>
        <v>1</v>
      </c>
      <c r="P596" s="59" t="b">
        <f aca="false">TRUE()</f>
        <v>1</v>
      </c>
      <c r="Q596" s="57" t="s">
        <v>5447</v>
      </c>
      <c r="R596" s="57" t="s">
        <v>5451</v>
      </c>
      <c r="S596" s="57" t="s">
        <v>5558</v>
      </c>
      <c r="T596" s="58" t="n">
        <v>1</v>
      </c>
      <c r="U596" s="58" t="n">
        <v>84.6999969482422</v>
      </c>
      <c r="V596" s="57" t="s">
        <v>551</v>
      </c>
      <c r="W596" s="57" t="s">
        <v>282</v>
      </c>
      <c r="X596" s="57" t="s">
        <v>5180</v>
      </c>
      <c r="Y596" s="57" t="s">
        <v>5226</v>
      </c>
      <c r="Z596" s="57" t="s">
        <v>360</v>
      </c>
      <c r="AA596" s="57" t="n">
        <v>145</v>
      </c>
      <c r="AB596" s="57" t="n">
        <v>145</v>
      </c>
      <c r="AC596" s="57" t="s">
        <v>5417</v>
      </c>
      <c r="AD596" s="57" t="s">
        <v>5426</v>
      </c>
      <c r="AE596" s="57" t="s">
        <v>4838</v>
      </c>
      <c r="AF596" s="58" t="n">
        <v>1</v>
      </c>
      <c r="AG596" s="58" t="n">
        <v>80.2200012207031</v>
      </c>
      <c r="AH596" s="58" t="n">
        <v>3.77625171300856</v>
      </c>
      <c r="AI596" s="59" t="b">
        <f aca="false">FALSE()</f>
        <v>0</v>
      </c>
      <c r="AJ596" s="59" t="b">
        <f aca="false">TRUE()</f>
        <v>1</v>
      </c>
      <c r="AK596" s="57" t="s">
        <v>5555</v>
      </c>
    </row>
    <row r="597" customFormat="false" ht="15" hidden="false" customHeight="true" outlineLevel="0" collapsed="false">
      <c r="B597" s="57" t="s">
        <v>4708</v>
      </c>
      <c r="C597" s="57" t="s">
        <v>255</v>
      </c>
      <c r="D597" s="57" t="s">
        <v>410</v>
      </c>
      <c r="E597" s="59" t="b">
        <f aca="false">TRUE()</f>
        <v>1</v>
      </c>
      <c r="F597" s="57" t="n">
        <v>1</v>
      </c>
      <c r="G597" s="57" t="s">
        <v>5220</v>
      </c>
      <c r="H597" s="57" t="s">
        <v>4980</v>
      </c>
      <c r="I597" s="57" t="n">
        <v>6</v>
      </c>
      <c r="J597" s="57" t="s">
        <v>281</v>
      </c>
      <c r="K597" s="57" t="n">
        <v>2</v>
      </c>
      <c r="L597" s="59" t="b">
        <f aca="false">FALSE()</f>
        <v>0</v>
      </c>
      <c r="M597" s="59" t="b">
        <f aca="false">TRUE()</f>
        <v>1</v>
      </c>
      <c r="N597" s="59" t="b">
        <f aca="false">TRUE()</f>
        <v>1</v>
      </c>
      <c r="O597" s="59" t="b">
        <f aca="false">TRUE()</f>
        <v>1</v>
      </c>
      <c r="P597" s="59" t="b">
        <f aca="false">TRUE()</f>
        <v>1</v>
      </c>
      <c r="Q597" s="57" t="s">
        <v>5432</v>
      </c>
      <c r="R597" s="57" t="s">
        <v>4795</v>
      </c>
      <c r="S597" s="57" t="s">
        <v>4795</v>
      </c>
      <c r="T597" s="58" t="n">
        <v>1</v>
      </c>
      <c r="U597" s="58" t="n">
        <v>79.0500030517578</v>
      </c>
      <c r="V597" s="57" t="s">
        <v>551</v>
      </c>
      <c r="W597" s="57" t="s">
        <v>282</v>
      </c>
      <c r="X597" s="57" t="s">
        <v>5180</v>
      </c>
      <c r="Y597" s="57" t="s">
        <v>5226</v>
      </c>
      <c r="Z597" s="57" t="s">
        <v>360</v>
      </c>
      <c r="AA597" s="57" t="n">
        <v>146</v>
      </c>
      <c r="AB597" s="57" t="n">
        <v>146</v>
      </c>
      <c r="AC597" s="57" t="s">
        <v>5425</v>
      </c>
      <c r="AD597" s="57" t="s">
        <v>4866</v>
      </c>
      <c r="AE597" s="57" t="s">
        <v>4866</v>
      </c>
      <c r="AF597" s="58" t="n">
        <v>1</v>
      </c>
      <c r="AG597" s="58" t="n">
        <v>79.129997253418</v>
      </c>
      <c r="AH597" s="58" t="n">
        <v>4.3140144876901</v>
      </c>
      <c r="AI597" s="59" t="b">
        <f aca="false">FALSE()</f>
        <v>0</v>
      </c>
      <c r="AJ597" s="59" t="b">
        <f aca="false">FALSE()</f>
        <v>0</v>
      </c>
      <c r="AK597" s="57" t="s">
        <v>5556</v>
      </c>
    </row>
    <row r="598" customFormat="false" ht="15" hidden="false" customHeight="true" outlineLevel="0" collapsed="false">
      <c r="B598" s="57" t="s">
        <v>4708</v>
      </c>
      <c r="C598" s="57" t="s">
        <v>255</v>
      </c>
      <c r="D598" s="57" t="s">
        <v>410</v>
      </c>
      <c r="E598" s="59" t="b">
        <f aca="false">TRUE()</f>
        <v>1</v>
      </c>
      <c r="F598" s="57" t="n">
        <v>1</v>
      </c>
      <c r="G598" s="57" t="s">
        <v>5220</v>
      </c>
      <c r="H598" s="57" t="s">
        <v>4980</v>
      </c>
      <c r="I598" s="57" t="n">
        <v>6</v>
      </c>
      <c r="J598" s="57" t="s">
        <v>281</v>
      </c>
      <c r="K598" s="57" t="n">
        <v>2</v>
      </c>
      <c r="L598" s="59" t="b">
        <f aca="false">FALSE()</f>
        <v>0</v>
      </c>
      <c r="M598" s="59" t="b">
        <f aca="false">TRUE()</f>
        <v>1</v>
      </c>
      <c r="N598" s="59" t="b">
        <f aca="false">TRUE()</f>
        <v>1</v>
      </c>
      <c r="O598" s="59" t="b">
        <f aca="false">TRUE()</f>
        <v>1</v>
      </c>
      <c r="P598" s="59" t="b">
        <f aca="false">TRUE()</f>
        <v>1</v>
      </c>
      <c r="Q598" s="57" t="s">
        <v>5432</v>
      </c>
      <c r="R598" s="57" t="s">
        <v>4840</v>
      </c>
      <c r="S598" s="57" t="s">
        <v>5557</v>
      </c>
      <c r="T598" s="58" t="n">
        <v>1</v>
      </c>
      <c r="U598" s="58" t="n">
        <v>79.0500030517578</v>
      </c>
      <c r="V598" s="57" t="s">
        <v>551</v>
      </c>
      <c r="W598" s="57" t="s">
        <v>282</v>
      </c>
      <c r="X598" s="57" t="s">
        <v>5180</v>
      </c>
      <c r="Y598" s="57" t="s">
        <v>5226</v>
      </c>
      <c r="Z598" s="57" t="s">
        <v>360</v>
      </c>
      <c r="AA598" s="57" t="n">
        <v>148</v>
      </c>
      <c r="AB598" s="57" t="n">
        <v>148</v>
      </c>
      <c r="AC598" s="57" t="s">
        <v>5440</v>
      </c>
      <c r="AD598" s="57" t="s">
        <v>5028</v>
      </c>
      <c r="AE598" s="57" t="s">
        <v>4838</v>
      </c>
      <c r="AF598" s="58" t="n">
        <v>1</v>
      </c>
      <c r="AG598" s="58" t="n">
        <v>76.9400024414063</v>
      </c>
      <c r="AH598" s="58" t="n">
        <v>4.49304184267184</v>
      </c>
      <c r="AI598" s="59" t="b">
        <f aca="false">FALSE()</f>
        <v>0</v>
      </c>
      <c r="AJ598" s="59" t="b">
        <f aca="false">FALSE()</f>
        <v>0</v>
      </c>
      <c r="AK598" s="57" t="s">
        <v>5555</v>
      </c>
    </row>
    <row r="599" customFormat="false" ht="15" hidden="false" customHeight="true" outlineLevel="0" collapsed="false">
      <c r="B599" s="57" t="s">
        <v>4708</v>
      </c>
      <c r="C599" s="57" t="s">
        <v>255</v>
      </c>
      <c r="D599" s="57" t="s">
        <v>410</v>
      </c>
      <c r="E599" s="59" t="b">
        <f aca="false">TRUE()</f>
        <v>1</v>
      </c>
      <c r="F599" s="57" t="n">
        <v>1</v>
      </c>
      <c r="G599" s="57" t="s">
        <v>5220</v>
      </c>
      <c r="H599" s="57" t="s">
        <v>4980</v>
      </c>
      <c r="I599" s="57" t="n">
        <v>6</v>
      </c>
      <c r="J599" s="57" t="s">
        <v>281</v>
      </c>
      <c r="K599" s="57" t="n">
        <v>2</v>
      </c>
      <c r="L599" s="59" t="b">
        <f aca="false">FALSE()</f>
        <v>0</v>
      </c>
      <c r="M599" s="59" t="b">
        <f aca="false">TRUE()</f>
        <v>1</v>
      </c>
      <c r="N599" s="59" t="b">
        <f aca="false">TRUE()</f>
        <v>1</v>
      </c>
      <c r="O599" s="59" t="b">
        <f aca="false">TRUE()</f>
        <v>1</v>
      </c>
      <c r="P599" s="59" t="b">
        <f aca="false">TRUE()</f>
        <v>1</v>
      </c>
      <c r="Q599" s="57" t="s">
        <v>5432</v>
      </c>
      <c r="R599" s="57" t="s">
        <v>4838</v>
      </c>
      <c r="S599" s="57" t="s">
        <v>5557</v>
      </c>
      <c r="T599" s="58" t="n">
        <v>1</v>
      </c>
      <c r="U599" s="58" t="n">
        <v>79.0500030517578</v>
      </c>
      <c r="V599" s="57" t="s">
        <v>551</v>
      </c>
      <c r="W599" s="57" t="s">
        <v>282</v>
      </c>
      <c r="X599" s="57" t="s">
        <v>5180</v>
      </c>
      <c r="Y599" s="57" t="s">
        <v>5226</v>
      </c>
      <c r="Z599" s="57" t="s">
        <v>360</v>
      </c>
      <c r="AA599" s="57" t="n">
        <v>146</v>
      </c>
      <c r="AB599" s="57" t="n">
        <v>146</v>
      </c>
      <c r="AC599" s="57" t="s">
        <v>5425</v>
      </c>
      <c r="AD599" s="57" t="s">
        <v>4866</v>
      </c>
      <c r="AE599" s="57" t="s">
        <v>4866</v>
      </c>
      <c r="AF599" s="58" t="n">
        <v>1</v>
      </c>
      <c r="AG599" s="58" t="n">
        <v>79.129997253418</v>
      </c>
      <c r="AH599" s="58" t="n">
        <v>4.3911904991699</v>
      </c>
      <c r="AI599" s="59" t="b">
        <f aca="false">FALSE()</f>
        <v>0</v>
      </c>
      <c r="AJ599" s="59" t="b">
        <f aca="false">FALSE()</f>
        <v>0</v>
      </c>
      <c r="AK599" s="57" t="s">
        <v>5556</v>
      </c>
    </row>
    <row r="600" customFormat="false" ht="15" hidden="false" customHeight="true" outlineLevel="0" collapsed="false">
      <c r="B600" s="57" t="s">
        <v>4708</v>
      </c>
      <c r="C600" s="57" t="s">
        <v>255</v>
      </c>
      <c r="D600" s="57" t="s">
        <v>410</v>
      </c>
      <c r="E600" s="59" t="b">
        <f aca="false">TRUE()</f>
        <v>1</v>
      </c>
      <c r="F600" s="57" t="n">
        <v>1</v>
      </c>
      <c r="G600" s="57" t="s">
        <v>5220</v>
      </c>
      <c r="H600" s="57" t="s">
        <v>4980</v>
      </c>
      <c r="I600" s="57" t="n">
        <v>6</v>
      </c>
      <c r="J600" s="57" t="s">
        <v>281</v>
      </c>
      <c r="K600" s="57" t="n">
        <v>2</v>
      </c>
      <c r="L600" s="59" t="b">
        <f aca="false">FALSE()</f>
        <v>0</v>
      </c>
      <c r="M600" s="59" t="b">
        <f aca="false">TRUE()</f>
        <v>1</v>
      </c>
      <c r="N600" s="59" t="b">
        <f aca="false">TRUE()</f>
        <v>1</v>
      </c>
      <c r="O600" s="59" t="b">
        <f aca="false">TRUE()</f>
        <v>1</v>
      </c>
      <c r="P600" s="59" t="b">
        <f aca="false">TRUE()</f>
        <v>1</v>
      </c>
      <c r="Q600" s="57" t="s">
        <v>5432</v>
      </c>
      <c r="R600" s="57" t="s">
        <v>4838</v>
      </c>
      <c r="S600" s="57" t="s">
        <v>5557</v>
      </c>
      <c r="T600" s="58" t="n">
        <v>1</v>
      </c>
      <c r="U600" s="58" t="n">
        <v>79.0500030517578</v>
      </c>
      <c r="V600" s="57" t="s">
        <v>551</v>
      </c>
      <c r="W600" s="57" t="s">
        <v>282</v>
      </c>
      <c r="X600" s="57" t="s">
        <v>5180</v>
      </c>
      <c r="Y600" s="57" t="s">
        <v>5226</v>
      </c>
      <c r="Z600" s="57" t="s">
        <v>360</v>
      </c>
      <c r="AA600" s="57" t="n">
        <v>147</v>
      </c>
      <c r="AB600" s="57" t="n">
        <v>147</v>
      </c>
      <c r="AC600" s="57" t="s">
        <v>5417</v>
      </c>
      <c r="AD600" s="57" t="s">
        <v>4838</v>
      </c>
      <c r="AE600" s="57" t="s">
        <v>4838</v>
      </c>
      <c r="AF600" s="58" t="n">
        <v>1</v>
      </c>
      <c r="AG600" s="58" t="n">
        <v>76.4300003051758</v>
      </c>
      <c r="AH600" s="58" t="n">
        <v>4.27894028937074</v>
      </c>
      <c r="AI600" s="59" t="b">
        <f aca="false">FALSE()</f>
        <v>0</v>
      </c>
      <c r="AJ600" s="59" t="b">
        <f aca="false">FALSE()</f>
        <v>0</v>
      </c>
      <c r="AK600" s="57" t="s">
        <v>5555</v>
      </c>
    </row>
    <row r="601" customFormat="false" ht="15" hidden="false" customHeight="true" outlineLevel="0" collapsed="false">
      <c r="B601" s="57" t="s">
        <v>4708</v>
      </c>
      <c r="C601" s="57" t="s">
        <v>255</v>
      </c>
      <c r="D601" s="57" t="s">
        <v>410</v>
      </c>
      <c r="E601" s="59" t="b">
        <f aca="false">TRUE()</f>
        <v>1</v>
      </c>
      <c r="F601" s="57" t="n">
        <v>1</v>
      </c>
      <c r="G601" s="57" t="s">
        <v>5220</v>
      </c>
      <c r="H601" s="57" t="s">
        <v>4980</v>
      </c>
      <c r="I601" s="57" t="n">
        <v>6</v>
      </c>
      <c r="J601" s="57" t="s">
        <v>281</v>
      </c>
      <c r="K601" s="57" t="n">
        <v>2</v>
      </c>
      <c r="L601" s="59" t="b">
        <f aca="false">FALSE()</f>
        <v>0</v>
      </c>
      <c r="M601" s="59" t="b">
        <f aca="false">TRUE()</f>
        <v>1</v>
      </c>
      <c r="N601" s="59" t="b">
        <f aca="false">TRUE()</f>
        <v>1</v>
      </c>
      <c r="O601" s="59" t="b">
        <f aca="false">TRUE()</f>
        <v>1</v>
      </c>
      <c r="P601" s="59" t="b">
        <f aca="false">TRUE()</f>
        <v>1</v>
      </c>
      <c r="Q601" s="57" t="s">
        <v>5432</v>
      </c>
      <c r="R601" s="57" t="s">
        <v>4838</v>
      </c>
      <c r="S601" s="57" t="s">
        <v>5557</v>
      </c>
      <c r="T601" s="58" t="n">
        <v>1</v>
      </c>
      <c r="U601" s="58" t="n">
        <v>79.0500030517578</v>
      </c>
      <c r="V601" s="57" t="s">
        <v>551</v>
      </c>
      <c r="W601" s="57" t="s">
        <v>282</v>
      </c>
      <c r="X601" s="57" t="s">
        <v>5180</v>
      </c>
      <c r="Y601" s="57" t="s">
        <v>5226</v>
      </c>
      <c r="Z601" s="57" t="s">
        <v>360</v>
      </c>
      <c r="AA601" s="57" t="n">
        <v>147</v>
      </c>
      <c r="AB601" s="57" t="n">
        <v>147</v>
      </c>
      <c r="AC601" s="57" t="s">
        <v>5417</v>
      </c>
      <c r="AD601" s="57" t="s">
        <v>4866</v>
      </c>
      <c r="AE601" s="57" t="s">
        <v>4866</v>
      </c>
      <c r="AF601" s="58" t="n">
        <v>1</v>
      </c>
      <c r="AG601" s="58" t="n">
        <v>76.4300003051758</v>
      </c>
      <c r="AH601" s="58" t="n">
        <v>4.23301193005642</v>
      </c>
      <c r="AI601" s="59" t="b">
        <f aca="false">FALSE()</f>
        <v>0</v>
      </c>
      <c r="AJ601" s="59" t="b">
        <f aca="false">FALSE()</f>
        <v>0</v>
      </c>
      <c r="AK601" s="57" t="s">
        <v>5556</v>
      </c>
    </row>
    <row r="602" customFormat="false" ht="15" hidden="false" customHeight="true" outlineLevel="0" collapsed="false">
      <c r="B602" s="57" t="s">
        <v>4708</v>
      </c>
      <c r="C602" s="57" t="s">
        <v>255</v>
      </c>
      <c r="D602" s="57" t="s">
        <v>410</v>
      </c>
      <c r="E602" s="59" t="b">
        <f aca="false">TRUE()</f>
        <v>1</v>
      </c>
      <c r="F602" s="57" t="n">
        <v>1</v>
      </c>
      <c r="G602" s="57" t="s">
        <v>5220</v>
      </c>
      <c r="H602" s="57" t="s">
        <v>4980</v>
      </c>
      <c r="I602" s="57" t="n">
        <v>6</v>
      </c>
      <c r="J602" s="57" t="s">
        <v>281</v>
      </c>
      <c r="K602" s="57" t="n">
        <v>2</v>
      </c>
      <c r="L602" s="59" t="b">
        <f aca="false">FALSE()</f>
        <v>0</v>
      </c>
      <c r="M602" s="59" t="b">
        <f aca="false">TRUE()</f>
        <v>1</v>
      </c>
      <c r="N602" s="59" t="b">
        <f aca="false">TRUE()</f>
        <v>1</v>
      </c>
      <c r="O602" s="59" t="b">
        <f aca="false">TRUE()</f>
        <v>1</v>
      </c>
      <c r="P602" s="59" t="b">
        <f aca="false">TRUE()</f>
        <v>1</v>
      </c>
      <c r="Q602" s="57" t="s">
        <v>5432</v>
      </c>
      <c r="R602" s="57" t="s">
        <v>4838</v>
      </c>
      <c r="S602" s="57" t="s">
        <v>5557</v>
      </c>
      <c r="T602" s="58" t="n">
        <v>1</v>
      </c>
      <c r="U602" s="58" t="n">
        <v>79.0500030517578</v>
      </c>
      <c r="V602" s="57" t="s">
        <v>551</v>
      </c>
      <c r="W602" s="57" t="s">
        <v>282</v>
      </c>
      <c r="X602" s="57" t="s">
        <v>5180</v>
      </c>
      <c r="Y602" s="57" t="s">
        <v>5226</v>
      </c>
      <c r="Z602" s="57" t="s">
        <v>360</v>
      </c>
      <c r="AA602" s="57" t="n">
        <v>148</v>
      </c>
      <c r="AB602" s="57" t="n">
        <v>148</v>
      </c>
      <c r="AC602" s="57" t="s">
        <v>5440</v>
      </c>
      <c r="AD602" s="57" t="s">
        <v>5028</v>
      </c>
      <c r="AE602" s="57" t="s">
        <v>4838</v>
      </c>
      <c r="AF602" s="58" t="n">
        <v>1</v>
      </c>
      <c r="AG602" s="58" t="n">
        <v>76.9400024414063</v>
      </c>
      <c r="AH602" s="58" t="n">
        <v>3.90686639136793</v>
      </c>
      <c r="AI602" s="59" t="b">
        <f aca="false">FALSE()</f>
        <v>0</v>
      </c>
      <c r="AJ602" s="59" t="b">
        <f aca="false">TRUE()</f>
        <v>1</v>
      </c>
      <c r="AK602" s="57" t="s">
        <v>5555</v>
      </c>
    </row>
    <row r="603" customFormat="false" ht="15" hidden="false" customHeight="true" outlineLevel="0" collapsed="false">
      <c r="B603" s="57" t="s">
        <v>4708</v>
      </c>
      <c r="C603" s="57" t="s">
        <v>255</v>
      </c>
      <c r="D603" s="57" t="s">
        <v>410</v>
      </c>
      <c r="E603" s="59" t="b">
        <f aca="false">TRUE()</f>
        <v>1</v>
      </c>
      <c r="F603" s="57" t="n">
        <v>1</v>
      </c>
      <c r="G603" s="57" t="s">
        <v>5220</v>
      </c>
      <c r="H603" s="57" t="s">
        <v>4980</v>
      </c>
      <c r="I603" s="57" t="n">
        <v>6</v>
      </c>
      <c r="J603" s="57" t="s">
        <v>281</v>
      </c>
      <c r="K603" s="57" t="n">
        <v>2</v>
      </c>
      <c r="L603" s="59" t="b">
        <f aca="false">FALSE()</f>
        <v>0</v>
      </c>
      <c r="M603" s="59" t="b">
        <f aca="false">TRUE()</f>
        <v>1</v>
      </c>
      <c r="N603" s="59" t="b">
        <f aca="false">TRUE()</f>
        <v>1</v>
      </c>
      <c r="O603" s="59" t="b">
        <f aca="false">TRUE()</f>
        <v>1</v>
      </c>
      <c r="P603" s="59" t="b">
        <f aca="false">TRUE()</f>
        <v>1</v>
      </c>
      <c r="Q603" s="57" t="s">
        <v>5432</v>
      </c>
      <c r="R603" s="57" t="s">
        <v>4866</v>
      </c>
      <c r="S603" s="57" t="s">
        <v>5557</v>
      </c>
      <c r="T603" s="58" t="n">
        <v>1</v>
      </c>
      <c r="U603" s="58" t="n">
        <v>79.0500030517578</v>
      </c>
      <c r="V603" s="57" t="s">
        <v>551</v>
      </c>
      <c r="W603" s="57" t="s">
        <v>282</v>
      </c>
      <c r="X603" s="57" t="s">
        <v>5180</v>
      </c>
      <c r="Y603" s="57" t="s">
        <v>5226</v>
      </c>
      <c r="Z603" s="57" t="s">
        <v>360</v>
      </c>
      <c r="AA603" s="57" t="n">
        <v>146</v>
      </c>
      <c r="AB603" s="57" t="n">
        <v>146</v>
      </c>
      <c r="AC603" s="57" t="s">
        <v>5425</v>
      </c>
      <c r="AD603" s="57" t="s">
        <v>4840</v>
      </c>
      <c r="AE603" s="57" t="s">
        <v>4838</v>
      </c>
      <c r="AF603" s="58" t="n">
        <v>1</v>
      </c>
      <c r="AG603" s="58" t="n">
        <v>79.129997253418</v>
      </c>
      <c r="AH603" s="58" t="n">
        <v>4.36182874491881</v>
      </c>
      <c r="AI603" s="59" t="b">
        <f aca="false">FALSE()</f>
        <v>0</v>
      </c>
      <c r="AJ603" s="59" t="b">
        <f aca="false">FALSE()</f>
        <v>0</v>
      </c>
      <c r="AK603" s="57" t="s">
        <v>5555</v>
      </c>
    </row>
    <row r="604" customFormat="false" ht="15" hidden="false" customHeight="true" outlineLevel="0" collapsed="false">
      <c r="B604" s="57" t="s">
        <v>4708</v>
      </c>
      <c r="C604" s="57" t="s">
        <v>255</v>
      </c>
      <c r="D604" s="57" t="s">
        <v>410</v>
      </c>
      <c r="E604" s="59" t="b">
        <f aca="false">TRUE()</f>
        <v>1</v>
      </c>
      <c r="F604" s="57" t="n">
        <v>1</v>
      </c>
      <c r="G604" s="57" t="s">
        <v>5220</v>
      </c>
      <c r="H604" s="57" t="s">
        <v>4980</v>
      </c>
      <c r="I604" s="57" t="n">
        <v>6</v>
      </c>
      <c r="J604" s="57" t="s">
        <v>281</v>
      </c>
      <c r="K604" s="57" t="n">
        <v>2</v>
      </c>
      <c r="L604" s="59" t="b">
        <f aca="false">FALSE()</f>
        <v>0</v>
      </c>
      <c r="M604" s="59" t="b">
        <f aca="false">TRUE()</f>
        <v>1</v>
      </c>
      <c r="N604" s="59" t="b">
        <f aca="false">TRUE()</f>
        <v>1</v>
      </c>
      <c r="O604" s="59" t="b">
        <f aca="false">TRUE()</f>
        <v>1</v>
      </c>
      <c r="P604" s="59" t="b">
        <f aca="false">TRUE()</f>
        <v>1</v>
      </c>
      <c r="Q604" s="57" t="s">
        <v>5432</v>
      </c>
      <c r="R604" s="57" t="s">
        <v>4866</v>
      </c>
      <c r="S604" s="57" t="s">
        <v>5557</v>
      </c>
      <c r="T604" s="58" t="n">
        <v>1</v>
      </c>
      <c r="U604" s="58" t="n">
        <v>79.0500030517578</v>
      </c>
      <c r="V604" s="57" t="s">
        <v>551</v>
      </c>
      <c r="W604" s="57" t="s">
        <v>282</v>
      </c>
      <c r="X604" s="57" t="s">
        <v>5180</v>
      </c>
      <c r="Y604" s="57" t="s">
        <v>5226</v>
      </c>
      <c r="Z604" s="57" t="s">
        <v>360</v>
      </c>
      <c r="AA604" s="57" t="n">
        <v>146</v>
      </c>
      <c r="AB604" s="57" t="n">
        <v>146</v>
      </c>
      <c r="AC604" s="57" t="s">
        <v>5425</v>
      </c>
      <c r="AD604" s="57" t="s">
        <v>4838</v>
      </c>
      <c r="AE604" s="57" t="s">
        <v>4838</v>
      </c>
      <c r="AF604" s="58" t="n">
        <v>1</v>
      </c>
      <c r="AG604" s="58" t="n">
        <v>79.129997253418</v>
      </c>
      <c r="AH604" s="58" t="n">
        <v>3.58027736355719</v>
      </c>
      <c r="AI604" s="59" t="b">
        <f aca="false">FALSE()</f>
        <v>0</v>
      </c>
      <c r="AJ604" s="59" t="b">
        <f aca="false">TRUE()</f>
        <v>1</v>
      </c>
      <c r="AK604" s="57" t="s">
        <v>5555</v>
      </c>
    </row>
    <row r="605" customFormat="false" ht="15" hidden="false" customHeight="true" outlineLevel="0" collapsed="false">
      <c r="B605" s="57" t="s">
        <v>4708</v>
      </c>
      <c r="C605" s="57" t="s">
        <v>255</v>
      </c>
      <c r="D605" s="57" t="s">
        <v>410</v>
      </c>
      <c r="E605" s="59" t="b">
        <f aca="false">TRUE()</f>
        <v>1</v>
      </c>
      <c r="F605" s="57" t="n">
        <v>1</v>
      </c>
      <c r="G605" s="57" t="s">
        <v>5220</v>
      </c>
      <c r="H605" s="57" t="s">
        <v>4980</v>
      </c>
      <c r="I605" s="57" t="n">
        <v>6</v>
      </c>
      <c r="J605" s="57" t="s">
        <v>281</v>
      </c>
      <c r="K605" s="57" t="n">
        <v>2</v>
      </c>
      <c r="L605" s="59" t="b">
        <f aca="false">FALSE()</f>
        <v>0</v>
      </c>
      <c r="M605" s="59" t="b">
        <f aca="false">TRUE()</f>
        <v>1</v>
      </c>
      <c r="N605" s="59" t="b">
        <f aca="false">TRUE()</f>
        <v>1</v>
      </c>
      <c r="O605" s="59" t="b">
        <f aca="false">TRUE()</f>
        <v>1</v>
      </c>
      <c r="P605" s="59" t="b">
        <f aca="false">TRUE()</f>
        <v>1</v>
      </c>
      <c r="Q605" s="57" t="s">
        <v>5432</v>
      </c>
      <c r="R605" s="57" t="s">
        <v>4866</v>
      </c>
      <c r="S605" s="57" t="s">
        <v>5557</v>
      </c>
      <c r="T605" s="58" t="n">
        <v>1</v>
      </c>
      <c r="U605" s="58" t="n">
        <v>79.0500030517578</v>
      </c>
      <c r="V605" s="57" t="s">
        <v>551</v>
      </c>
      <c r="W605" s="57" t="s">
        <v>282</v>
      </c>
      <c r="X605" s="57" t="s">
        <v>5180</v>
      </c>
      <c r="Y605" s="57" t="s">
        <v>5226</v>
      </c>
      <c r="Z605" s="57" t="s">
        <v>360</v>
      </c>
      <c r="AA605" s="57" t="n">
        <v>146</v>
      </c>
      <c r="AB605" s="57" t="n">
        <v>146</v>
      </c>
      <c r="AC605" s="57" t="s">
        <v>5425</v>
      </c>
      <c r="AD605" s="57" t="s">
        <v>4866</v>
      </c>
      <c r="AE605" s="57" t="s">
        <v>4866</v>
      </c>
      <c r="AF605" s="58" t="n">
        <v>1</v>
      </c>
      <c r="AG605" s="58" t="n">
        <v>79.129997253418</v>
      </c>
      <c r="AH605" s="58" t="n">
        <v>3.31776566381656</v>
      </c>
      <c r="AI605" s="59" t="b">
        <f aca="false">TRUE()</f>
        <v>1</v>
      </c>
      <c r="AJ605" s="59" t="b">
        <f aca="false">TRUE()</f>
        <v>1</v>
      </c>
      <c r="AK605" s="57" t="s">
        <v>5556</v>
      </c>
    </row>
    <row r="606" customFormat="false" ht="15" hidden="false" customHeight="true" outlineLevel="0" collapsed="false">
      <c r="B606" s="57" t="s">
        <v>4708</v>
      </c>
      <c r="C606" s="57" t="s">
        <v>255</v>
      </c>
      <c r="D606" s="57" t="s">
        <v>410</v>
      </c>
      <c r="E606" s="59" t="b">
        <f aca="false">TRUE()</f>
        <v>1</v>
      </c>
      <c r="F606" s="57" t="n">
        <v>1</v>
      </c>
      <c r="G606" s="57" t="s">
        <v>5220</v>
      </c>
      <c r="H606" s="57" t="s">
        <v>4980</v>
      </c>
      <c r="I606" s="57" t="n">
        <v>6</v>
      </c>
      <c r="J606" s="57" t="s">
        <v>281</v>
      </c>
      <c r="K606" s="57" t="n">
        <v>2</v>
      </c>
      <c r="L606" s="59" t="b">
        <f aca="false">FALSE()</f>
        <v>0</v>
      </c>
      <c r="M606" s="59" t="b">
        <f aca="false">TRUE()</f>
        <v>1</v>
      </c>
      <c r="N606" s="59" t="b">
        <f aca="false">TRUE()</f>
        <v>1</v>
      </c>
      <c r="O606" s="59" t="b">
        <f aca="false">TRUE()</f>
        <v>1</v>
      </c>
      <c r="P606" s="59" t="b">
        <f aca="false">TRUE()</f>
        <v>1</v>
      </c>
      <c r="Q606" s="57" t="s">
        <v>5432</v>
      </c>
      <c r="R606" s="57" t="s">
        <v>4866</v>
      </c>
      <c r="S606" s="57" t="s">
        <v>5557</v>
      </c>
      <c r="T606" s="58" t="n">
        <v>1</v>
      </c>
      <c r="U606" s="58" t="n">
        <v>79.0500030517578</v>
      </c>
      <c r="V606" s="57" t="s">
        <v>551</v>
      </c>
      <c r="W606" s="57" t="s">
        <v>282</v>
      </c>
      <c r="X606" s="57" t="s">
        <v>5180</v>
      </c>
      <c r="Y606" s="57" t="s">
        <v>5226</v>
      </c>
      <c r="Z606" s="57" t="s">
        <v>360</v>
      </c>
      <c r="AA606" s="57" t="n">
        <v>146</v>
      </c>
      <c r="AB606" s="57" t="n">
        <v>146</v>
      </c>
      <c r="AC606" s="57" t="s">
        <v>5425</v>
      </c>
      <c r="AD606" s="57" t="s">
        <v>5028</v>
      </c>
      <c r="AE606" s="57" t="s">
        <v>4838</v>
      </c>
      <c r="AF606" s="58" t="n">
        <v>1</v>
      </c>
      <c r="AG606" s="58" t="n">
        <v>79.129997253418</v>
      </c>
      <c r="AH606" s="58" t="n">
        <v>3.83174385887159</v>
      </c>
      <c r="AI606" s="59" t="b">
        <f aca="false">FALSE()</f>
        <v>0</v>
      </c>
      <c r="AJ606" s="59" t="b">
        <f aca="false">TRUE()</f>
        <v>1</v>
      </c>
      <c r="AK606" s="57" t="s">
        <v>5555</v>
      </c>
    </row>
    <row r="607" customFormat="false" ht="15" hidden="false" customHeight="true" outlineLevel="0" collapsed="false">
      <c r="B607" s="57" t="s">
        <v>4708</v>
      </c>
      <c r="C607" s="57" t="s">
        <v>255</v>
      </c>
      <c r="D607" s="57" t="s">
        <v>410</v>
      </c>
      <c r="E607" s="59" t="b">
        <f aca="false">TRUE()</f>
        <v>1</v>
      </c>
      <c r="F607" s="57" t="n">
        <v>1</v>
      </c>
      <c r="G607" s="57" t="s">
        <v>5220</v>
      </c>
      <c r="H607" s="57" t="s">
        <v>4980</v>
      </c>
      <c r="I607" s="57" t="n">
        <v>6</v>
      </c>
      <c r="J607" s="57" t="s">
        <v>281</v>
      </c>
      <c r="K607" s="57" t="n">
        <v>2</v>
      </c>
      <c r="L607" s="59" t="b">
        <f aca="false">FALSE()</f>
        <v>0</v>
      </c>
      <c r="M607" s="59" t="b">
        <f aca="false">TRUE()</f>
        <v>1</v>
      </c>
      <c r="N607" s="59" t="b">
        <f aca="false">TRUE()</f>
        <v>1</v>
      </c>
      <c r="O607" s="59" t="b">
        <f aca="false">TRUE()</f>
        <v>1</v>
      </c>
      <c r="P607" s="59" t="b">
        <f aca="false">TRUE()</f>
        <v>1</v>
      </c>
      <c r="Q607" s="57" t="s">
        <v>5432</v>
      </c>
      <c r="R607" s="57" t="s">
        <v>4866</v>
      </c>
      <c r="S607" s="57" t="s">
        <v>5557</v>
      </c>
      <c r="T607" s="58" t="n">
        <v>1</v>
      </c>
      <c r="U607" s="58" t="n">
        <v>79.0500030517578</v>
      </c>
      <c r="V607" s="57" t="s">
        <v>551</v>
      </c>
      <c r="W607" s="57" t="s">
        <v>282</v>
      </c>
      <c r="X607" s="57" t="s">
        <v>5180</v>
      </c>
      <c r="Y607" s="57" t="s">
        <v>5226</v>
      </c>
      <c r="Z607" s="57" t="s">
        <v>360</v>
      </c>
      <c r="AA607" s="57" t="n">
        <v>147</v>
      </c>
      <c r="AB607" s="57" t="n">
        <v>147</v>
      </c>
      <c r="AC607" s="57" t="s">
        <v>5417</v>
      </c>
      <c r="AD607" s="57" t="s">
        <v>4795</v>
      </c>
      <c r="AE607" s="57" t="s">
        <v>4795</v>
      </c>
      <c r="AF607" s="58" t="n">
        <v>1</v>
      </c>
      <c r="AG607" s="58" t="n">
        <v>76.4300003051758</v>
      </c>
      <c r="AH607" s="58" t="n">
        <v>3.88099381602185</v>
      </c>
      <c r="AI607" s="59" t="b">
        <f aca="false">FALSE()</f>
        <v>0</v>
      </c>
      <c r="AJ607" s="59" t="b">
        <f aca="false">TRUE()</f>
        <v>1</v>
      </c>
      <c r="AK607" s="57" t="s">
        <v>5555</v>
      </c>
    </row>
    <row r="608" customFormat="false" ht="15" hidden="false" customHeight="true" outlineLevel="0" collapsed="false">
      <c r="B608" s="57" t="s">
        <v>4708</v>
      </c>
      <c r="C608" s="57" t="s">
        <v>255</v>
      </c>
      <c r="D608" s="57" t="s">
        <v>410</v>
      </c>
      <c r="E608" s="59" t="b">
        <f aca="false">TRUE()</f>
        <v>1</v>
      </c>
      <c r="F608" s="57" t="n">
        <v>1</v>
      </c>
      <c r="G608" s="57" t="s">
        <v>5220</v>
      </c>
      <c r="H608" s="57" t="s">
        <v>4980</v>
      </c>
      <c r="I608" s="57" t="n">
        <v>6</v>
      </c>
      <c r="J608" s="57" t="s">
        <v>281</v>
      </c>
      <c r="K608" s="57" t="n">
        <v>2</v>
      </c>
      <c r="L608" s="59" t="b">
        <f aca="false">FALSE()</f>
        <v>0</v>
      </c>
      <c r="M608" s="59" t="b">
        <f aca="false">TRUE()</f>
        <v>1</v>
      </c>
      <c r="N608" s="59" t="b">
        <f aca="false">TRUE()</f>
        <v>1</v>
      </c>
      <c r="O608" s="59" t="b">
        <f aca="false">TRUE()</f>
        <v>1</v>
      </c>
      <c r="P608" s="59" t="b">
        <f aca="false">TRUE()</f>
        <v>1</v>
      </c>
      <c r="Q608" s="57" t="s">
        <v>5432</v>
      </c>
      <c r="R608" s="57" t="s">
        <v>4866</v>
      </c>
      <c r="S608" s="57" t="s">
        <v>5557</v>
      </c>
      <c r="T608" s="58" t="n">
        <v>1</v>
      </c>
      <c r="U608" s="58" t="n">
        <v>79.0500030517578</v>
      </c>
      <c r="V608" s="57" t="s">
        <v>551</v>
      </c>
      <c r="W608" s="57" t="s">
        <v>282</v>
      </c>
      <c r="X608" s="57" t="s">
        <v>5180</v>
      </c>
      <c r="Y608" s="57" t="s">
        <v>5226</v>
      </c>
      <c r="Z608" s="57" t="s">
        <v>360</v>
      </c>
      <c r="AA608" s="57" t="n">
        <v>147</v>
      </c>
      <c r="AB608" s="57" t="n">
        <v>147</v>
      </c>
      <c r="AC608" s="57" t="s">
        <v>5417</v>
      </c>
      <c r="AD608" s="57" t="s">
        <v>4840</v>
      </c>
      <c r="AE608" s="57" t="s">
        <v>4838</v>
      </c>
      <c r="AF608" s="58" t="n">
        <v>1</v>
      </c>
      <c r="AG608" s="58" t="n">
        <v>76.4300003051758</v>
      </c>
      <c r="AH608" s="58" t="n">
        <v>3.92113759003685</v>
      </c>
      <c r="AI608" s="59" t="b">
        <f aca="false">FALSE()</f>
        <v>0</v>
      </c>
      <c r="AJ608" s="59" t="b">
        <f aca="false">TRUE()</f>
        <v>1</v>
      </c>
      <c r="AK608" s="57" t="s">
        <v>5555</v>
      </c>
    </row>
    <row r="609" customFormat="false" ht="15" hidden="false" customHeight="true" outlineLevel="0" collapsed="false">
      <c r="B609" s="57" t="s">
        <v>4708</v>
      </c>
      <c r="C609" s="57" t="s">
        <v>255</v>
      </c>
      <c r="D609" s="57" t="s">
        <v>410</v>
      </c>
      <c r="E609" s="59" t="b">
        <f aca="false">TRUE()</f>
        <v>1</v>
      </c>
      <c r="F609" s="57" t="n">
        <v>1</v>
      </c>
      <c r="G609" s="57" t="s">
        <v>5220</v>
      </c>
      <c r="H609" s="57" t="s">
        <v>4980</v>
      </c>
      <c r="I609" s="57" t="n">
        <v>6</v>
      </c>
      <c r="J609" s="57" t="s">
        <v>281</v>
      </c>
      <c r="K609" s="57" t="n">
        <v>2</v>
      </c>
      <c r="L609" s="59" t="b">
        <f aca="false">FALSE()</f>
        <v>0</v>
      </c>
      <c r="M609" s="59" t="b">
        <f aca="false">TRUE()</f>
        <v>1</v>
      </c>
      <c r="N609" s="59" t="b">
        <f aca="false">TRUE()</f>
        <v>1</v>
      </c>
      <c r="O609" s="59" t="b">
        <f aca="false">TRUE()</f>
        <v>1</v>
      </c>
      <c r="P609" s="59" t="b">
        <f aca="false">TRUE()</f>
        <v>1</v>
      </c>
      <c r="Q609" s="57" t="s">
        <v>5432</v>
      </c>
      <c r="R609" s="57" t="s">
        <v>4866</v>
      </c>
      <c r="S609" s="57" t="s">
        <v>5557</v>
      </c>
      <c r="T609" s="58" t="n">
        <v>1</v>
      </c>
      <c r="U609" s="58" t="n">
        <v>79.0500030517578</v>
      </c>
      <c r="V609" s="57" t="s">
        <v>551</v>
      </c>
      <c r="W609" s="57" t="s">
        <v>282</v>
      </c>
      <c r="X609" s="57" t="s">
        <v>5180</v>
      </c>
      <c r="Y609" s="57" t="s">
        <v>5226</v>
      </c>
      <c r="Z609" s="57" t="s">
        <v>360</v>
      </c>
      <c r="AA609" s="57" t="n">
        <v>147</v>
      </c>
      <c r="AB609" s="57" t="n">
        <v>147</v>
      </c>
      <c r="AC609" s="57" t="s">
        <v>5417</v>
      </c>
      <c r="AD609" s="57" t="s">
        <v>4838</v>
      </c>
      <c r="AE609" s="57" t="s">
        <v>4838</v>
      </c>
      <c r="AF609" s="58" t="n">
        <v>1</v>
      </c>
      <c r="AG609" s="58" t="n">
        <v>76.4300003051758</v>
      </c>
      <c r="AH609" s="58" t="n">
        <v>3.63884885643797</v>
      </c>
      <c r="AI609" s="59" t="b">
        <f aca="false">FALSE()</f>
        <v>0</v>
      </c>
      <c r="AJ609" s="59" t="b">
        <f aca="false">TRUE()</f>
        <v>1</v>
      </c>
      <c r="AK609" s="57" t="s">
        <v>5555</v>
      </c>
    </row>
    <row r="610" customFormat="false" ht="15" hidden="false" customHeight="true" outlineLevel="0" collapsed="false">
      <c r="B610" s="57" t="s">
        <v>4708</v>
      </c>
      <c r="C610" s="57" t="s">
        <v>255</v>
      </c>
      <c r="D610" s="57" t="s">
        <v>410</v>
      </c>
      <c r="E610" s="59" t="b">
        <f aca="false">TRUE()</f>
        <v>1</v>
      </c>
      <c r="F610" s="57" t="n">
        <v>1</v>
      </c>
      <c r="G610" s="57" t="s">
        <v>5220</v>
      </c>
      <c r="H610" s="57" t="s">
        <v>4980</v>
      </c>
      <c r="I610" s="57" t="n">
        <v>6</v>
      </c>
      <c r="J610" s="57" t="s">
        <v>281</v>
      </c>
      <c r="K610" s="57" t="n">
        <v>2</v>
      </c>
      <c r="L610" s="59" t="b">
        <f aca="false">FALSE()</f>
        <v>0</v>
      </c>
      <c r="M610" s="59" t="b">
        <f aca="false">TRUE()</f>
        <v>1</v>
      </c>
      <c r="N610" s="59" t="b">
        <f aca="false">TRUE()</f>
        <v>1</v>
      </c>
      <c r="O610" s="59" t="b">
        <f aca="false">TRUE()</f>
        <v>1</v>
      </c>
      <c r="P610" s="59" t="b">
        <f aca="false">TRUE()</f>
        <v>1</v>
      </c>
      <c r="Q610" s="57" t="s">
        <v>5432</v>
      </c>
      <c r="R610" s="57" t="s">
        <v>4866</v>
      </c>
      <c r="S610" s="57" t="s">
        <v>5557</v>
      </c>
      <c r="T610" s="58" t="n">
        <v>1</v>
      </c>
      <c r="U610" s="58" t="n">
        <v>79.0500030517578</v>
      </c>
      <c r="V610" s="57" t="s">
        <v>551</v>
      </c>
      <c r="W610" s="57" t="s">
        <v>282</v>
      </c>
      <c r="X610" s="57" t="s">
        <v>5180</v>
      </c>
      <c r="Y610" s="57" t="s">
        <v>5226</v>
      </c>
      <c r="Z610" s="57" t="s">
        <v>360</v>
      </c>
      <c r="AA610" s="57" t="n">
        <v>147</v>
      </c>
      <c r="AB610" s="57" t="n">
        <v>147</v>
      </c>
      <c r="AC610" s="57" t="s">
        <v>5417</v>
      </c>
      <c r="AD610" s="57" t="s">
        <v>4866</v>
      </c>
      <c r="AE610" s="57" t="s">
        <v>4866</v>
      </c>
      <c r="AF610" s="58" t="n">
        <v>1</v>
      </c>
      <c r="AG610" s="58" t="n">
        <v>76.4300003051758</v>
      </c>
      <c r="AH610" s="58" t="n">
        <v>3.54054360232999</v>
      </c>
      <c r="AI610" s="59" t="b">
        <f aca="false">FALSE()</f>
        <v>0</v>
      </c>
      <c r="AJ610" s="59" t="b">
        <f aca="false">TRUE()</f>
        <v>1</v>
      </c>
      <c r="AK610" s="57" t="s">
        <v>5556</v>
      </c>
    </row>
    <row r="611" customFormat="false" ht="15" hidden="false" customHeight="true" outlineLevel="0" collapsed="false">
      <c r="B611" s="57" t="s">
        <v>4708</v>
      </c>
      <c r="C611" s="57" t="s">
        <v>255</v>
      </c>
      <c r="D611" s="57" t="s">
        <v>410</v>
      </c>
      <c r="E611" s="59" t="b">
        <f aca="false">TRUE()</f>
        <v>1</v>
      </c>
      <c r="F611" s="57" t="n">
        <v>1</v>
      </c>
      <c r="G611" s="57" t="s">
        <v>5220</v>
      </c>
      <c r="H611" s="57" t="s">
        <v>4980</v>
      </c>
      <c r="I611" s="57" t="n">
        <v>6</v>
      </c>
      <c r="J611" s="57" t="s">
        <v>281</v>
      </c>
      <c r="K611" s="57" t="n">
        <v>2</v>
      </c>
      <c r="L611" s="59" t="b">
        <f aca="false">FALSE()</f>
        <v>0</v>
      </c>
      <c r="M611" s="59" t="b">
        <f aca="false">TRUE()</f>
        <v>1</v>
      </c>
      <c r="N611" s="59" t="b">
        <f aca="false">TRUE()</f>
        <v>1</v>
      </c>
      <c r="O611" s="59" t="b">
        <f aca="false">TRUE()</f>
        <v>1</v>
      </c>
      <c r="P611" s="59" t="b">
        <f aca="false">TRUE()</f>
        <v>1</v>
      </c>
      <c r="Q611" s="57" t="s">
        <v>5432</v>
      </c>
      <c r="R611" s="57" t="s">
        <v>4866</v>
      </c>
      <c r="S611" s="57" t="s">
        <v>5557</v>
      </c>
      <c r="T611" s="58" t="n">
        <v>1</v>
      </c>
      <c r="U611" s="58" t="n">
        <v>79.0500030517578</v>
      </c>
      <c r="V611" s="57" t="s">
        <v>551</v>
      </c>
      <c r="W611" s="57" t="s">
        <v>282</v>
      </c>
      <c r="X611" s="57" t="s">
        <v>5180</v>
      </c>
      <c r="Y611" s="57" t="s">
        <v>5226</v>
      </c>
      <c r="Z611" s="57" t="s">
        <v>360</v>
      </c>
      <c r="AA611" s="57" t="n">
        <v>148</v>
      </c>
      <c r="AB611" s="57" t="n">
        <v>148</v>
      </c>
      <c r="AC611" s="57" t="s">
        <v>5440</v>
      </c>
      <c r="AD611" s="57" t="s">
        <v>4795</v>
      </c>
      <c r="AE611" s="57" t="s">
        <v>4795</v>
      </c>
      <c r="AF611" s="58" t="n">
        <v>1</v>
      </c>
      <c r="AG611" s="58" t="n">
        <v>76.9400024414063</v>
      </c>
      <c r="AH611" s="58" t="n">
        <v>4.19914098358221</v>
      </c>
      <c r="AI611" s="59" t="b">
        <f aca="false">FALSE()</f>
        <v>0</v>
      </c>
      <c r="AJ611" s="59" t="b">
        <f aca="false">FALSE()</f>
        <v>0</v>
      </c>
      <c r="AK611" s="57" t="s">
        <v>5555</v>
      </c>
    </row>
    <row r="612" customFormat="false" ht="15" hidden="false" customHeight="true" outlineLevel="0" collapsed="false">
      <c r="B612" s="57" t="s">
        <v>4708</v>
      </c>
      <c r="C612" s="57" t="s">
        <v>255</v>
      </c>
      <c r="D612" s="57" t="s">
        <v>410</v>
      </c>
      <c r="E612" s="59" t="b">
        <f aca="false">TRUE()</f>
        <v>1</v>
      </c>
      <c r="F612" s="57" t="n">
        <v>1</v>
      </c>
      <c r="G612" s="57" t="s">
        <v>5220</v>
      </c>
      <c r="H612" s="57" t="s">
        <v>4980</v>
      </c>
      <c r="I612" s="57" t="n">
        <v>6</v>
      </c>
      <c r="J612" s="57" t="s">
        <v>281</v>
      </c>
      <c r="K612" s="57" t="n">
        <v>2</v>
      </c>
      <c r="L612" s="59" t="b">
        <f aca="false">FALSE()</f>
        <v>0</v>
      </c>
      <c r="M612" s="59" t="b">
        <f aca="false">TRUE()</f>
        <v>1</v>
      </c>
      <c r="N612" s="59" t="b">
        <f aca="false">TRUE()</f>
        <v>1</v>
      </c>
      <c r="O612" s="59" t="b">
        <f aca="false">TRUE()</f>
        <v>1</v>
      </c>
      <c r="P612" s="59" t="b">
        <f aca="false">TRUE()</f>
        <v>1</v>
      </c>
      <c r="Q612" s="57" t="s">
        <v>5432</v>
      </c>
      <c r="R612" s="57" t="s">
        <v>4866</v>
      </c>
      <c r="S612" s="57" t="s">
        <v>5557</v>
      </c>
      <c r="T612" s="58" t="n">
        <v>1</v>
      </c>
      <c r="U612" s="58" t="n">
        <v>79.0500030517578</v>
      </c>
      <c r="V612" s="57" t="s">
        <v>551</v>
      </c>
      <c r="W612" s="57" t="s">
        <v>282</v>
      </c>
      <c r="X612" s="57" t="s">
        <v>5180</v>
      </c>
      <c r="Y612" s="57" t="s">
        <v>5226</v>
      </c>
      <c r="Z612" s="57" t="s">
        <v>360</v>
      </c>
      <c r="AA612" s="57" t="n">
        <v>148</v>
      </c>
      <c r="AB612" s="57" t="n">
        <v>148</v>
      </c>
      <c r="AC612" s="57" t="s">
        <v>5440</v>
      </c>
      <c r="AD612" s="57" t="s">
        <v>5028</v>
      </c>
      <c r="AE612" s="57" t="s">
        <v>4838</v>
      </c>
      <c r="AF612" s="58" t="n">
        <v>1</v>
      </c>
      <c r="AG612" s="58" t="n">
        <v>76.9400024414063</v>
      </c>
      <c r="AH612" s="58" t="n">
        <v>4.27348827072217</v>
      </c>
      <c r="AI612" s="59" t="b">
        <f aca="false">FALSE()</f>
        <v>0</v>
      </c>
      <c r="AJ612" s="59" t="b">
        <f aca="false">FALSE()</f>
        <v>0</v>
      </c>
      <c r="AK612" s="57" t="s">
        <v>5555</v>
      </c>
    </row>
    <row r="613" customFormat="false" ht="15" hidden="false" customHeight="true" outlineLevel="0" collapsed="false">
      <c r="B613" s="57" t="s">
        <v>4708</v>
      </c>
      <c r="C613" s="57" t="s">
        <v>255</v>
      </c>
      <c r="D613" s="57" t="s">
        <v>410</v>
      </c>
      <c r="E613" s="59" t="b">
        <f aca="false">TRUE()</f>
        <v>1</v>
      </c>
      <c r="F613" s="57" t="n">
        <v>1</v>
      </c>
      <c r="G613" s="57" t="s">
        <v>5220</v>
      </c>
      <c r="H613" s="57" t="s">
        <v>4980</v>
      </c>
      <c r="I613" s="57" t="n">
        <v>6</v>
      </c>
      <c r="J613" s="57" t="s">
        <v>281</v>
      </c>
      <c r="K613" s="57" t="n">
        <v>2</v>
      </c>
      <c r="L613" s="59" t="b">
        <f aca="false">FALSE()</f>
        <v>0</v>
      </c>
      <c r="M613" s="59" t="b">
        <f aca="false">TRUE()</f>
        <v>1</v>
      </c>
      <c r="N613" s="59" t="b">
        <f aca="false">TRUE()</f>
        <v>1</v>
      </c>
      <c r="O613" s="59" t="b">
        <f aca="false">TRUE()</f>
        <v>1</v>
      </c>
      <c r="P613" s="59" t="b">
        <f aca="false">TRUE()</f>
        <v>1</v>
      </c>
      <c r="Q613" s="57" t="s">
        <v>5432</v>
      </c>
      <c r="R613" s="57" t="s">
        <v>5028</v>
      </c>
      <c r="S613" s="57" t="s">
        <v>5558</v>
      </c>
      <c r="T613" s="58" t="n">
        <v>1</v>
      </c>
      <c r="U613" s="58" t="n">
        <v>79.0500030517578</v>
      </c>
      <c r="V613" s="57" t="s">
        <v>551</v>
      </c>
      <c r="W613" s="57" t="s">
        <v>282</v>
      </c>
      <c r="X613" s="57" t="s">
        <v>5180</v>
      </c>
      <c r="Y613" s="57" t="s">
        <v>5226</v>
      </c>
      <c r="Z613" s="57" t="s">
        <v>360</v>
      </c>
      <c r="AA613" s="57" t="n">
        <v>148</v>
      </c>
      <c r="AB613" s="57" t="n">
        <v>148</v>
      </c>
      <c r="AC613" s="57" t="s">
        <v>5440</v>
      </c>
      <c r="AD613" s="57" t="s">
        <v>5028</v>
      </c>
      <c r="AE613" s="57" t="s">
        <v>4838</v>
      </c>
      <c r="AF613" s="58" t="n">
        <v>1</v>
      </c>
      <c r="AG613" s="58" t="n">
        <v>76.9400024414063</v>
      </c>
      <c r="AH613" s="58" t="n">
        <v>3.92411187404231</v>
      </c>
      <c r="AI613" s="59" t="b">
        <f aca="false">FALSE()</f>
        <v>0</v>
      </c>
      <c r="AJ613" s="59" t="b">
        <f aca="false">TRUE()</f>
        <v>1</v>
      </c>
      <c r="AK613" s="57" t="s">
        <v>5555</v>
      </c>
    </row>
    <row r="614" customFormat="false" ht="15" hidden="false" customHeight="true" outlineLevel="0" collapsed="false">
      <c r="B614" s="57" t="s">
        <v>4708</v>
      </c>
      <c r="C614" s="57" t="s">
        <v>255</v>
      </c>
      <c r="D614" s="57" t="s">
        <v>410</v>
      </c>
      <c r="E614" s="59" t="b">
        <f aca="false">TRUE()</f>
        <v>1</v>
      </c>
      <c r="F614" s="57" t="n">
        <v>1</v>
      </c>
      <c r="G614" s="57" t="s">
        <v>5220</v>
      </c>
      <c r="H614" s="57" t="s">
        <v>4980</v>
      </c>
      <c r="I614" s="57" t="n">
        <v>6</v>
      </c>
      <c r="J614" s="57" t="s">
        <v>281</v>
      </c>
      <c r="K614" s="57" t="n">
        <v>2</v>
      </c>
      <c r="L614" s="59" t="b">
        <f aca="false">FALSE()</f>
        <v>0</v>
      </c>
      <c r="M614" s="59" t="b">
        <f aca="false">TRUE()</f>
        <v>1</v>
      </c>
      <c r="N614" s="59" t="b">
        <f aca="false">TRUE()</f>
        <v>1</v>
      </c>
      <c r="O614" s="59" t="b">
        <f aca="false">TRUE()</f>
        <v>1</v>
      </c>
      <c r="P614" s="59" t="b">
        <f aca="false">TRUE()</f>
        <v>1</v>
      </c>
      <c r="Q614" s="57" t="s">
        <v>5432</v>
      </c>
      <c r="R614" s="57" t="s">
        <v>5030</v>
      </c>
      <c r="S614" s="57" t="s">
        <v>5558</v>
      </c>
      <c r="T614" s="58" t="n">
        <v>1</v>
      </c>
      <c r="U614" s="58" t="n">
        <v>79.0500030517578</v>
      </c>
      <c r="V614" s="57" t="s">
        <v>551</v>
      </c>
      <c r="W614" s="57" t="s">
        <v>282</v>
      </c>
      <c r="X614" s="57" t="s">
        <v>5180</v>
      </c>
      <c r="Y614" s="57" t="s">
        <v>5226</v>
      </c>
      <c r="Z614" s="57" t="s">
        <v>360</v>
      </c>
      <c r="AA614" s="57" t="n">
        <v>146</v>
      </c>
      <c r="AB614" s="57" t="n">
        <v>146</v>
      </c>
      <c r="AC614" s="57" t="s">
        <v>5425</v>
      </c>
      <c r="AD614" s="57" t="s">
        <v>4866</v>
      </c>
      <c r="AE614" s="57" t="s">
        <v>4866</v>
      </c>
      <c r="AF614" s="58" t="n">
        <v>1</v>
      </c>
      <c r="AG614" s="58" t="n">
        <v>79.129997253418</v>
      </c>
      <c r="AH614" s="58" t="n">
        <v>4.08471908458832</v>
      </c>
      <c r="AI614" s="59" t="b">
        <f aca="false">FALSE()</f>
        <v>0</v>
      </c>
      <c r="AJ614" s="59" t="b">
        <f aca="false">FALSE()</f>
        <v>0</v>
      </c>
      <c r="AK614" s="57" t="s">
        <v>5556</v>
      </c>
    </row>
    <row r="615" customFormat="false" ht="15" hidden="false" customHeight="true" outlineLevel="0" collapsed="false">
      <c r="B615" s="57" t="s">
        <v>4708</v>
      </c>
      <c r="C615" s="57" t="s">
        <v>255</v>
      </c>
      <c r="D615" s="57" t="s">
        <v>410</v>
      </c>
      <c r="E615" s="59" t="b">
        <f aca="false">TRUE()</f>
        <v>1</v>
      </c>
      <c r="F615" s="57" t="n">
        <v>1</v>
      </c>
      <c r="G615" s="57" t="s">
        <v>5220</v>
      </c>
      <c r="H615" s="57" t="s">
        <v>4980</v>
      </c>
      <c r="I615" s="57" t="n">
        <v>6</v>
      </c>
      <c r="J615" s="57" t="s">
        <v>281</v>
      </c>
      <c r="K615" s="57" t="n">
        <v>2</v>
      </c>
      <c r="L615" s="59" t="b">
        <f aca="false">FALSE()</f>
        <v>0</v>
      </c>
      <c r="M615" s="59" t="b">
        <f aca="false">TRUE()</f>
        <v>1</v>
      </c>
      <c r="N615" s="59" t="b">
        <f aca="false">TRUE()</f>
        <v>1</v>
      </c>
      <c r="O615" s="59" t="b">
        <f aca="false">TRUE()</f>
        <v>1</v>
      </c>
      <c r="P615" s="59" t="b">
        <f aca="false">TRUE()</f>
        <v>1</v>
      </c>
      <c r="Q615" s="57" t="s">
        <v>5432</v>
      </c>
      <c r="R615" s="57" t="s">
        <v>5016</v>
      </c>
      <c r="S615" s="57" t="s">
        <v>5558</v>
      </c>
      <c r="T615" s="58" t="n">
        <v>1</v>
      </c>
      <c r="U615" s="58" t="n">
        <v>79.0500030517578</v>
      </c>
      <c r="V615" s="57" t="s">
        <v>551</v>
      </c>
      <c r="W615" s="57" t="s">
        <v>282</v>
      </c>
      <c r="X615" s="57" t="s">
        <v>5180</v>
      </c>
      <c r="Y615" s="57" t="s">
        <v>5226</v>
      </c>
      <c r="Z615" s="57" t="s">
        <v>360</v>
      </c>
      <c r="AA615" s="57" t="n">
        <v>146</v>
      </c>
      <c r="AB615" s="57" t="n">
        <v>146</v>
      </c>
      <c r="AC615" s="57" t="s">
        <v>5425</v>
      </c>
      <c r="AD615" s="57" t="s">
        <v>4866</v>
      </c>
      <c r="AE615" s="57" t="s">
        <v>4866</v>
      </c>
      <c r="AF615" s="58" t="n">
        <v>1</v>
      </c>
      <c r="AG615" s="58" t="n">
        <v>79.129997253418</v>
      </c>
      <c r="AH615" s="58" t="n">
        <v>4.06568874853941</v>
      </c>
      <c r="AI615" s="59" t="b">
        <f aca="false">FALSE()</f>
        <v>0</v>
      </c>
      <c r="AJ615" s="59" t="b">
        <f aca="false">FALSE()</f>
        <v>0</v>
      </c>
      <c r="AK615" s="57" t="s">
        <v>5556</v>
      </c>
    </row>
    <row r="616" customFormat="false" ht="15" hidden="false" customHeight="true" outlineLevel="0" collapsed="false">
      <c r="B616" s="57" t="s">
        <v>4708</v>
      </c>
      <c r="C616" s="57" t="s">
        <v>255</v>
      </c>
      <c r="D616" s="57" t="s">
        <v>410</v>
      </c>
      <c r="E616" s="59" t="b">
        <f aca="false">TRUE()</f>
        <v>1</v>
      </c>
      <c r="F616" s="57" t="n">
        <v>1</v>
      </c>
      <c r="G616" s="57" t="s">
        <v>5220</v>
      </c>
      <c r="H616" s="57" t="s">
        <v>4980</v>
      </c>
      <c r="I616" s="57" t="n">
        <v>7</v>
      </c>
      <c r="J616" s="57" t="s">
        <v>4888</v>
      </c>
      <c r="K616" s="57" t="n">
        <v>2</v>
      </c>
      <c r="L616" s="59" t="b">
        <f aca="false">FALSE()</f>
        <v>0</v>
      </c>
      <c r="M616" s="59" t="b">
        <f aca="false">TRUE()</f>
        <v>1</v>
      </c>
      <c r="N616" s="59" t="b">
        <f aca="false">TRUE()</f>
        <v>1</v>
      </c>
      <c r="O616" s="59" t="b">
        <f aca="false">TRUE()</f>
        <v>1</v>
      </c>
      <c r="P616" s="59" t="b">
        <f aca="false">TRUE()</f>
        <v>1</v>
      </c>
      <c r="Q616" s="57" t="s">
        <v>5461</v>
      </c>
      <c r="R616" s="57" t="s">
        <v>4795</v>
      </c>
      <c r="S616" s="57" t="s">
        <v>4795</v>
      </c>
      <c r="T616" s="58" t="n">
        <v>1</v>
      </c>
      <c r="U616" s="58" t="n">
        <v>80.5599975585938</v>
      </c>
      <c r="V616" s="57" t="s">
        <v>551</v>
      </c>
      <c r="W616" s="57" t="s">
        <v>282</v>
      </c>
      <c r="X616" s="57" t="s">
        <v>5180</v>
      </c>
      <c r="Y616" s="57" t="s">
        <v>5226</v>
      </c>
      <c r="Z616" s="57" t="s">
        <v>360</v>
      </c>
      <c r="AA616" s="57" t="n">
        <v>147</v>
      </c>
      <c r="AB616" s="57" t="n">
        <v>147</v>
      </c>
      <c r="AC616" s="57" t="s">
        <v>5417</v>
      </c>
      <c r="AD616" s="57" t="s">
        <v>4866</v>
      </c>
      <c r="AE616" s="57" t="s">
        <v>4866</v>
      </c>
      <c r="AF616" s="58" t="n">
        <v>1</v>
      </c>
      <c r="AG616" s="58" t="n">
        <v>76.4300003051758</v>
      </c>
      <c r="AH616" s="58" t="n">
        <v>4.42258001623487</v>
      </c>
      <c r="AI616" s="59" t="b">
        <f aca="false">FALSE()</f>
        <v>0</v>
      </c>
      <c r="AJ616" s="59" t="b">
        <f aca="false">FALSE()</f>
        <v>0</v>
      </c>
      <c r="AK616" s="57" t="s">
        <v>5556</v>
      </c>
    </row>
    <row r="617" customFormat="false" ht="15" hidden="false" customHeight="true" outlineLevel="0" collapsed="false">
      <c r="B617" s="57" t="s">
        <v>4708</v>
      </c>
      <c r="C617" s="57" t="s">
        <v>255</v>
      </c>
      <c r="D617" s="57" t="s">
        <v>410</v>
      </c>
      <c r="E617" s="59" t="b">
        <f aca="false">TRUE()</f>
        <v>1</v>
      </c>
      <c r="F617" s="57" t="n">
        <v>1</v>
      </c>
      <c r="G617" s="57" t="s">
        <v>5220</v>
      </c>
      <c r="H617" s="57" t="s">
        <v>4980</v>
      </c>
      <c r="I617" s="57" t="n">
        <v>7</v>
      </c>
      <c r="J617" s="57" t="s">
        <v>4888</v>
      </c>
      <c r="K617" s="57" t="n">
        <v>2</v>
      </c>
      <c r="L617" s="59" t="b">
        <f aca="false">FALSE()</f>
        <v>0</v>
      </c>
      <c r="M617" s="59" t="b">
        <f aca="false">TRUE()</f>
        <v>1</v>
      </c>
      <c r="N617" s="59" t="b">
        <f aca="false">TRUE()</f>
        <v>1</v>
      </c>
      <c r="O617" s="59" t="b">
        <f aca="false">TRUE()</f>
        <v>1</v>
      </c>
      <c r="P617" s="59" t="b">
        <f aca="false">TRUE()</f>
        <v>1</v>
      </c>
      <c r="Q617" s="57" t="s">
        <v>5461</v>
      </c>
      <c r="R617" s="57" t="s">
        <v>4795</v>
      </c>
      <c r="S617" s="57" t="s">
        <v>4795</v>
      </c>
      <c r="T617" s="58" t="n">
        <v>1</v>
      </c>
      <c r="U617" s="58" t="n">
        <v>80.5599975585938</v>
      </c>
      <c r="V617" s="57" t="s">
        <v>551</v>
      </c>
      <c r="W617" s="57" t="s">
        <v>282</v>
      </c>
      <c r="X617" s="57" t="s">
        <v>5180</v>
      </c>
      <c r="Y617" s="57" t="s">
        <v>5226</v>
      </c>
      <c r="Z617" s="57" t="s">
        <v>360</v>
      </c>
      <c r="AA617" s="57" t="n">
        <v>148</v>
      </c>
      <c r="AB617" s="57" t="n">
        <v>148</v>
      </c>
      <c r="AC617" s="57" t="s">
        <v>5440</v>
      </c>
      <c r="AD617" s="57" t="s">
        <v>5028</v>
      </c>
      <c r="AE617" s="57" t="s">
        <v>4838</v>
      </c>
      <c r="AF617" s="58" t="n">
        <v>1</v>
      </c>
      <c r="AG617" s="58" t="n">
        <v>76.9400024414063</v>
      </c>
      <c r="AH617" s="58" t="n">
        <v>3.62293927633353</v>
      </c>
      <c r="AI617" s="59" t="b">
        <f aca="false">FALSE()</f>
        <v>0</v>
      </c>
      <c r="AJ617" s="59" t="b">
        <f aca="false">TRUE()</f>
        <v>1</v>
      </c>
      <c r="AK617" s="57" t="s">
        <v>5555</v>
      </c>
    </row>
    <row r="618" customFormat="false" ht="15" hidden="false" customHeight="true" outlineLevel="0" collapsed="false">
      <c r="B618" s="57" t="s">
        <v>4708</v>
      </c>
      <c r="C618" s="57" t="s">
        <v>255</v>
      </c>
      <c r="D618" s="57" t="s">
        <v>410</v>
      </c>
      <c r="E618" s="59" t="b">
        <f aca="false">TRUE()</f>
        <v>1</v>
      </c>
      <c r="F618" s="57" t="n">
        <v>1</v>
      </c>
      <c r="G618" s="57" t="s">
        <v>5220</v>
      </c>
      <c r="H618" s="57" t="s">
        <v>4980</v>
      </c>
      <c r="I618" s="57" t="n">
        <v>7</v>
      </c>
      <c r="J618" s="57" t="s">
        <v>4888</v>
      </c>
      <c r="K618" s="57" t="n">
        <v>2</v>
      </c>
      <c r="L618" s="59" t="b">
        <f aca="false">FALSE()</f>
        <v>0</v>
      </c>
      <c r="M618" s="59" t="b">
        <f aca="false">TRUE()</f>
        <v>1</v>
      </c>
      <c r="N618" s="59" t="b">
        <f aca="false">TRUE()</f>
        <v>1</v>
      </c>
      <c r="O618" s="59" t="b">
        <f aca="false">TRUE()</f>
        <v>1</v>
      </c>
      <c r="P618" s="59" t="b">
        <f aca="false">TRUE()</f>
        <v>1</v>
      </c>
      <c r="Q618" s="57" t="s">
        <v>5461</v>
      </c>
      <c r="R618" s="57" t="s">
        <v>4840</v>
      </c>
      <c r="S618" s="57" t="s">
        <v>5557</v>
      </c>
      <c r="T618" s="58" t="n">
        <v>1</v>
      </c>
      <c r="U618" s="58" t="n">
        <v>80.5599975585938</v>
      </c>
      <c r="V618" s="57" t="s">
        <v>551</v>
      </c>
      <c r="W618" s="57" t="s">
        <v>282</v>
      </c>
      <c r="X618" s="57" t="s">
        <v>5180</v>
      </c>
      <c r="Y618" s="57" t="s">
        <v>5226</v>
      </c>
      <c r="Z618" s="57" t="s">
        <v>360</v>
      </c>
      <c r="AA618" s="57" t="n">
        <v>147</v>
      </c>
      <c r="AB618" s="57" t="n">
        <v>147</v>
      </c>
      <c r="AC618" s="57" t="s">
        <v>5417</v>
      </c>
      <c r="AD618" s="57" t="s">
        <v>4866</v>
      </c>
      <c r="AE618" s="57" t="s">
        <v>4866</v>
      </c>
      <c r="AF618" s="58" t="n">
        <v>1</v>
      </c>
      <c r="AG618" s="58" t="n">
        <v>76.4300003051758</v>
      </c>
      <c r="AH618" s="58" t="n">
        <v>4.00387012776389</v>
      </c>
      <c r="AI618" s="59" t="b">
        <f aca="false">FALSE()</f>
        <v>0</v>
      </c>
      <c r="AJ618" s="59" t="b">
        <f aca="false">FALSE()</f>
        <v>0</v>
      </c>
      <c r="AK618" s="57" t="s">
        <v>5556</v>
      </c>
    </row>
    <row r="619" customFormat="false" ht="15" hidden="false" customHeight="true" outlineLevel="0" collapsed="false">
      <c r="B619" s="57" t="s">
        <v>4708</v>
      </c>
      <c r="C619" s="57" t="s">
        <v>255</v>
      </c>
      <c r="D619" s="57" t="s">
        <v>410</v>
      </c>
      <c r="E619" s="59" t="b">
        <f aca="false">TRUE()</f>
        <v>1</v>
      </c>
      <c r="F619" s="57" t="n">
        <v>1</v>
      </c>
      <c r="G619" s="57" t="s">
        <v>5220</v>
      </c>
      <c r="H619" s="57" t="s">
        <v>4980</v>
      </c>
      <c r="I619" s="57" t="n">
        <v>7</v>
      </c>
      <c r="J619" s="57" t="s">
        <v>4888</v>
      </c>
      <c r="K619" s="57" t="n">
        <v>2</v>
      </c>
      <c r="L619" s="59" t="b">
        <f aca="false">FALSE()</f>
        <v>0</v>
      </c>
      <c r="M619" s="59" t="b">
        <f aca="false">TRUE()</f>
        <v>1</v>
      </c>
      <c r="N619" s="59" t="b">
        <f aca="false">TRUE()</f>
        <v>1</v>
      </c>
      <c r="O619" s="59" t="b">
        <f aca="false">TRUE()</f>
        <v>1</v>
      </c>
      <c r="P619" s="59" t="b">
        <f aca="false">TRUE()</f>
        <v>1</v>
      </c>
      <c r="Q619" s="57" t="s">
        <v>5461</v>
      </c>
      <c r="R619" s="57" t="s">
        <v>4840</v>
      </c>
      <c r="S619" s="57" t="s">
        <v>5557</v>
      </c>
      <c r="T619" s="58" t="n">
        <v>1</v>
      </c>
      <c r="U619" s="58" t="n">
        <v>80.5599975585938</v>
      </c>
      <c r="V619" s="57" t="s">
        <v>551</v>
      </c>
      <c r="W619" s="57" t="s">
        <v>282</v>
      </c>
      <c r="X619" s="57" t="s">
        <v>5180</v>
      </c>
      <c r="Y619" s="57" t="s">
        <v>5226</v>
      </c>
      <c r="Z619" s="57" t="s">
        <v>360</v>
      </c>
      <c r="AA619" s="57" t="n">
        <v>148</v>
      </c>
      <c r="AB619" s="57" t="n">
        <v>148</v>
      </c>
      <c r="AC619" s="57" t="s">
        <v>5440</v>
      </c>
      <c r="AD619" s="57" t="s">
        <v>5028</v>
      </c>
      <c r="AE619" s="57" t="s">
        <v>4838</v>
      </c>
      <c r="AF619" s="58" t="n">
        <v>1</v>
      </c>
      <c r="AG619" s="58" t="n">
        <v>76.9400024414063</v>
      </c>
      <c r="AH619" s="58" t="n">
        <v>3.92175713169495</v>
      </c>
      <c r="AI619" s="59" t="b">
        <f aca="false">FALSE()</f>
        <v>0</v>
      </c>
      <c r="AJ619" s="59" t="b">
        <f aca="false">TRUE()</f>
        <v>1</v>
      </c>
      <c r="AK619" s="57" t="s">
        <v>5555</v>
      </c>
    </row>
    <row r="620" customFormat="false" ht="15" hidden="false" customHeight="true" outlineLevel="0" collapsed="false">
      <c r="B620" s="57" t="s">
        <v>4708</v>
      </c>
      <c r="C620" s="57" t="s">
        <v>255</v>
      </c>
      <c r="D620" s="57" t="s">
        <v>410</v>
      </c>
      <c r="E620" s="59" t="b">
        <f aca="false">TRUE()</f>
        <v>1</v>
      </c>
      <c r="F620" s="57" t="n">
        <v>1</v>
      </c>
      <c r="G620" s="57" t="s">
        <v>5220</v>
      </c>
      <c r="H620" s="57" t="s">
        <v>4980</v>
      </c>
      <c r="I620" s="57" t="n">
        <v>7</v>
      </c>
      <c r="J620" s="57" t="s">
        <v>4888</v>
      </c>
      <c r="K620" s="57" t="n">
        <v>2</v>
      </c>
      <c r="L620" s="59" t="b">
        <f aca="false">FALSE()</f>
        <v>0</v>
      </c>
      <c r="M620" s="59" t="b">
        <f aca="false">TRUE()</f>
        <v>1</v>
      </c>
      <c r="N620" s="59" t="b">
        <f aca="false">TRUE()</f>
        <v>1</v>
      </c>
      <c r="O620" s="59" t="b">
        <f aca="false">TRUE()</f>
        <v>1</v>
      </c>
      <c r="P620" s="59" t="b">
        <f aca="false">TRUE()</f>
        <v>1</v>
      </c>
      <c r="Q620" s="57" t="s">
        <v>5461</v>
      </c>
      <c r="R620" s="57" t="s">
        <v>4838</v>
      </c>
      <c r="S620" s="57" t="s">
        <v>5557</v>
      </c>
      <c r="T620" s="58" t="n">
        <v>1</v>
      </c>
      <c r="U620" s="58" t="n">
        <v>80.5599975585938</v>
      </c>
      <c r="V620" s="57" t="s">
        <v>551</v>
      </c>
      <c r="W620" s="57" t="s">
        <v>282</v>
      </c>
      <c r="X620" s="57" t="s">
        <v>5180</v>
      </c>
      <c r="Y620" s="57" t="s">
        <v>5226</v>
      </c>
      <c r="Z620" s="57" t="s">
        <v>360</v>
      </c>
      <c r="AA620" s="57" t="n">
        <v>147</v>
      </c>
      <c r="AB620" s="57" t="n">
        <v>147</v>
      </c>
      <c r="AC620" s="57" t="s">
        <v>5417</v>
      </c>
      <c r="AD620" s="57" t="s">
        <v>4866</v>
      </c>
      <c r="AE620" s="57" t="s">
        <v>4866</v>
      </c>
      <c r="AF620" s="58" t="n">
        <v>1</v>
      </c>
      <c r="AG620" s="58" t="n">
        <v>76.4300003051758</v>
      </c>
      <c r="AH620" s="58" t="n">
        <v>4.20277063376053</v>
      </c>
      <c r="AI620" s="59" t="b">
        <f aca="false">FALSE()</f>
        <v>0</v>
      </c>
      <c r="AJ620" s="59" t="b">
        <f aca="false">FALSE()</f>
        <v>0</v>
      </c>
      <c r="AK620" s="57" t="s">
        <v>5556</v>
      </c>
    </row>
    <row r="621" customFormat="false" ht="15" hidden="false" customHeight="true" outlineLevel="0" collapsed="false">
      <c r="B621" s="57" t="s">
        <v>4708</v>
      </c>
      <c r="C621" s="57" t="s">
        <v>255</v>
      </c>
      <c r="D621" s="57" t="s">
        <v>410</v>
      </c>
      <c r="E621" s="59" t="b">
        <f aca="false">TRUE()</f>
        <v>1</v>
      </c>
      <c r="F621" s="57" t="n">
        <v>1</v>
      </c>
      <c r="G621" s="57" t="s">
        <v>5220</v>
      </c>
      <c r="H621" s="57" t="s">
        <v>4980</v>
      </c>
      <c r="I621" s="57" t="n">
        <v>7</v>
      </c>
      <c r="J621" s="57" t="s">
        <v>4888</v>
      </c>
      <c r="K621" s="57" t="n">
        <v>2</v>
      </c>
      <c r="L621" s="59" t="b">
        <f aca="false">FALSE()</f>
        <v>0</v>
      </c>
      <c r="M621" s="59" t="b">
        <f aca="false">TRUE()</f>
        <v>1</v>
      </c>
      <c r="N621" s="59" t="b">
        <f aca="false">TRUE()</f>
        <v>1</v>
      </c>
      <c r="O621" s="59" t="b">
        <f aca="false">TRUE()</f>
        <v>1</v>
      </c>
      <c r="P621" s="59" t="b">
        <f aca="false">TRUE()</f>
        <v>1</v>
      </c>
      <c r="Q621" s="57" t="s">
        <v>5461</v>
      </c>
      <c r="R621" s="57" t="s">
        <v>4838</v>
      </c>
      <c r="S621" s="57" t="s">
        <v>5557</v>
      </c>
      <c r="T621" s="58" t="n">
        <v>1</v>
      </c>
      <c r="U621" s="58" t="n">
        <v>80.5599975585938</v>
      </c>
      <c r="V621" s="57" t="s">
        <v>551</v>
      </c>
      <c r="W621" s="57" t="s">
        <v>282</v>
      </c>
      <c r="X621" s="57" t="s">
        <v>5180</v>
      </c>
      <c r="Y621" s="57" t="s">
        <v>5226</v>
      </c>
      <c r="Z621" s="57" t="s">
        <v>360</v>
      </c>
      <c r="AA621" s="57" t="n">
        <v>148</v>
      </c>
      <c r="AB621" s="57" t="n">
        <v>148</v>
      </c>
      <c r="AC621" s="57" t="s">
        <v>5440</v>
      </c>
      <c r="AD621" s="57" t="s">
        <v>4840</v>
      </c>
      <c r="AE621" s="57" t="s">
        <v>4838</v>
      </c>
      <c r="AF621" s="58" t="n">
        <v>1</v>
      </c>
      <c r="AG621" s="58" t="n">
        <v>76.9400024414063</v>
      </c>
      <c r="AH621" s="58" t="n">
        <v>4.11108185274874</v>
      </c>
      <c r="AI621" s="59" t="b">
        <f aca="false">FALSE()</f>
        <v>0</v>
      </c>
      <c r="AJ621" s="59" t="b">
        <f aca="false">FALSE()</f>
        <v>0</v>
      </c>
      <c r="AK621" s="57" t="s">
        <v>5555</v>
      </c>
    </row>
    <row r="622" customFormat="false" ht="15" hidden="false" customHeight="true" outlineLevel="0" collapsed="false">
      <c r="B622" s="57" t="s">
        <v>4708</v>
      </c>
      <c r="C622" s="57" t="s">
        <v>255</v>
      </c>
      <c r="D622" s="57" t="s">
        <v>410</v>
      </c>
      <c r="E622" s="59" t="b">
        <f aca="false">TRUE()</f>
        <v>1</v>
      </c>
      <c r="F622" s="57" t="n">
        <v>1</v>
      </c>
      <c r="G622" s="57" t="s">
        <v>5220</v>
      </c>
      <c r="H622" s="57" t="s">
        <v>4980</v>
      </c>
      <c r="I622" s="57" t="n">
        <v>7</v>
      </c>
      <c r="J622" s="57" t="s">
        <v>4888</v>
      </c>
      <c r="K622" s="57" t="n">
        <v>2</v>
      </c>
      <c r="L622" s="59" t="b">
        <f aca="false">FALSE()</f>
        <v>0</v>
      </c>
      <c r="M622" s="59" t="b">
        <f aca="false">TRUE()</f>
        <v>1</v>
      </c>
      <c r="N622" s="59" t="b">
        <f aca="false">TRUE()</f>
        <v>1</v>
      </c>
      <c r="O622" s="59" t="b">
        <f aca="false">TRUE()</f>
        <v>1</v>
      </c>
      <c r="P622" s="59" t="b">
        <f aca="false">TRUE()</f>
        <v>1</v>
      </c>
      <c r="Q622" s="57" t="s">
        <v>5461</v>
      </c>
      <c r="R622" s="57" t="s">
        <v>4838</v>
      </c>
      <c r="S622" s="57" t="s">
        <v>5557</v>
      </c>
      <c r="T622" s="58" t="n">
        <v>1</v>
      </c>
      <c r="U622" s="58" t="n">
        <v>80.5599975585938</v>
      </c>
      <c r="V622" s="57" t="s">
        <v>551</v>
      </c>
      <c r="W622" s="57" t="s">
        <v>282</v>
      </c>
      <c r="X622" s="57" t="s">
        <v>5180</v>
      </c>
      <c r="Y622" s="57" t="s">
        <v>5226</v>
      </c>
      <c r="Z622" s="57" t="s">
        <v>360</v>
      </c>
      <c r="AA622" s="57" t="n">
        <v>148</v>
      </c>
      <c r="AB622" s="57" t="n">
        <v>148</v>
      </c>
      <c r="AC622" s="57" t="s">
        <v>5440</v>
      </c>
      <c r="AD622" s="57" t="s">
        <v>5028</v>
      </c>
      <c r="AE622" s="57" t="s">
        <v>4838</v>
      </c>
      <c r="AF622" s="58" t="n">
        <v>1</v>
      </c>
      <c r="AG622" s="58" t="n">
        <v>76.9400024414063</v>
      </c>
      <c r="AH622" s="58" t="n">
        <v>3.4166852357219</v>
      </c>
      <c r="AI622" s="59" t="b">
        <f aca="false">TRUE()</f>
        <v>1</v>
      </c>
      <c r="AJ622" s="59" t="b">
        <f aca="false">TRUE()</f>
        <v>1</v>
      </c>
      <c r="AK622" s="57" t="s">
        <v>5555</v>
      </c>
    </row>
    <row r="623" customFormat="false" ht="15" hidden="false" customHeight="true" outlineLevel="0" collapsed="false">
      <c r="B623" s="57" t="s">
        <v>4708</v>
      </c>
      <c r="C623" s="57" t="s">
        <v>255</v>
      </c>
      <c r="D623" s="57" t="s">
        <v>410</v>
      </c>
      <c r="E623" s="59" t="b">
        <f aca="false">TRUE()</f>
        <v>1</v>
      </c>
      <c r="F623" s="57" t="n">
        <v>1</v>
      </c>
      <c r="G623" s="57" t="s">
        <v>5220</v>
      </c>
      <c r="H623" s="57" t="s">
        <v>4980</v>
      </c>
      <c r="I623" s="57" t="n">
        <v>7</v>
      </c>
      <c r="J623" s="57" t="s">
        <v>4888</v>
      </c>
      <c r="K623" s="57" t="n">
        <v>2</v>
      </c>
      <c r="L623" s="59" t="b">
        <f aca="false">FALSE()</f>
        <v>0</v>
      </c>
      <c r="M623" s="59" t="b">
        <f aca="false">TRUE()</f>
        <v>1</v>
      </c>
      <c r="N623" s="59" t="b">
        <f aca="false">TRUE()</f>
        <v>1</v>
      </c>
      <c r="O623" s="59" t="b">
        <f aca="false">TRUE()</f>
        <v>1</v>
      </c>
      <c r="P623" s="59" t="b">
        <f aca="false">TRUE()</f>
        <v>1</v>
      </c>
      <c r="Q623" s="57" t="s">
        <v>5461</v>
      </c>
      <c r="R623" s="57" t="s">
        <v>4866</v>
      </c>
      <c r="S623" s="57" t="s">
        <v>5557</v>
      </c>
      <c r="T623" s="58" t="n">
        <v>1</v>
      </c>
      <c r="U623" s="58" t="n">
        <v>80.5599975585938</v>
      </c>
      <c r="V623" s="57" t="s">
        <v>551</v>
      </c>
      <c r="W623" s="57" t="s">
        <v>282</v>
      </c>
      <c r="X623" s="57" t="s">
        <v>5180</v>
      </c>
      <c r="Y623" s="57" t="s">
        <v>5226</v>
      </c>
      <c r="Z623" s="57" t="s">
        <v>360</v>
      </c>
      <c r="AA623" s="57" t="n">
        <v>148</v>
      </c>
      <c r="AB623" s="57" t="n">
        <v>148</v>
      </c>
      <c r="AC623" s="57" t="s">
        <v>5440</v>
      </c>
      <c r="AD623" s="57" t="s">
        <v>4840</v>
      </c>
      <c r="AE623" s="57" t="s">
        <v>4838</v>
      </c>
      <c r="AF623" s="58" t="n">
        <v>1</v>
      </c>
      <c r="AG623" s="58" t="n">
        <v>76.9400024414063</v>
      </c>
      <c r="AH623" s="58" t="n">
        <v>4.24697327516905</v>
      </c>
      <c r="AI623" s="59" t="b">
        <f aca="false">FALSE()</f>
        <v>0</v>
      </c>
      <c r="AJ623" s="59" t="b">
        <f aca="false">FALSE()</f>
        <v>0</v>
      </c>
      <c r="AK623" s="57" t="s">
        <v>5555</v>
      </c>
    </row>
    <row r="624" customFormat="false" ht="15" hidden="false" customHeight="true" outlineLevel="0" collapsed="false">
      <c r="B624" s="57" t="s">
        <v>4708</v>
      </c>
      <c r="C624" s="57" t="s">
        <v>255</v>
      </c>
      <c r="D624" s="57" t="s">
        <v>410</v>
      </c>
      <c r="E624" s="59" t="b">
        <f aca="false">TRUE()</f>
        <v>1</v>
      </c>
      <c r="F624" s="57" t="n">
        <v>1</v>
      </c>
      <c r="G624" s="57" t="s">
        <v>5220</v>
      </c>
      <c r="H624" s="57" t="s">
        <v>4980</v>
      </c>
      <c r="I624" s="57" t="n">
        <v>7</v>
      </c>
      <c r="J624" s="57" t="s">
        <v>4888</v>
      </c>
      <c r="K624" s="57" t="n">
        <v>2</v>
      </c>
      <c r="L624" s="59" t="b">
        <f aca="false">FALSE()</f>
        <v>0</v>
      </c>
      <c r="M624" s="59" t="b">
        <f aca="false">TRUE()</f>
        <v>1</v>
      </c>
      <c r="N624" s="59" t="b">
        <f aca="false">TRUE()</f>
        <v>1</v>
      </c>
      <c r="O624" s="59" t="b">
        <f aca="false">TRUE()</f>
        <v>1</v>
      </c>
      <c r="P624" s="59" t="b">
        <f aca="false">TRUE()</f>
        <v>1</v>
      </c>
      <c r="Q624" s="57" t="s">
        <v>5461</v>
      </c>
      <c r="R624" s="57" t="s">
        <v>4866</v>
      </c>
      <c r="S624" s="57" t="s">
        <v>5557</v>
      </c>
      <c r="T624" s="58" t="n">
        <v>1</v>
      </c>
      <c r="U624" s="58" t="n">
        <v>80.5599975585938</v>
      </c>
      <c r="V624" s="57" t="s">
        <v>551</v>
      </c>
      <c r="W624" s="57" t="s">
        <v>282</v>
      </c>
      <c r="X624" s="57" t="s">
        <v>5180</v>
      </c>
      <c r="Y624" s="57" t="s">
        <v>5226</v>
      </c>
      <c r="Z624" s="57" t="s">
        <v>360</v>
      </c>
      <c r="AA624" s="57" t="n">
        <v>148</v>
      </c>
      <c r="AB624" s="57" t="n">
        <v>148</v>
      </c>
      <c r="AC624" s="57" t="s">
        <v>5440</v>
      </c>
      <c r="AD624" s="57" t="s">
        <v>5028</v>
      </c>
      <c r="AE624" s="57" t="s">
        <v>4838</v>
      </c>
      <c r="AF624" s="58" t="n">
        <v>1</v>
      </c>
      <c r="AG624" s="58" t="n">
        <v>76.9400024414063</v>
      </c>
      <c r="AH624" s="58" t="n">
        <v>3.22461718658201</v>
      </c>
      <c r="AI624" s="59" t="b">
        <f aca="false">TRUE()</f>
        <v>1</v>
      </c>
      <c r="AJ624" s="59" t="b">
        <f aca="false">TRUE()</f>
        <v>1</v>
      </c>
      <c r="AK624" s="57" t="s">
        <v>5555</v>
      </c>
    </row>
    <row r="625" customFormat="false" ht="15" hidden="false" customHeight="true" outlineLevel="0" collapsed="false">
      <c r="B625" s="57" t="s">
        <v>4708</v>
      </c>
      <c r="C625" s="57" t="s">
        <v>255</v>
      </c>
      <c r="D625" s="57" t="s">
        <v>410</v>
      </c>
      <c r="E625" s="59" t="b">
        <f aca="false">TRUE()</f>
        <v>1</v>
      </c>
      <c r="F625" s="57" t="n">
        <v>1</v>
      </c>
      <c r="G625" s="57" t="s">
        <v>5220</v>
      </c>
      <c r="H625" s="57" t="s">
        <v>4980</v>
      </c>
      <c r="I625" s="57" t="n">
        <v>7</v>
      </c>
      <c r="J625" s="57" t="s">
        <v>4888</v>
      </c>
      <c r="K625" s="57" t="n">
        <v>2</v>
      </c>
      <c r="L625" s="59" t="b">
        <f aca="false">FALSE()</f>
        <v>0</v>
      </c>
      <c r="M625" s="59" t="b">
        <f aca="false">TRUE()</f>
        <v>1</v>
      </c>
      <c r="N625" s="59" t="b">
        <f aca="false">TRUE()</f>
        <v>1</v>
      </c>
      <c r="O625" s="59" t="b">
        <f aca="false">TRUE()</f>
        <v>1</v>
      </c>
      <c r="P625" s="59" t="b">
        <f aca="false">TRUE()</f>
        <v>1</v>
      </c>
      <c r="Q625" s="57" t="s">
        <v>5461</v>
      </c>
      <c r="R625" s="57" t="s">
        <v>5030</v>
      </c>
      <c r="S625" s="57" t="s">
        <v>5558</v>
      </c>
      <c r="T625" s="58" t="n">
        <v>1</v>
      </c>
      <c r="U625" s="58" t="n">
        <v>80.5599975585938</v>
      </c>
      <c r="V625" s="57" t="s">
        <v>551</v>
      </c>
      <c r="W625" s="57" t="s">
        <v>282</v>
      </c>
      <c r="X625" s="57" t="s">
        <v>5180</v>
      </c>
      <c r="Y625" s="57" t="s">
        <v>5226</v>
      </c>
      <c r="Z625" s="57" t="s">
        <v>360</v>
      </c>
      <c r="AA625" s="57" t="n">
        <v>146</v>
      </c>
      <c r="AB625" s="57" t="n">
        <v>146</v>
      </c>
      <c r="AC625" s="57" t="s">
        <v>5425</v>
      </c>
      <c r="AD625" s="57" t="s">
        <v>5481</v>
      </c>
      <c r="AE625" s="57" t="s">
        <v>4838</v>
      </c>
      <c r="AF625" s="58" t="n">
        <v>1</v>
      </c>
      <c r="AG625" s="58" t="n">
        <v>79.129997253418</v>
      </c>
      <c r="AH625" s="58" t="n">
        <v>4.17051135953376</v>
      </c>
      <c r="AI625" s="59" t="b">
        <f aca="false">FALSE()</f>
        <v>0</v>
      </c>
      <c r="AJ625" s="59" t="b">
        <f aca="false">FALSE()</f>
        <v>0</v>
      </c>
      <c r="AK625" s="57" t="s">
        <v>5555</v>
      </c>
    </row>
    <row r="626" customFormat="false" ht="15" hidden="false" customHeight="true" outlineLevel="0" collapsed="false">
      <c r="B626" s="57" t="s">
        <v>4708</v>
      </c>
      <c r="C626" s="57" t="s">
        <v>255</v>
      </c>
      <c r="D626" s="57" t="s">
        <v>410</v>
      </c>
      <c r="E626" s="59" t="b">
        <f aca="false">TRUE()</f>
        <v>1</v>
      </c>
      <c r="F626" s="57" t="n">
        <v>1</v>
      </c>
      <c r="G626" s="57" t="s">
        <v>5220</v>
      </c>
      <c r="H626" s="57" t="s">
        <v>4980</v>
      </c>
      <c r="I626" s="57" t="n">
        <v>7</v>
      </c>
      <c r="J626" s="57" t="s">
        <v>4888</v>
      </c>
      <c r="K626" s="57" t="n">
        <v>2</v>
      </c>
      <c r="L626" s="59" t="b">
        <f aca="false">FALSE()</f>
        <v>0</v>
      </c>
      <c r="M626" s="59" t="b">
        <f aca="false">TRUE()</f>
        <v>1</v>
      </c>
      <c r="N626" s="59" t="b">
        <f aca="false">TRUE()</f>
        <v>1</v>
      </c>
      <c r="O626" s="59" t="b">
        <f aca="false">TRUE()</f>
        <v>1</v>
      </c>
      <c r="P626" s="59" t="b">
        <f aca="false">TRUE()</f>
        <v>1</v>
      </c>
      <c r="Q626" s="57" t="s">
        <v>5461</v>
      </c>
      <c r="R626" s="57" t="s">
        <v>5223</v>
      </c>
      <c r="S626" s="57" t="s">
        <v>5558</v>
      </c>
      <c r="T626" s="58" t="n">
        <v>1</v>
      </c>
      <c r="U626" s="58" t="n">
        <v>80.5599975585938</v>
      </c>
      <c r="V626" s="57" t="s">
        <v>5503</v>
      </c>
      <c r="W626" s="57" t="s">
        <v>282</v>
      </c>
      <c r="X626" s="57" t="s">
        <v>5174</v>
      </c>
      <c r="Y626" s="57" t="s">
        <v>5233</v>
      </c>
      <c r="Z626" s="57" t="s">
        <v>4853</v>
      </c>
      <c r="AA626" s="57" t="n">
        <v>181</v>
      </c>
      <c r="AB626" s="57" t="n">
        <v>181</v>
      </c>
      <c r="AC626" s="57" t="s">
        <v>5423</v>
      </c>
      <c r="AD626" s="57" t="s">
        <v>4838</v>
      </c>
      <c r="AE626" s="57" t="s">
        <v>4838</v>
      </c>
      <c r="AF626" s="58" t="n">
        <v>1</v>
      </c>
      <c r="AG626" s="58" t="n">
        <v>85.8300018310547</v>
      </c>
      <c r="AH626" s="58" t="n">
        <v>4.35883952446063</v>
      </c>
      <c r="AI626" s="59" t="b">
        <f aca="false">FALSE()</f>
        <v>0</v>
      </c>
      <c r="AJ626" s="59" t="b">
        <f aca="false">FALSE()</f>
        <v>0</v>
      </c>
      <c r="AK626" s="57" t="s">
        <v>5555</v>
      </c>
    </row>
    <row r="627" customFormat="false" ht="15" hidden="false" customHeight="true" outlineLevel="0" collapsed="false">
      <c r="B627" s="57" t="s">
        <v>4708</v>
      </c>
      <c r="C627" s="57" t="s">
        <v>255</v>
      </c>
      <c r="D627" s="57" t="s">
        <v>410</v>
      </c>
      <c r="E627" s="59" t="b">
        <f aca="false">TRUE()</f>
        <v>1</v>
      </c>
      <c r="F627" s="57" t="n">
        <v>1</v>
      </c>
      <c r="G627" s="57" t="s">
        <v>5220</v>
      </c>
      <c r="H627" s="57" t="s">
        <v>4980</v>
      </c>
      <c r="I627" s="57" t="n">
        <v>7</v>
      </c>
      <c r="J627" s="57" t="s">
        <v>4888</v>
      </c>
      <c r="K627" s="57" t="n">
        <v>2</v>
      </c>
      <c r="L627" s="59" t="b">
        <f aca="false">FALSE()</f>
        <v>0</v>
      </c>
      <c r="M627" s="59" t="b">
        <f aca="false">TRUE()</f>
        <v>1</v>
      </c>
      <c r="N627" s="59" t="b">
        <f aca="false">TRUE()</f>
        <v>1</v>
      </c>
      <c r="O627" s="59" t="b">
        <f aca="false">TRUE()</f>
        <v>1</v>
      </c>
      <c r="P627" s="59" t="b">
        <f aca="false">TRUE()</f>
        <v>1</v>
      </c>
      <c r="Q627" s="57" t="s">
        <v>5461</v>
      </c>
      <c r="R627" s="57" t="s">
        <v>5223</v>
      </c>
      <c r="S627" s="57" t="s">
        <v>5558</v>
      </c>
      <c r="T627" s="58" t="n">
        <v>1</v>
      </c>
      <c r="U627" s="58" t="n">
        <v>80.5599975585938</v>
      </c>
      <c r="V627" s="57" t="s">
        <v>5503</v>
      </c>
      <c r="W627" s="57" t="s">
        <v>282</v>
      </c>
      <c r="X627" s="57" t="s">
        <v>5174</v>
      </c>
      <c r="Y627" s="57" t="s">
        <v>5233</v>
      </c>
      <c r="Z627" s="57" t="s">
        <v>4853</v>
      </c>
      <c r="AA627" s="57" t="n">
        <v>181</v>
      </c>
      <c r="AB627" s="57" t="n">
        <v>181</v>
      </c>
      <c r="AC627" s="57" t="s">
        <v>5423</v>
      </c>
      <c r="AD627" s="57" t="s">
        <v>4866</v>
      </c>
      <c r="AE627" s="57" t="s">
        <v>4866</v>
      </c>
      <c r="AF627" s="58" t="n">
        <v>1</v>
      </c>
      <c r="AG627" s="58" t="n">
        <v>85.8300018310547</v>
      </c>
      <c r="AH627" s="58" t="n">
        <v>4.05665182139162</v>
      </c>
      <c r="AI627" s="59" t="b">
        <f aca="false">FALSE()</f>
        <v>0</v>
      </c>
      <c r="AJ627" s="59" t="b">
        <f aca="false">FALSE()</f>
        <v>0</v>
      </c>
      <c r="AK627" s="57" t="s">
        <v>5556</v>
      </c>
    </row>
    <row r="628" customFormat="false" ht="15" hidden="false" customHeight="true" outlineLevel="0" collapsed="false">
      <c r="B628" s="57" t="s">
        <v>4708</v>
      </c>
      <c r="C628" s="57" t="s">
        <v>255</v>
      </c>
      <c r="D628" s="57" t="s">
        <v>410</v>
      </c>
      <c r="E628" s="59" t="b">
        <f aca="false">TRUE()</f>
        <v>1</v>
      </c>
      <c r="F628" s="57" t="n">
        <v>1</v>
      </c>
      <c r="G628" s="57" t="s">
        <v>5220</v>
      </c>
      <c r="H628" s="57" t="s">
        <v>4980</v>
      </c>
      <c r="I628" s="57" t="n">
        <v>7</v>
      </c>
      <c r="J628" s="57" t="s">
        <v>4888</v>
      </c>
      <c r="K628" s="57" t="n">
        <v>2</v>
      </c>
      <c r="L628" s="59" t="b">
        <f aca="false">FALSE()</f>
        <v>0</v>
      </c>
      <c r="M628" s="59" t="b">
        <f aca="false">TRUE()</f>
        <v>1</v>
      </c>
      <c r="N628" s="59" t="b">
        <f aca="false">TRUE()</f>
        <v>1</v>
      </c>
      <c r="O628" s="59" t="b">
        <f aca="false">TRUE()</f>
        <v>1</v>
      </c>
      <c r="P628" s="59" t="b">
        <f aca="false">TRUE()</f>
        <v>1</v>
      </c>
      <c r="Q628" s="57" t="s">
        <v>5461</v>
      </c>
      <c r="R628" s="57" t="s">
        <v>5223</v>
      </c>
      <c r="S628" s="57" t="s">
        <v>5558</v>
      </c>
      <c r="T628" s="58" t="n">
        <v>1</v>
      </c>
      <c r="U628" s="58" t="n">
        <v>80.5599975585938</v>
      </c>
      <c r="V628" s="57" t="s">
        <v>5503</v>
      </c>
      <c r="W628" s="57" t="s">
        <v>282</v>
      </c>
      <c r="X628" s="57" t="s">
        <v>5174</v>
      </c>
      <c r="Y628" s="57" t="s">
        <v>5233</v>
      </c>
      <c r="Z628" s="57" t="s">
        <v>4853</v>
      </c>
      <c r="AA628" s="57" t="n">
        <v>181</v>
      </c>
      <c r="AB628" s="57" t="n">
        <v>181</v>
      </c>
      <c r="AC628" s="57" t="s">
        <v>5423</v>
      </c>
      <c r="AD628" s="57" t="s">
        <v>5452</v>
      </c>
      <c r="AE628" s="57" t="s">
        <v>4866</v>
      </c>
      <c r="AF628" s="58" t="n">
        <v>1</v>
      </c>
      <c r="AG628" s="58" t="n">
        <v>85.8300018310547</v>
      </c>
      <c r="AH628" s="58" t="n">
        <v>4.01008665741776</v>
      </c>
      <c r="AI628" s="59" t="b">
        <f aca="false">FALSE()</f>
        <v>0</v>
      </c>
      <c r="AJ628" s="59" t="b">
        <f aca="false">FALSE()</f>
        <v>0</v>
      </c>
      <c r="AK628" s="57" t="s">
        <v>5556</v>
      </c>
    </row>
    <row r="629" customFormat="false" ht="15" hidden="false" customHeight="true" outlineLevel="0" collapsed="false">
      <c r="B629" s="57" t="s">
        <v>4708</v>
      </c>
      <c r="C629" s="57" t="s">
        <v>255</v>
      </c>
      <c r="D629" s="57" t="s">
        <v>410</v>
      </c>
      <c r="E629" s="59" t="b">
        <f aca="false">TRUE()</f>
        <v>1</v>
      </c>
      <c r="F629" s="57" t="n">
        <v>1</v>
      </c>
      <c r="G629" s="57" t="s">
        <v>5220</v>
      </c>
      <c r="H629" s="57" t="s">
        <v>4980</v>
      </c>
      <c r="I629" s="57" t="n">
        <v>7</v>
      </c>
      <c r="J629" s="57" t="s">
        <v>4888</v>
      </c>
      <c r="K629" s="57" t="n">
        <v>2</v>
      </c>
      <c r="L629" s="59" t="b">
        <f aca="false">FALSE()</f>
        <v>0</v>
      </c>
      <c r="M629" s="59" t="b">
        <f aca="false">TRUE()</f>
        <v>1</v>
      </c>
      <c r="N629" s="59" t="b">
        <f aca="false">TRUE()</f>
        <v>1</v>
      </c>
      <c r="O629" s="59" t="b">
        <f aca="false">TRUE()</f>
        <v>1</v>
      </c>
      <c r="P629" s="59" t="b">
        <f aca="false">TRUE()</f>
        <v>1</v>
      </c>
      <c r="Q629" s="57" t="s">
        <v>5461</v>
      </c>
      <c r="R629" s="57" t="s">
        <v>5223</v>
      </c>
      <c r="S629" s="57" t="s">
        <v>5558</v>
      </c>
      <c r="T629" s="58" t="n">
        <v>1</v>
      </c>
      <c r="U629" s="58" t="n">
        <v>80.5599975585938</v>
      </c>
      <c r="V629" s="57" t="s">
        <v>5503</v>
      </c>
      <c r="W629" s="57" t="s">
        <v>282</v>
      </c>
      <c r="X629" s="57" t="s">
        <v>5174</v>
      </c>
      <c r="Y629" s="57" t="s">
        <v>5233</v>
      </c>
      <c r="Z629" s="57" t="s">
        <v>4853</v>
      </c>
      <c r="AA629" s="57" t="n">
        <v>182</v>
      </c>
      <c r="AB629" s="57" t="n">
        <v>182</v>
      </c>
      <c r="AC629" s="57" t="s">
        <v>5425</v>
      </c>
      <c r="AD629" s="57" t="s">
        <v>4795</v>
      </c>
      <c r="AE629" s="57" t="s">
        <v>4795</v>
      </c>
      <c r="AF629" s="58" t="n">
        <v>1</v>
      </c>
      <c r="AG629" s="58" t="n">
        <v>81.620002746582</v>
      </c>
      <c r="AH629" s="58" t="n">
        <v>4.48316640333593</v>
      </c>
      <c r="AI629" s="59" t="b">
        <f aca="false">FALSE()</f>
        <v>0</v>
      </c>
      <c r="AJ629" s="59" t="b">
        <f aca="false">FALSE()</f>
        <v>0</v>
      </c>
      <c r="AK629" s="57" t="s">
        <v>5555</v>
      </c>
    </row>
    <row r="630" customFormat="false" ht="15" hidden="false" customHeight="true" outlineLevel="0" collapsed="false">
      <c r="B630" s="57" t="s">
        <v>4708</v>
      </c>
      <c r="C630" s="57" t="s">
        <v>255</v>
      </c>
      <c r="D630" s="57" t="s">
        <v>410</v>
      </c>
      <c r="E630" s="59" t="b">
        <f aca="false">TRUE()</f>
        <v>1</v>
      </c>
      <c r="F630" s="57" t="n">
        <v>1</v>
      </c>
      <c r="G630" s="57" t="s">
        <v>5220</v>
      </c>
      <c r="H630" s="57" t="s">
        <v>4980</v>
      </c>
      <c r="I630" s="57" t="n">
        <v>7</v>
      </c>
      <c r="J630" s="57" t="s">
        <v>4888</v>
      </c>
      <c r="K630" s="57" t="n">
        <v>2</v>
      </c>
      <c r="L630" s="59" t="b">
        <f aca="false">FALSE()</f>
        <v>0</v>
      </c>
      <c r="M630" s="59" t="b">
        <f aca="false">TRUE()</f>
        <v>1</v>
      </c>
      <c r="N630" s="59" t="b">
        <f aca="false">TRUE()</f>
        <v>1</v>
      </c>
      <c r="O630" s="59" t="b">
        <f aca="false">TRUE()</f>
        <v>1</v>
      </c>
      <c r="P630" s="59" t="b">
        <f aca="false">TRUE()</f>
        <v>1</v>
      </c>
      <c r="Q630" s="57" t="s">
        <v>5461</v>
      </c>
      <c r="R630" s="57" t="s">
        <v>5223</v>
      </c>
      <c r="S630" s="57" t="s">
        <v>5558</v>
      </c>
      <c r="T630" s="58" t="n">
        <v>1</v>
      </c>
      <c r="U630" s="58" t="n">
        <v>80.5599975585938</v>
      </c>
      <c r="V630" s="57" t="s">
        <v>5503</v>
      </c>
      <c r="W630" s="57" t="s">
        <v>282</v>
      </c>
      <c r="X630" s="57" t="s">
        <v>5174</v>
      </c>
      <c r="Y630" s="57" t="s">
        <v>5233</v>
      </c>
      <c r="Z630" s="57" t="s">
        <v>4853</v>
      </c>
      <c r="AA630" s="57" t="n">
        <v>182</v>
      </c>
      <c r="AB630" s="57" t="n">
        <v>182</v>
      </c>
      <c r="AC630" s="57" t="s">
        <v>5425</v>
      </c>
      <c r="AD630" s="57" t="s">
        <v>4840</v>
      </c>
      <c r="AE630" s="57" t="s">
        <v>4838</v>
      </c>
      <c r="AF630" s="58" t="n">
        <v>1</v>
      </c>
      <c r="AG630" s="58" t="n">
        <v>81.620002746582</v>
      </c>
      <c r="AH630" s="58" t="n">
        <v>4.32806954657618</v>
      </c>
      <c r="AI630" s="59" t="b">
        <f aca="false">FALSE()</f>
        <v>0</v>
      </c>
      <c r="AJ630" s="59" t="b">
        <f aca="false">FALSE()</f>
        <v>0</v>
      </c>
      <c r="AK630" s="57" t="s">
        <v>5555</v>
      </c>
    </row>
    <row r="631" customFormat="false" ht="15" hidden="false" customHeight="true" outlineLevel="0" collapsed="false">
      <c r="B631" s="57" t="s">
        <v>4708</v>
      </c>
      <c r="C631" s="57" t="s">
        <v>255</v>
      </c>
      <c r="D631" s="57" t="s">
        <v>410</v>
      </c>
      <c r="E631" s="59" t="b">
        <f aca="false">TRUE()</f>
        <v>1</v>
      </c>
      <c r="F631" s="57" t="n">
        <v>1</v>
      </c>
      <c r="G631" s="57" t="s">
        <v>5220</v>
      </c>
      <c r="H631" s="57" t="s">
        <v>4980</v>
      </c>
      <c r="I631" s="57" t="n">
        <v>7</v>
      </c>
      <c r="J631" s="57" t="s">
        <v>4888</v>
      </c>
      <c r="K631" s="57" t="n">
        <v>2</v>
      </c>
      <c r="L631" s="59" t="b">
        <f aca="false">FALSE()</f>
        <v>0</v>
      </c>
      <c r="M631" s="59" t="b">
        <f aca="false">TRUE()</f>
        <v>1</v>
      </c>
      <c r="N631" s="59" t="b">
        <f aca="false">TRUE()</f>
        <v>1</v>
      </c>
      <c r="O631" s="59" t="b">
        <f aca="false">TRUE()</f>
        <v>1</v>
      </c>
      <c r="P631" s="59" t="b">
        <f aca="false">TRUE()</f>
        <v>1</v>
      </c>
      <c r="Q631" s="57" t="s">
        <v>5461</v>
      </c>
      <c r="R631" s="57" t="s">
        <v>5223</v>
      </c>
      <c r="S631" s="57" t="s">
        <v>5558</v>
      </c>
      <c r="T631" s="58" t="n">
        <v>1</v>
      </c>
      <c r="U631" s="58" t="n">
        <v>80.5599975585938</v>
      </c>
      <c r="V631" s="57" t="s">
        <v>5503</v>
      </c>
      <c r="W631" s="57" t="s">
        <v>282</v>
      </c>
      <c r="X631" s="57" t="s">
        <v>5174</v>
      </c>
      <c r="Y631" s="57" t="s">
        <v>5233</v>
      </c>
      <c r="Z631" s="57" t="s">
        <v>4853</v>
      </c>
      <c r="AA631" s="57" t="n">
        <v>182</v>
      </c>
      <c r="AB631" s="57" t="n">
        <v>182</v>
      </c>
      <c r="AC631" s="57" t="s">
        <v>5425</v>
      </c>
      <c r="AD631" s="57" t="s">
        <v>5487</v>
      </c>
      <c r="AE631" s="57" t="s">
        <v>4838</v>
      </c>
      <c r="AF631" s="58" t="n">
        <v>1</v>
      </c>
      <c r="AG631" s="58" t="n">
        <v>81.620002746582</v>
      </c>
      <c r="AH631" s="58" t="n">
        <v>3.88943286354195</v>
      </c>
      <c r="AI631" s="59" t="b">
        <f aca="false">FALSE()</f>
        <v>0</v>
      </c>
      <c r="AJ631" s="59" t="b">
        <f aca="false">TRUE()</f>
        <v>1</v>
      </c>
      <c r="AK631" s="57" t="s">
        <v>5555</v>
      </c>
    </row>
    <row r="632" customFormat="false" ht="15" hidden="false" customHeight="true" outlineLevel="0" collapsed="false">
      <c r="B632" s="57" t="s">
        <v>4708</v>
      </c>
      <c r="C632" s="57" t="s">
        <v>255</v>
      </c>
      <c r="D632" s="57" t="s">
        <v>410</v>
      </c>
      <c r="E632" s="59" t="b">
        <f aca="false">TRUE()</f>
        <v>1</v>
      </c>
      <c r="F632" s="57" t="n">
        <v>1</v>
      </c>
      <c r="G632" s="57" t="s">
        <v>5220</v>
      </c>
      <c r="H632" s="57" t="s">
        <v>4980</v>
      </c>
      <c r="I632" s="57" t="n">
        <v>7</v>
      </c>
      <c r="J632" s="57" t="s">
        <v>4888</v>
      </c>
      <c r="K632" s="57" t="n">
        <v>2</v>
      </c>
      <c r="L632" s="59" t="b">
        <f aca="false">FALSE()</f>
        <v>0</v>
      </c>
      <c r="M632" s="59" t="b">
        <f aca="false">TRUE()</f>
        <v>1</v>
      </c>
      <c r="N632" s="59" t="b">
        <f aca="false">TRUE()</f>
        <v>1</v>
      </c>
      <c r="O632" s="59" t="b">
        <f aca="false">TRUE()</f>
        <v>1</v>
      </c>
      <c r="P632" s="59" t="b">
        <f aca="false">TRUE()</f>
        <v>1</v>
      </c>
      <c r="Q632" s="57" t="s">
        <v>5461</v>
      </c>
      <c r="R632" s="57" t="s">
        <v>5223</v>
      </c>
      <c r="S632" s="57" t="s">
        <v>5558</v>
      </c>
      <c r="T632" s="58" t="n">
        <v>1</v>
      </c>
      <c r="U632" s="58" t="n">
        <v>80.5599975585938</v>
      </c>
      <c r="V632" s="57" t="s">
        <v>5503</v>
      </c>
      <c r="W632" s="57" t="s">
        <v>282</v>
      </c>
      <c r="X632" s="57" t="s">
        <v>5174</v>
      </c>
      <c r="Y632" s="57" t="s">
        <v>5233</v>
      </c>
      <c r="Z632" s="57" t="s">
        <v>4853</v>
      </c>
      <c r="AA632" s="57" t="n">
        <v>185</v>
      </c>
      <c r="AB632" s="57" t="n">
        <v>185</v>
      </c>
      <c r="AC632" s="57" t="s">
        <v>5440</v>
      </c>
      <c r="AD632" s="57" t="s">
        <v>5028</v>
      </c>
      <c r="AE632" s="57" t="s">
        <v>4838</v>
      </c>
      <c r="AF632" s="58" t="n">
        <v>1</v>
      </c>
      <c r="AG632" s="58" t="n">
        <v>85.0400009155273</v>
      </c>
      <c r="AH632" s="58" t="n">
        <v>4.1184154719989</v>
      </c>
      <c r="AI632" s="59" t="b">
        <f aca="false">FALSE()</f>
        <v>0</v>
      </c>
      <c r="AJ632" s="59" t="b">
        <f aca="false">FALSE()</f>
        <v>0</v>
      </c>
      <c r="AK632" s="57" t="s">
        <v>5555</v>
      </c>
    </row>
    <row r="633" customFormat="false" ht="15" hidden="false" customHeight="true" outlineLevel="0" collapsed="false">
      <c r="B633" s="57" t="s">
        <v>4708</v>
      </c>
      <c r="C633" s="57" t="s">
        <v>255</v>
      </c>
      <c r="D633" s="57" t="s">
        <v>410</v>
      </c>
      <c r="E633" s="59" t="b">
        <f aca="false">TRUE()</f>
        <v>1</v>
      </c>
      <c r="F633" s="57" t="n">
        <v>1</v>
      </c>
      <c r="G633" s="57" t="s">
        <v>5220</v>
      </c>
      <c r="H633" s="57" t="s">
        <v>4980</v>
      </c>
      <c r="I633" s="57" t="n">
        <v>7</v>
      </c>
      <c r="J633" s="57" t="s">
        <v>4888</v>
      </c>
      <c r="K633" s="57" t="n">
        <v>2</v>
      </c>
      <c r="L633" s="59" t="b">
        <f aca="false">FALSE()</f>
        <v>0</v>
      </c>
      <c r="M633" s="59" t="b">
        <f aca="false">TRUE()</f>
        <v>1</v>
      </c>
      <c r="N633" s="59" t="b">
        <f aca="false">TRUE()</f>
        <v>1</v>
      </c>
      <c r="O633" s="59" t="b">
        <f aca="false">TRUE()</f>
        <v>1</v>
      </c>
      <c r="P633" s="59" t="b">
        <f aca="false">TRUE()</f>
        <v>1</v>
      </c>
      <c r="Q633" s="57" t="s">
        <v>5461</v>
      </c>
      <c r="R633" s="57" t="s">
        <v>5223</v>
      </c>
      <c r="S633" s="57" t="s">
        <v>5558</v>
      </c>
      <c r="T633" s="58" t="n">
        <v>1</v>
      </c>
      <c r="U633" s="58" t="n">
        <v>80.5599975585938</v>
      </c>
      <c r="V633" s="57" t="s">
        <v>551</v>
      </c>
      <c r="W633" s="57" t="s">
        <v>282</v>
      </c>
      <c r="X633" s="57" t="s">
        <v>5180</v>
      </c>
      <c r="Y633" s="57" t="s">
        <v>5226</v>
      </c>
      <c r="Z633" s="57" t="s">
        <v>360</v>
      </c>
      <c r="AA633" s="57" t="n">
        <v>146</v>
      </c>
      <c r="AB633" s="57" t="n">
        <v>146</v>
      </c>
      <c r="AC633" s="57" t="s">
        <v>5425</v>
      </c>
      <c r="AD633" s="57" t="s">
        <v>5481</v>
      </c>
      <c r="AE633" s="57" t="s">
        <v>4838</v>
      </c>
      <c r="AF633" s="58" t="n">
        <v>1</v>
      </c>
      <c r="AG633" s="58" t="n">
        <v>79.129997253418</v>
      </c>
      <c r="AH633" s="58" t="n">
        <v>4.18852885868059</v>
      </c>
      <c r="AI633" s="59" t="b">
        <f aca="false">FALSE()</f>
        <v>0</v>
      </c>
      <c r="AJ633" s="59" t="b">
        <f aca="false">FALSE()</f>
        <v>0</v>
      </c>
      <c r="AK633" s="57" t="s">
        <v>5555</v>
      </c>
    </row>
    <row r="634" customFormat="false" ht="15" hidden="false" customHeight="true" outlineLevel="0" collapsed="false">
      <c r="B634" s="57" t="s">
        <v>4708</v>
      </c>
      <c r="C634" s="57" t="s">
        <v>255</v>
      </c>
      <c r="D634" s="57" t="s">
        <v>410</v>
      </c>
      <c r="E634" s="59" t="b">
        <f aca="false">TRUE()</f>
        <v>1</v>
      </c>
      <c r="F634" s="57" t="n">
        <v>1</v>
      </c>
      <c r="G634" s="57" t="s">
        <v>5220</v>
      </c>
      <c r="H634" s="57" t="s">
        <v>4980</v>
      </c>
      <c r="I634" s="57" t="n">
        <v>7</v>
      </c>
      <c r="J634" s="57" t="s">
        <v>4888</v>
      </c>
      <c r="K634" s="57" t="n">
        <v>2</v>
      </c>
      <c r="L634" s="59" t="b">
        <f aca="false">FALSE()</f>
        <v>0</v>
      </c>
      <c r="M634" s="59" t="b">
        <f aca="false">TRUE()</f>
        <v>1</v>
      </c>
      <c r="N634" s="59" t="b">
        <f aca="false">TRUE()</f>
        <v>1</v>
      </c>
      <c r="O634" s="59" t="b">
        <f aca="false">TRUE()</f>
        <v>1</v>
      </c>
      <c r="P634" s="59" t="b">
        <f aca="false">TRUE()</f>
        <v>1</v>
      </c>
      <c r="Q634" s="57" t="s">
        <v>5461</v>
      </c>
      <c r="R634" s="57" t="s">
        <v>5060</v>
      </c>
      <c r="S634" s="57" t="s">
        <v>5558</v>
      </c>
      <c r="T634" s="58" t="n">
        <v>1</v>
      </c>
      <c r="U634" s="58" t="n">
        <v>80.5599975585938</v>
      </c>
      <c r="V634" s="57" t="s">
        <v>5503</v>
      </c>
      <c r="W634" s="57" t="s">
        <v>282</v>
      </c>
      <c r="X634" s="57" t="s">
        <v>5174</v>
      </c>
      <c r="Y634" s="57" t="s">
        <v>5233</v>
      </c>
      <c r="Z634" s="57" t="s">
        <v>4853</v>
      </c>
      <c r="AA634" s="57" t="n">
        <v>181</v>
      </c>
      <c r="AB634" s="57" t="n">
        <v>181</v>
      </c>
      <c r="AC634" s="57" t="s">
        <v>5423</v>
      </c>
      <c r="AD634" s="57" t="s">
        <v>4866</v>
      </c>
      <c r="AE634" s="57" t="s">
        <v>4866</v>
      </c>
      <c r="AF634" s="58" t="n">
        <v>1</v>
      </c>
      <c r="AG634" s="58" t="n">
        <v>85.8300018310547</v>
      </c>
      <c r="AH634" s="58" t="n">
        <v>4.00076142752852</v>
      </c>
      <c r="AI634" s="59" t="b">
        <f aca="false">FALSE()</f>
        <v>0</v>
      </c>
      <c r="AJ634" s="59" t="b">
        <f aca="false">FALSE()</f>
        <v>0</v>
      </c>
      <c r="AK634" s="57" t="s">
        <v>5556</v>
      </c>
    </row>
    <row r="635" customFormat="false" ht="15" hidden="false" customHeight="true" outlineLevel="0" collapsed="false">
      <c r="B635" s="57" t="s">
        <v>4708</v>
      </c>
      <c r="C635" s="57" t="s">
        <v>255</v>
      </c>
      <c r="D635" s="57" t="s">
        <v>410</v>
      </c>
      <c r="E635" s="59" t="b">
        <f aca="false">TRUE()</f>
        <v>1</v>
      </c>
      <c r="F635" s="57" t="n">
        <v>1</v>
      </c>
      <c r="G635" s="57" t="s">
        <v>5220</v>
      </c>
      <c r="H635" s="57" t="s">
        <v>4980</v>
      </c>
      <c r="I635" s="57" t="n">
        <v>7</v>
      </c>
      <c r="J635" s="57" t="s">
        <v>4888</v>
      </c>
      <c r="K635" s="57" t="n">
        <v>2</v>
      </c>
      <c r="L635" s="59" t="b">
        <f aca="false">FALSE()</f>
        <v>0</v>
      </c>
      <c r="M635" s="59" t="b">
        <f aca="false">TRUE()</f>
        <v>1</v>
      </c>
      <c r="N635" s="59" t="b">
        <f aca="false">TRUE()</f>
        <v>1</v>
      </c>
      <c r="O635" s="59" t="b">
        <f aca="false">TRUE()</f>
        <v>1</v>
      </c>
      <c r="P635" s="59" t="b">
        <f aca="false">TRUE()</f>
        <v>1</v>
      </c>
      <c r="Q635" s="57" t="s">
        <v>5461</v>
      </c>
      <c r="R635" s="57" t="s">
        <v>5060</v>
      </c>
      <c r="S635" s="57" t="s">
        <v>5558</v>
      </c>
      <c r="T635" s="58" t="n">
        <v>1</v>
      </c>
      <c r="U635" s="58" t="n">
        <v>80.5599975585938</v>
      </c>
      <c r="V635" s="57" t="s">
        <v>5503</v>
      </c>
      <c r="W635" s="57" t="s">
        <v>282</v>
      </c>
      <c r="X635" s="57" t="s">
        <v>5174</v>
      </c>
      <c r="Y635" s="57" t="s">
        <v>5233</v>
      </c>
      <c r="Z635" s="57" t="s">
        <v>4853</v>
      </c>
      <c r="AA635" s="57" t="n">
        <v>181</v>
      </c>
      <c r="AB635" s="57" t="n">
        <v>181</v>
      </c>
      <c r="AC635" s="57" t="s">
        <v>5423</v>
      </c>
      <c r="AD635" s="57" t="s">
        <v>5452</v>
      </c>
      <c r="AE635" s="57" t="s">
        <v>4866</v>
      </c>
      <c r="AF635" s="58" t="n">
        <v>1</v>
      </c>
      <c r="AG635" s="58" t="n">
        <v>85.8300018310547</v>
      </c>
      <c r="AH635" s="58" t="n">
        <v>4.33230781454873</v>
      </c>
      <c r="AI635" s="59" t="b">
        <f aca="false">FALSE()</f>
        <v>0</v>
      </c>
      <c r="AJ635" s="59" t="b">
        <f aca="false">FALSE()</f>
        <v>0</v>
      </c>
      <c r="AK635" s="57" t="s">
        <v>5556</v>
      </c>
    </row>
    <row r="636" customFormat="false" ht="15" hidden="false" customHeight="true" outlineLevel="0" collapsed="false">
      <c r="B636" s="57" t="s">
        <v>4708</v>
      </c>
      <c r="C636" s="57" t="s">
        <v>255</v>
      </c>
      <c r="D636" s="57" t="s">
        <v>410</v>
      </c>
      <c r="E636" s="59" t="b">
        <f aca="false">TRUE()</f>
        <v>1</v>
      </c>
      <c r="F636" s="57" t="n">
        <v>1</v>
      </c>
      <c r="G636" s="57" t="s">
        <v>5220</v>
      </c>
      <c r="H636" s="57" t="s">
        <v>4980</v>
      </c>
      <c r="I636" s="57" t="n">
        <v>7</v>
      </c>
      <c r="J636" s="57" t="s">
        <v>4888</v>
      </c>
      <c r="K636" s="57" t="n">
        <v>2</v>
      </c>
      <c r="L636" s="59" t="b">
        <f aca="false">FALSE()</f>
        <v>0</v>
      </c>
      <c r="M636" s="59" t="b">
        <f aca="false">TRUE()</f>
        <v>1</v>
      </c>
      <c r="N636" s="59" t="b">
        <f aca="false">TRUE()</f>
        <v>1</v>
      </c>
      <c r="O636" s="59" t="b">
        <f aca="false">TRUE()</f>
        <v>1</v>
      </c>
      <c r="P636" s="59" t="b">
        <f aca="false">TRUE()</f>
        <v>1</v>
      </c>
      <c r="Q636" s="57" t="s">
        <v>5461</v>
      </c>
      <c r="R636" s="57" t="s">
        <v>5060</v>
      </c>
      <c r="S636" s="57" t="s">
        <v>5558</v>
      </c>
      <c r="T636" s="58" t="n">
        <v>1</v>
      </c>
      <c r="U636" s="58" t="n">
        <v>80.5599975585938</v>
      </c>
      <c r="V636" s="57" t="s">
        <v>5503</v>
      </c>
      <c r="W636" s="57" t="s">
        <v>282</v>
      </c>
      <c r="X636" s="57" t="s">
        <v>5174</v>
      </c>
      <c r="Y636" s="57" t="s">
        <v>5233</v>
      </c>
      <c r="Z636" s="57" t="s">
        <v>4853</v>
      </c>
      <c r="AA636" s="57" t="n">
        <v>185</v>
      </c>
      <c r="AB636" s="57" t="n">
        <v>185</v>
      </c>
      <c r="AC636" s="57" t="s">
        <v>5440</v>
      </c>
      <c r="AD636" s="57" t="s">
        <v>5028</v>
      </c>
      <c r="AE636" s="57" t="s">
        <v>4838</v>
      </c>
      <c r="AF636" s="58" t="n">
        <v>1</v>
      </c>
      <c r="AG636" s="58" t="n">
        <v>85.0400009155273</v>
      </c>
      <c r="AH636" s="58" t="n">
        <v>4.07487643984451</v>
      </c>
      <c r="AI636" s="59" t="b">
        <f aca="false">FALSE()</f>
        <v>0</v>
      </c>
      <c r="AJ636" s="59" t="b">
        <f aca="false">FALSE()</f>
        <v>0</v>
      </c>
      <c r="AK636" s="57" t="s">
        <v>5555</v>
      </c>
    </row>
    <row r="637" customFormat="false" ht="15" hidden="false" customHeight="true" outlineLevel="0" collapsed="false">
      <c r="B637" s="57" t="s">
        <v>4708</v>
      </c>
      <c r="C637" s="57" t="s">
        <v>255</v>
      </c>
      <c r="D637" s="57" t="s">
        <v>410</v>
      </c>
      <c r="E637" s="59" t="b">
        <f aca="false">TRUE()</f>
        <v>1</v>
      </c>
      <c r="F637" s="57" t="n">
        <v>1</v>
      </c>
      <c r="G637" s="57" t="s">
        <v>5220</v>
      </c>
      <c r="H637" s="57" t="s">
        <v>4980</v>
      </c>
      <c r="I637" s="57" t="n">
        <v>8</v>
      </c>
      <c r="J637" s="57" t="s">
        <v>252</v>
      </c>
      <c r="K637" s="57" t="n">
        <v>2</v>
      </c>
      <c r="L637" s="59" t="b">
        <f aca="false">FALSE()</f>
        <v>0</v>
      </c>
      <c r="M637" s="59" t="b">
        <f aca="false">TRUE()</f>
        <v>1</v>
      </c>
      <c r="N637" s="59" t="b">
        <f aca="false">TRUE()</f>
        <v>1</v>
      </c>
      <c r="O637" s="59" t="b">
        <f aca="false">TRUE()</f>
        <v>1</v>
      </c>
      <c r="P637" s="59" t="b">
        <f aca="false">TRUE()</f>
        <v>1</v>
      </c>
      <c r="Q637" s="57" t="s">
        <v>5440</v>
      </c>
      <c r="R637" s="57" t="s">
        <v>4795</v>
      </c>
      <c r="S637" s="57" t="s">
        <v>4795</v>
      </c>
      <c r="T637" s="58" t="n">
        <v>1</v>
      </c>
      <c r="U637" s="58" t="n">
        <v>76.6399993896484</v>
      </c>
      <c r="V637" s="57" t="s">
        <v>551</v>
      </c>
      <c r="W637" s="57" t="s">
        <v>282</v>
      </c>
      <c r="X637" s="57" t="s">
        <v>5180</v>
      </c>
      <c r="Y637" s="57" t="s">
        <v>5226</v>
      </c>
      <c r="Z637" s="57" t="s">
        <v>360</v>
      </c>
      <c r="AA637" s="57" t="n">
        <v>147</v>
      </c>
      <c r="AB637" s="57" t="n">
        <v>147</v>
      </c>
      <c r="AC637" s="57" t="s">
        <v>5417</v>
      </c>
      <c r="AD637" s="57" t="s">
        <v>4866</v>
      </c>
      <c r="AE637" s="57" t="s">
        <v>4866</v>
      </c>
      <c r="AF637" s="58" t="n">
        <v>1</v>
      </c>
      <c r="AG637" s="58" t="n">
        <v>76.4300003051758</v>
      </c>
      <c r="AH637" s="58" t="n">
        <v>3.985782984559</v>
      </c>
      <c r="AI637" s="59" t="b">
        <f aca="false">FALSE()</f>
        <v>0</v>
      </c>
      <c r="AJ637" s="59" t="b">
        <f aca="false">TRUE()</f>
        <v>1</v>
      </c>
      <c r="AK637" s="57" t="s">
        <v>5556</v>
      </c>
    </row>
    <row r="638" customFormat="false" ht="15" hidden="false" customHeight="true" outlineLevel="0" collapsed="false">
      <c r="B638" s="57" t="s">
        <v>4708</v>
      </c>
      <c r="C638" s="57" t="s">
        <v>255</v>
      </c>
      <c r="D638" s="57" t="s">
        <v>410</v>
      </c>
      <c r="E638" s="59" t="b">
        <f aca="false">TRUE()</f>
        <v>1</v>
      </c>
      <c r="F638" s="57" t="n">
        <v>1</v>
      </c>
      <c r="G638" s="57" t="s">
        <v>5220</v>
      </c>
      <c r="H638" s="57" t="s">
        <v>4980</v>
      </c>
      <c r="I638" s="57" t="n">
        <v>8</v>
      </c>
      <c r="J638" s="57" t="s">
        <v>252</v>
      </c>
      <c r="K638" s="57" t="n">
        <v>2</v>
      </c>
      <c r="L638" s="59" t="b">
        <f aca="false">FALSE()</f>
        <v>0</v>
      </c>
      <c r="M638" s="59" t="b">
        <f aca="false">TRUE()</f>
        <v>1</v>
      </c>
      <c r="N638" s="59" t="b">
        <f aca="false">TRUE()</f>
        <v>1</v>
      </c>
      <c r="O638" s="59" t="b">
        <f aca="false">TRUE()</f>
        <v>1</v>
      </c>
      <c r="P638" s="59" t="b">
        <f aca="false">TRUE()</f>
        <v>1</v>
      </c>
      <c r="Q638" s="57" t="s">
        <v>5440</v>
      </c>
      <c r="R638" s="57" t="s">
        <v>4795</v>
      </c>
      <c r="S638" s="57" t="s">
        <v>4795</v>
      </c>
      <c r="T638" s="58" t="n">
        <v>1</v>
      </c>
      <c r="U638" s="58" t="n">
        <v>76.6399993896484</v>
      </c>
      <c r="V638" s="57" t="s">
        <v>551</v>
      </c>
      <c r="W638" s="57" t="s">
        <v>282</v>
      </c>
      <c r="X638" s="57" t="s">
        <v>5180</v>
      </c>
      <c r="Y638" s="57" t="s">
        <v>5226</v>
      </c>
      <c r="Z638" s="57" t="s">
        <v>360</v>
      </c>
      <c r="AA638" s="57" t="n">
        <v>148</v>
      </c>
      <c r="AB638" s="57" t="n">
        <v>148</v>
      </c>
      <c r="AC638" s="57" t="s">
        <v>5440</v>
      </c>
      <c r="AD638" s="57" t="s">
        <v>4840</v>
      </c>
      <c r="AE638" s="57" t="s">
        <v>4838</v>
      </c>
      <c r="AF638" s="58" t="n">
        <v>1</v>
      </c>
      <c r="AG638" s="58" t="n">
        <v>76.9400024414063</v>
      </c>
      <c r="AH638" s="58" t="n">
        <v>4.17538704792741</v>
      </c>
      <c r="AI638" s="59" t="b">
        <f aca="false">FALSE()</f>
        <v>0</v>
      </c>
      <c r="AJ638" s="59" t="b">
        <f aca="false">FALSE()</f>
        <v>0</v>
      </c>
      <c r="AK638" s="57" t="s">
        <v>5555</v>
      </c>
    </row>
    <row r="639" customFormat="false" ht="15" hidden="false" customHeight="true" outlineLevel="0" collapsed="false">
      <c r="B639" s="57" t="s">
        <v>4708</v>
      </c>
      <c r="C639" s="57" t="s">
        <v>255</v>
      </c>
      <c r="D639" s="57" t="s">
        <v>410</v>
      </c>
      <c r="E639" s="59" t="b">
        <f aca="false">TRUE()</f>
        <v>1</v>
      </c>
      <c r="F639" s="57" t="n">
        <v>1</v>
      </c>
      <c r="G639" s="57" t="s">
        <v>5220</v>
      </c>
      <c r="H639" s="57" t="s">
        <v>4980</v>
      </c>
      <c r="I639" s="57" t="n">
        <v>8</v>
      </c>
      <c r="J639" s="57" t="s">
        <v>252</v>
      </c>
      <c r="K639" s="57" t="n">
        <v>2</v>
      </c>
      <c r="L639" s="59" t="b">
        <f aca="false">FALSE()</f>
        <v>0</v>
      </c>
      <c r="M639" s="59" t="b">
        <f aca="false">TRUE()</f>
        <v>1</v>
      </c>
      <c r="N639" s="59" t="b">
        <f aca="false">TRUE()</f>
        <v>1</v>
      </c>
      <c r="O639" s="59" t="b">
        <f aca="false">TRUE()</f>
        <v>1</v>
      </c>
      <c r="P639" s="59" t="b">
        <f aca="false">TRUE()</f>
        <v>1</v>
      </c>
      <c r="Q639" s="57" t="s">
        <v>5440</v>
      </c>
      <c r="R639" s="57" t="s">
        <v>4795</v>
      </c>
      <c r="S639" s="57" t="s">
        <v>4795</v>
      </c>
      <c r="T639" s="58" t="n">
        <v>1</v>
      </c>
      <c r="U639" s="58" t="n">
        <v>76.6399993896484</v>
      </c>
      <c r="V639" s="57" t="s">
        <v>551</v>
      </c>
      <c r="W639" s="57" t="s">
        <v>282</v>
      </c>
      <c r="X639" s="57" t="s">
        <v>5180</v>
      </c>
      <c r="Y639" s="57" t="s">
        <v>5226</v>
      </c>
      <c r="Z639" s="57" t="s">
        <v>360</v>
      </c>
      <c r="AA639" s="57" t="n">
        <v>148</v>
      </c>
      <c r="AB639" s="57" t="n">
        <v>148</v>
      </c>
      <c r="AC639" s="57" t="s">
        <v>5440</v>
      </c>
      <c r="AD639" s="57" t="s">
        <v>5028</v>
      </c>
      <c r="AE639" s="57" t="s">
        <v>4838</v>
      </c>
      <c r="AF639" s="58" t="n">
        <v>1</v>
      </c>
      <c r="AG639" s="58" t="n">
        <v>76.9400024414063</v>
      </c>
      <c r="AH639" s="58" t="n">
        <v>3.92734324957724</v>
      </c>
      <c r="AI639" s="59" t="b">
        <f aca="false">FALSE()</f>
        <v>0</v>
      </c>
      <c r="AJ639" s="59" t="b">
        <f aca="false">TRUE()</f>
        <v>1</v>
      </c>
      <c r="AK639" s="57" t="s">
        <v>5555</v>
      </c>
    </row>
    <row r="640" customFormat="false" ht="15" hidden="false" customHeight="true" outlineLevel="0" collapsed="false">
      <c r="B640" s="57" t="s">
        <v>4708</v>
      </c>
      <c r="C640" s="57" t="s">
        <v>255</v>
      </c>
      <c r="D640" s="57" t="s">
        <v>410</v>
      </c>
      <c r="E640" s="59" t="b">
        <f aca="false">TRUE()</f>
        <v>1</v>
      </c>
      <c r="F640" s="57" t="n">
        <v>1</v>
      </c>
      <c r="G640" s="57" t="s">
        <v>5220</v>
      </c>
      <c r="H640" s="57" t="s">
        <v>4980</v>
      </c>
      <c r="I640" s="57" t="n">
        <v>8</v>
      </c>
      <c r="J640" s="57" t="s">
        <v>252</v>
      </c>
      <c r="K640" s="57" t="n">
        <v>2</v>
      </c>
      <c r="L640" s="59" t="b">
        <f aca="false">FALSE()</f>
        <v>0</v>
      </c>
      <c r="M640" s="59" t="b">
        <f aca="false">TRUE()</f>
        <v>1</v>
      </c>
      <c r="N640" s="59" t="b">
        <f aca="false">TRUE()</f>
        <v>1</v>
      </c>
      <c r="O640" s="59" t="b">
        <f aca="false">TRUE()</f>
        <v>1</v>
      </c>
      <c r="P640" s="59" t="b">
        <f aca="false">TRUE()</f>
        <v>1</v>
      </c>
      <c r="Q640" s="57" t="s">
        <v>5440</v>
      </c>
      <c r="R640" s="57" t="s">
        <v>4840</v>
      </c>
      <c r="S640" s="57" t="s">
        <v>5557</v>
      </c>
      <c r="T640" s="58" t="n">
        <v>1</v>
      </c>
      <c r="U640" s="58" t="n">
        <v>76.6399993896484</v>
      </c>
      <c r="V640" s="57" t="s">
        <v>551</v>
      </c>
      <c r="W640" s="57" t="s">
        <v>282</v>
      </c>
      <c r="X640" s="57" t="s">
        <v>5180</v>
      </c>
      <c r="Y640" s="57" t="s">
        <v>5226</v>
      </c>
      <c r="Z640" s="57" t="s">
        <v>360</v>
      </c>
      <c r="AA640" s="57" t="n">
        <v>148</v>
      </c>
      <c r="AB640" s="57" t="n">
        <v>148</v>
      </c>
      <c r="AC640" s="57" t="s">
        <v>5440</v>
      </c>
      <c r="AD640" s="57" t="s">
        <v>5028</v>
      </c>
      <c r="AE640" s="57" t="s">
        <v>4838</v>
      </c>
      <c r="AF640" s="58" t="n">
        <v>1</v>
      </c>
      <c r="AG640" s="58" t="n">
        <v>76.9400024414063</v>
      </c>
      <c r="AH640" s="58" t="n">
        <v>4.40817207014427</v>
      </c>
      <c r="AI640" s="59" t="b">
        <f aca="false">FALSE()</f>
        <v>0</v>
      </c>
      <c r="AJ640" s="59" t="b">
        <f aca="false">FALSE()</f>
        <v>0</v>
      </c>
      <c r="AK640" s="57" t="s">
        <v>5555</v>
      </c>
    </row>
    <row r="641" customFormat="false" ht="15" hidden="false" customHeight="true" outlineLevel="0" collapsed="false">
      <c r="B641" s="57" t="s">
        <v>4708</v>
      </c>
      <c r="C641" s="57" t="s">
        <v>255</v>
      </c>
      <c r="D641" s="57" t="s">
        <v>410</v>
      </c>
      <c r="E641" s="59" t="b">
        <f aca="false">TRUE()</f>
        <v>1</v>
      </c>
      <c r="F641" s="57" t="n">
        <v>1</v>
      </c>
      <c r="G641" s="57" t="s">
        <v>5220</v>
      </c>
      <c r="H641" s="57" t="s">
        <v>4980</v>
      </c>
      <c r="I641" s="57" t="n">
        <v>8</v>
      </c>
      <c r="J641" s="57" t="s">
        <v>252</v>
      </c>
      <c r="K641" s="57" t="n">
        <v>2</v>
      </c>
      <c r="L641" s="59" t="b">
        <f aca="false">FALSE()</f>
        <v>0</v>
      </c>
      <c r="M641" s="59" t="b">
        <f aca="false">TRUE()</f>
        <v>1</v>
      </c>
      <c r="N641" s="59" t="b">
        <f aca="false">TRUE()</f>
        <v>1</v>
      </c>
      <c r="O641" s="59" t="b">
        <f aca="false">TRUE()</f>
        <v>1</v>
      </c>
      <c r="P641" s="59" t="b">
        <f aca="false">TRUE()</f>
        <v>1</v>
      </c>
      <c r="Q641" s="57" t="s">
        <v>5440</v>
      </c>
      <c r="R641" s="57" t="s">
        <v>5028</v>
      </c>
      <c r="S641" s="57" t="s">
        <v>5558</v>
      </c>
      <c r="T641" s="58" t="n">
        <v>1</v>
      </c>
      <c r="U641" s="58" t="n">
        <v>76.6399993896484</v>
      </c>
      <c r="V641" s="57" t="s">
        <v>551</v>
      </c>
      <c r="W641" s="57" t="s">
        <v>282</v>
      </c>
      <c r="X641" s="57" t="s">
        <v>5180</v>
      </c>
      <c r="Y641" s="57" t="s">
        <v>5226</v>
      </c>
      <c r="Z641" s="57" t="s">
        <v>360</v>
      </c>
      <c r="AA641" s="57" t="n">
        <v>127</v>
      </c>
      <c r="AB641" s="57" t="n">
        <v>127</v>
      </c>
      <c r="AC641" s="57" t="s">
        <v>5421</v>
      </c>
      <c r="AD641" s="57" t="s">
        <v>5060</v>
      </c>
      <c r="AE641" s="57" t="s">
        <v>4838</v>
      </c>
      <c r="AF641" s="58" t="n">
        <v>1</v>
      </c>
      <c r="AG641" s="58" t="n">
        <v>72.8000030517578</v>
      </c>
      <c r="AH641" s="58" t="n">
        <v>3.53197239513564</v>
      </c>
      <c r="AI641" s="59" t="b">
        <f aca="false">FALSE()</f>
        <v>0</v>
      </c>
      <c r="AJ641" s="59" t="b">
        <f aca="false">TRUE()</f>
        <v>1</v>
      </c>
      <c r="AK641" s="57" t="s">
        <v>5555</v>
      </c>
    </row>
    <row r="642" customFormat="false" ht="15" hidden="false" customHeight="true" outlineLevel="0" collapsed="false">
      <c r="B642" s="57" t="s">
        <v>4708</v>
      </c>
      <c r="C642" s="57" t="s">
        <v>255</v>
      </c>
      <c r="D642" s="57" t="s">
        <v>410</v>
      </c>
      <c r="E642" s="59" t="b">
        <f aca="false">TRUE()</f>
        <v>1</v>
      </c>
      <c r="F642" s="57" t="n">
        <v>1</v>
      </c>
      <c r="G642" s="57" t="s">
        <v>5220</v>
      </c>
      <c r="H642" s="57" t="s">
        <v>4980</v>
      </c>
      <c r="I642" s="57" t="n">
        <v>8</v>
      </c>
      <c r="J642" s="57" t="s">
        <v>252</v>
      </c>
      <c r="K642" s="57" t="n">
        <v>2</v>
      </c>
      <c r="L642" s="59" t="b">
        <f aca="false">FALSE()</f>
        <v>0</v>
      </c>
      <c r="M642" s="59" t="b">
        <f aca="false">TRUE()</f>
        <v>1</v>
      </c>
      <c r="N642" s="59" t="b">
        <f aca="false">TRUE()</f>
        <v>1</v>
      </c>
      <c r="O642" s="59" t="b">
        <f aca="false">TRUE()</f>
        <v>1</v>
      </c>
      <c r="P642" s="59" t="b">
        <f aca="false">TRUE()</f>
        <v>1</v>
      </c>
      <c r="Q642" s="57" t="s">
        <v>5440</v>
      </c>
      <c r="R642" s="57" t="s">
        <v>5028</v>
      </c>
      <c r="S642" s="57" t="s">
        <v>5558</v>
      </c>
      <c r="T642" s="58" t="n">
        <v>1</v>
      </c>
      <c r="U642" s="58" t="n">
        <v>76.6399993896484</v>
      </c>
      <c r="V642" s="57" t="s">
        <v>551</v>
      </c>
      <c r="W642" s="57" t="s">
        <v>282</v>
      </c>
      <c r="X642" s="57" t="s">
        <v>5180</v>
      </c>
      <c r="Y642" s="57" t="s">
        <v>5226</v>
      </c>
      <c r="Z642" s="57" t="s">
        <v>360</v>
      </c>
      <c r="AA642" s="57" t="n">
        <v>127</v>
      </c>
      <c r="AB642" s="57" t="n">
        <v>127</v>
      </c>
      <c r="AC642" s="57" t="s">
        <v>5421</v>
      </c>
      <c r="AD642" s="57" t="s">
        <v>5231</v>
      </c>
      <c r="AE642" s="57" t="s">
        <v>4795</v>
      </c>
      <c r="AF642" s="58" t="n">
        <v>1</v>
      </c>
      <c r="AG642" s="58" t="n">
        <v>72.8000030517578</v>
      </c>
      <c r="AH642" s="58" t="n">
        <v>4.27774636929309</v>
      </c>
      <c r="AI642" s="59" t="b">
        <f aca="false">FALSE()</f>
        <v>0</v>
      </c>
      <c r="AJ642" s="59" t="b">
        <f aca="false">FALSE()</f>
        <v>0</v>
      </c>
      <c r="AK642" s="57" t="s">
        <v>5555</v>
      </c>
    </row>
    <row r="643" customFormat="false" ht="15" hidden="false" customHeight="true" outlineLevel="0" collapsed="false">
      <c r="B643" s="57" t="s">
        <v>4708</v>
      </c>
      <c r="C643" s="57" t="s">
        <v>255</v>
      </c>
      <c r="D643" s="57" t="s">
        <v>410</v>
      </c>
      <c r="E643" s="59" t="b">
        <f aca="false">TRUE()</f>
        <v>1</v>
      </c>
      <c r="F643" s="57" t="n">
        <v>1</v>
      </c>
      <c r="G643" s="57" t="s">
        <v>5220</v>
      </c>
      <c r="H643" s="57" t="s">
        <v>4980</v>
      </c>
      <c r="I643" s="57" t="n">
        <v>8</v>
      </c>
      <c r="J643" s="57" t="s">
        <v>252</v>
      </c>
      <c r="K643" s="57" t="n">
        <v>2</v>
      </c>
      <c r="L643" s="59" t="b">
        <f aca="false">FALSE()</f>
        <v>0</v>
      </c>
      <c r="M643" s="59" t="b">
        <f aca="false">TRUE()</f>
        <v>1</v>
      </c>
      <c r="N643" s="59" t="b">
        <f aca="false">TRUE()</f>
        <v>1</v>
      </c>
      <c r="O643" s="59" t="b">
        <f aca="false">TRUE()</f>
        <v>1</v>
      </c>
      <c r="P643" s="59" t="b">
        <f aca="false">TRUE()</f>
        <v>1</v>
      </c>
      <c r="Q643" s="57" t="s">
        <v>5440</v>
      </c>
      <c r="R643" s="57" t="s">
        <v>5028</v>
      </c>
      <c r="S643" s="57" t="s">
        <v>5558</v>
      </c>
      <c r="T643" s="58" t="n">
        <v>1</v>
      </c>
      <c r="U643" s="58" t="n">
        <v>76.6399993896484</v>
      </c>
      <c r="V643" s="57" t="s">
        <v>551</v>
      </c>
      <c r="W643" s="57" t="s">
        <v>282</v>
      </c>
      <c r="X643" s="57" t="s">
        <v>5180</v>
      </c>
      <c r="Y643" s="57" t="s">
        <v>5226</v>
      </c>
      <c r="Z643" s="57" t="s">
        <v>360</v>
      </c>
      <c r="AA643" s="57" t="n">
        <v>128</v>
      </c>
      <c r="AB643" s="57" t="n">
        <v>128</v>
      </c>
      <c r="AC643" s="57" t="s">
        <v>5459</v>
      </c>
      <c r="AD643" s="57" t="s">
        <v>5460</v>
      </c>
      <c r="AE643" s="57" t="s">
        <v>4838</v>
      </c>
      <c r="AF643" s="58" t="n">
        <v>1</v>
      </c>
      <c r="AG643" s="58" t="n">
        <v>74.1800003051758</v>
      </c>
      <c r="AH643" s="58" t="n">
        <v>4.17685886761812</v>
      </c>
      <c r="AI643" s="59" t="b">
        <f aca="false">FALSE()</f>
        <v>0</v>
      </c>
      <c r="AJ643" s="59" t="b">
        <f aca="false">FALSE()</f>
        <v>0</v>
      </c>
      <c r="AK643" s="57" t="s">
        <v>5555</v>
      </c>
    </row>
    <row r="644" customFormat="false" ht="15" hidden="false" customHeight="true" outlineLevel="0" collapsed="false">
      <c r="B644" s="57" t="s">
        <v>4782</v>
      </c>
      <c r="C644" s="57" t="s">
        <v>290</v>
      </c>
      <c r="D644" s="57" t="s">
        <v>377</v>
      </c>
      <c r="E644" s="59" t="b">
        <f aca="false">TRUE()</f>
        <v>1</v>
      </c>
      <c r="F644" s="57" t="n">
        <v>1</v>
      </c>
      <c r="G644" s="57" t="s">
        <v>4847</v>
      </c>
      <c r="H644" s="57" t="s">
        <v>4876</v>
      </c>
      <c r="I644" s="57" t="n">
        <v>2</v>
      </c>
      <c r="J644" s="57" t="s">
        <v>334</v>
      </c>
      <c r="K644" s="57" t="n">
        <v>2</v>
      </c>
      <c r="L644" s="59" t="b">
        <f aca="false">FALSE()</f>
        <v>0</v>
      </c>
      <c r="M644" s="59" t="b">
        <f aca="false">TRUE()</f>
        <v>1</v>
      </c>
      <c r="N644" s="59" t="b">
        <f aca="false">TRUE()</f>
        <v>1</v>
      </c>
      <c r="O644" s="59" t="b">
        <f aca="false">TRUE()</f>
        <v>1</v>
      </c>
      <c r="P644" s="59" t="b">
        <f aca="false">TRUE()</f>
        <v>1</v>
      </c>
      <c r="Q644" s="57" t="s">
        <v>5423</v>
      </c>
      <c r="R644" s="57" t="s">
        <v>4795</v>
      </c>
      <c r="S644" s="57" t="s">
        <v>4795</v>
      </c>
      <c r="T644" s="58" t="n">
        <v>1</v>
      </c>
      <c r="U644" s="58" t="n">
        <v>33.3400001525879</v>
      </c>
      <c r="V644" s="57" t="s">
        <v>598</v>
      </c>
      <c r="W644" s="57" t="s">
        <v>282</v>
      </c>
      <c r="X644" s="57" t="s">
        <v>5255</v>
      </c>
      <c r="Y644" s="57" t="s">
        <v>4849</v>
      </c>
      <c r="Z644" s="57" t="s">
        <v>4976</v>
      </c>
      <c r="AA644" s="57" t="n">
        <v>85</v>
      </c>
      <c r="AB644" s="57" t="n">
        <v>85</v>
      </c>
      <c r="AC644" s="57" t="s">
        <v>5421</v>
      </c>
      <c r="AD644" s="57" t="s">
        <v>5060</v>
      </c>
      <c r="AE644" s="57" t="s">
        <v>4838</v>
      </c>
      <c r="AF644" s="58" t="n">
        <v>1</v>
      </c>
      <c r="AG644" s="58" t="n">
        <v>31.0599994659424</v>
      </c>
      <c r="AH644" s="58" t="n">
        <v>3.99248556666145</v>
      </c>
      <c r="AI644" s="59" t="b">
        <f aca="false">FALSE()</f>
        <v>0</v>
      </c>
      <c r="AJ644" s="59" t="b">
        <f aca="false">TRUE()</f>
        <v>1</v>
      </c>
      <c r="AK644" s="57" t="s">
        <v>5555</v>
      </c>
    </row>
    <row r="645" customFormat="false" ht="15" hidden="false" customHeight="true" outlineLevel="0" collapsed="false">
      <c r="B645" s="57" t="s">
        <v>4782</v>
      </c>
      <c r="C645" s="57" t="s">
        <v>290</v>
      </c>
      <c r="D645" s="57" t="s">
        <v>377</v>
      </c>
      <c r="E645" s="59" t="b">
        <f aca="false">TRUE()</f>
        <v>1</v>
      </c>
      <c r="F645" s="57" t="n">
        <v>1</v>
      </c>
      <c r="G645" s="57" t="s">
        <v>4847</v>
      </c>
      <c r="H645" s="57" t="s">
        <v>4876</v>
      </c>
      <c r="I645" s="57" t="n">
        <v>2</v>
      </c>
      <c r="J645" s="57" t="s">
        <v>334</v>
      </c>
      <c r="K645" s="57" t="n">
        <v>2</v>
      </c>
      <c r="L645" s="59" t="b">
        <f aca="false">FALSE()</f>
        <v>0</v>
      </c>
      <c r="M645" s="59" t="b">
        <f aca="false">TRUE()</f>
        <v>1</v>
      </c>
      <c r="N645" s="59" t="b">
        <f aca="false">TRUE()</f>
        <v>1</v>
      </c>
      <c r="O645" s="59" t="b">
        <f aca="false">TRUE()</f>
        <v>1</v>
      </c>
      <c r="P645" s="59" t="b">
        <f aca="false">TRUE()</f>
        <v>1</v>
      </c>
      <c r="Q645" s="57" t="s">
        <v>5423</v>
      </c>
      <c r="R645" s="57" t="s">
        <v>4795</v>
      </c>
      <c r="S645" s="57" t="s">
        <v>4795</v>
      </c>
      <c r="T645" s="58" t="n">
        <v>1</v>
      </c>
      <c r="U645" s="58" t="n">
        <v>33.3400001525879</v>
      </c>
      <c r="V645" s="57" t="s">
        <v>598</v>
      </c>
      <c r="W645" s="57" t="s">
        <v>282</v>
      </c>
      <c r="X645" s="57" t="s">
        <v>5255</v>
      </c>
      <c r="Y645" s="57" t="s">
        <v>4849</v>
      </c>
      <c r="Z645" s="57" t="s">
        <v>4976</v>
      </c>
      <c r="AA645" s="57" t="n">
        <v>85</v>
      </c>
      <c r="AB645" s="57" t="n">
        <v>85</v>
      </c>
      <c r="AC645" s="57" t="s">
        <v>5421</v>
      </c>
      <c r="AD645" s="57" t="s">
        <v>5231</v>
      </c>
      <c r="AE645" s="57" t="s">
        <v>4795</v>
      </c>
      <c r="AF645" s="58" t="n">
        <v>1</v>
      </c>
      <c r="AG645" s="58" t="n">
        <v>31.0599994659424</v>
      </c>
      <c r="AH645" s="58" t="n">
        <v>3.06770745019795</v>
      </c>
      <c r="AI645" s="59" t="b">
        <f aca="false">TRUE()</f>
        <v>1</v>
      </c>
      <c r="AJ645" s="59" t="b">
        <f aca="false">TRUE()</f>
        <v>1</v>
      </c>
      <c r="AK645" s="57" t="s">
        <v>5555</v>
      </c>
    </row>
    <row r="646" customFormat="false" ht="15" hidden="false" customHeight="true" outlineLevel="0" collapsed="false">
      <c r="B646" s="57" t="s">
        <v>4782</v>
      </c>
      <c r="C646" s="57" t="s">
        <v>290</v>
      </c>
      <c r="D646" s="57" t="s">
        <v>377</v>
      </c>
      <c r="E646" s="59" t="b">
        <f aca="false">TRUE()</f>
        <v>1</v>
      </c>
      <c r="F646" s="57" t="n">
        <v>1</v>
      </c>
      <c r="G646" s="57" t="s">
        <v>4847</v>
      </c>
      <c r="H646" s="57" t="s">
        <v>4876</v>
      </c>
      <c r="I646" s="57" t="n">
        <v>2</v>
      </c>
      <c r="J646" s="57" t="s">
        <v>334</v>
      </c>
      <c r="K646" s="57" t="n">
        <v>2</v>
      </c>
      <c r="L646" s="59" t="b">
        <f aca="false">FALSE()</f>
        <v>0</v>
      </c>
      <c r="M646" s="59" t="b">
        <f aca="false">TRUE()</f>
        <v>1</v>
      </c>
      <c r="N646" s="59" t="b">
        <f aca="false">TRUE()</f>
        <v>1</v>
      </c>
      <c r="O646" s="59" t="b">
        <f aca="false">TRUE()</f>
        <v>1</v>
      </c>
      <c r="P646" s="59" t="b">
        <f aca="false">TRUE()</f>
        <v>1</v>
      </c>
      <c r="Q646" s="57" t="s">
        <v>5423</v>
      </c>
      <c r="R646" s="57" t="s">
        <v>4840</v>
      </c>
      <c r="S646" s="57" t="s">
        <v>5557</v>
      </c>
      <c r="T646" s="58" t="n">
        <v>1</v>
      </c>
      <c r="U646" s="58" t="n">
        <v>33.3400001525879</v>
      </c>
      <c r="V646" s="57" t="s">
        <v>598</v>
      </c>
      <c r="W646" s="57" t="s">
        <v>282</v>
      </c>
      <c r="X646" s="57" t="s">
        <v>5255</v>
      </c>
      <c r="Y646" s="57" t="s">
        <v>4849</v>
      </c>
      <c r="Z646" s="57" t="s">
        <v>4976</v>
      </c>
      <c r="AA646" s="57" t="n">
        <v>85</v>
      </c>
      <c r="AB646" s="57" t="n">
        <v>85</v>
      </c>
      <c r="AC646" s="57" t="s">
        <v>5421</v>
      </c>
      <c r="AD646" s="57" t="s">
        <v>5060</v>
      </c>
      <c r="AE646" s="57" t="s">
        <v>4838</v>
      </c>
      <c r="AF646" s="58" t="n">
        <v>1</v>
      </c>
      <c r="AG646" s="58" t="n">
        <v>31.0599994659424</v>
      </c>
      <c r="AH646" s="58" t="n">
        <v>4.05455805236526</v>
      </c>
      <c r="AI646" s="59" t="b">
        <f aca="false">FALSE()</f>
        <v>0</v>
      </c>
      <c r="AJ646" s="59" t="b">
        <f aca="false">FALSE()</f>
        <v>0</v>
      </c>
      <c r="AK646" s="57" t="s">
        <v>5555</v>
      </c>
    </row>
    <row r="647" customFormat="false" ht="15" hidden="false" customHeight="true" outlineLevel="0" collapsed="false">
      <c r="B647" s="57" t="s">
        <v>4782</v>
      </c>
      <c r="C647" s="57" t="s">
        <v>290</v>
      </c>
      <c r="D647" s="57" t="s">
        <v>377</v>
      </c>
      <c r="E647" s="59" t="b">
        <f aca="false">TRUE()</f>
        <v>1</v>
      </c>
      <c r="F647" s="57" t="n">
        <v>1</v>
      </c>
      <c r="G647" s="57" t="s">
        <v>4847</v>
      </c>
      <c r="H647" s="57" t="s">
        <v>4876</v>
      </c>
      <c r="I647" s="57" t="n">
        <v>2</v>
      </c>
      <c r="J647" s="57" t="s">
        <v>334</v>
      </c>
      <c r="K647" s="57" t="n">
        <v>2</v>
      </c>
      <c r="L647" s="59" t="b">
        <f aca="false">FALSE()</f>
        <v>0</v>
      </c>
      <c r="M647" s="59" t="b">
        <f aca="false">TRUE()</f>
        <v>1</v>
      </c>
      <c r="N647" s="59" t="b">
        <f aca="false">TRUE()</f>
        <v>1</v>
      </c>
      <c r="O647" s="59" t="b">
        <f aca="false">TRUE()</f>
        <v>1</v>
      </c>
      <c r="P647" s="59" t="b">
        <f aca="false">TRUE()</f>
        <v>1</v>
      </c>
      <c r="Q647" s="57" t="s">
        <v>5423</v>
      </c>
      <c r="R647" s="57" t="s">
        <v>4840</v>
      </c>
      <c r="S647" s="57" t="s">
        <v>5557</v>
      </c>
      <c r="T647" s="58" t="n">
        <v>1</v>
      </c>
      <c r="U647" s="58" t="n">
        <v>33.3400001525879</v>
      </c>
      <c r="V647" s="57" t="s">
        <v>598</v>
      </c>
      <c r="W647" s="57" t="s">
        <v>282</v>
      </c>
      <c r="X647" s="57" t="s">
        <v>5255</v>
      </c>
      <c r="Y647" s="57" t="s">
        <v>4849</v>
      </c>
      <c r="Z647" s="57" t="s">
        <v>4976</v>
      </c>
      <c r="AA647" s="57" t="n">
        <v>85</v>
      </c>
      <c r="AB647" s="57" t="n">
        <v>85</v>
      </c>
      <c r="AC647" s="57" t="s">
        <v>5421</v>
      </c>
      <c r="AD647" s="57" t="s">
        <v>5231</v>
      </c>
      <c r="AE647" s="57" t="s">
        <v>4795</v>
      </c>
      <c r="AF647" s="58" t="n">
        <v>1</v>
      </c>
      <c r="AG647" s="58" t="n">
        <v>31.0599994659424</v>
      </c>
      <c r="AH647" s="58" t="n">
        <v>3.62451720922939</v>
      </c>
      <c r="AI647" s="59" t="b">
        <f aca="false">FALSE()</f>
        <v>0</v>
      </c>
      <c r="AJ647" s="59" t="b">
        <f aca="false">TRUE()</f>
        <v>1</v>
      </c>
      <c r="AK647" s="57" t="s">
        <v>5555</v>
      </c>
    </row>
    <row r="648" customFormat="false" ht="15" hidden="false" customHeight="true" outlineLevel="0" collapsed="false">
      <c r="B648" s="57" t="s">
        <v>4782</v>
      </c>
      <c r="C648" s="57" t="s">
        <v>290</v>
      </c>
      <c r="D648" s="57" t="s">
        <v>377</v>
      </c>
      <c r="E648" s="59" t="b">
        <f aca="false">TRUE()</f>
        <v>1</v>
      </c>
      <c r="F648" s="57" t="n">
        <v>1</v>
      </c>
      <c r="G648" s="57" t="s">
        <v>4847</v>
      </c>
      <c r="H648" s="57" t="s">
        <v>4876</v>
      </c>
      <c r="I648" s="57" t="n">
        <v>2</v>
      </c>
      <c r="J648" s="57" t="s">
        <v>334</v>
      </c>
      <c r="K648" s="57" t="n">
        <v>2</v>
      </c>
      <c r="L648" s="59" t="b">
        <f aca="false">FALSE()</f>
        <v>0</v>
      </c>
      <c r="M648" s="59" t="b">
        <f aca="false">TRUE()</f>
        <v>1</v>
      </c>
      <c r="N648" s="59" t="b">
        <f aca="false">TRUE()</f>
        <v>1</v>
      </c>
      <c r="O648" s="59" t="b">
        <f aca="false">TRUE()</f>
        <v>1</v>
      </c>
      <c r="P648" s="59" t="b">
        <f aca="false">TRUE()</f>
        <v>1</v>
      </c>
      <c r="Q648" s="57" t="s">
        <v>5423</v>
      </c>
      <c r="R648" s="57" t="s">
        <v>5028</v>
      </c>
      <c r="S648" s="57" t="s">
        <v>5558</v>
      </c>
      <c r="T648" s="58" t="n">
        <v>1</v>
      </c>
      <c r="U648" s="58" t="n">
        <v>33.3400001525879</v>
      </c>
      <c r="V648" s="57" t="s">
        <v>598</v>
      </c>
      <c r="W648" s="57" t="s">
        <v>282</v>
      </c>
      <c r="X648" s="57" t="s">
        <v>5255</v>
      </c>
      <c r="Y648" s="57" t="s">
        <v>4849</v>
      </c>
      <c r="Z648" s="57" t="s">
        <v>4976</v>
      </c>
      <c r="AA648" s="57" t="n">
        <v>85</v>
      </c>
      <c r="AB648" s="57" t="n">
        <v>85</v>
      </c>
      <c r="AC648" s="57" t="s">
        <v>5421</v>
      </c>
      <c r="AD648" s="57" t="s">
        <v>5060</v>
      </c>
      <c r="AE648" s="57" t="s">
        <v>4838</v>
      </c>
      <c r="AF648" s="58" t="n">
        <v>1</v>
      </c>
      <c r="AG648" s="58" t="n">
        <v>31.0599994659424</v>
      </c>
      <c r="AH648" s="58" t="n">
        <v>4.22708445621801</v>
      </c>
      <c r="AI648" s="59" t="b">
        <f aca="false">FALSE()</f>
        <v>0</v>
      </c>
      <c r="AJ648" s="59" t="b">
        <f aca="false">FALSE()</f>
        <v>0</v>
      </c>
      <c r="AK648" s="57" t="s">
        <v>5555</v>
      </c>
    </row>
    <row r="649" customFormat="false" ht="15" hidden="false" customHeight="true" outlineLevel="0" collapsed="false">
      <c r="B649" s="57" t="s">
        <v>4782</v>
      </c>
      <c r="C649" s="57" t="s">
        <v>290</v>
      </c>
      <c r="D649" s="57" t="s">
        <v>377</v>
      </c>
      <c r="E649" s="59" t="b">
        <f aca="false">TRUE()</f>
        <v>1</v>
      </c>
      <c r="F649" s="57" t="n">
        <v>1</v>
      </c>
      <c r="G649" s="57" t="s">
        <v>4847</v>
      </c>
      <c r="H649" s="57" t="s">
        <v>4876</v>
      </c>
      <c r="I649" s="57" t="n">
        <v>2</v>
      </c>
      <c r="J649" s="57" t="s">
        <v>334</v>
      </c>
      <c r="K649" s="57" t="n">
        <v>2</v>
      </c>
      <c r="L649" s="59" t="b">
        <f aca="false">FALSE()</f>
        <v>0</v>
      </c>
      <c r="M649" s="59" t="b">
        <f aca="false">TRUE()</f>
        <v>1</v>
      </c>
      <c r="N649" s="59" t="b">
        <f aca="false">TRUE()</f>
        <v>1</v>
      </c>
      <c r="O649" s="59" t="b">
        <f aca="false">TRUE()</f>
        <v>1</v>
      </c>
      <c r="P649" s="59" t="b">
        <f aca="false">TRUE()</f>
        <v>1</v>
      </c>
      <c r="Q649" s="57" t="s">
        <v>5423</v>
      </c>
      <c r="R649" s="57" t="s">
        <v>5028</v>
      </c>
      <c r="S649" s="57" t="s">
        <v>5558</v>
      </c>
      <c r="T649" s="58" t="n">
        <v>1</v>
      </c>
      <c r="U649" s="58" t="n">
        <v>33.3400001525879</v>
      </c>
      <c r="V649" s="57" t="s">
        <v>598</v>
      </c>
      <c r="W649" s="57" t="s">
        <v>282</v>
      </c>
      <c r="X649" s="57" t="s">
        <v>5255</v>
      </c>
      <c r="Y649" s="57" t="s">
        <v>4849</v>
      </c>
      <c r="Z649" s="57" t="s">
        <v>4976</v>
      </c>
      <c r="AA649" s="57" t="n">
        <v>85</v>
      </c>
      <c r="AB649" s="57" t="n">
        <v>85</v>
      </c>
      <c r="AC649" s="57" t="s">
        <v>5421</v>
      </c>
      <c r="AD649" s="57" t="s">
        <v>5231</v>
      </c>
      <c r="AE649" s="57" t="s">
        <v>4795</v>
      </c>
      <c r="AF649" s="58" t="n">
        <v>1</v>
      </c>
      <c r="AG649" s="58" t="n">
        <v>31.0599994659424</v>
      </c>
      <c r="AH649" s="58" t="n">
        <v>4.12677561784016</v>
      </c>
      <c r="AI649" s="59" t="b">
        <f aca="false">FALSE()</f>
        <v>0</v>
      </c>
      <c r="AJ649" s="59" t="b">
        <f aca="false">FALSE()</f>
        <v>0</v>
      </c>
      <c r="AK649" s="57" t="s">
        <v>5555</v>
      </c>
    </row>
    <row r="650" customFormat="false" ht="15" hidden="false" customHeight="true" outlineLevel="0" collapsed="false">
      <c r="B650" s="57" t="s">
        <v>4782</v>
      </c>
      <c r="C650" s="57" t="s">
        <v>290</v>
      </c>
      <c r="D650" s="57" t="s">
        <v>377</v>
      </c>
      <c r="E650" s="59" t="b">
        <f aca="false">TRUE()</f>
        <v>1</v>
      </c>
      <c r="F650" s="57" t="n">
        <v>1</v>
      </c>
      <c r="G650" s="57" t="s">
        <v>4847</v>
      </c>
      <c r="H650" s="57" t="s">
        <v>4876</v>
      </c>
      <c r="I650" s="57" t="n">
        <v>2</v>
      </c>
      <c r="J650" s="57" t="s">
        <v>334</v>
      </c>
      <c r="K650" s="57" t="n">
        <v>2</v>
      </c>
      <c r="L650" s="59" t="b">
        <f aca="false">FALSE()</f>
        <v>0</v>
      </c>
      <c r="M650" s="59" t="b">
        <f aca="false">TRUE()</f>
        <v>1</v>
      </c>
      <c r="N650" s="59" t="b">
        <f aca="false">TRUE()</f>
        <v>1</v>
      </c>
      <c r="O650" s="59" t="b">
        <f aca="false">TRUE()</f>
        <v>1</v>
      </c>
      <c r="P650" s="59" t="b">
        <f aca="false">TRUE()</f>
        <v>1</v>
      </c>
      <c r="Q650" s="57" t="s">
        <v>5423</v>
      </c>
      <c r="R650" s="57" t="s">
        <v>5452</v>
      </c>
      <c r="S650" s="57" t="s">
        <v>5558</v>
      </c>
      <c r="T650" s="58" t="n">
        <v>1</v>
      </c>
      <c r="U650" s="58" t="n">
        <v>33.3400001525879</v>
      </c>
      <c r="V650" s="57" t="s">
        <v>598</v>
      </c>
      <c r="W650" s="57" t="s">
        <v>282</v>
      </c>
      <c r="X650" s="57" t="s">
        <v>5255</v>
      </c>
      <c r="Y650" s="57" t="s">
        <v>4849</v>
      </c>
      <c r="Z650" s="57" t="s">
        <v>4976</v>
      </c>
      <c r="AA650" s="57" t="n">
        <v>85</v>
      </c>
      <c r="AB650" s="57" t="n">
        <v>85</v>
      </c>
      <c r="AC650" s="57" t="s">
        <v>5421</v>
      </c>
      <c r="AD650" s="57" t="s">
        <v>5016</v>
      </c>
      <c r="AE650" s="57" t="s">
        <v>4838</v>
      </c>
      <c r="AF650" s="58" t="n">
        <v>1</v>
      </c>
      <c r="AG650" s="58" t="n">
        <v>31.0599994659424</v>
      </c>
      <c r="AH650" s="58" t="n">
        <v>3.52405107794994</v>
      </c>
      <c r="AI650" s="59" t="b">
        <f aca="false">FALSE()</f>
        <v>0</v>
      </c>
      <c r="AJ650" s="59" t="b">
        <f aca="false">TRUE()</f>
        <v>1</v>
      </c>
      <c r="AK650" s="57" t="s">
        <v>5555</v>
      </c>
    </row>
    <row r="651" customFormat="false" ht="15" hidden="false" customHeight="true" outlineLevel="0" collapsed="false">
      <c r="B651" s="57" t="s">
        <v>4782</v>
      </c>
      <c r="C651" s="57" t="s">
        <v>290</v>
      </c>
      <c r="D651" s="57" t="s">
        <v>377</v>
      </c>
      <c r="E651" s="59" t="b">
        <f aca="false">TRUE()</f>
        <v>1</v>
      </c>
      <c r="F651" s="57" t="n">
        <v>1</v>
      </c>
      <c r="G651" s="57" t="s">
        <v>4847</v>
      </c>
      <c r="H651" s="57" t="s">
        <v>4876</v>
      </c>
      <c r="I651" s="57" t="n">
        <v>2</v>
      </c>
      <c r="J651" s="57" t="s">
        <v>334</v>
      </c>
      <c r="K651" s="57" t="n">
        <v>2</v>
      </c>
      <c r="L651" s="59" t="b">
        <f aca="false">FALSE()</f>
        <v>0</v>
      </c>
      <c r="M651" s="59" t="b">
        <f aca="false">TRUE()</f>
        <v>1</v>
      </c>
      <c r="N651" s="59" t="b">
        <f aca="false">TRUE()</f>
        <v>1</v>
      </c>
      <c r="O651" s="59" t="b">
        <f aca="false">TRUE()</f>
        <v>1</v>
      </c>
      <c r="P651" s="59" t="b">
        <f aca="false">TRUE()</f>
        <v>1</v>
      </c>
      <c r="Q651" s="57" t="s">
        <v>5423</v>
      </c>
      <c r="R651" s="57" t="s">
        <v>5452</v>
      </c>
      <c r="S651" s="57" t="s">
        <v>5558</v>
      </c>
      <c r="T651" s="58" t="n">
        <v>1</v>
      </c>
      <c r="U651" s="58" t="n">
        <v>33.3400001525879</v>
      </c>
      <c r="V651" s="57" t="s">
        <v>598</v>
      </c>
      <c r="W651" s="57" t="s">
        <v>282</v>
      </c>
      <c r="X651" s="57" t="s">
        <v>5255</v>
      </c>
      <c r="Y651" s="57" t="s">
        <v>4849</v>
      </c>
      <c r="Z651" s="57" t="s">
        <v>4976</v>
      </c>
      <c r="AA651" s="57" t="n">
        <v>85</v>
      </c>
      <c r="AB651" s="57" t="n">
        <v>85</v>
      </c>
      <c r="AC651" s="57" t="s">
        <v>5421</v>
      </c>
      <c r="AD651" s="57" t="s">
        <v>5060</v>
      </c>
      <c r="AE651" s="57" t="s">
        <v>4838</v>
      </c>
      <c r="AF651" s="58" t="n">
        <v>1</v>
      </c>
      <c r="AG651" s="58" t="n">
        <v>31.0599994659424</v>
      </c>
      <c r="AH651" s="58" t="n">
        <v>3.24471585812995</v>
      </c>
      <c r="AI651" s="59" t="b">
        <f aca="false">TRUE()</f>
        <v>1</v>
      </c>
      <c r="AJ651" s="59" t="b">
        <f aca="false">TRUE()</f>
        <v>1</v>
      </c>
      <c r="AK651" s="57" t="s">
        <v>5555</v>
      </c>
    </row>
    <row r="652" customFormat="false" ht="15" hidden="false" customHeight="true" outlineLevel="0" collapsed="false">
      <c r="B652" s="57" t="s">
        <v>4782</v>
      </c>
      <c r="C652" s="57" t="s">
        <v>290</v>
      </c>
      <c r="D652" s="57" t="s">
        <v>377</v>
      </c>
      <c r="E652" s="59" t="b">
        <f aca="false">TRUE()</f>
        <v>1</v>
      </c>
      <c r="F652" s="57" t="n">
        <v>1</v>
      </c>
      <c r="G652" s="57" t="s">
        <v>4847</v>
      </c>
      <c r="H652" s="57" t="s">
        <v>4876</v>
      </c>
      <c r="I652" s="57" t="n">
        <v>2</v>
      </c>
      <c r="J652" s="57" t="s">
        <v>334</v>
      </c>
      <c r="K652" s="57" t="n">
        <v>2</v>
      </c>
      <c r="L652" s="59" t="b">
        <f aca="false">FALSE()</f>
        <v>0</v>
      </c>
      <c r="M652" s="59" t="b">
        <f aca="false">TRUE()</f>
        <v>1</v>
      </c>
      <c r="N652" s="59" t="b">
        <f aca="false">TRUE()</f>
        <v>1</v>
      </c>
      <c r="O652" s="59" t="b">
        <f aca="false">TRUE()</f>
        <v>1</v>
      </c>
      <c r="P652" s="59" t="b">
        <f aca="false">TRUE()</f>
        <v>1</v>
      </c>
      <c r="Q652" s="57" t="s">
        <v>5423</v>
      </c>
      <c r="R652" s="57" t="s">
        <v>5452</v>
      </c>
      <c r="S652" s="57" t="s">
        <v>5558</v>
      </c>
      <c r="T652" s="58" t="n">
        <v>1</v>
      </c>
      <c r="U652" s="58" t="n">
        <v>33.3400001525879</v>
      </c>
      <c r="V652" s="57" t="s">
        <v>598</v>
      </c>
      <c r="W652" s="57" t="s">
        <v>282</v>
      </c>
      <c r="X652" s="57" t="s">
        <v>5255</v>
      </c>
      <c r="Y652" s="57" t="s">
        <v>4849</v>
      </c>
      <c r="Z652" s="57" t="s">
        <v>4976</v>
      </c>
      <c r="AA652" s="57" t="n">
        <v>85</v>
      </c>
      <c r="AB652" s="57" t="n">
        <v>85</v>
      </c>
      <c r="AC652" s="57" t="s">
        <v>5421</v>
      </c>
      <c r="AD652" s="57" t="s">
        <v>5231</v>
      </c>
      <c r="AE652" s="57" t="s">
        <v>4795</v>
      </c>
      <c r="AF652" s="58" t="n">
        <v>1</v>
      </c>
      <c r="AG652" s="58" t="n">
        <v>31.0599994659424</v>
      </c>
      <c r="AH652" s="58" t="n">
        <v>3.47491251688444</v>
      </c>
      <c r="AI652" s="59" t="b">
        <f aca="false">TRUE()</f>
        <v>1</v>
      </c>
      <c r="AJ652" s="59" t="b">
        <f aca="false">TRUE()</f>
        <v>1</v>
      </c>
      <c r="AK652" s="57" t="s">
        <v>5555</v>
      </c>
    </row>
    <row r="653" customFormat="false" ht="15" hidden="false" customHeight="true" outlineLevel="0" collapsed="false">
      <c r="B653" s="57" t="s">
        <v>4782</v>
      </c>
      <c r="C653" s="57" t="s">
        <v>290</v>
      </c>
      <c r="D653" s="57" t="s">
        <v>377</v>
      </c>
      <c r="E653" s="59" t="b">
        <f aca="false">TRUE()</f>
        <v>1</v>
      </c>
      <c r="F653" s="57" t="n">
        <v>1</v>
      </c>
      <c r="G653" s="57" t="s">
        <v>4847</v>
      </c>
      <c r="H653" s="57" t="s">
        <v>4876</v>
      </c>
      <c r="I653" s="57" t="n">
        <v>3</v>
      </c>
      <c r="J653" s="57" t="s">
        <v>428</v>
      </c>
      <c r="K653" s="57" t="n">
        <v>2</v>
      </c>
      <c r="L653" s="59" t="b">
        <f aca="false">FALSE()</f>
        <v>0</v>
      </c>
      <c r="M653" s="59" t="b">
        <f aca="false">TRUE()</f>
        <v>1</v>
      </c>
      <c r="N653" s="59" t="b">
        <f aca="false">TRUE()</f>
        <v>1</v>
      </c>
      <c r="O653" s="59" t="b">
        <f aca="false">TRUE()</f>
        <v>1</v>
      </c>
      <c r="P653" s="59" t="b">
        <f aca="false">TRUE()</f>
        <v>1</v>
      </c>
      <c r="Q653" s="57" t="s">
        <v>5425</v>
      </c>
      <c r="R653" s="57" t="s">
        <v>4795</v>
      </c>
      <c r="S653" s="57" t="s">
        <v>4795</v>
      </c>
      <c r="T653" s="58" t="n">
        <v>1</v>
      </c>
      <c r="U653" s="58" t="n">
        <v>33.2000007629395</v>
      </c>
      <c r="V653" s="57" t="s">
        <v>598</v>
      </c>
      <c r="W653" s="57" t="s">
        <v>282</v>
      </c>
      <c r="X653" s="57" t="s">
        <v>5255</v>
      </c>
      <c r="Y653" s="57" t="s">
        <v>4849</v>
      </c>
      <c r="Z653" s="57" t="s">
        <v>4976</v>
      </c>
      <c r="AA653" s="57" t="n">
        <v>78</v>
      </c>
      <c r="AB653" s="57" t="n">
        <v>78</v>
      </c>
      <c r="AC653" s="57" t="s">
        <v>5424</v>
      </c>
      <c r="AD653" s="57" t="s">
        <v>5426</v>
      </c>
      <c r="AE653" s="57" t="s">
        <v>4838</v>
      </c>
      <c r="AF653" s="58" t="n">
        <v>1</v>
      </c>
      <c r="AG653" s="58" t="n">
        <v>32.0800018310547</v>
      </c>
      <c r="AH653" s="58" t="n">
        <v>4.42254270753826</v>
      </c>
      <c r="AI653" s="59" t="b">
        <f aca="false">FALSE()</f>
        <v>0</v>
      </c>
      <c r="AJ653" s="59" t="b">
        <f aca="false">FALSE()</f>
        <v>0</v>
      </c>
      <c r="AK653" s="57" t="s">
        <v>5555</v>
      </c>
    </row>
    <row r="654" customFormat="false" ht="15" hidden="false" customHeight="true" outlineLevel="0" collapsed="false">
      <c r="B654" s="57" t="s">
        <v>4782</v>
      </c>
      <c r="C654" s="57" t="s">
        <v>290</v>
      </c>
      <c r="D654" s="57" t="s">
        <v>377</v>
      </c>
      <c r="E654" s="59" t="b">
        <f aca="false">TRUE()</f>
        <v>1</v>
      </c>
      <c r="F654" s="57" t="n">
        <v>1</v>
      </c>
      <c r="G654" s="57" t="s">
        <v>4847</v>
      </c>
      <c r="H654" s="57" t="s">
        <v>4876</v>
      </c>
      <c r="I654" s="57" t="n">
        <v>3</v>
      </c>
      <c r="J654" s="57" t="s">
        <v>428</v>
      </c>
      <c r="K654" s="57" t="n">
        <v>2</v>
      </c>
      <c r="L654" s="59" t="b">
        <f aca="false">FALSE()</f>
        <v>0</v>
      </c>
      <c r="M654" s="59" t="b">
        <f aca="false">TRUE()</f>
        <v>1</v>
      </c>
      <c r="N654" s="59" t="b">
        <f aca="false">TRUE()</f>
        <v>1</v>
      </c>
      <c r="O654" s="59" t="b">
        <f aca="false">TRUE()</f>
        <v>1</v>
      </c>
      <c r="P654" s="59" t="b">
        <f aca="false">TRUE()</f>
        <v>1</v>
      </c>
      <c r="Q654" s="57" t="s">
        <v>5425</v>
      </c>
      <c r="R654" s="57" t="s">
        <v>4838</v>
      </c>
      <c r="S654" s="57" t="s">
        <v>5557</v>
      </c>
      <c r="T654" s="58" t="n">
        <v>1</v>
      </c>
      <c r="U654" s="58" t="n">
        <v>33.2000007629395</v>
      </c>
      <c r="V654" s="57" t="s">
        <v>598</v>
      </c>
      <c r="W654" s="57" t="s">
        <v>282</v>
      </c>
      <c r="X654" s="57" t="s">
        <v>5255</v>
      </c>
      <c r="Y654" s="57" t="s">
        <v>4849</v>
      </c>
      <c r="Z654" s="57" t="s">
        <v>4976</v>
      </c>
      <c r="AA654" s="57" t="n">
        <v>78</v>
      </c>
      <c r="AB654" s="57" t="n">
        <v>78</v>
      </c>
      <c r="AC654" s="57" t="s">
        <v>5424</v>
      </c>
      <c r="AD654" s="57" t="s">
        <v>5426</v>
      </c>
      <c r="AE654" s="57" t="s">
        <v>4838</v>
      </c>
      <c r="AF654" s="58" t="n">
        <v>1</v>
      </c>
      <c r="AG654" s="58" t="n">
        <v>32.0800018310547</v>
      </c>
      <c r="AH654" s="58" t="n">
        <v>4.25247386823245</v>
      </c>
      <c r="AI654" s="59" t="b">
        <f aca="false">FALSE()</f>
        <v>0</v>
      </c>
      <c r="AJ654" s="59" t="b">
        <f aca="false">FALSE()</f>
        <v>0</v>
      </c>
      <c r="AK654" s="57" t="s">
        <v>5555</v>
      </c>
    </row>
    <row r="655" customFormat="false" ht="15" hidden="false" customHeight="true" outlineLevel="0" collapsed="false">
      <c r="B655" s="57" t="s">
        <v>4782</v>
      </c>
      <c r="C655" s="57" t="s">
        <v>290</v>
      </c>
      <c r="D655" s="57" t="s">
        <v>377</v>
      </c>
      <c r="E655" s="59" t="b">
        <f aca="false">TRUE()</f>
        <v>1</v>
      </c>
      <c r="F655" s="57" t="n">
        <v>1</v>
      </c>
      <c r="G655" s="57" t="s">
        <v>4847</v>
      </c>
      <c r="H655" s="57" t="s">
        <v>4876</v>
      </c>
      <c r="I655" s="57" t="n">
        <v>3</v>
      </c>
      <c r="J655" s="57" t="s">
        <v>428</v>
      </c>
      <c r="K655" s="57" t="n">
        <v>2</v>
      </c>
      <c r="L655" s="59" t="b">
        <f aca="false">FALSE()</f>
        <v>0</v>
      </c>
      <c r="M655" s="59" t="b">
        <f aca="false">TRUE()</f>
        <v>1</v>
      </c>
      <c r="N655" s="59" t="b">
        <f aca="false">TRUE()</f>
        <v>1</v>
      </c>
      <c r="O655" s="59" t="b">
        <f aca="false">TRUE()</f>
        <v>1</v>
      </c>
      <c r="P655" s="59" t="b">
        <f aca="false">TRUE()</f>
        <v>1</v>
      </c>
      <c r="Q655" s="57" t="s">
        <v>5425</v>
      </c>
      <c r="R655" s="57" t="s">
        <v>4866</v>
      </c>
      <c r="S655" s="57" t="s">
        <v>5557</v>
      </c>
      <c r="T655" s="58" t="n">
        <v>1</v>
      </c>
      <c r="U655" s="58" t="n">
        <v>33.2000007629395</v>
      </c>
      <c r="V655" s="57" t="s">
        <v>598</v>
      </c>
      <c r="W655" s="57" t="s">
        <v>282</v>
      </c>
      <c r="X655" s="57" t="s">
        <v>5255</v>
      </c>
      <c r="Y655" s="57" t="s">
        <v>4849</v>
      </c>
      <c r="Z655" s="57" t="s">
        <v>4976</v>
      </c>
      <c r="AA655" s="57" t="n">
        <v>78</v>
      </c>
      <c r="AB655" s="57" t="n">
        <v>78</v>
      </c>
      <c r="AC655" s="57" t="s">
        <v>5424</v>
      </c>
      <c r="AD655" s="57" t="s">
        <v>5481</v>
      </c>
      <c r="AE655" s="57" t="s">
        <v>4838</v>
      </c>
      <c r="AF655" s="58" t="n">
        <v>1</v>
      </c>
      <c r="AG655" s="58" t="n">
        <v>32.0800018310547</v>
      </c>
      <c r="AH655" s="58" t="n">
        <v>4.45115681592999</v>
      </c>
      <c r="AI655" s="59" t="b">
        <f aca="false">FALSE()</f>
        <v>0</v>
      </c>
      <c r="AJ655" s="59" t="b">
        <f aca="false">FALSE()</f>
        <v>0</v>
      </c>
      <c r="AK655" s="57" t="s">
        <v>5555</v>
      </c>
    </row>
    <row r="656" customFormat="false" ht="15" hidden="false" customHeight="true" outlineLevel="0" collapsed="false">
      <c r="B656" s="57" t="s">
        <v>4782</v>
      </c>
      <c r="C656" s="57" t="s">
        <v>290</v>
      </c>
      <c r="D656" s="57" t="s">
        <v>377</v>
      </c>
      <c r="E656" s="59" t="b">
        <f aca="false">TRUE()</f>
        <v>1</v>
      </c>
      <c r="F656" s="57" t="n">
        <v>1</v>
      </c>
      <c r="G656" s="57" t="s">
        <v>4847</v>
      </c>
      <c r="H656" s="57" t="s">
        <v>4876</v>
      </c>
      <c r="I656" s="57" t="n">
        <v>4</v>
      </c>
      <c r="J656" s="57" t="s">
        <v>360</v>
      </c>
      <c r="K656" s="57" t="n">
        <v>2</v>
      </c>
      <c r="L656" s="59" t="b">
        <f aca="false">FALSE()</f>
        <v>0</v>
      </c>
      <c r="M656" s="59" t="b">
        <f aca="false">TRUE()</f>
        <v>1</v>
      </c>
      <c r="N656" s="59" t="b">
        <f aca="false">TRUE()</f>
        <v>1</v>
      </c>
      <c r="O656" s="59" t="b">
        <f aca="false">TRUE()</f>
        <v>1</v>
      </c>
      <c r="P656" s="59" t="b">
        <f aca="false">TRUE()</f>
        <v>1</v>
      </c>
      <c r="Q656" s="57" t="s">
        <v>5417</v>
      </c>
      <c r="R656" s="57" t="s">
        <v>4795</v>
      </c>
      <c r="S656" s="57" t="s">
        <v>4795</v>
      </c>
      <c r="T656" s="58" t="n">
        <v>1</v>
      </c>
      <c r="U656" s="58" t="n">
        <v>31.75</v>
      </c>
      <c r="V656" s="57" t="s">
        <v>598</v>
      </c>
      <c r="W656" s="57" t="s">
        <v>282</v>
      </c>
      <c r="X656" s="57" t="s">
        <v>5255</v>
      </c>
      <c r="Y656" s="57" t="s">
        <v>4849</v>
      </c>
      <c r="Z656" s="57" t="s">
        <v>4976</v>
      </c>
      <c r="AA656" s="57" t="n">
        <v>78</v>
      </c>
      <c r="AB656" s="57" t="n">
        <v>78</v>
      </c>
      <c r="AC656" s="57" t="s">
        <v>5424</v>
      </c>
      <c r="AD656" s="57" t="s">
        <v>5426</v>
      </c>
      <c r="AE656" s="57" t="s">
        <v>4838</v>
      </c>
      <c r="AF656" s="58" t="n">
        <v>1</v>
      </c>
      <c r="AG656" s="58" t="n">
        <v>32.0800018310547</v>
      </c>
      <c r="AH656" s="58" t="n">
        <v>4.02859057239623</v>
      </c>
      <c r="AI656" s="59" t="b">
        <f aca="false">FALSE()</f>
        <v>0</v>
      </c>
      <c r="AJ656" s="59" t="b">
        <f aca="false">FALSE()</f>
        <v>0</v>
      </c>
      <c r="AK656" s="57" t="s">
        <v>5555</v>
      </c>
    </row>
    <row r="657" customFormat="false" ht="15" hidden="false" customHeight="true" outlineLevel="0" collapsed="false">
      <c r="B657" s="57" t="s">
        <v>4782</v>
      </c>
      <c r="C657" s="57" t="s">
        <v>290</v>
      </c>
      <c r="D657" s="57" t="s">
        <v>377</v>
      </c>
      <c r="E657" s="59" t="b">
        <f aca="false">TRUE()</f>
        <v>1</v>
      </c>
      <c r="F657" s="57" t="n">
        <v>1</v>
      </c>
      <c r="G657" s="57" t="s">
        <v>4847</v>
      </c>
      <c r="H657" s="57" t="s">
        <v>4876</v>
      </c>
      <c r="I657" s="57" t="n">
        <v>4</v>
      </c>
      <c r="J657" s="57" t="s">
        <v>360</v>
      </c>
      <c r="K657" s="57" t="n">
        <v>2</v>
      </c>
      <c r="L657" s="59" t="b">
        <f aca="false">FALSE()</f>
        <v>0</v>
      </c>
      <c r="M657" s="59" t="b">
        <f aca="false">TRUE()</f>
        <v>1</v>
      </c>
      <c r="N657" s="59" t="b">
        <f aca="false">TRUE()</f>
        <v>1</v>
      </c>
      <c r="O657" s="59" t="b">
        <f aca="false">TRUE()</f>
        <v>1</v>
      </c>
      <c r="P657" s="59" t="b">
        <f aca="false">TRUE()</f>
        <v>1</v>
      </c>
      <c r="Q657" s="57" t="s">
        <v>5417</v>
      </c>
      <c r="R657" s="57" t="s">
        <v>4840</v>
      </c>
      <c r="S657" s="57" t="s">
        <v>5557</v>
      </c>
      <c r="T657" s="58" t="n">
        <v>1</v>
      </c>
      <c r="U657" s="58" t="n">
        <v>31.75</v>
      </c>
      <c r="V657" s="57" t="s">
        <v>598</v>
      </c>
      <c r="W657" s="57" t="s">
        <v>282</v>
      </c>
      <c r="X657" s="57" t="s">
        <v>5255</v>
      </c>
      <c r="Y657" s="57" t="s">
        <v>4849</v>
      </c>
      <c r="Z657" s="57" t="s">
        <v>4976</v>
      </c>
      <c r="AA657" s="57" t="n">
        <v>78</v>
      </c>
      <c r="AB657" s="57" t="n">
        <v>78</v>
      </c>
      <c r="AC657" s="57" t="s">
        <v>5424</v>
      </c>
      <c r="AD657" s="57" t="s">
        <v>5426</v>
      </c>
      <c r="AE657" s="57" t="s">
        <v>4838</v>
      </c>
      <c r="AF657" s="58" t="n">
        <v>1</v>
      </c>
      <c r="AG657" s="58" t="n">
        <v>32.0800018310547</v>
      </c>
      <c r="AH657" s="58" t="n">
        <v>4.40444514099108</v>
      </c>
      <c r="AI657" s="59" t="b">
        <f aca="false">FALSE()</f>
        <v>0</v>
      </c>
      <c r="AJ657" s="59" t="b">
        <f aca="false">FALSE()</f>
        <v>0</v>
      </c>
      <c r="AK657" s="57" t="s">
        <v>5555</v>
      </c>
    </row>
    <row r="658" customFormat="false" ht="15" hidden="false" customHeight="true" outlineLevel="0" collapsed="false">
      <c r="B658" s="57" t="s">
        <v>4782</v>
      </c>
      <c r="C658" s="57" t="s">
        <v>290</v>
      </c>
      <c r="D658" s="57" t="s">
        <v>377</v>
      </c>
      <c r="E658" s="59" t="b">
        <f aca="false">TRUE()</f>
        <v>1</v>
      </c>
      <c r="F658" s="57" t="n">
        <v>1</v>
      </c>
      <c r="G658" s="57" t="s">
        <v>4847</v>
      </c>
      <c r="H658" s="57" t="s">
        <v>4876</v>
      </c>
      <c r="I658" s="57" t="n">
        <v>4</v>
      </c>
      <c r="J658" s="57" t="s">
        <v>360</v>
      </c>
      <c r="K658" s="57" t="n">
        <v>2</v>
      </c>
      <c r="L658" s="59" t="b">
        <f aca="false">FALSE()</f>
        <v>0</v>
      </c>
      <c r="M658" s="59" t="b">
        <f aca="false">TRUE()</f>
        <v>1</v>
      </c>
      <c r="N658" s="59" t="b">
        <f aca="false">TRUE()</f>
        <v>1</v>
      </c>
      <c r="O658" s="59" t="b">
        <f aca="false">TRUE()</f>
        <v>1</v>
      </c>
      <c r="P658" s="59" t="b">
        <f aca="false">TRUE()</f>
        <v>1</v>
      </c>
      <c r="Q658" s="57" t="s">
        <v>5417</v>
      </c>
      <c r="R658" s="57" t="s">
        <v>5028</v>
      </c>
      <c r="S658" s="57" t="s">
        <v>5558</v>
      </c>
      <c r="T658" s="58" t="n">
        <v>1</v>
      </c>
      <c r="U658" s="58" t="n">
        <v>31.75</v>
      </c>
      <c r="V658" s="57" t="s">
        <v>598</v>
      </c>
      <c r="W658" s="57" t="s">
        <v>282</v>
      </c>
      <c r="X658" s="57" t="s">
        <v>5255</v>
      </c>
      <c r="Y658" s="57" t="s">
        <v>4849</v>
      </c>
      <c r="Z658" s="57" t="s">
        <v>4976</v>
      </c>
      <c r="AA658" s="57" t="n">
        <v>42</v>
      </c>
      <c r="AB658" s="57" t="n">
        <v>42</v>
      </c>
      <c r="AC658" s="57" t="s">
        <v>5425</v>
      </c>
      <c r="AD658" s="57" t="s">
        <v>5487</v>
      </c>
      <c r="AE658" s="57" t="s">
        <v>4838</v>
      </c>
      <c r="AF658" s="58" t="n">
        <v>1</v>
      </c>
      <c r="AG658" s="58" t="n">
        <v>31.9099998474121</v>
      </c>
      <c r="AH658" s="58" t="n">
        <v>3.81509292154199</v>
      </c>
      <c r="AI658" s="59" t="b">
        <f aca="false">FALSE()</f>
        <v>0</v>
      </c>
      <c r="AJ658" s="59" t="b">
        <f aca="false">TRUE()</f>
        <v>1</v>
      </c>
      <c r="AK658" s="57" t="s">
        <v>5555</v>
      </c>
    </row>
    <row r="659" customFormat="false" ht="15" hidden="false" customHeight="true" outlineLevel="0" collapsed="false">
      <c r="B659" s="57" t="s">
        <v>4782</v>
      </c>
      <c r="C659" s="57" t="s">
        <v>290</v>
      </c>
      <c r="D659" s="57" t="s">
        <v>377</v>
      </c>
      <c r="E659" s="59" t="b">
        <f aca="false">TRUE()</f>
        <v>1</v>
      </c>
      <c r="F659" s="57" t="n">
        <v>1</v>
      </c>
      <c r="G659" s="57" t="s">
        <v>4847</v>
      </c>
      <c r="H659" s="57" t="s">
        <v>4876</v>
      </c>
      <c r="I659" s="57" t="n">
        <v>4</v>
      </c>
      <c r="J659" s="57" t="s">
        <v>360</v>
      </c>
      <c r="K659" s="57" t="n">
        <v>2</v>
      </c>
      <c r="L659" s="59" t="b">
        <f aca="false">FALSE()</f>
        <v>0</v>
      </c>
      <c r="M659" s="59" t="b">
        <f aca="false">TRUE()</f>
        <v>1</v>
      </c>
      <c r="N659" s="59" t="b">
        <f aca="false">TRUE()</f>
        <v>1</v>
      </c>
      <c r="O659" s="59" t="b">
        <f aca="false">TRUE()</f>
        <v>1</v>
      </c>
      <c r="P659" s="59" t="b">
        <f aca="false">TRUE()</f>
        <v>1</v>
      </c>
      <c r="Q659" s="57" t="s">
        <v>5417</v>
      </c>
      <c r="R659" s="57" t="s">
        <v>5480</v>
      </c>
      <c r="S659" s="57" t="s">
        <v>5558</v>
      </c>
      <c r="T659" s="58" t="n">
        <v>1</v>
      </c>
      <c r="U659" s="58" t="n">
        <v>31.75</v>
      </c>
      <c r="V659" s="57" t="s">
        <v>598</v>
      </c>
      <c r="W659" s="57" t="s">
        <v>282</v>
      </c>
      <c r="X659" s="57" t="s">
        <v>5255</v>
      </c>
      <c r="Y659" s="57" t="s">
        <v>4849</v>
      </c>
      <c r="Z659" s="57" t="s">
        <v>4976</v>
      </c>
      <c r="AA659" s="57" t="n">
        <v>42</v>
      </c>
      <c r="AB659" s="57" t="n">
        <v>42</v>
      </c>
      <c r="AC659" s="57" t="s">
        <v>5425</v>
      </c>
      <c r="AD659" s="57" t="s">
        <v>5487</v>
      </c>
      <c r="AE659" s="57" t="s">
        <v>4838</v>
      </c>
      <c r="AF659" s="58" t="n">
        <v>1</v>
      </c>
      <c r="AG659" s="58" t="n">
        <v>31.9099998474121</v>
      </c>
      <c r="AH659" s="58" t="n">
        <v>3.72524106602512</v>
      </c>
      <c r="AI659" s="59" t="b">
        <f aca="false">FALSE()</f>
        <v>0</v>
      </c>
      <c r="AJ659" s="59" t="b">
        <f aca="false">TRUE()</f>
        <v>1</v>
      </c>
      <c r="AK659" s="57" t="s">
        <v>5555</v>
      </c>
    </row>
    <row r="660" customFormat="false" ht="15" hidden="false" customHeight="true" outlineLevel="0" collapsed="false">
      <c r="B660" s="57" t="s">
        <v>4782</v>
      </c>
      <c r="C660" s="57" t="s">
        <v>290</v>
      </c>
      <c r="D660" s="57" t="s">
        <v>377</v>
      </c>
      <c r="E660" s="59" t="b">
        <f aca="false">TRUE()</f>
        <v>1</v>
      </c>
      <c r="F660" s="57" t="n">
        <v>1</v>
      </c>
      <c r="G660" s="57" t="s">
        <v>4847</v>
      </c>
      <c r="H660" s="57" t="s">
        <v>4876</v>
      </c>
      <c r="I660" s="57" t="n">
        <v>4</v>
      </c>
      <c r="J660" s="57" t="s">
        <v>360</v>
      </c>
      <c r="K660" s="57" t="n">
        <v>2</v>
      </c>
      <c r="L660" s="59" t="b">
        <f aca="false">FALSE()</f>
        <v>0</v>
      </c>
      <c r="M660" s="59" t="b">
        <f aca="false">TRUE()</f>
        <v>1</v>
      </c>
      <c r="N660" s="59" t="b">
        <f aca="false">TRUE()</f>
        <v>1</v>
      </c>
      <c r="O660" s="59" t="b">
        <f aca="false">TRUE()</f>
        <v>1</v>
      </c>
      <c r="P660" s="59" t="b">
        <f aca="false">TRUE()</f>
        <v>1</v>
      </c>
      <c r="Q660" s="57" t="s">
        <v>5417</v>
      </c>
      <c r="R660" s="57" t="s">
        <v>5480</v>
      </c>
      <c r="S660" s="57" t="s">
        <v>5558</v>
      </c>
      <c r="T660" s="58" t="n">
        <v>1</v>
      </c>
      <c r="U660" s="58" t="n">
        <v>31.75</v>
      </c>
      <c r="V660" s="57" t="s">
        <v>598</v>
      </c>
      <c r="W660" s="57" t="s">
        <v>282</v>
      </c>
      <c r="X660" s="57" t="s">
        <v>5255</v>
      </c>
      <c r="Y660" s="57" t="s">
        <v>4849</v>
      </c>
      <c r="Z660" s="57" t="s">
        <v>4976</v>
      </c>
      <c r="AA660" s="57" t="n">
        <v>78</v>
      </c>
      <c r="AB660" s="57" t="n">
        <v>78</v>
      </c>
      <c r="AC660" s="57" t="s">
        <v>5424</v>
      </c>
      <c r="AD660" s="57" t="s">
        <v>5426</v>
      </c>
      <c r="AE660" s="57" t="s">
        <v>4838</v>
      </c>
      <c r="AF660" s="58" t="n">
        <v>1</v>
      </c>
      <c r="AG660" s="58" t="n">
        <v>32.0800018310547</v>
      </c>
      <c r="AH660" s="58" t="n">
        <v>3.63717321556174</v>
      </c>
      <c r="AI660" s="59" t="b">
        <f aca="false">FALSE()</f>
        <v>0</v>
      </c>
      <c r="AJ660" s="59" t="b">
        <f aca="false">TRUE()</f>
        <v>1</v>
      </c>
      <c r="AK660" s="57" t="s">
        <v>5555</v>
      </c>
    </row>
    <row r="661" customFormat="false" ht="15" hidden="false" customHeight="true" outlineLevel="0" collapsed="false">
      <c r="B661" s="57" t="s">
        <v>4782</v>
      </c>
      <c r="C661" s="57" t="s">
        <v>290</v>
      </c>
      <c r="D661" s="57" t="s">
        <v>377</v>
      </c>
      <c r="E661" s="59" t="b">
        <f aca="false">TRUE()</f>
        <v>1</v>
      </c>
      <c r="F661" s="57" t="n">
        <v>1</v>
      </c>
      <c r="G661" s="57" t="s">
        <v>4847</v>
      </c>
      <c r="H661" s="57" t="s">
        <v>4876</v>
      </c>
      <c r="I661" s="57" t="n">
        <v>5</v>
      </c>
      <c r="J661" s="57" t="s">
        <v>360</v>
      </c>
      <c r="K661" s="57" t="n">
        <v>2</v>
      </c>
      <c r="L661" s="59" t="b">
        <f aca="false">FALSE()</f>
        <v>0</v>
      </c>
      <c r="M661" s="59" t="b">
        <f aca="false">TRUE()</f>
        <v>1</v>
      </c>
      <c r="N661" s="59" t="b">
        <f aca="false">TRUE()</f>
        <v>1</v>
      </c>
      <c r="O661" s="59" t="b">
        <f aca="false">TRUE()</f>
        <v>1</v>
      </c>
      <c r="P661" s="59" t="b">
        <f aca="false">TRUE()</f>
        <v>1</v>
      </c>
      <c r="Q661" s="57" t="s">
        <v>5417</v>
      </c>
      <c r="R661" s="57" t="s">
        <v>4838</v>
      </c>
      <c r="S661" s="57" t="s">
        <v>5557</v>
      </c>
      <c r="T661" s="58" t="n">
        <v>1</v>
      </c>
      <c r="U661" s="58" t="n">
        <v>32</v>
      </c>
      <c r="V661" s="57" t="s">
        <v>598</v>
      </c>
      <c r="W661" s="57" t="s">
        <v>282</v>
      </c>
      <c r="X661" s="57" t="s">
        <v>5255</v>
      </c>
      <c r="Y661" s="57" t="s">
        <v>4849</v>
      </c>
      <c r="Z661" s="57" t="s">
        <v>4976</v>
      </c>
      <c r="AA661" s="57" t="n">
        <v>42</v>
      </c>
      <c r="AB661" s="57" t="n">
        <v>42</v>
      </c>
      <c r="AC661" s="57" t="s">
        <v>5425</v>
      </c>
      <c r="AD661" s="57" t="s">
        <v>5030</v>
      </c>
      <c r="AE661" s="57" t="s">
        <v>4838</v>
      </c>
      <c r="AF661" s="58" t="n">
        <v>1</v>
      </c>
      <c r="AG661" s="58" t="n">
        <v>31.9099998474121</v>
      </c>
      <c r="AH661" s="58" t="n">
        <v>4.4654187933496</v>
      </c>
      <c r="AI661" s="59" t="b">
        <f aca="false">FALSE()</f>
        <v>0</v>
      </c>
      <c r="AJ661" s="59" t="b">
        <f aca="false">FALSE()</f>
        <v>0</v>
      </c>
      <c r="AK661" s="57" t="s">
        <v>5555</v>
      </c>
    </row>
    <row r="662" customFormat="false" ht="15" hidden="false" customHeight="true" outlineLevel="0" collapsed="false">
      <c r="B662" s="57" t="s">
        <v>4782</v>
      </c>
      <c r="C662" s="57" t="s">
        <v>290</v>
      </c>
      <c r="D662" s="57" t="s">
        <v>377</v>
      </c>
      <c r="E662" s="59" t="b">
        <f aca="false">TRUE()</f>
        <v>1</v>
      </c>
      <c r="F662" s="57" t="n">
        <v>1</v>
      </c>
      <c r="G662" s="57" t="s">
        <v>4847</v>
      </c>
      <c r="H662" s="57" t="s">
        <v>4876</v>
      </c>
      <c r="I662" s="57" t="n">
        <v>5</v>
      </c>
      <c r="J662" s="57" t="s">
        <v>360</v>
      </c>
      <c r="K662" s="57" t="n">
        <v>2</v>
      </c>
      <c r="L662" s="59" t="b">
        <f aca="false">FALSE()</f>
        <v>0</v>
      </c>
      <c r="M662" s="59" t="b">
        <f aca="false">TRUE()</f>
        <v>1</v>
      </c>
      <c r="N662" s="59" t="b">
        <f aca="false">TRUE()</f>
        <v>1</v>
      </c>
      <c r="O662" s="59" t="b">
        <f aca="false">TRUE()</f>
        <v>1</v>
      </c>
      <c r="P662" s="59" t="b">
        <f aca="false">TRUE()</f>
        <v>1</v>
      </c>
      <c r="Q662" s="57" t="s">
        <v>5417</v>
      </c>
      <c r="R662" s="57" t="s">
        <v>4838</v>
      </c>
      <c r="S662" s="57" t="s">
        <v>5557</v>
      </c>
      <c r="T662" s="58" t="n">
        <v>1</v>
      </c>
      <c r="U662" s="58" t="n">
        <v>32</v>
      </c>
      <c r="V662" s="57" t="s">
        <v>598</v>
      </c>
      <c r="W662" s="57" t="s">
        <v>282</v>
      </c>
      <c r="X662" s="57" t="s">
        <v>5255</v>
      </c>
      <c r="Y662" s="57" t="s">
        <v>4849</v>
      </c>
      <c r="Z662" s="57" t="s">
        <v>4976</v>
      </c>
      <c r="AA662" s="57" t="n">
        <v>42</v>
      </c>
      <c r="AB662" s="57" t="n">
        <v>42</v>
      </c>
      <c r="AC662" s="57" t="s">
        <v>5425</v>
      </c>
      <c r="AD662" s="57" t="s">
        <v>5481</v>
      </c>
      <c r="AE662" s="57" t="s">
        <v>4838</v>
      </c>
      <c r="AF662" s="58" t="n">
        <v>1</v>
      </c>
      <c r="AG662" s="58" t="n">
        <v>31.9099998474121</v>
      </c>
      <c r="AH662" s="58" t="n">
        <v>4.19149484074594</v>
      </c>
      <c r="AI662" s="59" t="b">
        <f aca="false">FALSE()</f>
        <v>0</v>
      </c>
      <c r="AJ662" s="59" t="b">
        <f aca="false">FALSE()</f>
        <v>0</v>
      </c>
      <c r="AK662" s="57" t="s">
        <v>5555</v>
      </c>
    </row>
    <row r="663" customFormat="false" ht="15" hidden="false" customHeight="true" outlineLevel="0" collapsed="false">
      <c r="B663" s="57" t="s">
        <v>4782</v>
      </c>
      <c r="C663" s="57" t="s">
        <v>290</v>
      </c>
      <c r="D663" s="57" t="s">
        <v>377</v>
      </c>
      <c r="E663" s="59" t="b">
        <f aca="false">TRUE()</f>
        <v>1</v>
      </c>
      <c r="F663" s="57" t="n">
        <v>1</v>
      </c>
      <c r="G663" s="57" t="s">
        <v>4847</v>
      </c>
      <c r="H663" s="57" t="s">
        <v>4876</v>
      </c>
      <c r="I663" s="57" t="n">
        <v>5</v>
      </c>
      <c r="J663" s="57" t="s">
        <v>360</v>
      </c>
      <c r="K663" s="57" t="n">
        <v>2</v>
      </c>
      <c r="L663" s="59" t="b">
        <f aca="false">FALSE()</f>
        <v>0</v>
      </c>
      <c r="M663" s="59" t="b">
        <f aca="false">TRUE()</f>
        <v>1</v>
      </c>
      <c r="N663" s="59" t="b">
        <f aca="false">TRUE()</f>
        <v>1</v>
      </c>
      <c r="O663" s="59" t="b">
        <f aca="false">TRUE()</f>
        <v>1</v>
      </c>
      <c r="P663" s="59" t="b">
        <f aca="false">TRUE()</f>
        <v>1</v>
      </c>
      <c r="Q663" s="57" t="s">
        <v>5417</v>
      </c>
      <c r="R663" s="57" t="s">
        <v>4866</v>
      </c>
      <c r="S663" s="57" t="s">
        <v>5557</v>
      </c>
      <c r="T663" s="58" t="n">
        <v>1</v>
      </c>
      <c r="U663" s="58" t="n">
        <v>32</v>
      </c>
      <c r="V663" s="57" t="s">
        <v>598</v>
      </c>
      <c r="W663" s="57" t="s">
        <v>282</v>
      </c>
      <c r="X663" s="57" t="s">
        <v>5255</v>
      </c>
      <c r="Y663" s="57" t="s">
        <v>4849</v>
      </c>
      <c r="Z663" s="57" t="s">
        <v>4976</v>
      </c>
      <c r="AA663" s="57" t="n">
        <v>42</v>
      </c>
      <c r="AB663" s="57" t="n">
        <v>42</v>
      </c>
      <c r="AC663" s="57" t="s">
        <v>5425</v>
      </c>
      <c r="AD663" s="57" t="s">
        <v>4866</v>
      </c>
      <c r="AE663" s="57" t="s">
        <v>4866</v>
      </c>
      <c r="AF663" s="58" t="n">
        <v>1</v>
      </c>
      <c r="AG663" s="58" t="n">
        <v>31.9099998474121</v>
      </c>
      <c r="AH663" s="58" t="n">
        <v>3.69281951901254</v>
      </c>
      <c r="AI663" s="59" t="b">
        <f aca="false">FALSE()</f>
        <v>0</v>
      </c>
      <c r="AJ663" s="59" t="b">
        <f aca="false">TRUE()</f>
        <v>1</v>
      </c>
      <c r="AK663" s="57" t="s">
        <v>5556</v>
      </c>
    </row>
    <row r="664" customFormat="false" ht="15" hidden="false" customHeight="true" outlineLevel="0" collapsed="false">
      <c r="B664" s="57" t="s">
        <v>4782</v>
      </c>
      <c r="C664" s="57" t="s">
        <v>290</v>
      </c>
      <c r="D664" s="57" t="s">
        <v>377</v>
      </c>
      <c r="E664" s="59" t="b">
        <f aca="false">TRUE()</f>
        <v>1</v>
      </c>
      <c r="F664" s="57" t="n">
        <v>1</v>
      </c>
      <c r="G664" s="57" t="s">
        <v>4847</v>
      </c>
      <c r="H664" s="57" t="s">
        <v>4876</v>
      </c>
      <c r="I664" s="57" t="n">
        <v>5</v>
      </c>
      <c r="J664" s="57" t="s">
        <v>360</v>
      </c>
      <c r="K664" s="57" t="n">
        <v>2</v>
      </c>
      <c r="L664" s="59" t="b">
        <f aca="false">FALSE()</f>
        <v>0</v>
      </c>
      <c r="M664" s="59" t="b">
        <f aca="false">TRUE()</f>
        <v>1</v>
      </c>
      <c r="N664" s="59" t="b">
        <f aca="false">TRUE()</f>
        <v>1</v>
      </c>
      <c r="O664" s="59" t="b">
        <f aca="false">TRUE()</f>
        <v>1</v>
      </c>
      <c r="P664" s="59" t="b">
        <f aca="false">TRUE()</f>
        <v>1</v>
      </c>
      <c r="Q664" s="57" t="s">
        <v>5417</v>
      </c>
      <c r="R664" s="57" t="s">
        <v>4866</v>
      </c>
      <c r="S664" s="57" t="s">
        <v>5557</v>
      </c>
      <c r="T664" s="58" t="n">
        <v>1</v>
      </c>
      <c r="U664" s="58" t="n">
        <v>32</v>
      </c>
      <c r="V664" s="57" t="s">
        <v>598</v>
      </c>
      <c r="W664" s="57" t="s">
        <v>282</v>
      </c>
      <c r="X664" s="57" t="s">
        <v>5255</v>
      </c>
      <c r="Y664" s="57" t="s">
        <v>4849</v>
      </c>
      <c r="Z664" s="57" t="s">
        <v>4976</v>
      </c>
      <c r="AA664" s="57" t="n">
        <v>42</v>
      </c>
      <c r="AB664" s="57" t="n">
        <v>42</v>
      </c>
      <c r="AC664" s="57" t="s">
        <v>5425</v>
      </c>
      <c r="AD664" s="57" t="s">
        <v>5030</v>
      </c>
      <c r="AE664" s="57" t="s">
        <v>4838</v>
      </c>
      <c r="AF664" s="58" t="n">
        <v>1</v>
      </c>
      <c r="AG664" s="58" t="n">
        <v>31.9099998474121</v>
      </c>
      <c r="AH664" s="58" t="n">
        <v>3.39588132890418</v>
      </c>
      <c r="AI664" s="59" t="b">
        <f aca="false">TRUE()</f>
        <v>1</v>
      </c>
      <c r="AJ664" s="59" t="b">
        <f aca="false">TRUE()</f>
        <v>1</v>
      </c>
      <c r="AK664" s="57" t="s">
        <v>5555</v>
      </c>
    </row>
    <row r="665" customFormat="false" ht="15" hidden="false" customHeight="true" outlineLevel="0" collapsed="false">
      <c r="B665" s="57" t="s">
        <v>4782</v>
      </c>
      <c r="C665" s="57" t="s">
        <v>290</v>
      </c>
      <c r="D665" s="57" t="s">
        <v>377</v>
      </c>
      <c r="E665" s="59" t="b">
        <f aca="false">TRUE()</f>
        <v>1</v>
      </c>
      <c r="F665" s="57" t="n">
        <v>1</v>
      </c>
      <c r="G665" s="57" t="s">
        <v>4847</v>
      </c>
      <c r="H665" s="57" t="s">
        <v>4876</v>
      </c>
      <c r="I665" s="57" t="n">
        <v>5</v>
      </c>
      <c r="J665" s="57" t="s">
        <v>360</v>
      </c>
      <c r="K665" s="57" t="n">
        <v>2</v>
      </c>
      <c r="L665" s="59" t="b">
        <f aca="false">FALSE()</f>
        <v>0</v>
      </c>
      <c r="M665" s="59" t="b">
        <f aca="false">TRUE()</f>
        <v>1</v>
      </c>
      <c r="N665" s="59" t="b">
        <f aca="false">TRUE()</f>
        <v>1</v>
      </c>
      <c r="O665" s="59" t="b">
        <f aca="false">TRUE()</f>
        <v>1</v>
      </c>
      <c r="P665" s="59" t="b">
        <f aca="false">TRUE()</f>
        <v>1</v>
      </c>
      <c r="Q665" s="57" t="s">
        <v>5417</v>
      </c>
      <c r="R665" s="57" t="s">
        <v>4866</v>
      </c>
      <c r="S665" s="57" t="s">
        <v>5557</v>
      </c>
      <c r="T665" s="58" t="n">
        <v>1</v>
      </c>
      <c r="U665" s="58" t="n">
        <v>32</v>
      </c>
      <c r="V665" s="57" t="s">
        <v>598</v>
      </c>
      <c r="W665" s="57" t="s">
        <v>282</v>
      </c>
      <c r="X665" s="57" t="s">
        <v>5255</v>
      </c>
      <c r="Y665" s="57" t="s">
        <v>4849</v>
      </c>
      <c r="Z665" s="57" t="s">
        <v>4976</v>
      </c>
      <c r="AA665" s="57" t="n">
        <v>42</v>
      </c>
      <c r="AB665" s="57" t="n">
        <v>42</v>
      </c>
      <c r="AC665" s="57" t="s">
        <v>5425</v>
      </c>
      <c r="AD665" s="57" t="s">
        <v>5481</v>
      </c>
      <c r="AE665" s="57" t="s">
        <v>4838</v>
      </c>
      <c r="AF665" s="58" t="n">
        <v>1</v>
      </c>
      <c r="AG665" s="58" t="n">
        <v>31.9099998474121</v>
      </c>
      <c r="AH665" s="58" t="n">
        <v>3.26507090275233</v>
      </c>
      <c r="AI665" s="59" t="b">
        <f aca="false">TRUE()</f>
        <v>1</v>
      </c>
      <c r="AJ665" s="59" t="b">
        <f aca="false">TRUE()</f>
        <v>1</v>
      </c>
      <c r="AK665" s="57" t="s">
        <v>5555</v>
      </c>
    </row>
    <row r="666" customFormat="false" ht="15" hidden="false" customHeight="true" outlineLevel="0" collapsed="false">
      <c r="B666" s="57" t="s">
        <v>4782</v>
      </c>
      <c r="C666" s="57" t="s">
        <v>290</v>
      </c>
      <c r="D666" s="57" t="s">
        <v>377</v>
      </c>
      <c r="E666" s="59" t="b">
        <f aca="false">TRUE()</f>
        <v>1</v>
      </c>
      <c r="F666" s="57" t="n">
        <v>1</v>
      </c>
      <c r="G666" s="57" t="s">
        <v>4847</v>
      </c>
      <c r="H666" s="57" t="s">
        <v>4876</v>
      </c>
      <c r="I666" s="57" t="n">
        <v>5</v>
      </c>
      <c r="J666" s="57" t="s">
        <v>360</v>
      </c>
      <c r="K666" s="57" t="n">
        <v>2</v>
      </c>
      <c r="L666" s="59" t="b">
        <f aca="false">FALSE()</f>
        <v>0</v>
      </c>
      <c r="M666" s="59" t="b">
        <f aca="false">TRUE()</f>
        <v>1</v>
      </c>
      <c r="N666" s="59" t="b">
        <f aca="false">TRUE()</f>
        <v>1</v>
      </c>
      <c r="O666" s="59" t="b">
        <f aca="false">TRUE()</f>
        <v>1</v>
      </c>
      <c r="P666" s="59" t="b">
        <f aca="false">TRUE()</f>
        <v>1</v>
      </c>
      <c r="Q666" s="57" t="s">
        <v>5417</v>
      </c>
      <c r="R666" s="57" t="s">
        <v>4866</v>
      </c>
      <c r="S666" s="57" t="s">
        <v>5557</v>
      </c>
      <c r="T666" s="58" t="n">
        <v>1</v>
      </c>
      <c r="U666" s="58" t="n">
        <v>32</v>
      </c>
      <c r="V666" s="57" t="s">
        <v>598</v>
      </c>
      <c r="W666" s="57" t="s">
        <v>282</v>
      </c>
      <c r="X666" s="57" t="s">
        <v>5255</v>
      </c>
      <c r="Y666" s="57" t="s">
        <v>4849</v>
      </c>
      <c r="Z666" s="57" t="s">
        <v>4976</v>
      </c>
      <c r="AA666" s="57" t="n">
        <v>42</v>
      </c>
      <c r="AB666" s="57" t="n">
        <v>42</v>
      </c>
      <c r="AC666" s="57" t="s">
        <v>5425</v>
      </c>
      <c r="AD666" s="57" t="s">
        <v>5487</v>
      </c>
      <c r="AE666" s="57" t="s">
        <v>4838</v>
      </c>
      <c r="AF666" s="58" t="n">
        <v>1</v>
      </c>
      <c r="AG666" s="58" t="n">
        <v>31.9099998474121</v>
      </c>
      <c r="AH666" s="58" t="n">
        <v>4.24358374490241</v>
      </c>
      <c r="AI666" s="59" t="b">
        <f aca="false">FALSE()</f>
        <v>0</v>
      </c>
      <c r="AJ666" s="59" t="b">
        <f aca="false">FALSE()</f>
        <v>0</v>
      </c>
      <c r="AK666" s="57" t="s">
        <v>5555</v>
      </c>
    </row>
    <row r="667" customFormat="false" ht="15" hidden="false" customHeight="true" outlineLevel="0" collapsed="false">
      <c r="B667" s="57" t="s">
        <v>4782</v>
      </c>
      <c r="C667" s="57" t="s">
        <v>290</v>
      </c>
      <c r="D667" s="57" t="s">
        <v>377</v>
      </c>
      <c r="E667" s="59" t="b">
        <f aca="false">TRUE()</f>
        <v>1</v>
      </c>
      <c r="F667" s="57" t="n">
        <v>1</v>
      </c>
      <c r="G667" s="57" t="s">
        <v>4847</v>
      </c>
      <c r="H667" s="57" t="s">
        <v>4876</v>
      </c>
      <c r="I667" s="57" t="n">
        <v>5</v>
      </c>
      <c r="J667" s="57" t="s">
        <v>360</v>
      </c>
      <c r="K667" s="57" t="n">
        <v>2</v>
      </c>
      <c r="L667" s="59" t="b">
        <f aca="false">FALSE()</f>
        <v>0</v>
      </c>
      <c r="M667" s="59" t="b">
        <f aca="false">TRUE()</f>
        <v>1</v>
      </c>
      <c r="N667" s="59" t="b">
        <f aca="false">TRUE()</f>
        <v>1</v>
      </c>
      <c r="O667" s="59" t="b">
        <f aca="false">TRUE()</f>
        <v>1</v>
      </c>
      <c r="P667" s="59" t="b">
        <f aca="false">TRUE()</f>
        <v>1</v>
      </c>
      <c r="Q667" s="57" t="s">
        <v>5417</v>
      </c>
      <c r="R667" s="57" t="s">
        <v>5480</v>
      </c>
      <c r="S667" s="57" t="s">
        <v>5558</v>
      </c>
      <c r="T667" s="58" t="n">
        <v>1</v>
      </c>
      <c r="U667" s="58" t="n">
        <v>32</v>
      </c>
      <c r="V667" s="57" t="s">
        <v>598</v>
      </c>
      <c r="W667" s="57" t="s">
        <v>282</v>
      </c>
      <c r="X667" s="57" t="s">
        <v>5255</v>
      </c>
      <c r="Y667" s="57" t="s">
        <v>4849</v>
      </c>
      <c r="Z667" s="57" t="s">
        <v>4976</v>
      </c>
      <c r="AA667" s="57" t="n">
        <v>41</v>
      </c>
      <c r="AB667" s="57" t="n">
        <v>41</v>
      </c>
      <c r="AC667" s="57" t="s">
        <v>5424</v>
      </c>
      <c r="AD667" s="57" t="s">
        <v>5426</v>
      </c>
      <c r="AE667" s="57" t="s">
        <v>4838</v>
      </c>
      <c r="AF667" s="58" t="n">
        <v>1</v>
      </c>
      <c r="AG667" s="58" t="n">
        <v>31.8700008392334</v>
      </c>
      <c r="AH667" s="58" t="n">
        <v>4.22350352195901</v>
      </c>
      <c r="AI667" s="59" t="b">
        <f aca="false">FALSE()</f>
        <v>0</v>
      </c>
      <c r="AJ667" s="59" t="b">
        <f aca="false">FALSE()</f>
        <v>0</v>
      </c>
      <c r="AK667" s="57" t="s">
        <v>5555</v>
      </c>
    </row>
    <row r="668" customFormat="false" ht="15" hidden="false" customHeight="true" outlineLevel="0" collapsed="false">
      <c r="B668" s="57" t="s">
        <v>4782</v>
      </c>
      <c r="C668" s="57" t="s">
        <v>290</v>
      </c>
      <c r="D668" s="57" t="s">
        <v>377</v>
      </c>
      <c r="E668" s="59" t="b">
        <f aca="false">TRUE()</f>
        <v>1</v>
      </c>
      <c r="F668" s="57" t="n">
        <v>1</v>
      </c>
      <c r="G668" s="57" t="s">
        <v>4847</v>
      </c>
      <c r="H668" s="57" t="s">
        <v>4876</v>
      </c>
      <c r="I668" s="57" t="n">
        <v>6</v>
      </c>
      <c r="J668" s="57" t="s">
        <v>583</v>
      </c>
      <c r="K668" s="57" t="n">
        <v>2</v>
      </c>
      <c r="L668" s="59" t="b">
        <f aca="false">FALSE()</f>
        <v>0</v>
      </c>
      <c r="M668" s="59" t="b">
        <f aca="false">TRUE()</f>
        <v>1</v>
      </c>
      <c r="N668" s="59" t="b">
        <f aca="false">TRUE()</f>
        <v>1</v>
      </c>
      <c r="O668" s="59" t="b">
        <f aca="false">TRUE()</f>
        <v>1</v>
      </c>
      <c r="P668" s="59" t="b">
        <f aca="false">TRUE()</f>
        <v>1</v>
      </c>
      <c r="Q668" s="57" t="s">
        <v>5427</v>
      </c>
      <c r="R668" s="57" t="s">
        <v>4840</v>
      </c>
      <c r="S668" s="57" t="s">
        <v>5557</v>
      </c>
      <c r="T668" s="58" t="n">
        <v>1</v>
      </c>
      <c r="U668" s="58" t="n">
        <v>34.1100006103516</v>
      </c>
      <c r="V668" s="57" t="s">
        <v>598</v>
      </c>
      <c r="W668" s="57" t="s">
        <v>282</v>
      </c>
      <c r="X668" s="57" t="s">
        <v>5255</v>
      </c>
      <c r="Y668" s="57" t="s">
        <v>4849</v>
      </c>
      <c r="Z668" s="57" t="s">
        <v>4976</v>
      </c>
      <c r="AA668" s="57" t="n">
        <v>42</v>
      </c>
      <c r="AB668" s="57" t="n">
        <v>42</v>
      </c>
      <c r="AC668" s="57" t="s">
        <v>5425</v>
      </c>
      <c r="AD668" s="57" t="s">
        <v>5481</v>
      </c>
      <c r="AE668" s="57" t="s">
        <v>4838</v>
      </c>
      <c r="AF668" s="58" t="n">
        <v>1</v>
      </c>
      <c r="AG668" s="58" t="n">
        <v>31.9099998474121</v>
      </c>
      <c r="AH668" s="58" t="n">
        <v>4.28852725303219</v>
      </c>
      <c r="AI668" s="59" t="b">
        <f aca="false">FALSE()</f>
        <v>0</v>
      </c>
      <c r="AJ668" s="59" t="b">
        <f aca="false">FALSE()</f>
        <v>0</v>
      </c>
      <c r="AK668" s="57" t="s">
        <v>5555</v>
      </c>
    </row>
    <row r="669" customFormat="false" ht="15" hidden="false" customHeight="true" outlineLevel="0" collapsed="false">
      <c r="B669" s="57" t="s">
        <v>4782</v>
      </c>
      <c r="C669" s="57" t="s">
        <v>290</v>
      </c>
      <c r="D669" s="57" t="s">
        <v>377</v>
      </c>
      <c r="E669" s="59" t="b">
        <f aca="false">TRUE()</f>
        <v>1</v>
      </c>
      <c r="F669" s="57" t="n">
        <v>1</v>
      </c>
      <c r="G669" s="57" t="s">
        <v>4847</v>
      </c>
      <c r="H669" s="57" t="s">
        <v>4876</v>
      </c>
      <c r="I669" s="57" t="n">
        <v>6</v>
      </c>
      <c r="J669" s="57" t="s">
        <v>583</v>
      </c>
      <c r="K669" s="57" t="n">
        <v>2</v>
      </c>
      <c r="L669" s="59" t="b">
        <f aca="false">FALSE()</f>
        <v>0</v>
      </c>
      <c r="M669" s="59" t="b">
        <f aca="false">TRUE()</f>
        <v>1</v>
      </c>
      <c r="N669" s="59" t="b">
        <f aca="false">TRUE()</f>
        <v>1</v>
      </c>
      <c r="O669" s="59" t="b">
        <f aca="false">TRUE()</f>
        <v>1</v>
      </c>
      <c r="P669" s="59" t="b">
        <f aca="false">TRUE()</f>
        <v>1</v>
      </c>
      <c r="Q669" s="57" t="s">
        <v>5427</v>
      </c>
      <c r="R669" s="57" t="s">
        <v>4840</v>
      </c>
      <c r="S669" s="57" t="s">
        <v>5557</v>
      </c>
      <c r="T669" s="58" t="n">
        <v>1</v>
      </c>
      <c r="U669" s="58" t="n">
        <v>34.1100006103516</v>
      </c>
      <c r="V669" s="57" t="s">
        <v>598</v>
      </c>
      <c r="W669" s="57" t="s">
        <v>282</v>
      </c>
      <c r="X669" s="57" t="s">
        <v>5255</v>
      </c>
      <c r="Y669" s="57" t="s">
        <v>4849</v>
      </c>
      <c r="Z669" s="57" t="s">
        <v>4976</v>
      </c>
      <c r="AA669" s="57" t="n">
        <v>44</v>
      </c>
      <c r="AB669" s="57" t="n">
        <v>44</v>
      </c>
      <c r="AC669" s="57" t="s">
        <v>5427</v>
      </c>
      <c r="AD669" s="57" t="s">
        <v>5458</v>
      </c>
      <c r="AE669" s="57" t="s">
        <v>4866</v>
      </c>
      <c r="AF669" s="58" t="n">
        <v>1</v>
      </c>
      <c r="AG669" s="58" t="n">
        <v>33.0299987792969</v>
      </c>
      <c r="AH669" s="58" t="n">
        <v>4.34066411969415</v>
      </c>
      <c r="AI669" s="59" t="b">
        <f aca="false">FALSE()</f>
        <v>0</v>
      </c>
      <c r="AJ669" s="59" t="b">
        <f aca="false">FALSE()</f>
        <v>0</v>
      </c>
      <c r="AK669" s="57" t="s">
        <v>5556</v>
      </c>
    </row>
    <row r="670" customFormat="false" ht="15" hidden="false" customHeight="true" outlineLevel="0" collapsed="false">
      <c r="B670" s="57" t="s">
        <v>4782</v>
      </c>
      <c r="C670" s="57" t="s">
        <v>290</v>
      </c>
      <c r="D670" s="57" t="s">
        <v>377</v>
      </c>
      <c r="E670" s="59" t="b">
        <f aca="false">TRUE()</f>
        <v>1</v>
      </c>
      <c r="F670" s="57" t="n">
        <v>1</v>
      </c>
      <c r="G670" s="57" t="s">
        <v>4847</v>
      </c>
      <c r="H670" s="57" t="s">
        <v>4876</v>
      </c>
      <c r="I670" s="57" t="n">
        <v>6</v>
      </c>
      <c r="J670" s="57" t="s">
        <v>583</v>
      </c>
      <c r="K670" s="57" t="n">
        <v>2</v>
      </c>
      <c r="L670" s="59" t="b">
        <f aca="false">FALSE()</f>
        <v>0</v>
      </c>
      <c r="M670" s="59" t="b">
        <f aca="false">TRUE()</f>
        <v>1</v>
      </c>
      <c r="N670" s="59" t="b">
        <f aca="false">TRUE()</f>
        <v>1</v>
      </c>
      <c r="O670" s="59" t="b">
        <f aca="false">TRUE()</f>
        <v>1</v>
      </c>
      <c r="P670" s="59" t="b">
        <f aca="false">TRUE()</f>
        <v>1</v>
      </c>
      <c r="Q670" s="57" t="s">
        <v>5427</v>
      </c>
      <c r="R670" s="57" t="s">
        <v>4840</v>
      </c>
      <c r="S670" s="57" t="s">
        <v>5557</v>
      </c>
      <c r="T670" s="58" t="n">
        <v>1</v>
      </c>
      <c r="U670" s="58" t="n">
        <v>34.1100006103516</v>
      </c>
      <c r="V670" s="57" t="s">
        <v>598</v>
      </c>
      <c r="W670" s="57" t="s">
        <v>282</v>
      </c>
      <c r="X670" s="57" t="s">
        <v>5255</v>
      </c>
      <c r="Y670" s="57" t="s">
        <v>4849</v>
      </c>
      <c r="Z670" s="57" t="s">
        <v>4976</v>
      </c>
      <c r="AA670" s="57" t="n">
        <v>44</v>
      </c>
      <c r="AB670" s="57" t="n">
        <v>44</v>
      </c>
      <c r="AC670" s="57" t="s">
        <v>5427</v>
      </c>
      <c r="AD670" s="57" t="s">
        <v>5466</v>
      </c>
      <c r="AE670" s="57" t="s">
        <v>4795</v>
      </c>
      <c r="AF670" s="58" t="n">
        <v>1</v>
      </c>
      <c r="AG670" s="58" t="n">
        <v>33.0299987792969</v>
      </c>
      <c r="AH670" s="58" t="n">
        <v>4.09724846695926</v>
      </c>
      <c r="AI670" s="59" t="b">
        <f aca="false">FALSE()</f>
        <v>0</v>
      </c>
      <c r="AJ670" s="59" t="b">
        <f aca="false">FALSE()</f>
        <v>0</v>
      </c>
      <c r="AK670" s="57" t="s">
        <v>5555</v>
      </c>
    </row>
    <row r="671" customFormat="false" ht="15" hidden="false" customHeight="true" outlineLevel="0" collapsed="false">
      <c r="B671" s="57" t="s">
        <v>4782</v>
      </c>
      <c r="C671" s="57" t="s">
        <v>290</v>
      </c>
      <c r="D671" s="57" t="s">
        <v>377</v>
      </c>
      <c r="E671" s="59" t="b">
        <f aca="false">TRUE()</f>
        <v>1</v>
      </c>
      <c r="F671" s="57" t="n">
        <v>1</v>
      </c>
      <c r="G671" s="57" t="s">
        <v>4847</v>
      </c>
      <c r="H671" s="57" t="s">
        <v>4876</v>
      </c>
      <c r="I671" s="57" t="n">
        <v>6</v>
      </c>
      <c r="J671" s="57" t="s">
        <v>583</v>
      </c>
      <c r="K671" s="57" t="n">
        <v>2</v>
      </c>
      <c r="L671" s="59" t="b">
        <f aca="false">FALSE()</f>
        <v>0</v>
      </c>
      <c r="M671" s="59" t="b">
        <f aca="false">TRUE()</f>
        <v>1</v>
      </c>
      <c r="N671" s="59" t="b">
        <f aca="false">TRUE()</f>
        <v>1</v>
      </c>
      <c r="O671" s="59" t="b">
        <f aca="false">TRUE()</f>
        <v>1</v>
      </c>
      <c r="P671" s="59" t="b">
        <f aca="false">TRUE()</f>
        <v>1</v>
      </c>
      <c r="Q671" s="57" t="s">
        <v>5427</v>
      </c>
      <c r="R671" s="57" t="s">
        <v>4838</v>
      </c>
      <c r="S671" s="57" t="s">
        <v>5557</v>
      </c>
      <c r="T671" s="58" t="n">
        <v>1</v>
      </c>
      <c r="U671" s="58" t="n">
        <v>34.1100006103516</v>
      </c>
      <c r="V671" s="57" t="s">
        <v>598</v>
      </c>
      <c r="W671" s="57" t="s">
        <v>282</v>
      </c>
      <c r="X671" s="57" t="s">
        <v>5255</v>
      </c>
      <c r="Y671" s="57" t="s">
        <v>4849</v>
      </c>
      <c r="Z671" s="57" t="s">
        <v>4976</v>
      </c>
      <c r="AA671" s="57" t="n">
        <v>44</v>
      </c>
      <c r="AB671" s="57" t="n">
        <v>44</v>
      </c>
      <c r="AC671" s="57" t="s">
        <v>5427</v>
      </c>
      <c r="AD671" s="57" t="s">
        <v>5458</v>
      </c>
      <c r="AE671" s="57" t="s">
        <v>4866</v>
      </c>
      <c r="AF671" s="58" t="n">
        <v>1</v>
      </c>
      <c r="AG671" s="58" t="n">
        <v>33.0299987792969</v>
      </c>
      <c r="AH671" s="58" t="n">
        <v>4.27100152189157</v>
      </c>
      <c r="AI671" s="59" t="b">
        <f aca="false">FALSE()</f>
        <v>0</v>
      </c>
      <c r="AJ671" s="59" t="b">
        <f aca="false">FALSE()</f>
        <v>0</v>
      </c>
      <c r="AK671" s="57" t="s">
        <v>5556</v>
      </c>
    </row>
    <row r="672" customFormat="false" ht="15" hidden="false" customHeight="true" outlineLevel="0" collapsed="false">
      <c r="B672" s="57" t="s">
        <v>4782</v>
      </c>
      <c r="C672" s="57" t="s">
        <v>290</v>
      </c>
      <c r="D672" s="57" t="s">
        <v>377</v>
      </c>
      <c r="E672" s="59" t="b">
        <f aca="false">TRUE()</f>
        <v>1</v>
      </c>
      <c r="F672" s="57" t="n">
        <v>1</v>
      </c>
      <c r="G672" s="57" t="s">
        <v>4847</v>
      </c>
      <c r="H672" s="57" t="s">
        <v>4876</v>
      </c>
      <c r="I672" s="57" t="n">
        <v>6</v>
      </c>
      <c r="J672" s="57" t="s">
        <v>583</v>
      </c>
      <c r="K672" s="57" t="n">
        <v>2</v>
      </c>
      <c r="L672" s="59" t="b">
        <f aca="false">FALSE()</f>
        <v>0</v>
      </c>
      <c r="M672" s="59" t="b">
        <f aca="false">TRUE()</f>
        <v>1</v>
      </c>
      <c r="N672" s="59" t="b">
        <f aca="false">TRUE()</f>
        <v>1</v>
      </c>
      <c r="O672" s="59" t="b">
        <f aca="false">TRUE()</f>
        <v>1</v>
      </c>
      <c r="P672" s="59" t="b">
        <f aca="false">TRUE()</f>
        <v>1</v>
      </c>
      <c r="Q672" s="57" t="s">
        <v>5427</v>
      </c>
      <c r="R672" s="57" t="s">
        <v>4866</v>
      </c>
      <c r="S672" s="57" t="s">
        <v>5557</v>
      </c>
      <c r="T672" s="58" t="n">
        <v>1</v>
      </c>
      <c r="U672" s="58" t="n">
        <v>34.1100006103516</v>
      </c>
      <c r="V672" s="57" t="s">
        <v>598</v>
      </c>
      <c r="W672" s="57" t="s">
        <v>282</v>
      </c>
      <c r="X672" s="57" t="s">
        <v>5255</v>
      </c>
      <c r="Y672" s="57" t="s">
        <v>4849</v>
      </c>
      <c r="Z672" s="57" t="s">
        <v>4976</v>
      </c>
      <c r="AA672" s="57" t="n">
        <v>44</v>
      </c>
      <c r="AB672" s="57" t="n">
        <v>44</v>
      </c>
      <c r="AC672" s="57" t="s">
        <v>5427</v>
      </c>
      <c r="AD672" s="57" t="s">
        <v>5016</v>
      </c>
      <c r="AE672" s="57" t="s">
        <v>4838</v>
      </c>
      <c r="AF672" s="58" t="n">
        <v>1</v>
      </c>
      <c r="AG672" s="58" t="n">
        <v>33.0299987792969</v>
      </c>
      <c r="AH672" s="58" t="n">
        <v>4.41377627434829</v>
      </c>
      <c r="AI672" s="59" t="b">
        <f aca="false">FALSE()</f>
        <v>0</v>
      </c>
      <c r="AJ672" s="59" t="b">
        <f aca="false">FALSE()</f>
        <v>0</v>
      </c>
      <c r="AK672" s="57" t="s">
        <v>5555</v>
      </c>
    </row>
    <row r="673" customFormat="false" ht="15" hidden="false" customHeight="true" outlineLevel="0" collapsed="false">
      <c r="B673" s="57" t="s">
        <v>4782</v>
      </c>
      <c r="C673" s="57" t="s">
        <v>290</v>
      </c>
      <c r="D673" s="57" t="s">
        <v>377</v>
      </c>
      <c r="E673" s="59" t="b">
        <f aca="false">TRUE()</f>
        <v>1</v>
      </c>
      <c r="F673" s="57" t="n">
        <v>1</v>
      </c>
      <c r="G673" s="57" t="s">
        <v>4847</v>
      </c>
      <c r="H673" s="57" t="s">
        <v>4876</v>
      </c>
      <c r="I673" s="57" t="n">
        <v>6</v>
      </c>
      <c r="J673" s="57" t="s">
        <v>583</v>
      </c>
      <c r="K673" s="57" t="n">
        <v>2</v>
      </c>
      <c r="L673" s="59" t="b">
        <f aca="false">FALSE()</f>
        <v>0</v>
      </c>
      <c r="M673" s="59" t="b">
        <f aca="false">TRUE()</f>
        <v>1</v>
      </c>
      <c r="N673" s="59" t="b">
        <f aca="false">TRUE()</f>
        <v>1</v>
      </c>
      <c r="O673" s="59" t="b">
        <f aca="false">TRUE()</f>
        <v>1</v>
      </c>
      <c r="P673" s="59" t="b">
        <f aca="false">TRUE()</f>
        <v>1</v>
      </c>
      <c r="Q673" s="57" t="s">
        <v>5427</v>
      </c>
      <c r="R673" s="57" t="s">
        <v>4866</v>
      </c>
      <c r="S673" s="57" t="s">
        <v>5557</v>
      </c>
      <c r="T673" s="58" t="n">
        <v>1</v>
      </c>
      <c r="U673" s="58" t="n">
        <v>34.1100006103516</v>
      </c>
      <c r="V673" s="57" t="s">
        <v>598</v>
      </c>
      <c r="W673" s="57" t="s">
        <v>282</v>
      </c>
      <c r="X673" s="57" t="s">
        <v>5255</v>
      </c>
      <c r="Y673" s="57" t="s">
        <v>4849</v>
      </c>
      <c r="Z673" s="57" t="s">
        <v>4976</v>
      </c>
      <c r="AA673" s="57" t="n">
        <v>44</v>
      </c>
      <c r="AB673" s="57" t="n">
        <v>44</v>
      </c>
      <c r="AC673" s="57" t="s">
        <v>5427</v>
      </c>
      <c r="AD673" s="57" t="s">
        <v>5458</v>
      </c>
      <c r="AE673" s="57" t="s">
        <v>4866</v>
      </c>
      <c r="AF673" s="58" t="n">
        <v>1</v>
      </c>
      <c r="AG673" s="58" t="n">
        <v>33.0299987792969</v>
      </c>
      <c r="AH673" s="58" t="n">
        <v>3.71327200727336</v>
      </c>
      <c r="AI673" s="59" t="b">
        <f aca="false">FALSE()</f>
        <v>0</v>
      </c>
      <c r="AJ673" s="59" t="b">
        <f aca="false">TRUE()</f>
        <v>1</v>
      </c>
      <c r="AK673" s="57" t="s">
        <v>5556</v>
      </c>
    </row>
    <row r="674" customFormat="false" ht="15" hidden="false" customHeight="true" outlineLevel="0" collapsed="false">
      <c r="B674" s="57" t="s">
        <v>4782</v>
      </c>
      <c r="C674" s="57" t="s">
        <v>290</v>
      </c>
      <c r="D674" s="57" t="s">
        <v>377</v>
      </c>
      <c r="E674" s="59" t="b">
        <f aca="false">TRUE()</f>
        <v>1</v>
      </c>
      <c r="F674" s="57" t="n">
        <v>1</v>
      </c>
      <c r="G674" s="57" t="s">
        <v>4847</v>
      </c>
      <c r="H674" s="57" t="s">
        <v>4876</v>
      </c>
      <c r="I674" s="57" t="n">
        <v>6</v>
      </c>
      <c r="J674" s="57" t="s">
        <v>583</v>
      </c>
      <c r="K674" s="57" t="n">
        <v>2</v>
      </c>
      <c r="L674" s="59" t="b">
        <f aca="false">FALSE()</f>
        <v>0</v>
      </c>
      <c r="M674" s="59" t="b">
        <f aca="false">TRUE()</f>
        <v>1</v>
      </c>
      <c r="N674" s="59" t="b">
        <f aca="false">TRUE()</f>
        <v>1</v>
      </c>
      <c r="O674" s="59" t="b">
        <f aca="false">TRUE()</f>
        <v>1</v>
      </c>
      <c r="P674" s="59" t="b">
        <f aca="false">TRUE()</f>
        <v>1</v>
      </c>
      <c r="Q674" s="57" t="s">
        <v>5427</v>
      </c>
      <c r="R674" s="57" t="s">
        <v>4866</v>
      </c>
      <c r="S674" s="57" t="s">
        <v>5557</v>
      </c>
      <c r="T674" s="58" t="n">
        <v>1</v>
      </c>
      <c r="U674" s="58" t="n">
        <v>34.1100006103516</v>
      </c>
      <c r="V674" s="57" t="s">
        <v>598</v>
      </c>
      <c r="W674" s="57" t="s">
        <v>282</v>
      </c>
      <c r="X674" s="57" t="s">
        <v>5255</v>
      </c>
      <c r="Y674" s="57" t="s">
        <v>4849</v>
      </c>
      <c r="Z674" s="57" t="s">
        <v>4976</v>
      </c>
      <c r="AA674" s="57" t="n">
        <v>44</v>
      </c>
      <c r="AB674" s="57" t="n">
        <v>44</v>
      </c>
      <c r="AC674" s="57" t="s">
        <v>5427</v>
      </c>
      <c r="AD674" s="57" t="s">
        <v>5466</v>
      </c>
      <c r="AE674" s="57" t="s">
        <v>4795</v>
      </c>
      <c r="AF674" s="58" t="n">
        <v>1</v>
      </c>
      <c r="AG674" s="58" t="n">
        <v>33.0299987792969</v>
      </c>
      <c r="AH674" s="58" t="n">
        <v>4.44755359720373</v>
      </c>
      <c r="AI674" s="59" t="b">
        <f aca="false">FALSE()</f>
        <v>0</v>
      </c>
      <c r="AJ674" s="59" t="b">
        <f aca="false">FALSE()</f>
        <v>0</v>
      </c>
      <c r="AK674" s="57" t="s">
        <v>5555</v>
      </c>
    </row>
    <row r="675" customFormat="false" ht="15" hidden="false" customHeight="true" outlineLevel="0" collapsed="false">
      <c r="B675" s="57" t="s">
        <v>4782</v>
      </c>
      <c r="C675" s="57" t="s">
        <v>290</v>
      </c>
      <c r="D675" s="57" t="s">
        <v>377</v>
      </c>
      <c r="E675" s="59" t="b">
        <f aca="false">TRUE()</f>
        <v>1</v>
      </c>
      <c r="F675" s="57" t="n">
        <v>1</v>
      </c>
      <c r="G675" s="57" t="s">
        <v>4847</v>
      </c>
      <c r="H675" s="57" t="s">
        <v>4876</v>
      </c>
      <c r="I675" s="57" t="n">
        <v>6</v>
      </c>
      <c r="J675" s="57" t="s">
        <v>583</v>
      </c>
      <c r="K675" s="57" t="n">
        <v>2</v>
      </c>
      <c r="L675" s="59" t="b">
        <f aca="false">FALSE()</f>
        <v>0</v>
      </c>
      <c r="M675" s="59" t="b">
        <f aca="false">TRUE()</f>
        <v>1</v>
      </c>
      <c r="N675" s="59" t="b">
        <f aca="false">TRUE()</f>
        <v>1</v>
      </c>
      <c r="O675" s="59" t="b">
        <f aca="false">TRUE()</f>
        <v>1</v>
      </c>
      <c r="P675" s="59" t="b">
        <f aca="false">TRUE()</f>
        <v>1</v>
      </c>
      <c r="Q675" s="57" t="s">
        <v>5427</v>
      </c>
      <c r="R675" s="57" t="s">
        <v>5028</v>
      </c>
      <c r="S675" s="57" t="s">
        <v>5558</v>
      </c>
      <c r="T675" s="58" t="n">
        <v>1</v>
      </c>
      <c r="U675" s="58" t="n">
        <v>34.1100006103516</v>
      </c>
      <c r="V675" s="57" t="s">
        <v>598</v>
      </c>
      <c r="W675" s="57" t="s">
        <v>282</v>
      </c>
      <c r="X675" s="57" t="s">
        <v>5255</v>
      </c>
      <c r="Y675" s="57" t="s">
        <v>4849</v>
      </c>
      <c r="Z675" s="57" t="s">
        <v>4976</v>
      </c>
      <c r="AA675" s="57" t="n">
        <v>44</v>
      </c>
      <c r="AB675" s="57" t="n">
        <v>44</v>
      </c>
      <c r="AC675" s="57" t="s">
        <v>5427</v>
      </c>
      <c r="AD675" s="57" t="s">
        <v>5466</v>
      </c>
      <c r="AE675" s="57" t="s">
        <v>4795</v>
      </c>
      <c r="AF675" s="58" t="n">
        <v>1</v>
      </c>
      <c r="AG675" s="58" t="n">
        <v>33.0299987792969</v>
      </c>
      <c r="AH675" s="58" t="n">
        <v>3.90354326221703</v>
      </c>
      <c r="AI675" s="59" t="b">
        <f aca="false">FALSE()</f>
        <v>0</v>
      </c>
      <c r="AJ675" s="59" t="b">
        <f aca="false">TRUE()</f>
        <v>1</v>
      </c>
      <c r="AK675" s="57" t="s">
        <v>5555</v>
      </c>
    </row>
    <row r="676" customFormat="false" ht="15" hidden="false" customHeight="true" outlineLevel="0" collapsed="false">
      <c r="B676" s="57" t="s">
        <v>4782</v>
      </c>
      <c r="C676" s="57" t="s">
        <v>290</v>
      </c>
      <c r="D676" s="57" t="s">
        <v>377</v>
      </c>
      <c r="E676" s="59" t="b">
        <f aca="false">TRUE()</f>
        <v>1</v>
      </c>
      <c r="F676" s="57" t="n">
        <v>1</v>
      </c>
      <c r="G676" s="57" t="s">
        <v>4847</v>
      </c>
      <c r="H676" s="57" t="s">
        <v>4876</v>
      </c>
      <c r="I676" s="57" t="n">
        <v>6</v>
      </c>
      <c r="J676" s="57" t="s">
        <v>583</v>
      </c>
      <c r="K676" s="57" t="n">
        <v>2</v>
      </c>
      <c r="L676" s="59" t="b">
        <f aca="false">FALSE()</f>
        <v>0</v>
      </c>
      <c r="M676" s="59" t="b">
        <f aca="false">TRUE()</f>
        <v>1</v>
      </c>
      <c r="N676" s="59" t="b">
        <f aca="false">TRUE()</f>
        <v>1</v>
      </c>
      <c r="O676" s="59" t="b">
        <f aca="false">TRUE()</f>
        <v>1</v>
      </c>
      <c r="P676" s="59" t="b">
        <f aca="false">TRUE()</f>
        <v>1</v>
      </c>
      <c r="Q676" s="57" t="s">
        <v>5427</v>
      </c>
      <c r="R676" s="57" t="s">
        <v>5030</v>
      </c>
      <c r="S676" s="57" t="s">
        <v>5558</v>
      </c>
      <c r="T676" s="58" t="n">
        <v>1</v>
      </c>
      <c r="U676" s="58" t="n">
        <v>34.1100006103516</v>
      </c>
      <c r="V676" s="57" t="s">
        <v>598</v>
      </c>
      <c r="W676" s="57" t="s">
        <v>282</v>
      </c>
      <c r="X676" s="57" t="s">
        <v>5255</v>
      </c>
      <c r="Y676" s="57" t="s">
        <v>4849</v>
      </c>
      <c r="Z676" s="57" t="s">
        <v>4976</v>
      </c>
      <c r="AA676" s="57" t="n">
        <v>44</v>
      </c>
      <c r="AB676" s="57" t="n">
        <v>44</v>
      </c>
      <c r="AC676" s="57" t="s">
        <v>5427</v>
      </c>
      <c r="AD676" s="57" t="s">
        <v>5466</v>
      </c>
      <c r="AE676" s="57" t="s">
        <v>4795</v>
      </c>
      <c r="AF676" s="58" t="n">
        <v>1</v>
      </c>
      <c r="AG676" s="58" t="n">
        <v>33.0299987792969</v>
      </c>
      <c r="AH676" s="58" t="n">
        <v>3.80485545060515</v>
      </c>
      <c r="AI676" s="59" t="b">
        <f aca="false">FALSE()</f>
        <v>0</v>
      </c>
      <c r="AJ676" s="59" t="b">
        <f aca="false">TRUE()</f>
        <v>1</v>
      </c>
      <c r="AK676" s="57" t="s">
        <v>5555</v>
      </c>
    </row>
    <row r="677" customFormat="false" ht="15" hidden="false" customHeight="true" outlineLevel="0" collapsed="false">
      <c r="B677" s="57" t="s">
        <v>4782</v>
      </c>
      <c r="C677" s="57" t="s">
        <v>290</v>
      </c>
      <c r="D677" s="57" t="s">
        <v>377</v>
      </c>
      <c r="E677" s="59" t="b">
        <f aca="false">TRUE()</f>
        <v>1</v>
      </c>
      <c r="F677" s="57" t="n">
        <v>1</v>
      </c>
      <c r="G677" s="57" t="s">
        <v>4847</v>
      </c>
      <c r="H677" s="57" t="s">
        <v>4876</v>
      </c>
      <c r="I677" s="57" t="n">
        <v>7</v>
      </c>
      <c r="J677" s="57" t="s">
        <v>4590</v>
      </c>
      <c r="K677" s="57" t="n">
        <v>2</v>
      </c>
      <c r="L677" s="59" t="b">
        <f aca="false">FALSE()</f>
        <v>0</v>
      </c>
      <c r="M677" s="59" t="b">
        <f aca="false">TRUE()</f>
        <v>1</v>
      </c>
      <c r="N677" s="59" t="b">
        <f aca="false">TRUE()</f>
        <v>1</v>
      </c>
      <c r="O677" s="59" t="b">
        <f aca="false">TRUE()</f>
        <v>1</v>
      </c>
      <c r="P677" s="59" t="b">
        <f aca="false">TRUE()</f>
        <v>1</v>
      </c>
      <c r="Q677" s="57" t="s">
        <v>5430</v>
      </c>
      <c r="R677" s="57" t="s">
        <v>4866</v>
      </c>
      <c r="S677" s="57" t="s">
        <v>5557</v>
      </c>
      <c r="T677" s="58" t="n">
        <v>1</v>
      </c>
      <c r="U677" s="58" t="n">
        <v>32.939998626709</v>
      </c>
      <c r="V677" s="57" t="s">
        <v>598</v>
      </c>
      <c r="W677" s="57" t="s">
        <v>282</v>
      </c>
      <c r="X677" s="57" t="s">
        <v>5255</v>
      </c>
      <c r="Y677" s="57" t="s">
        <v>4849</v>
      </c>
      <c r="Z677" s="57" t="s">
        <v>4976</v>
      </c>
      <c r="AA677" s="57" t="n">
        <v>41</v>
      </c>
      <c r="AB677" s="57" t="n">
        <v>41</v>
      </c>
      <c r="AC677" s="57" t="s">
        <v>5424</v>
      </c>
      <c r="AD677" s="57" t="s">
        <v>5426</v>
      </c>
      <c r="AE677" s="57" t="s">
        <v>4838</v>
      </c>
      <c r="AF677" s="58" t="n">
        <v>1</v>
      </c>
      <c r="AG677" s="58" t="n">
        <v>31.8700008392334</v>
      </c>
      <c r="AH677" s="58" t="n">
        <v>4.2386303212241</v>
      </c>
      <c r="AI677" s="59" t="b">
        <f aca="false">FALSE()</f>
        <v>0</v>
      </c>
      <c r="AJ677" s="59" t="b">
        <f aca="false">FALSE()</f>
        <v>0</v>
      </c>
      <c r="AK677" s="57" t="s">
        <v>5555</v>
      </c>
    </row>
    <row r="678" customFormat="false" ht="15" hidden="false" customHeight="true" outlineLevel="0" collapsed="false">
      <c r="B678" s="57" t="s">
        <v>4782</v>
      </c>
      <c r="C678" s="57" t="s">
        <v>290</v>
      </c>
      <c r="D678" s="57" t="s">
        <v>377</v>
      </c>
      <c r="E678" s="59" t="b">
        <f aca="false">TRUE()</f>
        <v>1</v>
      </c>
      <c r="F678" s="57" t="n">
        <v>1</v>
      </c>
      <c r="G678" s="57" t="s">
        <v>4847</v>
      </c>
      <c r="H678" s="57" t="s">
        <v>4876</v>
      </c>
      <c r="I678" s="57" t="n">
        <v>7</v>
      </c>
      <c r="J678" s="57" t="s">
        <v>4590</v>
      </c>
      <c r="K678" s="57" t="n">
        <v>2</v>
      </c>
      <c r="L678" s="59" t="b">
        <f aca="false">FALSE()</f>
        <v>0</v>
      </c>
      <c r="M678" s="59" t="b">
        <f aca="false">TRUE()</f>
        <v>1</v>
      </c>
      <c r="N678" s="59" t="b">
        <f aca="false">TRUE()</f>
        <v>1</v>
      </c>
      <c r="O678" s="59" t="b">
        <f aca="false">TRUE()</f>
        <v>1</v>
      </c>
      <c r="P678" s="59" t="b">
        <f aca="false">TRUE()</f>
        <v>1</v>
      </c>
      <c r="Q678" s="57" t="s">
        <v>5430</v>
      </c>
      <c r="R678" s="57" t="s">
        <v>4866</v>
      </c>
      <c r="S678" s="57" t="s">
        <v>5557</v>
      </c>
      <c r="T678" s="58" t="n">
        <v>1</v>
      </c>
      <c r="U678" s="58" t="n">
        <v>32.939998626709</v>
      </c>
      <c r="V678" s="57" t="s">
        <v>598</v>
      </c>
      <c r="W678" s="57" t="s">
        <v>282</v>
      </c>
      <c r="X678" s="57" t="s">
        <v>5255</v>
      </c>
      <c r="Y678" s="57" t="s">
        <v>4849</v>
      </c>
      <c r="Z678" s="57" t="s">
        <v>4976</v>
      </c>
      <c r="AA678" s="57" t="n">
        <v>42</v>
      </c>
      <c r="AB678" s="57" t="n">
        <v>42</v>
      </c>
      <c r="AC678" s="57" t="s">
        <v>5425</v>
      </c>
      <c r="AD678" s="57" t="s">
        <v>4866</v>
      </c>
      <c r="AE678" s="57" t="s">
        <v>4866</v>
      </c>
      <c r="AF678" s="58" t="n">
        <v>1</v>
      </c>
      <c r="AG678" s="58" t="n">
        <v>31.9099998474121</v>
      </c>
      <c r="AH678" s="58" t="n">
        <v>4.25305983969189</v>
      </c>
      <c r="AI678" s="59" t="b">
        <f aca="false">FALSE()</f>
        <v>0</v>
      </c>
      <c r="AJ678" s="59" t="b">
        <f aca="false">FALSE()</f>
        <v>0</v>
      </c>
      <c r="AK678" s="57" t="s">
        <v>5556</v>
      </c>
    </row>
    <row r="679" customFormat="false" ht="15" hidden="false" customHeight="true" outlineLevel="0" collapsed="false">
      <c r="B679" s="57" t="s">
        <v>4782</v>
      </c>
      <c r="C679" s="57" t="s">
        <v>290</v>
      </c>
      <c r="D679" s="57" t="s">
        <v>377</v>
      </c>
      <c r="E679" s="59" t="b">
        <f aca="false">TRUE()</f>
        <v>1</v>
      </c>
      <c r="F679" s="57" t="n">
        <v>1</v>
      </c>
      <c r="G679" s="57" t="s">
        <v>4847</v>
      </c>
      <c r="H679" s="57" t="s">
        <v>4876</v>
      </c>
      <c r="I679" s="57" t="n">
        <v>8</v>
      </c>
      <c r="J679" s="57" t="s">
        <v>583</v>
      </c>
      <c r="K679" s="57" t="n">
        <v>2</v>
      </c>
      <c r="L679" s="59" t="b">
        <f aca="false">FALSE()</f>
        <v>0</v>
      </c>
      <c r="M679" s="59" t="b">
        <f aca="false">TRUE()</f>
        <v>1</v>
      </c>
      <c r="N679" s="59" t="b">
        <f aca="false">TRUE()</f>
        <v>1</v>
      </c>
      <c r="O679" s="59" t="b">
        <f aca="false">TRUE()</f>
        <v>1</v>
      </c>
      <c r="P679" s="59" t="b">
        <f aca="false">TRUE()</f>
        <v>1</v>
      </c>
      <c r="Q679" s="57" t="s">
        <v>5427</v>
      </c>
      <c r="R679" s="57" t="s">
        <v>4840</v>
      </c>
      <c r="S679" s="57" t="s">
        <v>5557</v>
      </c>
      <c r="T679" s="58" t="n">
        <v>1</v>
      </c>
      <c r="U679" s="58" t="n">
        <v>34.0800018310547</v>
      </c>
      <c r="V679" s="57" t="s">
        <v>598</v>
      </c>
      <c r="W679" s="57" t="s">
        <v>282</v>
      </c>
      <c r="X679" s="57" t="s">
        <v>5255</v>
      </c>
      <c r="Y679" s="57" t="s">
        <v>4849</v>
      </c>
      <c r="Z679" s="57" t="s">
        <v>4976</v>
      </c>
      <c r="AA679" s="57" t="n">
        <v>43</v>
      </c>
      <c r="AB679" s="57" t="n">
        <v>43</v>
      </c>
      <c r="AC679" s="57" t="s">
        <v>5428</v>
      </c>
      <c r="AD679" s="57" t="s">
        <v>5431</v>
      </c>
      <c r="AE679" s="57" t="s">
        <v>4866</v>
      </c>
      <c r="AF679" s="58" t="n">
        <v>1</v>
      </c>
      <c r="AG679" s="58" t="n">
        <v>31.920000076294</v>
      </c>
      <c r="AH679" s="58" t="n">
        <v>3.87254554524539</v>
      </c>
      <c r="AI679" s="59" t="b">
        <f aca="false">FALSE()</f>
        <v>0</v>
      </c>
      <c r="AJ679" s="59" t="b">
        <f aca="false">TRUE()</f>
        <v>1</v>
      </c>
      <c r="AK679" s="57" t="s">
        <v>5559</v>
      </c>
    </row>
    <row r="680" customFormat="false" ht="15" hidden="false" customHeight="true" outlineLevel="0" collapsed="false">
      <c r="B680" s="57" t="s">
        <v>4782</v>
      </c>
      <c r="C680" s="57" t="s">
        <v>290</v>
      </c>
      <c r="D680" s="57" t="s">
        <v>377</v>
      </c>
      <c r="E680" s="59" t="b">
        <f aca="false">TRUE()</f>
        <v>1</v>
      </c>
      <c r="F680" s="57" t="n">
        <v>1</v>
      </c>
      <c r="G680" s="57" t="s">
        <v>4847</v>
      </c>
      <c r="H680" s="57" t="s">
        <v>4876</v>
      </c>
      <c r="I680" s="57" t="n">
        <v>8</v>
      </c>
      <c r="J680" s="57" t="s">
        <v>583</v>
      </c>
      <c r="K680" s="57" t="n">
        <v>2</v>
      </c>
      <c r="L680" s="59" t="b">
        <f aca="false">FALSE()</f>
        <v>0</v>
      </c>
      <c r="M680" s="59" t="b">
        <f aca="false">TRUE()</f>
        <v>1</v>
      </c>
      <c r="N680" s="59" t="b">
        <f aca="false">TRUE()</f>
        <v>1</v>
      </c>
      <c r="O680" s="59" t="b">
        <f aca="false">TRUE()</f>
        <v>1</v>
      </c>
      <c r="P680" s="59" t="b">
        <f aca="false">TRUE()</f>
        <v>1</v>
      </c>
      <c r="Q680" s="57" t="s">
        <v>5427</v>
      </c>
      <c r="R680" s="57" t="s">
        <v>4838</v>
      </c>
      <c r="S680" s="57" t="s">
        <v>5557</v>
      </c>
      <c r="T680" s="58" t="n">
        <v>1</v>
      </c>
      <c r="U680" s="58" t="n">
        <v>34.0800018310547</v>
      </c>
      <c r="V680" s="57" t="s">
        <v>598</v>
      </c>
      <c r="W680" s="57" t="s">
        <v>282</v>
      </c>
      <c r="X680" s="57" t="s">
        <v>5255</v>
      </c>
      <c r="Y680" s="57" t="s">
        <v>4849</v>
      </c>
      <c r="Z680" s="57" t="s">
        <v>4976</v>
      </c>
      <c r="AA680" s="57" t="n">
        <v>43</v>
      </c>
      <c r="AB680" s="57" t="n">
        <v>43</v>
      </c>
      <c r="AC680" s="57" t="s">
        <v>5428</v>
      </c>
      <c r="AD680" s="57" t="s">
        <v>5431</v>
      </c>
      <c r="AE680" s="57" t="s">
        <v>4866</v>
      </c>
      <c r="AF680" s="58" t="n">
        <v>1</v>
      </c>
      <c r="AG680" s="58" t="n">
        <v>31.920000076294</v>
      </c>
      <c r="AH680" s="58" t="n">
        <v>4.46592218920122</v>
      </c>
      <c r="AI680" s="59" t="b">
        <f aca="false">FALSE()</f>
        <v>0</v>
      </c>
      <c r="AJ680" s="59" t="b">
        <f aca="false">FALSE()</f>
        <v>0</v>
      </c>
      <c r="AK680" s="57" t="s">
        <v>5559</v>
      </c>
    </row>
    <row r="681" customFormat="false" ht="15" hidden="false" customHeight="true" outlineLevel="0" collapsed="false">
      <c r="B681" s="57" t="s">
        <v>4782</v>
      </c>
      <c r="C681" s="57" t="s">
        <v>290</v>
      </c>
      <c r="D681" s="57" t="s">
        <v>377</v>
      </c>
      <c r="E681" s="59" t="b">
        <f aca="false">TRUE()</f>
        <v>1</v>
      </c>
      <c r="F681" s="57" t="n">
        <v>1</v>
      </c>
      <c r="G681" s="57" t="s">
        <v>4847</v>
      </c>
      <c r="H681" s="57" t="s">
        <v>4876</v>
      </c>
      <c r="I681" s="57" t="n">
        <v>8</v>
      </c>
      <c r="J681" s="57" t="s">
        <v>583</v>
      </c>
      <c r="K681" s="57" t="n">
        <v>2</v>
      </c>
      <c r="L681" s="59" t="b">
        <f aca="false">FALSE()</f>
        <v>0</v>
      </c>
      <c r="M681" s="59" t="b">
        <f aca="false">TRUE()</f>
        <v>1</v>
      </c>
      <c r="N681" s="59" t="b">
        <f aca="false">TRUE()</f>
        <v>1</v>
      </c>
      <c r="O681" s="59" t="b">
        <f aca="false">TRUE()</f>
        <v>1</v>
      </c>
      <c r="P681" s="59" t="b">
        <f aca="false">TRUE()</f>
        <v>1</v>
      </c>
      <c r="Q681" s="57" t="s">
        <v>5427</v>
      </c>
      <c r="R681" s="57" t="s">
        <v>4866</v>
      </c>
      <c r="S681" s="57" t="s">
        <v>5557</v>
      </c>
      <c r="T681" s="58" t="n">
        <v>1</v>
      </c>
      <c r="U681" s="58" t="n">
        <v>34.0800018310547</v>
      </c>
      <c r="V681" s="57" t="s">
        <v>598</v>
      </c>
      <c r="W681" s="57" t="s">
        <v>282</v>
      </c>
      <c r="X681" s="57" t="s">
        <v>5255</v>
      </c>
      <c r="Y681" s="57" t="s">
        <v>4849</v>
      </c>
      <c r="Z681" s="57" t="s">
        <v>4976</v>
      </c>
      <c r="AA681" s="57" t="n">
        <v>43</v>
      </c>
      <c r="AB681" s="57" t="n">
        <v>43</v>
      </c>
      <c r="AC681" s="57" t="s">
        <v>5428</v>
      </c>
      <c r="AD681" s="57" t="s">
        <v>5431</v>
      </c>
      <c r="AE681" s="57" t="s">
        <v>4866</v>
      </c>
      <c r="AF681" s="58" t="n">
        <v>1</v>
      </c>
      <c r="AG681" s="58" t="n">
        <v>31.920000076294</v>
      </c>
      <c r="AH681" s="58" t="n">
        <v>4.0941731766011</v>
      </c>
      <c r="AI681" s="59" t="b">
        <f aca="false">FALSE()</f>
        <v>0</v>
      </c>
      <c r="AJ681" s="59" t="b">
        <f aca="false">FALSE()</f>
        <v>0</v>
      </c>
      <c r="AK681" s="57" t="s">
        <v>5559</v>
      </c>
    </row>
    <row r="682" customFormat="false" ht="15" hidden="false" customHeight="true" outlineLevel="0" collapsed="false">
      <c r="B682" s="57" t="s">
        <v>4782</v>
      </c>
      <c r="C682" s="57" t="s">
        <v>290</v>
      </c>
      <c r="D682" s="57" t="s">
        <v>377</v>
      </c>
      <c r="E682" s="59" t="b">
        <f aca="false">TRUE()</f>
        <v>1</v>
      </c>
      <c r="F682" s="57" t="n">
        <v>1</v>
      </c>
      <c r="G682" s="57" t="s">
        <v>4847</v>
      </c>
      <c r="H682" s="57" t="s">
        <v>4876</v>
      </c>
      <c r="I682" s="57" t="n">
        <v>8</v>
      </c>
      <c r="J682" s="57" t="s">
        <v>583</v>
      </c>
      <c r="K682" s="57" t="n">
        <v>2</v>
      </c>
      <c r="L682" s="59" t="b">
        <f aca="false">FALSE()</f>
        <v>0</v>
      </c>
      <c r="M682" s="59" t="b">
        <f aca="false">TRUE()</f>
        <v>1</v>
      </c>
      <c r="N682" s="59" t="b">
        <f aca="false">TRUE()</f>
        <v>1</v>
      </c>
      <c r="O682" s="59" t="b">
        <f aca="false">TRUE()</f>
        <v>1</v>
      </c>
      <c r="P682" s="59" t="b">
        <f aca="false">TRUE()</f>
        <v>1</v>
      </c>
      <c r="Q682" s="57" t="s">
        <v>5427</v>
      </c>
      <c r="R682" s="57" t="s">
        <v>5028</v>
      </c>
      <c r="S682" s="57" t="s">
        <v>5558</v>
      </c>
      <c r="T682" s="58" t="n">
        <v>1</v>
      </c>
      <c r="U682" s="58" t="n">
        <v>34.0800018310547</v>
      </c>
      <c r="V682" s="57" t="s">
        <v>598</v>
      </c>
      <c r="W682" s="57" t="s">
        <v>282</v>
      </c>
      <c r="X682" s="57" t="s">
        <v>5255</v>
      </c>
      <c r="Y682" s="57" t="s">
        <v>4849</v>
      </c>
      <c r="Z682" s="57" t="s">
        <v>4976</v>
      </c>
      <c r="AA682" s="57" t="n">
        <v>43</v>
      </c>
      <c r="AB682" s="57" t="n">
        <v>43</v>
      </c>
      <c r="AC682" s="57" t="s">
        <v>5428</v>
      </c>
      <c r="AD682" s="57" t="s">
        <v>5431</v>
      </c>
      <c r="AE682" s="57" t="s">
        <v>4866</v>
      </c>
      <c r="AF682" s="58" t="n">
        <v>1</v>
      </c>
      <c r="AG682" s="58" t="n">
        <v>31.920000076294</v>
      </c>
      <c r="AH682" s="58" t="n">
        <v>3.98532759004822</v>
      </c>
      <c r="AI682" s="59" t="b">
        <f aca="false">FALSE()</f>
        <v>0</v>
      </c>
      <c r="AJ682" s="59" t="b">
        <f aca="false">TRUE()</f>
        <v>1</v>
      </c>
      <c r="AK682" s="57" t="s">
        <v>5559</v>
      </c>
    </row>
    <row r="683" customFormat="false" ht="15" hidden="false" customHeight="true" outlineLevel="0" collapsed="false">
      <c r="B683" s="57" t="s">
        <v>4782</v>
      </c>
      <c r="C683" s="57" t="s">
        <v>290</v>
      </c>
      <c r="D683" s="57" t="s">
        <v>377</v>
      </c>
      <c r="E683" s="59" t="b">
        <f aca="false">TRUE()</f>
        <v>1</v>
      </c>
      <c r="F683" s="57" t="n">
        <v>1</v>
      </c>
      <c r="G683" s="57" t="s">
        <v>4847</v>
      </c>
      <c r="H683" s="57" t="s">
        <v>4876</v>
      </c>
      <c r="I683" s="57" t="n">
        <v>8</v>
      </c>
      <c r="J683" s="57" t="s">
        <v>583</v>
      </c>
      <c r="K683" s="57" t="n">
        <v>2</v>
      </c>
      <c r="L683" s="59" t="b">
        <f aca="false">FALSE()</f>
        <v>0</v>
      </c>
      <c r="M683" s="59" t="b">
        <f aca="false">TRUE()</f>
        <v>1</v>
      </c>
      <c r="N683" s="59" t="b">
        <f aca="false">TRUE()</f>
        <v>1</v>
      </c>
      <c r="O683" s="59" t="b">
        <f aca="false">TRUE()</f>
        <v>1</v>
      </c>
      <c r="P683" s="59" t="b">
        <f aca="false">TRUE()</f>
        <v>1</v>
      </c>
      <c r="Q683" s="57" t="s">
        <v>5427</v>
      </c>
      <c r="R683" s="57" t="s">
        <v>5030</v>
      </c>
      <c r="S683" s="57" t="s">
        <v>5558</v>
      </c>
      <c r="T683" s="58" t="n">
        <v>1</v>
      </c>
      <c r="U683" s="58" t="n">
        <v>34.0800018310547</v>
      </c>
      <c r="V683" s="57" t="s">
        <v>598</v>
      </c>
      <c r="W683" s="57" t="s">
        <v>282</v>
      </c>
      <c r="X683" s="57" t="s">
        <v>5255</v>
      </c>
      <c r="Y683" s="57" t="s">
        <v>4849</v>
      </c>
      <c r="Z683" s="57" t="s">
        <v>4976</v>
      </c>
      <c r="AA683" s="57" t="n">
        <v>43</v>
      </c>
      <c r="AB683" s="57" t="n">
        <v>43</v>
      </c>
      <c r="AC683" s="57" t="s">
        <v>5428</v>
      </c>
      <c r="AD683" s="57" t="s">
        <v>5030</v>
      </c>
      <c r="AE683" s="57" t="s">
        <v>4838</v>
      </c>
      <c r="AF683" s="58" t="n">
        <v>1</v>
      </c>
      <c r="AG683" s="58" t="n">
        <v>31.920000076294</v>
      </c>
      <c r="AH683" s="58" t="n">
        <v>4.35169553162904</v>
      </c>
      <c r="AI683" s="59" t="b">
        <f aca="false">FALSE()</f>
        <v>0</v>
      </c>
      <c r="AJ683" s="59" t="b">
        <f aca="false">FALSE()</f>
        <v>0</v>
      </c>
      <c r="AK683" s="57" t="s">
        <v>5555</v>
      </c>
    </row>
    <row r="684" customFormat="false" ht="15" hidden="false" customHeight="true" outlineLevel="0" collapsed="false">
      <c r="B684" s="57" t="s">
        <v>4782</v>
      </c>
      <c r="C684" s="57" t="s">
        <v>290</v>
      </c>
      <c r="D684" s="57" t="s">
        <v>377</v>
      </c>
      <c r="E684" s="59" t="b">
        <f aca="false">TRUE()</f>
        <v>1</v>
      </c>
      <c r="F684" s="57" t="n">
        <v>1</v>
      </c>
      <c r="G684" s="57" t="s">
        <v>4847</v>
      </c>
      <c r="H684" s="57" t="s">
        <v>4876</v>
      </c>
      <c r="I684" s="57" t="n">
        <v>8</v>
      </c>
      <c r="J684" s="57" t="s">
        <v>583</v>
      </c>
      <c r="K684" s="57" t="n">
        <v>2</v>
      </c>
      <c r="L684" s="59" t="b">
        <f aca="false">FALSE()</f>
        <v>0</v>
      </c>
      <c r="M684" s="59" t="b">
        <f aca="false">TRUE()</f>
        <v>1</v>
      </c>
      <c r="N684" s="59" t="b">
        <f aca="false">TRUE()</f>
        <v>1</v>
      </c>
      <c r="O684" s="59" t="b">
        <f aca="false">TRUE()</f>
        <v>1</v>
      </c>
      <c r="P684" s="59" t="b">
        <f aca="false">TRUE()</f>
        <v>1</v>
      </c>
      <c r="Q684" s="57" t="s">
        <v>5427</v>
      </c>
      <c r="R684" s="57" t="s">
        <v>5030</v>
      </c>
      <c r="S684" s="57" t="s">
        <v>5558</v>
      </c>
      <c r="T684" s="58" t="n">
        <v>1</v>
      </c>
      <c r="U684" s="58" t="n">
        <v>34.0800018310547</v>
      </c>
      <c r="V684" s="57" t="s">
        <v>598</v>
      </c>
      <c r="W684" s="57" t="s">
        <v>282</v>
      </c>
      <c r="X684" s="57" t="s">
        <v>5255</v>
      </c>
      <c r="Y684" s="57" t="s">
        <v>4849</v>
      </c>
      <c r="Z684" s="57" t="s">
        <v>4976</v>
      </c>
      <c r="AA684" s="57" t="n">
        <v>43</v>
      </c>
      <c r="AB684" s="57" t="n">
        <v>43</v>
      </c>
      <c r="AC684" s="57" t="s">
        <v>5428</v>
      </c>
      <c r="AD684" s="57" t="s">
        <v>5431</v>
      </c>
      <c r="AE684" s="57" t="s">
        <v>4866</v>
      </c>
      <c r="AF684" s="58" t="n">
        <v>1</v>
      </c>
      <c r="AG684" s="58" t="n">
        <v>31.920000076294</v>
      </c>
      <c r="AH684" s="58" t="n">
        <v>3.21853475979363</v>
      </c>
      <c r="AI684" s="59" t="b">
        <f aca="false">TRUE()</f>
        <v>1</v>
      </c>
      <c r="AJ684" s="59" t="b">
        <f aca="false">TRUE()</f>
        <v>1</v>
      </c>
      <c r="AK684" s="57" t="s">
        <v>5559</v>
      </c>
    </row>
    <row r="685" customFormat="false" ht="15" hidden="false" customHeight="true" outlineLevel="0" collapsed="false">
      <c r="B685" s="57" t="s">
        <v>4782</v>
      </c>
      <c r="C685" s="57" t="s">
        <v>290</v>
      </c>
      <c r="D685" s="57" t="s">
        <v>377</v>
      </c>
      <c r="E685" s="59" t="b">
        <f aca="false">TRUE()</f>
        <v>1</v>
      </c>
      <c r="F685" s="57" t="n">
        <v>1</v>
      </c>
      <c r="G685" s="57" t="s">
        <v>4847</v>
      </c>
      <c r="H685" s="57" t="s">
        <v>4876</v>
      </c>
      <c r="I685" s="57" t="n">
        <v>8</v>
      </c>
      <c r="J685" s="57" t="s">
        <v>583</v>
      </c>
      <c r="K685" s="57" t="n">
        <v>2</v>
      </c>
      <c r="L685" s="59" t="b">
        <f aca="false">FALSE()</f>
        <v>0</v>
      </c>
      <c r="M685" s="59" t="b">
        <f aca="false">TRUE()</f>
        <v>1</v>
      </c>
      <c r="N685" s="59" t="b">
        <f aca="false">TRUE()</f>
        <v>1</v>
      </c>
      <c r="O685" s="59" t="b">
        <f aca="false">TRUE()</f>
        <v>1</v>
      </c>
      <c r="P685" s="59" t="b">
        <f aca="false">TRUE()</f>
        <v>1</v>
      </c>
      <c r="Q685" s="57" t="s">
        <v>5427</v>
      </c>
      <c r="R685" s="57" t="s">
        <v>5016</v>
      </c>
      <c r="S685" s="57" t="s">
        <v>5558</v>
      </c>
      <c r="T685" s="58" t="n">
        <v>1</v>
      </c>
      <c r="U685" s="58" t="n">
        <v>34.0800018310547</v>
      </c>
      <c r="V685" s="57" t="s">
        <v>598</v>
      </c>
      <c r="W685" s="57" t="s">
        <v>282</v>
      </c>
      <c r="X685" s="57" t="s">
        <v>5255</v>
      </c>
      <c r="Y685" s="57" t="s">
        <v>4849</v>
      </c>
      <c r="Z685" s="57" t="s">
        <v>4976</v>
      </c>
      <c r="AA685" s="57" t="n">
        <v>43</v>
      </c>
      <c r="AB685" s="57" t="n">
        <v>43</v>
      </c>
      <c r="AC685" s="57" t="s">
        <v>5428</v>
      </c>
      <c r="AD685" s="57" t="s">
        <v>5030</v>
      </c>
      <c r="AE685" s="57" t="s">
        <v>4838</v>
      </c>
      <c r="AF685" s="58" t="n">
        <v>1</v>
      </c>
      <c r="AG685" s="58" t="n">
        <v>31.920000076294</v>
      </c>
      <c r="AH685" s="58" t="n">
        <v>4.13559596672598</v>
      </c>
      <c r="AI685" s="59" t="b">
        <f aca="false">FALSE()</f>
        <v>0</v>
      </c>
      <c r="AJ685" s="59" t="b">
        <f aca="false">FALSE()</f>
        <v>0</v>
      </c>
      <c r="AK685" s="57" t="s">
        <v>5555</v>
      </c>
    </row>
    <row r="686" customFormat="false" ht="15" hidden="false" customHeight="true" outlineLevel="0" collapsed="false">
      <c r="B686" s="57" t="s">
        <v>4782</v>
      </c>
      <c r="C686" s="57" t="s">
        <v>290</v>
      </c>
      <c r="D686" s="57" t="s">
        <v>377</v>
      </c>
      <c r="E686" s="59" t="b">
        <f aca="false">TRUE()</f>
        <v>1</v>
      </c>
      <c r="F686" s="57" t="n">
        <v>1</v>
      </c>
      <c r="G686" s="57" t="s">
        <v>4847</v>
      </c>
      <c r="H686" s="57" t="s">
        <v>4876</v>
      </c>
      <c r="I686" s="57" t="n">
        <v>8</v>
      </c>
      <c r="J686" s="57" t="s">
        <v>583</v>
      </c>
      <c r="K686" s="57" t="n">
        <v>2</v>
      </c>
      <c r="L686" s="59" t="b">
        <f aca="false">FALSE()</f>
        <v>0</v>
      </c>
      <c r="M686" s="59" t="b">
        <f aca="false">TRUE()</f>
        <v>1</v>
      </c>
      <c r="N686" s="59" t="b">
        <f aca="false">TRUE()</f>
        <v>1</v>
      </c>
      <c r="O686" s="59" t="b">
        <f aca="false">TRUE()</f>
        <v>1</v>
      </c>
      <c r="P686" s="59" t="b">
        <f aca="false">TRUE()</f>
        <v>1</v>
      </c>
      <c r="Q686" s="57" t="s">
        <v>5427</v>
      </c>
      <c r="R686" s="57" t="s">
        <v>5016</v>
      </c>
      <c r="S686" s="57" t="s">
        <v>5558</v>
      </c>
      <c r="T686" s="58" t="n">
        <v>1</v>
      </c>
      <c r="U686" s="58" t="n">
        <v>34.0800018310547</v>
      </c>
      <c r="V686" s="57" t="s">
        <v>598</v>
      </c>
      <c r="W686" s="57" t="s">
        <v>282</v>
      </c>
      <c r="X686" s="57" t="s">
        <v>5255</v>
      </c>
      <c r="Y686" s="57" t="s">
        <v>4849</v>
      </c>
      <c r="Z686" s="57" t="s">
        <v>4976</v>
      </c>
      <c r="AA686" s="57" t="n">
        <v>43</v>
      </c>
      <c r="AB686" s="57" t="n">
        <v>43</v>
      </c>
      <c r="AC686" s="57" t="s">
        <v>5428</v>
      </c>
      <c r="AD686" s="57" t="s">
        <v>5431</v>
      </c>
      <c r="AE686" s="57" t="s">
        <v>4866</v>
      </c>
      <c r="AF686" s="58" t="n">
        <v>1</v>
      </c>
      <c r="AG686" s="58" t="n">
        <v>31.920000076294</v>
      </c>
      <c r="AH686" s="58" t="n">
        <v>3.29379446839051</v>
      </c>
      <c r="AI686" s="59" t="b">
        <f aca="false">TRUE()</f>
        <v>1</v>
      </c>
      <c r="AJ686" s="59" t="b">
        <f aca="false">TRUE()</f>
        <v>1</v>
      </c>
      <c r="AK686" s="57" t="s">
        <v>5559</v>
      </c>
    </row>
    <row r="687" customFormat="false" ht="15" hidden="false" customHeight="true" outlineLevel="0" collapsed="false">
      <c r="B687" s="57" t="s">
        <v>4782</v>
      </c>
      <c r="C687" s="57" t="s">
        <v>290</v>
      </c>
      <c r="D687" s="57" t="s">
        <v>377</v>
      </c>
      <c r="E687" s="59" t="b">
        <f aca="false">TRUE()</f>
        <v>1</v>
      </c>
      <c r="F687" s="57" t="n">
        <v>1</v>
      </c>
      <c r="G687" s="57" t="s">
        <v>4847</v>
      </c>
      <c r="H687" s="57" t="s">
        <v>4876</v>
      </c>
      <c r="I687" s="57" t="n">
        <v>8</v>
      </c>
      <c r="J687" s="57" t="s">
        <v>583</v>
      </c>
      <c r="K687" s="57" t="n">
        <v>2</v>
      </c>
      <c r="L687" s="59" t="b">
        <f aca="false">FALSE()</f>
        <v>0</v>
      </c>
      <c r="M687" s="59" t="b">
        <f aca="false">TRUE()</f>
        <v>1</v>
      </c>
      <c r="N687" s="59" t="b">
        <f aca="false">TRUE()</f>
        <v>1</v>
      </c>
      <c r="O687" s="59" t="b">
        <f aca="false">TRUE()</f>
        <v>1</v>
      </c>
      <c r="P687" s="59" t="b">
        <f aca="false">TRUE()</f>
        <v>1</v>
      </c>
      <c r="Q687" s="57" t="s">
        <v>5427</v>
      </c>
      <c r="R687" s="57" t="s">
        <v>5016</v>
      </c>
      <c r="S687" s="57" t="s">
        <v>5558</v>
      </c>
      <c r="T687" s="58" t="n">
        <v>1</v>
      </c>
      <c r="U687" s="58" t="n">
        <v>34.0800018310547</v>
      </c>
      <c r="V687" s="57" t="s">
        <v>598</v>
      </c>
      <c r="W687" s="57" t="s">
        <v>282</v>
      </c>
      <c r="X687" s="57" t="s">
        <v>5255</v>
      </c>
      <c r="Y687" s="57" t="s">
        <v>4849</v>
      </c>
      <c r="Z687" s="57" t="s">
        <v>4976</v>
      </c>
      <c r="AA687" s="57" t="n">
        <v>43</v>
      </c>
      <c r="AB687" s="57" t="n">
        <v>43</v>
      </c>
      <c r="AC687" s="57" t="s">
        <v>5428</v>
      </c>
      <c r="AD687" s="57" t="s">
        <v>5429</v>
      </c>
      <c r="AE687" s="57" t="s">
        <v>4866</v>
      </c>
      <c r="AF687" s="58" t="n">
        <v>1</v>
      </c>
      <c r="AG687" s="58" t="n">
        <v>31.920000076294</v>
      </c>
      <c r="AH687" s="58" t="n">
        <v>4.17615181716372</v>
      </c>
      <c r="AI687" s="59" t="b">
        <f aca="false">FALSE()</f>
        <v>0</v>
      </c>
      <c r="AJ687" s="59" t="b">
        <f aca="false">FALSE()</f>
        <v>0</v>
      </c>
      <c r="AK687" s="57" t="s">
        <v>5559</v>
      </c>
    </row>
    <row r="688" customFormat="false" ht="15" hidden="false" customHeight="true" outlineLevel="0" collapsed="false">
      <c r="B688" s="57" t="s">
        <v>4782</v>
      </c>
      <c r="C688" s="57" t="s">
        <v>290</v>
      </c>
      <c r="D688" s="57" t="s">
        <v>377</v>
      </c>
      <c r="E688" s="59" t="b">
        <f aca="false">TRUE()</f>
        <v>1</v>
      </c>
      <c r="F688" s="57" t="n">
        <v>1</v>
      </c>
      <c r="G688" s="57" t="s">
        <v>4847</v>
      </c>
      <c r="H688" s="57" t="s">
        <v>4876</v>
      </c>
      <c r="I688" s="57" t="n">
        <v>8</v>
      </c>
      <c r="J688" s="57" t="s">
        <v>583</v>
      </c>
      <c r="K688" s="57" t="n">
        <v>2</v>
      </c>
      <c r="L688" s="59" t="b">
        <f aca="false">FALSE()</f>
        <v>0</v>
      </c>
      <c r="M688" s="59" t="b">
        <f aca="false">TRUE()</f>
        <v>1</v>
      </c>
      <c r="N688" s="59" t="b">
        <f aca="false">TRUE()</f>
        <v>1</v>
      </c>
      <c r="O688" s="59" t="b">
        <f aca="false">TRUE()</f>
        <v>1</v>
      </c>
      <c r="P688" s="59" t="b">
        <f aca="false">TRUE()</f>
        <v>1</v>
      </c>
      <c r="Q688" s="57" t="s">
        <v>5427</v>
      </c>
      <c r="R688" s="57" t="s">
        <v>5458</v>
      </c>
      <c r="S688" s="57" t="s">
        <v>5558</v>
      </c>
      <c r="T688" s="58" t="n">
        <v>1</v>
      </c>
      <c r="U688" s="58" t="n">
        <v>34.0800018310547</v>
      </c>
      <c r="V688" s="57" t="s">
        <v>598</v>
      </c>
      <c r="W688" s="57" t="s">
        <v>282</v>
      </c>
      <c r="X688" s="57" t="s">
        <v>5255</v>
      </c>
      <c r="Y688" s="57" t="s">
        <v>4849</v>
      </c>
      <c r="Z688" s="57" t="s">
        <v>4976</v>
      </c>
      <c r="AA688" s="57" t="n">
        <v>43</v>
      </c>
      <c r="AB688" s="57" t="n">
        <v>43</v>
      </c>
      <c r="AC688" s="57" t="s">
        <v>5428</v>
      </c>
      <c r="AD688" s="57" t="s">
        <v>5431</v>
      </c>
      <c r="AE688" s="57" t="s">
        <v>4866</v>
      </c>
      <c r="AF688" s="58" t="n">
        <v>1</v>
      </c>
      <c r="AG688" s="58" t="n">
        <v>31.920000076294</v>
      </c>
      <c r="AH688" s="58" t="n">
        <v>4.27454161285158</v>
      </c>
      <c r="AI688" s="59" t="b">
        <f aca="false">FALSE()</f>
        <v>0</v>
      </c>
      <c r="AJ688" s="59" t="b">
        <f aca="false">FALSE()</f>
        <v>0</v>
      </c>
      <c r="AK688" s="57" t="s">
        <v>5559</v>
      </c>
    </row>
    <row r="689" customFormat="false" ht="15" hidden="false" customHeight="true" outlineLevel="0" collapsed="false">
      <c r="B689" s="57" t="s">
        <v>4782</v>
      </c>
      <c r="C689" s="57" t="s">
        <v>290</v>
      </c>
      <c r="D689" s="57" t="s">
        <v>377</v>
      </c>
      <c r="E689" s="59" t="b">
        <f aca="false">TRUE()</f>
        <v>1</v>
      </c>
      <c r="F689" s="57" t="n">
        <v>1</v>
      </c>
      <c r="G689" s="57" t="s">
        <v>4847</v>
      </c>
      <c r="H689" s="57" t="s">
        <v>4876</v>
      </c>
      <c r="I689" s="57" t="n">
        <v>8</v>
      </c>
      <c r="J689" s="57" t="s">
        <v>583</v>
      </c>
      <c r="K689" s="57" t="n">
        <v>2</v>
      </c>
      <c r="L689" s="59" t="b">
        <f aca="false">FALSE()</f>
        <v>0</v>
      </c>
      <c r="M689" s="59" t="b">
        <f aca="false">TRUE()</f>
        <v>1</v>
      </c>
      <c r="N689" s="59" t="b">
        <f aca="false">TRUE()</f>
        <v>1</v>
      </c>
      <c r="O689" s="59" t="b">
        <f aca="false">TRUE()</f>
        <v>1</v>
      </c>
      <c r="P689" s="59" t="b">
        <f aca="false">TRUE()</f>
        <v>1</v>
      </c>
      <c r="Q689" s="57" t="s">
        <v>5427</v>
      </c>
      <c r="R689" s="57" t="s">
        <v>5466</v>
      </c>
      <c r="S689" s="57" t="s">
        <v>5558</v>
      </c>
      <c r="T689" s="58" t="n">
        <v>1</v>
      </c>
      <c r="U689" s="58" t="n">
        <v>34.0800018310547</v>
      </c>
      <c r="V689" s="57" t="s">
        <v>598</v>
      </c>
      <c r="W689" s="57" t="s">
        <v>282</v>
      </c>
      <c r="X689" s="57" t="s">
        <v>5255</v>
      </c>
      <c r="Y689" s="57" t="s">
        <v>4849</v>
      </c>
      <c r="Z689" s="57" t="s">
        <v>4976</v>
      </c>
      <c r="AA689" s="57" t="n">
        <v>43</v>
      </c>
      <c r="AB689" s="57" t="n">
        <v>43</v>
      </c>
      <c r="AC689" s="57" t="s">
        <v>5428</v>
      </c>
      <c r="AD689" s="57" t="s">
        <v>5030</v>
      </c>
      <c r="AE689" s="57" t="s">
        <v>4838</v>
      </c>
      <c r="AF689" s="58" t="n">
        <v>1</v>
      </c>
      <c r="AG689" s="58" t="n">
        <v>31.920000076294</v>
      </c>
      <c r="AH689" s="58" t="n">
        <v>3.39554134122972</v>
      </c>
      <c r="AI689" s="59" t="b">
        <f aca="false">TRUE()</f>
        <v>1</v>
      </c>
      <c r="AJ689" s="59" t="b">
        <f aca="false">TRUE()</f>
        <v>1</v>
      </c>
      <c r="AK689" s="57" t="s">
        <v>5555</v>
      </c>
    </row>
    <row r="690" customFormat="false" ht="15" hidden="false" customHeight="true" outlineLevel="0" collapsed="false">
      <c r="B690" s="57" t="s">
        <v>4782</v>
      </c>
      <c r="C690" s="57" t="s">
        <v>290</v>
      </c>
      <c r="D690" s="57" t="s">
        <v>377</v>
      </c>
      <c r="E690" s="59" t="b">
        <f aca="false">TRUE()</f>
        <v>1</v>
      </c>
      <c r="F690" s="57" t="n">
        <v>1</v>
      </c>
      <c r="G690" s="57" t="s">
        <v>4847</v>
      </c>
      <c r="H690" s="57" t="s">
        <v>4876</v>
      </c>
      <c r="I690" s="57" t="n">
        <v>8</v>
      </c>
      <c r="J690" s="57" t="s">
        <v>583</v>
      </c>
      <c r="K690" s="57" t="n">
        <v>2</v>
      </c>
      <c r="L690" s="59" t="b">
        <f aca="false">FALSE()</f>
        <v>0</v>
      </c>
      <c r="M690" s="59" t="b">
        <f aca="false">TRUE()</f>
        <v>1</v>
      </c>
      <c r="N690" s="59" t="b">
        <f aca="false">TRUE()</f>
        <v>1</v>
      </c>
      <c r="O690" s="59" t="b">
        <f aca="false">TRUE()</f>
        <v>1</v>
      </c>
      <c r="P690" s="59" t="b">
        <f aca="false">TRUE()</f>
        <v>1</v>
      </c>
      <c r="Q690" s="57" t="s">
        <v>5427</v>
      </c>
      <c r="R690" s="57" t="s">
        <v>5466</v>
      </c>
      <c r="S690" s="57" t="s">
        <v>5558</v>
      </c>
      <c r="T690" s="58" t="n">
        <v>1</v>
      </c>
      <c r="U690" s="58" t="n">
        <v>34.0800018310547</v>
      </c>
      <c r="V690" s="57" t="s">
        <v>598</v>
      </c>
      <c r="W690" s="57" t="s">
        <v>282</v>
      </c>
      <c r="X690" s="57" t="s">
        <v>5255</v>
      </c>
      <c r="Y690" s="57" t="s">
        <v>4849</v>
      </c>
      <c r="Z690" s="57" t="s">
        <v>4976</v>
      </c>
      <c r="AA690" s="57" t="n">
        <v>43</v>
      </c>
      <c r="AB690" s="57" t="n">
        <v>43</v>
      </c>
      <c r="AC690" s="57" t="s">
        <v>5428</v>
      </c>
      <c r="AD690" s="57" t="s">
        <v>5431</v>
      </c>
      <c r="AE690" s="57" t="s">
        <v>4866</v>
      </c>
      <c r="AF690" s="58" t="n">
        <v>1</v>
      </c>
      <c r="AG690" s="58" t="n">
        <v>31.920000076294</v>
      </c>
      <c r="AH690" s="58" t="n">
        <v>2.85830666654228</v>
      </c>
      <c r="AI690" s="59" t="b">
        <f aca="false">TRUE()</f>
        <v>1</v>
      </c>
      <c r="AJ690" s="59" t="b">
        <f aca="false">TRUE()</f>
        <v>1</v>
      </c>
      <c r="AK690" s="57" t="s">
        <v>5559</v>
      </c>
    </row>
    <row r="691" customFormat="false" ht="15" hidden="false" customHeight="true" outlineLevel="0" collapsed="false">
      <c r="B691" s="57" t="s">
        <v>4782</v>
      </c>
      <c r="C691" s="57" t="s">
        <v>290</v>
      </c>
      <c r="D691" s="57" t="s">
        <v>377</v>
      </c>
      <c r="E691" s="59" t="b">
        <f aca="false">TRUE()</f>
        <v>1</v>
      </c>
      <c r="F691" s="57" t="n">
        <v>1</v>
      </c>
      <c r="G691" s="57" t="s">
        <v>4847</v>
      </c>
      <c r="H691" s="57" t="s">
        <v>4876</v>
      </c>
      <c r="I691" s="57" t="n">
        <v>8</v>
      </c>
      <c r="J691" s="57" t="s">
        <v>583</v>
      </c>
      <c r="K691" s="57" t="n">
        <v>2</v>
      </c>
      <c r="L691" s="59" t="b">
        <f aca="false">FALSE()</f>
        <v>0</v>
      </c>
      <c r="M691" s="59" t="b">
        <f aca="false">TRUE()</f>
        <v>1</v>
      </c>
      <c r="N691" s="59" t="b">
        <f aca="false">TRUE()</f>
        <v>1</v>
      </c>
      <c r="O691" s="59" t="b">
        <f aca="false">TRUE()</f>
        <v>1</v>
      </c>
      <c r="P691" s="59" t="b">
        <f aca="false">TRUE()</f>
        <v>1</v>
      </c>
      <c r="Q691" s="57" t="s">
        <v>5427</v>
      </c>
      <c r="R691" s="57" t="s">
        <v>5466</v>
      </c>
      <c r="S691" s="57" t="s">
        <v>5558</v>
      </c>
      <c r="T691" s="58" t="n">
        <v>1</v>
      </c>
      <c r="U691" s="58" t="n">
        <v>34.0800018310547</v>
      </c>
      <c r="V691" s="57" t="s">
        <v>598</v>
      </c>
      <c r="W691" s="57" t="s">
        <v>282</v>
      </c>
      <c r="X691" s="57" t="s">
        <v>5255</v>
      </c>
      <c r="Y691" s="57" t="s">
        <v>4849</v>
      </c>
      <c r="Z691" s="57" t="s">
        <v>4976</v>
      </c>
      <c r="AA691" s="57" t="n">
        <v>43</v>
      </c>
      <c r="AB691" s="57" t="n">
        <v>43</v>
      </c>
      <c r="AC691" s="57" t="s">
        <v>5428</v>
      </c>
      <c r="AD691" s="57" t="s">
        <v>5429</v>
      </c>
      <c r="AE691" s="57" t="s">
        <v>4866</v>
      </c>
      <c r="AF691" s="58" t="n">
        <v>1</v>
      </c>
      <c r="AG691" s="58" t="n">
        <v>31.920000076294</v>
      </c>
      <c r="AH691" s="58" t="n">
        <v>3.25173692047801</v>
      </c>
      <c r="AI691" s="59" t="b">
        <f aca="false">TRUE()</f>
        <v>1</v>
      </c>
      <c r="AJ691" s="59" t="b">
        <f aca="false">TRUE()</f>
        <v>1</v>
      </c>
      <c r="AK691" s="57" t="s">
        <v>5559</v>
      </c>
    </row>
    <row r="692" customFormat="false" ht="15" hidden="false" customHeight="true" outlineLevel="0" collapsed="false">
      <c r="B692" s="57" t="s">
        <v>4711</v>
      </c>
      <c r="C692" s="57" t="s">
        <v>255</v>
      </c>
      <c r="D692" s="57" t="s">
        <v>410</v>
      </c>
      <c r="E692" s="59" t="b">
        <f aca="false">TRUE()</f>
        <v>1</v>
      </c>
      <c r="F692" s="57" t="n">
        <v>1</v>
      </c>
      <c r="G692" s="57" t="s">
        <v>5172</v>
      </c>
      <c r="H692" s="57" t="s">
        <v>5113</v>
      </c>
      <c r="I692" s="57" t="n">
        <v>2</v>
      </c>
      <c r="J692" s="57" t="s">
        <v>252</v>
      </c>
      <c r="K692" s="57" t="n">
        <v>2</v>
      </c>
      <c r="L692" s="59" t="b">
        <f aca="false">FALSE()</f>
        <v>0</v>
      </c>
      <c r="M692" s="59" t="b">
        <f aca="false">TRUE()</f>
        <v>1</v>
      </c>
      <c r="N692" s="59" t="b">
        <f aca="false">TRUE()</f>
        <v>1</v>
      </c>
      <c r="O692" s="59" t="b">
        <f aca="false">TRUE()</f>
        <v>1</v>
      </c>
      <c r="P692" s="59" t="b">
        <f aca="false">TRUE()</f>
        <v>1</v>
      </c>
      <c r="Q692" s="57" t="s">
        <v>5440</v>
      </c>
      <c r="R692" s="57" t="s">
        <v>4795</v>
      </c>
      <c r="S692" s="57" t="s">
        <v>4795</v>
      </c>
      <c r="T692" s="58" t="n">
        <v>1</v>
      </c>
      <c r="U692" s="58" t="n">
        <v>0</v>
      </c>
      <c r="V692" s="57" t="s">
        <v>341</v>
      </c>
      <c r="W692" s="57" t="s">
        <v>282</v>
      </c>
      <c r="X692" s="57" t="s">
        <v>5174</v>
      </c>
      <c r="Y692" s="57" t="s">
        <v>5173</v>
      </c>
      <c r="Z692" s="57" t="s">
        <v>4866</v>
      </c>
      <c r="AA692" s="57" t="n">
        <v>172</v>
      </c>
      <c r="AB692" s="57" t="n">
        <v>172</v>
      </c>
      <c r="AC692" s="57" t="s">
        <v>5430</v>
      </c>
      <c r="AD692" s="57" t="s">
        <v>4838</v>
      </c>
      <c r="AE692" s="57" t="s">
        <v>4838</v>
      </c>
      <c r="AF692" s="58" t="n">
        <v>1</v>
      </c>
      <c r="AG692" s="58" t="n">
        <v>0</v>
      </c>
      <c r="AH692" s="58" t="n">
        <v>3.66433923102108</v>
      </c>
      <c r="AI692" s="59" t="b">
        <f aca="false">FALSE()</f>
        <v>0</v>
      </c>
      <c r="AJ692" s="59" t="b">
        <f aca="false">TRUE()</f>
        <v>1</v>
      </c>
      <c r="AK692" s="57" t="s">
        <v>5555</v>
      </c>
    </row>
    <row r="693" customFormat="false" ht="15" hidden="false" customHeight="true" outlineLevel="0" collapsed="false">
      <c r="B693" s="57" t="s">
        <v>4711</v>
      </c>
      <c r="C693" s="57" t="s">
        <v>255</v>
      </c>
      <c r="D693" s="57" t="s">
        <v>410</v>
      </c>
      <c r="E693" s="59" t="b">
        <f aca="false">TRUE()</f>
        <v>1</v>
      </c>
      <c r="F693" s="57" t="n">
        <v>1</v>
      </c>
      <c r="G693" s="57" t="s">
        <v>5172</v>
      </c>
      <c r="H693" s="57" t="s">
        <v>5113</v>
      </c>
      <c r="I693" s="57" t="n">
        <v>2</v>
      </c>
      <c r="J693" s="57" t="s">
        <v>252</v>
      </c>
      <c r="K693" s="57" t="n">
        <v>2</v>
      </c>
      <c r="L693" s="59" t="b">
        <f aca="false">FALSE()</f>
        <v>0</v>
      </c>
      <c r="M693" s="59" t="b">
        <f aca="false">TRUE()</f>
        <v>1</v>
      </c>
      <c r="N693" s="59" t="b">
        <f aca="false">TRUE()</f>
        <v>1</v>
      </c>
      <c r="O693" s="59" t="b">
        <f aca="false">TRUE()</f>
        <v>1</v>
      </c>
      <c r="P693" s="59" t="b">
        <f aca="false">TRUE()</f>
        <v>1</v>
      </c>
      <c r="Q693" s="57" t="s">
        <v>5440</v>
      </c>
      <c r="R693" s="57" t="s">
        <v>4795</v>
      </c>
      <c r="S693" s="57" t="s">
        <v>4795</v>
      </c>
      <c r="T693" s="58" t="n">
        <v>1</v>
      </c>
      <c r="U693" s="58" t="n">
        <v>0</v>
      </c>
      <c r="V693" s="57" t="s">
        <v>341</v>
      </c>
      <c r="W693" s="57" t="s">
        <v>282</v>
      </c>
      <c r="X693" s="57" t="s">
        <v>5174</v>
      </c>
      <c r="Y693" s="57" t="s">
        <v>5173</v>
      </c>
      <c r="Z693" s="57" t="s">
        <v>4866</v>
      </c>
      <c r="AA693" s="57" t="n">
        <v>172</v>
      </c>
      <c r="AB693" s="57" t="n">
        <v>172</v>
      </c>
      <c r="AC693" s="57" t="s">
        <v>5430</v>
      </c>
      <c r="AD693" s="57" t="s">
        <v>4866</v>
      </c>
      <c r="AE693" s="57" t="s">
        <v>4866</v>
      </c>
      <c r="AF693" s="58" t="n">
        <v>1</v>
      </c>
      <c r="AG693" s="58" t="n">
        <v>0</v>
      </c>
      <c r="AH693" s="58" t="n">
        <v>3.63243320654355</v>
      </c>
      <c r="AI693" s="59" t="b">
        <f aca="false">FALSE()</f>
        <v>0</v>
      </c>
      <c r="AJ693" s="59" t="b">
        <f aca="false">TRUE()</f>
        <v>1</v>
      </c>
      <c r="AK693" s="57" t="s">
        <v>5556</v>
      </c>
    </row>
    <row r="694" customFormat="false" ht="15" hidden="false" customHeight="true" outlineLevel="0" collapsed="false">
      <c r="B694" s="57" t="s">
        <v>4711</v>
      </c>
      <c r="C694" s="57" t="s">
        <v>255</v>
      </c>
      <c r="D694" s="57" t="s">
        <v>410</v>
      </c>
      <c r="E694" s="59" t="b">
        <f aca="false">TRUE()</f>
        <v>1</v>
      </c>
      <c r="F694" s="57" t="n">
        <v>1</v>
      </c>
      <c r="G694" s="57" t="s">
        <v>5172</v>
      </c>
      <c r="H694" s="57" t="s">
        <v>5113</v>
      </c>
      <c r="I694" s="57" t="n">
        <v>2</v>
      </c>
      <c r="J694" s="57" t="s">
        <v>252</v>
      </c>
      <c r="K694" s="57" t="n">
        <v>2</v>
      </c>
      <c r="L694" s="59" t="b">
        <f aca="false">FALSE()</f>
        <v>0</v>
      </c>
      <c r="M694" s="59" t="b">
        <f aca="false">TRUE()</f>
        <v>1</v>
      </c>
      <c r="N694" s="59" t="b">
        <f aca="false">TRUE()</f>
        <v>1</v>
      </c>
      <c r="O694" s="59" t="b">
        <f aca="false">TRUE()</f>
        <v>1</v>
      </c>
      <c r="P694" s="59" t="b">
        <f aca="false">TRUE()</f>
        <v>1</v>
      </c>
      <c r="Q694" s="57" t="s">
        <v>5440</v>
      </c>
      <c r="R694" s="57" t="s">
        <v>4795</v>
      </c>
      <c r="S694" s="57" t="s">
        <v>4795</v>
      </c>
      <c r="T694" s="58" t="n">
        <v>1</v>
      </c>
      <c r="U694" s="58" t="n">
        <v>0</v>
      </c>
      <c r="V694" s="57" t="s">
        <v>341</v>
      </c>
      <c r="W694" s="57" t="s">
        <v>282</v>
      </c>
      <c r="X694" s="57" t="s">
        <v>5174</v>
      </c>
      <c r="Y694" s="57" t="s">
        <v>5173</v>
      </c>
      <c r="Z694" s="57" t="s">
        <v>4866</v>
      </c>
      <c r="AA694" s="57" t="n">
        <v>172</v>
      </c>
      <c r="AB694" s="57" t="n">
        <v>172</v>
      </c>
      <c r="AC694" s="57" t="s">
        <v>5430</v>
      </c>
      <c r="AD694" s="57" t="s">
        <v>5028</v>
      </c>
      <c r="AE694" s="57" t="s">
        <v>4838</v>
      </c>
      <c r="AF694" s="58" t="n">
        <v>1</v>
      </c>
      <c r="AG694" s="58" t="n">
        <v>0</v>
      </c>
      <c r="AH694" s="58" t="n">
        <v>4.42790537387601</v>
      </c>
      <c r="AI694" s="59" t="b">
        <f aca="false">FALSE()</f>
        <v>0</v>
      </c>
      <c r="AJ694" s="59" t="b">
        <f aca="false">FALSE()</f>
        <v>0</v>
      </c>
      <c r="AK694" s="57" t="s">
        <v>5555</v>
      </c>
    </row>
    <row r="695" customFormat="false" ht="15" hidden="false" customHeight="true" outlineLevel="0" collapsed="false">
      <c r="B695" s="57" t="s">
        <v>4711</v>
      </c>
      <c r="C695" s="57" t="s">
        <v>255</v>
      </c>
      <c r="D695" s="57" t="s">
        <v>410</v>
      </c>
      <c r="E695" s="59" t="b">
        <f aca="false">TRUE()</f>
        <v>1</v>
      </c>
      <c r="F695" s="57" t="n">
        <v>1</v>
      </c>
      <c r="G695" s="57" t="s">
        <v>5172</v>
      </c>
      <c r="H695" s="57" t="s">
        <v>5113</v>
      </c>
      <c r="I695" s="57" t="n">
        <v>2</v>
      </c>
      <c r="J695" s="57" t="s">
        <v>252</v>
      </c>
      <c r="K695" s="57" t="n">
        <v>2</v>
      </c>
      <c r="L695" s="59" t="b">
        <f aca="false">FALSE()</f>
        <v>0</v>
      </c>
      <c r="M695" s="59" t="b">
        <f aca="false">TRUE()</f>
        <v>1</v>
      </c>
      <c r="N695" s="59" t="b">
        <f aca="false">TRUE()</f>
        <v>1</v>
      </c>
      <c r="O695" s="59" t="b">
        <f aca="false">TRUE()</f>
        <v>1</v>
      </c>
      <c r="P695" s="59" t="b">
        <f aca="false">TRUE()</f>
        <v>1</v>
      </c>
      <c r="Q695" s="57" t="s">
        <v>5440</v>
      </c>
      <c r="R695" s="57" t="s">
        <v>4795</v>
      </c>
      <c r="S695" s="57" t="s">
        <v>4795</v>
      </c>
      <c r="T695" s="58" t="n">
        <v>1</v>
      </c>
      <c r="U695" s="58" t="n">
        <v>0</v>
      </c>
      <c r="V695" s="57" t="s">
        <v>341</v>
      </c>
      <c r="W695" s="57" t="s">
        <v>282</v>
      </c>
      <c r="X695" s="57" t="s">
        <v>5174</v>
      </c>
      <c r="Y695" s="57" t="s">
        <v>5173</v>
      </c>
      <c r="Z695" s="57" t="s">
        <v>4866</v>
      </c>
      <c r="AA695" s="57" t="n">
        <v>172</v>
      </c>
      <c r="AB695" s="57" t="n">
        <v>172</v>
      </c>
      <c r="AC695" s="57" t="s">
        <v>5430</v>
      </c>
      <c r="AD695" s="57" t="s">
        <v>5030</v>
      </c>
      <c r="AE695" s="57" t="s">
        <v>4838</v>
      </c>
      <c r="AF695" s="58" t="n">
        <v>1</v>
      </c>
      <c r="AG695" s="58" t="n">
        <v>0</v>
      </c>
      <c r="AH695" s="58" t="n">
        <v>3.96836150067004</v>
      </c>
      <c r="AI695" s="59" t="b">
        <f aca="false">FALSE()</f>
        <v>0</v>
      </c>
      <c r="AJ695" s="59" t="b">
        <f aca="false">TRUE()</f>
        <v>1</v>
      </c>
      <c r="AK695" s="57" t="s">
        <v>5555</v>
      </c>
    </row>
    <row r="696" customFormat="false" ht="15" hidden="false" customHeight="true" outlineLevel="0" collapsed="false">
      <c r="B696" s="57" t="s">
        <v>4711</v>
      </c>
      <c r="C696" s="57" t="s">
        <v>255</v>
      </c>
      <c r="D696" s="57" t="s">
        <v>410</v>
      </c>
      <c r="E696" s="59" t="b">
        <f aca="false">TRUE()</f>
        <v>1</v>
      </c>
      <c r="F696" s="57" t="n">
        <v>1</v>
      </c>
      <c r="G696" s="57" t="s">
        <v>5172</v>
      </c>
      <c r="H696" s="57" t="s">
        <v>5113</v>
      </c>
      <c r="I696" s="57" t="n">
        <v>2</v>
      </c>
      <c r="J696" s="57" t="s">
        <v>252</v>
      </c>
      <c r="K696" s="57" t="n">
        <v>2</v>
      </c>
      <c r="L696" s="59" t="b">
        <f aca="false">FALSE()</f>
        <v>0</v>
      </c>
      <c r="M696" s="59" t="b">
        <f aca="false">TRUE()</f>
        <v>1</v>
      </c>
      <c r="N696" s="59" t="b">
        <f aca="false">TRUE()</f>
        <v>1</v>
      </c>
      <c r="O696" s="59" t="b">
        <f aca="false">TRUE()</f>
        <v>1</v>
      </c>
      <c r="P696" s="59" t="b">
        <f aca="false">TRUE()</f>
        <v>1</v>
      </c>
      <c r="Q696" s="57" t="s">
        <v>5440</v>
      </c>
      <c r="R696" s="57" t="s">
        <v>4795</v>
      </c>
      <c r="S696" s="57" t="s">
        <v>4795</v>
      </c>
      <c r="T696" s="58" t="n">
        <v>1</v>
      </c>
      <c r="U696" s="58" t="n">
        <v>0</v>
      </c>
      <c r="V696" s="57" t="s">
        <v>341</v>
      </c>
      <c r="W696" s="57" t="s">
        <v>282</v>
      </c>
      <c r="X696" s="57" t="s">
        <v>5174</v>
      </c>
      <c r="Y696" s="57" t="s">
        <v>5173</v>
      </c>
      <c r="Z696" s="57" t="s">
        <v>4866</v>
      </c>
      <c r="AA696" s="57" t="n">
        <v>172</v>
      </c>
      <c r="AB696" s="57" t="n">
        <v>172</v>
      </c>
      <c r="AC696" s="57" t="s">
        <v>5430</v>
      </c>
      <c r="AD696" s="57" t="s">
        <v>5016</v>
      </c>
      <c r="AE696" s="57" t="s">
        <v>4838</v>
      </c>
      <c r="AF696" s="58" t="n">
        <v>1</v>
      </c>
      <c r="AG696" s="58" t="n">
        <v>0</v>
      </c>
      <c r="AH696" s="58" t="n">
        <v>4.18716538961625</v>
      </c>
      <c r="AI696" s="59" t="b">
        <f aca="false">FALSE()</f>
        <v>0</v>
      </c>
      <c r="AJ696" s="59" t="b">
        <f aca="false">FALSE()</f>
        <v>0</v>
      </c>
      <c r="AK696" s="57" t="s">
        <v>5555</v>
      </c>
    </row>
    <row r="697" customFormat="false" ht="15" hidden="false" customHeight="true" outlineLevel="0" collapsed="false">
      <c r="B697" s="57" t="s">
        <v>4711</v>
      </c>
      <c r="C697" s="57" t="s">
        <v>255</v>
      </c>
      <c r="D697" s="57" t="s">
        <v>410</v>
      </c>
      <c r="E697" s="59" t="b">
        <f aca="false">TRUE()</f>
        <v>1</v>
      </c>
      <c r="F697" s="57" t="n">
        <v>1</v>
      </c>
      <c r="G697" s="57" t="s">
        <v>5172</v>
      </c>
      <c r="H697" s="57" t="s">
        <v>5113</v>
      </c>
      <c r="I697" s="57" t="n">
        <v>2</v>
      </c>
      <c r="J697" s="57" t="s">
        <v>252</v>
      </c>
      <c r="K697" s="57" t="n">
        <v>2</v>
      </c>
      <c r="L697" s="59" t="b">
        <f aca="false">FALSE()</f>
        <v>0</v>
      </c>
      <c r="M697" s="59" t="b">
        <f aca="false">TRUE()</f>
        <v>1</v>
      </c>
      <c r="N697" s="59" t="b">
        <f aca="false">TRUE()</f>
        <v>1</v>
      </c>
      <c r="O697" s="59" t="b">
        <f aca="false">TRUE()</f>
        <v>1</v>
      </c>
      <c r="P697" s="59" t="b">
        <f aca="false">TRUE()</f>
        <v>1</v>
      </c>
      <c r="Q697" s="57" t="s">
        <v>5440</v>
      </c>
      <c r="R697" s="57" t="s">
        <v>4795</v>
      </c>
      <c r="S697" s="57" t="s">
        <v>4795</v>
      </c>
      <c r="T697" s="58" t="n">
        <v>1</v>
      </c>
      <c r="U697" s="58" t="n">
        <v>0</v>
      </c>
      <c r="V697" s="57" t="s">
        <v>341</v>
      </c>
      <c r="W697" s="57" t="s">
        <v>282</v>
      </c>
      <c r="X697" s="57" t="s">
        <v>5174</v>
      </c>
      <c r="Y697" s="57" t="s">
        <v>5173</v>
      </c>
      <c r="Z697" s="57" t="s">
        <v>4866</v>
      </c>
      <c r="AA697" s="57" t="n">
        <v>172</v>
      </c>
      <c r="AB697" s="57" t="n">
        <v>172</v>
      </c>
      <c r="AC697" s="57" t="s">
        <v>5430</v>
      </c>
      <c r="AD697" s="57" t="s">
        <v>5513</v>
      </c>
      <c r="AE697" s="57" t="s">
        <v>4866</v>
      </c>
      <c r="AF697" s="58" t="n">
        <v>1</v>
      </c>
      <c r="AG697" s="58" t="n">
        <v>0</v>
      </c>
      <c r="AH697" s="58" t="n">
        <v>4.18737841614537</v>
      </c>
      <c r="AI697" s="59" t="b">
        <f aca="false">FALSE()</f>
        <v>0</v>
      </c>
      <c r="AJ697" s="59" t="b">
        <f aca="false">FALSE()</f>
        <v>0</v>
      </c>
      <c r="AK697" s="57" t="s">
        <v>5559</v>
      </c>
    </row>
    <row r="698" customFormat="false" ht="15" hidden="false" customHeight="true" outlineLevel="0" collapsed="false">
      <c r="B698" s="57" t="s">
        <v>4711</v>
      </c>
      <c r="C698" s="57" t="s">
        <v>255</v>
      </c>
      <c r="D698" s="57" t="s">
        <v>410</v>
      </c>
      <c r="E698" s="59" t="b">
        <f aca="false">TRUE()</f>
        <v>1</v>
      </c>
      <c r="F698" s="57" t="n">
        <v>1</v>
      </c>
      <c r="G698" s="57" t="s">
        <v>5172</v>
      </c>
      <c r="H698" s="57" t="s">
        <v>5113</v>
      </c>
      <c r="I698" s="57" t="n">
        <v>2</v>
      </c>
      <c r="J698" s="57" t="s">
        <v>252</v>
      </c>
      <c r="K698" s="57" t="n">
        <v>2</v>
      </c>
      <c r="L698" s="59" t="b">
        <f aca="false">FALSE()</f>
        <v>0</v>
      </c>
      <c r="M698" s="59" t="b">
        <f aca="false">TRUE()</f>
        <v>1</v>
      </c>
      <c r="N698" s="59" t="b">
        <f aca="false">TRUE()</f>
        <v>1</v>
      </c>
      <c r="O698" s="59" t="b">
        <f aca="false">TRUE()</f>
        <v>1</v>
      </c>
      <c r="P698" s="59" t="b">
        <f aca="false">TRUE()</f>
        <v>1</v>
      </c>
      <c r="Q698" s="57" t="s">
        <v>5440</v>
      </c>
      <c r="R698" s="57" t="s">
        <v>4795</v>
      </c>
      <c r="S698" s="57" t="s">
        <v>4795</v>
      </c>
      <c r="T698" s="58" t="n">
        <v>1</v>
      </c>
      <c r="U698" s="58" t="n">
        <v>0</v>
      </c>
      <c r="V698" s="57" t="s">
        <v>341</v>
      </c>
      <c r="W698" s="57" t="s">
        <v>282</v>
      </c>
      <c r="X698" s="57" t="s">
        <v>5174</v>
      </c>
      <c r="Y698" s="57" t="s">
        <v>5173</v>
      </c>
      <c r="Z698" s="57" t="s">
        <v>4866</v>
      </c>
      <c r="AA698" s="57" t="n">
        <v>173</v>
      </c>
      <c r="AB698" s="57" t="n">
        <v>173</v>
      </c>
      <c r="AC698" s="57" t="s">
        <v>5430</v>
      </c>
      <c r="AD698" s="57" t="s">
        <v>4795</v>
      </c>
      <c r="AE698" s="57" t="s">
        <v>4795</v>
      </c>
      <c r="AF698" s="58" t="n">
        <v>1</v>
      </c>
      <c r="AG698" s="58" t="n">
        <v>0</v>
      </c>
      <c r="AH698" s="58" t="n">
        <v>3.45481736130873</v>
      </c>
      <c r="AI698" s="59" t="b">
        <f aca="false">TRUE()</f>
        <v>1</v>
      </c>
      <c r="AJ698" s="59" t="b">
        <f aca="false">TRUE()</f>
        <v>1</v>
      </c>
      <c r="AK698" s="57" t="s">
        <v>5555</v>
      </c>
    </row>
    <row r="699" customFormat="false" ht="15" hidden="false" customHeight="true" outlineLevel="0" collapsed="false">
      <c r="B699" s="57" t="s">
        <v>4711</v>
      </c>
      <c r="C699" s="57" t="s">
        <v>255</v>
      </c>
      <c r="D699" s="57" t="s">
        <v>410</v>
      </c>
      <c r="E699" s="59" t="b">
        <f aca="false">TRUE()</f>
        <v>1</v>
      </c>
      <c r="F699" s="57" t="n">
        <v>1</v>
      </c>
      <c r="G699" s="57" t="s">
        <v>5172</v>
      </c>
      <c r="H699" s="57" t="s">
        <v>5113</v>
      </c>
      <c r="I699" s="57" t="n">
        <v>2</v>
      </c>
      <c r="J699" s="57" t="s">
        <v>252</v>
      </c>
      <c r="K699" s="57" t="n">
        <v>2</v>
      </c>
      <c r="L699" s="59" t="b">
        <f aca="false">FALSE()</f>
        <v>0</v>
      </c>
      <c r="M699" s="59" t="b">
        <f aca="false">TRUE()</f>
        <v>1</v>
      </c>
      <c r="N699" s="59" t="b">
        <f aca="false">TRUE()</f>
        <v>1</v>
      </c>
      <c r="O699" s="59" t="b">
        <f aca="false">TRUE()</f>
        <v>1</v>
      </c>
      <c r="P699" s="59" t="b">
        <f aca="false">TRUE()</f>
        <v>1</v>
      </c>
      <c r="Q699" s="57" t="s">
        <v>5440</v>
      </c>
      <c r="R699" s="57" t="s">
        <v>4795</v>
      </c>
      <c r="S699" s="57" t="s">
        <v>4795</v>
      </c>
      <c r="T699" s="58" t="n">
        <v>1</v>
      </c>
      <c r="U699" s="58" t="n">
        <v>0</v>
      </c>
      <c r="V699" s="57" t="s">
        <v>341</v>
      </c>
      <c r="W699" s="57" t="s">
        <v>282</v>
      </c>
      <c r="X699" s="57" t="s">
        <v>5174</v>
      </c>
      <c r="Y699" s="57" t="s">
        <v>5173</v>
      </c>
      <c r="Z699" s="57" t="s">
        <v>4866</v>
      </c>
      <c r="AA699" s="57" t="n">
        <v>173</v>
      </c>
      <c r="AB699" s="57" t="n">
        <v>173</v>
      </c>
      <c r="AC699" s="57" t="s">
        <v>5430</v>
      </c>
      <c r="AD699" s="57" t="s">
        <v>4840</v>
      </c>
      <c r="AE699" s="57" t="s">
        <v>4838</v>
      </c>
      <c r="AF699" s="58" t="n">
        <v>1</v>
      </c>
      <c r="AG699" s="58" t="n">
        <v>0</v>
      </c>
      <c r="AH699" s="58" t="n">
        <v>3.26680424880342</v>
      </c>
      <c r="AI699" s="59" t="b">
        <f aca="false">TRUE()</f>
        <v>1</v>
      </c>
      <c r="AJ699" s="59" t="b">
        <f aca="false">TRUE()</f>
        <v>1</v>
      </c>
      <c r="AK699" s="57" t="s">
        <v>5555</v>
      </c>
    </row>
    <row r="700" customFormat="false" ht="15" hidden="false" customHeight="true" outlineLevel="0" collapsed="false">
      <c r="B700" s="57" t="s">
        <v>4711</v>
      </c>
      <c r="C700" s="57" t="s">
        <v>255</v>
      </c>
      <c r="D700" s="57" t="s">
        <v>410</v>
      </c>
      <c r="E700" s="59" t="b">
        <f aca="false">TRUE()</f>
        <v>1</v>
      </c>
      <c r="F700" s="57" t="n">
        <v>1</v>
      </c>
      <c r="G700" s="57" t="s">
        <v>5172</v>
      </c>
      <c r="H700" s="57" t="s">
        <v>5113</v>
      </c>
      <c r="I700" s="57" t="n">
        <v>2</v>
      </c>
      <c r="J700" s="57" t="s">
        <v>252</v>
      </c>
      <c r="K700" s="57" t="n">
        <v>2</v>
      </c>
      <c r="L700" s="59" t="b">
        <f aca="false">FALSE()</f>
        <v>0</v>
      </c>
      <c r="M700" s="59" t="b">
        <f aca="false">TRUE()</f>
        <v>1</v>
      </c>
      <c r="N700" s="59" t="b">
        <f aca="false">TRUE()</f>
        <v>1</v>
      </c>
      <c r="O700" s="59" t="b">
        <f aca="false">TRUE()</f>
        <v>1</v>
      </c>
      <c r="P700" s="59" t="b">
        <f aca="false">TRUE()</f>
        <v>1</v>
      </c>
      <c r="Q700" s="57" t="s">
        <v>5440</v>
      </c>
      <c r="R700" s="57" t="s">
        <v>4795</v>
      </c>
      <c r="S700" s="57" t="s">
        <v>4795</v>
      </c>
      <c r="T700" s="58" t="n">
        <v>1</v>
      </c>
      <c r="U700" s="58" t="n">
        <v>0</v>
      </c>
      <c r="V700" s="57" t="s">
        <v>341</v>
      </c>
      <c r="W700" s="57" t="s">
        <v>282</v>
      </c>
      <c r="X700" s="57" t="s">
        <v>5174</v>
      </c>
      <c r="Y700" s="57" t="s">
        <v>5173</v>
      </c>
      <c r="Z700" s="57" t="s">
        <v>4866</v>
      </c>
      <c r="AA700" s="57" t="n">
        <v>173</v>
      </c>
      <c r="AB700" s="57" t="n">
        <v>173</v>
      </c>
      <c r="AC700" s="57" t="s">
        <v>5430</v>
      </c>
      <c r="AD700" s="57" t="s">
        <v>4838</v>
      </c>
      <c r="AE700" s="57" t="s">
        <v>4838</v>
      </c>
      <c r="AF700" s="58" t="n">
        <v>1</v>
      </c>
      <c r="AG700" s="58" t="n">
        <v>0</v>
      </c>
      <c r="AH700" s="58" t="n">
        <v>4.49763115428556</v>
      </c>
      <c r="AI700" s="59" t="b">
        <f aca="false">FALSE()</f>
        <v>0</v>
      </c>
      <c r="AJ700" s="59" t="b">
        <f aca="false">FALSE()</f>
        <v>0</v>
      </c>
      <c r="AK700" s="57" t="s">
        <v>5555</v>
      </c>
    </row>
    <row r="701" customFormat="false" ht="15" hidden="false" customHeight="true" outlineLevel="0" collapsed="false">
      <c r="B701" s="57" t="s">
        <v>4711</v>
      </c>
      <c r="C701" s="57" t="s">
        <v>255</v>
      </c>
      <c r="D701" s="57" t="s">
        <v>410</v>
      </c>
      <c r="E701" s="59" t="b">
        <f aca="false">TRUE()</f>
        <v>1</v>
      </c>
      <c r="F701" s="57" t="n">
        <v>1</v>
      </c>
      <c r="G701" s="57" t="s">
        <v>5172</v>
      </c>
      <c r="H701" s="57" t="s">
        <v>5113</v>
      </c>
      <c r="I701" s="57" t="n">
        <v>2</v>
      </c>
      <c r="J701" s="57" t="s">
        <v>252</v>
      </c>
      <c r="K701" s="57" t="n">
        <v>2</v>
      </c>
      <c r="L701" s="59" t="b">
        <f aca="false">FALSE()</f>
        <v>0</v>
      </c>
      <c r="M701" s="59" t="b">
        <f aca="false">TRUE()</f>
        <v>1</v>
      </c>
      <c r="N701" s="59" t="b">
        <f aca="false">TRUE()</f>
        <v>1</v>
      </c>
      <c r="O701" s="59" t="b">
        <f aca="false">TRUE()</f>
        <v>1</v>
      </c>
      <c r="P701" s="59" t="b">
        <f aca="false">TRUE()</f>
        <v>1</v>
      </c>
      <c r="Q701" s="57" t="s">
        <v>5440</v>
      </c>
      <c r="R701" s="57" t="s">
        <v>4795</v>
      </c>
      <c r="S701" s="57" t="s">
        <v>4795</v>
      </c>
      <c r="T701" s="58" t="n">
        <v>1</v>
      </c>
      <c r="U701" s="58" t="n">
        <v>0</v>
      </c>
      <c r="V701" s="57" t="s">
        <v>341</v>
      </c>
      <c r="W701" s="57" t="s">
        <v>282</v>
      </c>
      <c r="X701" s="57" t="s">
        <v>5174</v>
      </c>
      <c r="Y701" s="57" t="s">
        <v>5173</v>
      </c>
      <c r="Z701" s="57" t="s">
        <v>4866</v>
      </c>
      <c r="AA701" s="57" t="n">
        <v>173</v>
      </c>
      <c r="AB701" s="57" t="n">
        <v>173</v>
      </c>
      <c r="AC701" s="57" t="s">
        <v>5430</v>
      </c>
      <c r="AD701" s="57" t="s">
        <v>5028</v>
      </c>
      <c r="AE701" s="57" t="s">
        <v>4838</v>
      </c>
      <c r="AF701" s="58" t="n">
        <v>1</v>
      </c>
      <c r="AG701" s="58" t="n">
        <v>0</v>
      </c>
      <c r="AH701" s="58" t="n">
        <v>3.8398850243204</v>
      </c>
      <c r="AI701" s="59" t="b">
        <f aca="false">FALSE()</f>
        <v>0</v>
      </c>
      <c r="AJ701" s="59" t="b">
        <f aca="false">TRUE()</f>
        <v>1</v>
      </c>
      <c r="AK701" s="57" t="s">
        <v>5555</v>
      </c>
    </row>
    <row r="702" customFormat="false" ht="15" hidden="false" customHeight="true" outlineLevel="0" collapsed="false">
      <c r="B702" s="57" t="s">
        <v>4711</v>
      </c>
      <c r="C702" s="57" t="s">
        <v>255</v>
      </c>
      <c r="D702" s="57" t="s">
        <v>410</v>
      </c>
      <c r="E702" s="59" t="b">
        <f aca="false">TRUE()</f>
        <v>1</v>
      </c>
      <c r="F702" s="57" t="n">
        <v>1</v>
      </c>
      <c r="G702" s="57" t="s">
        <v>5172</v>
      </c>
      <c r="H702" s="57" t="s">
        <v>5113</v>
      </c>
      <c r="I702" s="57" t="n">
        <v>2</v>
      </c>
      <c r="J702" s="57" t="s">
        <v>252</v>
      </c>
      <c r="K702" s="57" t="n">
        <v>2</v>
      </c>
      <c r="L702" s="59" t="b">
        <f aca="false">FALSE()</f>
        <v>0</v>
      </c>
      <c r="M702" s="59" t="b">
        <f aca="false">TRUE()</f>
        <v>1</v>
      </c>
      <c r="N702" s="59" t="b">
        <f aca="false">TRUE()</f>
        <v>1</v>
      </c>
      <c r="O702" s="59" t="b">
        <f aca="false">TRUE()</f>
        <v>1</v>
      </c>
      <c r="P702" s="59" t="b">
        <f aca="false">TRUE()</f>
        <v>1</v>
      </c>
      <c r="Q702" s="57" t="s">
        <v>5440</v>
      </c>
      <c r="R702" s="57" t="s">
        <v>4795</v>
      </c>
      <c r="S702" s="57" t="s">
        <v>4795</v>
      </c>
      <c r="T702" s="58" t="n">
        <v>1</v>
      </c>
      <c r="U702" s="58" t="n">
        <v>0</v>
      </c>
      <c r="V702" s="57" t="s">
        <v>341</v>
      </c>
      <c r="W702" s="57" t="s">
        <v>282</v>
      </c>
      <c r="X702" s="57" t="s">
        <v>5174</v>
      </c>
      <c r="Y702" s="57" t="s">
        <v>5173</v>
      </c>
      <c r="Z702" s="57" t="s">
        <v>4866</v>
      </c>
      <c r="AA702" s="57" t="n">
        <v>173</v>
      </c>
      <c r="AB702" s="57" t="n">
        <v>173</v>
      </c>
      <c r="AC702" s="57" t="s">
        <v>5430</v>
      </c>
      <c r="AD702" s="57" t="s">
        <v>5030</v>
      </c>
      <c r="AE702" s="57" t="s">
        <v>4838</v>
      </c>
      <c r="AF702" s="58" t="n">
        <v>1</v>
      </c>
      <c r="AG702" s="58" t="n">
        <v>0</v>
      </c>
      <c r="AH702" s="58" t="n">
        <v>3.30868523737149</v>
      </c>
      <c r="AI702" s="59" t="b">
        <f aca="false">TRUE()</f>
        <v>1</v>
      </c>
      <c r="AJ702" s="59" t="b">
        <f aca="false">TRUE()</f>
        <v>1</v>
      </c>
      <c r="AK702" s="57" t="s">
        <v>5555</v>
      </c>
    </row>
    <row r="703" customFormat="false" ht="15" hidden="false" customHeight="true" outlineLevel="0" collapsed="false">
      <c r="B703" s="57" t="s">
        <v>4711</v>
      </c>
      <c r="C703" s="57" t="s">
        <v>255</v>
      </c>
      <c r="D703" s="57" t="s">
        <v>410</v>
      </c>
      <c r="E703" s="59" t="b">
        <f aca="false">TRUE()</f>
        <v>1</v>
      </c>
      <c r="F703" s="57" t="n">
        <v>1</v>
      </c>
      <c r="G703" s="57" t="s">
        <v>5172</v>
      </c>
      <c r="H703" s="57" t="s">
        <v>5113</v>
      </c>
      <c r="I703" s="57" t="n">
        <v>2</v>
      </c>
      <c r="J703" s="57" t="s">
        <v>252</v>
      </c>
      <c r="K703" s="57" t="n">
        <v>2</v>
      </c>
      <c r="L703" s="59" t="b">
        <f aca="false">FALSE()</f>
        <v>0</v>
      </c>
      <c r="M703" s="59" t="b">
        <f aca="false">TRUE()</f>
        <v>1</v>
      </c>
      <c r="N703" s="59" t="b">
        <f aca="false">TRUE()</f>
        <v>1</v>
      </c>
      <c r="O703" s="59" t="b">
        <f aca="false">TRUE()</f>
        <v>1</v>
      </c>
      <c r="P703" s="59" t="b">
        <f aca="false">TRUE()</f>
        <v>1</v>
      </c>
      <c r="Q703" s="57" t="s">
        <v>5440</v>
      </c>
      <c r="R703" s="57" t="s">
        <v>4795</v>
      </c>
      <c r="S703" s="57" t="s">
        <v>4795</v>
      </c>
      <c r="T703" s="58" t="n">
        <v>1</v>
      </c>
      <c r="U703" s="58" t="n">
        <v>0</v>
      </c>
      <c r="V703" s="57" t="s">
        <v>341</v>
      </c>
      <c r="W703" s="57" t="s">
        <v>282</v>
      </c>
      <c r="X703" s="57" t="s">
        <v>5174</v>
      </c>
      <c r="Y703" s="57" t="s">
        <v>5173</v>
      </c>
      <c r="Z703" s="57" t="s">
        <v>4866</v>
      </c>
      <c r="AA703" s="57" t="n">
        <v>176</v>
      </c>
      <c r="AB703" s="57" t="n">
        <v>176</v>
      </c>
      <c r="AC703" s="57" t="s">
        <v>5459</v>
      </c>
      <c r="AD703" s="57" t="s">
        <v>5028</v>
      </c>
      <c r="AE703" s="57" t="s">
        <v>4838</v>
      </c>
      <c r="AF703" s="58" t="n">
        <v>1</v>
      </c>
      <c r="AG703" s="58" t="n">
        <v>0</v>
      </c>
      <c r="AH703" s="58" t="n">
        <v>4.41088857261211</v>
      </c>
      <c r="AI703" s="59" t="b">
        <f aca="false">FALSE()</f>
        <v>0</v>
      </c>
      <c r="AJ703" s="59" t="b">
        <f aca="false">FALSE()</f>
        <v>0</v>
      </c>
      <c r="AK703" s="57" t="s">
        <v>5555</v>
      </c>
    </row>
    <row r="704" customFormat="false" ht="15" hidden="false" customHeight="true" outlineLevel="0" collapsed="false">
      <c r="B704" s="57" t="s">
        <v>4711</v>
      </c>
      <c r="C704" s="57" t="s">
        <v>255</v>
      </c>
      <c r="D704" s="57" t="s">
        <v>410</v>
      </c>
      <c r="E704" s="59" t="b">
        <f aca="false">TRUE()</f>
        <v>1</v>
      </c>
      <c r="F704" s="57" t="n">
        <v>1</v>
      </c>
      <c r="G704" s="57" t="s">
        <v>5172</v>
      </c>
      <c r="H704" s="57" t="s">
        <v>5113</v>
      </c>
      <c r="I704" s="57" t="n">
        <v>2</v>
      </c>
      <c r="J704" s="57" t="s">
        <v>252</v>
      </c>
      <c r="K704" s="57" t="n">
        <v>2</v>
      </c>
      <c r="L704" s="59" t="b">
        <f aca="false">FALSE()</f>
        <v>0</v>
      </c>
      <c r="M704" s="59" t="b">
        <f aca="false">TRUE()</f>
        <v>1</v>
      </c>
      <c r="N704" s="59" t="b">
        <f aca="false">TRUE()</f>
        <v>1</v>
      </c>
      <c r="O704" s="59" t="b">
        <f aca="false">TRUE()</f>
        <v>1</v>
      </c>
      <c r="P704" s="59" t="b">
        <f aca="false">TRUE()</f>
        <v>1</v>
      </c>
      <c r="Q704" s="57" t="s">
        <v>5440</v>
      </c>
      <c r="R704" s="57" t="s">
        <v>4840</v>
      </c>
      <c r="S704" s="57" t="s">
        <v>5557</v>
      </c>
      <c r="T704" s="58" t="n">
        <v>1</v>
      </c>
      <c r="U704" s="58" t="n">
        <v>0</v>
      </c>
      <c r="V704" s="57" t="s">
        <v>341</v>
      </c>
      <c r="W704" s="57" t="s">
        <v>282</v>
      </c>
      <c r="X704" s="57" t="s">
        <v>5174</v>
      </c>
      <c r="Y704" s="57" t="s">
        <v>5173</v>
      </c>
      <c r="Z704" s="57" t="s">
        <v>4866</v>
      </c>
      <c r="AA704" s="57" t="n">
        <v>172</v>
      </c>
      <c r="AB704" s="57" t="n">
        <v>172</v>
      </c>
      <c r="AC704" s="57" t="s">
        <v>5430</v>
      </c>
      <c r="AD704" s="57" t="s">
        <v>4838</v>
      </c>
      <c r="AE704" s="57" t="s">
        <v>4838</v>
      </c>
      <c r="AF704" s="58" t="n">
        <v>1</v>
      </c>
      <c r="AG704" s="58" t="n">
        <v>0</v>
      </c>
      <c r="AH704" s="58" t="n">
        <v>4.40462268531598</v>
      </c>
      <c r="AI704" s="59" t="b">
        <f aca="false">FALSE()</f>
        <v>0</v>
      </c>
      <c r="AJ704" s="59" t="b">
        <f aca="false">FALSE()</f>
        <v>0</v>
      </c>
      <c r="AK704" s="57" t="s">
        <v>5555</v>
      </c>
    </row>
    <row r="705" customFormat="false" ht="15" hidden="false" customHeight="true" outlineLevel="0" collapsed="false">
      <c r="B705" s="57" t="s">
        <v>4711</v>
      </c>
      <c r="C705" s="57" t="s">
        <v>255</v>
      </c>
      <c r="D705" s="57" t="s">
        <v>410</v>
      </c>
      <c r="E705" s="59" t="b">
        <f aca="false">TRUE()</f>
        <v>1</v>
      </c>
      <c r="F705" s="57" t="n">
        <v>1</v>
      </c>
      <c r="G705" s="57" t="s">
        <v>5172</v>
      </c>
      <c r="H705" s="57" t="s">
        <v>5113</v>
      </c>
      <c r="I705" s="57" t="n">
        <v>2</v>
      </c>
      <c r="J705" s="57" t="s">
        <v>252</v>
      </c>
      <c r="K705" s="57" t="n">
        <v>2</v>
      </c>
      <c r="L705" s="59" t="b">
        <f aca="false">FALSE()</f>
        <v>0</v>
      </c>
      <c r="M705" s="59" t="b">
        <f aca="false">TRUE()</f>
        <v>1</v>
      </c>
      <c r="N705" s="59" t="b">
        <f aca="false">TRUE()</f>
        <v>1</v>
      </c>
      <c r="O705" s="59" t="b">
        <f aca="false">TRUE()</f>
        <v>1</v>
      </c>
      <c r="P705" s="59" t="b">
        <f aca="false">TRUE()</f>
        <v>1</v>
      </c>
      <c r="Q705" s="57" t="s">
        <v>5440</v>
      </c>
      <c r="R705" s="57" t="s">
        <v>4840</v>
      </c>
      <c r="S705" s="57" t="s">
        <v>5557</v>
      </c>
      <c r="T705" s="58" t="n">
        <v>1</v>
      </c>
      <c r="U705" s="58" t="n">
        <v>0</v>
      </c>
      <c r="V705" s="57" t="s">
        <v>341</v>
      </c>
      <c r="W705" s="57" t="s">
        <v>282</v>
      </c>
      <c r="X705" s="57" t="s">
        <v>5174</v>
      </c>
      <c r="Y705" s="57" t="s">
        <v>5173</v>
      </c>
      <c r="Z705" s="57" t="s">
        <v>4866</v>
      </c>
      <c r="AA705" s="57" t="n">
        <v>172</v>
      </c>
      <c r="AB705" s="57" t="n">
        <v>172</v>
      </c>
      <c r="AC705" s="57" t="s">
        <v>5430</v>
      </c>
      <c r="AD705" s="57" t="s">
        <v>4866</v>
      </c>
      <c r="AE705" s="57" t="s">
        <v>4866</v>
      </c>
      <c r="AF705" s="58" t="n">
        <v>1</v>
      </c>
      <c r="AG705" s="58" t="n">
        <v>0</v>
      </c>
      <c r="AH705" s="58" t="n">
        <v>4.42418286240523</v>
      </c>
      <c r="AI705" s="59" t="b">
        <f aca="false">FALSE()</f>
        <v>0</v>
      </c>
      <c r="AJ705" s="59" t="b">
        <f aca="false">FALSE()</f>
        <v>0</v>
      </c>
      <c r="AK705" s="57" t="s">
        <v>5556</v>
      </c>
    </row>
    <row r="706" customFormat="false" ht="15" hidden="false" customHeight="true" outlineLevel="0" collapsed="false">
      <c r="B706" s="57" t="s">
        <v>4711</v>
      </c>
      <c r="C706" s="57" t="s">
        <v>255</v>
      </c>
      <c r="D706" s="57" t="s">
        <v>410</v>
      </c>
      <c r="E706" s="59" t="b">
        <f aca="false">TRUE()</f>
        <v>1</v>
      </c>
      <c r="F706" s="57" t="n">
        <v>1</v>
      </c>
      <c r="G706" s="57" t="s">
        <v>5172</v>
      </c>
      <c r="H706" s="57" t="s">
        <v>5113</v>
      </c>
      <c r="I706" s="57" t="n">
        <v>2</v>
      </c>
      <c r="J706" s="57" t="s">
        <v>252</v>
      </c>
      <c r="K706" s="57" t="n">
        <v>2</v>
      </c>
      <c r="L706" s="59" t="b">
        <f aca="false">FALSE()</f>
        <v>0</v>
      </c>
      <c r="M706" s="59" t="b">
        <f aca="false">TRUE()</f>
        <v>1</v>
      </c>
      <c r="N706" s="59" t="b">
        <f aca="false">TRUE()</f>
        <v>1</v>
      </c>
      <c r="O706" s="59" t="b">
        <f aca="false">TRUE()</f>
        <v>1</v>
      </c>
      <c r="P706" s="59" t="b">
        <f aca="false">TRUE()</f>
        <v>1</v>
      </c>
      <c r="Q706" s="57" t="s">
        <v>5440</v>
      </c>
      <c r="R706" s="57" t="s">
        <v>4840</v>
      </c>
      <c r="S706" s="57" t="s">
        <v>5557</v>
      </c>
      <c r="T706" s="58" t="n">
        <v>1</v>
      </c>
      <c r="U706" s="58" t="n">
        <v>0</v>
      </c>
      <c r="V706" s="57" t="s">
        <v>341</v>
      </c>
      <c r="W706" s="57" t="s">
        <v>282</v>
      </c>
      <c r="X706" s="57" t="s">
        <v>5174</v>
      </c>
      <c r="Y706" s="57" t="s">
        <v>5173</v>
      </c>
      <c r="Z706" s="57" t="s">
        <v>4866</v>
      </c>
      <c r="AA706" s="57" t="n">
        <v>172</v>
      </c>
      <c r="AB706" s="57" t="n">
        <v>172</v>
      </c>
      <c r="AC706" s="57" t="s">
        <v>5430</v>
      </c>
      <c r="AD706" s="57" t="s">
        <v>5028</v>
      </c>
      <c r="AE706" s="57" t="s">
        <v>4838</v>
      </c>
      <c r="AF706" s="58" t="n">
        <v>1</v>
      </c>
      <c r="AG706" s="58" t="n">
        <v>0</v>
      </c>
      <c r="AH706" s="58" t="n">
        <v>4.36584527898091</v>
      </c>
      <c r="AI706" s="59" t="b">
        <f aca="false">FALSE()</f>
        <v>0</v>
      </c>
      <c r="AJ706" s="59" t="b">
        <f aca="false">FALSE()</f>
        <v>0</v>
      </c>
      <c r="AK706" s="57" t="s">
        <v>5555</v>
      </c>
    </row>
    <row r="707" customFormat="false" ht="15" hidden="false" customHeight="true" outlineLevel="0" collapsed="false">
      <c r="B707" s="57" t="s">
        <v>4711</v>
      </c>
      <c r="C707" s="57" t="s">
        <v>255</v>
      </c>
      <c r="D707" s="57" t="s">
        <v>410</v>
      </c>
      <c r="E707" s="59" t="b">
        <f aca="false">TRUE()</f>
        <v>1</v>
      </c>
      <c r="F707" s="57" t="n">
        <v>1</v>
      </c>
      <c r="G707" s="57" t="s">
        <v>5172</v>
      </c>
      <c r="H707" s="57" t="s">
        <v>5113</v>
      </c>
      <c r="I707" s="57" t="n">
        <v>2</v>
      </c>
      <c r="J707" s="57" t="s">
        <v>252</v>
      </c>
      <c r="K707" s="57" t="n">
        <v>2</v>
      </c>
      <c r="L707" s="59" t="b">
        <f aca="false">FALSE()</f>
        <v>0</v>
      </c>
      <c r="M707" s="59" t="b">
        <f aca="false">TRUE()</f>
        <v>1</v>
      </c>
      <c r="N707" s="59" t="b">
        <f aca="false">TRUE()</f>
        <v>1</v>
      </c>
      <c r="O707" s="59" t="b">
        <f aca="false">TRUE()</f>
        <v>1</v>
      </c>
      <c r="P707" s="59" t="b">
        <f aca="false">TRUE()</f>
        <v>1</v>
      </c>
      <c r="Q707" s="57" t="s">
        <v>5440</v>
      </c>
      <c r="R707" s="57" t="s">
        <v>4840</v>
      </c>
      <c r="S707" s="57" t="s">
        <v>5557</v>
      </c>
      <c r="T707" s="58" t="n">
        <v>1</v>
      </c>
      <c r="U707" s="58" t="n">
        <v>0</v>
      </c>
      <c r="V707" s="57" t="s">
        <v>341</v>
      </c>
      <c r="W707" s="57" t="s">
        <v>282</v>
      </c>
      <c r="X707" s="57" t="s">
        <v>5174</v>
      </c>
      <c r="Y707" s="57" t="s">
        <v>5173</v>
      </c>
      <c r="Z707" s="57" t="s">
        <v>4866</v>
      </c>
      <c r="AA707" s="57" t="n">
        <v>172</v>
      </c>
      <c r="AB707" s="57" t="n">
        <v>172</v>
      </c>
      <c r="AC707" s="57" t="s">
        <v>5430</v>
      </c>
      <c r="AD707" s="57" t="s">
        <v>5030</v>
      </c>
      <c r="AE707" s="57" t="s">
        <v>4838</v>
      </c>
      <c r="AF707" s="58" t="n">
        <v>1</v>
      </c>
      <c r="AG707" s="58" t="n">
        <v>0</v>
      </c>
      <c r="AH707" s="58" t="n">
        <v>3.85786391672904</v>
      </c>
      <c r="AI707" s="59" t="b">
        <f aca="false">FALSE()</f>
        <v>0</v>
      </c>
      <c r="AJ707" s="59" t="b">
        <f aca="false">TRUE()</f>
        <v>1</v>
      </c>
      <c r="AK707" s="57" t="s">
        <v>5555</v>
      </c>
    </row>
    <row r="708" customFormat="false" ht="15" hidden="false" customHeight="true" outlineLevel="0" collapsed="false">
      <c r="B708" s="57" t="s">
        <v>4711</v>
      </c>
      <c r="C708" s="57" t="s">
        <v>255</v>
      </c>
      <c r="D708" s="57" t="s">
        <v>410</v>
      </c>
      <c r="E708" s="59" t="b">
        <f aca="false">TRUE()</f>
        <v>1</v>
      </c>
      <c r="F708" s="57" t="n">
        <v>1</v>
      </c>
      <c r="G708" s="57" t="s">
        <v>5172</v>
      </c>
      <c r="H708" s="57" t="s">
        <v>5113</v>
      </c>
      <c r="I708" s="57" t="n">
        <v>2</v>
      </c>
      <c r="J708" s="57" t="s">
        <v>252</v>
      </c>
      <c r="K708" s="57" t="n">
        <v>2</v>
      </c>
      <c r="L708" s="59" t="b">
        <f aca="false">FALSE()</f>
        <v>0</v>
      </c>
      <c r="M708" s="59" t="b">
        <f aca="false">TRUE()</f>
        <v>1</v>
      </c>
      <c r="N708" s="59" t="b">
        <f aca="false">TRUE()</f>
        <v>1</v>
      </c>
      <c r="O708" s="59" t="b">
        <f aca="false">TRUE()</f>
        <v>1</v>
      </c>
      <c r="P708" s="59" t="b">
        <f aca="false">TRUE()</f>
        <v>1</v>
      </c>
      <c r="Q708" s="57" t="s">
        <v>5440</v>
      </c>
      <c r="R708" s="57" t="s">
        <v>4840</v>
      </c>
      <c r="S708" s="57" t="s">
        <v>5557</v>
      </c>
      <c r="T708" s="58" t="n">
        <v>1</v>
      </c>
      <c r="U708" s="58" t="n">
        <v>0</v>
      </c>
      <c r="V708" s="57" t="s">
        <v>341</v>
      </c>
      <c r="W708" s="57" t="s">
        <v>282</v>
      </c>
      <c r="X708" s="57" t="s">
        <v>5174</v>
      </c>
      <c r="Y708" s="57" t="s">
        <v>5173</v>
      </c>
      <c r="Z708" s="57" t="s">
        <v>4866</v>
      </c>
      <c r="AA708" s="57" t="n">
        <v>172</v>
      </c>
      <c r="AB708" s="57" t="n">
        <v>172</v>
      </c>
      <c r="AC708" s="57" t="s">
        <v>5430</v>
      </c>
      <c r="AD708" s="57" t="s">
        <v>5016</v>
      </c>
      <c r="AE708" s="57" t="s">
        <v>4838</v>
      </c>
      <c r="AF708" s="58" t="n">
        <v>1</v>
      </c>
      <c r="AG708" s="58" t="n">
        <v>0</v>
      </c>
      <c r="AH708" s="58" t="n">
        <v>3.55390109597889</v>
      </c>
      <c r="AI708" s="59" t="b">
        <f aca="false">FALSE()</f>
        <v>0</v>
      </c>
      <c r="AJ708" s="59" t="b">
        <f aca="false">TRUE()</f>
        <v>1</v>
      </c>
      <c r="AK708" s="57" t="s">
        <v>5555</v>
      </c>
    </row>
    <row r="709" customFormat="false" ht="15" hidden="false" customHeight="true" outlineLevel="0" collapsed="false">
      <c r="B709" s="57" t="s">
        <v>4711</v>
      </c>
      <c r="C709" s="57" t="s">
        <v>255</v>
      </c>
      <c r="D709" s="57" t="s">
        <v>410</v>
      </c>
      <c r="E709" s="59" t="b">
        <f aca="false">TRUE()</f>
        <v>1</v>
      </c>
      <c r="F709" s="57" t="n">
        <v>1</v>
      </c>
      <c r="G709" s="57" t="s">
        <v>5172</v>
      </c>
      <c r="H709" s="57" t="s">
        <v>5113</v>
      </c>
      <c r="I709" s="57" t="n">
        <v>2</v>
      </c>
      <c r="J709" s="57" t="s">
        <v>252</v>
      </c>
      <c r="K709" s="57" t="n">
        <v>2</v>
      </c>
      <c r="L709" s="59" t="b">
        <f aca="false">FALSE()</f>
        <v>0</v>
      </c>
      <c r="M709" s="59" t="b">
        <f aca="false">TRUE()</f>
        <v>1</v>
      </c>
      <c r="N709" s="59" t="b">
        <f aca="false">TRUE()</f>
        <v>1</v>
      </c>
      <c r="O709" s="59" t="b">
        <f aca="false">TRUE()</f>
        <v>1</v>
      </c>
      <c r="P709" s="59" t="b">
        <f aca="false">TRUE()</f>
        <v>1</v>
      </c>
      <c r="Q709" s="57" t="s">
        <v>5440</v>
      </c>
      <c r="R709" s="57" t="s">
        <v>4840</v>
      </c>
      <c r="S709" s="57" t="s">
        <v>5557</v>
      </c>
      <c r="T709" s="58" t="n">
        <v>1</v>
      </c>
      <c r="U709" s="58" t="n">
        <v>0</v>
      </c>
      <c r="V709" s="57" t="s">
        <v>341</v>
      </c>
      <c r="W709" s="57" t="s">
        <v>282</v>
      </c>
      <c r="X709" s="57" t="s">
        <v>5174</v>
      </c>
      <c r="Y709" s="57" t="s">
        <v>5173</v>
      </c>
      <c r="Z709" s="57" t="s">
        <v>4866</v>
      </c>
      <c r="AA709" s="57" t="n">
        <v>172</v>
      </c>
      <c r="AB709" s="57" t="n">
        <v>172</v>
      </c>
      <c r="AC709" s="57" t="s">
        <v>5430</v>
      </c>
      <c r="AD709" s="57" t="s">
        <v>5458</v>
      </c>
      <c r="AE709" s="57" t="s">
        <v>4866</v>
      </c>
      <c r="AF709" s="58" t="n">
        <v>1</v>
      </c>
      <c r="AG709" s="58" t="n">
        <v>0</v>
      </c>
      <c r="AH709" s="58" t="n">
        <v>4.02750406579557</v>
      </c>
      <c r="AI709" s="59" t="b">
        <f aca="false">FALSE()</f>
        <v>0</v>
      </c>
      <c r="AJ709" s="59" t="b">
        <f aca="false">FALSE()</f>
        <v>0</v>
      </c>
      <c r="AK709" s="57" t="s">
        <v>5559</v>
      </c>
    </row>
    <row r="710" customFormat="false" ht="15" hidden="false" customHeight="true" outlineLevel="0" collapsed="false">
      <c r="B710" s="57" t="s">
        <v>4711</v>
      </c>
      <c r="C710" s="57" t="s">
        <v>255</v>
      </c>
      <c r="D710" s="57" t="s">
        <v>410</v>
      </c>
      <c r="E710" s="59" t="b">
        <f aca="false">TRUE()</f>
        <v>1</v>
      </c>
      <c r="F710" s="57" t="n">
        <v>1</v>
      </c>
      <c r="G710" s="57" t="s">
        <v>5172</v>
      </c>
      <c r="H710" s="57" t="s">
        <v>5113</v>
      </c>
      <c r="I710" s="57" t="n">
        <v>2</v>
      </c>
      <c r="J710" s="57" t="s">
        <v>252</v>
      </c>
      <c r="K710" s="57" t="n">
        <v>2</v>
      </c>
      <c r="L710" s="59" t="b">
        <f aca="false">FALSE()</f>
        <v>0</v>
      </c>
      <c r="M710" s="59" t="b">
        <f aca="false">TRUE()</f>
        <v>1</v>
      </c>
      <c r="N710" s="59" t="b">
        <f aca="false">TRUE()</f>
        <v>1</v>
      </c>
      <c r="O710" s="59" t="b">
        <f aca="false">TRUE()</f>
        <v>1</v>
      </c>
      <c r="P710" s="59" t="b">
        <f aca="false">TRUE()</f>
        <v>1</v>
      </c>
      <c r="Q710" s="57" t="s">
        <v>5440</v>
      </c>
      <c r="R710" s="57" t="s">
        <v>4840</v>
      </c>
      <c r="S710" s="57" t="s">
        <v>5557</v>
      </c>
      <c r="T710" s="58" t="n">
        <v>1</v>
      </c>
      <c r="U710" s="58" t="n">
        <v>0</v>
      </c>
      <c r="V710" s="57" t="s">
        <v>341</v>
      </c>
      <c r="W710" s="57" t="s">
        <v>282</v>
      </c>
      <c r="X710" s="57" t="s">
        <v>5174</v>
      </c>
      <c r="Y710" s="57" t="s">
        <v>5173</v>
      </c>
      <c r="Z710" s="57" t="s">
        <v>4866</v>
      </c>
      <c r="AA710" s="57" t="n">
        <v>172</v>
      </c>
      <c r="AB710" s="57" t="n">
        <v>172</v>
      </c>
      <c r="AC710" s="57" t="s">
        <v>5430</v>
      </c>
      <c r="AD710" s="57" t="s">
        <v>5513</v>
      </c>
      <c r="AE710" s="57" t="s">
        <v>4866</v>
      </c>
      <c r="AF710" s="58" t="n">
        <v>1</v>
      </c>
      <c r="AG710" s="58" t="n">
        <v>0</v>
      </c>
      <c r="AH710" s="58" t="n">
        <v>3.49291067735777</v>
      </c>
      <c r="AI710" s="59" t="b">
        <f aca="false">TRUE()</f>
        <v>1</v>
      </c>
      <c r="AJ710" s="59" t="b">
        <f aca="false">TRUE()</f>
        <v>1</v>
      </c>
      <c r="AK710" s="57" t="s">
        <v>5559</v>
      </c>
    </row>
    <row r="711" customFormat="false" ht="15" hidden="false" customHeight="true" outlineLevel="0" collapsed="false">
      <c r="B711" s="57" t="s">
        <v>4711</v>
      </c>
      <c r="C711" s="57" t="s">
        <v>255</v>
      </c>
      <c r="D711" s="57" t="s">
        <v>410</v>
      </c>
      <c r="E711" s="59" t="b">
        <f aca="false">TRUE()</f>
        <v>1</v>
      </c>
      <c r="F711" s="57" t="n">
        <v>1</v>
      </c>
      <c r="G711" s="57" t="s">
        <v>5172</v>
      </c>
      <c r="H711" s="57" t="s">
        <v>5113</v>
      </c>
      <c r="I711" s="57" t="n">
        <v>2</v>
      </c>
      <c r="J711" s="57" t="s">
        <v>252</v>
      </c>
      <c r="K711" s="57" t="n">
        <v>2</v>
      </c>
      <c r="L711" s="59" t="b">
        <f aca="false">FALSE()</f>
        <v>0</v>
      </c>
      <c r="M711" s="59" t="b">
        <f aca="false">TRUE()</f>
        <v>1</v>
      </c>
      <c r="N711" s="59" t="b">
        <f aca="false">TRUE()</f>
        <v>1</v>
      </c>
      <c r="O711" s="59" t="b">
        <f aca="false">TRUE()</f>
        <v>1</v>
      </c>
      <c r="P711" s="59" t="b">
        <f aca="false">TRUE()</f>
        <v>1</v>
      </c>
      <c r="Q711" s="57" t="s">
        <v>5440</v>
      </c>
      <c r="R711" s="57" t="s">
        <v>4840</v>
      </c>
      <c r="S711" s="57" t="s">
        <v>5557</v>
      </c>
      <c r="T711" s="58" t="n">
        <v>1</v>
      </c>
      <c r="U711" s="58" t="n">
        <v>0</v>
      </c>
      <c r="V711" s="57" t="s">
        <v>341</v>
      </c>
      <c r="W711" s="57" t="s">
        <v>282</v>
      </c>
      <c r="X711" s="57" t="s">
        <v>5174</v>
      </c>
      <c r="Y711" s="57" t="s">
        <v>5173</v>
      </c>
      <c r="Z711" s="57" t="s">
        <v>4866</v>
      </c>
      <c r="AA711" s="57" t="n">
        <v>173</v>
      </c>
      <c r="AB711" s="57" t="n">
        <v>173</v>
      </c>
      <c r="AC711" s="57" t="s">
        <v>5430</v>
      </c>
      <c r="AD711" s="57" t="s">
        <v>4795</v>
      </c>
      <c r="AE711" s="57" t="s">
        <v>4795</v>
      </c>
      <c r="AF711" s="58" t="n">
        <v>1</v>
      </c>
      <c r="AG711" s="58" t="n">
        <v>0</v>
      </c>
      <c r="AH711" s="58" t="n">
        <v>4.41994864223558</v>
      </c>
      <c r="AI711" s="59" t="b">
        <f aca="false">FALSE()</f>
        <v>0</v>
      </c>
      <c r="AJ711" s="59" t="b">
        <f aca="false">FALSE()</f>
        <v>0</v>
      </c>
      <c r="AK711" s="57" t="s">
        <v>5555</v>
      </c>
    </row>
    <row r="712" customFormat="false" ht="15" hidden="false" customHeight="true" outlineLevel="0" collapsed="false">
      <c r="B712" s="57" t="s">
        <v>4711</v>
      </c>
      <c r="C712" s="57" t="s">
        <v>255</v>
      </c>
      <c r="D712" s="57" t="s">
        <v>410</v>
      </c>
      <c r="E712" s="59" t="b">
        <f aca="false">TRUE()</f>
        <v>1</v>
      </c>
      <c r="F712" s="57" t="n">
        <v>1</v>
      </c>
      <c r="G712" s="57" t="s">
        <v>5172</v>
      </c>
      <c r="H712" s="57" t="s">
        <v>5113</v>
      </c>
      <c r="I712" s="57" t="n">
        <v>2</v>
      </c>
      <c r="J712" s="57" t="s">
        <v>252</v>
      </c>
      <c r="K712" s="57" t="n">
        <v>2</v>
      </c>
      <c r="L712" s="59" t="b">
        <f aca="false">FALSE()</f>
        <v>0</v>
      </c>
      <c r="M712" s="59" t="b">
        <f aca="false">TRUE()</f>
        <v>1</v>
      </c>
      <c r="N712" s="59" t="b">
        <f aca="false">TRUE()</f>
        <v>1</v>
      </c>
      <c r="O712" s="59" t="b">
        <f aca="false">TRUE()</f>
        <v>1</v>
      </c>
      <c r="P712" s="59" t="b">
        <f aca="false">TRUE()</f>
        <v>1</v>
      </c>
      <c r="Q712" s="57" t="s">
        <v>5440</v>
      </c>
      <c r="R712" s="57" t="s">
        <v>4840</v>
      </c>
      <c r="S712" s="57" t="s">
        <v>5557</v>
      </c>
      <c r="T712" s="58" t="n">
        <v>1</v>
      </c>
      <c r="U712" s="58" t="n">
        <v>0</v>
      </c>
      <c r="V712" s="57" t="s">
        <v>341</v>
      </c>
      <c r="W712" s="57" t="s">
        <v>282</v>
      </c>
      <c r="X712" s="57" t="s">
        <v>5174</v>
      </c>
      <c r="Y712" s="57" t="s">
        <v>5173</v>
      </c>
      <c r="Z712" s="57" t="s">
        <v>4866</v>
      </c>
      <c r="AA712" s="57" t="n">
        <v>173</v>
      </c>
      <c r="AB712" s="57" t="n">
        <v>173</v>
      </c>
      <c r="AC712" s="57" t="s">
        <v>5430</v>
      </c>
      <c r="AD712" s="57" t="s">
        <v>5030</v>
      </c>
      <c r="AE712" s="57" t="s">
        <v>4838</v>
      </c>
      <c r="AF712" s="58" t="n">
        <v>1</v>
      </c>
      <c r="AG712" s="58" t="n">
        <v>0</v>
      </c>
      <c r="AH712" s="58" t="n">
        <v>4.36452276887178</v>
      </c>
      <c r="AI712" s="59" t="b">
        <f aca="false">FALSE()</f>
        <v>0</v>
      </c>
      <c r="AJ712" s="59" t="b">
        <f aca="false">FALSE()</f>
        <v>0</v>
      </c>
      <c r="AK712" s="57" t="s">
        <v>5555</v>
      </c>
    </row>
    <row r="713" customFormat="false" ht="15" hidden="false" customHeight="true" outlineLevel="0" collapsed="false">
      <c r="B713" s="57" t="s">
        <v>4711</v>
      </c>
      <c r="C713" s="57" t="s">
        <v>255</v>
      </c>
      <c r="D713" s="57" t="s">
        <v>410</v>
      </c>
      <c r="E713" s="59" t="b">
        <f aca="false">TRUE()</f>
        <v>1</v>
      </c>
      <c r="F713" s="57" t="n">
        <v>1</v>
      </c>
      <c r="G713" s="57" t="s">
        <v>5172</v>
      </c>
      <c r="H713" s="57" t="s">
        <v>5113</v>
      </c>
      <c r="I713" s="57" t="n">
        <v>2</v>
      </c>
      <c r="J713" s="57" t="s">
        <v>252</v>
      </c>
      <c r="K713" s="57" t="n">
        <v>2</v>
      </c>
      <c r="L713" s="59" t="b">
        <f aca="false">FALSE()</f>
        <v>0</v>
      </c>
      <c r="M713" s="59" t="b">
        <f aca="false">TRUE()</f>
        <v>1</v>
      </c>
      <c r="N713" s="59" t="b">
        <f aca="false">TRUE()</f>
        <v>1</v>
      </c>
      <c r="O713" s="59" t="b">
        <f aca="false">TRUE()</f>
        <v>1</v>
      </c>
      <c r="P713" s="59" t="b">
        <f aca="false">TRUE()</f>
        <v>1</v>
      </c>
      <c r="Q713" s="57" t="s">
        <v>5440</v>
      </c>
      <c r="R713" s="57" t="s">
        <v>4838</v>
      </c>
      <c r="S713" s="57" t="s">
        <v>5557</v>
      </c>
      <c r="T713" s="58" t="n">
        <v>1</v>
      </c>
      <c r="U713" s="58" t="n">
        <v>0</v>
      </c>
      <c r="V713" s="57" t="s">
        <v>341</v>
      </c>
      <c r="W713" s="57" t="s">
        <v>282</v>
      </c>
      <c r="X713" s="57" t="s">
        <v>5174</v>
      </c>
      <c r="Y713" s="57" t="s">
        <v>5173</v>
      </c>
      <c r="Z713" s="57" t="s">
        <v>4866</v>
      </c>
      <c r="AA713" s="57" t="n">
        <v>176</v>
      </c>
      <c r="AB713" s="57" t="n">
        <v>176</v>
      </c>
      <c r="AC713" s="57" t="s">
        <v>5459</v>
      </c>
      <c r="AD713" s="57" t="s">
        <v>5481</v>
      </c>
      <c r="AE713" s="57" t="s">
        <v>4838</v>
      </c>
      <c r="AF713" s="58" t="n">
        <v>1</v>
      </c>
      <c r="AG713" s="58" t="n">
        <v>0</v>
      </c>
      <c r="AH713" s="58" t="n">
        <v>4.3984958792751</v>
      </c>
      <c r="AI713" s="59" t="b">
        <f aca="false">FALSE()</f>
        <v>0</v>
      </c>
      <c r="AJ713" s="59" t="b">
        <f aca="false">FALSE()</f>
        <v>0</v>
      </c>
      <c r="AK713" s="57" t="s">
        <v>5555</v>
      </c>
    </row>
    <row r="714" customFormat="false" ht="15" hidden="false" customHeight="true" outlineLevel="0" collapsed="false">
      <c r="B714" s="57" t="s">
        <v>4711</v>
      </c>
      <c r="C714" s="57" t="s">
        <v>255</v>
      </c>
      <c r="D714" s="57" t="s">
        <v>410</v>
      </c>
      <c r="E714" s="59" t="b">
        <f aca="false">TRUE()</f>
        <v>1</v>
      </c>
      <c r="F714" s="57" t="n">
        <v>1</v>
      </c>
      <c r="G714" s="57" t="s">
        <v>5172</v>
      </c>
      <c r="H714" s="57" t="s">
        <v>5113</v>
      </c>
      <c r="I714" s="57" t="n">
        <v>2</v>
      </c>
      <c r="J714" s="57" t="s">
        <v>252</v>
      </c>
      <c r="K714" s="57" t="n">
        <v>2</v>
      </c>
      <c r="L714" s="59" t="b">
        <f aca="false">FALSE()</f>
        <v>0</v>
      </c>
      <c r="M714" s="59" t="b">
        <f aca="false">TRUE()</f>
        <v>1</v>
      </c>
      <c r="N714" s="59" t="b">
        <f aca="false">TRUE()</f>
        <v>1</v>
      </c>
      <c r="O714" s="59" t="b">
        <f aca="false">TRUE()</f>
        <v>1</v>
      </c>
      <c r="P714" s="59" t="b">
        <f aca="false">TRUE()</f>
        <v>1</v>
      </c>
      <c r="Q714" s="57" t="s">
        <v>5440</v>
      </c>
      <c r="R714" s="57" t="s">
        <v>4866</v>
      </c>
      <c r="S714" s="57" t="s">
        <v>5557</v>
      </c>
      <c r="T714" s="58" t="n">
        <v>1</v>
      </c>
      <c r="U714" s="58" t="n">
        <v>0</v>
      </c>
      <c r="V714" s="57" t="s">
        <v>341</v>
      </c>
      <c r="W714" s="57" t="s">
        <v>282</v>
      </c>
      <c r="X714" s="57" t="s">
        <v>5174</v>
      </c>
      <c r="Y714" s="57" t="s">
        <v>5173</v>
      </c>
      <c r="Z714" s="57" t="s">
        <v>4866</v>
      </c>
      <c r="AA714" s="57" t="n">
        <v>176</v>
      </c>
      <c r="AB714" s="57" t="n">
        <v>176</v>
      </c>
      <c r="AC714" s="57" t="s">
        <v>5459</v>
      </c>
      <c r="AD714" s="57" t="s">
        <v>5028</v>
      </c>
      <c r="AE714" s="57" t="s">
        <v>4838</v>
      </c>
      <c r="AF714" s="58" t="n">
        <v>1</v>
      </c>
      <c r="AG714" s="58" t="n">
        <v>0</v>
      </c>
      <c r="AH714" s="58" t="n">
        <v>4.35025206166262</v>
      </c>
      <c r="AI714" s="59" t="b">
        <f aca="false">FALSE()</f>
        <v>0</v>
      </c>
      <c r="AJ714" s="59" t="b">
        <f aca="false">FALSE()</f>
        <v>0</v>
      </c>
      <c r="AK714" s="57" t="s">
        <v>5555</v>
      </c>
    </row>
    <row r="715" customFormat="false" ht="15" hidden="false" customHeight="true" outlineLevel="0" collapsed="false">
      <c r="B715" s="57" t="s">
        <v>4711</v>
      </c>
      <c r="C715" s="57" t="s">
        <v>255</v>
      </c>
      <c r="D715" s="57" t="s">
        <v>410</v>
      </c>
      <c r="E715" s="59" t="b">
        <f aca="false">TRUE()</f>
        <v>1</v>
      </c>
      <c r="F715" s="57" t="n">
        <v>1</v>
      </c>
      <c r="G715" s="57" t="s">
        <v>5172</v>
      </c>
      <c r="H715" s="57" t="s">
        <v>5113</v>
      </c>
      <c r="I715" s="57" t="n">
        <v>2</v>
      </c>
      <c r="J715" s="57" t="s">
        <v>252</v>
      </c>
      <c r="K715" s="57" t="n">
        <v>2</v>
      </c>
      <c r="L715" s="59" t="b">
        <f aca="false">FALSE()</f>
        <v>0</v>
      </c>
      <c r="M715" s="59" t="b">
        <f aca="false">TRUE()</f>
        <v>1</v>
      </c>
      <c r="N715" s="59" t="b">
        <f aca="false">TRUE()</f>
        <v>1</v>
      </c>
      <c r="O715" s="59" t="b">
        <f aca="false">TRUE()</f>
        <v>1</v>
      </c>
      <c r="P715" s="59" t="b">
        <f aca="false">TRUE()</f>
        <v>1</v>
      </c>
      <c r="Q715" s="57" t="s">
        <v>5440</v>
      </c>
      <c r="R715" s="57" t="s">
        <v>4866</v>
      </c>
      <c r="S715" s="57" t="s">
        <v>5557</v>
      </c>
      <c r="T715" s="58" t="n">
        <v>1</v>
      </c>
      <c r="U715" s="58" t="n">
        <v>0</v>
      </c>
      <c r="V715" s="57" t="s">
        <v>341</v>
      </c>
      <c r="W715" s="57" t="s">
        <v>282</v>
      </c>
      <c r="X715" s="57" t="s">
        <v>5174</v>
      </c>
      <c r="Y715" s="57" t="s">
        <v>5173</v>
      </c>
      <c r="Z715" s="57" t="s">
        <v>4866</v>
      </c>
      <c r="AA715" s="57" t="n">
        <v>176</v>
      </c>
      <c r="AB715" s="57" t="n">
        <v>176</v>
      </c>
      <c r="AC715" s="57" t="s">
        <v>5459</v>
      </c>
      <c r="AD715" s="57" t="s">
        <v>5030</v>
      </c>
      <c r="AE715" s="57" t="s">
        <v>4838</v>
      </c>
      <c r="AF715" s="58" t="n">
        <v>1</v>
      </c>
      <c r="AG715" s="58" t="n">
        <v>0</v>
      </c>
      <c r="AH715" s="58" t="n">
        <v>4.0465543367166</v>
      </c>
      <c r="AI715" s="59" t="b">
        <f aca="false">FALSE()</f>
        <v>0</v>
      </c>
      <c r="AJ715" s="59" t="b">
        <f aca="false">FALSE()</f>
        <v>0</v>
      </c>
      <c r="AK715" s="57" t="s">
        <v>5555</v>
      </c>
    </row>
    <row r="716" customFormat="false" ht="15" hidden="false" customHeight="true" outlineLevel="0" collapsed="false">
      <c r="B716" s="57" t="s">
        <v>4711</v>
      </c>
      <c r="C716" s="57" t="s">
        <v>255</v>
      </c>
      <c r="D716" s="57" t="s">
        <v>410</v>
      </c>
      <c r="E716" s="59" t="b">
        <f aca="false">TRUE()</f>
        <v>1</v>
      </c>
      <c r="F716" s="57" t="n">
        <v>1</v>
      </c>
      <c r="G716" s="57" t="s">
        <v>5172</v>
      </c>
      <c r="H716" s="57" t="s">
        <v>5113</v>
      </c>
      <c r="I716" s="57" t="n">
        <v>2</v>
      </c>
      <c r="J716" s="57" t="s">
        <v>252</v>
      </c>
      <c r="K716" s="57" t="n">
        <v>2</v>
      </c>
      <c r="L716" s="59" t="b">
        <f aca="false">FALSE()</f>
        <v>0</v>
      </c>
      <c r="M716" s="59" t="b">
        <f aca="false">TRUE()</f>
        <v>1</v>
      </c>
      <c r="N716" s="59" t="b">
        <f aca="false">TRUE()</f>
        <v>1</v>
      </c>
      <c r="O716" s="59" t="b">
        <f aca="false">TRUE()</f>
        <v>1</v>
      </c>
      <c r="P716" s="59" t="b">
        <f aca="false">TRUE()</f>
        <v>1</v>
      </c>
      <c r="Q716" s="57" t="s">
        <v>5440</v>
      </c>
      <c r="R716" s="57" t="s">
        <v>4866</v>
      </c>
      <c r="S716" s="57" t="s">
        <v>5557</v>
      </c>
      <c r="T716" s="58" t="n">
        <v>1</v>
      </c>
      <c r="U716" s="58" t="n">
        <v>0</v>
      </c>
      <c r="V716" s="57" t="s">
        <v>341</v>
      </c>
      <c r="W716" s="57" t="s">
        <v>282</v>
      </c>
      <c r="X716" s="57" t="s">
        <v>5174</v>
      </c>
      <c r="Y716" s="57" t="s">
        <v>5173</v>
      </c>
      <c r="Z716" s="57" t="s">
        <v>4866</v>
      </c>
      <c r="AA716" s="57" t="n">
        <v>176</v>
      </c>
      <c r="AB716" s="57" t="n">
        <v>176</v>
      </c>
      <c r="AC716" s="57" t="s">
        <v>5459</v>
      </c>
      <c r="AD716" s="57" t="s">
        <v>5481</v>
      </c>
      <c r="AE716" s="57" t="s">
        <v>4838</v>
      </c>
      <c r="AF716" s="58" t="n">
        <v>1</v>
      </c>
      <c r="AG716" s="58" t="n">
        <v>0</v>
      </c>
      <c r="AH716" s="58" t="n">
        <v>3.5480625699105</v>
      </c>
      <c r="AI716" s="59" t="b">
        <f aca="false">FALSE()</f>
        <v>0</v>
      </c>
      <c r="AJ716" s="59" t="b">
        <f aca="false">TRUE()</f>
        <v>1</v>
      </c>
      <c r="AK716" s="57" t="s">
        <v>5555</v>
      </c>
    </row>
    <row r="717" customFormat="false" ht="15" hidden="false" customHeight="true" outlineLevel="0" collapsed="false">
      <c r="B717" s="57" t="s">
        <v>4711</v>
      </c>
      <c r="C717" s="57" t="s">
        <v>255</v>
      </c>
      <c r="D717" s="57" t="s">
        <v>410</v>
      </c>
      <c r="E717" s="59" t="b">
        <f aca="false">TRUE()</f>
        <v>1</v>
      </c>
      <c r="F717" s="57" t="n">
        <v>1</v>
      </c>
      <c r="G717" s="57" t="s">
        <v>5172</v>
      </c>
      <c r="H717" s="57" t="s">
        <v>5113</v>
      </c>
      <c r="I717" s="57" t="n">
        <v>2</v>
      </c>
      <c r="J717" s="57" t="s">
        <v>252</v>
      </c>
      <c r="K717" s="57" t="n">
        <v>2</v>
      </c>
      <c r="L717" s="59" t="b">
        <f aca="false">FALSE()</f>
        <v>0</v>
      </c>
      <c r="M717" s="59" t="b">
        <f aca="false">TRUE()</f>
        <v>1</v>
      </c>
      <c r="N717" s="59" t="b">
        <f aca="false">TRUE()</f>
        <v>1</v>
      </c>
      <c r="O717" s="59" t="b">
        <f aca="false">TRUE()</f>
        <v>1</v>
      </c>
      <c r="P717" s="59" t="b">
        <f aca="false">TRUE()</f>
        <v>1</v>
      </c>
      <c r="Q717" s="57" t="s">
        <v>5440</v>
      </c>
      <c r="R717" s="57" t="s">
        <v>4866</v>
      </c>
      <c r="S717" s="57" t="s">
        <v>5557</v>
      </c>
      <c r="T717" s="58" t="n">
        <v>1</v>
      </c>
      <c r="U717" s="58" t="n">
        <v>0</v>
      </c>
      <c r="V717" s="57" t="s">
        <v>341</v>
      </c>
      <c r="W717" s="57" t="s">
        <v>282</v>
      </c>
      <c r="X717" s="57" t="s">
        <v>5174</v>
      </c>
      <c r="Y717" s="57" t="s">
        <v>5173</v>
      </c>
      <c r="Z717" s="57" t="s">
        <v>4866</v>
      </c>
      <c r="AA717" s="57" t="n">
        <v>176</v>
      </c>
      <c r="AB717" s="57" t="n">
        <v>176</v>
      </c>
      <c r="AC717" s="57" t="s">
        <v>5459</v>
      </c>
      <c r="AD717" s="57" t="s">
        <v>5450</v>
      </c>
      <c r="AE717" s="57" t="s">
        <v>4838</v>
      </c>
      <c r="AF717" s="58" t="n">
        <v>1</v>
      </c>
      <c r="AG717" s="58" t="n">
        <v>0</v>
      </c>
      <c r="AH717" s="58" t="n">
        <v>4.01978146172153</v>
      </c>
      <c r="AI717" s="59" t="b">
        <f aca="false">FALSE()</f>
        <v>0</v>
      </c>
      <c r="AJ717" s="59" t="b">
        <f aca="false">FALSE()</f>
        <v>0</v>
      </c>
      <c r="AK717" s="57" t="s">
        <v>5555</v>
      </c>
    </row>
    <row r="718" customFormat="false" ht="15" hidden="false" customHeight="true" outlineLevel="0" collapsed="false">
      <c r="B718" s="57" t="s">
        <v>4711</v>
      </c>
      <c r="C718" s="57" t="s">
        <v>255</v>
      </c>
      <c r="D718" s="57" t="s">
        <v>410</v>
      </c>
      <c r="E718" s="59" t="b">
        <f aca="false">TRUE()</f>
        <v>1</v>
      </c>
      <c r="F718" s="57" t="n">
        <v>1</v>
      </c>
      <c r="G718" s="57" t="s">
        <v>5172</v>
      </c>
      <c r="H718" s="57" t="s">
        <v>5113</v>
      </c>
      <c r="I718" s="57" t="n">
        <v>2</v>
      </c>
      <c r="J718" s="57" t="s">
        <v>252</v>
      </c>
      <c r="K718" s="57" t="n">
        <v>2</v>
      </c>
      <c r="L718" s="59" t="b">
        <f aca="false">FALSE()</f>
        <v>0</v>
      </c>
      <c r="M718" s="59" t="b">
        <f aca="false">TRUE()</f>
        <v>1</v>
      </c>
      <c r="N718" s="59" t="b">
        <f aca="false">TRUE()</f>
        <v>1</v>
      </c>
      <c r="O718" s="59" t="b">
        <f aca="false">TRUE()</f>
        <v>1</v>
      </c>
      <c r="P718" s="59" t="b">
        <f aca="false">TRUE()</f>
        <v>1</v>
      </c>
      <c r="Q718" s="57" t="s">
        <v>5440</v>
      </c>
      <c r="R718" s="57" t="s">
        <v>5028</v>
      </c>
      <c r="S718" s="57" t="s">
        <v>5558</v>
      </c>
      <c r="T718" s="58" t="n">
        <v>1</v>
      </c>
      <c r="U718" s="58" t="n">
        <v>0</v>
      </c>
      <c r="V718" s="57" t="s">
        <v>341</v>
      </c>
      <c r="W718" s="57" t="s">
        <v>282</v>
      </c>
      <c r="X718" s="57" t="s">
        <v>5174</v>
      </c>
      <c r="Y718" s="57" t="s">
        <v>5173</v>
      </c>
      <c r="Z718" s="57" t="s">
        <v>4866</v>
      </c>
      <c r="AA718" s="57" t="n">
        <v>172</v>
      </c>
      <c r="AB718" s="57" t="n">
        <v>172</v>
      </c>
      <c r="AC718" s="57" t="s">
        <v>5430</v>
      </c>
      <c r="AD718" s="57" t="s">
        <v>5016</v>
      </c>
      <c r="AE718" s="57" t="s">
        <v>4838</v>
      </c>
      <c r="AF718" s="58" t="n">
        <v>1</v>
      </c>
      <c r="AG718" s="58" t="n">
        <v>0</v>
      </c>
      <c r="AH718" s="58" t="n">
        <v>3.94622110379034</v>
      </c>
      <c r="AI718" s="59" t="b">
        <f aca="false">FALSE()</f>
        <v>0</v>
      </c>
      <c r="AJ718" s="59" t="b">
        <f aca="false">TRUE()</f>
        <v>1</v>
      </c>
      <c r="AK718" s="57" t="s">
        <v>5555</v>
      </c>
    </row>
    <row r="719" customFormat="false" ht="15" hidden="false" customHeight="true" outlineLevel="0" collapsed="false">
      <c r="B719" s="57" t="s">
        <v>4711</v>
      </c>
      <c r="C719" s="57" t="s">
        <v>255</v>
      </c>
      <c r="D719" s="57" t="s">
        <v>410</v>
      </c>
      <c r="E719" s="59" t="b">
        <f aca="false">TRUE()</f>
        <v>1</v>
      </c>
      <c r="F719" s="57" t="n">
        <v>1</v>
      </c>
      <c r="G719" s="57" t="s">
        <v>5172</v>
      </c>
      <c r="H719" s="57" t="s">
        <v>5113</v>
      </c>
      <c r="I719" s="57" t="n">
        <v>2</v>
      </c>
      <c r="J719" s="57" t="s">
        <v>252</v>
      </c>
      <c r="K719" s="57" t="n">
        <v>2</v>
      </c>
      <c r="L719" s="59" t="b">
        <f aca="false">FALSE()</f>
        <v>0</v>
      </c>
      <c r="M719" s="59" t="b">
        <f aca="false">TRUE()</f>
        <v>1</v>
      </c>
      <c r="N719" s="59" t="b">
        <f aca="false">TRUE()</f>
        <v>1</v>
      </c>
      <c r="O719" s="59" t="b">
        <f aca="false">TRUE()</f>
        <v>1</v>
      </c>
      <c r="P719" s="59" t="b">
        <f aca="false">TRUE()</f>
        <v>1</v>
      </c>
      <c r="Q719" s="57" t="s">
        <v>5440</v>
      </c>
      <c r="R719" s="57" t="s">
        <v>5028</v>
      </c>
      <c r="S719" s="57" t="s">
        <v>5558</v>
      </c>
      <c r="T719" s="58" t="n">
        <v>1</v>
      </c>
      <c r="U719" s="58" t="n">
        <v>0</v>
      </c>
      <c r="V719" s="57" t="s">
        <v>341</v>
      </c>
      <c r="W719" s="57" t="s">
        <v>282</v>
      </c>
      <c r="X719" s="57" t="s">
        <v>5174</v>
      </c>
      <c r="Y719" s="57" t="s">
        <v>5173</v>
      </c>
      <c r="Z719" s="57" t="s">
        <v>4866</v>
      </c>
      <c r="AA719" s="57" t="n">
        <v>172</v>
      </c>
      <c r="AB719" s="57" t="n">
        <v>172</v>
      </c>
      <c r="AC719" s="57" t="s">
        <v>5430</v>
      </c>
      <c r="AD719" s="57" t="s">
        <v>5513</v>
      </c>
      <c r="AE719" s="57" t="s">
        <v>4866</v>
      </c>
      <c r="AF719" s="58" t="n">
        <v>1</v>
      </c>
      <c r="AG719" s="58" t="n">
        <v>0</v>
      </c>
      <c r="AH719" s="58" t="n">
        <v>3.38716415309328</v>
      </c>
      <c r="AI719" s="59" t="b">
        <f aca="false">TRUE()</f>
        <v>1</v>
      </c>
      <c r="AJ719" s="59" t="b">
        <f aca="false">TRUE()</f>
        <v>1</v>
      </c>
      <c r="AK719" s="57" t="s">
        <v>5559</v>
      </c>
    </row>
    <row r="720" customFormat="false" ht="15" hidden="false" customHeight="true" outlineLevel="0" collapsed="false">
      <c r="B720" s="57" t="s">
        <v>4711</v>
      </c>
      <c r="C720" s="57" t="s">
        <v>255</v>
      </c>
      <c r="D720" s="57" t="s">
        <v>410</v>
      </c>
      <c r="E720" s="59" t="b">
        <f aca="false">TRUE()</f>
        <v>1</v>
      </c>
      <c r="F720" s="57" t="n">
        <v>1</v>
      </c>
      <c r="G720" s="57" t="s">
        <v>5172</v>
      </c>
      <c r="H720" s="57" t="s">
        <v>5113</v>
      </c>
      <c r="I720" s="57" t="n">
        <v>2</v>
      </c>
      <c r="J720" s="57" t="s">
        <v>252</v>
      </c>
      <c r="K720" s="57" t="n">
        <v>2</v>
      </c>
      <c r="L720" s="59" t="b">
        <f aca="false">FALSE()</f>
        <v>0</v>
      </c>
      <c r="M720" s="59" t="b">
        <f aca="false">TRUE()</f>
        <v>1</v>
      </c>
      <c r="N720" s="59" t="b">
        <f aca="false">TRUE()</f>
        <v>1</v>
      </c>
      <c r="O720" s="59" t="b">
        <f aca="false">TRUE()</f>
        <v>1</v>
      </c>
      <c r="P720" s="59" t="b">
        <f aca="false">TRUE()</f>
        <v>1</v>
      </c>
      <c r="Q720" s="57" t="s">
        <v>5440</v>
      </c>
      <c r="R720" s="57" t="s">
        <v>5028</v>
      </c>
      <c r="S720" s="57" t="s">
        <v>5558</v>
      </c>
      <c r="T720" s="58" t="n">
        <v>1</v>
      </c>
      <c r="U720" s="58" t="n">
        <v>0</v>
      </c>
      <c r="V720" s="57" t="s">
        <v>341</v>
      </c>
      <c r="W720" s="57" t="s">
        <v>282</v>
      </c>
      <c r="X720" s="57" t="s">
        <v>5174</v>
      </c>
      <c r="Y720" s="57" t="s">
        <v>5173</v>
      </c>
      <c r="Z720" s="57" t="s">
        <v>4866</v>
      </c>
      <c r="AA720" s="57" t="n">
        <v>173</v>
      </c>
      <c r="AB720" s="57" t="n">
        <v>173</v>
      </c>
      <c r="AC720" s="57" t="s">
        <v>5430</v>
      </c>
      <c r="AD720" s="57" t="s">
        <v>5030</v>
      </c>
      <c r="AE720" s="57" t="s">
        <v>4838</v>
      </c>
      <c r="AF720" s="58" t="n">
        <v>1</v>
      </c>
      <c r="AG720" s="58" t="n">
        <v>0</v>
      </c>
      <c r="AH720" s="58" t="n">
        <v>4.49191573830141</v>
      </c>
      <c r="AI720" s="59" t="b">
        <f aca="false">FALSE()</f>
        <v>0</v>
      </c>
      <c r="AJ720" s="59" t="b">
        <f aca="false">FALSE()</f>
        <v>0</v>
      </c>
      <c r="AK720" s="57" t="s">
        <v>5555</v>
      </c>
    </row>
    <row r="721" customFormat="false" ht="15" hidden="false" customHeight="true" outlineLevel="0" collapsed="false">
      <c r="B721" s="57" t="s">
        <v>4711</v>
      </c>
      <c r="C721" s="57" t="s">
        <v>255</v>
      </c>
      <c r="D721" s="57" t="s">
        <v>410</v>
      </c>
      <c r="E721" s="59" t="b">
        <f aca="false">TRUE()</f>
        <v>1</v>
      </c>
      <c r="F721" s="57" t="n">
        <v>1</v>
      </c>
      <c r="G721" s="57" t="s">
        <v>5172</v>
      </c>
      <c r="H721" s="57" t="s">
        <v>5113</v>
      </c>
      <c r="I721" s="57" t="n">
        <v>3</v>
      </c>
      <c r="J721" s="57" t="s">
        <v>428</v>
      </c>
      <c r="K721" s="57" t="n">
        <v>2</v>
      </c>
      <c r="L721" s="59" t="b">
        <f aca="false">FALSE()</f>
        <v>0</v>
      </c>
      <c r="M721" s="59" t="b">
        <f aca="false">TRUE()</f>
        <v>1</v>
      </c>
      <c r="N721" s="59" t="b">
        <f aca="false">TRUE()</f>
        <v>1</v>
      </c>
      <c r="O721" s="59" t="b">
        <f aca="false">TRUE()</f>
        <v>1</v>
      </c>
      <c r="P721" s="59" t="b">
        <f aca="false">TRUE()</f>
        <v>1</v>
      </c>
      <c r="Q721" s="57" t="s">
        <v>5425</v>
      </c>
      <c r="R721" s="57" t="s">
        <v>4795</v>
      </c>
      <c r="S721" s="57" t="s">
        <v>4795</v>
      </c>
      <c r="T721" s="58" t="n">
        <v>1</v>
      </c>
      <c r="U721" s="58" t="n">
        <v>0</v>
      </c>
      <c r="V721" s="57" t="s">
        <v>341</v>
      </c>
      <c r="W721" s="57" t="s">
        <v>282</v>
      </c>
      <c r="X721" s="57" t="s">
        <v>5174</v>
      </c>
      <c r="Y721" s="57" t="s">
        <v>5173</v>
      </c>
      <c r="Z721" s="57" t="s">
        <v>4866</v>
      </c>
      <c r="AA721" s="57" t="n">
        <v>172</v>
      </c>
      <c r="AB721" s="57" t="n">
        <v>172</v>
      </c>
      <c r="AC721" s="57" t="s">
        <v>5430</v>
      </c>
      <c r="AD721" s="57" t="s">
        <v>5016</v>
      </c>
      <c r="AE721" s="57" t="s">
        <v>4838</v>
      </c>
      <c r="AF721" s="58" t="n">
        <v>1</v>
      </c>
      <c r="AG721" s="58" t="n">
        <v>0</v>
      </c>
      <c r="AH721" s="58" t="n">
        <v>4.49187221545762</v>
      </c>
      <c r="AI721" s="59" t="b">
        <f aca="false">FALSE()</f>
        <v>0</v>
      </c>
      <c r="AJ721" s="59" t="b">
        <f aca="false">FALSE()</f>
        <v>0</v>
      </c>
      <c r="AK721" s="57" t="s">
        <v>5555</v>
      </c>
    </row>
    <row r="722" customFormat="false" ht="15" hidden="false" customHeight="true" outlineLevel="0" collapsed="false">
      <c r="B722" s="57" t="s">
        <v>4711</v>
      </c>
      <c r="C722" s="57" t="s">
        <v>255</v>
      </c>
      <c r="D722" s="57" t="s">
        <v>410</v>
      </c>
      <c r="E722" s="59" t="b">
        <f aca="false">TRUE()</f>
        <v>1</v>
      </c>
      <c r="F722" s="57" t="n">
        <v>1</v>
      </c>
      <c r="G722" s="57" t="s">
        <v>5172</v>
      </c>
      <c r="H722" s="57" t="s">
        <v>5113</v>
      </c>
      <c r="I722" s="57" t="n">
        <v>3</v>
      </c>
      <c r="J722" s="57" t="s">
        <v>428</v>
      </c>
      <c r="K722" s="57" t="n">
        <v>2</v>
      </c>
      <c r="L722" s="59" t="b">
        <f aca="false">FALSE()</f>
        <v>0</v>
      </c>
      <c r="M722" s="59" t="b">
        <f aca="false">TRUE()</f>
        <v>1</v>
      </c>
      <c r="N722" s="59" t="b">
        <f aca="false">TRUE()</f>
        <v>1</v>
      </c>
      <c r="O722" s="59" t="b">
        <f aca="false">TRUE()</f>
        <v>1</v>
      </c>
      <c r="P722" s="59" t="b">
        <f aca="false">TRUE()</f>
        <v>1</v>
      </c>
      <c r="Q722" s="57" t="s">
        <v>5425</v>
      </c>
      <c r="R722" s="57" t="s">
        <v>4795</v>
      </c>
      <c r="S722" s="57" t="s">
        <v>4795</v>
      </c>
      <c r="T722" s="58" t="n">
        <v>1</v>
      </c>
      <c r="U722" s="58" t="n">
        <v>0</v>
      </c>
      <c r="V722" s="57" t="s">
        <v>341</v>
      </c>
      <c r="W722" s="57" t="s">
        <v>282</v>
      </c>
      <c r="X722" s="57" t="s">
        <v>5174</v>
      </c>
      <c r="Y722" s="57" t="s">
        <v>5173</v>
      </c>
      <c r="Z722" s="57" t="s">
        <v>4866</v>
      </c>
      <c r="AA722" s="57" t="n">
        <v>172</v>
      </c>
      <c r="AB722" s="57" t="n">
        <v>172</v>
      </c>
      <c r="AC722" s="57" t="s">
        <v>5430</v>
      </c>
      <c r="AD722" s="57" t="s">
        <v>5458</v>
      </c>
      <c r="AE722" s="57" t="s">
        <v>4866</v>
      </c>
      <c r="AF722" s="58" t="n">
        <v>1</v>
      </c>
      <c r="AG722" s="58" t="n">
        <v>0</v>
      </c>
      <c r="AH722" s="58" t="n">
        <v>4.25142752496148</v>
      </c>
      <c r="AI722" s="59" t="b">
        <f aca="false">FALSE()</f>
        <v>0</v>
      </c>
      <c r="AJ722" s="59" t="b">
        <f aca="false">FALSE()</f>
        <v>0</v>
      </c>
      <c r="AK722" s="57" t="s">
        <v>5559</v>
      </c>
    </row>
    <row r="723" customFormat="false" ht="15" hidden="false" customHeight="true" outlineLevel="0" collapsed="false">
      <c r="B723" s="57" t="s">
        <v>4711</v>
      </c>
      <c r="C723" s="57" t="s">
        <v>255</v>
      </c>
      <c r="D723" s="57" t="s">
        <v>410</v>
      </c>
      <c r="E723" s="59" t="b">
        <f aca="false">TRUE()</f>
        <v>1</v>
      </c>
      <c r="F723" s="57" t="n">
        <v>1</v>
      </c>
      <c r="G723" s="57" t="s">
        <v>5172</v>
      </c>
      <c r="H723" s="57" t="s">
        <v>5113</v>
      </c>
      <c r="I723" s="57" t="n">
        <v>3</v>
      </c>
      <c r="J723" s="57" t="s">
        <v>428</v>
      </c>
      <c r="K723" s="57" t="n">
        <v>2</v>
      </c>
      <c r="L723" s="59" t="b">
        <f aca="false">FALSE()</f>
        <v>0</v>
      </c>
      <c r="M723" s="59" t="b">
        <f aca="false">TRUE()</f>
        <v>1</v>
      </c>
      <c r="N723" s="59" t="b">
        <f aca="false">TRUE()</f>
        <v>1</v>
      </c>
      <c r="O723" s="59" t="b">
        <f aca="false">TRUE()</f>
        <v>1</v>
      </c>
      <c r="P723" s="59" t="b">
        <f aca="false">TRUE()</f>
        <v>1</v>
      </c>
      <c r="Q723" s="57" t="s">
        <v>5425</v>
      </c>
      <c r="R723" s="57" t="s">
        <v>5481</v>
      </c>
      <c r="S723" s="57" t="s">
        <v>5558</v>
      </c>
      <c r="T723" s="58" t="n">
        <v>1</v>
      </c>
      <c r="U723" s="58" t="n">
        <v>0</v>
      </c>
      <c r="V723" s="57" t="s">
        <v>341</v>
      </c>
      <c r="W723" s="57" t="s">
        <v>282</v>
      </c>
      <c r="X723" s="57" t="s">
        <v>5174</v>
      </c>
      <c r="Y723" s="57" t="s">
        <v>5173</v>
      </c>
      <c r="Z723" s="57" t="s">
        <v>4866</v>
      </c>
      <c r="AA723" s="57" t="n">
        <v>172</v>
      </c>
      <c r="AB723" s="57" t="n">
        <v>172</v>
      </c>
      <c r="AC723" s="57" t="s">
        <v>5430</v>
      </c>
      <c r="AD723" s="57" t="s">
        <v>5028</v>
      </c>
      <c r="AE723" s="57" t="s">
        <v>4838</v>
      </c>
      <c r="AF723" s="58" t="n">
        <v>1</v>
      </c>
      <c r="AG723" s="58" t="n">
        <v>0</v>
      </c>
      <c r="AH723" s="58" t="n">
        <v>4.35283172199432</v>
      </c>
      <c r="AI723" s="59" t="b">
        <f aca="false">FALSE()</f>
        <v>0</v>
      </c>
      <c r="AJ723" s="59" t="b">
        <f aca="false">FALSE()</f>
        <v>0</v>
      </c>
      <c r="AK723" s="57" t="s">
        <v>5555</v>
      </c>
    </row>
    <row r="724" customFormat="false" ht="15" hidden="false" customHeight="true" outlineLevel="0" collapsed="false">
      <c r="B724" s="57" t="s">
        <v>4711</v>
      </c>
      <c r="C724" s="57" t="s">
        <v>255</v>
      </c>
      <c r="D724" s="57" t="s">
        <v>410</v>
      </c>
      <c r="E724" s="59" t="b">
        <f aca="false">TRUE()</f>
        <v>1</v>
      </c>
      <c r="F724" s="57" t="n">
        <v>1</v>
      </c>
      <c r="G724" s="57" t="s">
        <v>5172</v>
      </c>
      <c r="H724" s="57" t="s">
        <v>5113</v>
      </c>
      <c r="I724" s="57" t="n">
        <v>3</v>
      </c>
      <c r="J724" s="57" t="s">
        <v>428</v>
      </c>
      <c r="K724" s="57" t="n">
        <v>2</v>
      </c>
      <c r="L724" s="59" t="b">
        <f aca="false">FALSE()</f>
        <v>0</v>
      </c>
      <c r="M724" s="59" t="b">
        <f aca="false">TRUE()</f>
        <v>1</v>
      </c>
      <c r="N724" s="59" t="b">
        <f aca="false">TRUE()</f>
        <v>1</v>
      </c>
      <c r="O724" s="59" t="b">
        <f aca="false">TRUE()</f>
        <v>1</v>
      </c>
      <c r="P724" s="59" t="b">
        <f aca="false">TRUE()</f>
        <v>1</v>
      </c>
      <c r="Q724" s="57" t="s">
        <v>5425</v>
      </c>
      <c r="R724" s="57" t="s">
        <v>5481</v>
      </c>
      <c r="S724" s="57" t="s">
        <v>5558</v>
      </c>
      <c r="T724" s="58" t="n">
        <v>1</v>
      </c>
      <c r="U724" s="58" t="n">
        <v>0</v>
      </c>
      <c r="V724" s="57" t="s">
        <v>341</v>
      </c>
      <c r="W724" s="57" t="s">
        <v>282</v>
      </c>
      <c r="X724" s="57" t="s">
        <v>5174</v>
      </c>
      <c r="Y724" s="57" t="s">
        <v>5173</v>
      </c>
      <c r="Z724" s="57" t="s">
        <v>4866</v>
      </c>
      <c r="AA724" s="57" t="n">
        <v>172</v>
      </c>
      <c r="AB724" s="57" t="n">
        <v>172</v>
      </c>
      <c r="AC724" s="57" t="s">
        <v>5430</v>
      </c>
      <c r="AD724" s="57" t="s">
        <v>5458</v>
      </c>
      <c r="AE724" s="57" t="s">
        <v>4866</v>
      </c>
      <c r="AF724" s="58" t="n">
        <v>1</v>
      </c>
      <c r="AG724" s="58" t="n">
        <v>0</v>
      </c>
      <c r="AH724" s="58" t="n">
        <v>4.00015099714999</v>
      </c>
      <c r="AI724" s="59" t="b">
        <f aca="false">FALSE()</f>
        <v>0</v>
      </c>
      <c r="AJ724" s="59" t="b">
        <f aca="false">FALSE()</f>
        <v>0</v>
      </c>
      <c r="AK724" s="57" t="s">
        <v>5559</v>
      </c>
    </row>
    <row r="725" customFormat="false" ht="15" hidden="false" customHeight="true" outlineLevel="0" collapsed="false">
      <c r="B725" s="57" t="s">
        <v>4711</v>
      </c>
      <c r="C725" s="57" t="s">
        <v>255</v>
      </c>
      <c r="D725" s="57" t="s">
        <v>410</v>
      </c>
      <c r="E725" s="59" t="b">
        <f aca="false">TRUE()</f>
        <v>1</v>
      </c>
      <c r="F725" s="57" t="n">
        <v>1</v>
      </c>
      <c r="G725" s="57" t="s">
        <v>5172</v>
      </c>
      <c r="H725" s="57" t="s">
        <v>5113</v>
      </c>
      <c r="I725" s="57" t="n">
        <v>3</v>
      </c>
      <c r="J725" s="57" t="s">
        <v>428</v>
      </c>
      <c r="K725" s="57" t="n">
        <v>2</v>
      </c>
      <c r="L725" s="59" t="b">
        <f aca="false">FALSE()</f>
        <v>0</v>
      </c>
      <c r="M725" s="59" t="b">
        <f aca="false">TRUE()</f>
        <v>1</v>
      </c>
      <c r="N725" s="59" t="b">
        <f aca="false">TRUE()</f>
        <v>1</v>
      </c>
      <c r="O725" s="59" t="b">
        <f aca="false">TRUE()</f>
        <v>1</v>
      </c>
      <c r="P725" s="59" t="b">
        <f aca="false">TRUE()</f>
        <v>1</v>
      </c>
      <c r="Q725" s="57" t="s">
        <v>5425</v>
      </c>
      <c r="R725" s="57" t="s">
        <v>5487</v>
      </c>
      <c r="S725" s="57" t="s">
        <v>5558</v>
      </c>
      <c r="T725" s="58" t="n">
        <v>1</v>
      </c>
      <c r="U725" s="58" t="n">
        <v>0</v>
      </c>
      <c r="V725" s="57" t="s">
        <v>5455</v>
      </c>
      <c r="W725" s="57" t="s">
        <v>5413</v>
      </c>
      <c r="X725" s="57" t="s">
        <v>5219</v>
      </c>
      <c r="Y725" s="57" t="s">
        <v>5152</v>
      </c>
      <c r="Z725" s="57" t="s">
        <v>252</v>
      </c>
      <c r="AA725" s="57" t="n">
        <v>1481</v>
      </c>
      <c r="AB725" s="57" t="n">
        <v>1481</v>
      </c>
      <c r="AC725" s="57" t="s">
        <v>4838</v>
      </c>
      <c r="AD725" s="57" t="s">
        <v>5438</v>
      </c>
      <c r="AE725" s="57" t="s">
        <v>4866</v>
      </c>
      <c r="AF725" s="58" t="n">
        <v>1</v>
      </c>
      <c r="AG725" s="58" t="n">
        <v>0</v>
      </c>
      <c r="AH725" s="58" t="n">
        <v>4.3459728485116</v>
      </c>
      <c r="AI725" s="59" t="b">
        <f aca="false">FALSE()</f>
        <v>0</v>
      </c>
      <c r="AJ725" s="59" t="b">
        <f aca="false">FALSE()</f>
        <v>0</v>
      </c>
      <c r="AK725" s="57" t="s">
        <v>5563</v>
      </c>
    </row>
    <row r="726" customFormat="false" ht="15" hidden="false" customHeight="true" outlineLevel="0" collapsed="false">
      <c r="B726" s="57" t="s">
        <v>4711</v>
      </c>
      <c r="C726" s="57" t="s">
        <v>255</v>
      </c>
      <c r="D726" s="57" t="s">
        <v>410</v>
      </c>
      <c r="E726" s="59" t="b">
        <f aca="false">TRUE()</f>
        <v>1</v>
      </c>
      <c r="F726" s="57" t="n">
        <v>1</v>
      </c>
      <c r="G726" s="57" t="s">
        <v>5172</v>
      </c>
      <c r="H726" s="57" t="s">
        <v>5113</v>
      </c>
      <c r="I726" s="57" t="n">
        <v>4</v>
      </c>
      <c r="J726" s="57" t="s">
        <v>425</v>
      </c>
      <c r="K726" s="57" t="n">
        <v>2</v>
      </c>
      <c r="L726" s="59" t="b">
        <f aca="false">FALSE()</f>
        <v>0</v>
      </c>
      <c r="M726" s="59" t="b">
        <f aca="false">TRUE()</f>
        <v>1</v>
      </c>
      <c r="N726" s="59" t="b">
        <f aca="false">TRUE()</f>
        <v>1</v>
      </c>
      <c r="O726" s="59" t="b">
        <f aca="false">TRUE()</f>
        <v>1</v>
      </c>
      <c r="P726" s="59" t="b">
        <f aca="false">TRUE()</f>
        <v>1</v>
      </c>
      <c r="Q726" s="57" t="s">
        <v>5416</v>
      </c>
      <c r="R726" s="57" t="s">
        <v>4795</v>
      </c>
      <c r="S726" s="57" t="s">
        <v>4795</v>
      </c>
      <c r="T726" s="58" t="n">
        <v>1</v>
      </c>
      <c r="U726" s="58" t="n">
        <v>0</v>
      </c>
      <c r="V726" s="57" t="s">
        <v>341</v>
      </c>
      <c r="W726" s="57" t="s">
        <v>282</v>
      </c>
      <c r="X726" s="57" t="s">
        <v>5174</v>
      </c>
      <c r="Y726" s="57" t="s">
        <v>5173</v>
      </c>
      <c r="Z726" s="57" t="s">
        <v>4866</v>
      </c>
      <c r="AA726" s="57" t="n">
        <v>176</v>
      </c>
      <c r="AB726" s="57" t="n">
        <v>176</v>
      </c>
      <c r="AC726" s="57" t="s">
        <v>5459</v>
      </c>
      <c r="AD726" s="57" t="s">
        <v>5450</v>
      </c>
      <c r="AE726" s="57" t="s">
        <v>4838</v>
      </c>
      <c r="AF726" s="58" t="n">
        <v>1</v>
      </c>
      <c r="AG726" s="58" t="n">
        <v>0</v>
      </c>
      <c r="AH726" s="58" t="n">
        <v>4.4462367233426</v>
      </c>
      <c r="AI726" s="59" t="b">
        <f aca="false">FALSE()</f>
        <v>0</v>
      </c>
      <c r="AJ726" s="59" t="b">
        <f aca="false">FALSE()</f>
        <v>0</v>
      </c>
      <c r="AK726" s="57" t="s">
        <v>5555</v>
      </c>
    </row>
    <row r="727" customFormat="false" ht="15" hidden="false" customHeight="true" outlineLevel="0" collapsed="false">
      <c r="B727" s="57" t="s">
        <v>4711</v>
      </c>
      <c r="C727" s="57" t="s">
        <v>255</v>
      </c>
      <c r="D727" s="57" t="s">
        <v>410</v>
      </c>
      <c r="E727" s="59" t="b">
        <f aca="false">TRUE()</f>
        <v>1</v>
      </c>
      <c r="F727" s="57" t="n">
        <v>1</v>
      </c>
      <c r="G727" s="57" t="s">
        <v>5172</v>
      </c>
      <c r="H727" s="57" t="s">
        <v>5113</v>
      </c>
      <c r="I727" s="57" t="n">
        <v>4</v>
      </c>
      <c r="J727" s="57" t="s">
        <v>425</v>
      </c>
      <c r="K727" s="57" t="n">
        <v>2</v>
      </c>
      <c r="L727" s="59" t="b">
        <f aca="false">FALSE()</f>
        <v>0</v>
      </c>
      <c r="M727" s="59" t="b">
        <f aca="false">TRUE()</f>
        <v>1</v>
      </c>
      <c r="N727" s="59" t="b">
        <f aca="false">TRUE()</f>
        <v>1</v>
      </c>
      <c r="O727" s="59" t="b">
        <f aca="false">TRUE()</f>
        <v>1</v>
      </c>
      <c r="P727" s="59" t="b">
        <f aca="false">TRUE()</f>
        <v>1</v>
      </c>
      <c r="Q727" s="57" t="s">
        <v>5416</v>
      </c>
      <c r="R727" s="57" t="s">
        <v>5016</v>
      </c>
      <c r="S727" s="57" t="s">
        <v>5558</v>
      </c>
      <c r="T727" s="58" t="n">
        <v>1</v>
      </c>
      <c r="U727" s="58" t="n">
        <v>0</v>
      </c>
      <c r="V727" s="57" t="s">
        <v>5455</v>
      </c>
      <c r="W727" s="57" t="s">
        <v>5413</v>
      </c>
      <c r="X727" s="57" t="s">
        <v>5219</v>
      </c>
      <c r="Y727" s="57" t="s">
        <v>5152</v>
      </c>
      <c r="Z727" s="57" t="s">
        <v>252</v>
      </c>
      <c r="AA727" s="57" t="n">
        <v>1481</v>
      </c>
      <c r="AB727" s="57" t="n">
        <v>1481</v>
      </c>
      <c r="AC727" s="57" t="s">
        <v>4838</v>
      </c>
      <c r="AD727" s="57" t="s">
        <v>5433</v>
      </c>
      <c r="AE727" s="57" t="s">
        <v>4795</v>
      </c>
      <c r="AF727" s="58" t="n">
        <v>1</v>
      </c>
      <c r="AG727" s="58" t="n">
        <v>0</v>
      </c>
      <c r="AH727" s="58" t="n">
        <v>4.47327765737829</v>
      </c>
      <c r="AI727" s="59" t="b">
        <f aca="false">FALSE()</f>
        <v>0</v>
      </c>
      <c r="AJ727" s="59" t="b">
        <f aca="false">FALSE()</f>
        <v>0</v>
      </c>
      <c r="AK727" s="57" t="s">
        <v>5555</v>
      </c>
    </row>
    <row r="728" customFormat="false" ht="15" hidden="false" customHeight="true" outlineLevel="0" collapsed="false">
      <c r="B728" s="57" t="s">
        <v>4711</v>
      </c>
      <c r="C728" s="57" t="s">
        <v>255</v>
      </c>
      <c r="D728" s="57" t="s">
        <v>410</v>
      </c>
      <c r="E728" s="59" t="b">
        <f aca="false">TRUE()</f>
        <v>1</v>
      </c>
      <c r="F728" s="57" t="n">
        <v>1</v>
      </c>
      <c r="G728" s="57" t="s">
        <v>5172</v>
      </c>
      <c r="H728" s="57" t="s">
        <v>5113</v>
      </c>
      <c r="I728" s="57" t="n">
        <v>4</v>
      </c>
      <c r="J728" s="57" t="s">
        <v>425</v>
      </c>
      <c r="K728" s="57" t="n">
        <v>2</v>
      </c>
      <c r="L728" s="59" t="b">
        <f aca="false">FALSE()</f>
        <v>0</v>
      </c>
      <c r="M728" s="59" t="b">
        <f aca="false">TRUE()</f>
        <v>1</v>
      </c>
      <c r="N728" s="59" t="b">
        <f aca="false">TRUE()</f>
        <v>1</v>
      </c>
      <c r="O728" s="59" t="b">
        <f aca="false">TRUE()</f>
        <v>1</v>
      </c>
      <c r="P728" s="59" t="b">
        <f aca="false">TRUE()</f>
        <v>1</v>
      </c>
      <c r="Q728" s="57" t="s">
        <v>5416</v>
      </c>
      <c r="R728" s="57" t="s">
        <v>5016</v>
      </c>
      <c r="S728" s="57" t="s">
        <v>5558</v>
      </c>
      <c r="T728" s="58" t="n">
        <v>1</v>
      </c>
      <c r="U728" s="58" t="n">
        <v>0</v>
      </c>
      <c r="V728" s="57" t="s">
        <v>5455</v>
      </c>
      <c r="W728" s="57" t="s">
        <v>5413</v>
      </c>
      <c r="X728" s="57" t="s">
        <v>5219</v>
      </c>
      <c r="Y728" s="57" t="s">
        <v>5152</v>
      </c>
      <c r="Z728" s="57" t="s">
        <v>252</v>
      </c>
      <c r="AA728" s="57" t="n">
        <v>1481</v>
      </c>
      <c r="AB728" s="57" t="n">
        <v>1481</v>
      </c>
      <c r="AC728" s="57" t="s">
        <v>4838</v>
      </c>
      <c r="AD728" s="57" t="s">
        <v>5026</v>
      </c>
      <c r="AE728" s="57" t="s">
        <v>4838</v>
      </c>
      <c r="AF728" s="58" t="n">
        <v>1</v>
      </c>
      <c r="AG728" s="58" t="n">
        <v>0</v>
      </c>
      <c r="AH728" s="58" t="n">
        <v>3.88550987645123</v>
      </c>
      <c r="AI728" s="59" t="b">
        <f aca="false">FALSE()</f>
        <v>0</v>
      </c>
      <c r="AJ728" s="59" t="b">
        <f aca="false">TRUE()</f>
        <v>1</v>
      </c>
      <c r="AK728" s="57" t="s">
        <v>5555</v>
      </c>
    </row>
    <row r="729" customFormat="false" ht="15" hidden="false" customHeight="true" outlineLevel="0" collapsed="false">
      <c r="B729" s="57" t="s">
        <v>4711</v>
      </c>
      <c r="C729" s="57" t="s">
        <v>255</v>
      </c>
      <c r="D729" s="57" t="s">
        <v>410</v>
      </c>
      <c r="E729" s="59" t="b">
        <f aca="false">TRUE()</f>
        <v>1</v>
      </c>
      <c r="F729" s="57" t="n">
        <v>1</v>
      </c>
      <c r="G729" s="57" t="s">
        <v>5172</v>
      </c>
      <c r="H729" s="57" t="s">
        <v>5113</v>
      </c>
      <c r="I729" s="57" t="n">
        <v>4</v>
      </c>
      <c r="J729" s="57" t="s">
        <v>425</v>
      </c>
      <c r="K729" s="57" t="n">
        <v>2</v>
      </c>
      <c r="L729" s="59" t="b">
        <f aca="false">FALSE()</f>
        <v>0</v>
      </c>
      <c r="M729" s="59" t="b">
        <f aca="false">TRUE()</f>
        <v>1</v>
      </c>
      <c r="N729" s="59" t="b">
        <f aca="false">TRUE()</f>
        <v>1</v>
      </c>
      <c r="O729" s="59" t="b">
        <f aca="false">TRUE()</f>
        <v>1</v>
      </c>
      <c r="P729" s="59" t="b">
        <f aca="false">TRUE()</f>
        <v>1</v>
      </c>
      <c r="Q729" s="57" t="s">
        <v>5416</v>
      </c>
      <c r="R729" s="57" t="s">
        <v>5016</v>
      </c>
      <c r="S729" s="57" t="s">
        <v>5558</v>
      </c>
      <c r="T729" s="58" t="n">
        <v>1</v>
      </c>
      <c r="U729" s="58" t="n">
        <v>0</v>
      </c>
      <c r="V729" s="57" t="s">
        <v>5455</v>
      </c>
      <c r="W729" s="57" t="s">
        <v>5413</v>
      </c>
      <c r="X729" s="57" t="s">
        <v>5219</v>
      </c>
      <c r="Y729" s="57" t="s">
        <v>5152</v>
      </c>
      <c r="Z729" s="57" t="s">
        <v>252</v>
      </c>
      <c r="AA729" s="57" t="n">
        <v>1481</v>
      </c>
      <c r="AB729" s="57" t="n">
        <v>1481</v>
      </c>
      <c r="AC729" s="57" t="s">
        <v>4838</v>
      </c>
      <c r="AD729" s="57" t="s">
        <v>4894</v>
      </c>
      <c r="AE729" s="57" t="s">
        <v>4795</v>
      </c>
      <c r="AF729" s="58" t="n">
        <v>1</v>
      </c>
      <c r="AG729" s="58" t="n">
        <v>0</v>
      </c>
      <c r="AH729" s="58" t="n">
        <v>3.67487210661811</v>
      </c>
      <c r="AI729" s="59" t="b">
        <f aca="false">FALSE()</f>
        <v>0</v>
      </c>
      <c r="AJ729" s="59" t="b">
        <f aca="false">TRUE()</f>
        <v>1</v>
      </c>
      <c r="AK729" s="57" t="s">
        <v>5555</v>
      </c>
    </row>
    <row r="730" customFormat="false" ht="15" hidden="false" customHeight="true" outlineLevel="0" collapsed="false">
      <c r="B730" s="57" t="s">
        <v>4711</v>
      </c>
      <c r="C730" s="57" t="s">
        <v>255</v>
      </c>
      <c r="D730" s="57" t="s">
        <v>410</v>
      </c>
      <c r="E730" s="59" t="b">
        <f aca="false">TRUE()</f>
        <v>1</v>
      </c>
      <c r="F730" s="57" t="n">
        <v>1</v>
      </c>
      <c r="G730" s="57" t="s">
        <v>5172</v>
      </c>
      <c r="H730" s="57" t="s">
        <v>5113</v>
      </c>
      <c r="I730" s="57" t="n">
        <v>4</v>
      </c>
      <c r="J730" s="57" t="s">
        <v>425</v>
      </c>
      <c r="K730" s="57" t="n">
        <v>2</v>
      </c>
      <c r="L730" s="59" t="b">
        <f aca="false">FALSE()</f>
        <v>0</v>
      </c>
      <c r="M730" s="59" t="b">
        <f aca="false">TRUE()</f>
        <v>1</v>
      </c>
      <c r="N730" s="59" t="b">
        <f aca="false">TRUE()</f>
        <v>1</v>
      </c>
      <c r="O730" s="59" t="b">
        <f aca="false">TRUE()</f>
        <v>1</v>
      </c>
      <c r="P730" s="59" t="b">
        <f aca="false">TRUE()</f>
        <v>1</v>
      </c>
      <c r="Q730" s="57" t="s">
        <v>5416</v>
      </c>
      <c r="R730" s="57" t="s">
        <v>5016</v>
      </c>
      <c r="S730" s="57" t="s">
        <v>5558</v>
      </c>
      <c r="T730" s="58" t="n">
        <v>1</v>
      </c>
      <c r="U730" s="58" t="n">
        <v>0</v>
      </c>
      <c r="V730" s="57" t="s">
        <v>5455</v>
      </c>
      <c r="W730" s="57" t="s">
        <v>5413</v>
      </c>
      <c r="X730" s="57" t="s">
        <v>5219</v>
      </c>
      <c r="Y730" s="57" t="s">
        <v>5152</v>
      </c>
      <c r="Z730" s="57" t="s">
        <v>252</v>
      </c>
      <c r="AA730" s="57" t="n">
        <v>1481</v>
      </c>
      <c r="AB730" s="57" t="n">
        <v>1481</v>
      </c>
      <c r="AC730" s="57" t="s">
        <v>4838</v>
      </c>
      <c r="AD730" s="57" t="s">
        <v>5032</v>
      </c>
      <c r="AE730" s="57" t="s">
        <v>4838</v>
      </c>
      <c r="AF730" s="58" t="n">
        <v>1</v>
      </c>
      <c r="AG730" s="58" t="n">
        <v>0</v>
      </c>
      <c r="AH730" s="58" t="n">
        <v>4.15496450045003</v>
      </c>
      <c r="AI730" s="59" t="b">
        <f aca="false">FALSE()</f>
        <v>0</v>
      </c>
      <c r="AJ730" s="59" t="b">
        <f aca="false">FALSE()</f>
        <v>0</v>
      </c>
      <c r="AK730" s="57" t="s">
        <v>5555</v>
      </c>
    </row>
    <row r="731" customFormat="false" ht="15" hidden="false" customHeight="true" outlineLevel="0" collapsed="false">
      <c r="B731" s="57" t="s">
        <v>4711</v>
      </c>
      <c r="C731" s="57" t="s">
        <v>255</v>
      </c>
      <c r="D731" s="57" t="s">
        <v>410</v>
      </c>
      <c r="E731" s="59" t="b">
        <f aca="false">TRUE()</f>
        <v>1</v>
      </c>
      <c r="F731" s="57" t="n">
        <v>1</v>
      </c>
      <c r="G731" s="57" t="s">
        <v>5172</v>
      </c>
      <c r="H731" s="57" t="s">
        <v>5113</v>
      </c>
      <c r="I731" s="57" t="n">
        <v>4</v>
      </c>
      <c r="J731" s="57" t="s">
        <v>425</v>
      </c>
      <c r="K731" s="57" t="n">
        <v>2</v>
      </c>
      <c r="L731" s="59" t="b">
        <f aca="false">FALSE()</f>
        <v>0</v>
      </c>
      <c r="M731" s="59" t="b">
        <f aca="false">TRUE()</f>
        <v>1</v>
      </c>
      <c r="N731" s="59" t="b">
        <f aca="false">TRUE()</f>
        <v>1</v>
      </c>
      <c r="O731" s="59" t="b">
        <f aca="false">TRUE()</f>
        <v>1</v>
      </c>
      <c r="P731" s="59" t="b">
        <f aca="false">TRUE()</f>
        <v>1</v>
      </c>
      <c r="Q731" s="57" t="s">
        <v>5416</v>
      </c>
      <c r="R731" s="57" t="s">
        <v>5560</v>
      </c>
      <c r="S731" s="57" t="s">
        <v>5558</v>
      </c>
      <c r="T731" s="58" t="n">
        <v>1</v>
      </c>
      <c r="U731" s="58" t="n">
        <v>0</v>
      </c>
      <c r="V731" s="57" t="s">
        <v>5455</v>
      </c>
      <c r="W731" s="57" t="s">
        <v>5413</v>
      </c>
      <c r="X731" s="57" t="s">
        <v>5219</v>
      </c>
      <c r="Y731" s="57" t="s">
        <v>5152</v>
      </c>
      <c r="Z731" s="57" t="s">
        <v>252</v>
      </c>
      <c r="AA731" s="57" t="n">
        <v>1481</v>
      </c>
      <c r="AB731" s="57" t="n">
        <v>1481</v>
      </c>
      <c r="AC731" s="57" t="s">
        <v>4838</v>
      </c>
      <c r="AD731" s="57" t="s">
        <v>5499</v>
      </c>
      <c r="AE731" s="57" t="s">
        <v>4795</v>
      </c>
      <c r="AF731" s="58" t="n">
        <v>1</v>
      </c>
      <c r="AG731" s="58" t="n">
        <v>0</v>
      </c>
      <c r="AH731" s="58" t="n">
        <v>4.36060007338439</v>
      </c>
      <c r="AI731" s="59" t="b">
        <f aca="false">FALSE()</f>
        <v>0</v>
      </c>
      <c r="AJ731" s="59" t="b">
        <f aca="false">FALSE()</f>
        <v>0</v>
      </c>
      <c r="AK731" s="57" t="s">
        <v>5555</v>
      </c>
    </row>
    <row r="732" customFormat="false" ht="15" hidden="false" customHeight="true" outlineLevel="0" collapsed="false">
      <c r="B732" s="57" t="s">
        <v>4711</v>
      </c>
      <c r="C732" s="57" t="s">
        <v>255</v>
      </c>
      <c r="D732" s="57" t="s">
        <v>410</v>
      </c>
      <c r="E732" s="59" t="b">
        <f aca="false">TRUE()</f>
        <v>1</v>
      </c>
      <c r="F732" s="57" t="n">
        <v>1</v>
      </c>
      <c r="G732" s="57" t="s">
        <v>5172</v>
      </c>
      <c r="H732" s="57" t="s">
        <v>5113</v>
      </c>
      <c r="I732" s="57" t="n">
        <v>4</v>
      </c>
      <c r="J732" s="57" t="s">
        <v>425</v>
      </c>
      <c r="K732" s="57" t="n">
        <v>2</v>
      </c>
      <c r="L732" s="59" t="b">
        <f aca="false">FALSE()</f>
        <v>0</v>
      </c>
      <c r="M732" s="59" t="b">
        <f aca="false">TRUE()</f>
        <v>1</v>
      </c>
      <c r="N732" s="59" t="b">
        <f aca="false">TRUE()</f>
        <v>1</v>
      </c>
      <c r="O732" s="59" t="b">
        <f aca="false">TRUE()</f>
        <v>1</v>
      </c>
      <c r="P732" s="59" t="b">
        <f aca="false">TRUE()</f>
        <v>1</v>
      </c>
      <c r="Q732" s="57" t="s">
        <v>5416</v>
      </c>
      <c r="R732" s="57" t="s">
        <v>5560</v>
      </c>
      <c r="S732" s="57" t="s">
        <v>5558</v>
      </c>
      <c r="T732" s="58" t="n">
        <v>1</v>
      </c>
      <c r="U732" s="58" t="n">
        <v>0</v>
      </c>
      <c r="V732" s="57" t="s">
        <v>5455</v>
      </c>
      <c r="W732" s="57" t="s">
        <v>5413</v>
      </c>
      <c r="X732" s="57" t="s">
        <v>5219</v>
      </c>
      <c r="Y732" s="57" t="s">
        <v>5152</v>
      </c>
      <c r="Z732" s="57" t="s">
        <v>252</v>
      </c>
      <c r="AA732" s="57" t="n">
        <v>1481</v>
      </c>
      <c r="AB732" s="57" t="n">
        <v>1481</v>
      </c>
      <c r="AC732" s="57" t="s">
        <v>4838</v>
      </c>
      <c r="AD732" s="57" t="s">
        <v>5009</v>
      </c>
      <c r="AE732" s="57" t="s">
        <v>4838</v>
      </c>
      <c r="AF732" s="58" t="n">
        <v>1</v>
      </c>
      <c r="AG732" s="58" t="n">
        <v>0</v>
      </c>
      <c r="AH732" s="58" t="n">
        <v>4.42869845439944</v>
      </c>
      <c r="AI732" s="59" t="b">
        <f aca="false">FALSE()</f>
        <v>0</v>
      </c>
      <c r="AJ732" s="59" t="b">
        <f aca="false">FALSE()</f>
        <v>0</v>
      </c>
      <c r="AK732" s="57" t="s">
        <v>5555</v>
      </c>
    </row>
    <row r="733" customFormat="false" ht="15" hidden="false" customHeight="true" outlineLevel="0" collapsed="false">
      <c r="B733" s="57" t="s">
        <v>4711</v>
      </c>
      <c r="C733" s="57" t="s">
        <v>255</v>
      </c>
      <c r="D733" s="57" t="s">
        <v>410</v>
      </c>
      <c r="E733" s="59" t="b">
        <f aca="false">TRUE()</f>
        <v>1</v>
      </c>
      <c r="F733" s="57" t="n">
        <v>1</v>
      </c>
      <c r="G733" s="57" t="s">
        <v>5172</v>
      </c>
      <c r="H733" s="57" t="s">
        <v>5113</v>
      </c>
      <c r="I733" s="57" t="n">
        <v>4</v>
      </c>
      <c r="J733" s="57" t="s">
        <v>425</v>
      </c>
      <c r="K733" s="57" t="n">
        <v>2</v>
      </c>
      <c r="L733" s="59" t="b">
        <f aca="false">FALSE()</f>
        <v>0</v>
      </c>
      <c r="M733" s="59" t="b">
        <f aca="false">TRUE()</f>
        <v>1</v>
      </c>
      <c r="N733" s="59" t="b">
        <f aca="false">TRUE()</f>
        <v>1</v>
      </c>
      <c r="O733" s="59" t="b">
        <f aca="false">TRUE()</f>
        <v>1</v>
      </c>
      <c r="P733" s="59" t="b">
        <f aca="false">TRUE()</f>
        <v>1</v>
      </c>
      <c r="Q733" s="57" t="s">
        <v>5416</v>
      </c>
      <c r="R733" s="57" t="s">
        <v>5560</v>
      </c>
      <c r="S733" s="57" t="s">
        <v>5558</v>
      </c>
      <c r="T733" s="58" t="n">
        <v>1</v>
      </c>
      <c r="U733" s="58" t="n">
        <v>0</v>
      </c>
      <c r="V733" s="57" t="s">
        <v>5455</v>
      </c>
      <c r="W733" s="57" t="s">
        <v>5413</v>
      </c>
      <c r="X733" s="57" t="s">
        <v>5219</v>
      </c>
      <c r="Y733" s="57" t="s">
        <v>5152</v>
      </c>
      <c r="Z733" s="57" t="s">
        <v>252</v>
      </c>
      <c r="AA733" s="57" t="n">
        <v>1481</v>
      </c>
      <c r="AB733" s="57" t="n">
        <v>1481</v>
      </c>
      <c r="AC733" s="57" t="s">
        <v>4838</v>
      </c>
      <c r="AD733" s="57" t="s">
        <v>5433</v>
      </c>
      <c r="AE733" s="57" t="s">
        <v>4795</v>
      </c>
      <c r="AF733" s="58" t="n">
        <v>1</v>
      </c>
      <c r="AG733" s="58" t="n">
        <v>0</v>
      </c>
      <c r="AH733" s="58" t="n">
        <v>4.02022300376482</v>
      </c>
      <c r="AI733" s="59" t="b">
        <f aca="false">FALSE()</f>
        <v>0</v>
      </c>
      <c r="AJ733" s="59" t="b">
        <f aca="false">FALSE()</f>
        <v>0</v>
      </c>
      <c r="AK733" s="57" t="s">
        <v>5555</v>
      </c>
    </row>
    <row r="734" customFormat="false" ht="15" hidden="false" customHeight="true" outlineLevel="0" collapsed="false">
      <c r="B734" s="57" t="s">
        <v>4711</v>
      </c>
      <c r="C734" s="57" t="s">
        <v>255</v>
      </c>
      <c r="D734" s="57" t="s">
        <v>410</v>
      </c>
      <c r="E734" s="59" t="b">
        <f aca="false">TRUE()</f>
        <v>1</v>
      </c>
      <c r="F734" s="57" t="n">
        <v>1</v>
      </c>
      <c r="G734" s="57" t="s">
        <v>5172</v>
      </c>
      <c r="H734" s="57" t="s">
        <v>5113</v>
      </c>
      <c r="I734" s="57" t="n">
        <v>4</v>
      </c>
      <c r="J734" s="57" t="s">
        <v>425</v>
      </c>
      <c r="K734" s="57" t="n">
        <v>2</v>
      </c>
      <c r="L734" s="59" t="b">
        <f aca="false">FALSE()</f>
        <v>0</v>
      </c>
      <c r="M734" s="59" t="b">
        <f aca="false">TRUE()</f>
        <v>1</v>
      </c>
      <c r="N734" s="59" t="b">
        <f aca="false">TRUE()</f>
        <v>1</v>
      </c>
      <c r="O734" s="59" t="b">
        <f aca="false">TRUE()</f>
        <v>1</v>
      </c>
      <c r="P734" s="59" t="b">
        <f aca="false">TRUE()</f>
        <v>1</v>
      </c>
      <c r="Q734" s="57" t="s">
        <v>5416</v>
      </c>
      <c r="R734" s="57" t="s">
        <v>5560</v>
      </c>
      <c r="S734" s="57" t="s">
        <v>5558</v>
      </c>
      <c r="T734" s="58" t="n">
        <v>1</v>
      </c>
      <c r="U734" s="58" t="n">
        <v>0</v>
      </c>
      <c r="V734" s="57" t="s">
        <v>5455</v>
      </c>
      <c r="W734" s="57" t="s">
        <v>5413</v>
      </c>
      <c r="X734" s="57" t="s">
        <v>5219</v>
      </c>
      <c r="Y734" s="57" t="s">
        <v>5152</v>
      </c>
      <c r="Z734" s="57" t="s">
        <v>252</v>
      </c>
      <c r="AA734" s="57" t="n">
        <v>1481</v>
      </c>
      <c r="AB734" s="57" t="n">
        <v>1481</v>
      </c>
      <c r="AC734" s="57" t="s">
        <v>4838</v>
      </c>
      <c r="AD734" s="57" t="s">
        <v>5026</v>
      </c>
      <c r="AE734" s="57" t="s">
        <v>4838</v>
      </c>
      <c r="AF734" s="58" t="n">
        <v>1</v>
      </c>
      <c r="AG734" s="58" t="n">
        <v>0</v>
      </c>
      <c r="AH734" s="58" t="n">
        <v>3.46614411125677</v>
      </c>
      <c r="AI734" s="59" t="b">
        <f aca="false">TRUE()</f>
        <v>1</v>
      </c>
      <c r="AJ734" s="59" t="b">
        <f aca="false">TRUE()</f>
        <v>1</v>
      </c>
      <c r="AK734" s="57" t="s">
        <v>5555</v>
      </c>
    </row>
    <row r="735" customFormat="false" ht="15" hidden="false" customHeight="true" outlineLevel="0" collapsed="false">
      <c r="B735" s="57" t="s">
        <v>4711</v>
      </c>
      <c r="C735" s="57" t="s">
        <v>255</v>
      </c>
      <c r="D735" s="57" t="s">
        <v>410</v>
      </c>
      <c r="E735" s="59" t="b">
        <f aca="false">TRUE()</f>
        <v>1</v>
      </c>
      <c r="F735" s="57" t="n">
        <v>1</v>
      </c>
      <c r="G735" s="57" t="s">
        <v>5172</v>
      </c>
      <c r="H735" s="57" t="s">
        <v>5113</v>
      </c>
      <c r="I735" s="57" t="n">
        <v>4</v>
      </c>
      <c r="J735" s="57" t="s">
        <v>425</v>
      </c>
      <c r="K735" s="57" t="n">
        <v>2</v>
      </c>
      <c r="L735" s="59" t="b">
        <f aca="false">FALSE()</f>
        <v>0</v>
      </c>
      <c r="M735" s="59" t="b">
        <f aca="false">TRUE()</f>
        <v>1</v>
      </c>
      <c r="N735" s="59" t="b">
        <f aca="false">TRUE()</f>
        <v>1</v>
      </c>
      <c r="O735" s="59" t="b">
        <f aca="false">TRUE()</f>
        <v>1</v>
      </c>
      <c r="P735" s="59" t="b">
        <f aca="false">TRUE()</f>
        <v>1</v>
      </c>
      <c r="Q735" s="57" t="s">
        <v>5416</v>
      </c>
      <c r="R735" s="57" t="s">
        <v>5560</v>
      </c>
      <c r="S735" s="57" t="s">
        <v>5558</v>
      </c>
      <c r="T735" s="58" t="n">
        <v>1</v>
      </c>
      <c r="U735" s="58" t="n">
        <v>0</v>
      </c>
      <c r="V735" s="57" t="s">
        <v>5455</v>
      </c>
      <c r="W735" s="57" t="s">
        <v>5413</v>
      </c>
      <c r="X735" s="57" t="s">
        <v>5219</v>
      </c>
      <c r="Y735" s="57" t="s">
        <v>5152</v>
      </c>
      <c r="Z735" s="57" t="s">
        <v>252</v>
      </c>
      <c r="AA735" s="57" t="n">
        <v>1481</v>
      </c>
      <c r="AB735" s="57" t="n">
        <v>1481</v>
      </c>
      <c r="AC735" s="57" t="s">
        <v>4838</v>
      </c>
      <c r="AD735" s="57" t="s">
        <v>4894</v>
      </c>
      <c r="AE735" s="57" t="s">
        <v>4795</v>
      </c>
      <c r="AF735" s="58" t="n">
        <v>1</v>
      </c>
      <c r="AG735" s="58" t="n">
        <v>0</v>
      </c>
      <c r="AH735" s="58" t="n">
        <v>3.75001186664789</v>
      </c>
      <c r="AI735" s="59" t="b">
        <f aca="false">FALSE()</f>
        <v>0</v>
      </c>
      <c r="AJ735" s="59" t="b">
        <f aca="false">TRUE()</f>
        <v>1</v>
      </c>
      <c r="AK735" s="57" t="s">
        <v>5555</v>
      </c>
    </row>
    <row r="736" customFormat="false" ht="15" hidden="false" customHeight="true" outlineLevel="0" collapsed="false">
      <c r="B736" s="57" t="s">
        <v>4711</v>
      </c>
      <c r="C736" s="57" t="s">
        <v>255</v>
      </c>
      <c r="D736" s="57" t="s">
        <v>410</v>
      </c>
      <c r="E736" s="59" t="b">
        <f aca="false">TRUE()</f>
        <v>1</v>
      </c>
      <c r="F736" s="57" t="n">
        <v>1</v>
      </c>
      <c r="G736" s="57" t="s">
        <v>5172</v>
      </c>
      <c r="H736" s="57" t="s">
        <v>5113</v>
      </c>
      <c r="I736" s="57" t="n">
        <v>4</v>
      </c>
      <c r="J736" s="57" t="s">
        <v>425</v>
      </c>
      <c r="K736" s="57" t="n">
        <v>2</v>
      </c>
      <c r="L736" s="59" t="b">
        <f aca="false">FALSE()</f>
        <v>0</v>
      </c>
      <c r="M736" s="59" t="b">
        <f aca="false">TRUE()</f>
        <v>1</v>
      </c>
      <c r="N736" s="59" t="b">
        <f aca="false">TRUE()</f>
        <v>1</v>
      </c>
      <c r="O736" s="59" t="b">
        <f aca="false">TRUE()</f>
        <v>1</v>
      </c>
      <c r="P736" s="59" t="b">
        <f aca="false">TRUE()</f>
        <v>1</v>
      </c>
      <c r="Q736" s="57" t="s">
        <v>5416</v>
      </c>
      <c r="R736" s="57" t="s">
        <v>5560</v>
      </c>
      <c r="S736" s="57" t="s">
        <v>5558</v>
      </c>
      <c r="T736" s="58" t="n">
        <v>1</v>
      </c>
      <c r="U736" s="58" t="n">
        <v>0</v>
      </c>
      <c r="V736" s="57" t="s">
        <v>5455</v>
      </c>
      <c r="W736" s="57" t="s">
        <v>5413</v>
      </c>
      <c r="X736" s="57" t="s">
        <v>5219</v>
      </c>
      <c r="Y736" s="57" t="s">
        <v>5152</v>
      </c>
      <c r="Z736" s="57" t="s">
        <v>252</v>
      </c>
      <c r="AA736" s="57" t="n">
        <v>1481</v>
      </c>
      <c r="AB736" s="57" t="n">
        <v>1481</v>
      </c>
      <c r="AC736" s="57" t="s">
        <v>4838</v>
      </c>
      <c r="AD736" s="57" t="s">
        <v>5032</v>
      </c>
      <c r="AE736" s="57" t="s">
        <v>4838</v>
      </c>
      <c r="AF736" s="58" t="n">
        <v>1</v>
      </c>
      <c r="AG736" s="58" t="n">
        <v>0</v>
      </c>
      <c r="AH736" s="58" t="n">
        <v>3.35493874757796</v>
      </c>
      <c r="AI736" s="59" t="b">
        <f aca="false">TRUE()</f>
        <v>1</v>
      </c>
      <c r="AJ736" s="59" t="b">
        <f aca="false">TRUE()</f>
        <v>1</v>
      </c>
      <c r="AK736" s="57" t="s">
        <v>5555</v>
      </c>
    </row>
    <row r="737" customFormat="false" ht="15" hidden="false" customHeight="true" outlineLevel="0" collapsed="false">
      <c r="B737" s="57" t="s">
        <v>4711</v>
      </c>
      <c r="C737" s="57" t="s">
        <v>255</v>
      </c>
      <c r="D737" s="57" t="s">
        <v>410</v>
      </c>
      <c r="E737" s="59" t="b">
        <f aca="false">TRUE()</f>
        <v>1</v>
      </c>
      <c r="F737" s="57" t="n">
        <v>1</v>
      </c>
      <c r="G737" s="57" t="s">
        <v>5172</v>
      </c>
      <c r="H737" s="57" t="s">
        <v>5113</v>
      </c>
      <c r="I737" s="57" t="n">
        <v>4</v>
      </c>
      <c r="J737" s="57" t="s">
        <v>425</v>
      </c>
      <c r="K737" s="57" t="n">
        <v>2</v>
      </c>
      <c r="L737" s="59" t="b">
        <f aca="false">FALSE()</f>
        <v>0</v>
      </c>
      <c r="M737" s="59" t="b">
        <f aca="false">TRUE()</f>
        <v>1</v>
      </c>
      <c r="N737" s="59" t="b">
        <f aca="false">TRUE()</f>
        <v>1</v>
      </c>
      <c r="O737" s="59" t="b">
        <f aca="false">TRUE()</f>
        <v>1</v>
      </c>
      <c r="P737" s="59" t="b">
        <f aca="false">TRUE()</f>
        <v>1</v>
      </c>
      <c r="Q737" s="57" t="s">
        <v>5416</v>
      </c>
      <c r="R737" s="57" t="s">
        <v>5560</v>
      </c>
      <c r="S737" s="57" t="s">
        <v>5558</v>
      </c>
      <c r="T737" s="58" t="n">
        <v>1</v>
      </c>
      <c r="U737" s="58" t="n">
        <v>0</v>
      </c>
      <c r="V737" s="57" t="s">
        <v>5455</v>
      </c>
      <c r="W737" s="57" t="s">
        <v>5413</v>
      </c>
      <c r="X737" s="57" t="s">
        <v>5219</v>
      </c>
      <c r="Y737" s="57" t="s">
        <v>5152</v>
      </c>
      <c r="Z737" s="57" t="s">
        <v>252</v>
      </c>
      <c r="AA737" s="57" t="n">
        <v>1481</v>
      </c>
      <c r="AB737" s="57" t="n">
        <v>1481</v>
      </c>
      <c r="AC737" s="57" t="s">
        <v>4838</v>
      </c>
      <c r="AD737" s="57" t="s">
        <v>5034</v>
      </c>
      <c r="AE737" s="57" t="s">
        <v>4838</v>
      </c>
      <c r="AF737" s="58" t="n">
        <v>1</v>
      </c>
      <c r="AG737" s="58" t="n">
        <v>0</v>
      </c>
      <c r="AH737" s="58" t="n">
        <v>3.829163093941</v>
      </c>
      <c r="AI737" s="59" t="b">
        <f aca="false">FALSE()</f>
        <v>0</v>
      </c>
      <c r="AJ737" s="59" t="b">
        <f aca="false">TRUE()</f>
        <v>1</v>
      </c>
      <c r="AK737" s="57" t="s">
        <v>5555</v>
      </c>
    </row>
    <row r="738" customFormat="false" ht="15" hidden="false" customHeight="true" outlineLevel="0" collapsed="false">
      <c r="B738" s="57" t="s">
        <v>4711</v>
      </c>
      <c r="C738" s="57" t="s">
        <v>255</v>
      </c>
      <c r="D738" s="57" t="s">
        <v>410</v>
      </c>
      <c r="E738" s="59" t="b">
        <f aca="false">TRUE()</f>
        <v>1</v>
      </c>
      <c r="F738" s="57" t="n">
        <v>1</v>
      </c>
      <c r="G738" s="57" t="s">
        <v>5172</v>
      </c>
      <c r="H738" s="57" t="s">
        <v>5113</v>
      </c>
      <c r="I738" s="57" t="n">
        <v>4</v>
      </c>
      <c r="J738" s="57" t="s">
        <v>425</v>
      </c>
      <c r="K738" s="57" t="n">
        <v>2</v>
      </c>
      <c r="L738" s="59" t="b">
        <f aca="false">FALSE()</f>
        <v>0</v>
      </c>
      <c r="M738" s="59" t="b">
        <f aca="false">TRUE()</f>
        <v>1</v>
      </c>
      <c r="N738" s="59" t="b">
        <f aca="false">TRUE()</f>
        <v>1</v>
      </c>
      <c r="O738" s="59" t="b">
        <f aca="false">TRUE()</f>
        <v>1</v>
      </c>
      <c r="P738" s="59" t="b">
        <f aca="false">TRUE()</f>
        <v>1</v>
      </c>
      <c r="Q738" s="57" t="s">
        <v>5416</v>
      </c>
      <c r="R738" s="57" t="s">
        <v>5460</v>
      </c>
      <c r="S738" s="57" t="s">
        <v>5558</v>
      </c>
      <c r="T738" s="58" t="n">
        <v>1</v>
      </c>
      <c r="U738" s="58" t="n">
        <v>0</v>
      </c>
      <c r="V738" s="57" t="s">
        <v>5455</v>
      </c>
      <c r="W738" s="57" t="s">
        <v>5413</v>
      </c>
      <c r="X738" s="57" t="s">
        <v>5219</v>
      </c>
      <c r="Y738" s="57" t="s">
        <v>5152</v>
      </c>
      <c r="Z738" s="57" t="s">
        <v>252</v>
      </c>
      <c r="AA738" s="57" t="n">
        <v>1481</v>
      </c>
      <c r="AB738" s="57" t="n">
        <v>1481</v>
      </c>
      <c r="AC738" s="57" t="s">
        <v>4838</v>
      </c>
      <c r="AD738" s="57" t="s">
        <v>5499</v>
      </c>
      <c r="AE738" s="57" t="s">
        <v>4795</v>
      </c>
      <c r="AF738" s="58" t="n">
        <v>1</v>
      </c>
      <c r="AG738" s="58" t="n">
        <v>0</v>
      </c>
      <c r="AH738" s="58" t="n">
        <v>3.74206747667651</v>
      </c>
      <c r="AI738" s="59" t="b">
        <f aca="false">FALSE()</f>
        <v>0</v>
      </c>
      <c r="AJ738" s="59" t="b">
        <f aca="false">TRUE()</f>
        <v>1</v>
      </c>
      <c r="AK738" s="57" t="s">
        <v>5555</v>
      </c>
    </row>
    <row r="739" customFormat="false" ht="15" hidden="false" customHeight="true" outlineLevel="0" collapsed="false">
      <c r="B739" s="57" t="s">
        <v>4711</v>
      </c>
      <c r="C739" s="57" t="s">
        <v>255</v>
      </c>
      <c r="D739" s="57" t="s">
        <v>410</v>
      </c>
      <c r="E739" s="59" t="b">
        <f aca="false">TRUE()</f>
        <v>1</v>
      </c>
      <c r="F739" s="57" t="n">
        <v>1</v>
      </c>
      <c r="G739" s="57" t="s">
        <v>5172</v>
      </c>
      <c r="H739" s="57" t="s">
        <v>5113</v>
      </c>
      <c r="I739" s="57" t="n">
        <v>4</v>
      </c>
      <c r="J739" s="57" t="s">
        <v>425</v>
      </c>
      <c r="K739" s="57" t="n">
        <v>2</v>
      </c>
      <c r="L739" s="59" t="b">
        <f aca="false">FALSE()</f>
        <v>0</v>
      </c>
      <c r="M739" s="59" t="b">
        <f aca="false">TRUE()</f>
        <v>1</v>
      </c>
      <c r="N739" s="59" t="b">
        <f aca="false">TRUE()</f>
        <v>1</v>
      </c>
      <c r="O739" s="59" t="b">
        <f aca="false">TRUE()</f>
        <v>1</v>
      </c>
      <c r="P739" s="59" t="b">
        <f aca="false">TRUE()</f>
        <v>1</v>
      </c>
      <c r="Q739" s="57" t="s">
        <v>5416</v>
      </c>
      <c r="R739" s="57" t="s">
        <v>5460</v>
      </c>
      <c r="S739" s="57" t="s">
        <v>5558</v>
      </c>
      <c r="T739" s="58" t="n">
        <v>1</v>
      </c>
      <c r="U739" s="58" t="n">
        <v>0</v>
      </c>
      <c r="V739" s="57" t="s">
        <v>5455</v>
      </c>
      <c r="W739" s="57" t="s">
        <v>5413</v>
      </c>
      <c r="X739" s="57" t="s">
        <v>5219</v>
      </c>
      <c r="Y739" s="57" t="s">
        <v>5152</v>
      </c>
      <c r="Z739" s="57" t="s">
        <v>252</v>
      </c>
      <c r="AA739" s="57" t="n">
        <v>1481</v>
      </c>
      <c r="AB739" s="57" t="n">
        <v>1481</v>
      </c>
      <c r="AC739" s="57" t="s">
        <v>4838</v>
      </c>
      <c r="AD739" s="57" t="s">
        <v>5009</v>
      </c>
      <c r="AE739" s="57" t="s">
        <v>4838</v>
      </c>
      <c r="AF739" s="58" t="n">
        <v>1</v>
      </c>
      <c r="AG739" s="58" t="n">
        <v>0</v>
      </c>
      <c r="AH739" s="58" t="n">
        <v>3.76708534546275</v>
      </c>
      <c r="AI739" s="59" t="b">
        <f aca="false">FALSE()</f>
        <v>0</v>
      </c>
      <c r="AJ739" s="59" t="b">
        <f aca="false">TRUE()</f>
        <v>1</v>
      </c>
      <c r="AK739" s="57" t="s">
        <v>5555</v>
      </c>
    </row>
    <row r="740" customFormat="false" ht="15" hidden="false" customHeight="true" outlineLevel="0" collapsed="false">
      <c r="B740" s="57" t="s">
        <v>4711</v>
      </c>
      <c r="C740" s="57" t="s">
        <v>255</v>
      </c>
      <c r="D740" s="57" t="s">
        <v>410</v>
      </c>
      <c r="E740" s="59" t="b">
        <f aca="false">TRUE()</f>
        <v>1</v>
      </c>
      <c r="F740" s="57" t="n">
        <v>1</v>
      </c>
      <c r="G740" s="57" t="s">
        <v>5172</v>
      </c>
      <c r="H740" s="57" t="s">
        <v>5113</v>
      </c>
      <c r="I740" s="57" t="n">
        <v>4</v>
      </c>
      <c r="J740" s="57" t="s">
        <v>425</v>
      </c>
      <c r="K740" s="57" t="n">
        <v>2</v>
      </c>
      <c r="L740" s="59" t="b">
        <f aca="false">FALSE()</f>
        <v>0</v>
      </c>
      <c r="M740" s="59" t="b">
        <f aca="false">TRUE()</f>
        <v>1</v>
      </c>
      <c r="N740" s="59" t="b">
        <f aca="false">TRUE()</f>
        <v>1</v>
      </c>
      <c r="O740" s="59" t="b">
        <f aca="false">TRUE()</f>
        <v>1</v>
      </c>
      <c r="P740" s="59" t="b">
        <f aca="false">TRUE()</f>
        <v>1</v>
      </c>
      <c r="Q740" s="57" t="s">
        <v>5416</v>
      </c>
      <c r="R740" s="57" t="s">
        <v>5460</v>
      </c>
      <c r="S740" s="57" t="s">
        <v>5558</v>
      </c>
      <c r="T740" s="58" t="n">
        <v>1</v>
      </c>
      <c r="U740" s="58" t="n">
        <v>0</v>
      </c>
      <c r="V740" s="57" t="s">
        <v>5455</v>
      </c>
      <c r="W740" s="57" t="s">
        <v>5413</v>
      </c>
      <c r="X740" s="57" t="s">
        <v>5219</v>
      </c>
      <c r="Y740" s="57" t="s">
        <v>5152</v>
      </c>
      <c r="Z740" s="57" t="s">
        <v>252</v>
      </c>
      <c r="AA740" s="57" t="n">
        <v>1481</v>
      </c>
      <c r="AB740" s="57" t="n">
        <v>1481</v>
      </c>
      <c r="AC740" s="57" t="s">
        <v>4838</v>
      </c>
      <c r="AD740" s="57" t="s">
        <v>5445</v>
      </c>
      <c r="AE740" s="57" t="s">
        <v>4866</v>
      </c>
      <c r="AF740" s="58" t="n">
        <v>1</v>
      </c>
      <c r="AG740" s="58" t="n">
        <v>0</v>
      </c>
      <c r="AH740" s="58" t="n">
        <v>4.46357715291225</v>
      </c>
      <c r="AI740" s="59" t="b">
        <f aca="false">FALSE()</f>
        <v>0</v>
      </c>
      <c r="AJ740" s="59" t="b">
        <f aca="false">FALSE()</f>
        <v>0</v>
      </c>
      <c r="AK740" s="57" t="s">
        <v>5556</v>
      </c>
    </row>
    <row r="741" customFormat="false" ht="15" hidden="false" customHeight="true" outlineLevel="0" collapsed="false">
      <c r="B741" s="57" t="s">
        <v>4711</v>
      </c>
      <c r="C741" s="57" t="s">
        <v>255</v>
      </c>
      <c r="D741" s="57" t="s">
        <v>410</v>
      </c>
      <c r="E741" s="59" t="b">
        <f aca="false">TRUE()</f>
        <v>1</v>
      </c>
      <c r="F741" s="57" t="n">
        <v>1</v>
      </c>
      <c r="G741" s="57" t="s">
        <v>5172</v>
      </c>
      <c r="H741" s="57" t="s">
        <v>5113</v>
      </c>
      <c r="I741" s="57" t="n">
        <v>4</v>
      </c>
      <c r="J741" s="57" t="s">
        <v>425</v>
      </c>
      <c r="K741" s="57" t="n">
        <v>2</v>
      </c>
      <c r="L741" s="59" t="b">
        <f aca="false">FALSE()</f>
        <v>0</v>
      </c>
      <c r="M741" s="59" t="b">
        <f aca="false">TRUE()</f>
        <v>1</v>
      </c>
      <c r="N741" s="59" t="b">
        <f aca="false">TRUE()</f>
        <v>1</v>
      </c>
      <c r="O741" s="59" t="b">
        <f aca="false">TRUE()</f>
        <v>1</v>
      </c>
      <c r="P741" s="59" t="b">
        <f aca="false">TRUE()</f>
        <v>1</v>
      </c>
      <c r="Q741" s="57" t="s">
        <v>5416</v>
      </c>
      <c r="R741" s="57" t="s">
        <v>5460</v>
      </c>
      <c r="S741" s="57" t="s">
        <v>5558</v>
      </c>
      <c r="T741" s="58" t="n">
        <v>1</v>
      </c>
      <c r="U741" s="58" t="n">
        <v>0</v>
      </c>
      <c r="V741" s="57" t="s">
        <v>5455</v>
      </c>
      <c r="W741" s="57" t="s">
        <v>5413</v>
      </c>
      <c r="X741" s="57" t="s">
        <v>5219</v>
      </c>
      <c r="Y741" s="57" t="s">
        <v>5152</v>
      </c>
      <c r="Z741" s="57" t="s">
        <v>252</v>
      </c>
      <c r="AA741" s="57" t="n">
        <v>1481</v>
      </c>
      <c r="AB741" s="57" t="n">
        <v>1481</v>
      </c>
      <c r="AC741" s="57" t="s">
        <v>4838</v>
      </c>
      <c r="AD741" s="57" t="s">
        <v>5433</v>
      </c>
      <c r="AE741" s="57" t="s">
        <v>4795</v>
      </c>
      <c r="AF741" s="58" t="n">
        <v>1</v>
      </c>
      <c r="AG741" s="58" t="n">
        <v>0</v>
      </c>
      <c r="AH741" s="58" t="n">
        <v>3.69417284381769</v>
      </c>
      <c r="AI741" s="59" t="b">
        <f aca="false">FALSE()</f>
        <v>0</v>
      </c>
      <c r="AJ741" s="59" t="b">
        <f aca="false">TRUE()</f>
        <v>1</v>
      </c>
      <c r="AK741" s="57" t="s">
        <v>5555</v>
      </c>
    </row>
    <row r="742" customFormat="false" ht="15" hidden="false" customHeight="true" outlineLevel="0" collapsed="false">
      <c r="B742" s="57" t="s">
        <v>4711</v>
      </c>
      <c r="C742" s="57" t="s">
        <v>255</v>
      </c>
      <c r="D742" s="57" t="s">
        <v>410</v>
      </c>
      <c r="E742" s="59" t="b">
        <f aca="false">TRUE()</f>
        <v>1</v>
      </c>
      <c r="F742" s="57" t="n">
        <v>1</v>
      </c>
      <c r="G742" s="57" t="s">
        <v>5172</v>
      </c>
      <c r="H742" s="57" t="s">
        <v>5113</v>
      </c>
      <c r="I742" s="57" t="n">
        <v>4</v>
      </c>
      <c r="J742" s="57" t="s">
        <v>425</v>
      </c>
      <c r="K742" s="57" t="n">
        <v>2</v>
      </c>
      <c r="L742" s="59" t="b">
        <f aca="false">FALSE()</f>
        <v>0</v>
      </c>
      <c r="M742" s="59" t="b">
        <f aca="false">TRUE()</f>
        <v>1</v>
      </c>
      <c r="N742" s="59" t="b">
        <f aca="false">TRUE()</f>
        <v>1</v>
      </c>
      <c r="O742" s="59" t="b">
        <f aca="false">TRUE()</f>
        <v>1</v>
      </c>
      <c r="P742" s="59" t="b">
        <f aca="false">TRUE()</f>
        <v>1</v>
      </c>
      <c r="Q742" s="57" t="s">
        <v>5416</v>
      </c>
      <c r="R742" s="57" t="s">
        <v>5460</v>
      </c>
      <c r="S742" s="57" t="s">
        <v>5558</v>
      </c>
      <c r="T742" s="58" t="n">
        <v>1</v>
      </c>
      <c r="U742" s="58" t="n">
        <v>0</v>
      </c>
      <c r="V742" s="57" t="s">
        <v>5455</v>
      </c>
      <c r="W742" s="57" t="s">
        <v>5413</v>
      </c>
      <c r="X742" s="57" t="s">
        <v>5219</v>
      </c>
      <c r="Y742" s="57" t="s">
        <v>5152</v>
      </c>
      <c r="Z742" s="57" t="s">
        <v>252</v>
      </c>
      <c r="AA742" s="57" t="n">
        <v>1481</v>
      </c>
      <c r="AB742" s="57" t="n">
        <v>1481</v>
      </c>
      <c r="AC742" s="57" t="s">
        <v>4838</v>
      </c>
      <c r="AD742" s="57" t="s">
        <v>5026</v>
      </c>
      <c r="AE742" s="57" t="s">
        <v>4838</v>
      </c>
      <c r="AF742" s="58" t="n">
        <v>1</v>
      </c>
      <c r="AG742" s="58" t="n">
        <v>0</v>
      </c>
      <c r="AH742" s="58" t="n">
        <v>3.56499382888669</v>
      </c>
      <c r="AI742" s="59" t="b">
        <f aca="false">FALSE()</f>
        <v>0</v>
      </c>
      <c r="AJ742" s="59" t="b">
        <f aca="false">TRUE()</f>
        <v>1</v>
      </c>
      <c r="AK742" s="57" t="s">
        <v>5555</v>
      </c>
    </row>
    <row r="743" customFormat="false" ht="15" hidden="false" customHeight="true" outlineLevel="0" collapsed="false">
      <c r="B743" s="57" t="s">
        <v>4711</v>
      </c>
      <c r="C743" s="57" t="s">
        <v>255</v>
      </c>
      <c r="D743" s="57" t="s">
        <v>410</v>
      </c>
      <c r="E743" s="59" t="b">
        <f aca="false">TRUE()</f>
        <v>1</v>
      </c>
      <c r="F743" s="57" t="n">
        <v>1</v>
      </c>
      <c r="G743" s="57" t="s">
        <v>5172</v>
      </c>
      <c r="H743" s="57" t="s">
        <v>5113</v>
      </c>
      <c r="I743" s="57" t="n">
        <v>4</v>
      </c>
      <c r="J743" s="57" t="s">
        <v>425</v>
      </c>
      <c r="K743" s="57" t="n">
        <v>2</v>
      </c>
      <c r="L743" s="59" t="b">
        <f aca="false">FALSE()</f>
        <v>0</v>
      </c>
      <c r="M743" s="59" t="b">
        <f aca="false">TRUE()</f>
        <v>1</v>
      </c>
      <c r="N743" s="59" t="b">
        <f aca="false">TRUE()</f>
        <v>1</v>
      </c>
      <c r="O743" s="59" t="b">
        <f aca="false">TRUE()</f>
        <v>1</v>
      </c>
      <c r="P743" s="59" t="b">
        <f aca="false">TRUE()</f>
        <v>1</v>
      </c>
      <c r="Q743" s="57" t="s">
        <v>5416</v>
      </c>
      <c r="R743" s="57" t="s">
        <v>5460</v>
      </c>
      <c r="S743" s="57" t="s">
        <v>5558</v>
      </c>
      <c r="T743" s="58" t="n">
        <v>1</v>
      </c>
      <c r="U743" s="58" t="n">
        <v>0</v>
      </c>
      <c r="V743" s="57" t="s">
        <v>5455</v>
      </c>
      <c r="W743" s="57" t="s">
        <v>5413</v>
      </c>
      <c r="X743" s="57" t="s">
        <v>5219</v>
      </c>
      <c r="Y743" s="57" t="s">
        <v>5152</v>
      </c>
      <c r="Z743" s="57" t="s">
        <v>252</v>
      </c>
      <c r="AA743" s="57" t="n">
        <v>1481</v>
      </c>
      <c r="AB743" s="57" t="n">
        <v>1481</v>
      </c>
      <c r="AC743" s="57" t="s">
        <v>4838</v>
      </c>
      <c r="AD743" s="57" t="s">
        <v>4894</v>
      </c>
      <c r="AE743" s="57" t="s">
        <v>4795</v>
      </c>
      <c r="AF743" s="58" t="n">
        <v>1</v>
      </c>
      <c r="AG743" s="58" t="n">
        <v>0</v>
      </c>
      <c r="AH743" s="58" t="n">
        <v>4.18868392218847</v>
      </c>
      <c r="AI743" s="59" t="b">
        <f aca="false">FALSE()</f>
        <v>0</v>
      </c>
      <c r="AJ743" s="59" t="b">
        <f aca="false">FALSE()</f>
        <v>0</v>
      </c>
      <c r="AK743" s="57" t="s">
        <v>5555</v>
      </c>
    </row>
    <row r="744" customFormat="false" ht="15" hidden="false" customHeight="true" outlineLevel="0" collapsed="false">
      <c r="B744" s="57" t="s">
        <v>4711</v>
      </c>
      <c r="C744" s="57" t="s">
        <v>255</v>
      </c>
      <c r="D744" s="57" t="s">
        <v>410</v>
      </c>
      <c r="E744" s="59" t="b">
        <f aca="false">TRUE()</f>
        <v>1</v>
      </c>
      <c r="F744" s="57" t="n">
        <v>1</v>
      </c>
      <c r="G744" s="57" t="s">
        <v>5172</v>
      </c>
      <c r="H744" s="57" t="s">
        <v>5113</v>
      </c>
      <c r="I744" s="57" t="n">
        <v>4</v>
      </c>
      <c r="J744" s="57" t="s">
        <v>425</v>
      </c>
      <c r="K744" s="57" t="n">
        <v>2</v>
      </c>
      <c r="L744" s="59" t="b">
        <f aca="false">FALSE()</f>
        <v>0</v>
      </c>
      <c r="M744" s="59" t="b">
        <f aca="false">TRUE()</f>
        <v>1</v>
      </c>
      <c r="N744" s="59" t="b">
        <f aca="false">TRUE()</f>
        <v>1</v>
      </c>
      <c r="O744" s="59" t="b">
        <f aca="false">TRUE()</f>
        <v>1</v>
      </c>
      <c r="P744" s="59" t="b">
        <f aca="false">TRUE()</f>
        <v>1</v>
      </c>
      <c r="Q744" s="57" t="s">
        <v>5416</v>
      </c>
      <c r="R744" s="57" t="s">
        <v>5460</v>
      </c>
      <c r="S744" s="57" t="s">
        <v>5558</v>
      </c>
      <c r="T744" s="58" t="n">
        <v>1</v>
      </c>
      <c r="U744" s="58" t="n">
        <v>0</v>
      </c>
      <c r="V744" s="57" t="s">
        <v>5455</v>
      </c>
      <c r="W744" s="57" t="s">
        <v>5413</v>
      </c>
      <c r="X744" s="57" t="s">
        <v>5219</v>
      </c>
      <c r="Y744" s="57" t="s">
        <v>5152</v>
      </c>
      <c r="Z744" s="57" t="s">
        <v>252</v>
      </c>
      <c r="AA744" s="57" t="n">
        <v>1481</v>
      </c>
      <c r="AB744" s="57" t="n">
        <v>1481</v>
      </c>
      <c r="AC744" s="57" t="s">
        <v>4838</v>
      </c>
      <c r="AD744" s="57" t="s">
        <v>5032</v>
      </c>
      <c r="AE744" s="57" t="s">
        <v>4838</v>
      </c>
      <c r="AF744" s="58" t="n">
        <v>1</v>
      </c>
      <c r="AG744" s="58" t="n">
        <v>0</v>
      </c>
      <c r="AH744" s="58" t="n">
        <v>3.5282392209146</v>
      </c>
      <c r="AI744" s="59" t="b">
        <f aca="false">FALSE()</f>
        <v>0</v>
      </c>
      <c r="AJ744" s="59" t="b">
        <f aca="false">TRUE()</f>
        <v>1</v>
      </c>
      <c r="AK744" s="57" t="s">
        <v>5555</v>
      </c>
    </row>
    <row r="745" customFormat="false" ht="15" hidden="false" customHeight="true" outlineLevel="0" collapsed="false">
      <c r="B745" s="57" t="s">
        <v>4711</v>
      </c>
      <c r="C745" s="57" t="s">
        <v>255</v>
      </c>
      <c r="D745" s="57" t="s">
        <v>410</v>
      </c>
      <c r="E745" s="59" t="b">
        <f aca="false">TRUE()</f>
        <v>1</v>
      </c>
      <c r="F745" s="57" t="n">
        <v>1</v>
      </c>
      <c r="G745" s="57" t="s">
        <v>5172</v>
      </c>
      <c r="H745" s="57" t="s">
        <v>5113</v>
      </c>
      <c r="I745" s="57" t="n">
        <v>4</v>
      </c>
      <c r="J745" s="57" t="s">
        <v>425</v>
      </c>
      <c r="K745" s="57" t="n">
        <v>2</v>
      </c>
      <c r="L745" s="59" t="b">
        <f aca="false">FALSE()</f>
        <v>0</v>
      </c>
      <c r="M745" s="59" t="b">
        <f aca="false">TRUE()</f>
        <v>1</v>
      </c>
      <c r="N745" s="59" t="b">
        <f aca="false">TRUE()</f>
        <v>1</v>
      </c>
      <c r="O745" s="59" t="b">
        <f aca="false">TRUE()</f>
        <v>1</v>
      </c>
      <c r="P745" s="59" t="b">
        <f aca="false">TRUE()</f>
        <v>1</v>
      </c>
      <c r="Q745" s="57" t="s">
        <v>5416</v>
      </c>
      <c r="R745" s="57" t="s">
        <v>5460</v>
      </c>
      <c r="S745" s="57" t="s">
        <v>5558</v>
      </c>
      <c r="T745" s="58" t="n">
        <v>1</v>
      </c>
      <c r="U745" s="58" t="n">
        <v>0</v>
      </c>
      <c r="V745" s="57" t="s">
        <v>5455</v>
      </c>
      <c r="W745" s="57" t="s">
        <v>5413</v>
      </c>
      <c r="X745" s="57" t="s">
        <v>5219</v>
      </c>
      <c r="Y745" s="57" t="s">
        <v>5152</v>
      </c>
      <c r="Z745" s="57" t="s">
        <v>252</v>
      </c>
      <c r="AA745" s="57" t="n">
        <v>1481</v>
      </c>
      <c r="AB745" s="57" t="n">
        <v>1481</v>
      </c>
      <c r="AC745" s="57" t="s">
        <v>4838</v>
      </c>
      <c r="AD745" s="57" t="s">
        <v>5034</v>
      </c>
      <c r="AE745" s="57" t="s">
        <v>4838</v>
      </c>
      <c r="AF745" s="58" t="n">
        <v>1</v>
      </c>
      <c r="AG745" s="58" t="n">
        <v>0</v>
      </c>
      <c r="AH745" s="58" t="n">
        <v>3.59966581782254</v>
      </c>
      <c r="AI745" s="59" t="b">
        <f aca="false">FALSE()</f>
        <v>0</v>
      </c>
      <c r="AJ745" s="59" t="b">
        <f aca="false">TRUE()</f>
        <v>1</v>
      </c>
      <c r="AK745" s="57" t="s">
        <v>5555</v>
      </c>
    </row>
    <row r="746" customFormat="false" ht="15" hidden="false" customHeight="true" outlineLevel="0" collapsed="false">
      <c r="B746" s="57" t="s">
        <v>4711</v>
      </c>
      <c r="C746" s="57" t="s">
        <v>255</v>
      </c>
      <c r="D746" s="57" t="s">
        <v>410</v>
      </c>
      <c r="E746" s="59" t="b">
        <f aca="false">TRUE()</f>
        <v>1</v>
      </c>
      <c r="F746" s="57" t="n">
        <v>1</v>
      </c>
      <c r="G746" s="57" t="s">
        <v>5172</v>
      </c>
      <c r="H746" s="57" t="s">
        <v>5113</v>
      </c>
      <c r="I746" s="57" t="n">
        <v>4</v>
      </c>
      <c r="J746" s="57" t="s">
        <v>425</v>
      </c>
      <c r="K746" s="57" t="n">
        <v>2</v>
      </c>
      <c r="L746" s="59" t="b">
        <f aca="false">FALSE()</f>
        <v>0</v>
      </c>
      <c r="M746" s="59" t="b">
        <f aca="false">TRUE()</f>
        <v>1</v>
      </c>
      <c r="N746" s="59" t="b">
        <f aca="false">TRUE()</f>
        <v>1</v>
      </c>
      <c r="O746" s="59" t="b">
        <f aca="false">TRUE()</f>
        <v>1</v>
      </c>
      <c r="P746" s="59" t="b">
        <f aca="false">TRUE()</f>
        <v>1</v>
      </c>
      <c r="Q746" s="57" t="s">
        <v>5416</v>
      </c>
      <c r="R746" s="57" t="s">
        <v>5502</v>
      </c>
      <c r="S746" s="57" t="s">
        <v>5558</v>
      </c>
      <c r="T746" s="58" t="n">
        <v>1</v>
      </c>
      <c r="U746" s="58" t="n">
        <v>0</v>
      </c>
      <c r="V746" s="57" t="s">
        <v>5455</v>
      </c>
      <c r="W746" s="57" t="s">
        <v>5413</v>
      </c>
      <c r="X746" s="57" t="s">
        <v>5219</v>
      </c>
      <c r="Y746" s="57" t="s">
        <v>5152</v>
      </c>
      <c r="Z746" s="57" t="s">
        <v>252</v>
      </c>
      <c r="AA746" s="57" t="n">
        <v>1481</v>
      </c>
      <c r="AB746" s="57" t="n">
        <v>1481</v>
      </c>
      <c r="AC746" s="57" t="s">
        <v>4838</v>
      </c>
      <c r="AD746" s="57" t="s">
        <v>5499</v>
      </c>
      <c r="AE746" s="57" t="s">
        <v>4795</v>
      </c>
      <c r="AF746" s="58" t="n">
        <v>1</v>
      </c>
      <c r="AG746" s="58" t="n">
        <v>0</v>
      </c>
      <c r="AH746" s="58" t="n">
        <v>4.1776555626332</v>
      </c>
      <c r="AI746" s="59" t="b">
        <f aca="false">FALSE()</f>
        <v>0</v>
      </c>
      <c r="AJ746" s="59" t="b">
        <f aca="false">FALSE()</f>
        <v>0</v>
      </c>
      <c r="AK746" s="57" t="s">
        <v>5555</v>
      </c>
    </row>
    <row r="747" customFormat="false" ht="15" hidden="false" customHeight="true" outlineLevel="0" collapsed="false">
      <c r="B747" s="57" t="s">
        <v>4711</v>
      </c>
      <c r="C747" s="57" t="s">
        <v>255</v>
      </c>
      <c r="D747" s="57" t="s">
        <v>410</v>
      </c>
      <c r="E747" s="59" t="b">
        <f aca="false">TRUE()</f>
        <v>1</v>
      </c>
      <c r="F747" s="57" t="n">
        <v>1</v>
      </c>
      <c r="G747" s="57" t="s">
        <v>5172</v>
      </c>
      <c r="H747" s="57" t="s">
        <v>5113</v>
      </c>
      <c r="I747" s="57" t="n">
        <v>4</v>
      </c>
      <c r="J747" s="57" t="s">
        <v>425</v>
      </c>
      <c r="K747" s="57" t="n">
        <v>2</v>
      </c>
      <c r="L747" s="59" t="b">
        <f aca="false">FALSE()</f>
        <v>0</v>
      </c>
      <c r="M747" s="59" t="b">
        <f aca="false">TRUE()</f>
        <v>1</v>
      </c>
      <c r="N747" s="59" t="b">
        <f aca="false">TRUE()</f>
        <v>1</v>
      </c>
      <c r="O747" s="59" t="b">
        <f aca="false">TRUE()</f>
        <v>1</v>
      </c>
      <c r="P747" s="59" t="b">
        <f aca="false">TRUE()</f>
        <v>1</v>
      </c>
      <c r="Q747" s="57" t="s">
        <v>5416</v>
      </c>
      <c r="R747" s="57" t="s">
        <v>5502</v>
      </c>
      <c r="S747" s="57" t="s">
        <v>5558</v>
      </c>
      <c r="T747" s="58" t="n">
        <v>1</v>
      </c>
      <c r="U747" s="58" t="n">
        <v>0</v>
      </c>
      <c r="V747" s="57" t="s">
        <v>5455</v>
      </c>
      <c r="W747" s="57" t="s">
        <v>5413</v>
      </c>
      <c r="X747" s="57" t="s">
        <v>5219</v>
      </c>
      <c r="Y747" s="57" t="s">
        <v>5152</v>
      </c>
      <c r="Z747" s="57" t="s">
        <v>252</v>
      </c>
      <c r="AA747" s="57" t="n">
        <v>1481</v>
      </c>
      <c r="AB747" s="57" t="n">
        <v>1481</v>
      </c>
      <c r="AC747" s="57" t="s">
        <v>4838</v>
      </c>
      <c r="AD747" s="57" t="s">
        <v>5009</v>
      </c>
      <c r="AE747" s="57" t="s">
        <v>4838</v>
      </c>
      <c r="AF747" s="58" t="n">
        <v>1</v>
      </c>
      <c r="AG747" s="58" t="n">
        <v>0</v>
      </c>
      <c r="AH747" s="58" t="n">
        <v>3.79148875773094</v>
      </c>
      <c r="AI747" s="59" t="b">
        <f aca="false">FALSE()</f>
        <v>0</v>
      </c>
      <c r="AJ747" s="59" t="b">
        <f aca="false">TRUE()</f>
        <v>1</v>
      </c>
      <c r="AK747" s="57" t="s">
        <v>5555</v>
      </c>
    </row>
    <row r="748" customFormat="false" ht="15" hidden="false" customHeight="true" outlineLevel="0" collapsed="false">
      <c r="B748" s="57" t="s">
        <v>4711</v>
      </c>
      <c r="C748" s="57" t="s">
        <v>255</v>
      </c>
      <c r="D748" s="57" t="s">
        <v>410</v>
      </c>
      <c r="E748" s="59" t="b">
        <f aca="false">TRUE()</f>
        <v>1</v>
      </c>
      <c r="F748" s="57" t="n">
        <v>1</v>
      </c>
      <c r="G748" s="57" t="s">
        <v>5172</v>
      </c>
      <c r="H748" s="57" t="s">
        <v>5113</v>
      </c>
      <c r="I748" s="57" t="n">
        <v>4</v>
      </c>
      <c r="J748" s="57" t="s">
        <v>425</v>
      </c>
      <c r="K748" s="57" t="n">
        <v>2</v>
      </c>
      <c r="L748" s="59" t="b">
        <f aca="false">FALSE()</f>
        <v>0</v>
      </c>
      <c r="M748" s="59" t="b">
        <f aca="false">TRUE()</f>
        <v>1</v>
      </c>
      <c r="N748" s="59" t="b">
        <f aca="false">TRUE()</f>
        <v>1</v>
      </c>
      <c r="O748" s="59" t="b">
        <f aca="false">TRUE()</f>
        <v>1</v>
      </c>
      <c r="P748" s="59" t="b">
        <f aca="false">TRUE()</f>
        <v>1</v>
      </c>
      <c r="Q748" s="57" t="s">
        <v>5416</v>
      </c>
      <c r="R748" s="57" t="s">
        <v>5502</v>
      </c>
      <c r="S748" s="57" t="s">
        <v>5558</v>
      </c>
      <c r="T748" s="58" t="n">
        <v>1</v>
      </c>
      <c r="U748" s="58" t="n">
        <v>0</v>
      </c>
      <c r="V748" s="57" t="s">
        <v>5455</v>
      </c>
      <c r="W748" s="57" t="s">
        <v>5413</v>
      </c>
      <c r="X748" s="57" t="s">
        <v>5219</v>
      </c>
      <c r="Y748" s="57" t="s">
        <v>5152</v>
      </c>
      <c r="Z748" s="57" t="s">
        <v>252</v>
      </c>
      <c r="AA748" s="57" t="n">
        <v>1481</v>
      </c>
      <c r="AB748" s="57" t="n">
        <v>1481</v>
      </c>
      <c r="AC748" s="57" t="s">
        <v>4838</v>
      </c>
      <c r="AD748" s="57" t="s">
        <v>5445</v>
      </c>
      <c r="AE748" s="57" t="s">
        <v>4866</v>
      </c>
      <c r="AF748" s="58" t="n">
        <v>1</v>
      </c>
      <c r="AG748" s="58" t="n">
        <v>0</v>
      </c>
      <c r="AH748" s="58" t="n">
        <v>4.1856055714795</v>
      </c>
      <c r="AI748" s="59" t="b">
        <f aca="false">FALSE()</f>
        <v>0</v>
      </c>
      <c r="AJ748" s="59" t="b">
        <f aca="false">FALSE()</f>
        <v>0</v>
      </c>
      <c r="AK748" s="57" t="s">
        <v>5556</v>
      </c>
    </row>
    <row r="749" customFormat="false" ht="15" hidden="false" customHeight="true" outlineLevel="0" collapsed="false">
      <c r="B749" s="57" t="s">
        <v>4711</v>
      </c>
      <c r="C749" s="57" t="s">
        <v>255</v>
      </c>
      <c r="D749" s="57" t="s">
        <v>410</v>
      </c>
      <c r="E749" s="59" t="b">
        <f aca="false">TRUE()</f>
        <v>1</v>
      </c>
      <c r="F749" s="57" t="n">
        <v>1</v>
      </c>
      <c r="G749" s="57" t="s">
        <v>5172</v>
      </c>
      <c r="H749" s="57" t="s">
        <v>5113</v>
      </c>
      <c r="I749" s="57" t="n">
        <v>4</v>
      </c>
      <c r="J749" s="57" t="s">
        <v>425</v>
      </c>
      <c r="K749" s="57" t="n">
        <v>2</v>
      </c>
      <c r="L749" s="59" t="b">
        <f aca="false">FALSE()</f>
        <v>0</v>
      </c>
      <c r="M749" s="59" t="b">
        <f aca="false">TRUE()</f>
        <v>1</v>
      </c>
      <c r="N749" s="59" t="b">
        <f aca="false">TRUE()</f>
        <v>1</v>
      </c>
      <c r="O749" s="59" t="b">
        <f aca="false">TRUE()</f>
        <v>1</v>
      </c>
      <c r="P749" s="59" t="b">
        <f aca="false">TRUE()</f>
        <v>1</v>
      </c>
      <c r="Q749" s="57" t="s">
        <v>5416</v>
      </c>
      <c r="R749" s="57" t="s">
        <v>5502</v>
      </c>
      <c r="S749" s="57" t="s">
        <v>5558</v>
      </c>
      <c r="T749" s="58" t="n">
        <v>1</v>
      </c>
      <c r="U749" s="58" t="n">
        <v>0</v>
      </c>
      <c r="V749" s="57" t="s">
        <v>5455</v>
      </c>
      <c r="W749" s="57" t="s">
        <v>5413</v>
      </c>
      <c r="X749" s="57" t="s">
        <v>5219</v>
      </c>
      <c r="Y749" s="57" t="s">
        <v>5152</v>
      </c>
      <c r="Z749" s="57" t="s">
        <v>252</v>
      </c>
      <c r="AA749" s="57" t="n">
        <v>1481</v>
      </c>
      <c r="AB749" s="57" t="n">
        <v>1481</v>
      </c>
      <c r="AC749" s="57" t="s">
        <v>4838</v>
      </c>
      <c r="AD749" s="57" t="s">
        <v>5433</v>
      </c>
      <c r="AE749" s="57" t="s">
        <v>4795</v>
      </c>
      <c r="AF749" s="58" t="n">
        <v>1</v>
      </c>
      <c r="AG749" s="58" t="n">
        <v>0</v>
      </c>
      <c r="AH749" s="58" t="n">
        <v>3.68580601768459</v>
      </c>
      <c r="AI749" s="59" t="b">
        <f aca="false">FALSE()</f>
        <v>0</v>
      </c>
      <c r="AJ749" s="59" t="b">
        <f aca="false">TRUE()</f>
        <v>1</v>
      </c>
      <c r="AK749" s="57" t="s">
        <v>5555</v>
      </c>
    </row>
    <row r="750" customFormat="false" ht="15" hidden="false" customHeight="true" outlineLevel="0" collapsed="false">
      <c r="B750" s="57" t="s">
        <v>4711</v>
      </c>
      <c r="C750" s="57" t="s">
        <v>255</v>
      </c>
      <c r="D750" s="57" t="s">
        <v>410</v>
      </c>
      <c r="E750" s="59" t="b">
        <f aca="false">TRUE()</f>
        <v>1</v>
      </c>
      <c r="F750" s="57" t="n">
        <v>1</v>
      </c>
      <c r="G750" s="57" t="s">
        <v>5172</v>
      </c>
      <c r="H750" s="57" t="s">
        <v>5113</v>
      </c>
      <c r="I750" s="57" t="n">
        <v>4</v>
      </c>
      <c r="J750" s="57" t="s">
        <v>425</v>
      </c>
      <c r="K750" s="57" t="n">
        <v>2</v>
      </c>
      <c r="L750" s="59" t="b">
        <f aca="false">FALSE()</f>
        <v>0</v>
      </c>
      <c r="M750" s="59" t="b">
        <f aca="false">TRUE()</f>
        <v>1</v>
      </c>
      <c r="N750" s="59" t="b">
        <f aca="false">TRUE()</f>
        <v>1</v>
      </c>
      <c r="O750" s="59" t="b">
        <f aca="false">TRUE()</f>
        <v>1</v>
      </c>
      <c r="P750" s="59" t="b">
        <f aca="false">TRUE()</f>
        <v>1</v>
      </c>
      <c r="Q750" s="57" t="s">
        <v>5416</v>
      </c>
      <c r="R750" s="57" t="s">
        <v>5502</v>
      </c>
      <c r="S750" s="57" t="s">
        <v>5558</v>
      </c>
      <c r="T750" s="58" t="n">
        <v>1</v>
      </c>
      <c r="U750" s="58" t="n">
        <v>0</v>
      </c>
      <c r="V750" s="57" t="s">
        <v>5455</v>
      </c>
      <c r="W750" s="57" t="s">
        <v>5413</v>
      </c>
      <c r="X750" s="57" t="s">
        <v>5219</v>
      </c>
      <c r="Y750" s="57" t="s">
        <v>5152</v>
      </c>
      <c r="Z750" s="57" t="s">
        <v>252</v>
      </c>
      <c r="AA750" s="57" t="n">
        <v>1481</v>
      </c>
      <c r="AB750" s="57" t="n">
        <v>1481</v>
      </c>
      <c r="AC750" s="57" t="s">
        <v>4838</v>
      </c>
      <c r="AD750" s="57" t="s">
        <v>5026</v>
      </c>
      <c r="AE750" s="57" t="s">
        <v>4838</v>
      </c>
      <c r="AF750" s="58" t="n">
        <v>1</v>
      </c>
      <c r="AG750" s="58" t="n">
        <v>0</v>
      </c>
      <c r="AH750" s="58" t="n">
        <v>3.93546261575434</v>
      </c>
      <c r="AI750" s="59" t="b">
        <f aca="false">FALSE()</f>
        <v>0</v>
      </c>
      <c r="AJ750" s="59" t="b">
        <f aca="false">TRUE()</f>
        <v>1</v>
      </c>
      <c r="AK750" s="57" t="s">
        <v>5555</v>
      </c>
    </row>
    <row r="751" customFormat="false" ht="15" hidden="false" customHeight="true" outlineLevel="0" collapsed="false">
      <c r="B751" s="57" t="s">
        <v>4711</v>
      </c>
      <c r="C751" s="57" t="s">
        <v>255</v>
      </c>
      <c r="D751" s="57" t="s">
        <v>410</v>
      </c>
      <c r="E751" s="59" t="b">
        <f aca="false">TRUE()</f>
        <v>1</v>
      </c>
      <c r="F751" s="57" t="n">
        <v>1</v>
      </c>
      <c r="G751" s="57" t="s">
        <v>5172</v>
      </c>
      <c r="H751" s="57" t="s">
        <v>5113</v>
      </c>
      <c r="I751" s="57" t="n">
        <v>4</v>
      </c>
      <c r="J751" s="57" t="s">
        <v>425</v>
      </c>
      <c r="K751" s="57" t="n">
        <v>2</v>
      </c>
      <c r="L751" s="59" t="b">
        <f aca="false">FALSE()</f>
        <v>0</v>
      </c>
      <c r="M751" s="59" t="b">
        <f aca="false">TRUE()</f>
        <v>1</v>
      </c>
      <c r="N751" s="59" t="b">
        <f aca="false">TRUE()</f>
        <v>1</v>
      </c>
      <c r="O751" s="59" t="b">
        <f aca="false">TRUE()</f>
        <v>1</v>
      </c>
      <c r="P751" s="59" t="b">
        <f aca="false">TRUE()</f>
        <v>1</v>
      </c>
      <c r="Q751" s="57" t="s">
        <v>5416</v>
      </c>
      <c r="R751" s="57" t="s">
        <v>5502</v>
      </c>
      <c r="S751" s="57" t="s">
        <v>5558</v>
      </c>
      <c r="T751" s="58" t="n">
        <v>1</v>
      </c>
      <c r="U751" s="58" t="n">
        <v>0</v>
      </c>
      <c r="V751" s="57" t="s">
        <v>5455</v>
      </c>
      <c r="W751" s="57" t="s">
        <v>5413</v>
      </c>
      <c r="X751" s="57" t="s">
        <v>5219</v>
      </c>
      <c r="Y751" s="57" t="s">
        <v>5152</v>
      </c>
      <c r="Z751" s="57" t="s">
        <v>252</v>
      </c>
      <c r="AA751" s="57" t="n">
        <v>1481</v>
      </c>
      <c r="AB751" s="57" t="n">
        <v>1481</v>
      </c>
      <c r="AC751" s="57" t="s">
        <v>4838</v>
      </c>
      <c r="AD751" s="57" t="s">
        <v>4894</v>
      </c>
      <c r="AE751" s="57" t="s">
        <v>4795</v>
      </c>
      <c r="AF751" s="58" t="n">
        <v>1</v>
      </c>
      <c r="AG751" s="58" t="n">
        <v>0</v>
      </c>
      <c r="AH751" s="58" t="n">
        <v>4.46660430304722</v>
      </c>
      <c r="AI751" s="59" t="b">
        <f aca="false">FALSE()</f>
        <v>0</v>
      </c>
      <c r="AJ751" s="59" t="b">
        <f aca="false">FALSE()</f>
        <v>0</v>
      </c>
      <c r="AK751" s="57" t="s">
        <v>5555</v>
      </c>
    </row>
    <row r="752" customFormat="false" ht="15" hidden="false" customHeight="true" outlineLevel="0" collapsed="false">
      <c r="B752" s="57" t="s">
        <v>4711</v>
      </c>
      <c r="C752" s="57" t="s">
        <v>255</v>
      </c>
      <c r="D752" s="57" t="s">
        <v>410</v>
      </c>
      <c r="E752" s="59" t="b">
        <f aca="false">TRUE()</f>
        <v>1</v>
      </c>
      <c r="F752" s="57" t="n">
        <v>1</v>
      </c>
      <c r="G752" s="57" t="s">
        <v>5172</v>
      </c>
      <c r="H752" s="57" t="s">
        <v>5113</v>
      </c>
      <c r="I752" s="57" t="n">
        <v>4</v>
      </c>
      <c r="J752" s="57" t="s">
        <v>425</v>
      </c>
      <c r="K752" s="57" t="n">
        <v>2</v>
      </c>
      <c r="L752" s="59" t="b">
        <f aca="false">FALSE()</f>
        <v>0</v>
      </c>
      <c r="M752" s="59" t="b">
        <f aca="false">TRUE()</f>
        <v>1</v>
      </c>
      <c r="N752" s="59" t="b">
        <f aca="false">TRUE()</f>
        <v>1</v>
      </c>
      <c r="O752" s="59" t="b">
        <f aca="false">TRUE()</f>
        <v>1</v>
      </c>
      <c r="P752" s="59" t="b">
        <f aca="false">TRUE()</f>
        <v>1</v>
      </c>
      <c r="Q752" s="57" t="s">
        <v>5416</v>
      </c>
      <c r="R752" s="57" t="s">
        <v>5502</v>
      </c>
      <c r="S752" s="57" t="s">
        <v>5558</v>
      </c>
      <c r="T752" s="58" t="n">
        <v>1</v>
      </c>
      <c r="U752" s="58" t="n">
        <v>0</v>
      </c>
      <c r="V752" s="57" t="s">
        <v>5455</v>
      </c>
      <c r="W752" s="57" t="s">
        <v>5413</v>
      </c>
      <c r="X752" s="57" t="s">
        <v>5219</v>
      </c>
      <c r="Y752" s="57" t="s">
        <v>5152</v>
      </c>
      <c r="Z752" s="57" t="s">
        <v>252</v>
      </c>
      <c r="AA752" s="57" t="n">
        <v>1481</v>
      </c>
      <c r="AB752" s="57" t="n">
        <v>1481</v>
      </c>
      <c r="AC752" s="57" t="s">
        <v>4838</v>
      </c>
      <c r="AD752" s="57" t="s">
        <v>5032</v>
      </c>
      <c r="AE752" s="57" t="s">
        <v>4838</v>
      </c>
      <c r="AF752" s="58" t="n">
        <v>1</v>
      </c>
      <c r="AG752" s="58" t="n">
        <v>0</v>
      </c>
      <c r="AH752" s="58" t="n">
        <v>4.30948848472762</v>
      </c>
      <c r="AI752" s="59" t="b">
        <f aca="false">FALSE()</f>
        <v>0</v>
      </c>
      <c r="AJ752" s="59" t="b">
        <f aca="false">FALSE()</f>
        <v>0</v>
      </c>
      <c r="AK752" s="57" t="s">
        <v>5555</v>
      </c>
    </row>
    <row r="753" customFormat="false" ht="15" hidden="false" customHeight="true" outlineLevel="0" collapsed="false">
      <c r="B753" s="57" t="s">
        <v>4711</v>
      </c>
      <c r="C753" s="57" t="s">
        <v>255</v>
      </c>
      <c r="D753" s="57" t="s">
        <v>410</v>
      </c>
      <c r="E753" s="59" t="b">
        <f aca="false">TRUE()</f>
        <v>1</v>
      </c>
      <c r="F753" s="57" t="n">
        <v>1</v>
      </c>
      <c r="G753" s="57" t="s">
        <v>5172</v>
      </c>
      <c r="H753" s="57" t="s">
        <v>5113</v>
      </c>
      <c r="I753" s="57" t="n">
        <v>4</v>
      </c>
      <c r="J753" s="57" t="s">
        <v>425</v>
      </c>
      <c r="K753" s="57" t="n">
        <v>2</v>
      </c>
      <c r="L753" s="59" t="b">
        <f aca="false">FALSE()</f>
        <v>0</v>
      </c>
      <c r="M753" s="59" t="b">
        <f aca="false">TRUE()</f>
        <v>1</v>
      </c>
      <c r="N753" s="59" t="b">
        <f aca="false">TRUE()</f>
        <v>1</v>
      </c>
      <c r="O753" s="59" t="b">
        <f aca="false">TRUE()</f>
        <v>1</v>
      </c>
      <c r="P753" s="59" t="b">
        <f aca="false">TRUE()</f>
        <v>1</v>
      </c>
      <c r="Q753" s="57" t="s">
        <v>5416</v>
      </c>
      <c r="R753" s="57" t="s">
        <v>5502</v>
      </c>
      <c r="S753" s="57" t="s">
        <v>5558</v>
      </c>
      <c r="T753" s="58" t="n">
        <v>1</v>
      </c>
      <c r="U753" s="58" t="n">
        <v>0</v>
      </c>
      <c r="V753" s="57" t="s">
        <v>5455</v>
      </c>
      <c r="W753" s="57" t="s">
        <v>5413</v>
      </c>
      <c r="X753" s="57" t="s">
        <v>5219</v>
      </c>
      <c r="Y753" s="57" t="s">
        <v>5152</v>
      </c>
      <c r="Z753" s="57" t="s">
        <v>252</v>
      </c>
      <c r="AA753" s="57" t="n">
        <v>1481</v>
      </c>
      <c r="AB753" s="57" t="n">
        <v>1481</v>
      </c>
      <c r="AC753" s="57" t="s">
        <v>4838</v>
      </c>
      <c r="AD753" s="57" t="s">
        <v>5034</v>
      </c>
      <c r="AE753" s="57" t="s">
        <v>4838</v>
      </c>
      <c r="AF753" s="58" t="n">
        <v>1</v>
      </c>
      <c r="AG753" s="58" t="n">
        <v>0</v>
      </c>
      <c r="AH753" s="58" t="n">
        <v>4.39158934783297</v>
      </c>
      <c r="AI753" s="59" t="b">
        <f aca="false">FALSE()</f>
        <v>0</v>
      </c>
      <c r="AJ753" s="59" t="b">
        <f aca="false">FALSE()</f>
        <v>0</v>
      </c>
      <c r="AK753" s="57" t="s">
        <v>5555</v>
      </c>
    </row>
    <row r="754" customFormat="false" ht="15" hidden="false" customHeight="true" outlineLevel="0" collapsed="false">
      <c r="B754" s="57" t="s">
        <v>4711</v>
      </c>
      <c r="C754" s="57" t="s">
        <v>255</v>
      </c>
      <c r="D754" s="57" t="s">
        <v>410</v>
      </c>
      <c r="E754" s="59" t="b">
        <f aca="false">TRUE()</f>
        <v>1</v>
      </c>
      <c r="F754" s="57" t="n">
        <v>1</v>
      </c>
      <c r="G754" s="57" t="s">
        <v>5172</v>
      </c>
      <c r="H754" s="57" t="s">
        <v>5113</v>
      </c>
      <c r="I754" s="57" t="n">
        <v>4</v>
      </c>
      <c r="J754" s="57" t="s">
        <v>425</v>
      </c>
      <c r="K754" s="57" t="n">
        <v>2</v>
      </c>
      <c r="L754" s="59" t="b">
        <f aca="false">FALSE()</f>
        <v>0</v>
      </c>
      <c r="M754" s="59" t="b">
        <f aca="false">TRUE()</f>
        <v>1</v>
      </c>
      <c r="N754" s="59" t="b">
        <f aca="false">TRUE()</f>
        <v>1</v>
      </c>
      <c r="O754" s="59" t="b">
        <f aca="false">TRUE()</f>
        <v>1</v>
      </c>
      <c r="P754" s="59" t="b">
        <f aca="false">TRUE()</f>
        <v>1</v>
      </c>
      <c r="Q754" s="57" t="s">
        <v>5416</v>
      </c>
      <c r="R754" s="57" t="s">
        <v>5561</v>
      </c>
      <c r="S754" s="57" t="s">
        <v>5558</v>
      </c>
      <c r="T754" s="58" t="n">
        <v>1</v>
      </c>
      <c r="U754" s="58" t="n">
        <v>0</v>
      </c>
      <c r="V754" s="57" t="s">
        <v>5455</v>
      </c>
      <c r="W754" s="57" t="s">
        <v>5413</v>
      </c>
      <c r="X754" s="57" t="s">
        <v>5219</v>
      </c>
      <c r="Y754" s="57" t="s">
        <v>5152</v>
      </c>
      <c r="Z754" s="57" t="s">
        <v>252</v>
      </c>
      <c r="AA754" s="57" t="n">
        <v>1481</v>
      </c>
      <c r="AB754" s="57" t="n">
        <v>1481</v>
      </c>
      <c r="AC754" s="57" t="s">
        <v>4838</v>
      </c>
      <c r="AD754" s="57" t="s">
        <v>5444</v>
      </c>
      <c r="AE754" s="57" t="s">
        <v>4866</v>
      </c>
      <c r="AF754" s="58" t="n">
        <v>1</v>
      </c>
      <c r="AG754" s="58" t="n">
        <v>0</v>
      </c>
      <c r="AH754" s="58" t="n">
        <v>3.46384540648105</v>
      </c>
      <c r="AI754" s="59" t="b">
        <f aca="false">TRUE()</f>
        <v>1</v>
      </c>
      <c r="AJ754" s="59" t="b">
        <f aca="false">TRUE()</f>
        <v>1</v>
      </c>
      <c r="AK754" s="57" t="s">
        <v>5556</v>
      </c>
    </row>
    <row r="755" customFormat="false" ht="15" hidden="false" customHeight="true" outlineLevel="0" collapsed="false">
      <c r="B755" s="57" t="s">
        <v>4711</v>
      </c>
      <c r="C755" s="57" t="s">
        <v>255</v>
      </c>
      <c r="D755" s="57" t="s">
        <v>410</v>
      </c>
      <c r="E755" s="59" t="b">
        <f aca="false">TRUE()</f>
        <v>1</v>
      </c>
      <c r="F755" s="57" t="n">
        <v>1</v>
      </c>
      <c r="G755" s="57" t="s">
        <v>5172</v>
      </c>
      <c r="H755" s="57" t="s">
        <v>5113</v>
      </c>
      <c r="I755" s="57" t="n">
        <v>4</v>
      </c>
      <c r="J755" s="57" t="s">
        <v>425</v>
      </c>
      <c r="K755" s="57" t="n">
        <v>2</v>
      </c>
      <c r="L755" s="59" t="b">
        <f aca="false">FALSE()</f>
        <v>0</v>
      </c>
      <c r="M755" s="59" t="b">
        <f aca="false">TRUE()</f>
        <v>1</v>
      </c>
      <c r="N755" s="59" t="b">
        <f aca="false">TRUE()</f>
        <v>1</v>
      </c>
      <c r="O755" s="59" t="b">
        <f aca="false">TRUE()</f>
        <v>1</v>
      </c>
      <c r="P755" s="59" t="b">
        <f aca="false">TRUE()</f>
        <v>1</v>
      </c>
      <c r="Q755" s="57" t="s">
        <v>5416</v>
      </c>
      <c r="R755" s="57" t="s">
        <v>5561</v>
      </c>
      <c r="S755" s="57" t="s">
        <v>5558</v>
      </c>
      <c r="T755" s="58" t="n">
        <v>1</v>
      </c>
      <c r="U755" s="58" t="n">
        <v>0</v>
      </c>
      <c r="V755" s="57" t="s">
        <v>5455</v>
      </c>
      <c r="W755" s="57" t="s">
        <v>5413</v>
      </c>
      <c r="X755" s="57" t="s">
        <v>5219</v>
      </c>
      <c r="Y755" s="57" t="s">
        <v>5152</v>
      </c>
      <c r="Z755" s="57" t="s">
        <v>252</v>
      </c>
      <c r="AA755" s="57" t="n">
        <v>1481</v>
      </c>
      <c r="AB755" s="57" t="n">
        <v>1481</v>
      </c>
      <c r="AC755" s="57" t="s">
        <v>4838</v>
      </c>
      <c r="AD755" s="57" t="s">
        <v>5562</v>
      </c>
      <c r="AE755" s="57" t="s">
        <v>4838</v>
      </c>
      <c r="AF755" s="58" t="n">
        <v>1</v>
      </c>
      <c r="AG755" s="58" t="n">
        <v>0</v>
      </c>
      <c r="AH755" s="58" t="n">
        <v>3.68073212825927</v>
      </c>
      <c r="AI755" s="59" t="b">
        <f aca="false">FALSE()</f>
        <v>0</v>
      </c>
      <c r="AJ755" s="59" t="b">
        <f aca="false">TRUE()</f>
        <v>1</v>
      </c>
      <c r="AK755" s="57" t="s">
        <v>5555</v>
      </c>
    </row>
    <row r="756" customFormat="false" ht="15" hidden="false" customHeight="true" outlineLevel="0" collapsed="false">
      <c r="B756" s="57" t="s">
        <v>4711</v>
      </c>
      <c r="C756" s="57" t="s">
        <v>255</v>
      </c>
      <c r="D756" s="57" t="s">
        <v>410</v>
      </c>
      <c r="E756" s="59" t="b">
        <f aca="false">TRUE()</f>
        <v>1</v>
      </c>
      <c r="F756" s="57" t="n">
        <v>1</v>
      </c>
      <c r="G756" s="57" t="s">
        <v>5172</v>
      </c>
      <c r="H756" s="57" t="s">
        <v>5113</v>
      </c>
      <c r="I756" s="57" t="n">
        <v>4</v>
      </c>
      <c r="J756" s="57" t="s">
        <v>425</v>
      </c>
      <c r="K756" s="57" t="n">
        <v>2</v>
      </c>
      <c r="L756" s="59" t="b">
        <f aca="false">FALSE()</f>
        <v>0</v>
      </c>
      <c r="M756" s="59" t="b">
        <f aca="false">TRUE()</f>
        <v>1</v>
      </c>
      <c r="N756" s="59" t="b">
        <f aca="false">TRUE()</f>
        <v>1</v>
      </c>
      <c r="O756" s="59" t="b">
        <f aca="false">TRUE()</f>
        <v>1</v>
      </c>
      <c r="P756" s="59" t="b">
        <f aca="false">TRUE()</f>
        <v>1</v>
      </c>
      <c r="Q756" s="57" t="s">
        <v>5416</v>
      </c>
      <c r="R756" s="57" t="s">
        <v>5561</v>
      </c>
      <c r="S756" s="57" t="s">
        <v>5558</v>
      </c>
      <c r="T756" s="58" t="n">
        <v>1</v>
      </c>
      <c r="U756" s="58" t="n">
        <v>0</v>
      </c>
      <c r="V756" s="57" t="s">
        <v>5455</v>
      </c>
      <c r="W756" s="57" t="s">
        <v>5413</v>
      </c>
      <c r="X756" s="57" t="s">
        <v>5219</v>
      </c>
      <c r="Y756" s="57" t="s">
        <v>5152</v>
      </c>
      <c r="Z756" s="57" t="s">
        <v>252</v>
      </c>
      <c r="AA756" s="57" t="n">
        <v>1481</v>
      </c>
      <c r="AB756" s="57" t="n">
        <v>1481</v>
      </c>
      <c r="AC756" s="57" t="s">
        <v>4838</v>
      </c>
      <c r="AD756" s="57" t="s">
        <v>5499</v>
      </c>
      <c r="AE756" s="57" t="s">
        <v>4795</v>
      </c>
      <c r="AF756" s="58" t="n">
        <v>1</v>
      </c>
      <c r="AG756" s="58" t="n">
        <v>0</v>
      </c>
      <c r="AH756" s="58" t="n">
        <v>3.2760515868954</v>
      </c>
      <c r="AI756" s="59" t="b">
        <f aca="false">TRUE()</f>
        <v>1</v>
      </c>
      <c r="AJ756" s="59" t="b">
        <f aca="false">TRUE()</f>
        <v>1</v>
      </c>
      <c r="AK756" s="57" t="s">
        <v>5555</v>
      </c>
    </row>
    <row r="757" customFormat="false" ht="15" hidden="false" customHeight="true" outlineLevel="0" collapsed="false">
      <c r="B757" s="57" t="s">
        <v>4711</v>
      </c>
      <c r="C757" s="57" t="s">
        <v>255</v>
      </c>
      <c r="D757" s="57" t="s">
        <v>410</v>
      </c>
      <c r="E757" s="59" t="b">
        <f aca="false">TRUE()</f>
        <v>1</v>
      </c>
      <c r="F757" s="57" t="n">
        <v>1</v>
      </c>
      <c r="G757" s="57" t="s">
        <v>5172</v>
      </c>
      <c r="H757" s="57" t="s">
        <v>5113</v>
      </c>
      <c r="I757" s="57" t="n">
        <v>4</v>
      </c>
      <c r="J757" s="57" t="s">
        <v>425</v>
      </c>
      <c r="K757" s="57" t="n">
        <v>2</v>
      </c>
      <c r="L757" s="59" t="b">
        <f aca="false">FALSE()</f>
        <v>0</v>
      </c>
      <c r="M757" s="59" t="b">
        <f aca="false">TRUE()</f>
        <v>1</v>
      </c>
      <c r="N757" s="59" t="b">
        <f aca="false">TRUE()</f>
        <v>1</v>
      </c>
      <c r="O757" s="59" t="b">
        <f aca="false">TRUE()</f>
        <v>1</v>
      </c>
      <c r="P757" s="59" t="b">
        <f aca="false">TRUE()</f>
        <v>1</v>
      </c>
      <c r="Q757" s="57" t="s">
        <v>5416</v>
      </c>
      <c r="R757" s="57" t="s">
        <v>5561</v>
      </c>
      <c r="S757" s="57" t="s">
        <v>5558</v>
      </c>
      <c r="T757" s="58" t="n">
        <v>1</v>
      </c>
      <c r="U757" s="58" t="n">
        <v>0</v>
      </c>
      <c r="V757" s="57" t="s">
        <v>5455</v>
      </c>
      <c r="W757" s="57" t="s">
        <v>5413</v>
      </c>
      <c r="X757" s="57" t="s">
        <v>5219</v>
      </c>
      <c r="Y757" s="57" t="s">
        <v>5152</v>
      </c>
      <c r="Z757" s="57" t="s">
        <v>252</v>
      </c>
      <c r="AA757" s="57" t="n">
        <v>1481</v>
      </c>
      <c r="AB757" s="57" t="n">
        <v>1481</v>
      </c>
      <c r="AC757" s="57" t="s">
        <v>4838</v>
      </c>
      <c r="AD757" s="57" t="s">
        <v>5009</v>
      </c>
      <c r="AE757" s="57" t="s">
        <v>4838</v>
      </c>
      <c r="AF757" s="58" t="n">
        <v>1</v>
      </c>
      <c r="AG757" s="58" t="n">
        <v>0</v>
      </c>
      <c r="AH757" s="58" t="n">
        <v>3.72370527834843</v>
      </c>
      <c r="AI757" s="59" t="b">
        <f aca="false">FALSE()</f>
        <v>0</v>
      </c>
      <c r="AJ757" s="59" t="b">
        <f aca="false">TRUE()</f>
        <v>1</v>
      </c>
      <c r="AK757" s="57" t="s">
        <v>5555</v>
      </c>
    </row>
    <row r="758" customFormat="false" ht="15" hidden="false" customHeight="true" outlineLevel="0" collapsed="false">
      <c r="B758" s="57" t="s">
        <v>4711</v>
      </c>
      <c r="C758" s="57" t="s">
        <v>255</v>
      </c>
      <c r="D758" s="57" t="s">
        <v>410</v>
      </c>
      <c r="E758" s="59" t="b">
        <f aca="false">TRUE()</f>
        <v>1</v>
      </c>
      <c r="F758" s="57" t="n">
        <v>1</v>
      </c>
      <c r="G758" s="57" t="s">
        <v>5172</v>
      </c>
      <c r="H758" s="57" t="s">
        <v>5113</v>
      </c>
      <c r="I758" s="57" t="n">
        <v>4</v>
      </c>
      <c r="J758" s="57" t="s">
        <v>425</v>
      </c>
      <c r="K758" s="57" t="n">
        <v>2</v>
      </c>
      <c r="L758" s="59" t="b">
        <f aca="false">FALSE()</f>
        <v>0</v>
      </c>
      <c r="M758" s="59" t="b">
        <f aca="false">TRUE()</f>
        <v>1</v>
      </c>
      <c r="N758" s="59" t="b">
        <f aca="false">TRUE()</f>
        <v>1</v>
      </c>
      <c r="O758" s="59" t="b">
        <f aca="false">TRUE()</f>
        <v>1</v>
      </c>
      <c r="P758" s="59" t="b">
        <f aca="false">TRUE()</f>
        <v>1</v>
      </c>
      <c r="Q758" s="57" t="s">
        <v>5416</v>
      </c>
      <c r="R758" s="57" t="s">
        <v>5561</v>
      </c>
      <c r="S758" s="57" t="s">
        <v>5558</v>
      </c>
      <c r="T758" s="58" t="n">
        <v>1</v>
      </c>
      <c r="U758" s="58" t="n">
        <v>0</v>
      </c>
      <c r="V758" s="57" t="s">
        <v>5455</v>
      </c>
      <c r="W758" s="57" t="s">
        <v>5413</v>
      </c>
      <c r="X758" s="57" t="s">
        <v>5219</v>
      </c>
      <c r="Y758" s="57" t="s">
        <v>5152</v>
      </c>
      <c r="Z758" s="57" t="s">
        <v>252</v>
      </c>
      <c r="AA758" s="57" t="n">
        <v>1481</v>
      </c>
      <c r="AB758" s="57" t="n">
        <v>1481</v>
      </c>
      <c r="AC758" s="57" t="s">
        <v>4838</v>
      </c>
      <c r="AD758" s="57" t="s">
        <v>5445</v>
      </c>
      <c r="AE758" s="57" t="s">
        <v>4866</v>
      </c>
      <c r="AF758" s="58" t="n">
        <v>1</v>
      </c>
      <c r="AG758" s="58" t="n">
        <v>0</v>
      </c>
      <c r="AH758" s="58" t="n">
        <v>4.3770691107178</v>
      </c>
      <c r="AI758" s="59" t="b">
        <f aca="false">FALSE()</f>
        <v>0</v>
      </c>
      <c r="AJ758" s="59" t="b">
        <f aca="false">FALSE()</f>
        <v>0</v>
      </c>
      <c r="AK758" s="57" t="s">
        <v>5556</v>
      </c>
    </row>
    <row r="759" customFormat="false" ht="15" hidden="false" customHeight="true" outlineLevel="0" collapsed="false">
      <c r="B759" s="57" t="s">
        <v>4711</v>
      </c>
      <c r="C759" s="57" t="s">
        <v>255</v>
      </c>
      <c r="D759" s="57" t="s">
        <v>410</v>
      </c>
      <c r="E759" s="59" t="b">
        <f aca="false">TRUE()</f>
        <v>1</v>
      </c>
      <c r="F759" s="57" t="n">
        <v>1</v>
      </c>
      <c r="G759" s="57" t="s">
        <v>5172</v>
      </c>
      <c r="H759" s="57" t="s">
        <v>5113</v>
      </c>
      <c r="I759" s="57" t="n">
        <v>4</v>
      </c>
      <c r="J759" s="57" t="s">
        <v>425</v>
      </c>
      <c r="K759" s="57" t="n">
        <v>2</v>
      </c>
      <c r="L759" s="59" t="b">
        <f aca="false">FALSE()</f>
        <v>0</v>
      </c>
      <c r="M759" s="59" t="b">
        <f aca="false">TRUE()</f>
        <v>1</v>
      </c>
      <c r="N759" s="59" t="b">
        <f aca="false">TRUE()</f>
        <v>1</v>
      </c>
      <c r="O759" s="59" t="b">
        <f aca="false">TRUE()</f>
        <v>1</v>
      </c>
      <c r="P759" s="59" t="b">
        <f aca="false">TRUE()</f>
        <v>1</v>
      </c>
      <c r="Q759" s="57" t="s">
        <v>5416</v>
      </c>
      <c r="R759" s="57" t="s">
        <v>5561</v>
      </c>
      <c r="S759" s="57" t="s">
        <v>5558</v>
      </c>
      <c r="T759" s="58" t="n">
        <v>1</v>
      </c>
      <c r="U759" s="58" t="n">
        <v>0</v>
      </c>
      <c r="V759" s="57" t="s">
        <v>5455</v>
      </c>
      <c r="W759" s="57" t="s">
        <v>5413</v>
      </c>
      <c r="X759" s="57" t="s">
        <v>5219</v>
      </c>
      <c r="Y759" s="57" t="s">
        <v>5152</v>
      </c>
      <c r="Z759" s="57" t="s">
        <v>252</v>
      </c>
      <c r="AA759" s="57" t="n">
        <v>1481</v>
      </c>
      <c r="AB759" s="57" t="n">
        <v>1481</v>
      </c>
      <c r="AC759" s="57" t="s">
        <v>4838</v>
      </c>
      <c r="AD759" s="57" t="s">
        <v>5433</v>
      </c>
      <c r="AE759" s="57" t="s">
        <v>4795</v>
      </c>
      <c r="AF759" s="58" t="n">
        <v>1</v>
      </c>
      <c r="AG759" s="58" t="n">
        <v>0</v>
      </c>
      <c r="AH759" s="58" t="n">
        <v>4.06943853621107</v>
      </c>
      <c r="AI759" s="59" t="b">
        <f aca="false">FALSE()</f>
        <v>0</v>
      </c>
      <c r="AJ759" s="59" t="b">
        <f aca="false">FALSE()</f>
        <v>0</v>
      </c>
      <c r="AK759" s="57" t="s">
        <v>5555</v>
      </c>
    </row>
    <row r="760" customFormat="false" ht="15" hidden="false" customHeight="true" outlineLevel="0" collapsed="false">
      <c r="B760" s="57" t="s">
        <v>4711</v>
      </c>
      <c r="C760" s="57" t="s">
        <v>255</v>
      </c>
      <c r="D760" s="57" t="s">
        <v>410</v>
      </c>
      <c r="E760" s="59" t="b">
        <f aca="false">TRUE()</f>
        <v>1</v>
      </c>
      <c r="F760" s="57" t="n">
        <v>1</v>
      </c>
      <c r="G760" s="57" t="s">
        <v>5172</v>
      </c>
      <c r="H760" s="57" t="s">
        <v>5113</v>
      </c>
      <c r="I760" s="57" t="n">
        <v>4</v>
      </c>
      <c r="J760" s="57" t="s">
        <v>425</v>
      </c>
      <c r="K760" s="57" t="n">
        <v>2</v>
      </c>
      <c r="L760" s="59" t="b">
        <f aca="false">FALSE()</f>
        <v>0</v>
      </c>
      <c r="M760" s="59" t="b">
        <f aca="false">TRUE()</f>
        <v>1</v>
      </c>
      <c r="N760" s="59" t="b">
        <f aca="false">TRUE()</f>
        <v>1</v>
      </c>
      <c r="O760" s="59" t="b">
        <f aca="false">TRUE()</f>
        <v>1</v>
      </c>
      <c r="P760" s="59" t="b">
        <f aca="false">TRUE()</f>
        <v>1</v>
      </c>
      <c r="Q760" s="57" t="s">
        <v>5416</v>
      </c>
      <c r="R760" s="57" t="s">
        <v>5561</v>
      </c>
      <c r="S760" s="57" t="s">
        <v>5558</v>
      </c>
      <c r="T760" s="58" t="n">
        <v>1</v>
      </c>
      <c r="U760" s="58" t="n">
        <v>0</v>
      </c>
      <c r="V760" s="57" t="s">
        <v>5455</v>
      </c>
      <c r="W760" s="57" t="s">
        <v>5413</v>
      </c>
      <c r="X760" s="57" t="s">
        <v>5219</v>
      </c>
      <c r="Y760" s="57" t="s">
        <v>5152</v>
      </c>
      <c r="Z760" s="57" t="s">
        <v>252</v>
      </c>
      <c r="AA760" s="57" t="n">
        <v>1481</v>
      </c>
      <c r="AB760" s="57" t="n">
        <v>1481</v>
      </c>
      <c r="AC760" s="57" t="s">
        <v>4838</v>
      </c>
      <c r="AD760" s="57" t="s">
        <v>5026</v>
      </c>
      <c r="AE760" s="57" t="s">
        <v>4838</v>
      </c>
      <c r="AF760" s="58" t="n">
        <v>1</v>
      </c>
      <c r="AG760" s="58" t="n">
        <v>0</v>
      </c>
      <c r="AH760" s="58" t="n">
        <v>3.9985907517524</v>
      </c>
      <c r="AI760" s="59" t="b">
        <f aca="false">FALSE()</f>
        <v>0</v>
      </c>
      <c r="AJ760" s="59" t="b">
        <f aca="false">TRUE()</f>
        <v>1</v>
      </c>
      <c r="AK760" s="57" t="s">
        <v>5555</v>
      </c>
    </row>
    <row r="761" customFormat="false" ht="15" hidden="false" customHeight="true" outlineLevel="0" collapsed="false">
      <c r="B761" s="57" t="s">
        <v>4711</v>
      </c>
      <c r="C761" s="57" t="s">
        <v>255</v>
      </c>
      <c r="D761" s="57" t="s">
        <v>410</v>
      </c>
      <c r="E761" s="59" t="b">
        <f aca="false">TRUE()</f>
        <v>1</v>
      </c>
      <c r="F761" s="57" t="n">
        <v>1</v>
      </c>
      <c r="G761" s="57" t="s">
        <v>5172</v>
      </c>
      <c r="H761" s="57" t="s">
        <v>5113</v>
      </c>
      <c r="I761" s="57" t="n">
        <v>4</v>
      </c>
      <c r="J761" s="57" t="s">
        <v>425</v>
      </c>
      <c r="K761" s="57" t="n">
        <v>2</v>
      </c>
      <c r="L761" s="59" t="b">
        <f aca="false">FALSE()</f>
        <v>0</v>
      </c>
      <c r="M761" s="59" t="b">
        <f aca="false">TRUE()</f>
        <v>1</v>
      </c>
      <c r="N761" s="59" t="b">
        <f aca="false">TRUE()</f>
        <v>1</v>
      </c>
      <c r="O761" s="59" t="b">
        <f aca="false">TRUE()</f>
        <v>1</v>
      </c>
      <c r="P761" s="59" t="b">
        <f aca="false">TRUE()</f>
        <v>1</v>
      </c>
      <c r="Q761" s="57" t="s">
        <v>5416</v>
      </c>
      <c r="R761" s="57" t="s">
        <v>5561</v>
      </c>
      <c r="S761" s="57" t="s">
        <v>5558</v>
      </c>
      <c r="T761" s="58" t="n">
        <v>1</v>
      </c>
      <c r="U761" s="58" t="n">
        <v>0</v>
      </c>
      <c r="V761" s="57" t="s">
        <v>5455</v>
      </c>
      <c r="W761" s="57" t="s">
        <v>5413</v>
      </c>
      <c r="X761" s="57" t="s">
        <v>5219</v>
      </c>
      <c r="Y761" s="57" t="s">
        <v>5152</v>
      </c>
      <c r="Z761" s="57" t="s">
        <v>252</v>
      </c>
      <c r="AA761" s="57" t="n">
        <v>1481</v>
      </c>
      <c r="AB761" s="57" t="n">
        <v>1481</v>
      </c>
      <c r="AC761" s="57" t="s">
        <v>4838</v>
      </c>
      <c r="AD761" s="57" t="s">
        <v>5032</v>
      </c>
      <c r="AE761" s="57" t="s">
        <v>4838</v>
      </c>
      <c r="AF761" s="58" t="n">
        <v>1</v>
      </c>
      <c r="AG761" s="58" t="n">
        <v>0</v>
      </c>
      <c r="AH761" s="58" t="n">
        <v>3.57625907898182</v>
      </c>
      <c r="AI761" s="59" t="b">
        <f aca="false">FALSE()</f>
        <v>0</v>
      </c>
      <c r="AJ761" s="59" t="b">
        <f aca="false">TRUE()</f>
        <v>1</v>
      </c>
      <c r="AK761" s="57" t="s">
        <v>5555</v>
      </c>
    </row>
    <row r="762" customFormat="false" ht="15" hidden="false" customHeight="true" outlineLevel="0" collapsed="false">
      <c r="B762" s="57" t="s">
        <v>4711</v>
      </c>
      <c r="C762" s="57" t="s">
        <v>255</v>
      </c>
      <c r="D762" s="57" t="s">
        <v>410</v>
      </c>
      <c r="E762" s="59" t="b">
        <f aca="false">TRUE()</f>
        <v>1</v>
      </c>
      <c r="F762" s="57" t="n">
        <v>1</v>
      </c>
      <c r="G762" s="57" t="s">
        <v>5172</v>
      </c>
      <c r="H762" s="57" t="s">
        <v>5113</v>
      </c>
      <c r="I762" s="57" t="n">
        <v>4</v>
      </c>
      <c r="J762" s="57" t="s">
        <v>425</v>
      </c>
      <c r="K762" s="57" t="n">
        <v>2</v>
      </c>
      <c r="L762" s="59" t="b">
        <f aca="false">FALSE()</f>
        <v>0</v>
      </c>
      <c r="M762" s="59" t="b">
        <f aca="false">TRUE()</f>
        <v>1</v>
      </c>
      <c r="N762" s="59" t="b">
        <f aca="false">TRUE()</f>
        <v>1</v>
      </c>
      <c r="O762" s="59" t="b">
        <f aca="false">TRUE()</f>
        <v>1</v>
      </c>
      <c r="P762" s="59" t="b">
        <f aca="false">TRUE()</f>
        <v>1</v>
      </c>
      <c r="Q762" s="57" t="s">
        <v>5416</v>
      </c>
      <c r="R762" s="57" t="s">
        <v>5561</v>
      </c>
      <c r="S762" s="57" t="s">
        <v>5558</v>
      </c>
      <c r="T762" s="58" t="n">
        <v>1</v>
      </c>
      <c r="U762" s="58" t="n">
        <v>0</v>
      </c>
      <c r="V762" s="57" t="s">
        <v>5455</v>
      </c>
      <c r="W762" s="57" t="s">
        <v>5413</v>
      </c>
      <c r="X762" s="57" t="s">
        <v>5219</v>
      </c>
      <c r="Y762" s="57" t="s">
        <v>5152</v>
      </c>
      <c r="Z762" s="57" t="s">
        <v>252</v>
      </c>
      <c r="AA762" s="57" t="n">
        <v>1481</v>
      </c>
      <c r="AB762" s="57" t="n">
        <v>1481</v>
      </c>
      <c r="AC762" s="57" t="s">
        <v>4838</v>
      </c>
      <c r="AD762" s="57" t="s">
        <v>5034</v>
      </c>
      <c r="AE762" s="57" t="s">
        <v>4838</v>
      </c>
      <c r="AF762" s="58" t="n">
        <v>1</v>
      </c>
      <c r="AG762" s="58" t="n">
        <v>0</v>
      </c>
      <c r="AH762" s="58" t="n">
        <v>3.1799856917917</v>
      </c>
      <c r="AI762" s="59" t="b">
        <f aca="false">TRUE()</f>
        <v>1</v>
      </c>
      <c r="AJ762" s="59" t="b">
        <f aca="false">TRUE()</f>
        <v>1</v>
      </c>
      <c r="AK762" s="57" t="s">
        <v>5555</v>
      </c>
    </row>
    <row r="763" customFormat="false" ht="15" hidden="false" customHeight="true" outlineLevel="0" collapsed="false">
      <c r="B763" s="57" t="s">
        <v>4711</v>
      </c>
      <c r="C763" s="57" t="s">
        <v>255</v>
      </c>
      <c r="D763" s="57" t="s">
        <v>410</v>
      </c>
      <c r="E763" s="59" t="b">
        <f aca="false">TRUE()</f>
        <v>1</v>
      </c>
      <c r="F763" s="57" t="n">
        <v>1</v>
      </c>
      <c r="G763" s="57" t="s">
        <v>5172</v>
      </c>
      <c r="H763" s="57" t="s">
        <v>5113</v>
      </c>
      <c r="I763" s="57" t="n">
        <v>5</v>
      </c>
      <c r="J763" s="57" t="s">
        <v>4570</v>
      </c>
      <c r="K763" s="57" t="n">
        <v>2</v>
      </c>
      <c r="L763" s="59" t="b">
        <f aca="false">FALSE()</f>
        <v>0</v>
      </c>
      <c r="M763" s="59" t="b">
        <f aca="false">TRUE()</f>
        <v>1</v>
      </c>
      <c r="N763" s="59" t="b">
        <f aca="false">TRUE()</f>
        <v>1</v>
      </c>
      <c r="O763" s="59" t="b">
        <f aca="false">TRUE()</f>
        <v>1</v>
      </c>
      <c r="P763" s="59" t="b">
        <f aca="false">TRUE()</f>
        <v>1</v>
      </c>
      <c r="Q763" s="57" t="s">
        <v>5447</v>
      </c>
      <c r="R763" s="57" t="s">
        <v>4840</v>
      </c>
      <c r="S763" s="57" t="s">
        <v>5557</v>
      </c>
      <c r="T763" s="58" t="n">
        <v>1</v>
      </c>
      <c r="U763" s="58" t="n">
        <v>0</v>
      </c>
      <c r="V763" s="57" t="s">
        <v>551</v>
      </c>
      <c r="W763" s="57" t="s">
        <v>282</v>
      </c>
      <c r="X763" s="57" t="s">
        <v>5180</v>
      </c>
      <c r="Y763" s="57" t="s">
        <v>5157</v>
      </c>
      <c r="Z763" s="57" t="s">
        <v>4976</v>
      </c>
      <c r="AA763" s="57" t="n">
        <v>146</v>
      </c>
      <c r="AB763" s="57" t="n">
        <v>146</v>
      </c>
      <c r="AC763" s="57" t="s">
        <v>5425</v>
      </c>
      <c r="AD763" s="57" t="s">
        <v>4866</v>
      </c>
      <c r="AE763" s="57" t="s">
        <v>4866</v>
      </c>
      <c r="AF763" s="58" t="n">
        <v>1</v>
      </c>
      <c r="AG763" s="58" t="n">
        <v>0</v>
      </c>
      <c r="AH763" s="58" t="n">
        <v>4.48370259941489</v>
      </c>
      <c r="AI763" s="59" t="b">
        <f aca="false">FALSE()</f>
        <v>0</v>
      </c>
      <c r="AJ763" s="59" t="b">
        <f aca="false">FALSE()</f>
        <v>0</v>
      </c>
      <c r="AK763" s="57" t="s">
        <v>5556</v>
      </c>
    </row>
    <row r="764" customFormat="false" ht="15" hidden="false" customHeight="true" outlineLevel="0" collapsed="false">
      <c r="B764" s="57" t="s">
        <v>4711</v>
      </c>
      <c r="C764" s="57" t="s">
        <v>255</v>
      </c>
      <c r="D764" s="57" t="s">
        <v>410</v>
      </c>
      <c r="E764" s="59" t="b">
        <f aca="false">TRUE()</f>
        <v>1</v>
      </c>
      <c r="F764" s="57" t="n">
        <v>1</v>
      </c>
      <c r="G764" s="57" t="s">
        <v>5172</v>
      </c>
      <c r="H764" s="57" t="s">
        <v>5113</v>
      </c>
      <c r="I764" s="57" t="n">
        <v>5</v>
      </c>
      <c r="J764" s="57" t="s">
        <v>4570</v>
      </c>
      <c r="K764" s="57" t="n">
        <v>2</v>
      </c>
      <c r="L764" s="59" t="b">
        <f aca="false">FALSE()</f>
        <v>0</v>
      </c>
      <c r="M764" s="59" t="b">
        <f aca="false">TRUE()</f>
        <v>1</v>
      </c>
      <c r="N764" s="59" t="b">
        <f aca="false">TRUE()</f>
        <v>1</v>
      </c>
      <c r="O764" s="59" t="b">
        <f aca="false">TRUE()</f>
        <v>1</v>
      </c>
      <c r="P764" s="59" t="b">
        <f aca="false">TRUE()</f>
        <v>1</v>
      </c>
      <c r="Q764" s="57" t="s">
        <v>5447</v>
      </c>
      <c r="R764" s="57" t="s">
        <v>4838</v>
      </c>
      <c r="S764" s="57" t="s">
        <v>5557</v>
      </c>
      <c r="T764" s="58" t="n">
        <v>1</v>
      </c>
      <c r="U764" s="58" t="n">
        <v>0</v>
      </c>
      <c r="V764" s="57" t="s">
        <v>551</v>
      </c>
      <c r="W764" s="57" t="s">
        <v>282</v>
      </c>
      <c r="X764" s="57" t="s">
        <v>5180</v>
      </c>
      <c r="Y764" s="57" t="s">
        <v>5157</v>
      </c>
      <c r="Z764" s="57" t="s">
        <v>4976</v>
      </c>
      <c r="AA764" s="57" t="n">
        <v>146</v>
      </c>
      <c r="AB764" s="57" t="n">
        <v>146</v>
      </c>
      <c r="AC764" s="57" t="s">
        <v>5425</v>
      </c>
      <c r="AD764" s="57" t="s">
        <v>4866</v>
      </c>
      <c r="AE764" s="57" t="s">
        <v>4866</v>
      </c>
      <c r="AF764" s="58" t="n">
        <v>1</v>
      </c>
      <c r="AG764" s="58" t="n">
        <v>0</v>
      </c>
      <c r="AH764" s="58" t="n">
        <v>4.49715843616833</v>
      </c>
      <c r="AI764" s="59" t="b">
        <f aca="false">FALSE()</f>
        <v>0</v>
      </c>
      <c r="AJ764" s="59" t="b">
        <f aca="false">FALSE()</f>
        <v>0</v>
      </c>
      <c r="AK764" s="57" t="s">
        <v>5556</v>
      </c>
    </row>
    <row r="765" customFormat="false" ht="15" hidden="false" customHeight="true" outlineLevel="0" collapsed="false">
      <c r="B765" s="57" t="s">
        <v>4711</v>
      </c>
      <c r="C765" s="57" t="s">
        <v>255</v>
      </c>
      <c r="D765" s="57" t="s">
        <v>410</v>
      </c>
      <c r="E765" s="59" t="b">
        <f aca="false">TRUE()</f>
        <v>1</v>
      </c>
      <c r="F765" s="57" t="n">
        <v>1</v>
      </c>
      <c r="G765" s="57" t="s">
        <v>5172</v>
      </c>
      <c r="H765" s="57" t="s">
        <v>5113</v>
      </c>
      <c r="I765" s="57" t="n">
        <v>5</v>
      </c>
      <c r="J765" s="57" t="s">
        <v>4570</v>
      </c>
      <c r="K765" s="57" t="n">
        <v>2</v>
      </c>
      <c r="L765" s="59" t="b">
        <f aca="false">FALSE()</f>
        <v>0</v>
      </c>
      <c r="M765" s="59" t="b">
        <f aca="false">TRUE()</f>
        <v>1</v>
      </c>
      <c r="N765" s="59" t="b">
        <f aca="false">TRUE()</f>
        <v>1</v>
      </c>
      <c r="O765" s="59" t="b">
        <f aca="false">TRUE()</f>
        <v>1</v>
      </c>
      <c r="P765" s="59" t="b">
        <f aca="false">TRUE()</f>
        <v>1</v>
      </c>
      <c r="Q765" s="57" t="s">
        <v>5447</v>
      </c>
      <c r="R765" s="57" t="s">
        <v>5028</v>
      </c>
      <c r="S765" s="57" t="s">
        <v>5558</v>
      </c>
      <c r="T765" s="58" t="n">
        <v>1</v>
      </c>
      <c r="U765" s="58" t="n">
        <v>0</v>
      </c>
      <c r="V765" s="57" t="s">
        <v>341</v>
      </c>
      <c r="W765" s="57" t="s">
        <v>282</v>
      </c>
      <c r="X765" s="57" t="s">
        <v>5174</v>
      </c>
      <c r="Y765" s="57" t="s">
        <v>5173</v>
      </c>
      <c r="Z765" s="57" t="s">
        <v>4866</v>
      </c>
      <c r="AA765" s="57" t="n">
        <v>176</v>
      </c>
      <c r="AB765" s="57" t="n">
        <v>176</v>
      </c>
      <c r="AC765" s="57" t="s">
        <v>5459</v>
      </c>
      <c r="AD765" s="57" t="s">
        <v>5460</v>
      </c>
      <c r="AE765" s="57" t="s">
        <v>4838</v>
      </c>
      <c r="AF765" s="58" t="n">
        <v>1</v>
      </c>
      <c r="AG765" s="58" t="n">
        <v>0</v>
      </c>
      <c r="AH765" s="58" t="n">
        <v>4.46847960720421</v>
      </c>
      <c r="AI765" s="59" t="b">
        <f aca="false">FALSE()</f>
        <v>0</v>
      </c>
      <c r="AJ765" s="59" t="b">
        <f aca="false">FALSE()</f>
        <v>0</v>
      </c>
      <c r="AK765" s="57" t="s">
        <v>5555</v>
      </c>
    </row>
    <row r="766" customFormat="false" ht="15" hidden="false" customHeight="true" outlineLevel="0" collapsed="false">
      <c r="B766" s="57" t="s">
        <v>4711</v>
      </c>
      <c r="C766" s="57" t="s">
        <v>255</v>
      </c>
      <c r="D766" s="57" t="s">
        <v>410</v>
      </c>
      <c r="E766" s="59" t="b">
        <f aca="false">TRUE()</f>
        <v>1</v>
      </c>
      <c r="F766" s="57" t="n">
        <v>1</v>
      </c>
      <c r="G766" s="57" t="s">
        <v>5172</v>
      </c>
      <c r="H766" s="57" t="s">
        <v>5113</v>
      </c>
      <c r="I766" s="57" t="n">
        <v>5</v>
      </c>
      <c r="J766" s="57" t="s">
        <v>4570</v>
      </c>
      <c r="K766" s="57" t="n">
        <v>2</v>
      </c>
      <c r="L766" s="59" t="b">
        <f aca="false">FALSE()</f>
        <v>0</v>
      </c>
      <c r="M766" s="59" t="b">
        <f aca="false">TRUE()</f>
        <v>1</v>
      </c>
      <c r="N766" s="59" t="b">
        <f aca="false">TRUE()</f>
        <v>1</v>
      </c>
      <c r="O766" s="59" t="b">
        <f aca="false">TRUE()</f>
        <v>1</v>
      </c>
      <c r="P766" s="59" t="b">
        <f aca="false">TRUE()</f>
        <v>1</v>
      </c>
      <c r="Q766" s="57" t="s">
        <v>5447</v>
      </c>
      <c r="R766" s="57" t="s">
        <v>5028</v>
      </c>
      <c r="S766" s="57" t="s">
        <v>5558</v>
      </c>
      <c r="T766" s="58" t="n">
        <v>1</v>
      </c>
      <c r="U766" s="58" t="n">
        <v>0</v>
      </c>
      <c r="V766" s="57" t="s">
        <v>551</v>
      </c>
      <c r="W766" s="57" t="s">
        <v>282</v>
      </c>
      <c r="X766" s="57" t="s">
        <v>5180</v>
      </c>
      <c r="Y766" s="57" t="s">
        <v>5157</v>
      </c>
      <c r="Z766" s="57" t="s">
        <v>4976</v>
      </c>
      <c r="AA766" s="57" t="n">
        <v>146</v>
      </c>
      <c r="AB766" s="57" t="n">
        <v>146</v>
      </c>
      <c r="AC766" s="57" t="s">
        <v>5425</v>
      </c>
      <c r="AD766" s="57" t="s">
        <v>4795</v>
      </c>
      <c r="AE766" s="57" t="s">
        <v>4795</v>
      </c>
      <c r="AF766" s="58" t="n">
        <v>1</v>
      </c>
      <c r="AG766" s="58" t="n">
        <v>0</v>
      </c>
      <c r="AH766" s="58" t="n">
        <v>4.20692025120515</v>
      </c>
      <c r="AI766" s="59" t="b">
        <f aca="false">FALSE()</f>
        <v>0</v>
      </c>
      <c r="AJ766" s="59" t="b">
        <f aca="false">FALSE()</f>
        <v>0</v>
      </c>
      <c r="AK766" s="57" t="s">
        <v>5555</v>
      </c>
    </row>
    <row r="767" customFormat="false" ht="15" hidden="false" customHeight="true" outlineLevel="0" collapsed="false">
      <c r="B767" s="57" t="s">
        <v>4711</v>
      </c>
      <c r="C767" s="57" t="s">
        <v>255</v>
      </c>
      <c r="D767" s="57" t="s">
        <v>410</v>
      </c>
      <c r="E767" s="59" t="b">
        <f aca="false">TRUE()</f>
        <v>1</v>
      </c>
      <c r="F767" s="57" t="n">
        <v>1</v>
      </c>
      <c r="G767" s="57" t="s">
        <v>5172</v>
      </c>
      <c r="H767" s="57" t="s">
        <v>5113</v>
      </c>
      <c r="I767" s="57" t="n">
        <v>5</v>
      </c>
      <c r="J767" s="57" t="s">
        <v>4570</v>
      </c>
      <c r="K767" s="57" t="n">
        <v>2</v>
      </c>
      <c r="L767" s="59" t="b">
        <f aca="false">FALSE()</f>
        <v>0</v>
      </c>
      <c r="M767" s="59" t="b">
        <f aca="false">TRUE()</f>
        <v>1</v>
      </c>
      <c r="N767" s="59" t="b">
        <f aca="false">TRUE()</f>
        <v>1</v>
      </c>
      <c r="O767" s="59" t="b">
        <f aca="false">TRUE()</f>
        <v>1</v>
      </c>
      <c r="P767" s="59" t="b">
        <f aca="false">TRUE()</f>
        <v>1</v>
      </c>
      <c r="Q767" s="57" t="s">
        <v>5447</v>
      </c>
      <c r="R767" s="57" t="s">
        <v>5028</v>
      </c>
      <c r="S767" s="57" t="s">
        <v>5558</v>
      </c>
      <c r="T767" s="58" t="n">
        <v>1</v>
      </c>
      <c r="U767" s="58" t="n">
        <v>0</v>
      </c>
      <c r="V767" s="57" t="s">
        <v>551</v>
      </c>
      <c r="W767" s="57" t="s">
        <v>282</v>
      </c>
      <c r="X767" s="57" t="s">
        <v>5180</v>
      </c>
      <c r="Y767" s="57" t="s">
        <v>5157</v>
      </c>
      <c r="Z767" s="57" t="s">
        <v>4976</v>
      </c>
      <c r="AA767" s="57" t="n">
        <v>146</v>
      </c>
      <c r="AB767" s="57" t="n">
        <v>146</v>
      </c>
      <c r="AC767" s="57" t="s">
        <v>5425</v>
      </c>
      <c r="AD767" s="57" t="s">
        <v>4840</v>
      </c>
      <c r="AE767" s="57" t="s">
        <v>4838</v>
      </c>
      <c r="AF767" s="58" t="n">
        <v>1</v>
      </c>
      <c r="AG767" s="58" t="n">
        <v>0</v>
      </c>
      <c r="AH767" s="58" t="n">
        <v>4.41647529145131</v>
      </c>
      <c r="AI767" s="59" t="b">
        <f aca="false">FALSE()</f>
        <v>0</v>
      </c>
      <c r="AJ767" s="59" t="b">
        <f aca="false">FALSE()</f>
        <v>0</v>
      </c>
      <c r="AK767" s="57" t="s">
        <v>5555</v>
      </c>
    </row>
    <row r="768" customFormat="false" ht="15" hidden="false" customHeight="true" outlineLevel="0" collapsed="false">
      <c r="B768" s="57" t="s">
        <v>4711</v>
      </c>
      <c r="C768" s="57" t="s">
        <v>255</v>
      </c>
      <c r="D768" s="57" t="s">
        <v>410</v>
      </c>
      <c r="E768" s="59" t="b">
        <f aca="false">TRUE()</f>
        <v>1</v>
      </c>
      <c r="F768" s="57" t="n">
        <v>1</v>
      </c>
      <c r="G768" s="57" t="s">
        <v>5172</v>
      </c>
      <c r="H768" s="57" t="s">
        <v>5113</v>
      </c>
      <c r="I768" s="57" t="n">
        <v>5</v>
      </c>
      <c r="J768" s="57" t="s">
        <v>4570</v>
      </c>
      <c r="K768" s="57" t="n">
        <v>2</v>
      </c>
      <c r="L768" s="59" t="b">
        <f aca="false">FALSE()</f>
        <v>0</v>
      </c>
      <c r="M768" s="59" t="b">
        <f aca="false">TRUE()</f>
        <v>1</v>
      </c>
      <c r="N768" s="59" t="b">
        <f aca="false">TRUE()</f>
        <v>1</v>
      </c>
      <c r="O768" s="59" t="b">
        <f aca="false">TRUE()</f>
        <v>1</v>
      </c>
      <c r="P768" s="59" t="b">
        <f aca="false">TRUE()</f>
        <v>1</v>
      </c>
      <c r="Q768" s="57" t="s">
        <v>5447</v>
      </c>
      <c r="R768" s="57" t="s">
        <v>5028</v>
      </c>
      <c r="S768" s="57" t="s">
        <v>5558</v>
      </c>
      <c r="T768" s="58" t="n">
        <v>1</v>
      </c>
      <c r="U768" s="58" t="n">
        <v>0</v>
      </c>
      <c r="V768" s="57" t="s">
        <v>551</v>
      </c>
      <c r="W768" s="57" t="s">
        <v>282</v>
      </c>
      <c r="X768" s="57" t="s">
        <v>5180</v>
      </c>
      <c r="Y768" s="57" t="s">
        <v>5157</v>
      </c>
      <c r="Z768" s="57" t="s">
        <v>4976</v>
      </c>
      <c r="AA768" s="57" t="n">
        <v>146</v>
      </c>
      <c r="AB768" s="57" t="n">
        <v>146</v>
      </c>
      <c r="AC768" s="57" t="s">
        <v>5425</v>
      </c>
      <c r="AD768" s="57" t="s">
        <v>4838</v>
      </c>
      <c r="AE768" s="57" t="s">
        <v>4838</v>
      </c>
      <c r="AF768" s="58" t="n">
        <v>1</v>
      </c>
      <c r="AG768" s="58" t="n">
        <v>0</v>
      </c>
      <c r="AH768" s="58" t="n">
        <v>4.32300520471584</v>
      </c>
      <c r="AI768" s="59" t="b">
        <f aca="false">FALSE()</f>
        <v>0</v>
      </c>
      <c r="AJ768" s="59" t="b">
        <f aca="false">FALSE()</f>
        <v>0</v>
      </c>
      <c r="AK768" s="57" t="s">
        <v>5555</v>
      </c>
    </row>
    <row r="769" customFormat="false" ht="15" hidden="false" customHeight="true" outlineLevel="0" collapsed="false">
      <c r="B769" s="57" t="s">
        <v>4711</v>
      </c>
      <c r="C769" s="57" t="s">
        <v>255</v>
      </c>
      <c r="D769" s="57" t="s">
        <v>410</v>
      </c>
      <c r="E769" s="59" t="b">
        <f aca="false">TRUE()</f>
        <v>1</v>
      </c>
      <c r="F769" s="57" t="n">
        <v>1</v>
      </c>
      <c r="G769" s="57" t="s">
        <v>5172</v>
      </c>
      <c r="H769" s="57" t="s">
        <v>5113</v>
      </c>
      <c r="I769" s="57" t="n">
        <v>5</v>
      </c>
      <c r="J769" s="57" t="s">
        <v>4570</v>
      </c>
      <c r="K769" s="57" t="n">
        <v>2</v>
      </c>
      <c r="L769" s="59" t="b">
        <f aca="false">FALSE()</f>
        <v>0</v>
      </c>
      <c r="M769" s="59" t="b">
        <f aca="false">TRUE()</f>
        <v>1</v>
      </c>
      <c r="N769" s="59" t="b">
        <f aca="false">TRUE()</f>
        <v>1</v>
      </c>
      <c r="O769" s="59" t="b">
        <f aca="false">TRUE()</f>
        <v>1</v>
      </c>
      <c r="P769" s="59" t="b">
        <f aca="false">TRUE()</f>
        <v>1</v>
      </c>
      <c r="Q769" s="57" t="s">
        <v>5447</v>
      </c>
      <c r="R769" s="57" t="s">
        <v>5028</v>
      </c>
      <c r="S769" s="57" t="s">
        <v>5558</v>
      </c>
      <c r="T769" s="58" t="n">
        <v>1</v>
      </c>
      <c r="U769" s="58" t="n">
        <v>0</v>
      </c>
      <c r="V769" s="57" t="s">
        <v>551</v>
      </c>
      <c r="W769" s="57" t="s">
        <v>282</v>
      </c>
      <c r="X769" s="57" t="s">
        <v>5180</v>
      </c>
      <c r="Y769" s="57" t="s">
        <v>5157</v>
      </c>
      <c r="Z769" s="57" t="s">
        <v>4976</v>
      </c>
      <c r="AA769" s="57" t="n">
        <v>146</v>
      </c>
      <c r="AB769" s="57" t="n">
        <v>146</v>
      </c>
      <c r="AC769" s="57" t="s">
        <v>5425</v>
      </c>
      <c r="AD769" s="57" t="s">
        <v>4866</v>
      </c>
      <c r="AE769" s="57" t="s">
        <v>4866</v>
      </c>
      <c r="AF769" s="58" t="n">
        <v>1</v>
      </c>
      <c r="AG769" s="58" t="n">
        <v>0</v>
      </c>
      <c r="AH769" s="58" t="n">
        <v>3.45306154014087</v>
      </c>
      <c r="AI769" s="59" t="b">
        <f aca="false">TRUE()</f>
        <v>1</v>
      </c>
      <c r="AJ769" s="59" t="b">
        <f aca="false">TRUE()</f>
        <v>1</v>
      </c>
      <c r="AK769" s="57" t="s">
        <v>5556</v>
      </c>
    </row>
    <row r="770" customFormat="false" ht="15" hidden="false" customHeight="true" outlineLevel="0" collapsed="false">
      <c r="B770" s="57" t="s">
        <v>4711</v>
      </c>
      <c r="C770" s="57" t="s">
        <v>255</v>
      </c>
      <c r="D770" s="57" t="s">
        <v>410</v>
      </c>
      <c r="E770" s="59" t="b">
        <f aca="false">TRUE()</f>
        <v>1</v>
      </c>
      <c r="F770" s="57" t="n">
        <v>1</v>
      </c>
      <c r="G770" s="57" t="s">
        <v>5172</v>
      </c>
      <c r="H770" s="57" t="s">
        <v>5113</v>
      </c>
      <c r="I770" s="57" t="n">
        <v>5</v>
      </c>
      <c r="J770" s="57" t="s">
        <v>4570</v>
      </c>
      <c r="K770" s="57" t="n">
        <v>2</v>
      </c>
      <c r="L770" s="59" t="b">
        <f aca="false">FALSE()</f>
        <v>0</v>
      </c>
      <c r="M770" s="59" t="b">
        <f aca="false">TRUE()</f>
        <v>1</v>
      </c>
      <c r="N770" s="59" t="b">
        <f aca="false">TRUE()</f>
        <v>1</v>
      </c>
      <c r="O770" s="59" t="b">
        <f aca="false">TRUE()</f>
        <v>1</v>
      </c>
      <c r="P770" s="59" t="b">
        <f aca="false">TRUE()</f>
        <v>1</v>
      </c>
      <c r="Q770" s="57" t="s">
        <v>5447</v>
      </c>
      <c r="R770" s="57" t="s">
        <v>5028</v>
      </c>
      <c r="S770" s="57" t="s">
        <v>5558</v>
      </c>
      <c r="T770" s="58" t="n">
        <v>1</v>
      </c>
      <c r="U770" s="58" t="n">
        <v>0</v>
      </c>
      <c r="V770" s="57" t="s">
        <v>551</v>
      </c>
      <c r="W770" s="57" t="s">
        <v>282</v>
      </c>
      <c r="X770" s="57" t="s">
        <v>5180</v>
      </c>
      <c r="Y770" s="57" t="s">
        <v>5157</v>
      </c>
      <c r="Z770" s="57" t="s">
        <v>4976</v>
      </c>
      <c r="AA770" s="57" t="n">
        <v>146</v>
      </c>
      <c r="AB770" s="57" t="n">
        <v>146</v>
      </c>
      <c r="AC770" s="57" t="s">
        <v>5425</v>
      </c>
      <c r="AD770" s="57" t="s">
        <v>5028</v>
      </c>
      <c r="AE770" s="57" t="s">
        <v>4838</v>
      </c>
      <c r="AF770" s="58" t="n">
        <v>1</v>
      </c>
      <c r="AG770" s="58" t="n">
        <v>0</v>
      </c>
      <c r="AH770" s="58" t="n">
        <v>4.03248632979705</v>
      </c>
      <c r="AI770" s="59" t="b">
        <f aca="false">FALSE()</f>
        <v>0</v>
      </c>
      <c r="AJ770" s="59" t="b">
        <f aca="false">FALSE()</f>
        <v>0</v>
      </c>
      <c r="AK770" s="57" t="s">
        <v>5555</v>
      </c>
    </row>
    <row r="771" customFormat="false" ht="15" hidden="false" customHeight="true" outlineLevel="0" collapsed="false">
      <c r="B771" s="57" t="s">
        <v>4711</v>
      </c>
      <c r="C771" s="57" t="s">
        <v>255</v>
      </c>
      <c r="D771" s="57" t="s">
        <v>410</v>
      </c>
      <c r="E771" s="59" t="b">
        <f aca="false">TRUE()</f>
        <v>1</v>
      </c>
      <c r="F771" s="57" t="n">
        <v>1</v>
      </c>
      <c r="G771" s="57" t="s">
        <v>5172</v>
      </c>
      <c r="H771" s="57" t="s">
        <v>5113</v>
      </c>
      <c r="I771" s="57" t="n">
        <v>5</v>
      </c>
      <c r="J771" s="57" t="s">
        <v>4570</v>
      </c>
      <c r="K771" s="57" t="n">
        <v>2</v>
      </c>
      <c r="L771" s="59" t="b">
        <f aca="false">FALSE()</f>
        <v>0</v>
      </c>
      <c r="M771" s="59" t="b">
        <f aca="false">TRUE()</f>
        <v>1</v>
      </c>
      <c r="N771" s="59" t="b">
        <f aca="false">TRUE()</f>
        <v>1</v>
      </c>
      <c r="O771" s="59" t="b">
        <f aca="false">TRUE()</f>
        <v>1</v>
      </c>
      <c r="P771" s="59" t="b">
        <f aca="false">TRUE()</f>
        <v>1</v>
      </c>
      <c r="Q771" s="57" t="s">
        <v>5447</v>
      </c>
      <c r="R771" s="57" t="s">
        <v>5030</v>
      </c>
      <c r="S771" s="57" t="s">
        <v>5558</v>
      </c>
      <c r="T771" s="58" t="n">
        <v>1</v>
      </c>
      <c r="U771" s="58" t="n">
        <v>0</v>
      </c>
      <c r="V771" s="57" t="s">
        <v>551</v>
      </c>
      <c r="W771" s="57" t="s">
        <v>282</v>
      </c>
      <c r="X771" s="57" t="s">
        <v>5180</v>
      </c>
      <c r="Y771" s="57" t="s">
        <v>5157</v>
      </c>
      <c r="Z771" s="57" t="s">
        <v>4976</v>
      </c>
      <c r="AA771" s="57" t="n">
        <v>145</v>
      </c>
      <c r="AB771" s="57" t="n">
        <v>145</v>
      </c>
      <c r="AC771" s="57" t="s">
        <v>5417</v>
      </c>
      <c r="AD771" s="57" t="s">
        <v>5480</v>
      </c>
      <c r="AE771" s="57" t="s">
        <v>4838</v>
      </c>
      <c r="AF771" s="58" t="n">
        <v>1</v>
      </c>
      <c r="AG771" s="58" t="n">
        <v>0</v>
      </c>
      <c r="AH771" s="58" t="n">
        <v>4.34365905660192</v>
      </c>
      <c r="AI771" s="59" t="b">
        <f aca="false">FALSE()</f>
        <v>0</v>
      </c>
      <c r="AJ771" s="59" t="b">
        <f aca="false">FALSE()</f>
        <v>0</v>
      </c>
      <c r="AK771" s="57" t="s">
        <v>5555</v>
      </c>
    </row>
    <row r="772" customFormat="false" ht="15" hidden="false" customHeight="true" outlineLevel="0" collapsed="false">
      <c r="B772" s="57" t="s">
        <v>4711</v>
      </c>
      <c r="C772" s="57" t="s">
        <v>255</v>
      </c>
      <c r="D772" s="57" t="s">
        <v>410</v>
      </c>
      <c r="E772" s="59" t="b">
        <f aca="false">TRUE()</f>
        <v>1</v>
      </c>
      <c r="F772" s="57" t="n">
        <v>1</v>
      </c>
      <c r="G772" s="57" t="s">
        <v>5172</v>
      </c>
      <c r="H772" s="57" t="s">
        <v>5113</v>
      </c>
      <c r="I772" s="57" t="n">
        <v>5</v>
      </c>
      <c r="J772" s="57" t="s">
        <v>4570</v>
      </c>
      <c r="K772" s="57" t="n">
        <v>2</v>
      </c>
      <c r="L772" s="59" t="b">
        <f aca="false">FALSE()</f>
        <v>0</v>
      </c>
      <c r="M772" s="59" t="b">
        <f aca="false">TRUE()</f>
        <v>1</v>
      </c>
      <c r="N772" s="59" t="b">
        <f aca="false">TRUE()</f>
        <v>1</v>
      </c>
      <c r="O772" s="59" t="b">
        <f aca="false">TRUE()</f>
        <v>1</v>
      </c>
      <c r="P772" s="59" t="b">
        <f aca="false">TRUE()</f>
        <v>1</v>
      </c>
      <c r="Q772" s="57" t="s">
        <v>5447</v>
      </c>
      <c r="R772" s="57" t="s">
        <v>5030</v>
      </c>
      <c r="S772" s="57" t="s">
        <v>5558</v>
      </c>
      <c r="T772" s="58" t="n">
        <v>1</v>
      </c>
      <c r="U772" s="58" t="n">
        <v>0</v>
      </c>
      <c r="V772" s="57" t="s">
        <v>551</v>
      </c>
      <c r="W772" s="57" t="s">
        <v>282</v>
      </c>
      <c r="X772" s="57" t="s">
        <v>5180</v>
      </c>
      <c r="Y772" s="57" t="s">
        <v>5157</v>
      </c>
      <c r="Z772" s="57" t="s">
        <v>4976</v>
      </c>
      <c r="AA772" s="57" t="n">
        <v>146</v>
      </c>
      <c r="AB772" s="57" t="n">
        <v>146</v>
      </c>
      <c r="AC772" s="57" t="s">
        <v>5425</v>
      </c>
      <c r="AD772" s="57" t="s">
        <v>4795</v>
      </c>
      <c r="AE772" s="57" t="s">
        <v>4795</v>
      </c>
      <c r="AF772" s="58" t="n">
        <v>1</v>
      </c>
      <c r="AG772" s="58" t="n">
        <v>0</v>
      </c>
      <c r="AH772" s="58" t="n">
        <v>4.04894899943182</v>
      </c>
      <c r="AI772" s="59" t="b">
        <f aca="false">FALSE()</f>
        <v>0</v>
      </c>
      <c r="AJ772" s="59" t="b">
        <f aca="false">FALSE()</f>
        <v>0</v>
      </c>
      <c r="AK772" s="57" t="s">
        <v>5555</v>
      </c>
    </row>
    <row r="773" customFormat="false" ht="15" hidden="false" customHeight="true" outlineLevel="0" collapsed="false">
      <c r="B773" s="57" t="s">
        <v>4711</v>
      </c>
      <c r="C773" s="57" t="s">
        <v>255</v>
      </c>
      <c r="D773" s="57" t="s">
        <v>410</v>
      </c>
      <c r="E773" s="59" t="b">
        <f aca="false">TRUE()</f>
        <v>1</v>
      </c>
      <c r="F773" s="57" t="n">
        <v>1</v>
      </c>
      <c r="G773" s="57" t="s">
        <v>5172</v>
      </c>
      <c r="H773" s="57" t="s">
        <v>5113</v>
      </c>
      <c r="I773" s="57" t="n">
        <v>5</v>
      </c>
      <c r="J773" s="57" t="s">
        <v>4570</v>
      </c>
      <c r="K773" s="57" t="n">
        <v>2</v>
      </c>
      <c r="L773" s="59" t="b">
        <f aca="false">FALSE()</f>
        <v>0</v>
      </c>
      <c r="M773" s="59" t="b">
        <f aca="false">TRUE()</f>
        <v>1</v>
      </c>
      <c r="N773" s="59" t="b">
        <f aca="false">TRUE()</f>
        <v>1</v>
      </c>
      <c r="O773" s="59" t="b">
        <f aca="false">TRUE()</f>
        <v>1</v>
      </c>
      <c r="P773" s="59" t="b">
        <f aca="false">TRUE()</f>
        <v>1</v>
      </c>
      <c r="Q773" s="57" t="s">
        <v>5447</v>
      </c>
      <c r="R773" s="57" t="s">
        <v>5030</v>
      </c>
      <c r="S773" s="57" t="s">
        <v>5558</v>
      </c>
      <c r="T773" s="58" t="n">
        <v>1</v>
      </c>
      <c r="U773" s="58" t="n">
        <v>0</v>
      </c>
      <c r="V773" s="57" t="s">
        <v>551</v>
      </c>
      <c r="W773" s="57" t="s">
        <v>282</v>
      </c>
      <c r="X773" s="57" t="s">
        <v>5180</v>
      </c>
      <c r="Y773" s="57" t="s">
        <v>5157</v>
      </c>
      <c r="Z773" s="57" t="s">
        <v>4976</v>
      </c>
      <c r="AA773" s="57" t="n">
        <v>146</v>
      </c>
      <c r="AB773" s="57" t="n">
        <v>146</v>
      </c>
      <c r="AC773" s="57" t="s">
        <v>5425</v>
      </c>
      <c r="AD773" s="57" t="s">
        <v>4866</v>
      </c>
      <c r="AE773" s="57" t="s">
        <v>4866</v>
      </c>
      <c r="AF773" s="58" t="n">
        <v>1</v>
      </c>
      <c r="AG773" s="58" t="n">
        <v>0</v>
      </c>
      <c r="AH773" s="58" t="n">
        <v>3.95698066712488</v>
      </c>
      <c r="AI773" s="59" t="b">
        <f aca="false">FALSE()</f>
        <v>0</v>
      </c>
      <c r="AJ773" s="59" t="b">
        <f aca="false">TRUE()</f>
        <v>1</v>
      </c>
      <c r="AK773" s="57" t="s">
        <v>5556</v>
      </c>
    </row>
    <row r="774" customFormat="false" ht="15" hidden="false" customHeight="true" outlineLevel="0" collapsed="false">
      <c r="B774" s="57" t="s">
        <v>4711</v>
      </c>
      <c r="C774" s="57" t="s">
        <v>255</v>
      </c>
      <c r="D774" s="57" t="s">
        <v>410</v>
      </c>
      <c r="E774" s="59" t="b">
        <f aca="false">TRUE()</f>
        <v>1</v>
      </c>
      <c r="F774" s="57" t="n">
        <v>1</v>
      </c>
      <c r="G774" s="57" t="s">
        <v>5172</v>
      </c>
      <c r="H774" s="57" t="s">
        <v>5113</v>
      </c>
      <c r="I774" s="57" t="n">
        <v>5</v>
      </c>
      <c r="J774" s="57" t="s">
        <v>4570</v>
      </c>
      <c r="K774" s="57" t="n">
        <v>2</v>
      </c>
      <c r="L774" s="59" t="b">
        <f aca="false">FALSE()</f>
        <v>0</v>
      </c>
      <c r="M774" s="59" t="b">
        <f aca="false">TRUE()</f>
        <v>1</v>
      </c>
      <c r="N774" s="59" t="b">
        <f aca="false">TRUE()</f>
        <v>1</v>
      </c>
      <c r="O774" s="59" t="b">
        <f aca="false">TRUE()</f>
        <v>1</v>
      </c>
      <c r="P774" s="59" t="b">
        <f aca="false">TRUE()</f>
        <v>1</v>
      </c>
      <c r="Q774" s="57" t="s">
        <v>5447</v>
      </c>
      <c r="R774" s="57" t="s">
        <v>5481</v>
      </c>
      <c r="S774" s="57" t="s">
        <v>5558</v>
      </c>
      <c r="T774" s="58" t="n">
        <v>1</v>
      </c>
      <c r="U774" s="58" t="n">
        <v>0</v>
      </c>
      <c r="V774" s="57" t="s">
        <v>551</v>
      </c>
      <c r="W774" s="57" t="s">
        <v>282</v>
      </c>
      <c r="X774" s="57" t="s">
        <v>5180</v>
      </c>
      <c r="Y774" s="57" t="s">
        <v>5157</v>
      </c>
      <c r="Z774" s="57" t="s">
        <v>4976</v>
      </c>
      <c r="AA774" s="57" t="n">
        <v>145</v>
      </c>
      <c r="AB774" s="57" t="n">
        <v>145</v>
      </c>
      <c r="AC774" s="57" t="s">
        <v>5417</v>
      </c>
      <c r="AD774" s="57" t="s">
        <v>5480</v>
      </c>
      <c r="AE774" s="57" t="s">
        <v>4838</v>
      </c>
      <c r="AF774" s="58" t="n">
        <v>1</v>
      </c>
      <c r="AG774" s="58" t="n">
        <v>0</v>
      </c>
      <c r="AH774" s="58" t="n">
        <v>4.06041512656032</v>
      </c>
      <c r="AI774" s="59" t="b">
        <f aca="false">FALSE()</f>
        <v>0</v>
      </c>
      <c r="AJ774" s="59" t="b">
        <f aca="false">FALSE()</f>
        <v>0</v>
      </c>
      <c r="AK774" s="57" t="s">
        <v>5555</v>
      </c>
    </row>
    <row r="775" customFormat="false" ht="15" hidden="false" customHeight="true" outlineLevel="0" collapsed="false">
      <c r="B775" s="57" t="s">
        <v>4711</v>
      </c>
      <c r="C775" s="57" t="s">
        <v>255</v>
      </c>
      <c r="D775" s="57" t="s">
        <v>410</v>
      </c>
      <c r="E775" s="59" t="b">
        <f aca="false">TRUE()</f>
        <v>1</v>
      </c>
      <c r="F775" s="57" t="n">
        <v>1</v>
      </c>
      <c r="G775" s="57" t="s">
        <v>5172</v>
      </c>
      <c r="H775" s="57" t="s">
        <v>5113</v>
      </c>
      <c r="I775" s="57" t="n">
        <v>5</v>
      </c>
      <c r="J775" s="57" t="s">
        <v>4570</v>
      </c>
      <c r="K775" s="57" t="n">
        <v>2</v>
      </c>
      <c r="L775" s="59" t="b">
        <f aca="false">FALSE()</f>
        <v>0</v>
      </c>
      <c r="M775" s="59" t="b">
        <f aca="false">TRUE()</f>
        <v>1</v>
      </c>
      <c r="N775" s="59" t="b">
        <f aca="false">TRUE()</f>
        <v>1</v>
      </c>
      <c r="O775" s="59" t="b">
        <f aca="false">TRUE()</f>
        <v>1</v>
      </c>
      <c r="P775" s="59" t="b">
        <f aca="false">TRUE()</f>
        <v>1</v>
      </c>
      <c r="Q775" s="57" t="s">
        <v>5447</v>
      </c>
      <c r="R775" s="57" t="s">
        <v>5481</v>
      </c>
      <c r="S775" s="57" t="s">
        <v>5558</v>
      </c>
      <c r="T775" s="58" t="n">
        <v>1</v>
      </c>
      <c r="U775" s="58" t="n">
        <v>0</v>
      </c>
      <c r="V775" s="57" t="s">
        <v>551</v>
      </c>
      <c r="W775" s="57" t="s">
        <v>282</v>
      </c>
      <c r="X775" s="57" t="s">
        <v>5180</v>
      </c>
      <c r="Y775" s="57" t="s">
        <v>5157</v>
      </c>
      <c r="Z775" s="57" t="s">
        <v>4976</v>
      </c>
      <c r="AA775" s="57" t="n">
        <v>146</v>
      </c>
      <c r="AB775" s="57" t="n">
        <v>146</v>
      </c>
      <c r="AC775" s="57" t="s">
        <v>5425</v>
      </c>
      <c r="AD775" s="57" t="s">
        <v>4866</v>
      </c>
      <c r="AE775" s="57" t="s">
        <v>4866</v>
      </c>
      <c r="AF775" s="58" t="n">
        <v>1</v>
      </c>
      <c r="AG775" s="58" t="n">
        <v>0</v>
      </c>
      <c r="AH775" s="58" t="n">
        <v>4.36146592328772</v>
      </c>
      <c r="AI775" s="59" t="b">
        <f aca="false">FALSE()</f>
        <v>0</v>
      </c>
      <c r="AJ775" s="59" t="b">
        <f aca="false">FALSE()</f>
        <v>0</v>
      </c>
      <c r="AK775" s="57" t="s">
        <v>5556</v>
      </c>
    </row>
    <row r="776" customFormat="false" ht="15" hidden="false" customHeight="true" outlineLevel="0" collapsed="false">
      <c r="B776" s="57" t="s">
        <v>4711</v>
      </c>
      <c r="C776" s="57" t="s">
        <v>255</v>
      </c>
      <c r="D776" s="57" t="s">
        <v>410</v>
      </c>
      <c r="E776" s="59" t="b">
        <f aca="false">TRUE()</f>
        <v>1</v>
      </c>
      <c r="F776" s="57" t="n">
        <v>1</v>
      </c>
      <c r="G776" s="57" t="s">
        <v>5172</v>
      </c>
      <c r="H776" s="57" t="s">
        <v>5113</v>
      </c>
      <c r="I776" s="57" t="n">
        <v>5</v>
      </c>
      <c r="J776" s="57" t="s">
        <v>4570</v>
      </c>
      <c r="K776" s="57" t="n">
        <v>2</v>
      </c>
      <c r="L776" s="59" t="b">
        <f aca="false">FALSE()</f>
        <v>0</v>
      </c>
      <c r="M776" s="59" t="b">
        <f aca="false">TRUE()</f>
        <v>1</v>
      </c>
      <c r="N776" s="59" t="b">
        <f aca="false">TRUE()</f>
        <v>1</v>
      </c>
      <c r="O776" s="59" t="b">
        <f aca="false">TRUE()</f>
        <v>1</v>
      </c>
      <c r="P776" s="59" t="b">
        <f aca="false">TRUE()</f>
        <v>1</v>
      </c>
      <c r="Q776" s="57" t="s">
        <v>5447</v>
      </c>
      <c r="R776" s="57" t="s">
        <v>5487</v>
      </c>
      <c r="S776" s="57" t="s">
        <v>5558</v>
      </c>
      <c r="T776" s="58" t="n">
        <v>1</v>
      </c>
      <c r="U776" s="58" t="n">
        <v>0</v>
      </c>
      <c r="V776" s="57" t="s">
        <v>341</v>
      </c>
      <c r="W776" s="57" t="s">
        <v>282</v>
      </c>
      <c r="X776" s="57" t="s">
        <v>5174</v>
      </c>
      <c r="Y776" s="57" t="s">
        <v>5173</v>
      </c>
      <c r="Z776" s="57" t="s">
        <v>4866</v>
      </c>
      <c r="AA776" s="57" t="n">
        <v>176</v>
      </c>
      <c r="AB776" s="57" t="n">
        <v>176</v>
      </c>
      <c r="AC776" s="57" t="s">
        <v>5459</v>
      </c>
      <c r="AD776" s="57" t="s">
        <v>5030</v>
      </c>
      <c r="AE776" s="57" t="s">
        <v>4838</v>
      </c>
      <c r="AF776" s="58" t="n">
        <v>1</v>
      </c>
      <c r="AG776" s="58" t="n">
        <v>0</v>
      </c>
      <c r="AH776" s="58" t="n">
        <v>4.09936982962015</v>
      </c>
      <c r="AI776" s="59" t="b">
        <f aca="false">FALSE()</f>
        <v>0</v>
      </c>
      <c r="AJ776" s="59" t="b">
        <f aca="false">FALSE()</f>
        <v>0</v>
      </c>
      <c r="AK776" s="57" t="s">
        <v>5555</v>
      </c>
    </row>
    <row r="777" customFormat="false" ht="15" hidden="false" customHeight="true" outlineLevel="0" collapsed="false">
      <c r="B777" s="57" t="s">
        <v>4711</v>
      </c>
      <c r="C777" s="57" t="s">
        <v>255</v>
      </c>
      <c r="D777" s="57" t="s">
        <v>410</v>
      </c>
      <c r="E777" s="59" t="b">
        <f aca="false">TRUE()</f>
        <v>1</v>
      </c>
      <c r="F777" s="57" t="n">
        <v>1</v>
      </c>
      <c r="G777" s="57" t="s">
        <v>5172</v>
      </c>
      <c r="H777" s="57" t="s">
        <v>5113</v>
      </c>
      <c r="I777" s="57" t="n">
        <v>5</v>
      </c>
      <c r="J777" s="57" t="s">
        <v>4570</v>
      </c>
      <c r="K777" s="57" t="n">
        <v>2</v>
      </c>
      <c r="L777" s="59" t="b">
        <f aca="false">FALSE()</f>
        <v>0</v>
      </c>
      <c r="M777" s="59" t="b">
        <f aca="false">TRUE()</f>
        <v>1</v>
      </c>
      <c r="N777" s="59" t="b">
        <f aca="false">TRUE()</f>
        <v>1</v>
      </c>
      <c r="O777" s="59" t="b">
        <f aca="false">TRUE()</f>
        <v>1</v>
      </c>
      <c r="P777" s="59" t="b">
        <f aca="false">TRUE()</f>
        <v>1</v>
      </c>
      <c r="Q777" s="57" t="s">
        <v>5447</v>
      </c>
      <c r="R777" s="57" t="s">
        <v>5487</v>
      </c>
      <c r="S777" s="57" t="s">
        <v>5558</v>
      </c>
      <c r="T777" s="58" t="n">
        <v>1</v>
      </c>
      <c r="U777" s="58" t="n">
        <v>0</v>
      </c>
      <c r="V777" s="57" t="s">
        <v>341</v>
      </c>
      <c r="W777" s="57" t="s">
        <v>282</v>
      </c>
      <c r="X777" s="57" t="s">
        <v>5174</v>
      </c>
      <c r="Y777" s="57" t="s">
        <v>5173</v>
      </c>
      <c r="Z777" s="57" t="s">
        <v>4866</v>
      </c>
      <c r="AA777" s="57" t="n">
        <v>176</v>
      </c>
      <c r="AB777" s="57" t="n">
        <v>176</v>
      </c>
      <c r="AC777" s="57" t="s">
        <v>5459</v>
      </c>
      <c r="AD777" s="57" t="s">
        <v>5481</v>
      </c>
      <c r="AE777" s="57" t="s">
        <v>4838</v>
      </c>
      <c r="AF777" s="58" t="n">
        <v>1</v>
      </c>
      <c r="AG777" s="58" t="n">
        <v>0</v>
      </c>
      <c r="AH777" s="58" t="n">
        <v>4.18911124225651</v>
      </c>
      <c r="AI777" s="59" t="b">
        <f aca="false">FALSE()</f>
        <v>0</v>
      </c>
      <c r="AJ777" s="59" t="b">
        <f aca="false">FALSE()</f>
        <v>0</v>
      </c>
      <c r="AK777" s="57" t="s">
        <v>5555</v>
      </c>
    </row>
    <row r="778" customFormat="false" ht="15" hidden="false" customHeight="true" outlineLevel="0" collapsed="false">
      <c r="B778" s="57" t="s">
        <v>4711</v>
      </c>
      <c r="C778" s="57" t="s">
        <v>255</v>
      </c>
      <c r="D778" s="57" t="s">
        <v>410</v>
      </c>
      <c r="E778" s="59" t="b">
        <f aca="false">TRUE()</f>
        <v>1</v>
      </c>
      <c r="F778" s="57" t="n">
        <v>1</v>
      </c>
      <c r="G778" s="57" t="s">
        <v>5172</v>
      </c>
      <c r="H778" s="57" t="s">
        <v>5113</v>
      </c>
      <c r="I778" s="57" t="n">
        <v>5</v>
      </c>
      <c r="J778" s="57" t="s">
        <v>4570</v>
      </c>
      <c r="K778" s="57" t="n">
        <v>2</v>
      </c>
      <c r="L778" s="59" t="b">
        <f aca="false">FALSE()</f>
        <v>0</v>
      </c>
      <c r="M778" s="59" t="b">
        <f aca="false">TRUE()</f>
        <v>1</v>
      </c>
      <c r="N778" s="59" t="b">
        <f aca="false">TRUE()</f>
        <v>1</v>
      </c>
      <c r="O778" s="59" t="b">
        <f aca="false">TRUE()</f>
        <v>1</v>
      </c>
      <c r="P778" s="59" t="b">
        <f aca="false">TRUE()</f>
        <v>1</v>
      </c>
      <c r="Q778" s="57" t="s">
        <v>5447</v>
      </c>
      <c r="R778" s="57" t="s">
        <v>5487</v>
      </c>
      <c r="S778" s="57" t="s">
        <v>5558</v>
      </c>
      <c r="T778" s="58" t="n">
        <v>1</v>
      </c>
      <c r="U778" s="58" t="n">
        <v>0</v>
      </c>
      <c r="V778" s="57" t="s">
        <v>341</v>
      </c>
      <c r="W778" s="57" t="s">
        <v>282</v>
      </c>
      <c r="X778" s="57" t="s">
        <v>5174</v>
      </c>
      <c r="Y778" s="57" t="s">
        <v>5173</v>
      </c>
      <c r="Z778" s="57" t="s">
        <v>4866</v>
      </c>
      <c r="AA778" s="57" t="n">
        <v>176</v>
      </c>
      <c r="AB778" s="57" t="n">
        <v>176</v>
      </c>
      <c r="AC778" s="57" t="s">
        <v>5459</v>
      </c>
      <c r="AD778" s="57" t="s">
        <v>5487</v>
      </c>
      <c r="AE778" s="57" t="s">
        <v>4838</v>
      </c>
      <c r="AF778" s="58" t="n">
        <v>1</v>
      </c>
      <c r="AG778" s="58" t="n">
        <v>0</v>
      </c>
      <c r="AH778" s="58" t="n">
        <v>3.79041448920828</v>
      </c>
      <c r="AI778" s="59" t="b">
        <f aca="false">FALSE()</f>
        <v>0</v>
      </c>
      <c r="AJ778" s="59" t="b">
        <f aca="false">TRUE()</f>
        <v>1</v>
      </c>
      <c r="AK778" s="57" t="s">
        <v>5555</v>
      </c>
    </row>
    <row r="779" customFormat="false" ht="15" hidden="false" customHeight="true" outlineLevel="0" collapsed="false">
      <c r="B779" s="57" t="s">
        <v>4711</v>
      </c>
      <c r="C779" s="57" t="s">
        <v>255</v>
      </c>
      <c r="D779" s="57" t="s">
        <v>410</v>
      </c>
      <c r="E779" s="59" t="b">
        <f aca="false">TRUE()</f>
        <v>1</v>
      </c>
      <c r="F779" s="57" t="n">
        <v>1</v>
      </c>
      <c r="G779" s="57" t="s">
        <v>5172</v>
      </c>
      <c r="H779" s="57" t="s">
        <v>5113</v>
      </c>
      <c r="I779" s="57" t="n">
        <v>5</v>
      </c>
      <c r="J779" s="57" t="s">
        <v>4570</v>
      </c>
      <c r="K779" s="57" t="n">
        <v>2</v>
      </c>
      <c r="L779" s="59" t="b">
        <f aca="false">FALSE()</f>
        <v>0</v>
      </c>
      <c r="M779" s="59" t="b">
        <f aca="false">TRUE()</f>
        <v>1</v>
      </c>
      <c r="N779" s="59" t="b">
        <f aca="false">TRUE()</f>
        <v>1</v>
      </c>
      <c r="O779" s="59" t="b">
        <f aca="false">TRUE()</f>
        <v>1</v>
      </c>
      <c r="P779" s="59" t="b">
        <f aca="false">TRUE()</f>
        <v>1</v>
      </c>
      <c r="Q779" s="57" t="s">
        <v>5447</v>
      </c>
      <c r="R779" s="57" t="s">
        <v>5487</v>
      </c>
      <c r="S779" s="57" t="s">
        <v>5558</v>
      </c>
      <c r="T779" s="58" t="n">
        <v>1</v>
      </c>
      <c r="U779" s="58" t="n">
        <v>0</v>
      </c>
      <c r="V779" s="57" t="s">
        <v>341</v>
      </c>
      <c r="W779" s="57" t="s">
        <v>282</v>
      </c>
      <c r="X779" s="57" t="s">
        <v>5174</v>
      </c>
      <c r="Y779" s="57" t="s">
        <v>5173</v>
      </c>
      <c r="Z779" s="57" t="s">
        <v>4866</v>
      </c>
      <c r="AA779" s="57" t="n">
        <v>176</v>
      </c>
      <c r="AB779" s="57" t="n">
        <v>176</v>
      </c>
      <c r="AC779" s="57" t="s">
        <v>5459</v>
      </c>
      <c r="AD779" s="57" t="s">
        <v>5450</v>
      </c>
      <c r="AE779" s="57" t="s">
        <v>4838</v>
      </c>
      <c r="AF779" s="58" t="n">
        <v>1</v>
      </c>
      <c r="AG779" s="58" t="n">
        <v>0</v>
      </c>
      <c r="AH779" s="58" t="n">
        <v>3.99828788358217</v>
      </c>
      <c r="AI779" s="59" t="b">
        <f aca="false">FALSE()</f>
        <v>0</v>
      </c>
      <c r="AJ779" s="59" t="b">
        <f aca="false">TRUE()</f>
        <v>1</v>
      </c>
      <c r="AK779" s="57" t="s">
        <v>5555</v>
      </c>
    </row>
    <row r="780" customFormat="false" ht="15" hidden="false" customHeight="true" outlineLevel="0" collapsed="false">
      <c r="B780" s="57" t="s">
        <v>4711</v>
      </c>
      <c r="C780" s="57" t="s">
        <v>255</v>
      </c>
      <c r="D780" s="57" t="s">
        <v>410</v>
      </c>
      <c r="E780" s="59" t="b">
        <f aca="false">TRUE()</f>
        <v>1</v>
      </c>
      <c r="F780" s="57" t="n">
        <v>1</v>
      </c>
      <c r="G780" s="57" t="s">
        <v>5172</v>
      </c>
      <c r="H780" s="57" t="s">
        <v>5113</v>
      </c>
      <c r="I780" s="57" t="n">
        <v>5</v>
      </c>
      <c r="J780" s="57" t="s">
        <v>4570</v>
      </c>
      <c r="K780" s="57" t="n">
        <v>2</v>
      </c>
      <c r="L780" s="59" t="b">
        <f aca="false">FALSE()</f>
        <v>0</v>
      </c>
      <c r="M780" s="59" t="b">
        <f aca="false">TRUE()</f>
        <v>1</v>
      </c>
      <c r="N780" s="59" t="b">
        <f aca="false">TRUE()</f>
        <v>1</v>
      </c>
      <c r="O780" s="59" t="b">
        <f aca="false">TRUE()</f>
        <v>1</v>
      </c>
      <c r="P780" s="59" t="b">
        <f aca="false">TRUE()</f>
        <v>1</v>
      </c>
      <c r="Q780" s="57" t="s">
        <v>5447</v>
      </c>
      <c r="R780" s="57" t="s">
        <v>5487</v>
      </c>
      <c r="S780" s="57" t="s">
        <v>5558</v>
      </c>
      <c r="T780" s="58" t="n">
        <v>1</v>
      </c>
      <c r="U780" s="58" t="n">
        <v>0</v>
      </c>
      <c r="V780" s="57" t="s">
        <v>341</v>
      </c>
      <c r="W780" s="57" t="s">
        <v>282</v>
      </c>
      <c r="X780" s="57" t="s">
        <v>5174</v>
      </c>
      <c r="Y780" s="57" t="s">
        <v>5173</v>
      </c>
      <c r="Z780" s="57" t="s">
        <v>4866</v>
      </c>
      <c r="AA780" s="57" t="n">
        <v>176</v>
      </c>
      <c r="AB780" s="57" t="n">
        <v>176</v>
      </c>
      <c r="AC780" s="57" t="s">
        <v>5459</v>
      </c>
      <c r="AD780" s="57" t="s">
        <v>5493</v>
      </c>
      <c r="AE780" s="57" t="s">
        <v>4838</v>
      </c>
      <c r="AF780" s="58" t="n">
        <v>1</v>
      </c>
      <c r="AG780" s="58" t="n">
        <v>0</v>
      </c>
      <c r="AH780" s="58" t="n">
        <v>3.57888753665157</v>
      </c>
      <c r="AI780" s="59" t="b">
        <f aca="false">FALSE()</f>
        <v>0</v>
      </c>
      <c r="AJ780" s="59" t="b">
        <f aca="false">TRUE()</f>
        <v>1</v>
      </c>
      <c r="AK780" s="57" t="s">
        <v>5555</v>
      </c>
    </row>
    <row r="781" customFormat="false" ht="15" hidden="false" customHeight="true" outlineLevel="0" collapsed="false">
      <c r="B781" s="57" t="s">
        <v>4711</v>
      </c>
      <c r="C781" s="57" t="s">
        <v>255</v>
      </c>
      <c r="D781" s="57" t="s">
        <v>410</v>
      </c>
      <c r="E781" s="59" t="b">
        <f aca="false">TRUE()</f>
        <v>1</v>
      </c>
      <c r="F781" s="57" t="n">
        <v>1</v>
      </c>
      <c r="G781" s="57" t="s">
        <v>5172</v>
      </c>
      <c r="H781" s="57" t="s">
        <v>5113</v>
      </c>
      <c r="I781" s="57" t="n">
        <v>5</v>
      </c>
      <c r="J781" s="57" t="s">
        <v>4570</v>
      </c>
      <c r="K781" s="57" t="n">
        <v>2</v>
      </c>
      <c r="L781" s="59" t="b">
        <f aca="false">FALSE()</f>
        <v>0</v>
      </c>
      <c r="M781" s="59" t="b">
        <f aca="false">TRUE()</f>
        <v>1</v>
      </c>
      <c r="N781" s="59" t="b">
        <f aca="false">TRUE()</f>
        <v>1</v>
      </c>
      <c r="O781" s="59" t="b">
        <f aca="false">TRUE()</f>
        <v>1</v>
      </c>
      <c r="P781" s="59" t="b">
        <f aca="false">TRUE()</f>
        <v>1</v>
      </c>
      <c r="Q781" s="57" t="s">
        <v>5447</v>
      </c>
      <c r="R781" s="57" t="s">
        <v>5487</v>
      </c>
      <c r="S781" s="57" t="s">
        <v>5558</v>
      </c>
      <c r="T781" s="58" t="n">
        <v>1</v>
      </c>
      <c r="U781" s="58" t="n">
        <v>0</v>
      </c>
      <c r="V781" s="57" t="s">
        <v>341</v>
      </c>
      <c r="W781" s="57" t="s">
        <v>282</v>
      </c>
      <c r="X781" s="57" t="s">
        <v>5174</v>
      </c>
      <c r="Y781" s="57" t="s">
        <v>5173</v>
      </c>
      <c r="Z781" s="57" t="s">
        <v>4866</v>
      </c>
      <c r="AA781" s="57" t="n">
        <v>176</v>
      </c>
      <c r="AB781" s="57" t="n">
        <v>176</v>
      </c>
      <c r="AC781" s="57" t="s">
        <v>5459</v>
      </c>
      <c r="AD781" s="57" t="s">
        <v>5460</v>
      </c>
      <c r="AE781" s="57" t="s">
        <v>4838</v>
      </c>
      <c r="AF781" s="58" t="n">
        <v>1</v>
      </c>
      <c r="AG781" s="58" t="n">
        <v>0</v>
      </c>
      <c r="AH781" s="58" t="n">
        <v>3.6928998090931</v>
      </c>
      <c r="AI781" s="59" t="b">
        <f aca="false">FALSE()</f>
        <v>0</v>
      </c>
      <c r="AJ781" s="59" t="b">
        <f aca="false">TRUE()</f>
        <v>1</v>
      </c>
      <c r="AK781" s="57" t="s">
        <v>5555</v>
      </c>
    </row>
    <row r="782" customFormat="false" ht="15" hidden="false" customHeight="true" outlineLevel="0" collapsed="false">
      <c r="B782" s="57" t="s">
        <v>4711</v>
      </c>
      <c r="C782" s="57" t="s">
        <v>255</v>
      </c>
      <c r="D782" s="57" t="s">
        <v>410</v>
      </c>
      <c r="E782" s="59" t="b">
        <f aca="false">TRUE()</f>
        <v>1</v>
      </c>
      <c r="F782" s="57" t="n">
        <v>1</v>
      </c>
      <c r="G782" s="57" t="s">
        <v>5172</v>
      </c>
      <c r="H782" s="57" t="s">
        <v>5113</v>
      </c>
      <c r="I782" s="57" t="n">
        <v>5</v>
      </c>
      <c r="J782" s="57" t="s">
        <v>4570</v>
      </c>
      <c r="K782" s="57" t="n">
        <v>2</v>
      </c>
      <c r="L782" s="59" t="b">
        <f aca="false">FALSE()</f>
        <v>0</v>
      </c>
      <c r="M782" s="59" t="b">
        <f aca="false">TRUE()</f>
        <v>1</v>
      </c>
      <c r="N782" s="59" t="b">
        <f aca="false">TRUE()</f>
        <v>1</v>
      </c>
      <c r="O782" s="59" t="b">
        <f aca="false">TRUE()</f>
        <v>1</v>
      </c>
      <c r="P782" s="59" t="b">
        <f aca="false">TRUE()</f>
        <v>1</v>
      </c>
      <c r="Q782" s="57" t="s">
        <v>5447</v>
      </c>
      <c r="R782" s="57" t="s">
        <v>5487</v>
      </c>
      <c r="S782" s="57" t="s">
        <v>5558</v>
      </c>
      <c r="T782" s="58" t="n">
        <v>1</v>
      </c>
      <c r="U782" s="58" t="n">
        <v>0</v>
      </c>
      <c r="V782" s="57" t="s">
        <v>551</v>
      </c>
      <c r="W782" s="57" t="s">
        <v>282</v>
      </c>
      <c r="X782" s="57" t="s">
        <v>5180</v>
      </c>
      <c r="Y782" s="57" t="s">
        <v>5157</v>
      </c>
      <c r="Z782" s="57" t="s">
        <v>4976</v>
      </c>
      <c r="AA782" s="57" t="n">
        <v>144</v>
      </c>
      <c r="AB782" s="57" t="n">
        <v>144</v>
      </c>
      <c r="AC782" s="57" t="s">
        <v>5469</v>
      </c>
      <c r="AD782" s="57" t="s">
        <v>4866</v>
      </c>
      <c r="AE782" s="57" t="s">
        <v>4866</v>
      </c>
      <c r="AF782" s="58" t="n">
        <v>1</v>
      </c>
      <c r="AG782" s="58" t="n">
        <v>0</v>
      </c>
      <c r="AH782" s="58" t="n">
        <v>4.49535171037818</v>
      </c>
      <c r="AI782" s="59" t="b">
        <f aca="false">FALSE()</f>
        <v>0</v>
      </c>
      <c r="AJ782" s="59" t="b">
        <f aca="false">FALSE()</f>
        <v>0</v>
      </c>
      <c r="AK782" s="57" t="s">
        <v>5556</v>
      </c>
    </row>
    <row r="783" customFormat="false" ht="15" hidden="false" customHeight="true" outlineLevel="0" collapsed="false">
      <c r="B783" s="57" t="s">
        <v>4711</v>
      </c>
      <c r="C783" s="57" t="s">
        <v>255</v>
      </c>
      <c r="D783" s="57" t="s">
        <v>410</v>
      </c>
      <c r="E783" s="59" t="b">
        <f aca="false">TRUE()</f>
        <v>1</v>
      </c>
      <c r="F783" s="57" t="n">
        <v>1</v>
      </c>
      <c r="G783" s="57" t="s">
        <v>5172</v>
      </c>
      <c r="H783" s="57" t="s">
        <v>5113</v>
      </c>
      <c r="I783" s="57" t="n">
        <v>5</v>
      </c>
      <c r="J783" s="57" t="s">
        <v>4570</v>
      </c>
      <c r="K783" s="57" t="n">
        <v>2</v>
      </c>
      <c r="L783" s="59" t="b">
        <f aca="false">FALSE()</f>
        <v>0</v>
      </c>
      <c r="M783" s="59" t="b">
        <f aca="false">TRUE()</f>
        <v>1</v>
      </c>
      <c r="N783" s="59" t="b">
        <f aca="false">TRUE()</f>
        <v>1</v>
      </c>
      <c r="O783" s="59" t="b">
        <f aca="false">TRUE()</f>
        <v>1</v>
      </c>
      <c r="P783" s="59" t="b">
        <f aca="false">TRUE()</f>
        <v>1</v>
      </c>
      <c r="Q783" s="57" t="s">
        <v>5447</v>
      </c>
      <c r="R783" s="57" t="s">
        <v>5487</v>
      </c>
      <c r="S783" s="57" t="s">
        <v>5558</v>
      </c>
      <c r="T783" s="58" t="n">
        <v>1</v>
      </c>
      <c r="U783" s="58" t="n">
        <v>0</v>
      </c>
      <c r="V783" s="57" t="s">
        <v>551</v>
      </c>
      <c r="W783" s="57" t="s">
        <v>282</v>
      </c>
      <c r="X783" s="57" t="s">
        <v>5180</v>
      </c>
      <c r="Y783" s="57" t="s">
        <v>5157</v>
      </c>
      <c r="Z783" s="57" t="s">
        <v>4976</v>
      </c>
      <c r="AA783" s="57" t="n">
        <v>145</v>
      </c>
      <c r="AB783" s="57" t="n">
        <v>145</v>
      </c>
      <c r="AC783" s="57" t="s">
        <v>5417</v>
      </c>
      <c r="AD783" s="57" t="s">
        <v>4840</v>
      </c>
      <c r="AE783" s="57" t="s">
        <v>4838</v>
      </c>
      <c r="AF783" s="58" t="n">
        <v>1</v>
      </c>
      <c r="AG783" s="58" t="n">
        <v>0</v>
      </c>
      <c r="AH783" s="58" t="n">
        <v>4.23018498413486</v>
      </c>
      <c r="AI783" s="59" t="b">
        <f aca="false">FALSE()</f>
        <v>0</v>
      </c>
      <c r="AJ783" s="59" t="b">
        <f aca="false">FALSE()</f>
        <v>0</v>
      </c>
      <c r="AK783" s="57" t="s">
        <v>5555</v>
      </c>
    </row>
    <row r="784" customFormat="false" ht="15" hidden="false" customHeight="true" outlineLevel="0" collapsed="false">
      <c r="B784" s="57" t="s">
        <v>4711</v>
      </c>
      <c r="C784" s="57" t="s">
        <v>255</v>
      </c>
      <c r="D784" s="57" t="s">
        <v>410</v>
      </c>
      <c r="E784" s="59" t="b">
        <f aca="false">TRUE()</f>
        <v>1</v>
      </c>
      <c r="F784" s="57" t="n">
        <v>1</v>
      </c>
      <c r="G784" s="57" t="s">
        <v>5172</v>
      </c>
      <c r="H784" s="57" t="s">
        <v>5113</v>
      </c>
      <c r="I784" s="57" t="n">
        <v>5</v>
      </c>
      <c r="J784" s="57" t="s">
        <v>4570</v>
      </c>
      <c r="K784" s="57" t="n">
        <v>2</v>
      </c>
      <c r="L784" s="59" t="b">
        <f aca="false">FALSE()</f>
        <v>0</v>
      </c>
      <c r="M784" s="59" t="b">
        <f aca="false">TRUE()</f>
        <v>1</v>
      </c>
      <c r="N784" s="59" t="b">
        <f aca="false">TRUE()</f>
        <v>1</v>
      </c>
      <c r="O784" s="59" t="b">
        <f aca="false">TRUE()</f>
        <v>1</v>
      </c>
      <c r="P784" s="59" t="b">
        <f aca="false">TRUE()</f>
        <v>1</v>
      </c>
      <c r="Q784" s="57" t="s">
        <v>5447</v>
      </c>
      <c r="R784" s="57" t="s">
        <v>5487</v>
      </c>
      <c r="S784" s="57" t="s">
        <v>5558</v>
      </c>
      <c r="T784" s="58" t="n">
        <v>1</v>
      </c>
      <c r="U784" s="58" t="n">
        <v>0</v>
      </c>
      <c r="V784" s="57" t="s">
        <v>551</v>
      </c>
      <c r="W784" s="57" t="s">
        <v>282</v>
      </c>
      <c r="X784" s="57" t="s">
        <v>5180</v>
      </c>
      <c r="Y784" s="57" t="s">
        <v>5157</v>
      </c>
      <c r="Z784" s="57" t="s">
        <v>4976</v>
      </c>
      <c r="AA784" s="57" t="n">
        <v>145</v>
      </c>
      <c r="AB784" s="57" t="n">
        <v>145</v>
      </c>
      <c r="AC784" s="57" t="s">
        <v>5417</v>
      </c>
      <c r="AD784" s="57" t="s">
        <v>5480</v>
      </c>
      <c r="AE784" s="57" t="s">
        <v>4838</v>
      </c>
      <c r="AF784" s="58" t="n">
        <v>1</v>
      </c>
      <c r="AG784" s="58" t="n">
        <v>0</v>
      </c>
      <c r="AH784" s="58" t="n">
        <v>4.42080207654674</v>
      </c>
      <c r="AI784" s="59" t="b">
        <f aca="false">FALSE()</f>
        <v>0</v>
      </c>
      <c r="AJ784" s="59" t="b">
        <f aca="false">FALSE()</f>
        <v>0</v>
      </c>
      <c r="AK784" s="57" t="s">
        <v>5555</v>
      </c>
    </row>
    <row r="785" customFormat="false" ht="15" hidden="false" customHeight="true" outlineLevel="0" collapsed="false">
      <c r="B785" s="57" t="s">
        <v>4711</v>
      </c>
      <c r="C785" s="57" t="s">
        <v>255</v>
      </c>
      <c r="D785" s="57" t="s">
        <v>410</v>
      </c>
      <c r="E785" s="59" t="b">
        <f aca="false">TRUE()</f>
        <v>1</v>
      </c>
      <c r="F785" s="57" t="n">
        <v>1</v>
      </c>
      <c r="G785" s="57" t="s">
        <v>5172</v>
      </c>
      <c r="H785" s="57" t="s">
        <v>5113</v>
      </c>
      <c r="I785" s="57" t="n">
        <v>5</v>
      </c>
      <c r="J785" s="57" t="s">
        <v>4570</v>
      </c>
      <c r="K785" s="57" t="n">
        <v>2</v>
      </c>
      <c r="L785" s="59" t="b">
        <f aca="false">FALSE()</f>
        <v>0</v>
      </c>
      <c r="M785" s="59" t="b">
        <f aca="false">TRUE()</f>
        <v>1</v>
      </c>
      <c r="N785" s="59" t="b">
        <f aca="false">TRUE()</f>
        <v>1</v>
      </c>
      <c r="O785" s="59" t="b">
        <f aca="false">TRUE()</f>
        <v>1</v>
      </c>
      <c r="P785" s="59" t="b">
        <f aca="false">TRUE()</f>
        <v>1</v>
      </c>
      <c r="Q785" s="57" t="s">
        <v>5447</v>
      </c>
      <c r="R785" s="57" t="s">
        <v>5487</v>
      </c>
      <c r="S785" s="57" t="s">
        <v>5558</v>
      </c>
      <c r="T785" s="58" t="n">
        <v>1</v>
      </c>
      <c r="U785" s="58" t="n">
        <v>0</v>
      </c>
      <c r="V785" s="57" t="s">
        <v>551</v>
      </c>
      <c r="W785" s="57" t="s">
        <v>282</v>
      </c>
      <c r="X785" s="57" t="s">
        <v>5180</v>
      </c>
      <c r="Y785" s="57" t="s">
        <v>5157</v>
      </c>
      <c r="Z785" s="57" t="s">
        <v>4976</v>
      </c>
      <c r="AA785" s="57" t="n">
        <v>146</v>
      </c>
      <c r="AB785" s="57" t="n">
        <v>146</v>
      </c>
      <c r="AC785" s="57" t="s">
        <v>5425</v>
      </c>
      <c r="AD785" s="57" t="s">
        <v>4795</v>
      </c>
      <c r="AE785" s="57" t="s">
        <v>4795</v>
      </c>
      <c r="AF785" s="58" t="n">
        <v>1</v>
      </c>
      <c r="AG785" s="58" t="n">
        <v>0</v>
      </c>
      <c r="AH785" s="58" t="n">
        <v>3.83926776872883</v>
      </c>
      <c r="AI785" s="59" t="b">
        <f aca="false">FALSE()</f>
        <v>0</v>
      </c>
      <c r="AJ785" s="59" t="b">
        <f aca="false">TRUE()</f>
        <v>1</v>
      </c>
      <c r="AK785" s="57" t="s">
        <v>5555</v>
      </c>
    </row>
    <row r="786" customFormat="false" ht="15" hidden="false" customHeight="true" outlineLevel="0" collapsed="false">
      <c r="B786" s="57" t="s">
        <v>4711</v>
      </c>
      <c r="C786" s="57" t="s">
        <v>255</v>
      </c>
      <c r="D786" s="57" t="s">
        <v>410</v>
      </c>
      <c r="E786" s="59" t="b">
        <f aca="false">TRUE()</f>
        <v>1</v>
      </c>
      <c r="F786" s="57" t="n">
        <v>1</v>
      </c>
      <c r="G786" s="57" t="s">
        <v>5172</v>
      </c>
      <c r="H786" s="57" t="s">
        <v>5113</v>
      </c>
      <c r="I786" s="57" t="n">
        <v>5</v>
      </c>
      <c r="J786" s="57" t="s">
        <v>4570</v>
      </c>
      <c r="K786" s="57" t="n">
        <v>2</v>
      </c>
      <c r="L786" s="59" t="b">
        <f aca="false">FALSE()</f>
        <v>0</v>
      </c>
      <c r="M786" s="59" t="b">
        <f aca="false">TRUE()</f>
        <v>1</v>
      </c>
      <c r="N786" s="59" t="b">
        <f aca="false">TRUE()</f>
        <v>1</v>
      </c>
      <c r="O786" s="59" t="b">
        <f aca="false">TRUE()</f>
        <v>1</v>
      </c>
      <c r="P786" s="59" t="b">
        <f aca="false">TRUE()</f>
        <v>1</v>
      </c>
      <c r="Q786" s="57" t="s">
        <v>5447</v>
      </c>
      <c r="R786" s="57" t="s">
        <v>5450</v>
      </c>
      <c r="S786" s="57" t="s">
        <v>5558</v>
      </c>
      <c r="T786" s="58" t="n">
        <v>1</v>
      </c>
      <c r="U786" s="58" t="n">
        <v>0</v>
      </c>
      <c r="V786" s="57" t="s">
        <v>551</v>
      </c>
      <c r="W786" s="57" t="s">
        <v>282</v>
      </c>
      <c r="X786" s="57" t="s">
        <v>5180</v>
      </c>
      <c r="Y786" s="57" t="s">
        <v>5157</v>
      </c>
      <c r="Z786" s="57" t="s">
        <v>4976</v>
      </c>
      <c r="AA786" s="57" t="n">
        <v>145</v>
      </c>
      <c r="AB786" s="57" t="n">
        <v>145</v>
      </c>
      <c r="AC786" s="57" t="s">
        <v>5417</v>
      </c>
      <c r="AD786" s="57" t="s">
        <v>5480</v>
      </c>
      <c r="AE786" s="57" t="s">
        <v>4838</v>
      </c>
      <c r="AF786" s="58" t="n">
        <v>1</v>
      </c>
      <c r="AG786" s="58" t="n">
        <v>0</v>
      </c>
      <c r="AH786" s="58" t="n">
        <v>3.86624546556471</v>
      </c>
      <c r="AI786" s="59" t="b">
        <f aca="false">FALSE()</f>
        <v>0</v>
      </c>
      <c r="AJ786" s="59" t="b">
        <f aca="false">TRUE()</f>
        <v>1</v>
      </c>
      <c r="AK786" s="57" t="s">
        <v>5555</v>
      </c>
    </row>
    <row r="787" customFormat="false" ht="15" hidden="false" customHeight="true" outlineLevel="0" collapsed="false">
      <c r="B787" s="57" t="s">
        <v>4711</v>
      </c>
      <c r="C787" s="57" t="s">
        <v>255</v>
      </c>
      <c r="D787" s="57" t="s">
        <v>410</v>
      </c>
      <c r="E787" s="59" t="b">
        <f aca="false">TRUE()</f>
        <v>1</v>
      </c>
      <c r="F787" s="57" t="n">
        <v>1</v>
      </c>
      <c r="G787" s="57" t="s">
        <v>5172</v>
      </c>
      <c r="H787" s="57" t="s">
        <v>5113</v>
      </c>
      <c r="I787" s="57" t="n">
        <v>5</v>
      </c>
      <c r="J787" s="57" t="s">
        <v>4570</v>
      </c>
      <c r="K787" s="57" t="n">
        <v>2</v>
      </c>
      <c r="L787" s="59" t="b">
        <f aca="false">FALSE()</f>
        <v>0</v>
      </c>
      <c r="M787" s="59" t="b">
        <f aca="false">TRUE()</f>
        <v>1</v>
      </c>
      <c r="N787" s="59" t="b">
        <f aca="false">TRUE()</f>
        <v>1</v>
      </c>
      <c r="O787" s="59" t="b">
        <f aca="false">TRUE()</f>
        <v>1</v>
      </c>
      <c r="P787" s="59" t="b">
        <f aca="false">TRUE()</f>
        <v>1</v>
      </c>
      <c r="Q787" s="57" t="s">
        <v>5447</v>
      </c>
      <c r="R787" s="57" t="s">
        <v>5450</v>
      </c>
      <c r="S787" s="57" t="s">
        <v>5558</v>
      </c>
      <c r="T787" s="58" t="n">
        <v>1</v>
      </c>
      <c r="U787" s="58" t="n">
        <v>0</v>
      </c>
      <c r="V787" s="57" t="s">
        <v>551</v>
      </c>
      <c r="W787" s="57" t="s">
        <v>282</v>
      </c>
      <c r="X787" s="57" t="s">
        <v>5180</v>
      </c>
      <c r="Y787" s="57" t="s">
        <v>5157</v>
      </c>
      <c r="Z787" s="57" t="s">
        <v>4976</v>
      </c>
      <c r="AA787" s="57" t="n">
        <v>145</v>
      </c>
      <c r="AB787" s="57" t="n">
        <v>145</v>
      </c>
      <c r="AC787" s="57" t="s">
        <v>5417</v>
      </c>
      <c r="AD787" s="57" t="s">
        <v>5426</v>
      </c>
      <c r="AE787" s="57" t="s">
        <v>4838</v>
      </c>
      <c r="AF787" s="58" t="n">
        <v>1</v>
      </c>
      <c r="AG787" s="58" t="n">
        <v>0</v>
      </c>
      <c r="AH787" s="58" t="n">
        <v>4.4658094451062</v>
      </c>
      <c r="AI787" s="59" t="b">
        <f aca="false">FALSE()</f>
        <v>0</v>
      </c>
      <c r="AJ787" s="59" t="b">
        <f aca="false">FALSE()</f>
        <v>0</v>
      </c>
      <c r="AK787" s="57" t="s">
        <v>5555</v>
      </c>
    </row>
    <row r="788" customFormat="false" ht="15" hidden="false" customHeight="true" outlineLevel="0" collapsed="false">
      <c r="B788" s="57" t="s">
        <v>4711</v>
      </c>
      <c r="C788" s="57" t="s">
        <v>255</v>
      </c>
      <c r="D788" s="57" t="s">
        <v>410</v>
      </c>
      <c r="E788" s="59" t="b">
        <f aca="false">TRUE()</f>
        <v>1</v>
      </c>
      <c r="F788" s="57" t="n">
        <v>1</v>
      </c>
      <c r="G788" s="57" t="s">
        <v>5172</v>
      </c>
      <c r="H788" s="57" t="s">
        <v>5113</v>
      </c>
      <c r="I788" s="57" t="n">
        <v>5</v>
      </c>
      <c r="J788" s="57" t="s">
        <v>4570</v>
      </c>
      <c r="K788" s="57" t="n">
        <v>2</v>
      </c>
      <c r="L788" s="59" t="b">
        <f aca="false">FALSE()</f>
        <v>0</v>
      </c>
      <c r="M788" s="59" t="b">
        <f aca="false">TRUE()</f>
        <v>1</v>
      </c>
      <c r="N788" s="59" t="b">
        <f aca="false">TRUE()</f>
        <v>1</v>
      </c>
      <c r="O788" s="59" t="b">
        <f aca="false">TRUE()</f>
        <v>1</v>
      </c>
      <c r="P788" s="59" t="b">
        <f aca="false">TRUE()</f>
        <v>1</v>
      </c>
      <c r="Q788" s="57" t="s">
        <v>5447</v>
      </c>
      <c r="R788" s="57" t="s">
        <v>5493</v>
      </c>
      <c r="S788" s="57" t="s">
        <v>5558</v>
      </c>
      <c r="T788" s="58" t="n">
        <v>1</v>
      </c>
      <c r="U788" s="58" t="n">
        <v>0</v>
      </c>
      <c r="V788" s="57" t="s">
        <v>341</v>
      </c>
      <c r="W788" s="57" t="s">
        <v>282</v>
      </c>
      <c r="X788" s="57" t="s">
        <v>5174</v>
      </c>
      <c r="Y788" s="57" t="s">
        <v>5173</v>
      </c>
      <c r="Z788" s="57" t="s">
        <v>4866</v>
      </c>
      <c r="AA788" s="57" t="n">
        <v>176</v>
      </c>
      <c r="AB788" s="57" t="n">
        <v>176</v>
      </c>
      <c r="AC788" s="57" t="s">
        <v>5459</v>
      </c>
      <c r="AD788" s="57" t="s">
        <v>5028</v>
      </c>
      <c r="AE788" s="57" t="s">
        <v>4838</v>
      </c>
      <c r="AF788" s="58" t="n">
        <v>1</v>
      </c>
      <c r="AG788" s="58" t="n">
        <v>0</v>
      </c>
      <c r="AH788" s="58" t="n">
        <v>4.47339356641018</v>
      </c>
      <c r="AI788" s="59" t="b">
        <f aca="false">FALSE()</f>
        <v>0</v>
      </c>
      <c r="AJ788" s="59" t="b">
        <f aca="false">FALSE()</f>
        <v>0</v>
      </c>
      <c r="AK788" s="57" t="s">
        <v>5555</v>
      </c>
    </row>
    <row r="789" customFormat="false" ht="15" hidden="false" customHeight="true" outlineLevel="0" collapsed="false">
      <c r="B789" s="57" t="s">
        <v>4711</v>
      </c>
      <c r="C789" s="57" t="s">
        <v>255</v>
      </c>
      <c r="D789" s="57" t="s">
        <v>410</v>
      </c>
      <c r="E789" s="59" t="b">
        <f aca="false">TRUE()</f>
        <v>1</v>
      </c>
      <c r="F789" s="57" t="n">
        <v>1</v>
      </c>
      <c r="G789" s="57" t="s">
        <v>5172</v>
      </c>
      <c r="H789" s="57" t="s">
        <v>5113</v>
      </c>
      <c r="I789" s="57" t="n">
        <v>5</v>
      </c>
      <c r="J789" s="57" t="s">
        <v>4570</v>
      </c>
      <c r="K789" s="57" t="n">
        <v>2</v>
      </c>
      <c r="L789" s="59" t="b">
        <f aca="false">FALSE()</f>
        <v>0</v>
      </c>
      <c r="M789" s="59" t="b">
        <f aca="false">TRUE()</f>
        <v>1</v>
      </c>
      <c r="N789" s="59" t="b">
        <f aca="false">TRUE()</f>
        <v>1</v>
      </c>
      <c r="O789" s="59" t="b">
        <f aca="false">TRUE()</f>
        <v>1</v>
      </c>
      <c r="P789" s="59" t="b">
        <f aca="false">TRUE()</f>
        <v>1</v>
      </c>
      <c r="Q789" s="57" t="s">
        <v>5447</v>
      </c>
      <c r="R789" s="57" t="s">
        <v>5493</v>
      </c>
      <c r="S789" s="57" t="s">
        <v>5558</v>
      </c>
      <c r="T789" s="58" t="n">
        <v>1</v>
      </c>
      <c r="U789" s="58" t="n">
        <v>0</v>
      </c>
      <c r="V789" s="57" t="s">
        <v>341</v>
      </c>
      <c r="W789" s="57" t="s">
        <v>282</v>
      </c>
      <c r="X789" s="57" t="s">
        <v>5174</v>
      </c>
      <c r="Y789" s="57" t="s">
        <v>5173</v>
      </c>
      <c r="Z789" s="57" t="s">
        <v>4866</v>
      </c>
      <c r="AA789" s="57" t="n">
        <v>176</v>
      </c>
      <c r="AB789" s="57" t="n">
        <v>176</v>
      </c>
      <c r="AC789" s="57" t="s">
        <v>5459</v>
      </c>
      <c r="AD789" s="57" t="s">
        <v>5030</v>
      </c>
      <c r="AE789" s="57" t="s">
        <v>4838</v>
      </c>
      <c r="AF789" s="58" t="n">
        <v>1</v>
      </c>
      <c r="AG789" s="58" t="n">
        <v>0</v>
      </c>
      <c r="AH789" s="58" t="n">
        <v>3.97935183164294</v>
      </c>
      <c r="AI789" s="59" t="b">
        <f aca="false">FALSE()</f>
        <v>0</v>
      </c>
      <c r="AJ789" s="59" t="b">
        <f aca="false">TRUE()</f>
        <v>1</v>
      </c>
      <c r="AK789" s="57" t="s">
        <v>5555</v>
      </c>
    </row>
    <row r="790" customFormat="false" ht="15" hidden="false" customHeight="true" outlineLevel="0" collapsed="false">
      <c r="B790" s="57" t="s">
        <v>4711</v>
      </c>
      <c r="C790" s="57" t="s">
        <v>255</v>
      </c>
      <c r="D790" s="57" t="s">
        <v>410</v>
      </c>
      <c r="E790" s="59" t="b">
        <f aca="false">TRUE()</f>
        <v>1</v>
      </c>
      <c r="F790" s="57" t="n">
        <v>1</v>
      </c>
      <c r="G790" s="57" t="s">
        <v>5172</v>
      </c>
      <c r="H790" s="57" t="s">
        <v>5113</v>
      </c>
      <c r="I790" s="57" t="n">
        <v>5</v>
      </c>
      <c r="J790" s="57" t="s">
        <v>4570</v>
      </c>
      <c r="K790" s="57" t="n">
        <v>2</v>
      </c>
      <c r="L790" s="59" t="b">
        <f aca="false">FALSE()</f>
        <v>0</v>
      </c>
      <c r="M790" s="59" t="b">
        <f aca="false">TRUE()</f>
        <v>1</v>
      </c>
      <c r="N790" s="59" t="b">
        <f aca="false">TRUE()</f>
        <v>1</v>
      </c>
      <c r="O790" s="59" t="b">
        <f aca="false">TRUE()</f>
        <v>1</v>
      </c>
      <c r="P790" s="59" t="b">
        <f aca="false">TRUE()</f>
        <v>1</v>
      </c>
      <c r="Q790" s="57" t="s">
        <v>5447</v>
      </c>
      <c r="R790" s="57" t="s">
        <v>5493</v>
      </c>
      <c r="S790" s="57" t="s">
        <v>5558</v>
      </c>
      <c r="T790" s="58" t="n">
        <v>1</v>
      </c>
      <c r="U790" s="58" t="n">
        <v>0</v>
      </c>
      <c r="V790" s="57" t="s">
        <v>341</v>
      </c>
      <c r="W790" s="57" t="s">
        <v>282</v>
      </c>
      <c r="X790" s="57" t="s">
        <v>5174</v>
      </c>
      <c r="Y790" s="57" t="s">
        <v>5173</v>
      </c>
      <c r="Z790" s="57" t="s">
        <v>4866</v>
      </c>
      <c r="AA790" s="57" t="n">
        <v>176</v>
      </c>
      <c r="AB790" s="57" t="n">
        <v>176</v>
      </c>
      <c r="AC790" s="57" t="s">
        <v>5459</v>
      </c>
      <c r="AD790" s="57" t="s">
        <v>5481</v>
      </c>
      <c r="AE790" s="57" t="s">
        <v>4838</v>
      </c>
      <c r="AF790" s="58" t="n">
        <v>1</v>
      </c>
      <c r="AG790" s="58" t="n">
        <v>0</v>
      </c>
      <c r="AH790" s="58" t="n">
        <v>4.34856999483739</v>
      </c>
      <c r="AI790" s="59" t="b">
        <f aca="false">FALSE()</f>
        <v>0</v>
      </c>
      <c r="AJ790" s="59" t="b">
        <f aca="false">FALSE()</f>
        <v>0</v>
      </c>
      <c r="AK790" s="57" t="s">
        <v>5555</v>
      </c>
    </row>
    <row r="791" customFormat="false" ht="15" hidden="false" customHeight="true" outlineLevel="0" collapsed="false">
      <c r="B791" s="57" t="s">
        <v>4711</v>
      </c>
      <c r="C791" s="57" t="s">
        <v>255</v>
      </c>
      <c r="D791" s="57" t="s">
        <v>410</v>
      </c>
      <c r="E791" s="59" t="b">
        <f aca="false">TRUE()</f>
        <v>1</v>
      </c>
      <c r="F791" s="57" t="n">
        <v>1</v>
      </c>
      <c r="G791" s="57" t="s">
        <v>5172</v>
      </c>
      <c r="H791" s="57" t="s">
        <v>5113</v>
      </c>
      <c r="I791" s="57" t="n">
        <v>5</v>
      </c>
      <c r="J791" s="57" t="s">
        <v>4570</v>
      </c>
      <c r="K791" s="57" t="n">
        <v>2</v>
      </c>
      <c r="L791" s="59" t="b">
        <f aca="false">FALSE()</f>
        <v>0</v>
      </c>
      <c r="M791" s="59" t="b">
        <f aca="false">TRUE()</f>
        <v>1</v>
      </c>
      <c r="N791" s="59" t="b">
        <f aca="false">TRUE()</f>
        <v>1</v>
      </c>
      <c r="O791" s="59" t="b">
        <f aca="false">TRUE()</f>
        <v>1</v>
      </c>
      <c r="P791" s="59" t="b">
        <f aca="false">TRUE()</f>
        <v>1</v>
      </c>
      <c r="Q791" s="57" t="s">
        <v>5447</v>
      </c>
      <c r="R791" s="57" t="s">
        <v>5493</v>
      </c>
      <c r="S791" s="57" t="s">
        <v>5558</v>
      </c>
      <c r="T791" s="58" t="n">
        <v>1</v>
      </c>
      <c r="U791" s="58" t="n">
        <v>0</v>
      </c>
      <c r="V791" s="57" t="s">
        <v>341</v>
      </c>
      <c r="W791" s="57" t="s">
        <v>282</v>
      </c>
      <c r="X791" s="57" t="s">
        <v>5174</v>
      </c>
      <c r="Y791" s="57" t="s">
        <v>5173</v>
      </c>
      <c r="Z791" s="57" t="s">
        <v>4866</v>
      </c>
      <c r="AA791" s="57" t="n">
        <v>176</v>
      </c>
      <c r="AB791" s="57" t="n">
        <v>176</v>
      </c>
      <c r="AC791" s="57" t="s">
        <v>5459</v>
      </c>
      <c r="AD791" s="57" t="s">
        <v>5487</v>
      </c>
      <c r="AE791" s="57" t="s">
        <v>4838</v>
      </c>
      <c r="AF791" s="58" t="n">
        <v>1</v>
      </c>
      <c r="AG791" s="58" t="n">
        <v>0</v>
      </c>
      <c r="AH791" s="58" t="n">
        <v>3.84883696718892</v>
      </c>
      <c r="AI791" s="59" t="b">
        <f aca="false">FALSE()</f>
        <v>0</v>
      </c>
      <c r="AJ791" s="59" t="b">
        <f aca="false">TRUE()</f>
        <v>1</v>
      </c>
      <c r="AK791" s="57" t="s">
        <v>5555</v>
      </c>
    </row>
    <row r="792" customFormat="false" ht="15" hidden="false" customHeight="true" outlineLevel="0" collapsed="false">
      <c r="B792" s="57" t="s">
        <v>4711</v>
      </c>
      <c r="C792" s="57" t="s">
        <v>255</v>
      </c>
      <c r="D792" s="57" t="s">
        <v>410</v>
      </c>
      <c r="E792" s="59" t="b">
        <f aca="false">TRUE()</f>
        <v>1</v>
      </c>
      <c r="F792" s="57" t="n">
        <v>1</v>
      </c>
      <c r="G792" s="57" t="s">
        <v>5172</v>
      </c>
      <c r="H792" s="57" t="s">
        <v>5113</v>
      </c>
      <c r="I792" s="57" t="n">
        <v>5</v>
      </c>
      <c r="J792" s="57" t="s">
        <v>4570</v>
      </c>
      <c r="K792" s="57" t="n">
        <v>2</v>
      </c>
      <c r="L792" s="59" t="b">
        <f aca="false">FALSE()</f>
        <v>0</v>
      </c>
      <c r="M792" s="59" t="b">
        <f aca="false">TRUE()</f>
        <v>1</v>
      </c>
      <c r="N792" s="59" t="b">
        <f aca="false">TRUE()</f>
        <v>1</v>
      </c>
      <c r="O792" s="59" t="b">
        <f aca="false">TRUE()</f>
        <v>1</v>
      </c>
      <c r="P792" s="59" t="b">
        <f aca="false">TRUE()</f>
        <v>1</v>
      </c>
      <c r="Q792" s="57" t="s">
        <v>5447</v>
      </c>
      <c r="R792" s="57" t="s">
        <v>5493</v>
      </c>
      <c r="S792" s="57" t="s">
        <v>5558</v>
      </c>
      <c r="T792" s="58" t="n">
        <v>1</v>
      </c>
      <c r="U792" s="58" t="n">
        <v>0</v>
      </c>
      <c r="V792" s="57" t="s">
        <v>341</v>
      </c>
      <c r="W792" s="57" t="s">
        <v>282</v>
      </c>
      <c r="X792" s="57" t="s">
        <v>5174</v>
      </c>
      <c r="Y792" s="57" t="s">
        <v>5173</v>
      </c>
      <c r="Z792" s="57" t="s">
        <v>4866</v>
      </c>
      <c r="AA792" s="57" t="n">
        <v>176</v>
      </c>
      <c r="AB792" s="57" t="n">
        <v>176</v>
      </c>
      <c r="AC792" s="57" t="s">
        <v>5459</v>
      </c>
      <c r="AD792" s="57" t="s">
        <v>5493</v>
      </c>
      <c r="AE792" s="57" t="s">
        <v>4838</v>
      </c>
      <c r="AF792" s="58" t="n">
        <v>1</v>
      </c>
      <c r="AG792" s="58" t="n">
        <v>0</v>
      </c>
      <c r="AH792" s="58" t="n">
        <v>4.11282141601115</v>
      </c>
      <c r="AI792" s="59" t="b">
        <f aca="false">FALSE()</f>
        <v>0</v>
      </c>
      <c r="AJ792" s="59" t="b">
        <f aca="false">FALSE()</f>
        <v>0</v>
      </c>
      <c r="AK792" s="57" t="s">
        <v>5555</v>
      </c>
    </row>
    <row r="793" customFormat="false" ht="15" hidden="false" customHeight="true" outlineLevel="0" collapsed="false">
      <c r="B793" s="57" t="s">
        <v>4711</v>
      </c>
      <c r="C793" s="57" t="s">
        <v>255</v>
      </c>
      <c r="D793" s="57" t="s">
        <v>410</v>
      </c>
      <c r="E793" s="59" t="b">
        <f aca="false">TRUE()</f>
        <v>1</v>
      </c>
      <c r="F793" s="57" t="n">
        <v>1</v>
      </c>
      <c r="G793" s="57" t="s">
        <v>5172</v>
      </c>
      <c r="H793" s="57" t="s">
        <v>5113</v>
      </c>
      <c r="I793" s="57" t="n">
        <v>5</v>
      </c>
      <c r="J793" s="57" t="s">
        <v>4570</v>
      </c>
      <c r="K793" s="57" t="n">
        <v>2</v>
      </c>
      <c r="L793" s="59" t="b">
        <f aca="false">FALSE()</f>
        <v>0</v>
      </c>
      <c r="M793" s="59" t="b">
        <f aca="false">TRUE()</f>
        <v>1</v>
      </c>
      <c r="N793" s="59" t="b">
        <f aca="false">TRUE()</f>
        <v>1</v>
      </c>
      <c r="O793" s="59" t="b">
        <f aca="false">TRUE()</f>
        <v>1</v>
      </c>
      <c r="P793" s="59" t="b">
        <f aca="false">TRUE()</f>
        <v>1</v>
      </c>
      <c r="Q793" s="57" t="s">
        <v>5447</v>
      </c>
      <c r="R793" s="57" t="s">
        <v>5493</v>
      </c>
      <c r="S793" s="57" t="s">
        <v>5558</v>
      </c>
      <c r="T793" s="58" t="n">
        <v>1</v>
      </c>
      <c r="U793" s="58" t="n">
        <v>0</v>
      </c>
      <c r="V793" s="57" t="s">
        <v>341</v>
      </c>
      <c r="W793" s="57" t="s">
        <v>282</v>
      </c>
      <c r="X793" s="57" t="s">
        <v>5174</v>
      </c>
      <c r="Y793" s="57" t="s">
        <v>5173</v>
      </c>
      <c r="Z793" s="57" t="s">
        <v>4866</v>
      </c>
      <c r="AA793" s="57" t="n">
        <v>176</v>
      </c>
      <c r="AB793" s="57" t="n">
        <v>176</v>
      </c>
      <c r="AC793" s="57" t="s">
        <v>5459</v>
      </c>
      <c r="AD793" s="57" t="s">
        <v>5460</v>
      </c>
      <c r="AE793" s="57" t="s">
        <v>4838</v>
      </c>
      <c r="AF793" s="58" t="n">
        <v>1</v>
      </c>
      <c r="AG793" s="58" t="n">
        <v>0</v>
      </c>
      <c r="AH793" s="58" t="n">
        <v>4.47568955581147</v>
      </c>
      <c r="AI793" s="59" t="b">
        <f aca="false">FALSE()</f>
        <v>0</v>
      </c>
      <c r="AJ793" s="59" t="b">
        <f aca="false">FALSE()</f>
        <v>0</v>
      </c>
      <c r="AK793" s="57" t="s">
        <v>5555</v>
      </c>
    </row>
    <row r="794" customFormat="false" ht="15" hidden="false" customHeight="true" outlineLevel="0" collapsed="false">
      <c r="B794" s="57" t="s">
        <v>4711</v>
      </c>
      <c r="C794" s="57" t="s">
        <v>255</v>
      </c>
      <c r="D794" s="57" t="s">
        <v>410</v>
      </c>
      <c r="E794" s="59" t="b">
        <f aca="false">TRUE()</f>
        <v>1</v>
      </c>
      <c r="F794" s="57" t="n">
        <v>1</v>
      </c>
      <c r="G794" s="57" t="s">
        <v>5172</v>
      </c>
      <c r="H794" s="57" t="s">
        <v>5113</v>
      </c>
      <c r="I794" s="57" t="n">
        <v>5</v>
      </c>
      <c r="J794" s="57" t="s">
        <v>4570</v>
      </c>
      <c r="K794" s="57" t="n">
        <v>2</v>
      </c>
      <c r="L794" s="59" t="b">
        <f aca="false">FALSE()</f>
        <v>0</v>
      </c>
      <c r="M794" s="59" t="b">
        <f aca="false">TRUE()</f>
        <v>1</v>
      </c>
      <c r="N794" s="59" t="b">
        <f aca="false">TRUE()</f>
        <v>1</v>
      </c>
      <c r="O794" s="59" t="b">
        <f aca="false">TRUE()</f>
        <v>1</v>
      </c>
      <c r="P794" s="59" t="b">
        <f aca="false">TRUE()</f>
        <v>1</v>
      </c>
      <c r="Q794" s="57" t="s">
        <v>5447</v>
      </c>
      <c r="R794" s="57" t="s">
        <v>5493</v>
      </c>
      <c r="S794" s="57" t="s">
        <v>5558</v>
      </c>
      <c r="T794" s="58" t="n">
        <v>1</v>
      </c>
      <c r="U794" s="58" t="n">
        <v>0</v>
      </c>
      <c r="V794" s="57" t="s">
        <v>551</v>
      </c>
      <c r="W794" s="57" t="s">
        <v>282</v>
      </c>
      <c r="X794" s="57" t="s">
        <v>5180</v>
      </c>
      <c r="Y794" s="57" t="s">
        <v>5157</v>
      </c>
      <c r="Z794" s="57" t="s">
        <v>4976</v>
      </c>
      <c r="AA794" s="57" t="n">
        <v>144</v>
      </c>
      <c r="AB794" s="57" t="n">
        <v>144</v>
      </c>
      <c r="AC794" s="57" t="s">
        <v>5469</v>
      </c>
      <c r="AD794" s="57" t="s">
        <v>4866</v>
      </c>
      <c r="AE794" s="57" t="s">
        <v>4866</v>
      </c>
      <c r="AF794" s="58" t="n">
        <v>1</v>
      </c>
      <c r="AG794" s="58" t="n">
        <v>0</v>
      </c>
      <c r="AH794" s="58" t="n">
        <v>4.03962213579437</v>
      </c>
      <c r="AI794" s="59" t="b">
        <f aca="false">FALSE()</f>
        <v>0</v>
      </c>
      <c r="AJ794" s="59" t="b">
        <f aca="false">FALSE()</f>
        <v>0</v>
      </c>
      <c r="AK794" s="57" t="s">
        <v>5556</v>
      </c>
    </row>
    <row r="795" customFormat="false" ht="15" hidden="false" customHeight="true" outlineLevel="0" collapsed="false">
      <c r="B795" s="57" t="s">
        <v>4711</v>
      </c>
      <c r="C795" s="57" t="s">
        <v>255</v>
      </c>
      <c r="D795" s="57" t="s">
        <v>410</v>
      </c>
      <c r="E795" s="59" t="b">
        <f aca="false">TRUE()</f>
        <v>1</v>
      </c>
      <c r="F795" s="57" t="n">
        <v>1</v>
      </c>
      <c r="G795" s="57" t="s">
        <v>5172</v>
      </c>
      <c r="H795" s="57" t="s">
        <v>5113</v>
      </c>
      <c r="I795" s="57" t="n">
        <v>5</v>
      </c>
      <c r="J795" s="57" t="s">
        <v>4570</v>
      </c>
      <c r="K795" s="57" t="n">
        <v>2</v>
      </c>
      <c r="L795" s="59" t="b">
        <f aca="false">FALSE()</f>
        <v>0</v>
      </c>
      <c r="M795" s="59" t="b">
        <f aca="false">TRUE()</f>
        <v>1</v>
      </c>
      <c r="N795" s="59" t="b">
        <f aca="false">TRUE()</f>
        <v>1</v>
      </c>
      <c r="O795" s="59" t="b">
        <f aca="false">TRUE()</f>
        <v>1</v>
      </c>
      <c r="P795" s="59" t="b">
        <f aca="false">TRUE()</f>
        <v>1</v>
      </c>
      <c r="Q795" s="57" t="s">
        <v>5447</v>
      </c>
      <c r="R795" s="57" t="s">
        <v>5493</v>
      </c>
      <c r="S795" s="57" t="s">
        <v>5558</v>
      </c>
      <c r="T795" s="58" t="n">
        <v>1</v>
      </c>
      <c r="U795" s="58" t="n">
        <v>0</v>
      </c>
      <c r="V795" s="57" t="s">
        <v>551</v>
      </c>
      <c r="W795" s="57" t="s">
        <v>282</v>
      </c>
      <c r="X795" s="57" t="s">
        <v>5180</v>
      </c>
      <c r="Y795" s="57" t="s">
        <v>5157</v>
      </c>
      <c r="Z795" s="57" t="s">
        <v>4976</v>
      </c>
      <c r="AA795" s="57" t="n">
        <v>145</v>
      </c>
      <c r="AB795" s="57" t="n">
        <v>145</v>
      </c>
      <c r="AC795" s="57" t="s">
        <v>5417</v>
      </c>
      <c r="AD795" s="57" t="s">
        <v>4840</v>
      </c>
      <c r="AE795" s="57" t="s">
        <v>4838</v>
      </c>
      <c r="AF795" s="58" t="n">
        <v>1</v>
      </c>
      <c r="AG795" s="58" t="n">
        <v>0</v>
      </c>
      <c r="AH795" s="58" t="n">
        <v>4.01045645781123</v>
      </c>
      <c r="AI795" s="59" t="b">
        <f aca="false">FALSE()</f>
        <v>0</v>
      </c>
      <c r="AJ795" s="59" t="b">
        <f aca="false">FALSE()</f>
        <v>0</v>
      </c>
      <c r="AK795" s="57" t="s">
        <v>5555</v>
      </c>
    </row>
    <row r="796" customFormat="false" ht="15" hidden="false" customHeight="true" outlineLevel="0" collapsed="false">
      <c r="B796" s="57" t="s">
        <v>4711</v>
      </c>
      <c r="C796" s="57" t="s">
        <v>255</v>
      </c>
      <c r="D796" s="57" t="s">
        <v>410</v>
      </c>
      <c r="E796" s="59" t="b">
        <f aca="false">TRUE()</f>
        <v>1</v>
      </c>
      <c r="F796" s="57" t="n">
        <v>1</v>
      </c>
      <c r="G796" s="57" t="s">
        <v>5172</v>
      </c>
      <c r="H796" s="57" t="s">
        <v>5113</v>
      </c>
      <c r="I796" s="57" t="n">
        <v>5</v>
      </c>
      <c r="J796" s="57" t="s">
        <v>4570</v>
      </c>
      <c r="K796" s="57" t="n">
        <v>2</v>
      </c>
      <c r="L796" s="59" t="b">
        <f aca="false">FALSE()</f>
        <v>0</v>
      </c>
      <c r="M796" s="59" t="b">
        <f aca="false">TRUE()</f>
        <v>1</v>
      </c>
      <c r="N796" s="59" t="b">
        <f aca="false">TRUE()</f>
        <v>1</v>
      </c>
      <c r="O796" s="59" t="b">
        <f aca="false">TRUE()</f>
        <v>1</v>
      </c>
      <c r="P796" s="59" t="b">
        <f aca="false">TRUE()</f>
        <v>1</v>
      </c>
      <c r="Q796" s="57" t="s">
        <v>5447</v>
      </c>
      <c r="R796" s="57" t="s">
        <v>5493</v>
      </c>
      <c r="S796" s="57" t="s">
        <v>5558</v>
      </c>
      <c r="T796" s="58" t="n">
        <v>1</v>
      </c>
      <c r="U796" s="58" t="n">
        <v>0</v>
      </c>
      <c r="V796" s="57" t="s">
        <v>551</v>
      </c>
      <c r="W796" s="57" t="s">
        <v>282</v>
      </c>
      <c r="X796" s="57" t="s">
        <v>5180</v>
      </c>
      <c r="Y796" s="57" t="s">
        <v>5157</v>
      </c>
      <c r="Z796" s="57" t="s">
        <v>4976</v>
      </c>
      <c r="AA796" s="57" t="n">
        <v>145</v>
      </c>
      <c r="AB796" s="57" t="n">
        <v>145</v>
      </c>
      <c r="AC796" s="57" t="s">
        <v>5417</v>
      </c>
      <c r="AD796" s="57" t="s">
        <v>5028</v>
      </c>
      <c r="AE796" s="57" t="s">
        <v>4838</v>
      </c>
      <c r="AF796" s="58" t="n">
        <v>1</v>
      </c>
      <c r="AG796" s="58" t="n">
        <v>0</v>
      </c>
      <c r="AH796" s="58" t="n">
        <v>4.36638259890264</v>
      </c>
      <c r="AI796" s="59" t="b">
        <f aca="false">FALSE()</f>
        <v>0</v>
      </c>
      <c r="AJ796" s="59" t="b">
        <f aca="false">FALSE()</f>
        <v>0</v>
      </c>
      <c r="AK796" s="57" t="s">
        <v>5555</v>
      </c>
    </row>
    <row r="797" customFormat="false" ht="15" hidden="false" customHeight="true" outlineLevel="0" collapsed="false">
      <c r="B797" s="57" t="s">
        <v>4711</v>
      </c>
      <c r="C797" s="57" t="s">
        <v>255</v>
      </c>
      <c r="D797" s="57" t="s">
        <v>410</v>
      </c>
      <c r="E797" s="59" t="b">
        <f aca="false">TRUE()</f>
        <v>1</v>
      </c>
      <c r="F797" s="57" t="n">
        <v>1</v>
      </c>
      <c r="G797" s="57" t="s">
        <v>5172</v>
      </c>
      <c r="H797" s="57" t="s">
        <v>5113</v>
      </c>
      <c r="I797" s="57" t="n">
        <v>5</v>
      </c>
      <c r="J797" s="57" t="s">
        <v>4570</v>
      </c>
      <c r="K797" s="57" t="n">
        <v>2</v>
      </c>
      <c r="L797" s="59" t="b">
        <f aca="false">FALSE()</f>
        <v>0</v>
      </c>
      <c r="M797" s="59" t="b">
        <f aca="false">TRUE()</f>
        <v>1</v>
      </c>
      <c r="N797" s="59" t="b">
        <f aca="false">TRUE()</f>
        <v>1</v>
      </c>
      <c r="O797" s="59" t="b">
        <f aca="false">TRUE()</f>
        <v>1</v>
      </c>
      <c r="P797" s="59" t="b">
        <f aca="false">TRUE()</f>
        <v>1</v>
      </c>
      <c r="Q797" s="57" t="s">
        <v>5447</v>
      </c>
      <c r="R797" s="57" t="s">
        <v>5493</v>
      </c>
      <c r="S797" s="57" t="s">
        <v>5558</v>
      </c>
      <c r="T797" s="58" t="n">
        <v>1</v>
      </c>
      <c r="U797" s="58" t="n">
        <v>0</v>
      </c>
      <c r="V797" s="57" t="s">
        <v>551</v>
      </c>
      <c r="W797" s="57" t="s">
        <v>282</v>
      </c>
      <c r="X797" s="57" t="s">
        <v>5180</v>
      </c>
      <c r="Y797" s="57" t="s">
        <v>5157</v>
      </c>
      <c r="Z797" s="57" t="s">
        <v>4976</v>
      </c>
      <c r="AA797" s="57" t="n">
        <v>145</v>
      </c>
      <c r="AB797" s="57" t="n">
        <v>145</v>
      </c>
      <c r="AC797" s="57" t="s">
        <v>5417</v>
      </c>
      <c r="AD797" s="57" t="s">
        <v>5480</v>
      </c>
      <c r="AE797" s="57" t="s">
        <v>4838</v>
      </c>
      <c r="AF797" s="58" t="n">
        <v>1</v>
      </c>
      <c r="AG797" s="58" t="n">
        <v>0</v>
      </c>
      <c r="AH797" s="58" t="n">
        <v>4.24441786350022</v>
      </c>
      <c r="AI797" s="59" t="b">
        <f aca="false">FALSE()</f>
        <v>0</v>
      </c>
      <c r="AJ797" s="59" t="b">
        <f aca="false">FALSE()</f>
        <v>0</v>
      </c>
      <c r="AK797" s="57" t="s">
        <v>5555</v>
      </c>
    </row>
    <row r="798" customFormat="false" ht="15" hidden="false" customHeight="true" outlineLevel="0" collapsed="false">
      <c r="B798" s="57" t="s">
        <v>4711</v>
      </c>
      <c r="C798" s="57" t="s">
        <v>255</v>
      </c>
      <c r="D798" s="57" t="s">
        <v>410</v>
      </c>
      <c r="E798" s="59" t="b">
        <f aca="false">TRUE()</f>
        <v>1</v>
      </c>
      <c r="F798" s="57" t="n">
        <v>1</v>
      </c>
      <c r="G798" s="57" t="s">
        <v>5172</v>
      </c>
      <c r="H798" s="57" t="s">
        <v>5113</v>
      </c>
      <c r="I798" s="57" t="n">
        <v>5</v>
      </c>
      <c r="J798" s="57" t="s">
        <v>4570</v>
      </c>
      <c r="K798" s="57" t="n">
        <v>2</v>
      </c>
      <c r="L798" s="59" t="b">
        <f aca="false">FALSE()</f>
        <v>0</v>
      </c>
      <c r="M798" s="59" t="b">
        <f aca="false">TRUE()</f>
        <v>1</v>
      </c>
      <c r="N798" s="59" t="b">
        <f aca="false">TRUE()</f>
        <v>1</v>
      </c>
      <c r="O798" s="59" t="b">
        <f aca="false">TRUE()</f>
        <v>1</v>
      </c>
      <c r="P798" s="59" t="b">
        <f aca="false">TRUE()</f>
        <v>1</v>
      </c>
      <c r="Q798" s="57" t="s">
        <v>5447</v>
      </c>
      <c r="R798" s="57" t="s">
        <v>5493</v>
      </c>
      <c r="S798" s="57" t="s">
        <v>5558</v>
      </c>
      <c r="T798" s="58" t="n">
        <v>1</v>
      </c>
      <c r="U798" s="58" t="n">
        <v>0</v>
      </c>
      <c r="V798" s="57" t="s">
        <v>551</v>
      </c>
      <c r="W798" s="57" t="s">
        <v>282</v>
      </c>
      <c r="X798" s="57" t="s">
        <v>5180</v>
      </c>
      <c r="Y798" s="57" t="s">
        <v>5157</v>
      </c>
      <c r="Z798" s="57" t="s">
        <v>4976</v>
      </c>
      <c r="AA798" s="57" t="n">
        <v>145</v>
      </c>
      <c r="AB798" s="57" t="n">
        <v>145</v>
      </c>
      <c r="AC798" s="57" t="s">
        <v>5417</v>
      </c>
      <c r="AD798" s="57" t="s">
        <v>5426</v>
      </c>
      <c r="AE798" s="57" t="s">
        <v>4838</v>
      </c>
      <c r="AF798" s="58" t="n">
        <v>1</v>
      </c>
      <c r="AG798" s="58" t="n">
        <v>0</v>
      </c>
      <c r="AH798" s="58" t="n">
        <v>4.17370566762916</v>
      </c>
      <c r="AI798" s="59" t="b">
        <f aca="false">FALSE()</f>
        <v>0</v>
      </c>
      <c r="AJ798" s="59" t="b">
        <f aca="false">FALSE()</f>
        <v>0</v>
      </c>
      <c r="AK798" s="57" t="s">
        <v>5555</v>
      </c>
    </row>
    <row r="799" customFormat="false" ht="15" hidden="false" customHeight="true" outlineLevel="0" collapsed="false">
      <c r="B799" s="57" t="s">
        <v>4711</v>
      </c>
      <c r="C799" s="57" t="s">
        <v>255</v>
      </c>
      <c r="D799" s="57" t="s">
        <v>410</v>
      </c>
      <c r="E799" s="59" t="b">
        <f aca="false">TRUE()</f>
        <v>1</v>
      </c>
      <c r="F799" s="57" t="n">
        <v>1</v>
      </c>
      <c r="G799" s="57" t="s">
        <v>5172</v>
      </c>
      <c r="H799" s="57" t="s">
        <v>5113</v>
      </c>
      <c r="I799" s="57" t="n">
        <v>5</v>
      </c>
      <c r="J799" s="57" t="s">
        <v>4570</v>
      </c>
      <c r="K799" s="57" t="n">
        <v>2</v>
      </c>
      <c r="L799" s="59" t="b">
        <f aca="false">FALSE()</f>
        <v>0</v>
      </c>
      <c r="M799" s="59" t="b">
        <f aca="false">TRUE()</f>
        <v>1</v>
      </c>
      <c r="N799" s="59" t="b">
        <f aca="false">TRUE()</f>
        <v>1</v>
      </c>
      <c r="O799" s="59" t="b">
        <f aca="false">TRUE()</f>
        <v>1</v>
      </c>
      <c r="P799" s="59" t="b">
        <f aca="false">TRUE()</f>
        <v>1</v>
      </c>
      <c r="Q799" s="57" t="s">
        <v>5447</v>
      </c>
      <c r="R799" s="57" t="s">
        <v>5493</v>
      </c>
      <c r="S799" s="57" t="s">
        <v>5558</v>
      </c>
      <c r="T799" s="58" t="n">
        <v>1</v>
      </c>
      <c r="U799" s="58" t="n">
        <v>0</v>
      </c>
      <c r="V799" s="57" t="s">
        <v>551</v>
      </c>
      <c r="W799" s="57" t="s">
        <v>282</v>
      </c>
      <c r="X799" s="57" t="s">
        <v>5180</v>
      </c>
      <c r="Y799" s="57" t="s">
        <v>5157</v>
      </c>
      <c r="Z799" s="57" t="s">
        <v>4976</v>
      </c>
      <c r="AA799" s="57" t="n">
        <v>146</v>
      </c>
      <c r="AB799" s="57" t="n">
        <v>146</v>
      </c>
      <c r="AC799" s="57" t="s">
        <v>5425</v>
      </c>
      <c r="AD799" s="57" t="s">
        <v>4795</v>
      </c>
      <c r="AE799" s="57" t="s">
        <v>4795</v>
      </c>
      <c r="AF799" s="58" t="n">
        <v>1</v>
      </c>
      <c r="AG799" s="58" t="n">
        <v>0</v>
      </c>
      <c r="AH799" s="58" t="n">
        <v>4.41892215364786</v>
      </c>
      <c r="AI799" s="59" t="b">
        <f aca="false">FALSE()</f>
        <v>0</v>
      </c>
      <c r="AJ799" s="59" t="b">
        <f aca="false">FALSE()</f>
        <v>0</v>
      </c>
      <c r="AK799" s="57" t="s">
        <v>5555</v>
      </c>
    </row>
    <row r="800" customFormat="false" ht="15" hidden="false" customHeight="true" outlineLevel="0" collapsed="false">
      <c r="B800" s="57" t="s">
        <v>4711</v>
      </c>
      <c r="C800" s="57" t="s">
        <v>255</v>
      </c>
      <c r="D800" s="57" t="s">
        <v>410</v>
      </c>
      <c r="E800" s="59" t="b">
        <f aca="false">TRUE()</f>
        <v>1</v>
      </c>
      <c r="F800" s="57" t="n">
        <v>1</v>
      </c>
      <c r="G800" s="57" t="s">
        <v>5172</v>
      </c>
      <c r="H800" s="57" t="s">
        <v>5113</v>
      </c>
      <c r="I800" s="57" t="n">
        <v>5</v>
      </c>
      <c r="J800" s="57" t="s">
        <v>4570</v>
      </c>
      <c r="K800" s="57" t="n">
        <v>2</v>
      </c>
      <c r="L800" s="59" t="b">
        <f aca="false">FALSE()</f>
        <v>0</v>
      </c>
      <c r="M800" s="59" t="b">
        <f aca="false">TRUE()</f>
        <v>1</v>
      </c>
      <c r="N800" s="59" t="b">
        <f aca="false">TRUE()</f>
        <v>1</v>
      </c>
      <c r="O800" s="59" t="b">
        <f aca="false">TRUE()</f>
        <v>1</v>
      </c>
      <c r="P800" s="59" t="b">
        <f aca="false">TRUE()</f>
        <v>1</v>
      </c>
      <c r="Q800" s="57" t="s">
        <v>5447</v>
      </c>
      <c r="R800" s="57" t="s">
        <v>5460</v>
      </c>
      <c r="S800" s="57" t="s">
        <v>5558</v>
      </c>
      <c r="T800" s="58" t="n">
        <v>1</v>
      </c>
      <c r="U800" s="58" t="n">
        <v>0</v>
      </c>
      <c r="V800" s="57" t="s">
        <v>551</v>
      </c>
      <c r="W800" s="57" t="s">
        <v>282</v>
      </c>
      <c r="X800" s="57" t="s">
        <v>5180</v>
      </c>
      <c r="Y800" s="57" t="s">
        <v>5157</v>
      </c>
      <c r="Z800" s="57" t="s">
        <v>4976</v>
      </c>
      <c r="AA800" s="57" t="n">
        <v>145</v>
      </c>
      <c r="AB800" s="57" t="n">
        <v>145</v>
      </c>
      <c r="AC800" s="57" t="s">
        <v>5417</v>
      </c>
      <c r="AD800" s="57" t="s">
        <v>4840</v>
      </c>
      <c r="AE800" s="57" t="s">
        <v>4838</v>
      </c>
      <c r="AF800" s="58" t="n">
        <v>1</v>
      </c>
      <c r="AG800" s="58" t="n">
        <v>0</v>
      </c>
      <c r="AH800" s="58" t="n">
        <v>4.42693901019655</v>
      </c>
      <c r="AI800" s="59" t="b">
        <f aca="false">FALSE()</f>
        <v>0</v>
      </c>
      <c r="AJ800" s="59" t="b">
        <f aca="false">FALSE()</f>
        <v>0</v>
      </c>
      <c r="AK800" s="57" t="s">
        <v>5555</v>
      </c>
    </row>
    <row r="801" customFormat="false" ht="15" hidden="false" customHeight="true" outlineLevel="0" collapsed="false">
      <c r="B801" s="57" t="s">
        <v>4711</v>
      </c>
      <c r="C801" s="57" t="s">
        <v>255</v>
      </c>
      <c r="D801" s="57" t="s">
        <v>410</v>
      </c>
      <c r="E801" s="59" t="b">
        <f aca="false">TRUE()</f>
        <v>1</v>
      </c>
      <c r="F801" s="57" t="n">
        <v>1</v>
      </c>
      <c r="G801" s="57" t="s">
        <v>5172</v>
      </c>
      <c r="H801" s="57" t="s">
        <v>5113</v>
      </c>
      <c r="I801" s="57" t="n">
        <v>5</v>
      </c>
      <c r="J801" s="57" t="s">
        <v>4570</v>
      </c>
      <c r="K801" s="57" t="n">
        <v>2</v>
      </c>
      <c r="L801" s="59" t="b">
        <f aca="false">FALSE()</f>
        <v>0</v>
      </c>
      <c r="M801" s="59" t="b">
        <f aca="false">TRUE()</f>
        <v>1</v>
      </c>
      <c r="N801" s="59" t="b">
        <f aca="false">TRUE()</f>
        <v>1</v>
      </c>
      <c r="O801" s="59" t="b">
        <f aca="false">TRUE()</f>
        <v>1</v>
      </c>
      <c r="P801" s="59" t="b">
        <f aca="false">TRUE()</f>
        <v>1</v>
      </c>
      <c r="Q801" s="57" t="s">
        <v>5447</v>
      </c>
      <c r="R801" s="57" t="s">
        <v>5460</v>
      </c>
      <c r="S801" s="57" t="s">
        <v>5558</v>
      </c>
      <c r="T801" s="58" t="n">
        <v>1</v>
      </c>
      <c r="U801" s="58" t="n">
        <v>0</v>
      </c>
      <c r="V801" s="57" t="s">
        <v>551</v>
      </c>
      <c r="W801" s="57" t="s">
        <v>282</v>
      </c>
      <c r="X801" s="57" t="s">
        <v>5180</v>
      </c>
      <c r="Y801" s="57" t="s">
        <v>5157</v>
      </c>
      <c r="Z801" s="57" t="s">
        <v>4976</v>
      </c>
      <c r="AA801" s="57" t="n">
        <v>145</v>
      </c>
      <c r="AB801" s="57" t="n">
        <v>145</v>
      </c>
      <c r="AC801" s="57" t="s">
        <v>5417</v>
      </c>
      <c r="AD801" s="57" t="s">
        <v>5028</v>
      </c>
      <c r="AE801" s="57" t="s">
        <v>4838</v>
      </c>
      <c r="AF801" s="58" t="n">
        <v>1</v>
      </c>
      <c r="AG801" s="58" t="n">
        <v>0</v>
      </c>
      <c r="AH801" s="58" t="n">
        <v>4.29351802138993</v>
      </c>
      <c r="AI801" s="59" t="b">
        <f aca="false">FALSE()</f>
        <v>0</v>
      </c>
      <c r="AJ801" s="59" t="b">
        <f aca="false">FALSE()</f>
        <v>0</v>
      </c>
      <c r="AK801" s="57" t="s">
        <v>5555</v>
      </c>
    </row>
    <row r="802" customFormat="false" ht="15" hidden="false" customHeight="true" outlineLevel="0" collapsed="false">
      <c r="B802" s="57" t="s">
        <v>4711</v>
      </c>
      <c r="C802" s="57" t="s">
        <v>255</v>
      </c>
      <c r="D802" s="57" t="s">
        <v>410</v>
      </c>
      <c r="E802" s="59" t="b">
        <f aca="false">TRUE()</f>
        <v>1</v>
      </c>
      <c r="F802" s="57" t="n">
        <v>1</v>
      </c>
      <c r="G802" s="57" t="s">
        <v>5172</v>
      </c>
      <c r="H802" s="57" t="s">
        <v>5113</v>
      </c>
      <c r="I802" s="57" t="n">
        <v>5</v>
      </c>
      <c r="J802" s="57" t="s">
        <v>4570</v>
      </c>
      <c r="K802" s="57" t="n">
        <v>2</v>
      </c>
      <c r="L802" s="59" t="b">
        <f aca="false">FALSE()</f>
        <v>0</v>
      </c>
      <c r="M802" s="59" t="b">
        <f aca="false">TRUE()</f>
        <v>1</v>
      </c>
      <c r="N802" s="59" t="b">
        <f aca="false">TRUE()</f>
        <v>1</v>
      </c>
      <c r="O802" s="59" t="b">
        <f aca="false">TRUE()</f>
        <v>1</v>
      </c>
      <c r="P802" s="59" t="b">
        <f aca="false">TRUE()</f>
        <v>1</v>
      </c>
      <c r="Q802" s="57" t="s">
        <v>5447</v>
      </c>
      <c r="R802" s="57" t="s">
        <v>5460</v>
      </c>
      <c r="S802" s="57" t="s">
        <v>5558</v>
      </c>
      <c r="T802" s="58" t="n">
        <v>1</v>
      </c>
      <c r="U802" s="58" t="n">
        <v>0</v>
      </c>
      <c r="V802" s="57" t="s">
        <v>551</v>
      </c>
      <c r="W802" s="57" t="s">
        <v>282</v>
      </c>
      <c r="X802" s="57" t="s">
        <v>5180</v>
      </c>
      <c r="Y802" s="57" t="s">
        <v>5157</v>
      </c>
      <c r="Z802" s="57" t="s">
        <v>4976</v>
      </c>
      <c r="AA802" s="57" t="n">
        <v>145</v>
      </c>
      <c r="AB802" s="57" t="n">
        <v>145</v>
      </c>
      <c r="AC802" s="57" t="s">
        <v>5417</v>
      </c>
      <c r="AD802" s="57" t="s">
        <v>5480</v>
      </c>
      <c r="AE802" s="57" t="s">
        <v>4838</v>
      </c>
      <c r="AF802" s="58" t="n">
        <v>1</v>
      </c>
      <c r="AG802" s="58" t="n">
        <v>0</v>
      </c>
      <c r="AH802" s="58" t="n">
        <v>3.96151852198118</v>
      </c>
      <c r="AI802" s="59" t="b">
        <f aca="false">FALSE()</f>
        <v>0</v>
      </c>
      <c r="AJ802" s="59" t="b">
        <f aca="false">TRUE()</f>
        <v>1</v>
      </c>
      <c r="AK802" s="57" t="s">
        <v>5555</v>
      </c>
    </row>
    <row r="803" customFormat="false" ht="15" hidden="false" customHeight="true" outlineLevel="0" collapsed="false">
      <c r="B803" s="57" t="s">
        <v>4711</v>
      </c>
      <c r="C803" s="57" t="s">
        <v>255</v>
      </c>
      <c r="D803" s="57" t="s">
        <v>410</v>
      </c>
      <c r="E803" s="59" t="b">
        <f aca="false">TRUE()</f>
        <v>1</v>
      </c>
      <c r="F803" s="57" t="n">
        <v>1</v>
      </c>
      <c r="G803" s="57" t="s">
        <v>5172</v>
      </c>
      <c r="H803" s="57" t="s">
        <v>5113</v>
      </c>
      <c r="I803" s="57" t="n">
        <v>5</v>
      </c>
      <c r="J803" s="57" t="s">
        <v>4570</v>
      </c>
      <c r="K803" s="57" t="n">
        <v>2</v>
      </c>
      <c r="L803" s="59" t="b">
        <f aca="false">FALSE()</f>
        <v>0</v>
      </c>
      <c r="M803" s="59" t="b">
        <f aca="false">TRUE()</f>
        <v>1</v>
      </c>
      <c r="N803" s="59" t="b">
        <f aca="false">TRUE()</f>
        <v>1</v>
      </c>
      <c r="O803" s="59" t="b">
        <f aca="false">TRUE()</f>
        <v>1</v>
      </c>
      <c r="P803" s="59" t="b">
        <f aca="false">TRUE()</f>
        <v>1</v>
      </c>
      <c r="Q803" s="57" t="s">
        <v>5447</v>
      </c>
      <c r="R803" s="57" t="s">
        <v>5460</v>
      </c>
      <c r="S803" s="57" t="s">
        <v>5558</v>
      </c>
      <c r="T803" s="58" t="n">
        <v>1</v>
      </c>
      <c r="U803" s="58" t="n">
        <v>0</v>
      </c>
      <c r="V803" s="57" t="s">
        <v>551</v>
      </c>
      <c r="W803" s="57" t="s">
        <v>282</v>
      </c>
      <c r="X803" s="57" t="s">
        <v>5180</v>
      </c>
      <c r="Y803" s="57" t="s">
        <v>5157</v>
      </c>
      <c r="Z803" s="57" t="s">
        <v>4976</v>
      </c>
      <c r="AA803" s="57" t="n">
        <v>145</v>
      </c>
      <c r="AB803" s="57" t="n">
        <v>145</v>
      </c>
      <c r="AC803" s="57" t="s">
        <v>5417</v>
      </c>
      <c r="AD803" s="57" t="s">
        <v>5426</v>
      </c>
      <c r="AE803" s="57" t="s">
        <v>4838</v>
      </c>
      <c r="AF803" s="58" t="n">
        <v>1</v>
      </c>
      <c r="AG803" s="58" t="n">
        <v>0</v>
      </c>
      <c r="AH803" s="58" t="n">
        <v>3.86194575311461</v>
      </c>
      <c r="AI803" s="59" t="b">
        <f aca="false">FALSE()</f>
        <v>0</v>
      </c>
      <c r="AJ803" s="59" t="b">
        <f aca="false">TRUE()</f>
        <v>1</v>
      </c>
      <c r="AK803" s="57" t="s">
        <v>5555</v>
      </c>
    </row>
    <row r="804" customFormat="false" ht="15" hidden="false" customHeight="true" outlineLevel="0" collapsed="false">
      <c r="B804" s="57" t="s">
        <v>4711</v>
      </c>
      <c r="C804" s="57" t="s">
        <v>255</v>
      </c>
      <c r="D804" s="57" t="s">
        <v>410</v>
      </c>
      <c r="E804" s="59" t="b">
        <f aca="false">TRUE()</f>
        <v>1</v>
      </c>
      <c r="F804" s="57" t="n">
        <v>1</v>
      </c>
      <c r="G804" s="57" t="s">
        <v>5172</v>
      </c>
      <c r="H804" s="57" t="s">
        <v>5113</v>
      </c>
      <c r="I804" s="57" t="n">
        <v>5</v>
      </c>
      <c r="J804" s="57" t="s">
        <v>4570</v>
      </c>
      <c r="K804" s="57" t="n">
        <v>2</v>
      </c>
      <c r="L804" s="59" t="b">
        <f aca="false">FALSE()</f>
        <v>0</v>
      </c>
      <c r="M804" s="59" t="b">
        <f aca="false">TRUE()</f>
        <v>1</v>
      </c>
      <c r="N804" s="59" t="b">
        <f aca="false">TRUE()</f>
        <v>1</v>
      </c>
      <c r="O804" s="59" t="b">
        <f aca="false">TRUE()</f>
        <v>1</v>
      </c>
      <c r="P804" s="59" t="b">
        <f aca="false">TRUE()</f>
        <v>1</v>
      </c>
      <c r="Q804" s="57" t="s">
        <v>5447</v>
      </c>
      <c r="R804" s="57" t="s">
        <v>5451</v>
      </c>
      <c r="S804" s="57" t="s">
        <v>5558</v>
      </c>
      <c r="T804" s="58" t="n">
        <v>1</v>
      </c>
      <c r="U804" s="58" t="n">
        <v>0</v>
      </c>
      <c r="V804" s="57" t="s">
        <v>341</v>
      </c>
      <c r="W804" s="57" t="s">
        <v>282</v>
      </c>
      <c r="X804" s="57" t="s">
        <v>5174</v>
      </c>
      <c r="Y804" s="57" t="s">
        <v>5173</v>
      </c>
      <c r="Z804" s="57" t="s">
        <v>4866</v>
      </c>
      <c r="AA804" s="57" t="n">
        <v>173</v>
      </c>
      <c r="AB804" s="57" t="n">
        <v>173</v>
      </c>
      <c r="AC804" s="57" t="s">
        <v>5430</v>
      </c>
      <c r="AD804" s="57" t="s">
        <v>5028</v>
      </c>
      <c r="AE804" s="57" t="s">
        <v>4838</v>
      </c>
      <c r="AF804" s="58" t="n">
        <v>1</v>
      </c>
      <c r="AG804" s="58" t="n">
        <v>0</v>
      </c>
      <c r="AH804" s="58" t="n">
        <v>4.30722741447442</v>
      </c>
      <c r="AI804" s="59" t="b">
        <f aca="false">FALSE()</f>
        <v>0</v>
      </c>
      <c r="AJ804" s="59" t="b">
        <f aca="false">FALSE()</f>
        <v>0</v>
      </c>
      <c r="AK804" s="57" t="s">
        <v>5555</v>
      </c>
    </row>
    <row r="805" customFormat="false" ht="15" hidden="false" customHeight="true" outlineLevel="0" collapsed="false">
      <c r="B805" s="57" t="s">
        <v>4711</v>
      </c>
      <c r="C805" s="57" t="s">
        <v>255</v>
      </c>
      <c r="D805" s="57" t="s">
        <v>410</v>
      </c>
      <c r="E805" s="59" t="b">
        <f aca="false">TRUE()</f>
        <v>1</v>
      </c>
      <c r="F805" s="57" t="n">
        <v>1</v>
      </c>
      <c r="G805" s="57" t="s">
        <v>5172</v>
      </c>
      <c r="H805" s="57" t="s">
        <v>5113</v>
      </c>
      <c r="I805" s="57" t="n">
        <v>5</v>
      </c>
      <c r="J805" s="57" t="s">
        <v>4570</v>
      </c>
      <c r="K805" s="57" t="n">
        <v>2</v>
      </c>
      <c r="L805" s="59" t="b">
        <f aca="false">FALSE()</f>
        <v>0</v>
      </c>
      <c r="M805" s="59" t="b">
        <f aca="false">TRUE()</f>
        <v>1</v>
      </c>
      <c r="N805" s="59" t="b">
        <f aca="false">TRUE()</f>
        <v>1</v>
      </c>
      <c r="O805" s="59" t="b">
        <f aca="false">TRUE()</f>
        <v>1</v>
      </c>
      <c r="P805" s="59" t="b">
        <f aca="false">TRUE()</f>
        <v>1</v>
      </c>
      <c r="Q805" s="57" t="s">
        <v>5447</v>
      </c>
      <c r="R805" s="57" t="s">
        <v>5451</v>
      </c>
      <c r="S805" s="57" t="s">
        <v>5558</v>
      </c>
      <c r="T805" s="58" t="n">
        <v>1</v>
      </c>
      <c r="U805" s="58" t="n">
        <v>0</v>
      </c>
      <c r="V805" s="57" t="s">
        <v>341</v>
      </c>
      <c r="W805" s="57" t="s">
        <v>282</v>
      </c>
      <c r="X805" s="57" t="s">
        <v>5174</v>
      </c>
      <c r="Y805" s="57" t="s">
        <v>5173</v>
      </c>
      <c r="Z805" s="57" t="s">
        <v>4866</v>
      </c>
      <c r="AA805" s="57" t="n">
        <v>173</v>
      </c>
      <c r="AB805" s="57" t="n">
        <v>173</v>
      </c>
      <c r="AC805" s="57" t="s">
        <v>5430</v>
      </c>
      <c r="AD805" s="57" t="s">
        <v>5030</v>
      </c>
      <c r="AE805" s="57" t="s">
        <v>4838</v>
      </c>
      <c r="AF805" s="58" t="n">
        <v>1</v>
      </c>
      <c r="AG805" s="58" t="n">
        <v>0</v>
      </c>
      <c r="AH805" s="58" t="n">
        <v>3.45789256628945</v>
      </c>
      <c r="AI805" s="59" t="b">
        <f aca="false">TRUE()</f>
        <v>1</v>
      </c>
      <c r="AJ805" s="59" t="b">
        <f aca="false">TRUE()</f>
        <v>1</v>
      </c>
      <c r="AK805" s="57" t="s">
        <v>5555</v>
      </c>
    </row>
    <row r="806" customFormat="false" ht="15" hidden="false" customHeight="true" outlineLevel="0" collapsed="false">
      <c r="B806" s="57" t="s">
        <v>4711</v>
      </c>
      <c r="C806" s="57" t="s">
        <v>255</v>
      </c>
      <c r="D806" s="57" t="s">
        <v>410</v>
      </c>
      <c r="E806" s="59" t="b">
        <f aca="false">TRUE()</f>
        <v>1</v>
      </c>
      <c r="F806" s="57" t="n">
        <v>1</v>
      </c>
      <c r="G806" s="57" t="s">
        <v>5172</v>
      </c>
      <c r="H806" s="57" t="s">
        <v>5113</v>
      </c>
      <c r="I806" s="57" t="n">
        <v>5</v>
      </c>
      <c r="J806" s="57" t="s">
        <v>4570</v>
      </c>
      <c r="K806" s="57" t="n">
        <v>2</v>
      </c>
      <c r="L806" s="59" t="b">
        <f aca="false">FALSE()</f>
        <v>0</v>
      </c>
      <c r="M806" s="59" t="b">
        <f aca="false">TRUE()</f>
        <v>1</v>
      </c>
      <c r="N806" s="59" t="b">
        <f aca="false">TRUE()</f>
        <v>1</v>
      </c>
      <c r="O806" s="59" t="b">
        <f aca="false">TRUE()</f>
        <v>1</v>
      </c>
      <c r="P806" s="59" t="b">
        <f aca="false">TRUE()</f>
        <v>1</v>
      </c>
      <c r="Q806" s="57" t="s">
        <v>5447</v>
      </c>
      <c r="R806" s="57" t="s">
        <v>5451</v>
      </c>
      <c r="S806" s="57" t="s">
        <v>5558</v>
      </c>
      <c r="T806" s="58" t="n">
        <v>1</v>
      </c>
      <c r="U806" s="58" t="n">
        <v>0</v>
      </c>
      <c r="V806" s="57" t="s">
        <v>341</v>
      </c>
      <c r="W806" s="57" t="s">
        <v>282</v>
      </c>
      <c r="X806" s="57" t="s">
        <v>5174</v>
      </c>
      <c r="Y806" s="57" t="s">
        <v>5173</v>
      </c>
      <c r="Z806" s="57" t="s">
        <v>4866</v>
      </c>
      <c r="AA806" s="57" t="n">
        <v>173</v>
      </c>
      <c r="AB806" s="57" t="n">
        <v>173</v>
      </c>
      <c r="AC806" s="57" t="s">
        <v>5430</v>
      </c>
      <c r="AD806" s="57" t="s">
        <v>5016</v>
      </c>
      <c r="AE806" s="57" t="s">
        <v>4838</v>
      </c>
      <c r="AF806" s="58" t="n">
        <v>1</v>
      </c>
      <c r="AG806" s="58" t="n">
        <v>0</v>
      </c>
      <c r="AH806" s="58" t="n">
        <v>3.84187089840353</v>
      </c>
      <c r="AI806" s="59" t="b">
        <f aca="false">FALSE()</f>
        <v>0</v>
      </c>
      <c r="AJ806" s="59" t="b">
        <f aca="false">TRUE()</f>
        <v>1</v>
      </c>
      <c r="AK806" s="57" t="s">
        <v>5555</v>
      </c>
    </row>
    <row r="807" customFormat="false" ht="15" hidden="false" customHeight="true" outlineLevel="0" collapsed="false">
      <c r="B807" s="57" t="s">
        <v>4711</v>
      </c>
      <c r="C807" s="57" t="s">
        <v>255</v>
      </c>
      <c r="D807" s="57" t="s">
        <v>410</v>
      </c>
      <c r="E807" s="59" t="b">
        <f aca="false">TRUE()</f>
        <v>1</v>
      </c>
      <c r="F807" s="57" t="n">
        <v>1</v>
      </c>
      <c r="G807" s="57" t="s">
        <v>5172</v>
      </c>
      <c r="H807" s="57" t="s">
        <v>5113</v>
      </c>
      <c r="I807" s="57" t="n">
        <v>5</v>
      </c>
      <c r="J807" s="57" t="s">
        <v>4570</v>
      </c>
      <c r="K807" s="57" t="n">
        <v>2</v>
      </c>
      <c r="L807" s="59" t="b">
        <f aca="false">FALSE()</f>
        <v>0</v>
      </c>
      <c r="M807" s="59" t="b">
        <f aca="false">TRUE()</f>
        <v>1</v>
      </c>
      <c r="N807" s="59" t="b">
        <f aca="false">TRUE()</f>
        <v>1</v>
      </c>
      <c r="O807" s="59" t="b">
        <f aca="false">TRUE()</f>
        <v>1</v>
      </c>
      <c r="P807" s="59" t="b">
        <f aca="false">TRUE()</f>
        <v>1</v>
      </c>
      <c r="Q807" s="57" t="s">
        <v>5447</v>
      </c>
      <c r="R807" s="57" t="s">
        <v>5451</v>
      </c>
      <c r="S807" s="57" t="s">
        <v>5558</v>
      </c>
      <c r="T807" s="58" t="n">
        <v>1</v>
      </c>
      <c r="U807" s="58" t="n">
        <v>0</v>
      </c>
      <c r="V807" s="57" t="s">
        <v>341</v>
      </c>
      <c r="W807" s="57" t="s">
        <v>282</v>
      </c>
      <c r="X807" s="57" t="s">
        <v>5174</v>
      </c>
      <c r="Y807" s="57" t="s">
        <v>5173</v>
      </c>
      <c r="Z807" s="57" t="s">
        <v>4866</v>
      </c>
      <c r="AA807" s="57" t="n">
        <v>173</v>
      </c>
      <c r="AB807" s="57" t="n">
        <v>173</v>
      </c>
      <c r="AC807" s="57" t="s">
        <v>5430</v>
      </c>
      <c r="AD807" s="57" t="s">
        <v>5513</v>
      </c>
      <c r="AE807" s="57" t="s">
        <v>4866</v>
      </c>
      <c r="AF807" s="58" t="n">
        <v>1</v>
      </c>
      <c r="AG807" s="58" t="n">
        <v>0</v>
      </c>
      <c r="AH807" s="58" t="n">
        <v>3.29416772493447</v>
      </c>
      <c r="AI807" s="59" t="b">
        <f aca="false">TRUE()</f>
        <v>1</v>
      </c>
      <c r="AJ807" s="59" t="b">
        <f aca="false">TRUE()</f>
        <v>1</v>
      </c>
      <c r="AK807" s="57" t="s">
        <v>5559</v>
      </c>
    </row>
    <row r="808" customFormat="false" ht="15" hidden="false" customHeight="true" outlineLevel="0" collapsed="false">
      <c r="B808" s="57" t="s">
        <v>4711</v>
      </c>
      <c r="C808" s="57" t="s">
        <v>255</v>
      </c>
      <c r="D808" s="57" t="s">
        <v>410</v>
      </c>
      <c r="E808" s="59" t="b">
        <f aca="false">TRUE()</f>
        <v>1</v>
      </c>
      <c r="F808" s="57" t="n">
        <v>1</v>
      </c>
      <c r="G808" s="57" t="s">
        <v>5172</v>
      </c>
      <c r="H808" s="57" t="s">
        <v>5113</v>
      </c>
      <c r="I808" s="57" t="n">
        <v>5</v>
      </c>
      <c r="J808" s="57" t="s">
        <v>4570</v>
      </c>
      <c r="K808" s="57" t="n">
        <v>2</v>
      </c>
      <c r="L808" s="59" t="b">
        <f aca="false">FALSE()</f>
        <v>0</v>
      </c>
      <c r="M808" s="59" t="b">
        <f aca="false">TRUE()</f>
        <v>1</v>
      </c>
      <c r="N808" s="59" t="b">
        <f aca="false">TRUE()</f>
        <v>1</v>
      </c>
      <c r="O808" s="59" t="b">
        <f aca="false">TRUE()</f>
        <v>1</v>
      </c>
      <c r="P808" s="59" t="b">
        <f aca="false">TRUE()</f>
        <v>1</v>
      </c>
      <c r="Q808" s="57" t="s">
        <v>5447</v>
      </c>
      <c r="R808" s="57" t="s">
        <v>5451</v>
      </c>
      <c r="S808" s="57" t="s">
        <v>5558</v>
      </c>
      <c r="T808" s="58" t="n">
        <v>1</v>
      </c>
      <c r="U808" s="58" t="n">
        <v>0</v>
      </c>
      <c r="V808" s="57" t="s">
        <v>551</v>
      </c>
      <c r="W808" s="57" t="s">
        <v>282</v>
      </c>
      <c r="X808" s="57" t="s">
        <v>5180</v>
      </c>
      <c r="Y808" s="57" t="s">
        <v>5157</v>
      </c>
      <c r="Z808" s="57" t="s">
        <v>4976</v>
      </c>
      <c r="AA808" s="57" t="n">
        <v>145</v>
      </c>
      <c r="AB808" s="57" t="n">
        <v>145</v>
      </c>
      <c r="AC808" s="57" t="s">
        <v>5417</v>
      </c>
      <c r="AD808" s="57" t="s">
        <v>5028</v>
      </c>
      <c r="AE808" s="57" t="s">
        <v>4838</v>
      </c>
      <c r="AF808" s="58" t="n">
        <v>1</v>
      </c>
      <c r="AG808" s="58" t="n">
        <v>0</v>
      </c>
      <c r="AH808" s="58" t="n">
        <v>4.49811004756443</v>
      </c>
      <c r="AI808" s="59" t="b">
        <f aca="false">FALSE()</f>
        <v>0</v>
      </c>
      <c r="AJ808" s="59" t="b">
        <f aca="false">FALSE()</f>
        <v>0</v>
      </c>
      <c r="AK808" s="57" t="s">
        <v>5555</v>
      </c>
    </row>
    <row r="809" customFormat="false" ht="15" hidden="false" customHeight="true" outlineLevel="0" collapsed="false">
      <c r="B809" s="57" t="s">
        <v>4711</v>
      </c>
      <c r="C809" s="57" t="s">
        <v>255</v>
      </c>
      <c r="D809" s="57" t="s">
        <v>410</v>
      </c>
      <c r="E809" s="59" t="b">
        <f aca="false">TRUE()</f>
        <v>1</v>
      </c>
      <c r="F809" s="57" t="n">
        <v>1</v>
      </c>
      <c r="G809" s="57" t="s">
        <v>5172</v>
      </c>
      <c r="H809" s="57" t="s">
        <v>5113</v>
      </c>
      <c r="I809" s="57" t="n">
        <v>5</v>
      </c>
      <c r="J809" s="57" t="s">
        <v>4570</v>
      </c>
      <c r="K809" s="57" t="n">
        <v>2</v>
      </c>
      <c r="L809" s="59" t="b">
        <f aca="false">FALSE()</f>
        <v>0</v>
      </c>
      <c r="M809" s="59" t="b">
        <f aca="false">TRUE()</f>
        <v>1</v>
      </c>
      <c r="N809" s="59" t="b">
        <f aca="false">TRUE()</f>
        <v>1</v>
      </c>
      <c r="O809" s="59" t="b">
        <f aca="false">TRUE()</f>
        <v>1</v>
      </c>
      <c r="P809" s="59" t="b">
        <f aca="false">TRUE()</f>
        <v>1</v>
      </c>
      <c r="Q809" s="57" t="s">
        <v>5447</v>
      </c>
      <c r="R809" s="57" t="s">
        <v>5451</v>
      </c>
      <c r="S809" s="57" t="s">
        <v>5558</v>
      </c>
      <c r="T809" s="58" t="n">
        <v>1</v>
      </c>
      <c r="U809" s="58" t="n">
        <v>0</v>
      </c>
      <c r="V809" s="57" t="s">
        <v>551</v>
      </c>
      <c r="W809" s="57" t="s">
        <v>282</v>
      </c>
      <c r="X809" s="57" t="s">
        <v>5180</v>
      </c>
      <c r="Y809" s="57" t="s">
        <v>5157</v>
      </c>
      <c r="Z809" s="57" t="s">
        <v>4976</v>
      </c>
      <c r="AA809" s="57" t="n">
        <v>145</v>
      </c>
      <c r="AB809" s="57" t="n">
        <v>145</v>
      </c>
      <c r="AC809" s="57" t="s">
        <v>5417</v>
      </c>
      <c r="AD809" s="57" t="s">
        <v>5480</v>
      </c>
      <c r="AE809" s="57" t="s">
        <v>4838</v>
      </c>
      <c r="AF809" s="58" t="n">
        <v>1</v>
      </c>
      <c r="AG809" s="58" t="n">
        <v>0</v>
      </c>
      <c r="AH809" s="58" t="n">
        <v>4.44826977599155</v>
      </c>
      <c r="AI809" s="59" t="b">
        <f aca="false">FALSE()</f>
        <v>0</v>
      </c>
      <c r="AJ809" s="59" t="b">
        <f aca="false">FALSE()</f>
        <v>0</v>
      </c>
      <c r="AK809" s="57" t="s">
        <v>5555</v>
      </c>
    </row>
    <row r="810" customFormat="false" ht="15" hidden="false" customHeight="true" outlineLevel="0" collapsed="false">
      <c r="B810" s="57" t="s">
        <v>4711</v>
      </c>
      <c r="C810" s="57" t="s">
        <v>255</v>
      </c>
      <c r="D810" s="57" t="s">
        <v>410</v>
      </c>
      <c r="E810" s="59" t="b">
        <f aca="false">TRUE()</f>
        <v>1</v>
      </c>
      <c r="F810" s="57" t="n">
        <v>1</v>
      </c>
      <c r="G810" s="57" t="s">
        <v>5172</v>
      </c>
      <c r="H810" s="57" t="s">
        <v>5113</v>
      </c>
      <c r="I810" s="57" t="n">
        <v>5</v>
      </c>
      <c r="J810" s="57" t="s">
        <v>4570</v>
      </c>
      <c r="K810" s="57" t="n">
        <v>2</v>
      </c>
      <c r="L810" s="59" t="b">
        <f aca="false">FALSE()</f>
        <v>0</v>
      </c>
      <c r="M810" s="59" t="b">
        <f aca="false">TRUE()</f>
        <v>1</v>
      </c>
      <c r="N810" s="59" t="b">
        <f aca="false">TRUE()</f>
        <v>1</v>
      </c>
      <c r="O810" s="59" t="b">
        <f aca="false">TRUE()</f>
        <v>1</v>
      </c>
      <c r="P810" s="59" t="b">
        <f aca="false">TRUE()</f>
        <v>1</v>
      </c>
      <c r="Q810" s="57" t="s">
        <v>5447</v>
      </c>
      <c r="R810" s="57" t="s">
        <v>5451</v>
      </c>
      <c r="S810" s="57" t="s">
        <v>5558</v>
      </c>
      <c r="T810" s="58" t="n">
        <v>1</v>
      </c>
      <c r="U810" s="58" t="n">
        <v>0</v>
      </c>
      <c r="V810" s="57" t="s">
        <v>551</v>
      </c>
      <c r="W810" s="57" t="s">
        <v>282</v>
      </c>
      <c r="X810" s="57" t="s">
        <v>5180</v>
      </c>
      <c r="Y810" s="57" t="s">
        <v>5157</v>
      </c>
      <c r="Z810" s="57" t="s">
        <v>4976</v>
      </c>
      <c r="AA810" s="57" t="n">
        <v>145</v>
      </c>
      <c r="AB810" s="57" t="n">
        <v>145</v>
      </c>
      <c r="AC810" s="57" t="s">
        <v>5417</v>
      </c>
      <c r="AD810" s="57" t="s">
        <v>5426</v>
      </c>
      <c r="AE810" s="57" t="s">
        <v>4838</v>
      </c>
      <c r="AF810" s="58" t="n">
        <v>1</v>
      </c>
      <c r="AG810" s="58" t="n">
        <v>0</v>
      </c>
      <c r="AH810" s="58" t="n">
        <v>3.60739518212242</v>
      </c>
      <c r="AI810" s="59" t="b">
        <f aca="false">FALSE()</f>
        <v>0</v>
      </c>
      <c r="AJ810" s="59" t="b">
        <f aca="false">TRUE()</f>
        <v>1</v>
      </c>
      <c r="AK810" s="57" t="s">
        <v>5555</v>
      </c>
    </row>
    <row r="811" customFormat="false" ht="15" hidden="false" customHeight="true" outlineLevel="0" collapsed="false">
      <c r="B811" s="57" t="s">
        <v>4711</v>
      </c>
      <c r="C811" s="57" t="s">
        <v>255</v>
      </c>
      <c r="D811" s="57" t="s">
        <v>410</v>
      </c>
      <c r="E811" s="59" t="b">
        <f aca="false">TRUE()</f>
        <v>1</v>
      </c>
      <c r="F811" s="57" t="n">
        <v>1</v>
      </c>
      <c r="G811" s="57" t="s">
        <v>5172</v>
      </c>
      <c r="H811" s="57" t="s">
        <v>5113</v>
      </c>
      <c r="I811" s="57" t="n">
        <v>6</v>
      </c>
      <c r="J811" s="57" t="s">
        <v>281</v>
      </c>
      <c r="K811" s="57" t="n">
        <v>2</v>
      </c>
      <c r="L811" s="59" t="b">
        <f aca="false">FALSE()</f>
        <v>0</v>
      </c>
      <c r="M811" s="59" t="b">
        <f aca="false">TRUE()</f>
        <v>1</v>
      </c>
      <c r="N811" s="59" t="b">
        <f aca="false">TRUE()</f>
        <v>1</v>
      </c>
      <c r="O811" s="59" t="b">
        <f aca="false">TRUE()</f>
        <v>1</v>
      </c>
      <c r="P811" s="59" t="b">
        <f aca="false">TRUE()</f>
        <v>1</v>
      </c>
      <c r="Q811" s="57" t="s">
        <v>5432</v>
      </c>
      <c r="R811" s="57" t="s">
        <v>4795</v>
      </c>
      <c r="S811" s="57" t="s">
        <v>4795</v>
      </c>
      <c r="T811" s="58" t="n">
        <v>1</v>
      </c>
      <c r="U811" s="58" t="n">
        <v>0</v>
      </c>
      <c r="V811" s="57" t="s">
        <v>551</v>
      </c>
      <c r="W811" s="57" t="s">
        <v>282</v>
      </c>
      <c r="X811" s="57" t="s">
        <v>5180</v>
      </c>
      <c r="Y811" s="57" t="s">
        <v>5157</v>
      </c>
      <c r="Z811" s="57" t="s">
        <v>4976</v>
      </c>
      <c r="AA811" s="57" t="n">
        <v>146</v>
      </c>
      <c r="AB811" s="57" t="n">
        <v>146</v>
      </c>
      <c r="AC811" s="57" t="s">
        <v>5425</v>
      </c>
      <c r="AD811" s="57" t="s">
        <v>4866</v>
      </c>
      <c r="AE811" s="57" t="s">
        <v>4866</v>
      </c>
      <c r="AF811" s="58" t="n">
        <v>1</v>
      </c>
      <c r="AG811" s="58" t="n">
        <v>0</v>
      </c>
      <c r="AH811" s="58" t="n">
        <v>4.11646668879999</v>
      </c>
      <c r="AI811" s="59" t="b">
        <f aca="false">FALSE()</f>
        <v>0</v>
      </c>
      <c r="AJ811" s="59" t="b">
        <f aca="false">FALSE()</f>
        <v>0</v>
      </c>
      <c r="AK811" s="57" t="s">
        <v>5556</v>
      </c>
    </row>
    <row r="812" customFormat="false" ht="15" hidden="false" customHeight="true" outlineLevel="0" collapsed="false">
      <c r="B812" s="57" t="s">
        <v>4711</v>
      </c>
      <c r="C812" s="57" t="s">
        <v>255</v>
      </c>
      <c r="D812" s="57" t="s">
        <v>410</v>
      </c>
      <c r="E812" s="59" t="b">
        <f aca="false">TRUE()</f>
        <v>1</v>
      </c>
      <c r="F812" s="57" t="n">
        <v>1</v>
      </c>
      <c r="G812" s="57" t="s">
        <v>5172</v>
      </c>
      <c r="H812" s="57" t="s">
        <v>5113</v>
      </c>
      <c r="I812" s="57" t="n">
        <v>6</v>
      </c>
      <c r="J812" s="57" t="s">
        <v>281</v>
      </c>
      <c r="K812" s="57" t="n">
        <v>2</v>
      </c>
      <c r="L812" s="59" t="b">
        <f aca="false">FALSE()</f>
        <v>0</v>
      </c>
      <c r="M812" s="59" t="b">
        <f aca="false">TRUE()</f>
        <v>1</v>
      </c>
      <c r="N812" s="59" t="b">
        <f aca="false">TRUE()</f>
        <v>1</v>
      </c>
      <c r="O812" s="59" t="b">
        <f aca="false">TRUE()</f>
        <v>1</v>
      </c>
      <c r="P812" s="59" t="b">
        <f aca="false">TRUE()</f>
        <v>1</v>
      </c>
      <c r="Q812" s="57" t="s">
        <v>5432</v>
      </c>
      <c r="R812" s="57" t="s">
        <v>4840</v>
      </c>
      <c r="S812" s="57" t="s">
        <v>5557</v>
      </c>
      <c r="T812" s="58" t="n">
        <v>1</v>
      </c>
      <c r="U812" s="58" t="n">
        <v>0</v>
      </c>
      <c r="V812" s="57" t="s">
        <v>551</v>
      </c>
      <c r="W812" s="57" t="s">
        <v>282</v>
      </c>
      <c r="X812" s="57" t="s">
        <v>5180</v>
      </c>
      <c r="Y812" s="57" t="s">
        <v>5157</v>
      </c>
      <c r="Z812" s="57" t="s">
        <v>4976</v>
      </c>
      <c r="AA812" s="57" t="n">
        <v>148</v>
      </c>
      <c r="AB812" s="57" t="n">
        <v>148</v>
      </c>
      <c r="AC812" s="57" t="s">
        <v>5440</v>
      </c>
      <c r="AD812" s="57" t="s">
        <v>5028</v>
      </c>
      <c r="AE812" s="57" t="s">
        <v>4838</v>
      </c>
      <c r="AF812" s="58" t="n">
        <v>1</v>
      </c>
      <c r="AG812" s="58" t="n">
        <v>0</v>
      </c>
      <c r="AH812" s="58" t="n">
        <v>4.11666977057916</v>
      </c>
      <c r="AI812" s="59" t="b">
        <f aca="false">FALSE()</f>
        <v>0</v>
      </c>
      <c r="AJ812" s="59" t="b">
        <f aca="false">FALSE()</f>
        <v>0</v>
      </c>
      <c r="AK812" s="57" t="s">
        <v>5555</v>
      </c>
    </row>
    <row r="813" customFormat="false" ht="15" hidden="false" customHeight="true" outlineLevel="0" collapsed="false">
      <c r="B813" s="57" t="s">
        <v>4711</v>
      </c>
      <c r="C813" s="57" t="s">
        <v>255</v>
      </c>
      <c r="D813" s="57" t="s">
        <v>410</v>
      </c>
      <c r="E813" s="59" t="b">
        <f aca="false">TRUE()</f>
        <v>1</v>
      </c>
      <c r="F813" s="57" t="n">
        <v>1</v>
      </c>
      <c r="G813" s="57" t="s">
        <v>5172</v>
      </c>
      <c r="H813" s="57" t="s">
        <v>5113</v>
      </c>
      <c r="I813" s="57" t="n">
        <v>6</v>
      </c>
      <c r="J813" s="57" t="s">
        <v>281</v>
      </c>
      <c r="K813" s="57" t="n">
        <v>2</v>
      </c>
      <c r="L813" s="59" t="b">
        <f aca="false">FALSE()</f>
        <v>0</v>
      </c>
      <c r="M813" s="59" t="b">
        <f aca="false">TRUE()</f>
        <v>1</v>
      </c>
      <c r="N813" s="59" t="b">
        <f aca="false">TRUE()</f>
        <v>1</v>
      </c>
      <c r="O813" s="59" t="b">
        <f aca="false">TRUE()</f>
        <v>1</v>
      </c>
      <c r="P813" s="59" t="b">
        <f aca="false">TRUE()</f>
        <v>1</v>
      </c>
      <c r="Q813" s="57" t="s">
        <v>5432</v>
      </c>
      <c r="R813" s="57" t="s">
        <v>4838</v>
      </c>
      <c r="S813" s="57" t="s">
        <v>5557</v>
      </c>
      <c r="T813" s="58" t="n">
        <v>1</v>
      </c>
      <c r="U813" s="58" t="n">
        <v>0</v>
      </c>
      <c r="V813" s="57" t="s">
        <v>551</v>
      </c>
      <c r="W813" s="57" t="s">
        <v>282</v>
      </c>
      <c r="X813" s="57" t="s">
        <v>5180</v>
      </c>
      <c r="Y813" s="57" t="s">
        <v>5157</v>
      </c>
      <c r="Z813" s="57" t="s">
        <v>4976</v>
      </c>
      <c r="AA813" s="57" t="n">
        <v>146</v>
      </c>
      <c r="AB813" s="57" t="n">
        <v>146</v>
      </c>
      <c r="AC813" s="57" t="s">
        <v>5425</v>
      </c>
      <c r="AD813" s="57" t="s">
        <v>4866</v>
      </c>
      <c r="AE813" s="57" t="s">
        <v>4866</v>
      </c>
      <c r="AF813" s="58" t="n">
        <v>1</v>
      </c>
      <c r="AG813" s="58" t="n">
        <v>0</v>
      </c>
      <c r="AH813" s="58" t="n">
        <v>4.12138763039826</v>
      </c>
      <c r="AI813" s="59" t="b">
        <f aca="false">FALSE()</f>
        <v>0</v>
      </c>
      <c r="AJ813" s="59" t="b">
        <f aca="false">FALSE()</f>
        <v>0</v>
      </c>
      <c r="AK813" s="57" t="s">
        <v>5556</v>
      </c>
    </row>
    <row r="814" customFormat="false" ht="15" hidden="false" customHeight="true" outlineLevel="0" collapsed="false">
      <c r="B814" s="57" t="s">
        <v>4711</v>
      </c>
      <c r="C814" s="57" t="s">
        <v>255</v>
      </c>
      <c r="D814" s="57" t="s">
        <v>410</v>
      </c>
      <c r="E814" s="59" t="b">
        <f aca="false">TRUE()</f>
        <v>1</v>
      </c>
      <c r="F814" s="57" t="n">
        <v>1</v>
      </c>
      <c r="G814" s="57" t="s">
        <v>5172</v>
      </c>
      <c r="H814" s="57" t="s">
        <v>5113</v>
      </c>
      <c r="I814" s="57" t="n">
        <v>6</v>
      </c>
      <c r="J814" s="57" t="s">
        <v>281</v>
      </c>
      <c r="K814" s="57" t="n">
        <v>2</v>
      </c>
      <c r="L814" s="59" t="b">
        <f aca="false">FALSE()</f>
        <v>0</v>
      </c>
      <c r="M814" s="59" t="b">
        <f aca="false">TRUE()</f>
        <v>1</v>
      </c>
      <c r="N814" s="59" t="b">
        <f aca="false">TRUE()</f>
        <v>1</v>
      </c>
      <c r="O814" s="59" t="b">
        <f aca="false">TRUE()</f>
        <v>1</v>
      </c>
      <c r="P814" s="59" t="b">
        <f aca="false">TRUE()</f>
        <v>1</v>
      </c>
      <c r="Q814" s="57" t="s">
        <v>5432</v>
      </c>
      <c r="R814" s="57" t="s">
        <v>4838</v>
      </c>
      <c r="S814" s="57" t="s">
        <v>5557</v>
      </c>
      <c r="T814" s="58" t="n">
        <v>1</v>
      </c>
      <c r="U814" s="58" t="n">
        <v>0</v>
      </c>
      <c r="V814" s="57" t="s">
        <v>551</v>
      </c>
      <c r="W814" s="57" t="s">
        <v>282</v>
      </c>
      <c r="X814" s="57" t="s">
        <v>5180</v>
      </c>
      <c r="Y814" s="57" t="s">
        <v>5157</v>
      </c>
      <c r="Z814" s="57" t="s">
        <v>4976</v>
      </c>
      <c r="AA814" s="57" t="n">
        <v>147</v>
      </c>
      <c r="AB814" s="57" t="n">
        <v>147</v>
      </c>
      <c r="AC814" s="57" t="s">
        <v>5417</v>
      </c>
      <c r="AD814" s="57" t="s">
        <v>4838</v>
      </c>
      <c r="AE814" s="57" t="s">
        <v>4838</v>
      </c>
      <c r="AF814" s="58" t="n">
        <v>1</v>
      </c>
      <c r="AG814" s="58" t="n">
        <v>0</v>
      </c>
      <c r="AH814" s="58" t="n">
        <v>4.23715907183104</v>
      </c>
      <c r="AI814" s="59" t="b">
        <f aca="false">FALSE()</f>
        <v>0</v>
      </c>
      <c r="AJ814" s="59" t="b">
        <f aca="false">FALSE()</f>
        <v>0</v>
      </c>
      <c r="AK814" s="57" t="s">
        <v>5555</v>
      </c>
    </row>
    <row r="815" customFormat="false" ht="15" hidden="false" customHeight="true" outlineLevel="0" collapsed="false">
      <c r="B815" s="57" t="s">
        <v>4711</v>
      </c>
      <c r="C815" s="57" t="s">
        <v>255</v>
      </c>
      <c r="D815" s="57" t="s">
        <v>410</v>
      </c>
      <c r="E815" s="59" t="b">
        <f aca="false">TRUE()</f>
        <v>1</v>
      </c>
      <c r="F815" s="57" t="n">
        <v>1</v>
      </c>
      <c r="G815" s="57" t="s">
        <v>5172</v>
      </c>
      <c r="H815" s="57" t="s">
        <v>5113</v>
      </c>
      <c r="I815" s="57" t="n">
        <v>6</v>
      </c>
      <c r="J815" s="57" t="s">
        <v>281</v>
      </c>
      <c r="K815" s="57" t="n">
        <v>2</v>
      </c>
      <c r="L815" s="59" t="b">
        <f aca="false">FALSE()</f>
        <v>0</v>
      </c>
      <c r="M815" s="59" t="b">
        <f aca="false">TRUE()</f>
        <v>1</v>
      </c>
      <c r="N815" s="59" t="b">
        <f aca="false">TRUE()</f>
        <v>1</v>
      </c>
      <c r="O815" s="59" t="b">
        <f aca="false">TRUE()</f>
        <v>1</v>
      </c>
      <c r="P815" s="59" t="b">
        <f aca="false">TRUE()</f>
        <v>1</v>
      </c>
      <c r="Q815" s="57" t="s">
        <v>5432</v>
      </c>
      <c r="R815" s="57" t="s">
        <v>4838</v>
      </c>
      <c r="S815" s="57" t="s">
        <v>5557</v>
      </c>
      <c r="T815" s="58" t="n">
        <v>1</v>
      </c>
      <c r="U815" s="58" t="n">
        <v>0</v>
      </c>
      <c r="V815" s="57" t="s">
        <v>551</v>
      </c>
      <c r="W815" s="57" t="s">
        <v>282</v>
      </c>
      <c r="X815" s="57" t="s">
        <v>5180</v>
      </c>
      <c r="Y815" s="57" t="s">
        <v>5157</v>
      </c>
      <c r="Z815" s="57" t="s">
        <v>4976</v>
      </c>
      <c r="AA815" s="57" t="n">
        <v>148</v>
      </c>
      <c r="AB815" s="57" t="n">
        <v>148</v>
      </c>
      <c r="AC815" s="57" t="s">
        <v>5440</v>
      </c>
      <c r="AD815" s="57" t="s">
        <v>4795</v>
      </c>
      <c r="AE815" s="57" t="s">
        <v>4795</v>
      </c>
      <c r="AF815" s="58" t="n">
        <v>1</v>
      </c>
      <c r="AG815" s="58" t="n">
        <v>0</v>
      </c>
      <c r="AH815" s="58" t="n">
        <v>3.8987796808745</v>
      </c>
      <c r="AI815" s="59" t="b">
        <f aca="false">FALSE()</f>
        <v>0</v>
      </c>
      <c r="AJ815" s="59" t="b">
        <f aca="false">TRUE()</f>
        <v>1</v>
      </c>
      <c r="AK815" s="57" t="s">
        <v>5555</v>
      </c>
    </row>
    <row r="816" customFormat="false" ht="15" hidden="false" customHeight="true" outlineLevel="0" collapsed="false">
      <c r="B816" s="57" t="s">
        <v>4711</v>
      </c>
      <c r="C816" s="57" t="s">
        <v>255</v>
      </c>
      <c r="D816" s="57" t="s">
        <v>410</v>
      </c>
      <c r="E816" s="59" t="b">
        <f aca="false">TRUE()</f>
        <v>1</v>
      </c>
      <c r="F816" s="57" t="n">
        <v>1</v>
      </c>
      <c r="G816" s="57" t="s">
        <v>5172</v>
      </c>
      <c r="H816" s="57" t="s">
        <v>5113</v>
      </c>
      <c r="I816" s="57" t="n">
        <v>6</v>
      </c>
      <c r="J816" s="57" t="s">
        <v>281</v>
      </c>
      <c r="K816" s="57" t="n">
        <v>2</v>
      </c>
      <c r="L816" s="59" t="b">
        <f aca="false">FALSE()</f>
        <v>0</v>
      </c>
      <c r="M816" s="59" t="b">
        <f aca="false">TRUE()</f>
        <v>1</v>
      </c>
      <c r="N816" s="59" t="b">
        <f aca="false">TRUE()</f>
        <v>1</v>
      </c>
      <c r="O816" s="59" t="b">
        <f aca="false">TRUE()</f>
        <v>1</v>
      </c>
      <c r="P816" s="59" t="b">
        <f aca="false">TRUE()</f>
        <v>1</v>
      </c>
      <c r="Q816" s="57" t="s">
        <v>5432</v>
      </c>
      <c r="R816" s="57" t="s">
        <v>4838</v>
      </c>
      <c r="S816" s="57" t="s">
        <v>5557</v>
      </c>
      <c r="T816" s="58" t="n">
        <v>1</v>
      </c>
      <c r="U816" s="58" t="n">
        <v>0</v>
      </c>
      <c r="V816" s="57" t="s">
        <v>551</v>
      </c>
      <c r="W816" s="57" t="s">
        <v>282</v>
      </c>
      <c r="X816" s="57" t="s">
        <v>5180</v>
      </c>
      <c r="Y816" s="57" t="s">
        <v>5157</v>
      </c>
      <c r="Z816" s="57" t="s">
        <v>4976</v>
      </c>
      <c r="AA816" s="57" t="n">
        <v>148</v>
      </c>
      <c r="AB816" s="57" t="n">
        <v>148</v>
      </c>
      <c r="AC816" s="57" t="s">
        <v>5440</v>
      </c>
      <c r="AD816" s="57" t="s">
        <v>4840</v>
      </c>
      <c r="AE816" s="57" t="s">
        <v>4838</v>
      </c>
      <c r="AF816" s="58" t="n">
        <v>1</v>
      </c>
      <c r="AG816" s="58" t="n">
        <v>0</v>
      </c>
      <c r="AH816" s="58" t="n">
        <v>3.85446208957881</v>
      </c>
      <c r="AI816" s="59" t="b">
        <f aca="false">FALSE()</f>
        <v>0</v>
      </c>
      <c r="AJ816" s="59" t="b">
        <f aca="false">TRUE()</f>
        <v>1</v>
      </c>
      <c r="AK816" s="57" t="s">
        <v>5555</v>
      </c>
    </row>
    <row r="817" customFormat="false" ht="15" hidden="false" customHeight="true" outlineLevel="0" collapsed="false">
      <c r="B817" s="57" t="s">
        <v>4711</v>
      </c>
      <c r="C817" s="57" t="s">
        <v>255</v>
      </c>
      <c r="D817" s="57" t="s">
        <v>410</v>
      </c>
      <c r="E817" s="59" t="b">
        <f aca="false">TRUE()</f>
        <v>1</v>
      </c>
      <c r="F817" s="57" t="n">
        <v>1</v>
      </c>
      <c r="G817" s="57" t="s">
        <v>5172</v>
      </c>
      <c r="H817" s="57" t="s">
        <v>5113</v>
      </c>
      <c r="I817" s="57" t="n">
        <v>6</v>
      </c>
      <c r="J817" s="57" t="s">
        <v>281</v>
      </c>
      <c r="K817" s="57" t="n">
        <v>2</v>
      </c>
      <c r="L817" s="59" t="b">
        <f aca="false">FALSE()</f>
        <v>0</v>
      </c>
      <c r="M817" s="59" t="b">
        <f aca="false">TRUE()</f>
        <v>1</v>
      </c>
      <c r="N817" s="59" t="b">
        <f aca="false">TRUE()</f>
        <v>1</v>
      </c>
      <c r="O817" s="59" t="b">
        <f aca="false">TRUE()</f>
        <v>1</v>
      </c>
      <c r="P817" s="59" t="b">
        <f aca="false">TRUE()</f>
        <v>1</v>
      </c>
      <c r="Q817" s="57" t="s">
        <v>5432</v>
      </c>
      <c r="R817" s="57" t="s">
        <v>4838</v>
      </c>
      <c r="S817" s="57" t="s">
        <v>5557</v>
      </c>
      <c r="T817" s="58" t="n">
        <v>1</v>
      </c>
      <c r="U817" s="58" t="n">
        <v>0</v>
      </c>
      <c r="V817" s="57" t="s">
        <v>551</v>
      </c>
      <c r="W817" s="57" t="s">
        <v>282</v>
      </c>
      <c r="X817" s="57" t="s">
        <v>5180</v>
      </c>
      <c r="Y817" s="57" t="s">
        <v>5157</v>
      </c>
      <c r="Z817" s="57" t="s">
        <v>4976</v>
      </c>
      <c r="AA817" s="57" t="n">
        <v>148</v>
      </c>
      <c r="AB817" s="57" t="n">
        <v>148</v>
      </c>
      <c r="AC817" s="57" t="s">
        <v>5440</v>
      </c>
      <c r="AD817" s="57" t="s">
        <v>5028</v>
      </c>
      <c r="AE817" s="57" t="s">
        <v>4838</v>
      </c>
      <c r="AF817" s="58" t="n">
        <v>1</v>
      </c>
      <c r="AG817" s="58" t="n">
        <v>0</v>
      </c>
      <c r="AH817" s="58" t="n">
        <v>3.5344235739368</v>
      </c>
      <c r="AI817" s="59" t="b">
        <f aca="false">FALSE()</f>
        <v>0</v>
      </c>
      <c r="AJ817" s="59" t="b">
        <f aca="false">TRUE()</f>
        <v>1</v>
      </c>
      <c r="AK817" s="57" t="s">
        <v>5555</v>
      </c>
    </row>
    <row r="818" customFormat="false" ht="15" hidden="false" customHeight="true" outlineLevel="0" collapsed="false">
      <c r="B818" s="57" t="s">
        <v>4711</v>
      </c>
      <c r="C818" s="57" t="s">
        <v>255</v>
      </c>
      <c r="D818" s="57" t="s">
        <v>410</v>
      </c>
      <c r="E818" s="59" t="b">
        <f aca="false">TRUE()</f>
        <v>1</v>
      </c>
      <c r="F818" s="57" t="n">
        <v>1</v>
      </c>
      <c r="G818" s="57" t="s">
        <v>5172</v>
      </c>
      <c r="H818" s="57" t="s">
        <v>5113</v>
      </c>
      <c r="I818" s="57" t="n">
        <v>6</v>
      </c>
      <c r="J818" s="57" t="s">
        <v>281</v>
      </c>
      <c r="K818" s="57" t="n">
        <v>2</v>
      </c>
      <c r="L818" s="59" t="b">
        <f aca="false">FALSE()</f>
        <v>0</v>
      </c>
      <c r="M818" s="59" t="b">
        <f aca="false">TRUE()</f>
        <v>1</v>
      </c>
      <c r="N818" s="59" t="b">
        <f aca="false">TRUE()</f>
        <v>1</v>
      </c>
      <c r="O818" s="59" t="b">
        <f aca="false">TRUE()</f>
        <v>1</v>
      </c>
      <c r="P818" s="59" t="b">
        <f aca="false">TRUE()</f>
        <v>1</v>
      </c>
      <c r="Q818" s="57" t="s">
        <v>5432</v>
      </c>
      <c r="R818" s="57" t="s">
        <v>4866</v>
      </c>
      <c r="S818" s="57" t="s">
        <v>5557</v>
      </c>
      <c r="T818" s="58" t="n">
        <v>1</v>
      </c>
      <c r="U818" s="58" t="n">
        <v>0</v>
      </c>
      <c r="V818" s="57" t="s">
        <v>551</v>
      </c>
      <c r="W818" s="57" t="s">
        <v>282</v>
      </c>
      <c r="X818" s="57" t="s">
        <v>5180</v>
      </c>
      <c r="Y818" s="57" t="s">
        <v>5157</v>
      </c>
      <c r="Z818" s="57" t="s">
        <v>4976</v>
      </c>
      <c r="AA818" s="57" t="n">
        <v>146</v>
      </c>
      <c r="AB818" s="57" t="n">
        <v>146</v>
      </c>
      <c r="AC818" s="57" t="s">
        <v>5425</v>
      </c>
      <c r="AD818" s="57" t="s">
        <v>4840</v>
      </c>
      <c r="AE818" s="57" t="s">
        <v>4838</v>
      </c>
      <c r="AF818" s="58" t="n">
        <v>1</v>
      </c>
      <c r="AG818" s="58" t="n">
        <v>0</v>
      </c>
      <c r="AH818" s="58" t="n">
        <v>4.32768852853345</v>
      </c>
      <c r="AI818" s="59" t="b">
        <f aca="false">FALSE()</f>
        <v>0</v>
      </c>
      <c r="AJ818" s="59" t="b">
        <f aca="false">FALSE()</f>
        <v>0</v>
      </c>
      <c r="AK818" s="57" t="s">
        <v>5555</v>
      </c>
    </row>
    <row r="819" customFormat="false" ht="15" hidden="false" customHeight="true" outlineLevel="0" collapsed="false">
      <c r="B819" s="57" t="s">
        <v>4711</v>
      </c>
      <c r="C819" s="57" t="s">
        <v>255</v>
      </c>
      <c r="D819" s="57" t="s">
        <v>410</v>
      </c>
      <c r="E819" s="59" t="b">
        <f aca="false">TRUE()</f>
        <v>1</v>
      </c>
      <c r="F819" s="57" t="n">
        <v>1</v>
      </c>
      <c r="G819" s="57" t="s">
        <v>5172</v>
      </c>
      <c r="H819" s="57" t="s">
        <v>5113</v>
      </c>
      <c r="I819" s="57" t="n">
        <v>6</v>
      </c>
      <c r="J819" s="57" t="s">
        <v>281</v>
      </c>
      <c r="K819" s="57" t="n">
        <v>2</v>
      </c>
      <c r="L819" s="59" t="b">
        <f aca="false">FALSE()</f>
        <v>0</v>
      </c>
      <c r="M819" s="59" t="b">
        <f aca="false">TRUE()</f>
        <v>1</v>
      </c>
      <c r="N819" s="59" t="b">
        <f aca="false">TRUE()</f>
        <v>1</v>
      </c>
      <c r="O819" s="59" t="b">
        <f aca="false">TRUE()</f>
        <v>1</v>
      </c>
      <c r="P819" s="59" t="b">
        <f aca="false">TRUE()</f>
        <v>1</v>
      </c>
      <c r="Q819" s="57" t="s">
        <v>5432</v>
      </c>
      <c r="R819" s="57" t="s">
        <v>4866</v>
      </c>
      <c r="S819" s="57" t="s">
        <v>5557</v>
      </c>
      <c r="T819" s="58" t="n">
        <v>1</v>
      </c>
      <c r="U819" s="58" t="n">
        <v>0</v>
      </c>
      <c r="V819" s="57" t="s">
        <v>551</v>
      </c>
      <c r="W819" s="57" t="s">
        <v>282</v>
      </c>
      <c r="X819" s="57" t="s">
        <v>5180</v>
      </c>
      <c r="Y819" s="57" t="s">
        <v>5157</v>
      </c>
      <c r="Z819" s="57" t="s">
        <v>4976</v>
      </c>
      <c r="AA819" s="57" t="n">
        <v>146</v>
      </c>
      <c r="AB819" s="57" t="n">
        <v>146</v>
      </c>
      <c r="AC819" s="57" t="s">
        <v>5425</v>
      </c>
      <c r="AD819" s="57" t="s">
        <v>4838</v>
      </c>
      <c r="AE819" s="57" t="s">
        <v>4838</v>
      </c>
      <c r="AF819" s="58" t="n">
        <v>1</v>
      </c>
      <c r="AG819" s="58" t="n">
        <v>0</v>
      </c>
      <c r="AH819" s="58" t="n">
        <v>3.44119310704879</v>
      </c>
      <c r="AI819" s="59" t="b">
        <f aca="false">TRUE()</f>
        <v>1</v>
      </c>
      <c r="AJ819" s="59" t="b">
        <f aca="false">TRUE()</f>
        <v>1</v>
      </c>
      <c r="AK819" s="57" t="s">
        <v>5555</v>
      </c>
    </row>
    <row r="820" customFormat="false" ht="15" hidden="false" customHeight="true" outlineLevel="0" collapsed="false">
      <c r="B820" s="57" t="s">
        <v>4711</v>
      </c>
      <c r="C820" s="57" t="s">
        <v>255</v>
      </c>
      <c r="D820" s="57" t="s">
        <v>410</v>
      </c>
      <c r="E820" s="59" t="b">
        <f aca="false">TRUE()</f>
        <v>1</v>
      </c>
      <c r="F820" s="57" t="n">
        <v>1</v>
      </c>
      <c r="G820" s="57" t="s">
        <v>5172</v>
      </c>
      <c r="H820" s="57" t="s">
        <v>5113</v>
      </c>
      <c r="I820" s="57" t="n">
        <v>6</v>
      </c>
      <c r="J820" s="57" t="s">
        <v>281</v>
      </c>
      <c r="K820" s="57" t="n">
        <v>2</v>
      </c>
      <c r="L820" s="59" t="b">
        <f aca="false">FALSE()</f>
        <v>0</v>
      </c>
      <c r="M820" s="59" t="b">
        <f aca="false">TRUE()</f>
        <v>1</v>
      </c>
      <c r="N820" s="59" t="b">
        <f aca="false">TRUE()</f>
        <v>1</v>
      </c>
      <c r="O820" s="59" t="b">
        <f aca="false">TRUE()</f>
        <v>1</v>
      </c>
      <c r="P820" s="59" t="b">
        <f aca="false">TRUE()</f>
        <v>1</v>
      </c>
      <c r="Q820" s="57" t="s">
        <v>5432</v>
      </c>
      <c r="R820" s="57" t="s">
        <v>4866</v>
      </c>
      <c r="S820" s="57" t="s">
        <v>5557</v>
      </c>
      <c r="T820" s="58" t="n">
        <v>1</v>
      </c>
      <c r="U820" s="58" t="n">
        <v>0</v>
      </c>
      <c r="V820" s="57" t="s">
        <v>551</v>
      </c>
      <c r="W820" s="57" t="s">
        <v>282</v>
      </c>
      <c r="X820" s="57" t="s">
        <v>5180</v>
      </c>
      <c r="Y820" s="57" t="s">
        <v>5157</v>
      </c>
      <c r="Z820" s="57" t="s">
        <v>4976</v>
      </c>
      <c r="AA820" s="57" t="n">
        <v>146</v>
      </c>
      <c r="AB820" s="57" t="n">
        <v>146</v>
      </c>
      <c r="AC820" s="57" t="s">
        <v>5425</v>
      </c>
      <c r="AD820" s="57" t="s">
        <v>4866</v>
      </c>
      <c r="AE820" s="57" t="s">
        <v>4866</v>
      </c>
      <c r="AF820" s="58" t="n">
        <v>1</v>
      </c>
      <c r="AG820" s="58" t="n">
        <v>0</v>
      </c>
      <c r="AH820" s="58" t="n">
        <v>2.99584312005819</v>
      </c>
      <c r="AI820" s="59" t="b">
        <f aca="false">TRUE()</f>
        <v>1</v>
      </c>
      <c r="AJ820" s="59" t="b">
        <f aca="false">TRUE()</f>
        <v>1</v>
      </c>
      <c r="AK820" s="57" t="s">
        <v>5556</v>
      </c>
    </row>
    <row r="821" customFormat="false" ht="15" hidden="false" customHeight="true" outlineLevel="0" collapsed="false">
      <c r="B821" s="57" t="s">
        <v>4711</v>
      </c>
      <c r="C821" s="57" t="s">
        <v>255</v>
      </c>
      <c r="D821" s="57" t="s">
        <v>410</v>
      </c>
      <c r="E821" s="59" t="b">
        <f aca="false">TRUE()</f>
        <v>1</v>
      </c>
      <c r="F821" s="57" t="n">
        <v>1</v>
      </c>
      <c r="G821" s="57" t="s">
        <v>5172</v>
      </c>
      <c r="H821" s="57" t="s">
        <v>5113</v>
      </c>
      <c r="I821" s="57" t="n">
        <v>6</v>
      </c>
      <c r="J821" s="57" t="s">
        <v>281</v>
      </c>
      <c r="K821" s="57" t="n">
        <v>2</v>
      </c>
      <c r="L821" s="59" t="b">
        <f aca="false">FALSE()</f>
        <v>0</v>
      </c>
      <c r="M821" s="59" t="b">
        <f aca="false">TRUE()</f>
        <v>1</v>
      </c>
      <c r="N821" s="59" t="b">
        <f aca="false">TRUE()</f>
        <v>1</v>
      </c>
      <c r="O821" s="59" t="b">
        <f aca="false">TRUE()</f>
        <v>1</v>
      </c>
      <c r="P821" s="59" t="b">
        <f aca="false">TRUE()</f>
        <v>1</v>
      </c>
      <c r="Q821" s="57" t="s">
        <v>5432</v>
      </c>
      <c r="R821" s="57" t="s">
        <v>4866</v>
      </c>
      <c r="S821" s="57" t="s">
        <v>5557</v>
      </c>
      <c r="T821" s="58" t="n">
        <v>1</v>
      </c>
      <c r="U821" s="58" t="n">
        <v>0</v>
      </c>
      <c r="V821" s="57" t="s">
        <v>551</v>
      </c>
      <c r="W821" s="57" t="s">
        <v>282</v>
      </c>
      <c r="X821" s="57" t="s">
        <v>5180</v>
      </c>
      <c r="Y821" s="57" t="s">
        <v>5157</v>
      </c>
      <c r="Z821" s="57" t="s">
        <v>4976</v>
      </c>
      <c r="AA821" s="57" t="n">
        <v>146</v>
      </c>
      <c r="AB821" s="57" t="n">
        <v>146</v>
      </c>
      <c r="AC821" s="57" t="s">
        <v>5425</v>
      </c>
      <c r="AD821" s="57" t="s">
        <v>5028</v>
      </c>
      <c r="AE821" s="57" t="s">
        <v>4838</v>
      </c>
      <c r="AF821" s="58" t="n">
        <v>1</v>
      </c>
      <c r="AG821" s="58" t="n">
        <v>0</v>
      </c>
      <c r="AH821" s="58" t="n">
        <v>3.92512878769601</v>
      </c>
      <c r="AI821" s="59" t="b">
        <f aca="false">FALSE()</f>
        <v>0</v>
      </c>
      <c r="AJ821" s="59" t="b">
        <f aca="false">TRUE()</f>
        <v>1</v>
      </c>
      <c r="AK821" s="57" t="s">
        <v>5555</v>
      </c>
    </row>
    <row r="822" customFormat="false" ht="15" hidden="false" customHeight="true" outlineLevel="0" collapsed="false">
      <c r="B822" s="57" t="s">
        <v>4711</v>
      </c>
      <c r="C822" s="57" t="s">
        <v>255</v>
      </c>
      <c r="D822" s="57" t="s">
        <v>410</v>
      </c>
      <c r="E822" s="59" t="b">
        <f aca="false">TRUE()</f>
        <v>1</v>
      </c>
      <c r="F822" s="57" t="n">
        <v>1</v>
      </c>
      <c r="G822" s="57" t="s">
        <v>5172</v>
      </c>
      <c r="H822" s="57" t="s">
        <v>5113</v>
      </c>
      <c r="I822" s="57" t="n">
        <v>6</v>
      </c>
      <c r="J822" s="57" t="s">
        <v>281</v>
      </c>
      <c r="K822" s="57" t="n">
        <v>2</v>
      </c>
      <c r="L822" s="59" t="b">
        <f aca="false">FALSE()</f>
        <v>0</v>
      </c>
      <c r="M822" s="59" t="b">
        <f aca="false">TRUE()</f>
        <v>1</v>
      </c>
      <c r="N822" s="59" t="b">
        <f aca="false">TRUE()</f>
        <v>1</v>
      </c>
      <c r="O822" s="59" t="b">
        <f aca="false">TRUE()</f>
        <v>1</v>
      </c>
      <c r="P822" s="59" t="b">
        <f aca="false">TRUE()</f>
        <v>1</v>
      </c>
      <c r="Q822" s="57" t="s">
        <v>5432</v>
      </c>
      <c r="R822" s="57" t="s">
        <v>4866</v>
      </c>
      <c r="S822" s="57" t="s">
        <v>5557</v>
      </c>
      <c r="T822" s="58" t="n">
        <v>1</v>
      </c>
      <c r="U822" s="58" t="n">
        <v>0</v>
      </c>
      <c r="V822" s="57" t="s">
        <v>551</v>
      </c>
      <c r="W822" s="57" t="s">
        <v>282</v>
      </c>
      <c r="X822" s="57" t="s">
        <v>5180</v>
      </c>
      <c r="Y822" s="57" t="s">
        <v>5157</v>
      </c>
      <c r="Z822" s="57" t="s">
        <v>4976</v>
      </c>
      <c r="AA822" s="57" t="n">
        <v>147</v>
      </c>
      <c r="AB822" s="57" t="n">
        <v>147</v>
      </c>
      <c r="AC822" s="57" t="s">
        <v>5417</v>
      </c>
      <c r="AD822" s="57" t="s">
        <v>4795</v>
      </c>
      <c r="AE822" s="57" t="s">
        <v>4795</v>
      </c>
      <c r="AF822" s="58" t="n">
        <v>1</v>
      </c>
      <c r="AG822" s="58" t="n">
        <v>0</v>
      </c>
      <c r="AH822" s="58" t="n">
        <v>3.83604548982415</v>
      </c>
      <c r="AI822" s="59" t="b">
        <f aca="false">FALSE()</f>
        <v>0</v>
      </c>
      <c r="AJ822" s="59" t="b">
        <f aca="false">TRUE()</f>
        <v>1</v>
      </c>
      <c r="AK822" s="57" t="s">
        <v>5555</v>
      </c>
    </row>
    <row r="823" customFormat="false" ht="15" hidden="false" customHeight="true" outlineLevel="0" collapsed="false">
      <c r="B823" s="57" t="s">
        <v>4711</v>
      </c>
      <c r="C823" s="57" t="s">
        <v>255</v>
      </c>
      <c r="D823" s="57" t="s">
        <v>410</v>
      </c>
      <c r="E823" s="59" t="b">
        <f aca="false">TRUE()</f>
        <v>1</v>
      </c>
      <c r="F823" s="57" t="n">
        <v>1</v>
      </c>
      <c r="G823" s="57" t="s">
        <v>5172</v>
      </c>
      <c r="H823" s="57" t="s">
        <v>5113</v>
      </c>
      <c r="I823" s="57" t="n">
        <v>6</v>
      </c>
      <c r="J823" s="57" t="s">
        <v>281</v>
      </c>
      <c r="K823" s="57" t="n">
        <v>2</v>
      </c>
      <c r="L823" s="59" t="b">
        <f aca="false">FALSE()</f>
        <v>0</v>
      </c>
      <c r="M823" s="59" t="b">
        <f aca="false">TRUE()</f>
        <v>1</v>
      </c>
      <c r="N823" s="59" t="b">
        <f aca="false">TRUE()</f>
        <v>1</v>
      </c>
      <c r="O823" s="59" t="b">
        <f aca="false">TRUE()</f>
        <v>1</v>
      </c>
      <c r="P823" s="59" t="b">
        <f aca="false">TRUE()</f>
        <v>1</v>
      </c>
      <c r="Q823" s="57" t="s">
        <v>5432</v>
      </c>
      <c r="R823" s="57" t="s">
        <v>4866</v>
      </c>
      <c r="S823" s="57" t="s">
        <v>5557</v>
      </c>
      <c r="T823" s="58" t="n">
        <v>1</v>
      </c>
      <c r="U823" s="58" t="n">
        <v>0</v>
      </c>
      <c r="V823" s="57" t="s">
        <v>551</v>
      </c>
      <c r="W823" s="57" t="s">
        <v>282</v>
      </c>
      <c r="X823" s="57" t="s">
        <v>5180</v>
      </c>
      <c r="Y823" s="57" t="s">
        <v>5157</v>
      </c>
      <c r="Z823" s="57" t="s">
        <v>4976</v>
      </c>
      <c r="AA823" s="57" t="n">
        <v>147</v>
      </c>
      <c r="AB823" s="57" t="n">
        <v>147</v>
      </c>
      <c r="AC823" s="57" t="s">
        <v>5417</v>
      </c>
      <c r="AD823" s="57" t="s">
        <v>4840</v>
      </c>
      <c r="AE823" s="57" t="s">
        <v>4838</v>
      </c>
      <c r="AF823" s="58" t="n">
        <v>1</v>
      </c>
      <c r="AG823" s="58" t="n">
        <v>0</v>
      </c>
      <c r="AH823" s="58" t="n">
        <v>3.74951663551452</v>
      </c>
      <c r="AI823" s="59" t="b">
        <f aca="false">FALSE()</f>
        <v>0</v>
      </c>
      <c r="AJ823" s="59" t="b">
        <f aca="false">TRUE()</f>
        <v>1</v>
      </c>
      <c r="AK823" s="57" t="s">
        <v>5555</v>
      </c>
    </row>
    <row r="824" customFormat="false" ht="15" hidden="false" customHeight="true" outlineLevel="0" collapsed="false">
      <c r="B824" s="57" t="s">
        <v>4711</v>
      </c>
      <c r="C824" s="57" t="s">
        <v>255</v>
      </c>
      <c r="D824" s="57" t="s">
        <v>410</v>
      </c>
      <c r="E824" s="59" t="b">
        <f aca="false">TRUE()</f>
        <v>1</v>
      </c>
      <c r="F824" s="57" t="n">
        <v>1</v>
      </c>
      <c r="G824" s="57" t="s">
        <v>5172</v>
      </c>
      <c r="H824" s="57" t="s">
        <v>5113</v>
      </c>
      <c r="I824" s="57" t="n">
        <v>6</v>
      </c>
      <c r="J824" s="57" t="s">
        <v>281</v>
      </c>
      <c r="K824" s="57" t="n">
        <v>2</v>
      </c>
      <c r="L824" s="59" t="b">
        <f aca="false">FALSE()</f>
        <v>0</v>
      </c>
      <c r="M824" s="59" t="b">
        <f aca="false">TRUE()</f>
        <v>1</v>
      </c>
      <c r="N824" s="59" t="b">
        <f aca="false">TRUE()</f>
        <v>1</v>
      </c>
      <c r="O824" s="59" t="b">
        <f aca="false">TRUE()</f>
        <v>1</v>
      </c>
      <c r="P824" s="59" t="b">
        <f aca="false">TRUE()</f>
        <v>1</v>
      </c>
      <c r="Q824" s="57" t="s">
        <v>5432</v>
      </c>
      <c r="R824" s="57" t="s">
        <v>4866</v>
      </c>
      <c r="S824" s="57" t="s">
        <v>5557</v>
      </c>
      <c r="T824" s="58" t="n">
        <v>1</v>
      </c>
      <c r="U824" s="58" t="n">
        <v>0</v>
      </c>
      <c r="V824" s="57" t="s">
        <v>551</v>
      </c>
      <c r="W824" s="57" t="s">
        <v>282</v>
      </c>
      <c r="X824" s="57" t="s">
        <v>5180</v>
      </c>
      <c r="Y824" s="57" t="s">
        <v>5157</v>
      </c>
      <c r="Z824" s="57" t="s">
        <v>4976</v>
      </c>
      <c r="AA824" s="57" t="n">
        <v>147</v>
      </c>
      <c r="AB824" s="57" t="n">
        <v>147</v>
      </c>
      <c r="AC824" s="57" t="s">
        <v>5417</v>
      </c>
      <c r="AD824" s="57" t="s">
        <v>4838</v>
      </c>
      <c r="AE824" s="57" t="s">
        <v>4838</v>
      </c>
      <c r="AF824" s="58" t="n">
        <v>1</v>
      </c>
      <c r="AG824" s="58" t="n">
        <v>0</v>
      </c>
      <c r="AH824" s="58" t="n">
        <v>3.37171306608381</v>
      </c>
      <c r="AI824" s="59" t="b">
        <f aca="false">TRUE()</f>
        <v>1</v>
      </c>
      <c r="AJ824" s="59" t="b">
        <f aca="false">TRUE()</f>
        <v>1</v>
      </c>
      <c r="AK824" s="57" t="s">
        <v>5555</v>
      </c>
    </row>
    <row r="825" customFormat="false" ht="15" hidden="false" customHeight="true" outlineLevel="0" collapsed="false">
      <c r="B825" s="57" t="s">
        <v>4711</v>
      </c>
      <c r="C825" s="57" t="s">
        <v>255</v>
      </c>
      <c r="D825" s="57" t="s">
        <v>410</v>
      </c>
      <c r="E825" s="59" t="b">
        <f aca="false">TRUE()</f>
        <v>1</v>
      </c>
      <c r="F825" s="57" t="n">
        <v>1</v>
      </c>
      <c r="G825" s="57" t="s">
        <v>5172</v>
      </c>
      <c r="H825" s="57" t="s">
        <v>5113</v>
      </c>
      <c r="I825" s="57" t="n">
        <v>6</v>
      </c>
      <c r="J825" s="57" t="s">
        <v>281</v>
      </c>
      <c r="K825" s="57" t="n">
        <v>2</v>
      </c>
      <c r="L825" s="59" t="b">
        <f aca="false">FALSE()</f>
        <v>0</v>
      </c>
      <c r="M825" s="59" t="b">
        <f aca="false">TRUE()</f>
        <v>1</v>
      </c>
      <c r="N825" s="59" t="b">
        <f aca="false">TRUE()</f>
        <v>1</v>
      </c>
      <c r="O825" s="59" t="b">
        <f aca="false">TRUE()</f>
        <v>1</v>
      </c>
      <c r="P825" s="59" t="b">
        <f aca="false">TRUE()</f>
        <v>1</v>
      </c>
      <c r="Q825" s="57" t="s">
        <v>5432</v>
      </c>
      <c r="R825" s="57" t="s">
        <v>4866</v>
      </c>
      <c r="S825" s="57" t="s">
        <v>5557</v>
      </c>
      <c r="T825" s="58" t="n">
        <v>1</v>
      </c>
      <c r="U825" s="58" t="n">
        <v>0</v>
      </c>
      <c r="V825" s="57" t="s">
        <v>551</v>
      </c>
      <c r="W825" s="57" t="s">
        <v>282</v>
      </c>
      <c r="X825" s="57" t="s">
        <v>5180</v>
      </c>
      <c r="Y825" s="57" t="s">
        <v>5157</v>
      </c>
      <c r="Z825" s="57" t="s">
        <v>4976</v>
      </c>
      <c r="AA825" s="57" t="n">
        <v>147</v>
      </c>
      <c r="AB825" s="57" t="n">
        <v>147</v>
      </c>
      <c r="AC825" s="57" t="s">
        <v>5417</v>
      </c>
      <c r="AD825" s="57" t="s">
        <v>4866</v>
      </c>
      <c r="AE825" s="57" t="s">
        <v>4866</v>
      </c>
      <c r="AF825" s="58" t="n">
        <v>1</v>
      </c>
      <c r="AG825" s="58" t="n">
        <v>0</v>
      </c>
      <c r="AH825" s="58" t="n">
        <v>3.76013550287757</v>
      </c>
      <c r="AI825" s="59" t="b">
        <f aca="false">FALSE()</f>
        <v>0</v>
      </c>
      <c r="AJ825" s="59" t="b">
        <f aca="false">TRUE()</f>
        <v>1</v>
      </c>
      <c r="AK825" s="57" t="s">
        <v>5556</v>
      </c>
    </row>
    <row r="826" customFormat="false" ht="15" hidden="false" customHeight="true" outlineLevel="0" collapsed="false">
      <c r="B826" s="57" t="s">
        <v>4711</v>
      </c>
      <c r="C826" s="57" t="s">
        <v>255</v>
      </c>
      <c r="D826" s="57" t="s">
        <v>410</v>
      </c>
      <c r="E826" s="59" t="b">
        <f aca="false">TRUE()</f>
        <v>1</v>
      </c>
      <c r="F826" s="57" t="n">
        <v>1</v>
      </c>
      <c r="G826" s="57" t="s">
        <v>5172</v>
      </c>
      <c r="H826" s="57" t="s">
        <v>5113</v>
      </c>
      <c r="I826" s="57" t="n">
        <v>6</v>
      </c>
      <c r="J826" s="57" t="s">
        <v>281</v>
      </c>
      <c r="K826" s="57" t="n">
        <v>2</v>
      </c>
      <c r="L826" s="59" t="b">
        <f aca="false">FALSE()</f>
        <v>0</v>
      </c>
      <c r="M826" s="59" t="b">
        <f aca="false">TRUE()</f>
        <v>1</v>
      </c>
      <c r="N826" s="59" t="b">
        <f aca="false">TRUE()</f>
        <v>1</v>
      </c>
      <c r="O826" s="59" t="b">
        <f aca="false">TRUE()</f>
        <v>1</v>
      </c>
      <c r="P826" s="59" t="b">
        <f aca="false">TRUE()</f>
        <v>1</v>
      </c>
      <c r="Q826" s="57" t="s">
        <v>5432</v>
      </c>
      <c r="R826" s="57" t="s">
        <v>4866</v>
      </c>
      <c r="S826" s="57" t="s">
        <v>5557</v>
      </c>
      <c r="T826" s="58" t="n">
        <v>1</v>
      </c>
      <c r="U826" s="58" t="n">
        <v>0</v>
      </c>
      <c r="V826" s="57" t="s">
        <v>551</v>
      </c>
      <c r="W826" s="57" t="s">
        <v>282</v>
      </c>
      <c r="X826" s="57" t="s">
        <v>5180</v>
      </c>
      <c r="Y826" s="57" t="s">
        <v>5157</v>
      </c>
      <c r="Z826" s="57" t="s">
        <v>4976</v>
      </c>
      <c r="AA826" s="57" t="n">
        <v>148</v>
      </c>
      <c r="AB826" s="57" t="n">
        <v>148</v>
      </c>
      <c r="AC826" s="57" t="s">
        <v>5440</v>
      </c>
      <c r="AD826" s="57" t="s">
        <v>4795</v>
      </c>
      <c r="AE826" s="57" t="s">
        <v>4795</v>
      </c>
      <c r="AF826" s="58" t="n">
        <v>1</v>
      </c>
      <c r="AG826" s="58" t="n">
        <v>0</v>
      </c>
      <c r="AH826" s="58" t="n">
        <v>3.36264702280809</v>
      </c>
      <c r="AI826" s="59" t="b">
        <f aca="false">TRUE()</f>
        <v>1</v>
      </c>
      <c r="AJ826" s="59" t="b">
        <f aca="false">TRUE()</f>
        <v>1</v>
      </c>
      <c r="AK826" s="57" t="s">
        <v>5555</v>
      </c>
    </row>
    <row r="827" customFormat="false" ht="15" hidden="false" customHeight="true" outlineLevel="0" collapsed="false">
      <c r="B827" s="57" t="s">
        <v>4711</v>
      </c>
      <c r="C827" s="57" t="s">
        <v>255</v>
      </c>
      <c r="D827" s="57" t="s">
        <v>410</v>
      </c>
      <c r="E827" s="59" t="b">
        <f aca="false">TRUE()</f>
        <v>1</v>
      </c>
      <c r="F827" s="57" t="n">
        <v>1</v>
      </c>
      <c r="G827" s="57" t="s">
        <v>5172</v>
      </c>
      <c r="H827" s="57" t="s">
        <v>5113</v>
      </c>
      <c r="I827" s="57" t="n">
        <v>6</v>
      </c>
      <c r="J827" s="57" t="s">
        <v>281</v>
      </c>
      <c r="K827" s="57" t="n">
        <v>2</v>
      </c>
      <c r="L827" s="59" t="b">
        <f aca="false">FALSE()</f>
        <v>0</v>
      </c>
      <c r="M827" s="59" t="b">
        <f aca="false">TRUE()</f>
        <v>1</v>
      </c>
      <c r="N827" s="59" t="b">
        <f aca="false">TRUE()</f>
        <v>1</v>
      </c>
      <c r="O827" s="59" t="b">
        <f aca="false">TRUE()</f>
        <v>1</v>
      </c>
      <c r="P827" s="59" t="b">
        <f aca="false">TRUE()</f>
        <v>1</v>
      </c>
      <c r="Q827" s="57" t="s">
        <v>5432</v>
      </c>
      <c r="R827" s="57" t="s">
        <v>4866</v>
      </c>
      <c r="S827" s="57" t="s">
        <v>5557</v>
      </c>
      <c r="T827" s="58" t="n">
        <v>1</v>
      </c>
      <c r="U827" s="58" t="n">
        <v>0</v>
      </c>
      <c r="V827" s="57" t="s">
        <v>551</v>
      </c>
      <c r="W827" s="57" t="s">
        <v>282</v>
      </c>
      <c r="X827" s="57" t="s">
        <v>5180</v>
      </c>
      <c r="Y827" s="57" t="s">
        <v>5157</v>
      </c>
      <c r="Z827" s="57" t="s">
        <v>4976</v>
      </c>
      <c r="AA827" s="57" t="n">
        <v>148</v>
      </c>
      <c r="AB827" s="57" t="n">
        <v>148</v>
      </c>
      <c r="AC827" s="57" t="s">
        <v>5440</v>
      </c>
      <c r="AD827" s="57" t="s">
        <v>4840</v>
      </c>
      <c r="AE827" s="57" t="s">
        <v>4838</v>
      </c>
      <c r="AF827" s="58" t="n">
        <v>1</v>
      </c>
      <c r="AG827" s="58" t="n">
        <v>0</v>
      </c>
      <c r="AH827" s="58" t="n">
        <v>3.69635901935949</v>
      </c>
      <c r="AI827" s="59" t="b">
        <f aca="false">FALSE()</f>
        <v>0</v>
      </c>
      <c r="AJ827" s="59" t="b">
        <f aca="false">TRUE()</f>
        <v>1</v>
      </c>
      <c r="AK827" s="57" t="s">
        <v>5555</v>
      </c>
    </row>
    <row r="828" customFormat="false" ht="15" hidden="false" customHeight="true" outlineLevel="0" collapsed="false">
      <c r="B828" s="57" t="s">
        <v>4711</v>
      </c>
      <c r="C828" s="57" t="s">
        <v>255</v>
      </c>
      <c r="D828" s="57" t="s">
        <v>410</v>
      </c>
      <c r="E828" s="59" t="b">
        <f aca="false">TRUE()</f>
        <v>1</v>
      </c>
      <c r="F828" s="57" t="n">
        <v>1</v>
      </c>
      <c r="G828" s="57" t="s">
        <v>5172</v>
      </c>
      <c r="H828" s="57" t="s">
        <v>5113</v>
      </c>
      <c r="I828" s="57" t="n">
        <v>6</v>
      </c>
      <c r="J828" s="57" t="s">
        <v>281</v>
      </c>
      <c r="K828" s="57" t="n">
        <v>2</v>
      </c>
      <c r="L828" s="59" t="b">
        <f aca="false">FALSE()</f>
        <v>0</v>
      </c>
      <c r="M828" s="59" t="b">
        <f aca="false">TRUE()</f>
        <v>1</v>
      </c>
      <c r="N828" s="59" t="b">
        <f aca="false">TRUE()</f>
        <v>1</v>
      </c>
      <c r="O828" s="59" t="b">
        <f aca="false">TRUE()</f>
        <v>1</v>
      </c>
      <c r="P828" s="59" t="b">
        <f aca="false">TRUE()</f>
        <v>1</v>
      </c>
      <c r="Q828" s="57" t="s">
        <v>5432</v>
      </c>
      <c r="R828" s="57" t="s">
        <v>4866</v>
      </c>
      <c r="S828" s="57" t="s">
        <v>5557</v>
      </c>
      <c r="T828" s="58" t="n">
        <v>1</v>
      </c>
      <c r="U828" s="58" t="n">
        <v>0</v>
      </c>
      <c r="V828" s="57" t="s">
        <v>551</v>
      </c>
      <c r="W828" s="57" t="s">
        <v>282</v>
      </c>
      <c r="X828" s="57" t="s">
        <v>5180</v>
      </c>
      <c r="Y828" s="57" t="s">
        <v>5157</v>
      </c>
      <c r="Z828" s="57" t="s">
        <v>4976</v>
      </c>
      <c r="AA828" s="57" t="n">
        <v>148</v>
      </c>
      <c r="AB828" s="57" t="n">
        <v>148</v>
      </c>
      <c r="AC828" s="57" t="s">
        <v>5440</v>
      </c>
      <c r="AD828" s="57" t="s">
        <v>5028</v>
      </c>
      <c r="AE828" s="57" t="s">
        <v>4838</v>
      </c>
      <c r="AF828" s="58" t="n">
        <v>1</v>
      </c>
      <c r="AG828" s="58" t="n">
        <v>0</v>
      </c>
      <c r="AH828" s="58" t="n">
        <v>3.80718347338294</v>
      </c>
      <c r="AI828" s="59" t="b">
        <f aca="false">FALSE()</f>
        <v>0</v>
      </c>
      <c r="AJ828" s="59" t="b">
        <f aca="false">TRUE()</f>
        <v>1</v>
      </c>
      <c r="AK828" s="57" t="s">
        <v>5555</v>
      </c>
    </row>
    <row r="829" customFormat="false" ht="15" hidden="false" customHeight="true" outlineLevel="0" collapsed="false">
      <c r="B829" s="57" t="s">
        <v>4711</v>
      </c>
      <c r="C829" s="57" t="s">
        <v>255</v>
      </c>
      <c r="D829" s="57" t="s">
        <v>410</v>
      </c>
      <c r="E829" s="59" t="b">
        <f aca="false">TRUE()</f>
        <v>1</v>
      </c>
      <c r="F829" s="57" t="n">
        <v>1</v>
      </c>
      <c r="G829" s="57" t="s">
        <v>5172</v>
      </c>
      <c r="H829" s="57" t="s">
        <v>5113</v>
      </c>
      <c r="I829" s="57" t="n">
        <v>6</v>
      </c>
      <c r="J829" s="57" t="s">
        <v>281</v>
      </c>
      <c r="K829" s="57" t="n">
        <v>2</v>
      </c>
      <c r="L829" s="59" t="b">
        <f aca="false">FALSE()</f>
        <v>0</v>
      </c>
      <c r="M829" s="59" t="b">
        <f aca="false">TRUE()</f>
        <v>1</v>
      </c>
      <c r="N829" s="59" t="b">
        <f aca="false">TRUE()</f>
        <v>1</v>
      </c>
      <c r="O829" s="59" t="b">
        <f aca="false">TRUE()</f>
        <v>1</v>
      </c>
      <c r="P829" s="59" t="b">
        <f aca="false">TRUE()</f>
        <v>1</v>
      </c>
      <c r="Q829" s="57" t="s">
        <v>5432</v>
      </c>
      <c r="R829" s="57" t="s">
        <v>5028</v>
      </c>
      <c r="S829" s="57" t="s">
        <v>5558</v>
      </c>
      <c r="T829" s="58" t="n">
        <v>1</v>
      </c>
      <c r="U829" s="58" t="n">
        <v>0</v>
      </c>
      <c r="V829" s="57" t="s">
        <v>551</v>
      </c>
      <c r="W829" s="57" t="s">
        <v>282</v>
      </c>
      <c r="X829" s="57" t="s">
        <v>5180</v>
      </c>
      <c r="Y829" s="57" t="s">
        <v>5157</v>
      </c>
      <c r="Z829" s="57" t="s">
        <v>4976</v>
      </c>
      <c r="AA829" s="57" t="n">
        <v>148</v>
      </c>
      <c r="AB829" s="57" t="n">
        <v>148</v>
      </c>
      <c r="AC829" s="57" t="s">
        <v>5440</v>
      </c>
      <c r="AD829" s="57" t="s">
        <v>4795</v>
      </c>
      <c r="AE829" s="57" t="s">
        <v>4795</v>
      </c>
      <c r="AF829" s="58" t="n">
        <v>1</v>
      </c>
      <c r="AG829" s="58" t="n">
        <v>0</v>
      </c>
      <c r="AH829" s="58" t="n">
        <v>4.41140725846074</v>
      </c>
      <c r="AI829" s="59" t="b">
        <f aca="false">FALSE()</f>
        <v>0</v>
      </c>
      <c r="AJ829" s="59" t="b">
        <f aca="false">FALSE()</f>
        <v>0</v>
      </c>
      <c r="AK829" s="57" t="s">
        <v>5555</v>
      </c>
    </row>
    <row r="830" customFormat="false" ht="15" hidden="false" customHeight="true" outlineLevel="0" collapsed="false">
      <c r="B830" s="57" t="s">
        <v>4711</v>
      </c>
      <c r="C830" s="57" t="s">
        <v>255</v>
      </c>
      <c r="D830" s="57" t="s">
        <v>410</v>
      </c>
      <c r="E830" s="59" t="b">
        <f aca="false">TRUE()</f>
        <v>1</v>
      </c>
      <c r="F830" s="57" t="n">
        <v>1</v>
      </c>
      <c r="G830" s="57" t="s">
        <v>5172</v>
      </c>
      <c r="H830" s="57" t="s">
        <v>5113</v>
      </c>
      <c r="I830" s="57" t="n">
        <v>6</v>
      </c>
      <c r="J830" s="57" t="s">
        <v>281</v>
      </c>
      <c r="K830" s="57" t="n">
        <v>2</v>
      </c>
      <c r="L830" s="59" t="b">
        <f aca="false">FALSE()</f>
        <v>0</v>
      </c>
      <c r="M830" s="59" t="b">
        <f aca="false">TRUE()</f>
        <v>1</v>
      </c>
      <c r="N830" s="59" t="b">
        <f aca="false">TRUE()</f>
        <v>1</v>
      </c>
      <c r="O830" s="59" t="b">
        <f aca="false">TRUE()</f>
        <v>1</v>
      </c>
      <c r="P830" s="59" t="b">
        <f aca="false">TRUE()</f>
        <v>1</v>
      </c>
      <c r="Q830" s="57" t="s">
        <v>5432</v>
      </c>
      <c r="R830" s="57" t="s">
        <v>5028</v>
      </c>
      <c r="S830" s="57" t="s">
        <v>5558</v>
      </c>
      <c r="T830" s="58" t="n">
        <v>1</v>
      </c>
      <c r="U830" s="58" t="n">
        <v>0</v>
      </c>
      <c r="V830" s="57" t="s">
        <v>551</v>
      </c>
      <c r="W830" s="57" t="s">
        <v>282</v>
      </c>
      <c r="X830" s="57" t="s">
        <v>5180</v>
      </c>
      <c r="Y830" s="57" t="s">
        <v>5157</v>
      </c>
      <c r="Z830" s="57" t="s">
        <v>4976</v>
      </c>
      <c r="AA830" s="57" t="n">
        <v>148</v>
      </c>
      <c r="AB830" s="57" t="n">
        <v>148</v>
      </c>
      <c r="AC830" s="57" t="s">
        <v>5440</v>
      </c>
      <c r="AD830" s="57" t="s">
        <v>5028</v>
      </c>
      <c r="AE830" s="57" t="s">
        <v>4838</v>
      </c>
      <c r="AF830" s="58" t="n">
        <v>1</v>
      </c>
      <c r="AG830" s="58" t="n">
        <v>0</v>
      </c>
      <c r="AH830" s="58" t="n">
        <v>3.55524893643193</v>
      </c>
      <c r="AI830" s="59" t="b">
        <f aca="false">FALSE()</f>
        <v>0</v>
      </c>
      <c r="AJ830" s="59" t="b">
        <f aca="false">TRUE()</f>
        <v>1</v>
      </c>
      <c r="AK830" s="57" t="s">
        <v>5555</v>
      </c>
    </row>
    <row r="831" customFormat="false" ht="15" hidden="false" customHeight="true" outlineLevel="0" collapsed="false">
      <c r="B831" s="57" t="s">
        <v>4711</v>
      </c>
      <c r="C831" s="57" t="s">
        <v>255</v>
      </c>
      <c r="D831" s="57" t="s">
        <v>410</v>
      </c>
      <c r="E831" s="59" t="b">
        <f aca="false">TRUE()</f>
        <v>1</v>
      </c>
      <c r="F831" s="57" t="n">
        <v>1</v>
      </c>
      <c r="G831" s="57" t="s">
        <v>5172</v>
      </c>
      <c r="H831" s="57" t="s">
        <v>5113</v>
      </c>
      <c r="I831" s="57" t="n">
        <v>6</v>
      </c>
      <c r="J831" s="57" t="s">
        <v>281</v>
      </c>
      <c r="K831" s="57" t="n">
        <v>2</v>
      </c>
      <c r="L831" s="59" t="b">
        <f aca="false">FALSE()</f>
        <v>0</v>
      </c>
      <c r="M831" s="59" t="b">
        <f aca="false">TRUE()</f>
        <v>1</v>
      </c>
      <c r="N831" s="59" t="b">
        <f aca="false">TRUE()</f>
        <v>1</v>
      </c>
      <c r="O831" s="59" t="b">
        <f aca="false">TRUE()</f>
        <v>1</v>
      </c>
      <c r="P831" s="59" t="b">
        <f aca="false">TRUE()</f>
        <v>1</v>
      </c>
      <c r="Q831" s="57" t="s">
        <v>5432</v>
      </c>
      <c r="R831" s="57" t="s">
        <v>5030</v>
      </c>
      <c r="S831" s="57" t="s">
        <v>5558</v>
      </c>
      <c r="T831" s="58" t="n">
        <v>1</v>
      </c>
      <c r="U831" s="58" t="n">
        <v>0</v>
      </c>
      <c r="V831" s="57" t="s">
        <v>551</v>
      </c>
      <c r="W831" s="57" t="s">
        <v>282</v>
      </c>
      <c r="X831" s="57" t="s">
        <v>5180</v>
      </c>
      <c r="Y831" s="57" t="s">
        <v>5157</v>
      </c>
      <c r="Z831" s="57" t="s">
        <v>4976</v>
      </c>
      <c r="AA831" s="57" t="n">
        <v>146</v>
      </c>
      <c r="AB831" s="57" t="n">
        <v>146</v>
      </c>
      <c r="AC831" s="57" t="s">
        <v>5425</v>
      </c>
      <c r="AD831" s="57" t="s">
        <v>4866</v>
      </c>
      <c r="AE831" s="57" t="s">
        <v>4866</v>
      </c>
      <c r="AF831" s="58" t="n">
        <v>1</v>
      </c>
      <c r="AG831" s="58" t="n">
        <v>0</v>
      </c>
      <c r="AH831" s="58" t="n">
        <v>4.17494299362279</v>
      </c>
      <c r="AI831" s="59" t="b">
        <f aca="false">FALSE()</f>
        <v>0</v>
      </c>
      <c r="AJ831" s="59" t="b">
        <f aca="false">FALSE()</f>
        <v>0</v>
      </c>
      <c r="AK831" s="57" t="s">
        <v>5556</v>
      </c>
    </row>
    <row r="832" customFormat="false" ht="15" hidden="false" customHeight="true" outlineLevel="0" collapsed="false">
      <c r="B832" s="57" t="s">
        <v>4711</v>
      </c>
      <c r="C832" s="57" t="s">
        <v>255</v>
      </c>
      <c r="D832" s="57" t="s">
        <v>410</v>
      </c>
      <c r="E832" s="59" t="b">
        <f aca="false">TRUE()</f>
        <v>1</v>
      </c>
      <c r="F832" s="57" t="n">
        <v>1</v>
      </c>
      <c r="G832" s="57" t="s">
        <v>5172</v>
      </c>
      <c r="H832" s="57" t="s">
        <v>5113</v>
      </c>
      <c r="I832" s="57" t="n">
        <v>6</v>
      </c>
      <c r="J832" s="57" t="s">
        <v>281</v>
      </c>
      <c r="K832" s="57" t="n">
        <v>2</v>
      </c>
      <c r="L832" s="59" t="b">
        <f aca="false">FALSE()</f>
        <v>0</v>
      </c>
      <c r="M832" s="59" t="b">
        <f aca="false">TRUE()</f>
        <v>1</v>
      </c>
      <c r="N832" s="59" t="b">
        <f aca="false">TRUE()</f>
        <v>1</v>
      </c>
      <c r="O832" s="59" t="b">
        <f aca="false">TRUE()</f>
        <v>1</v>
      </c>
      <c r="P832" s="59" t="b">
        <f aca="false">TRUE()</f>
        <v>1</v>
      </c>
      <c r="Q832" s="57" t="s">
        <v>5432</v>
      </c>
      <c r="R832" s="57" t="s">
        <v>5030</v>
      </c>
      <c r="S832" s="57" t="s">
        <v>5558</v>
      </c>
      <c r="T832" s="58" t="n">
        <v>1</v>
      </c>
      <c r="U832" s="58" t="n">
        <v>0</v>
      </c>
      <c r="V832" s="57" t="s">
        <v>551</v>
      </c>
      <c r="W832" s="57" t="s">
        <v>282</v>
      </c>
      <c r="X832" s="57" t="s">
        <v>5180</v>
      </c>
      <c r="Y832" s="57" t="s">
        <v>5157</v>
      </c>
      <c r="Z832" s="57" t="s">
        <v>4976</v>
      </c>
      <c r="AA832" s="57" t="n">
        <v>148</v>
      </c>
      <c r="AB832" s="57" t="n">
        <v>148</v>
      </c>
      <c r="AC832" s="57" t="s">
        <v>5440</v>
      </c>
      <c r="AD832" s="57" t="s">
        <v>4795</v>
      </c>
      <c r="AE832" s="57" t="s">
        <v>4795</v>
      </c>
      <c r="AF832" s="58" t="n">
        <v>1</v>
      </c>
      <c r="AG832" s="58" t="n">
        <v>0</v>
      </c>
      <c r="AH832" s="58" t="n">
        <v>4.35867342204024</v>
      </c>
      <c r="AI832" s="59" t="b">
        <f aca="false">FALSE()</f>
        <v>0</v>
      </c>
      <c r="AJ832" s="59" t="b">
        <f aca="false">FALSE()</f>
        <v>0</v>
      </c>
      <c r="AK832" s="57" t="s">
        <v>5555</v>
      </c>
    </row>
    <row r="833" customFormat="false" ht="15" hidden="false" customHeight="true" outlineLevel="0" collapsed="false">
      <c r="B833" s="57" t="s">
        <v>4711</v>
      </c>
      <c r="C833" s="57" t="s">
        <v>255</v>
      </c>
      <c r="D833" s="57" t="s">
        <v>410</v>
      </c>
      <c r="E833" s="59" t="b">
        <f aca="false">TRUE()</f>
        <v>1</v>
      </c>
      <c r="F833" s="57" t="n">
        <v>1</v>
      </c>
      <c r="G833" s="57" t="s">
        <v>5172</v>
      </c>
      <c r="H833" s="57" t="s">
        <v>5113</v>
      </c>
      <c r="I833" s="57" t="n">
        <v>6</v>
      </c>
      <c r="J833" s="57" t="s">
        <v>281</v>
      </c>
      <c r="K833" s="57" t="n">
        <v>2</v>
      </c>
      <c r="L833" s="59" t="b">
        <f aca="false">FALSE()</f>
        <v>0</v>
      </c>
      <c r="M833" s="59" t="b">
        <f aca="false">TRUE()</f>
        <v>1</v>
      </c>
      <c r="N833" s="59" t="b">
        <f aca="false">TRUE()</f>
        <v>1</v>
      </c>
      <c r="O833" s="59" t="b">
        <f aca="false">TRUE()</f>
        <v>1</v>
      </c>
      <c r="P833" s="59" t="b">
        <f aca="false">TRUE()</f>
        <v>1</v>
      </c>
      <c r="Q833" s="57" t="s">
        <v>5432</v>
      </c>
      <c r="R833" s="57" t="s">
        <v>5030</v>
      </c>
      <c r="S833" s="57" t="s">
        <v>5558</v>
      </c>
      <c r="T833" s="58" t="n">
        <v>1</v>
      </c>
      <c r="U833" s="58" t="n">
        <v>0</v>
      </c>
      <c r="V833" s="57" t="s">
        <v>551</v>
      </c>
      <c r="W833" s="57" t="s">
        <v>282</v>
      </c>
      <c r="X833" s="57" t="s">
        <v>5180</v>
      </c>
      <c r="Y833" s="57" t="s">
        <v>5157</v>
      </c>
      <c r="Z833" s="57" t="s">
        <v>4976</v>
      </c>
      <c r="AA833" s="57" t="n">
        <v>148</v>
      </c>
      <c r="AB833" s="57" t="n">
        <v>148</v>
      </c>
      <c r="AC833" s="57" t="s">
        <v>5440</v>
      </c>
      <c r="AD833" s="57" t="s">
        <v>5028</v>
      </c>
      <c r="AE833" s="57" t="s">
        <v>4838</v>
      </c>
      <c r="AF833" s="58" t="n">
        <v>1</v>
      </c>
      <c r="AG833" s="58" t="n">
        <v>0</v>
      </c>
      <c r="AH833" s="58" t="n">
        <v>4.25814807163869</v>
      </c>
      <c r="AI833" s="59" t="b">
        <f aca="false">FALSE()</f>
        <v>0</v>
      </c>
      <c r="AJ833" s="59" t="b">
        <f aca="false">FALSE()</f>
        <v>0</v>
      </c>
      <c r="AK833" s="57" t="s">
        <v>5555</v>
      </c>
    </row>
    <row r="834" customFormat="false" ht="15" hidden="false" customHeight="true" outlineLevel="0" collapsed="false">
      <c r="B834" s="57" t="s">
        <v>4711</v>
      </c>
      <c r="C834" s="57" t="s">
        <v>255</v>
      </c>
      <c r="D834" s="57" t="s">
        <v>410</v>
      </c>
      <c r="E834" s="59" t="b">
        <f aca="false">TRUE()</f>
        <v>1</v>
      </c>
      <c r="F834" s="57" t="n">
        <v>1</v>
      </c>
      <c r="G834" s="57" t="s">
        <v>5172</v>
      </c>
      <c r="H834" s="57" t="s">
        <v>5113</v>
      </c>
      <c r="I834" s="57" t="n">
        <v>6</v>
      </c>
      <c r="J834" s="57" t="s">
        <v>281</v>
      </c>
      <c r="K834" s="57" t="n">
        <v>2</v>
      </c>
      <c r="L834" s="59" t="b">
        <f aca="false">FALSE()</f>
        <v>0</v>
      </c>
      <c r="M834" s="59" t="b">
        <f aca="false">TRUE()</f>
        <v>1</v>
      </c>
      <c r="N834" s="59" t="b">
        <f aca="false">TRUE()</f>
        <v>1</v>
      </c>
      <c r="O834" s="59" t="b">
        <f aca="false">TRUE()</f>
        <v>1</v>
      </c>
      <c r="P834" s="59" t="b">
        <f aca="false">TRUE()</f>
        <v>1</v>
      </c>
      <c r="Q834" s="57" t="s">
        <v>5432</v>
      </c>
      <c r="R834" s="57" t="s">
        <v>5016</v>
      </c>
      <c r="S834" s="57" t="s">
        <v>5558</v>
      </c>
      <c r="T834" s="58" t="n">
        <v>1</v>
      </c>
      <c r="U834" s="58" t="n">
        <v>0</v>
      </c>
      <c r="V834" s="57" t="s">
        <v>551</v>
      </c>
      <c r="W834" s="57" t="s">
        <v>282</v>
      </c>
      <c r="X834" s="57" t="s">
        <v>5180</v>
      </c>
      <c r="Y834" s="57" t="s">
        <v>5157</v>
      </c>
      <c r="Z834" s="57" t="s">
        <v>4976</v>
      </c>
      <c r="AA834" s="57" t="n">
        <v>146</v>
      </c>
      <c r="AB834" s="57" t="n">
        <v>146</v>
      </c>
      <c r="AC834" s="57" t="s">
        <v>5425</v>
      </c>
      <c r="AD834" s="57" t="s">
        <v>4866</v>
      </c>
      <c r="AE834" s="57" t="s">
        <v>4866</v>
      </c>
      <c r="AF834" s="58" t="n">
        <v>1</v>
      </c>
      <c r="AG834" s="58" t="n">
        <v>0</v>
      </c>
      <c r="AH834" s="58" t="n">
        <v>3.94432009350154</v>
      </c>
      <c r="AI834" s="59" t="b">
        <f aca="false">FALSE()</f>
        <v>0</v>
      </c>
      <c r="AJ834" s="59" t="b">
        <f aca="false">TRUE()</f>
        <v>1</v>
      </c>
      <c r="AK834" s="57" t="s">
        <v>5556</v>
      </c>
    </row>
    <row r="835" customFormat="false" ht="15" hidden="false" customHeight="true" outlineLevel="0" collapsed="false">
      <c r="B835" s="57" t="s">
        <v>4711</v>
      </c>
      <c r="C835" s="57" t="s">
        <v>255</v>
      </c>
      <c r="D835" s="57" t="s">
        <v>410</v>
      </c>
      <c r="E835" s="59" t="b">
        <f aca="false">TRUE()</f>
        <v>1</v>
      </c>
      <c r="F835" s="57" t="n">
        <v>1</v>
      </c>
      <c r="G835" s="57" t="s">
        <v>5172</v>
      </c>
      <c r="H835" s="57" t="s">
        <v>5113</v>
      </c>
      <c r="I835" s="57" t="n">
        <v>7</v>
      </c>
      <c r="J835" s="57" t="s">
        <v>4888</v>
      </c>
      <c r="K835" s="57" t="n">
        <v>2</v>
      </c>
      <c r="L835" s="59" t="b">
        <f aca="false">FALSE()</f>
        <v>0</v>
      </c>
      <c r="M835" s="59" t="b">
        <f aca="false">TRUE()</f>
        <v>1</v>
      </c>
      <c r="N835" s="59" t="b">
        <f aca="false">TRUE()</f>
        <v>1</v>
      </c>
      <c r="O835" s="59" t="b">
        <f aca="false">TRUE()</f>
        <v>1</v>
      </c>
      <c r="P835" s="59" t="b">
        <f aca="false">TRUE()</f>
        <v>1</v>
      </c>
      <c r="Q835" s="57" t="s">
        <v>5461</v>
      </c>
      <c r="R835" s="57" t="s">
        <v>4795</v>
      </c>
      <c r="S835" s="57" t="s">
        <v>4795</v>
      </c>
      <c r="T835" s="58" t="n">
        <v>1</v>
      </c>
      <c r="U835" s="58" t="n">
        <v>0</v>
      </c>
      <c r="V835" s="57" t="s">
        <v>551</v>
      </c>
      <c r="W835" s="57" t="s">
        <v>282</v>
      </c>
      <c r="X835" s="57" t="s">
        <v>5180</v>
      </c>
      <c r="Y835" s="57" t="s">
        <v>5157</v>
      </c>
      <c r="Z835" s="57" t="s">
        <v>4976</v>
      </c>
      <c r="AA835" s="57" t="n">
        <v>148</v>
      </c>
      <c r="AB835" s="57" t="n">
        <v>148</v>
      </c>
      <c r="AC835" s="57" t="s">
        <v>5440</v>
      </c>
      <c r="AD835" s="57" t="s">
        <v>4795</v>
      </c>
      <c r="AE835" s="57" t="s">
        <v>4795</v>
      </c>
      <c r="AF835" s="58" t="n">
        <v>1</v>
      </c>
      <c r="AG835" s="58" t="n">
        <v>0</v>
      </c>
      <c r="AH835" s="58" t="n">
        <v>4.29826046209393</v>
      </c>
      <c r="AI835" s="59" t="b">
        <f aca="false">FALSE()</f>
        <v>0</v>
      </c>
      <c r="AJ835" s="59" t="b">
        <f aca="false">FALSE()</f>
        <v>0</v>
      </c>
      <c r="AK835" s="57" t="s">
        <v>5555</v>
      </c>
    </row>
    <row r="836" customFormat="false" ht="15" hidden="false" customHeight="true" outlineLevel="0" collapsed="false">
      <c r="B836" s="57" t="s">
        <v>4711</v>
      </c>
      <c r="C836" s="57" t="s">
        <v>255</v>
      </c>
      <c r="D836" s="57" t="s">
        <v>410</v>
      </c>
      <c r="E836" s="59" t="b">
        <f aca="false">TRUE()</f>
        <v>1</v>
      </c>
      <c r="F836" s="57" t="n">
        <v>1</v>
      </c>
      <c r="G836" s="57" t="s">
        <v>5172</v>
      </c>
      <c r="H836" s="57" t="s">
        <v>5113</v>
      </c>
      <c r="I836" s="57" t="n">
        <v>7</v>
      </c>
      <c r="J836" s="57" t="s">
        <v>4888</v>
      </c>
      <c r="K836" s="57" t="n">
        <v>2</v>
      </c>
      <c r="L836" s="59" t="b">
        <f aca="false">FALSE()</f>
        <v>0</v>
      </c>
      <c r="M836" s="59" t="b">
        <f aca="false">TRUE()</f>
        <v>1</v>
      </c>
      <c r="N836" s="59" t="b">
        <f aca="false">TRUE()</f>
        <v>1</v>
      </c>
      <c r="O836" s="59" t="b">
        <f aca="false">TRUE()</f>
        <v>1</v>
      </c>
      <c r="P836" s="59" t="b">
        <f aca="false">TRUE()</f>
        <v>1</v>
      </c>
      <c r="Q836" s="57" t="s">
        <v>5461</v>
      </c>
      <c r="R836" s="57" t="s">
        <v>4795</v>
      </c>
      <c r="S836" s="57" t="s">
        <v>4795</v>
      </c>
      <c r="T836" s="58" t="n">
        <v>1</v>
      </c>
      <c r="U836" s="58" t="n">
        <v>0</v>
      </c>
      <c r="V836" s="57" t="s">
        <v>551</v>
      </c>
      <c r="W836" s="57" t="s">
        <v>282</v>
      </c>
      <c r="X836" s="57" t="s">
        <v>5180</v>
      </c>
      <c r="Y836" s="57" t="s">
        <v>5157</v>
      </c>
      <c r="Z836" s="57" t="s">
        <v>4976</v>
      </c>
      <c r="AA836" s="57" t="n">
        <v>148</v>
      </c>
      <c r="AB836" s="57" t="n">
        <v>148</v>
      </c>
      <c r="AC836" s="57" t="s">
        <v>5440</v>
      </c>
      <c r="AD836" s="57" t="s">
        <v>4840</v>
      </c>
      <c r="AE836" s="57" t="s">
        <v>4838</v>
      </c>
      <c r="AF836" s="58" t="n">
        <v>1</v>
      </c>
      <c r="AG836" s="58" t="n">
        <v>0</v>
      </c>
      <c r="AH836" s="58" t="n">
        <v>3.80093593737122</v>
      </c>
      <c r="AI836" s="59" t="b">
        <f aca="false">FALSE()</f>
        <v>0</v>
      </c>
      <c r="AJ836" s="59" t="b">
        <f aca="false">TRUE()</f>
        <v>1</v>
      </c>
      <c r="AK836" s="57" t="s">
        <v>5555</v>
      </c>
    </row>
    <row r="837" customFormat="false" ht="15" hidden="false" customHeight="true" outlineLevel="0" collapsed="false">
      <c r="B837" s="57" t="s">
        <v>4711</v>
      </c>
      <c r="C837" s="57" t="s">
        <v>255</v>
      </c>
      <c r="D837" s="57" t="s">
        <v>410</v>
      </c>
      <c r="E837" s="59" t="b">
        <f aca="false">TRUE()</f>
        <v>1</v>
      </c>
      <c r="F837" s="57" t="n">
        <v>1</v>
      </c>
      <c r="G837" s="57" t="s">
        <v>5172</v>
      </c>
      <c r="H837" s="57" t="s">
        <v>5113</v>
      </c>
      <c r="I837" s="57" t="n">
        <v>7</v>
      </c>
      <c r="J837" s="57" t="s">
        <v>4888</v>
      </c>
      <c r="K837" s="57" t="n">
        <v>2</v>
      </c>
      <c r="L837" s="59" t="b">
        <f aca="false">FALSE()</f>
        <v>0</v>
      </c>
      <c r="M837" s="59" t="b">
        <f aca="false">TRUE()</f>
        <v>1</v>
      </c>
      <c r="N837" s="59" t="b">
        <f aca="false">TRUE()</f>
        <v>1</v>
      </c>
      <c r="O837" s="59" t="b">
        <f aca="false">TRUE()</f>
        <v>1</v>
      </c>
      <c r="P837" s="59" t="b">
        <f aca="false">TRUE()</f>
        <v>1</v>
      </c>
      <c r="Q837" s="57" t="s">
        <v>5461</v>
      </c>
      <c r="R837" s="57" t="s">
        <v>4795</v>
      </c>
      <c r="S837" s="57" t="s">
        <v>4795</v>
      </c>
      <c r="T837" s="58" t="n">
        <v>1</v>
      </c>
      <c r="U837" s="58" t="n">
        <v>0</v>
      </c>
      <c r="V837" s="57" t="s">
        <v>551</v>
      </c>
      <c r="W837" s="57" t="s">
        <v>282</v>
      </c>
      <c r="X837" s="57" t="s">
        <v>5180</v>
      </c>
      <c r="Y837" s="57" t="s">
        <v>5157</v>
      </c>
      <c r="Z837" s="57" t="s">
        <v>4976</v>
      </c>
      <c r="AA837" s="57" t="n">
        <v>148</v>
      </c>
      <c r="AB837" s="57" t="n">
        <v>148</v>
      </c>
      <c r="AC837" s="57" t="s">
        <v>5440</v>
      </c>
      <c r="AD837" s="57" t="s">
        <v>5028</v>
      </c>
      <c r="AE837" s="57" t="s">
        <v>4838</v>
      </c>
      <c r="AF837" s="58" t="n">
        <v>1</v>
      </c>
      <c r="AG837" s="58" t="n">
        <v>0</v>
      </c>
      <c r="AH837" s="58" t="n">
        <v>3.44559341768585</v>
      </c>
      <c r="AI837" s="59" t="b">
        <f aca="false">TRUE()</f>
        <v>1</v>
      </c>
      <c r="AJ837" s="59" t="b">
        <f aca="false">TRUE()</f>
        <v>1</v>
      </c>
      <c r="AK837" s="57" t="s">
        <v>5555</v>
      </c>
    </row>
    <row r="838" customFormat="false" ht="15" hidden="false" customHeight="true" outlineLevel="0" collapsed="false">
      <c r="B838" s="57" t="s">
        <v>4711</v>
      </c>
      <c r="C838" s="57" t="s">
        <v>255</v>
      </c>
      <c r="D838" s="57" t="s">
        <v>410</v>
      </c>
      <c r="E838" s="59" t="b">
        <f aca="false">TRUE()</f>
        <v>1</v>
      </c>
      <c r="F838" s="57" t="n">
        <v>1</v>
      </c>
      <c r="G838" s="57" t="s">
        <v>5172</v>
      </c>
      <c r="H838" s="57" t="s">
        <v>5113</v>
      </c>
      <c r="I838" s="57" t="n">
        <v>7</v>
      </c>
      <c r="J838" s="57" t="s">
        <v>4888</v>
      </c>
      <c r="K838" s="57" t="n">
        <v>2</v>
      </c>
      <c r="L838" s="59" t="b">
        <f aca="false">FALSE()</f>
        <v>0</v>
      </c>
      <c r="M838" s="59" t="b">
        <f aca="false">TRUE()</f>
        <v>1</v>
      </c>
      <c r="N838" s="59" t="b">
        <f aca="false">TRUE()</f>
        <v>1</v>
      </c>
      <c r="O838" s="59" t="b">
        <f aca="false">TRUE()</f>
        <v>1</v>
      </c>
      <c r="P838" s="59" t="b">
        <f aca="false">TRUE()</f>
        <v>1</v>
      </c>
      <c r="Q838" s="57" t="s">
        <v>5461</v>
      </c>
      <c r="R838" s="57" t="s">
        <v>4840</v>
      </c>
      <c r="S838" s="57" t="s">
        <v>5557</v>
      </c>
      <c r="T838" s="58" t="n">
        <v>1</v>
      </c>
      <c r="U838" s="58" t="n">
        <v>0</v>
      </c>
      <c r="V838" s="57" t="s">
        <v>551</v>
      </c>
      <c r="W838" s="57" t="s">
        <v>282</v>
      </c>
      <c r="X838" s="57" t="s">
        <v>5180</v>
      </c>
      <c r="Y838" s="57" t="s">
        <v>5157</v>
      </c>
      <c r="Z838" s="57" t="s">
        <v>4976</v>
      </c>
      <c r="AA838" s="57" t="n">
        <v>147</v>
      </c>
      <c r="AB838" s="57" t="n">
        <v>147</v>
      </c>
      <c r="AC838" s="57" t="s">
        <v>5417</v>
      </c>
      <c r="AD838" s="57" t="s">
        <v>4866</v>
      </c>
      <c r="AE838" s="57" t="s">
        <v>4866</v>
      </c>
      <c r="AF838" s="58" t="n">
        <v>1</v>
      </c>
      <c r="AG838" s="58" t="n">
        <v>0</v>
      </c>
      <c r="AH838" s="58" t="n">
        <v>4.23914106866004</v>
      </c>
      <c r="AI838" s="59" t="b">
        <f aca="false">FALSE()</f>
        <v>0</v>
      </c>
      <c r="AJ838" s="59" t="b">
        <f aca="false">FALSE()</f>
        <v>0</v>
      </c>
      <c r="AK838" s="57" t="s">
        <v>5556</v>
      </c>
    </row>
    <row r="839" customFormat="false" ht="15" hidden="false" customHeight="true" outlineLevel="0" collapsed="false">
      <c r="B839" s="57" t="s">
        <v>4711</v>
      </c>
      <c r="C839" s="57" t="s">
        <v>255</v>
      </c>
      <c r="D839" s="57" t="s">
        <v>410</v>
      </c>
      <c r="E839" s="59" t="b">
        <f aca="false">TRUE()</f>
        <v>1</v>
      </c>
      <c r="F839" s="57" t="n">
        <v>1</v>
      </c>
      <c r="G839" s="57" t="s">
        <v>5172</v>
      </c>
      <c r="H839" s="57" t="s">
        <v>5113</v>
      </c>
      <c r="I839" s="57" t="n">
        <v>7</v>
      </c>
      <c r="J839" s="57" t="s">
        <v>4888</v>
      </c>
      <c r="K839" s="57" t="n">
        <v>2</v>
      </c>
      <c r="L839" s="59" t="b">
        <f aca="false">FALSE()</f>
        <v>0</v>
      </c>
      <c r="M839" s="59" t="b">
        <f aca="false">TRUE()</f>
        <v>1</v>
      </c>
      <c r="N839" s="59" t="b">
        <f aca="false">TRUE()</f>
        <v>1</v>
      </c>
      <c r="O839" s="59" t="b">
        <f aca="false">TRUE()</f>
        <v>1</v>
      </c>
      <c r="P839" s="59" t="b">
        <f aca="false">TRUE()</f>
        <v>1</v>
      </c>
      <c r="Q839" s="57" t="s">
        <v>5461</v>
      </c>
      <c r="R839" s="57" t="s">
        <v>4840</v>
      </c>
      <c r="S839" s="57" t="s">
        <v>5557</v>
      </c>
      <c r="T839" s="58" t="n">
        <v>1</v>
      </c>
      <c r="U839" s="58" t="n">
        <v>0</v>
      </c>
      <c r="V839" s="57" t="s">
        <v>551</v>
      </c>
      <c r="W839" s="57" t="s">
        <v>282</v>
      </c>
      <c r="X839" s="57" t="s">
        <v>5180</v>
      </c>
      <c r="Y839" s="57" t="s">
        <v>5157</v>
      </c>
      <c r="Z839" s="57" t="s">
        <v>4976</v>
      </c>
      <c r="AA839" s="57" t="n">
        <v>148</v>
      </c>
      <c r="AB839" s="57" t="n">
        <v>148</v>
      </c>
      <c r="AC839" s="57" t="s">
        <v>5440</v>
      </c>
      <c r="AD839" s="57" t="s">
        <v>4795</v>
      </c>
      <c r="AE839" s="57" t="s">
        <v>4795</v>
      </c>
      <c r="AF839" s="58" t="n">
        <v>1</v>
      </c>
      <c r="AG839" s="58" t="n">
        <v>0</v>
      </c>
      <c r="AH839" s="58" t="n">
        <v>4.36540410500562</v>
      </c>
      <c r="AI839" s="59" t="b">
        <f aca="false">FALSE()</f>
        <v>0</v>
      </c>
      <c r="AJ839" s="59" t="b">
        <f aca="false">FALSE()</f>
        <v>0</v>
      </c>
      <c r="AK839" s="57" t="s">
        <v>5555</v>
      </c>
    </row>
    <row r="840" customFormat="false" ht="15" hidden="false" customHeight="true" outlineLevel="0" collapsed="false">
      <c r="B840" s="57" t="s">
        <v>4711</v>
      </c>
      <c r="C840" s="57" t="s">
        <v>255</v>
      </c>
      <c r="D840" s="57" t="s">
        <v>410</v>
      </c>
      <c r="E840" s="59" t="b">
        <f aca="false">TRUE()</f>
        <v>1</v>
      </c>
      <c r="F840" s="57" t="n">
        <v>1</v>
      </c>
      <c r="G840" s="57" t="s">
        <v>5172</v>
      </c>
      <c r="H840" s="57" t="s">
        <v>5113</v>
      </c>
      <c r="I840" s="57" t="n">
        <v>7</v>
      </c>
      <c r="J840" s="57" t="s">
        <v>4888</v>
      </c>
      <c r="K840" s="57" t="n">
        <v>2</v>
      </c>
      <c r="L840" s="59" t="b">
        <f aca="false">FALSE()</f>
        <v>0</v>
      </c>
      <c r="M840" s="59" t="b">
        <f aca="false">TRUE()</f>
        <v>1</v>
      </c>
      <c r="N840" s="59" t="b">
        <f aca="false">TRUE()</f>
        <v>1</v>
      </c>
      <c r="O840" s="59" t="b">
        <f aca="false">TRUE()</f>
        <v>1</v>
      </c>
      <c r="P840" s="59" t="b">
        <f aca="false">TRUE()</f>
        <v>1</v>
      </c>
      <c r="Q840" s="57" t="s">
        <v>5461</v>
      </c>
      <c r="R840" s="57" t="s">
        <v>4840</v>
      </c>
      <c r="S840" s="57" t="s">
        <v>5557</v>
      </c>
      <c r="T840" s="58" t="n">
        <v>1</v>
      </c>
      <c r="U840" s="58" t="n">
        <v>0</v>
      </c>
      <c r="V840" s="57" t="s">
        <v>551</v>
      </c>
      <c r="W840" s="57" t="s">
        <v>282</v>
      </c>
      <c r="X840" s="57" t="s">
        <v>5180</v>
      </c>
      <c r="Y840" s="57" t="s">
        <v>5157</v>
      </c>
      <c r="Z840" s="57" t="s">
        <v>4976</v>
      </c>
      <c r="AA840" s="57" t="n">
        <v>148</v>
      </c>
      <c r="AB840" s="57" t="n">
        <v>148</v>
      </c>
      <c r="AC840" s="57" t="s">
        <v>5440</v>
      </c>
      <c r="AD840" s="57" t="s">
        <v>4840</v>
      </c>
      <c r="AE840" s="57" t="s">
        <v>4838</v>
      </c>
      <c r="AF840" s="58" t="n">
        <v>1</v>
      </c>
      <c r="AG840" s="58" t="n">
        <v>0</v>
      </c>
      <c r="AH840" s="58" t="n">
        <v>3.73486626266591</v>
      </c>
      <c r="AI840" s="59" t="b">
        <f aca="false">FALSE()</f>
        <v>0</v>
      </c>
      <c r="AJ840" s="59" t="b">
        <f aca="false">TRUE()</f>
        <v>1</v>
      </c>
      <c r="AK840" s="57" t="s">
        <v>5555</v>
      </c>
    </row>
    <row r="841" customFormat="false" ht="15" hidden="false" customHeight="true" outlineLevel="0" collapsed="false">
      <c r="B841" s="57" t="s">
        <v>4711</v>
      </c>
      <c r="C841" s="57" t="s">
        <v>255</v>
      </c>
      <c r="D841" s="57" t="s">
        <v>410</v>
      </c>
      <c r="E841" s="59" t="b">
        <f aca="false">TRUE()</f>
        <v>1</v>
      </c>
      <c r="F841" s="57" t="n">
        <v>1</v>
      </c>
      <c r="G841" s="57" t="s">
        <v>5172</v>
      </c>
      <c r="H841" s="57" t="s">
        <v>5113</v>
      </c>
      <c r="I841" s="57" t="n">
        <v>7</v>
      </c>
      <c r="J841" s="57" t="s">
        <v>4888</v>
      </c>
      <c r="K841" s="57" t="n">
        <v>2</v>
      </c>
      <c r="L841" s="59" t="b">
        <f aca="false">FALSE()</f>
        <v>0</v>
      </c>
      <c r="M841" s="59" t="b">
        <f aca="false">TRUE()</f>
        <v>1</v>
      </c>
      <c r="N841" s="59" t="b">
        <f aca="false">TRUE()</f>
        <v>1</v>
      </c>
      <c r="O841" s="59" t="b">
        <f aca="false">TRUE()</f>
        <v>1</v>
      </c>
      <c r="P841" s="59" t="b">
        <f aca="false">TRUE()</f>
        <v>1</v>
      </c>
      <c r="Q841" s="57" t="s">
        <v>5461</v>
      </c>
      <c r="R841" s="57" t="s">
        <v>4840</v>
      </c>
      <c r="S841" s="57" t="s">
        <v>5557</v>
      </c>
      <c r="T841" s="58" t="n">
        <v>1</v>
      </c>
      <c r="U841" s="58" t="n">
        <v>0</v>
      </c>
      <c r="V841" s="57" t="s">
        <v>551</v>
      </c>
      <c r="W841" s="57" t="s">
        <v>282</v>
      </c>
      <c r="X841" s="57" t="s">
        <v>5180</v>
      </c>
      <c r="Y841" s="57" t="s">
        <v>5157</v>
      </c>
      <c r="Z841" s="57" t="s">
        <v>4976</v>
      </c>
      <c r="AA841" s="57" t="n">
        <v>148</v>
      </c>
      <c r="AB841" s="57" t="n">
        <v>148</v>
      </c>
      <c r="AC841" s="57" t="s">
        <v>5440</v>
      </c>
      <c r="AD841" s="57" t="s">
        <v>5028</v>
      </c>
      <c r="AE841" s="57" t="s">
        <v>4838</v>
      </c>
      <c r="AF841" s="58" t="n">
        <v>1</v>
      </c>
      <c r="AG841" s="58" t="n">
        <v>0</v>
      </c>
      <c r="AH841" s="58" t="n">
        <v>3.86402199786699</v>
      </c>
      <c r="AI841" s="59" t="b">
        <f aca="false">FALSE()</f>
        <v>0</v>
      </c>
      <c r="AJ841" s="59" t="b">
        <f aca="false">TRUE()</f>
        <v>1</v>
      </c>
      <c r="AK841" s="57" t="s">
        <v>5555</v>
      </c>
    </row>
    <row r="842" customFormat="false" ht="15" hidden="false" customHeight="true" outlineLevel="0" collapsed="false">
      <c r="B842" s="57" t="s">
        <v>4711</v>
      </c>
      <c r="C842" s="57" t="s">
        <v>255</v>
      </c>
      <c r="D842" s="57" t="s">
        <v>410</v>
      </c>
      <c r="E842" s="59" t="b">
        <f aca="false">TRUE()</f>
        <v>1</v>
      </c>
      <c r="F842" s="57" t="n">
        <v>1</v>
      </c>
      <c r="G842" s="57" t="s">
        <v>5172</v>
      </c>
      <c r="H842" s="57" t="s">
        <v>5113</v>
      </c>
      <c r="I842" s="57" t="n">
        <v>7</v>
      </c>
      <c r="J842" s="57" t="s">
        <v>4888</v>
      </c>
      <c r="K842" s="57" t="n">
        <v>2</v>
      </c>
      <c r="L842" s="59" t="b">
        <f aca="false">FALSE()</f>
        <v>0</v>
      </c>
      <c r="M842" s="59" t="b">
        <f aca="false">TRUE()</f>
        <v>1</v>
      </c>
      <c r="N842" s="59" t="b">
        <f aca="false">TRUE()</f>
        <v>1</v>
      </c>
      <c r="O842" s="59" t="b">
        <f aca="false">TRUE()</f>
        <v>1</v>
      </c>
      <c r="P842" s="59" t="b">
        <f aca="false">TRUE()</f>
        <v>1</v>
      </c>
      <c r="Q842" s="57" t="s">
        <v>5461</v>
      </c>
      <c r="R842" s="57" t="s">
        <v>4838</v>
      </c>
      <c r="S842" s="57" t="s">
        <v>5557</v>
      </c>
      <c r="T842" s="58" t="n">
        <v>1</v>
      </c>
      <c r="U842" s="58" t="n">
        <v>0</v>
      </c>
      <c r="V842" s="57" t="s">
        <v>551</v>
      </c>
      <c r="W842" s="57" t="s">
        <v>282</v>
      </c>
      <c r="X842" s="57" t="s">
        <v>5180</v>
      </c>
      <c r="Y842" s="57" t="s">
        <v>5157</v>
      </c>
      <c r="Z842" s="57" t="s">
        <v>4976</v>
      </c>
      <c r="AA842" s="57" t="n">
        <v>148</v>
      </c>
      <c r="AB842" s="57" t="n">
        <v>148</v>
      </c>
      <c r="AC842" s="57" t="s">
        <v>5440</v>
      </c>
      <c r="AD842" s="57" t="s">
        <v>4840</v>
      </c>
      <c r="AE842" s="57" t="s">
        <v>4838</v>
      </c>
      <c r="AF842" s="58" t="n">
        <v>1</v>
      </c>
      <c r="AG842" s="58" t="n">
        <v>0</v>
      </c>
      <c r="AH842" s="58" t="n">
        <v>3.48365397248348</v>
      </c>
      <c r="AI842" s="59" t="b">
        <f aca="false">TRUE()</f>
        <v>1</v>
      </c>
      <c r="AJ842" s="59" t="b">
        <f aca="false">TRUE()</f>
        <v>1</v>
      </c>
      <c r="AK842" s="57" t="s">
        <v>5555</v>
      </c>
    </row>
    <row r="843" customFormat="false" ht="15" hidden="false" customHeight="true" outlineLevel="0" collapsed="false">
      <c r="B843" s="57" t="s">
        <v>4711</v>
      </c>
      <c r="C843" s="57" t="s">
        <v>255</v>
      </c>
      <c r="D843" s="57" t="s">
        <v>410</v>
      </c>
      <c r="E843" s="59" t="b">
        <f aca="false">TRUE()</f>
        <v>1</v>
      </c>
      <c r="F843" s="57" t="n">
        <v>1</v>
      </c>
      <c r="G843" s="57" t="s">
        <v>5172</v>
      </c>
      <c r="H843" s="57" t="s">
        <v>5113</v>
      </c>
      <c r="I843" s="57" t="n">
        <v>7</v>
      </c>
      <c r="J843" s="57" t="s">
        <v>4888</v>
      </c>
      <c r="K843" s="57" t="n">
        <v>2</v>
      </c>
      <c r="L843" s="59" t="b">
        <f aca="false">FALSE()</f>
        <v>0</v>
      </c>
      <c r="M843" s="59" t="b">
        <f aca="false">TRUE()</f>
        <v>1</v>
      </c>
      <c r="N843" s="59" t="b">
        <f aca="false">TRUE()</f>
        <v>1</v>
      </c>
      <c r="O843" s="59" t="b">
        <f aca="false">TRUE()</f>
        <v>1</v>
      </c>
      <c r="P843" s="59" t="b">
        <f aca="false">TRUE()</f>
        <v>1</v>
      </c>
      <c r="Q843" s="57" t="s">
        <v>5461</v>
      </c>
      <c r="R843" s="57" t="s">
        <v>4838</v>
      </c>
      <c r="S843" s="57" t="s">
        <v>5557</v>
      </c>
      <c r="T843" s="58" t="n">
        <v>1</v>
      </c>
      <c r="U843" s="58" t="n">
        <v>0</v>
      </c>
      <c r="V843" s="57" t="s">
        <v>551</v>
      </c>
      <c r="W843" s="57" t="s">
        <v>282</v>
      </c>
      <c r="X843" s="57" t="s">
        <v>5180</v>
      </c>
      <c r="Y843" s="57" t="s">
        <v>5157</v>
      </c>
      <c r="Z843" s="57" t="s">
        <v>4976</v>
      </c>
      <c r="AA843" s="57" t="n">
        <v>148</v>
      </c>
      <c r="AB843" s="57" t="n">
        <v>148</v>
      </c>
      <c r="AC843" s="57" t="s">
        <v>5440</v>
      </c>
      <c r="AD843" s="57" t="s">
        <v>4838</v>
      </c>
      <c r="AE843" s="57" t="s">
        <v>4838</v>
      </c>
      <c r="AF843" s="58" t="n">
        <v>1</v>
      </c>
      <c r="AG843" s="58" t="n">
        <v>0</v>
      </c>
      <c r="AH843" s="58" t="n">
        <v>4.21955566381105</v>
      </c>
      <c r="AI843" s="59" t="b">
        <f aca="false">FALSE()</f>
        <v>0</v>
      </c>
      <c r="AJ843" s="59" t="b">
        <f aca="false">FALSE()</f>
        <v>0</v>
      </c>
      <c r="AK843" s="57" t="s">
        <v>5555</v>
      </c>
    </row>
    <row r="844" customFormat="false" ht="15" hidden="false" customHeight="true" outlineLevel="0" collapsed="false">
      <c r="B844" s="57" t="s">
        <v>4711</v>
      </c>
      <c r="C844" s="57" t="s">
        <v>255</v>
      </c>
      <c r="D844" s="57" t="s">
        <v>410</v>
      </c>
      <c r="E844" s="59" t="b">
        <f aca="false">TRUE()</f>
        <v>1</v>
      </c>
      <c r="F844" s="57" t="n">
        <v>1</v>
      </c>
      <c r="G844" s="57" t="s">
        <v>5172</v>
      </c>
      <c r="H844" s="57" t="s">
        <v>5113</v>
      </c>
      <c r="I844" s="57" t="n">
        <v>7</v>
      </c>
      <c r="J844" s="57" t="s">
        <v>4888</v>
      </c>
      <c r="K844" s="57" t="n">
        <v>2</v>
      </c>
      <c r="L844" s="59" t="b">
        <f aca="false">FALSE()</f>
        <v>0</v>
      </c>
      <c r="M844" s="59" t="b">
        <f aca="false">TRUE()</f>
        <v>1</v>
      </c>
      <c r="N844" s="59" t="b">
        <f aca="false">TRUE()</f>
        <v>1</v>
      </c>
      <c r="O844" s="59" t="b">
        <f aca="false">TRUE()</f>
        <v>1</v>
      </c>
      <c r="P844" s="59" t="b">
        <f aca="false">TRUE()</f>
        <v>1</v>
      </c>
      <c r="Q844" s="57" t="s">
        <v>5461</v>
      </c>
      <c r="R844" s="57" t="s">
        <v>4838</v>
      </c>
      <c r="S844" s="57" t="s">
        <v>5557</v>
      </c>
      <c r="T844" s="58" t="n">
        <v>1</v>
      </c>
      <c r="U844" s="58" t="n">
        <v>0</v>
      </c>
      <c r="V844" s="57" t="s">
        <v>551</v>
      </c>
      <c r="W844" s="57" t="s">
        <v>282</v>
      </c>
      <c r="X844" s="57" t="s">
        <v>5180</v>
      </c>
      <c r="Y844" s="57" t="s">
        <v>5157</v>
      </c>
      <c r="Z844" s="57" t="s">
        <v>4976</v>
      </c>
      <c r="AA844" s="57" t="n">
        <v>148</v>
      </c>
      <c r="AB844" s="57" t="n">
        <v>148</v>
      </c>
      <c r="AC844" s="57" t="s">
        <v>5440</v>
      </c>
      <c r="AD844" s="57" t="s">
        <v>5028</v>
      </c>
      <c r="AE844" s="57" t="s">
        <v>4838</v>
      </c>
      <c r="AF844" s="58" t="n">
        <v>1</v>
      </c>
      <c r="AG844" s="58" t="n">
        <v>0</v>
      </c>
      <c r="AH844" s="58" t="n">
        <v>3.58736184402966</v>
      </c>
      <c r="AI844" s="59" t="b">
        <f aca="false">FALSE()</f>
        <v>0</v>
      </c>
      <c r="AJ844" s="59" t="b">
        <f aca="false">TRUE()</f>
        <v>1</v>
      </c>
      <c r="AK844" s="57" t="s">
        <v>5555</v>
      </c>
    </row>
    <row r="845" customFormat="false" ht="15" hidden="false" customHeight="true" outlineLevel="0" collapsed="false">
      <c r="B845" s="57" t="s">
        <v>4711</v>
      </c>
      <c r="C845" s="57" t="s">
        <v>255</v>
      </c>
      <c r="D845" s="57" t="s">
        <v>410</v>
      </c>
      <c r="E845" s="59" t="b">
        <f aca="false">TRUE()</f>
        <v>1</v>
      </c>
      <c r="F845" s="57" t="n">
        <v>1</v>
      </c>
      <c r="G845" s="57" t="s">
        <v>5172</v>
      </c>
      <c r="H845" s="57" t="s">
        <v>5113</v>
      </c>
      <c r="I845" s="57" t="n">
        <v>7</v>
      </c>
      <c r="J845" s="57" t="s">
        <v>4888</v>
      </c>
      <c r="K845" s="57" t="n">
        <v>2</v>
      </c>
      <c r="L845" s="59" t="b">
        <f aca="false">FALSE()</f>
        <v>0</v>
      </c>
      <c r="M845" s="59" t="b">
        <f aca="false">TRUE()</f>
        <v>1</v>
      </c>
      <c r="N845" s="59" t="b">
        <f aca="false">TRUE()</f>
        <v>1</v>
      </c>
      <c r="O845" s="59" t="b">
        <f aca="false">TRUE()</f>
        <v>1</v>
      </c>
      <c r="P845" s="59" t="b">
        <f aca="false">TRUE()</f>
        <v>1</v>
      </c>
      <c r="Q845" s="57" t="s">
        <v>5461</v>
      </c>
      <c r="R845" s="57" t="s">
        <v>4838</v>
      </c>
      <c r="S845" s="57" t="s">
        <v>5557</v>
      </c>
      <c r="T845" s="58" t="n">
        <v>1</v>
      </c>
      <c r="U845" s="58" t="n">
        <v>0</v>
      </c>
      <c r="V845" s="57" t="s">
        <v>551</v>
      </c>
      <c r="W845" s="57" t="s">
        <v>282</v>
      </c>
      <c r="X845" s="57" t="s">
        <v>5180</v>
      </c>
      <c r="Y845" s="57" t="s">
        <v>5157</v>
      </c>
      <c r="Z845" s="57" t="s">
        <v>4976</v>
      </c>
      <c r="AA845" s="57" t="n">
        <v>148</v>
      </c>
      <c r="AB845" s="57" t="n">
        <v>148</v>
      </c>
      <c r="AC845" s="57" t="s">
        <v>5440</v>
      </c>
      <c r="AD845" s="57" t="s">
        <v>5473</v>
      </c>
      <c r="AE845" s="57" t="s">
        <v>4866</v>
      </c>
      <c r="AF845" s="58" t="n">
        <v>1</v>
      </c>
      <c r="AG845" s="58" t="n">
        <v>0</v>
      </c>
      <c r="AH845" s="58" t="n">
        <v>4.22113894582966</v>
      </c>
      <c r="AI845" s="59" t="b">
        <f aca="false">FALSE()</f>
        <v>0</v>
      </c>
      <c r="AJ845" s="59" t="b">
        <f aca="false">FALSE()</f>
        <v>0</v>
      </c>
      <c r="AK845" s="57" t="s">
        <v>5556</v>
      </c>
    </row>
    <row r="846" customFormat="false" ht="15" hidden="false" customHeight="true" outlineLevel="0" collapsed="false">
      <c r="B846" s="57" t="s">
        <v>4711</v>
      </c>
      <c r="C846" s="57" t="s">
        <v>255</v>
      </c>
      <c r="D846" s="57" t="s">
        <v>410</v>
      </c>
      <c r="E846" s="59" t="b">
        <f aca="false">TRUE()</f>
        <v>1</v>
      </c>
      <c r="F846" s="57" t="n">
        <v>1</v>
      </c>
      <c r="G846" s="57" t="s">
        <v>5172</v>
      </c>
      <c r="H846" s="57" t="s">
        <v>5113</v>
      </c>
      <c r="I846" s="57" t="n">
        <v>7</v>
      </c>
      <c r="J846" s="57" t="s">
        <v>4888</v>
      </c>
      <c r="K846" s="57" t="n">
        <v>2</v>
      </c>
      <c r="L846" s="59" t="b">
        <f aca="false">FALSE()</f>
        <v>0</v>
      </c>
      <c r="M846" s="59" t="b">
        <f aca="false">TRUE()</f>
        <v>1</v>
      </c>
      <c r="N846" s="59" t="b">
        <f aca="false">TRUE()</f>
        <v>1</v>
      </c>
      <c r="O846" s="59" t="b">
        <f aca="false">TRUE()</f>
        <v>1</v>
      </c>
      <c r="P846" s="59" t="b">
        <f aca="false">TRUE()</f>
        <v>1</v>
      </c>
      <c r="Q846" s="57" t="s">
        <v>5461</v>
      </c>
      <c r="R846" s="57" t="s">
        <v>4866</v>
      </c>
      <c r="S846" s="57" t="s">
        <v>5557</v>
      </c>
      <c r="T846" s="58" t="n">
        <v>1</v>
      </c>
      <c r="U846" s="58" t="n">
        <v>0</v>
      </c>
      <c r="V846" s="57" t="s">
        <v>551</v>
      </c>
      <c r="W846" s="57" t="s">
        <v>282</v>
      </c>
      <c r="X846" s="57" t="s">
        <v>5180</v>
      </c>
      <c r="Y846" s="57" t="s">
        <v>5157</v>
      </c>
      <c r="Z846" s="57" t="s">
        <v>4976</v>
      </c>
      <c r="AA846" s="57" t="n">
        <v>148</v>
      </c>
      <c r="AB846" s="57" t="n">
        <v>148</v>
      </c>
      <c r="AC846" s="57" t="s">
        <v>5440</v>
      </c>
      <c r="AD846" s="57" t="s">
        <v>4840</v>
      </c>
      <c r="AE846" s="57" t="s">
        <v>4838</v>
      </c>
      <c r="AF846" s="58" t="n">
        <v>1</v>
      </c>
      <c r="AG846" s="58" t="n">
        <v>0</v>
      </c>
      <c r="AH846" s="58" t="n">
        <v>3.70238963373656</v>
      </c>
      <c r="AI846" s="59" t="b">
        <f aca="false">FALSE()</f>
        <v>0</v>
      </c>
      <c r="AJ846" s="59" t="b">
        <f aca="false">TRUE()</f>
        <v>1</v>
      </c>
      <c r="AK846" s="57" t="s">
        <v>5555</v>
      </c>
    </row>
    <row r="847" customFormat="false" ht="15" hidden="false" customHeight="true" outlineLevel="0" collapsed="false">
      <c r="B847" s="57" t="s">
        <v>4711</v>
      </c>
      <c r="C847" s="57" t="s">
        <v>255</v>
      </c>
      <c r="D847" s="57" t="s">
        <v>410</v>
      </c>
      <c r="E847" s="59" t="b">
        <f aca="false">TRUE()</f>
        <v>1</v>
      </c>
      <c r="F847" s="57" t="n">
        <v>1</v>
      </c>
      <c r="G847" s="57" t="s">
        <v>5172</v>
      </c>
      <c r="H847" s="57" t="s">
        <v>5113</v>
      </c>
      <c r="I847" s="57" t="n">
        <v>7</v>
      </c>
      <c r="J847" s="57" t="s">
        <v>4888</v>
      </c>
      <c r="K847" s="57" t="n">
        <v>2</v>
      </c>
      <c r="L847" s="59" t="b">
        <f aca="false">FALSE()</f>
        <v>0</v>
      </c>
      <c r="M847" s="59" t="b">
        <f aca="false">TRUE()</f>
        <v>1</v>
      </c>
      <c r="N847" s="59" t="b">
        <f aca="false">TRUE()</f>
        <v>1</v>
      </c>
      <c r="O847" s="59" t="b">
        <f aca="false">TRUE()</f>
        <v>1</v>
      </c>
      <c r="P847" s="59" t="b">
        <f aca="false">TRUE()</f>
        <v>1</v>
      </c>
      <c r="Q847" s="57" t="s">
        <v>5461</v>
      </c>
      <c r="R847" s="57" t="s">
        <v>4866</v>
      </c>
      <c r="S847" s="57" t="s">
        <v>5557</v>
      </c>
      <c r="T847" s="58" t="n">
        <v>1</v>
      </c>
      <c r="U847" s="58" t="n">
        <v>0</v>
      </c>
      <c r="V847" s="57" t="s">
        <v>551</v>
      </c>
      <c r="W847" s="57" t="s">
        <v>282</v>
      </c>
      <c r="X847" s="57" t="s">
        <v>5180</v>
      </c>
      <c r="Y847" s="57" t="s">
        <v>5157</v>
      </c>
      <c r="Z847" s="57" t="s">
        <v>4976</v>
      </c>
      <c r="AA847" s="57" t="n">
        <v>148</v>
      </c>
      <c r="AB847" s="57" t="n">
        <v>148</v>
      </c>
      <c r="AC847" s="57" t="s">
        <v>5440</v>
      </c>
      <c r="AD847" s="57" t="s">
        <v>4838</v>
      </c>
      <c r="AE847" s="57" t="s">
        <v>4838</v>
      </c>
      <c r="AF847" s="58" t="n">
        <v>1</v>
      </c>
      <c r="AG847" s="58" t="n">
        <v>0</v>
      </c>
      <c r="AH847" s="58" t="n">
        <v>4.32935029767745</v>
      </c>
      <c r="AI847" s="59" t="b">
        <f aca="false">FALSE()</f>
        <v>0</v>
      </c>
      <c r="AJ847" s="59" t="b">
        <f aca="false">FALSE()</f>
        <v>0</v>
      </c>
      <c r="AK847" s="57" t="s">
        <v>5555</v>
      </c>
    </row>
    <row r="848" customFormat="false" ht="15" hidden="false" customHeight="true" outlineLevel="0" collapsed="false">
      <c r="B848" s="57" t="s">
        <v>4711</v>
      </c>
      <c r="C848" s="57" t="s">
        <v>255</v>
      </c>
      <c r="D848" s="57" t="s">
        <v>410</v>
      </c>
      <c r="E848" s="59" t="b">
        <f aca="false">TRUE()</f>
        <v>1</v>
      </c>
      <c r="F848" s="57" t="n">
        <v>1</v>
      </c>
      <c r="G848" s="57" t="s">
        <v>5172</v>
      </c>
      <c r="H848" s="57" t="s">
        <v>5113</v>
      </c>
      <c r="I848" s="57" t="n">
        <v>7</v>
      </c>
      <c r="J848" s="57" t="s">
        <v>4888</v>
      </c>
      <c r="K848" s="57" t="n">
        <v>2</v>
      </c>
      <c r="L848" s="59" t="b">
        <f aca="false">FALSE()</f>
        <v>0</v>
      </c>
      <c r="M848" s="59" t="b">
        <f aca="false">TRUE()</f>
        <v>1</v>
      </c>
      <c r="N848" s="59" t="b">
        <f aca="false">TRUE()</f>
        <v>1</v>
      </c>
      <c r="O848" s="59" t="b">
        <f aca="false">TRUE()</f>
        <v>1</v>
      </c>
      <c r="P848" s="59" t="b">
        <f aca="false">TRUE()</f>
        <v>1</v>
      </c>
      <c r="Q848" s="57" t="s">
        <v>5461</v>
      </c>
      <c r="R848" s="57" t="s">
        <v>4866</v>
      </c>
      <c r="S848" s="57" t="s">
        <v>5557</v>
      </c>
      <c r="T848" s="58" t="n">
        <v>1</v>
      </c>
      <c r="U848" s="58" t="n">
        <v>0</v>
      </c>
      <c r="V848" s="57" t="s">
        <v>551</v>
      </c>
      <c r="W848" s="57" t="s">
        <v>282</v>
      </c>
      <c r="X848" s="57" t="s">
        <v>5180</v>
      </c>
      <c r="Y848" s="57" t="s">
        <v>5157</v>
      </c>
      <c r="Z848" s="57" t="s">
        <v>4976</v>
      </c>
      <c r="AA848" s="57" t="n">
        <v>148</v>
      </c>
      <c r="AB848" s="57" t="n">
        <v>148</v>
      </c>
      <c r="AC848" s="57" t="s">
        <v>5440</v>
      </c>
      <c r="AD848" s="57" t="s">
        <v>5028</v>
      </c>
      <c r="AE848" s="57" t="s">
        <v>4838</v>
      </c>
      <c r="AF848" s="58" t="n">
        <v>1</v>
      </c>
      <c r="AG848" s="58" t="n">
        <v>0</v>
      </c>
      <c r="AH848" s="58" t="n">
        <v>3.35233187497896</v>
      </c>
      <c r="AI848" s="59" t="b">
        <f aca="false">TRUE()</f>
        <v>1</v>
      </c>
      <c r="AJ848" s="59" t="b">
        <f aca="false">TRUE()</f>
        <v>1</v>
      </c>
      <c r="AK848" s="57" t="s">
        <v>5555</v>
      </c>
    </row>
    <row r="849" customFormat="false" ht="15" hidden="false" customHeight="true" outlineLevel="0" collapsed="false">
      <c r="B849" s="57" t="s">
        <v>4711</v>
      </c>
      <c r="C849" s="57" t="s">
        <v>255</v>
      </c>
      <c r="D849" s="57" t="s">
        <v>410</v>
      </c>
      <c r="E849" s="59" t="b">
        <f aca="false">TRUE()</f>
        <v>1</v>
      </c>
      <c r="F849" s="57" t="n">
        <v>1</v>
      </c>
      <c r="G849" s="57" t="s">
        <v>5172</v>
      </c>
      <c r="H849" s="57" t="s">
        <v>5113</v>
      </c>
      <c r="I849" s="57" t="n">
        <v>7</v>
      </c>
      <c r="J849" s="57" t="s">
        <v>4888</v>
      </c>
      <c r="K849" s="57" t="n">
        <v>2</v>
      </c>
      <c r="L849" s="59" t="b">
        <f aca="false">FALSE()</f>
        <v>0</v>
      </c>
      <c r="M849" s="59" t="b">
        <f aca="false">TRUE()</f>
        <v>1</v>
      </c>
      <c r="N849" s="59" t="b">
        <f aca="false">TRUE()</f>
        <v>1</v>
      </c>
      <c r="O849" s="59" t="b">
        <f aca="false">TRUE()</f>
        <v>1</v>
      </c>
      <c r="P849" s="59" t="b">
        <f aca="false">TRUE()</f>
        <v>1</v>
      </c>
      <c r="Q849" s="57" t="s">
        <v>5461</v>
      </c>
      <c r="R849" s="57" t="s">
        <v>4866</v>
      </c>
      <c r="S849" s="57" t="s">
        <v>5557</v>
      </c>
      <c r="T849" s="58" t="n">
        <v>1</v>
      </c>
      <c r="U849" s="58" t="n">
        <v>0</v>
      </c>
      <c r="V849" s="57" t="s">
        <v>551</v>
      </c>
      <c r="W849" s="57" t="s">
        <v>282</v>
      </c>
      <c r="X849" s="57" t="s">
        <v>5180</v>
      </c>
      <c r="Y849" s="57" t="s">
        <v>5157</v>
      </c>
      <c r="Z849" s="57" t="s">
        <v>4976</v>
      </c>
      <c r="AA849" s="57" t="n">
        <v>148</v>
      </c>
      <c r="AB849" s="57" t="n">
        <v>148</v>
      </c>
      <c r="AC849" s="57" t="s">
        <v>5440</v>
      </c>
      <c r="AD849" s="57" t="s">
        <v>5473</v>
      </c>
      <c r="AE849" s="57" t="s">
        <v>4866</v>
      </c>
      <c r="AF849" s="58" t="n">
        <v>1</v>
      </c>
      <c r="AG849" s="58" t="n">
        <v>0</v>
      </c>
      <c r="AH849" s="58" t="n">
        <v>4.05799778215808</v>
      </c>
      <c r="AI849" s="59" t="b">
        <f aca="false">FALSE()</f>
        <v>0</v>
      </c>
      <c r="AJ849" s="59" t="b">
        <f aca="false">FALSE()</f>
        <v>0</v>
      </c>
      <c r="AK849" s="57" t="s">
        <v>5556</v>
      </c>
    </row>
    <row r="850" customFormat="false" ht="15" hidden="false" customHeight="true" outlineLevel="0" collapsed="false">
      <c r="B850" s="57" t="s">
        <v>4711</v>
      </c>
      <c r="C850" s="57" t="s">
        <v>255</v>
      </c>
      <c r="D850" s="57" t="s">
        <v>410</v>
      </c>
      <c r="E850" s="59" t="b">
        <f aca="false">TRUE()</f>
        <v>1</v>
      </c>
      <c r="F850" s="57" t="n">
        <v>1</v>
      </c>
      <c r="G850" s="57" t="s">
        <v>5172</v>
      </c>
      <c r="H850" s="57" t="s">
        <v>5113</v>
      </c>
      <c r="I850" s="57" t="n">
        <v>7</v>
      </c>
      <c r="J850" s="57" t="s">
        <v>4888</v>
      </c>
      <c r="K850" s="57" t="n">
        <v>2</v>
      </c>
      <c r="L850" s="59" t="b">
        <f aca="false">FALSE()</f>
        <v>0</v>
      </c>
      <c r="M850" s="59" t="b">
        <f aca="false">TRUE()</f>
        <v>1</v>
      </c>
      <c r="N850" s="59" t="b">
        <f aca="false">TRUE()</f>
        <v>1</v>
      </c>
      <c r="O850" s="59" t="b">
        <f aca="false">TRUE()</f>
        <v>1</v>
      </c>
      <c r="P850" s="59" t="b">
        <f aca="false">TRUE()</f>
        <v>1</v>
      </c>
      <c r="Q850" s="57" t="s">
        <v>5461</v>
      </c>
      <c r="R850" s="57" t="s">
        <v>5030</v>
      </c>
      <c r="S850" s="57" t="s">
        <v>5558</v>
      </c>
      <c r="T850" s="58" t="n">
        <v>1</v>
      </c>
      <c r="U850" s="58" t="n">
        <v>0</v>
      </c>
      <c r="V850" s="57" t="s">
        <v>551</v>
      </c>
      <c r="W850" s="57" t="s">
        <v>282</v>
      </c>
      <c r="X850" s="57" t="s">
        <v>5180</v>
      </c>
      <c r="Y850" s="57" t="s">
        <v>5157</v>
      </c>
      <c r="Z850" s="57" t="s">
        <v>4976</v>
      </c>
      <c r="AA850" s="57" t="n">
        <v>146</v>
      </c>
      <c r="AB850" s="57" t="n">
        <v>146</v>
      </c>
      <c r="AC850" s="57" t="s">
        <v>5425</v>
      </c>
      <c r="AD850" s="57" t="s">
        <v>5481</v>
      </c>
      <c r="AE850" s="57" t="s">
        <v>4838</v>
      </c>
      <c r="AF850" s="58" t="n">
        <v>1</v>
      </c>
      <c r="AG850" s="58" t="n">
        <v>0</v>
      </c>
      <c r="AH850" s="58" t="n">
        <v>4.1932423016086</v>
      </c>
      <c r="AI850" s="59" t="b">
        <f aca="false">FALSE()</f>
        <v>0</v>
      </c>
      <c r="AJ850" s="59" t="b">
        <f aca="false">FALSE()</f>
        <v>0</v>
      </c>
      <c r="AK850" s="57" t="s">
        <v>5555</v>
      </c>
    </row>
    <row r="851" customFormat="false" ht="15" hidden="false" customHeight="true" outlineLevel="0" collapsed="false">
      <c r="B851" s="57" t="s">
        <v>4711</v>
      </c>
      <c r="C851" s="57" t="s">
        <v>255</v>
      </c>
      <c r="D851" s="57" t="s">
        <v>410</v>
      </c>
      <c r="E851" s="59" t="b">
        <f aca="false">TRUE()</f>
        <v>1</v>
      </c>
      <c r="F851" s="57" t="n">
        <v>1</v>
      </c>
      <c r="G851" s="57" t="s">
        <v>5172</v>
      </c>
      <c r="H851" s="57" t="s">
        <v>5113</v>
      </c>
      <c r="I851" s="57" t="n">
        <v>7</v>
      </c>
      <c r="J851" s="57" t="s">
        <v>4888</v>
      </c>
      <c r="K851" s="57" t="n">
        <v>2</v>
      </c>
      <c r="L851" s="59" t="b">
        <f aca="false">FALSE()</f>
        <v>0</v>
      </c>
      <c r="M851" s="59" t="b">
        <f aca="false">TRUE()</f>
        <v>1</v>
      </c>
      <c r="N851" s="59" t="b">
        <f aca="false">TRUE()</f>
        <v>1</v>
      </c>
      <c r="O851" s="59" t="b">
        <f aca="false">TRUE()</f>
        <v>1</v>
      </c>
      <c r="P851" s="59" t="b">
        <f aca="false">TRUE()</f>
        <v>1</v>
      </c>
      <c r="Q851" s="57" t="s">
        <v>5461</v>
      </c>
      <c r="R851" s="57" t="s">
        <v>5223</v>
      </c>
      <c r="S851" s="57" t="s">
        <v>5558</v>
      </c>
      <c r="T851" s="58" t="n">
        <v>1</v>
      </c>
      <c r="U851" s="58" t="n">
        <v>0</v>
      </c>
      <c r="V851" s="57" t="s">
        <v>341</v>
      </c>
      <c r="W851" s="57" t="s">
        <v>282</v>
      </c>
      <c r="X851" s="57" t="s">
        <v>5174</v>
      </c>
      <c r="Y851" s="57" t="s">
        <v>5173</v>
      </c>
      <c r="Z851" s="57" t="s">
        <v>4866</v>
      </c>
      <c r="AA851" s="57" t="n">
        <v>181</v>
      </c>
      <c r="AB851" s="57" t="n">
        <v>181</v>
      </c>
      <c r="AC851" s="57" t="s">
        <v>5423</v>
      </c>
      <c r="AD851" s="57" t="s">
        <v>4866</v>
      </c>
      <c r="AE851" s="57" t="s">
        <v>4866</v>
      </c>
      <c r="AF851" s="58" t="n">
        <v>1</v>
      </c>
      <c r="AG851" s="58" t="n">
        <v>0</v>
      </c>
      <c r="AH851" s="58" t="n">
        <v>4.41335405332498</v>
      </c>
      <c r="AI851" s="59" t="b">
        <f aca="false">FALSE()</f>
        <v>0</v>
      </c>
      <c r="AJ851" s="59" t="b">
        <f aca="false">FALSE()</f>
        <v>0</v>
      </c>
      <c r="AK851" s="57" t="s">
        <v>5556</v>
      </c>
    </row>
    <row r="852" customFormat="false" ht="15" hidden="false" customHeight="true" outlineLevel="0" collapsed="false">
      <c r="B852" s="57" t="s">
        <v>4711</v>
      </c>
      <c r="C852" s="57" t="s">
        <v>255</v>
      </c>
      <c r="D852" s="57" t="s">
        <v>410</v>
      </c>
      <c r="E852" s="59" t="b">
        <f aca="false">TRUE()</f>
        <v>1</v>
      </c>
      <c r="F852" s="57" t="n">
        <v>1</v>
      </c>
      <c r="G852" s="57" t="s">
        <v>5172</v>
      </c>
      <c r="H852" s="57" t="s">
        <v>5113</v>
      </c>
      <c r="I852" s="57" t="n">
        <v>7</v>
      </c>
      <c r="J852" s="57" t="s">
        <v>4888</v>
      </c>
      <c r="K852" s="57" t="n">
        <v>2</v>
      </c>
      <c r="L852" s="59" t="b">
        <f aca="false">FALSE()</f>
        <v>0</v>
      </c>
      <c r="M852" s="59" t="b">
        <f aca="false">TRUE()</f>
        <v>1</v>
      </c>
      <c r="N852" s="59" t="b">
        <f aca="false">TRUE()</f>
        <v>1</v>
      </c>
      <c r="O852" s="59" t="b">
        <f aca="false">TRUE()</f>
        <v>1</v>
      </c>
      <c r="P852" s="59" t="b">
        <f aca="false">TRUE()</f>
        <v>1</v>
      </c>
      <c r="Q852" s="57" t="s">
        <v>5461</v>
      </c>
      <c r="R852" s="57" t="s">
        <v>5223</v>
      </c>
      <c r="S852" s="57" t="s">
        <v>5558</v>
      </c>
      <c r="T852" s="58" t="n">
        <v>1</v>
      </c>
      <c r="U852" s="58" t="n">
        <v>0</v>
      </c>
      <c r="V852" s="57" t="s">
        <v>341</v>
      </c>
      <c r="W852" s="57" t="s">
        <v>282</v>
      </c>
      <c r="X852" s="57" t="s">
        <v>5174</v>
      </c>
      <c r="Y852" s="57" t="s">
        <v>5173</v>
      </c>
      <c r="Z852" s="57" t="s">
        <v>4866</v>
      </c>
      <c r="AA852" s="57" t="n">
        <v>181</v>
      </c>
      <c r="AB852" s="57" t="n">
        <v>181</v>
      </c>
      <c r="AC852" s="57" t="s">
        <v>5423</v>
      </c>
      <c r="AD852" s="57" t="s">
        <v>5452</v>
      </c>
      <c r="AE852" s="57" t="s">
        <v>4866</v>
      </c>
      <c r="AF852" s="58" t="n">
        <v>1</v>
      </c>
      <c r="AG852" s="58" t="n">
        <v>0</v>
      </c>
      <c r="AH852" s="58" t="n">
        <v>4.27232711762572</v>
      </c>
      <c r="AI852" s="59" t="b">
        <f aca="false">FALSE()</f>
        <v>0</v>
      </c>
      <c r="AJ852" s="59" t="b">
        <f aca="false">FALSE()</f>
        <v>0</v>
      </c>
      <c r="AK852" s="57" t="s">
        <v>5556</v>
      </c>
    </row>
    <row r="853" customFormat="false" ht="15" hidden="false" customHeight="true" outlineLevel="0" collapsed="false">
      <c r="B853" s="57" t="s">
        <v>4711</v>
      </c>
      <c r="C853" s="57" t="s">
        <v>255</v>
      </c>
      <c r="D853" s="57" t="s">
        <v>410</v>
      </c>
      <c r="E853" s="59" t="b">
        <f aca="false">TRUE()</f>
        <v>1</v>
      </c>
      <c r="F853" s="57" t="n">
        <v>1</v>
      </c>
      <c r="G853" s="57" t="s">
        <v>5172</v>
      </c>
      <c r="H853" s="57" t="s">
        <v>5113</v>
      </c>
      <c r="I853" s="57" t="n">
        <v>7</v>
      </c>
      <c r="J853" s="57" t="s">
        <v>4888</v>
      </c>
      <c r="K853" s="57" t="n">
        <v>2</v>
      </c>
      <c r="L853" s="59" t="b">
        <f aca="false">FALSE()</f>
        <v>0</v>
      </c>
      <c r="M853" s="59" t="b">
        <f aca="false">TRUE()</f>
        <v>1</v>
      </c>
      <c r="N853" s="59" t="b">
        <f aca="false">TRUE()</f>
        <v>1</v>
      </c>
      <c r="O853" s="59" t="b">
        <f aca="false">TRUE()</f>
        <v>1</v>
      </c>
      <c r="P853" s="59" t="b">
        <f aca="false">TRUE()</f>
        <v>1</v>
      </c>
      <c r="Q853" s="57" t="s">
        <v>5461</v>
      </c>
      <c r="R853" s="57" t="s">
        <v>5223</v>
      </c>
      <c r="S853" s="57" t="s">
        <v>5558</v>
      </c>
      <c r="T853" s="58" t="n">
        <v>1</v>
      </c>
      <c r="U853" s="58" t="n">
        <v>0</v>
      </c>
      <c r="V853" s="57" t="s">
        <v>341</v>
      </c>
      <c r="W853" s="57" t="s">
        <v>282</v>
      </c>
      <c r="X853" s="57" t="s">
        <v>5174</v>
      </c>
      <c r="Y853" s="57" t="s">
        <v>5173</v>
      </c>
      <c r="Z853" s="57" t="s">
        <v>4866</v>
      </c>
      <c r="AA853" s="57" t="n">
        <v>185</v>
      </c>
      <c r="AB853" s="57" t="n">
        <v>185</v>
      </c>
      <c r="AC853" s="57" t="s">
        <v>5440</v>
      </c>
      <c r="AD853" s="57" t="s">
        <v>5028</v>
      </c>
      <c r="AE853" s="57" t="s">
        <v>4838</v>
      </c>
      <c r="AF853" s="58" t="n">
        <v>1</v>
      </c>
      <c r="AG853" s="58" t="n">
        <v>0</v>
      </c>
      <c r="AH853" s="58" t="n">
        <v>4.4516551977888</v>
      </c>
      <c r="AI853" s="59" t="b">
        <f aca="false">FALSE()</f>
        <v>0</v>
      </c>
      <c r="AJ853" s="59" t="b">
        <f aca="false">FALSE()</f>
        <v>0</v>
      </c>
      <c r="AK853" s="57" t="s">
        <v>5555</v>
      </c>
    </row>
    <row r="854" customFormat="false" ht="15" hidden="false" customHeight="true" outlineLevel="0" collapsed="false">
      <c r="B854" s="57" t="s">
        <v>4711</v>
      </c>
      <c r="C854" s="57" t="s">
        <v>255</v>
      </c>
      <c r="D854" s="57" t="s">
        <v>410</v>
      </c>
      <c r="E854" s="59" t="b">
        <f aca="false">TRUE()</f>
        <v>1</v>
      </c>
      <c r="F854" s="57" t="n">
        <v>1</v>
      </c>
      <c r="G854" s="57" t="s">
        <v>5172</v>
      </c>
      <c r="H854" s="57" t="s">
        <v>5113</v>
      </c>
      <c r="I854" s="57" t="n">
        <v>7</v>
      </c>
      <c r="J854" s="57" t="s">
        <v>4888</v>
      </c>
      <c r="K854" s="57" t="n">
        <v>2</v>
      </c>
      <c r="L854" s="59" t="b">
        <f aca="false">FALSE()</f>
        <v>0</v>
      </c>
      <c r="M854" s="59" t="b">
        <f aca="false">TRUE()</f>
        <v>1</v>
      </c>
      <c r="N854" s="59" t="b">
        <f aca="false">TRUE()</f>
        <v>1</v>
      </c>
      <c r="O854" s="59" t="b">
        <f aca="false">TRUE()</f>
        <v>1</v>
      </c>
      <c r="P854" s="59" t="b">
        <f aca="false">TRUE()</f>
        <v>1</v>
      </c>
      <c r="Q854" s="57" t="s">
        <v>5461</v>
      </c>
      <c r="R854" s="57" t="s">
        <v>5223</v>
      </c>
      <c r="S854" s="57" t="s">
        <v>5558</v>
      </c>
      <c r="T854" s="58" t="n">
        <v>1</v>
      </c>
      <c r="U854" s="58" t="n">
        <v>0</v>
      </c>
      <c r="V854" s="57" t="s">
        <v>551</v>
      </c>
      <c r="W854" s="57" t="s">
        <v>282</v>
      </c>
      <c r="X854" s="57" t="s">
        <v>5180</v>
      </c>
      <c r="Y854" s="57" t="s">
        <v>5157</v>
      </c>
      <c r="Z854" s="57" t="s">
        <v>4976</v>
      </c>
      <c r="AA854" s="57" t="n">
        <v>146</v>
      </c>
      <c r="AB854" s="57" t="n">
        <v>146</v>
      </c>
      <c r="AC854" s="57" t="s">
        <v>5425</v>
      </c>
      <c r="AD854" s="57" t="s">
        <v>5481</v>
      </c>
      <c r="AE854" s="57" t="s">
        <v>4838</v>
      </c>
      <c r="AF854" s="58" t="n">
        <v>1</v>
      </c>
      <c r="AG854" s="58" t="n">
        <v>0</v>
      </c>
      <c r="AH854" s="58" t="n">
        <v>4.04494573511189</v>
      </c>
      <c r="AI854" s="59" t="b">
        <f aca="false">FALSE()</f>
        <v>0</v>
      </c>
      <c r="AJ854" s="59" t="b">
        <f aca="false">FALSE()</f>
        <v>0</v>
      </c>
      <c r="AK854" s="57" t="s">
        <v>5555</v>
      </c>
    </row>
    <row r="855" customFormat="false" ht="15" hidden="false" customHeight="true" outlineLevel="0" collapsed="false">
      <c r="B855" s="57" t="s">
        <v>4711</v>
      </c>
      <c r="C855" s="57" t="s">
        <v>255</v>
      </c>
      <c r="D855" s="57" t="s">
        <v>410</v>
      </c>
      <c r="E855" s="59" t="b">
        <f aca="false">TRUE()</f>
        <v>1</v>
      </c>
      <c r="F855" s="57" t="n">
        <v>1</v>
      </c>
      <c r="G855" s="57" t="s">
        <v>5172</v>
      </c>
      <c r="H855" s="57" t="s">
        <v>5113</v>
      </c>
      <c r="I855" s="57" t="n">
        <v>7</v>
      </c>
      <c r="J855" s="57" t="s">
        <v>4888</v>
      </c>
      <c r="K855" s="57" t="n">
        <v>2</v>
      </c>
      <c r="L855" s="59" t="b">
        <f aca="false">FALSE()</f>
        <v>0</v>
      </c>
      <c r="M855" s="59" t="b">
        <f aca="false">TRUE()</f>
        <v>1</v>
      </c>
      <c r="N855" s="59" t="b">
        <f aca="false">TRUE()</f>
        <v>1</v>
      </c>
      <c r="O855" s="59" t="b">
        <f aca="false">TRUE()</f>
        <v>1</v>
      </c>
      <c r="P855" s="59" t="b">
        <f aca="false">TRUE()</f>
        <v>1</v>
      </c>
      <c r="Q855" s="57" t="s">
        <v>5461</v>
      </c>
      <c r="R855" s="57" t="s">
        <v>5060</v>
      </c>
      <c r="S855" s="57" t="s">
        <v>5558</v>
      </c>
      <c r="T855" s="58" t="n">
        <v>1</v>
      </c>
      <c r="U855" s="58" t="n">
        <v>0</v>
      </c>
      <c r="V855" s="57" t="s">
        <v>341</v>
      </c>
      <c r="W855" s="57" t="s">
        <v>282</v>
      </c>
      <c r="X855" s="57" t="s">
        <v>5174</v>
      </c>
      <c r="Y855" s="57" t="s">
        <v>5173</v>
      </c>
      <c r="Z855" s="57" t="s">
        <v>4866</v>
      </c>
      <c r="AA855" s="57" t="n">
        <v>185</v>
      </c>
      <c r="AB855" s="57" t="n">
        <v>185</v>
      </c>
      <c r="AC855" s="57" t="s">
        <v>5440</v>
      </c>
      <c r="AD855" s="57" t="s">
        <v>5028</v>
      </c>
      <c r="AE855" s="57" t="s">
        <v>4838</v>
      </c>
      <c r="AF855" s="58" t="n">
        <v>1</v>
      </c>
      <c r="AG855" s="58" t="n">
        <v>0</v>
      </c>
      <c r="AH855" s="58" t="n">
        <v>3.49494563620093</v>
      </c>
      <c r="AI855" s="59" t="b">
        <f aca="false">TRUE()</f>
        <v>1</v>
      </c>
      <c r="AJ855" s="59" t="b">
        <f aca="false">TRUE()</f>
        <v>1</v>
      </c>
      <c r="AK855" s="57" t="s">
        <v>5555</v>
      </c>
    </row>
    <row r="856" customFormat="false" ht="15" hidden="false" customHeight="true" outlineLevel="0" collapsed="false">
      <c r="B856" s="57" t="s">
        <v>4711</v>
      </c>
      <c r="C856" s="57" t="s">
        <v>255</v>
      </c>
      <c r="D856" s="57" t="s">
        <v>410</v>
      </c>
      <c r="E856" s="59" t="b">
        <f aca="false">TRUE()</f>
        <v>1</v>
      </c>
      <c r="F856" s="57" t="n">
        <v>1</v>
      </c>
      <c r="G856" s="57" t="s">
        <v>5172</v>
      </c>
      <c r="H856" s="57" t="s">
        <v>5113</v>
      </c>
      <c r="I856" s="57" t="n">
        <v>8</v>
      </c>
      <c r="J856" s="57" t="s">
        <v>252</v>
      </c>
      <c r="K856" s="57" t="n">
        <v>2</v>
      </c>
      <c r="L856" s="59" t="b">
        <f aca="false">FALSE()</f>
        <v>0</v>
      </c>
      <c r="M856" s="59" t="b">
        <f aca="false">TRUE()</f>
        <v>1</v>
      </c>
      <c r="N856" s="59" t="b">
        <f aca="false">TRUE()</f>
        <v>1</v>
      </c>
      <c r="O856" s="59" t="b">
        <f aca="false">TRUE()</f>
        <v>1</v>
      </c>
      <c r="P856" s="59" t="b">
        <f aca="false">TRUE()</f>
        <v>1</v>
      </c>
      <c r="Q856" s="57" t="s">
        <v>5440</v>
      </c>
      <c r="R856" s="57" t="s">
        <v>4795</v>
      </c>
      <c r="S856" s="57" t="s">
        <v>4795</v>
      </c>
      <c r="T856" s="58" t="n">
        <v>1</v>
      </c>
      <c r="U856" s="58" t="n">
        <v>0</v>
      </c>
      <c r="V856" s="57" t="s">
        <v>551</v>
      </c>
      <c r="W856" s="57" t="s">
        <v>282</v>
      </c>
      <c r="X856" s="57" t="s">
        <v>5180</v>
      </c>
      <c r="Y856" s="57" t="s">
        <v>5157</v>
      </c>
      <c r="Z856" s="57" t="s">
        <v>4976</v>
      </c>
      <c r="AA856" s="57" t="n">
        <v>147</v>
      </c>
      <c r="AB856" s="57" t="n">
        <v>147</v>
      </c>
      <c r="AC856" s="57" t="s">
        <v>5417</v>
      </c>
      <c r="AD856" s="57" t="s">
        <v>4866</v>
      </c>
      <c r="AE856" s="57" t="s">
        <v>4866</v>
      </c>
      <c r="AF856" s="58" t="n">
        <v>1</v>
      </c>
      <c r="AG856" s="58" t="n">
        <v>0</v>
      </c>
      <c r="AH856" s="58" t="n">
        <v>4.28294408088642</v>
      </c>
      <c r="AI856" s="59" t="b">
        <f aca="false">FALSE()</f>
        <v>0</v>
      </c>
      <c r="AJ856" s="59" t="b">
        <f aca="false">FALSE()</f>
        <v>0</v>
      </c>
      <c r="AK856" s="57" t="s">
        <v>5556</v>
      </c>
    </row>
    <row r="857" customFormat="false" ht="15" hidden="false" customHeight="true" outlineLevel="0" collapsed="false">
      <c r="B857" s="57" t="s">
        <v>4711</v>
      </c>
      <c r="C857" s="57" t="s">
        <v>255</v>
      </c>
      <c r="D857" s="57" t="s">
        <v>410</v>
      </c>
      <c r="E857" s="59" t="b">
        <f aca="false">TRUE()</f>
        <v>1</v>
      </c>
      <c r="F857" s="57" t="n">
        <v>1</v>
      </c>
      <c r="G857" s="57" t="s">
        <v>5172</v>
      </c>
      <c r="H857" s="57" t="s">
        <v>5113</v>
      </c>
      <c r="I857" s="57" t="n">
        <v>8</v>
      </c>
      <c r="J857" s="57" t="s">
        <v>252</v>
      </c>
      <c r="K857" s="57" t="n">
        <v>2</v>
      </c>
      <c r="L857" s="59" t="b">
        <f aca="false">FALSE()</f>
        <v>0</v>
      </c>
      <c r="M857" s="59" t="b">
        <f aca="false">TRUE()</f>
        <v>1</v>
      </c>
      <c r="N857" s="59" t="b">
        <f aca="false">TRUE()</f>
        <v>1</v>
      </c>
      <c r="O857" s="59" t="b">
        <f aca="false">TRUE()</f>
        <v>1</v>
      </c>
      <c r="P857" s="59" t="b">
        <f aca="false">TRUE()</f>
        <v>1</v>
      </c>
      <c r="Q857" s="57" t="s">
        <v>5440</v>
      </c>
      <c r="R857" s="57" t="s">
        <v>4795</v>
      </c>
      <c r="S857" s="57" t="s">
        <v>4795</v>
      </c>
      <c r="T857" s="58" t="n">
        <v>1</v>
      </c>
      <c r="U857" s="58" t="n">
        <v>0</v>
      </c>
      <c r="V857" s="57" t="s">
        <v>551</v>
      </c>
      <c r="W857" s="57" t="s">
        <v>282</v>
      </c>
      <c r="X857" s="57" t="s">
        <v>5180</v>
      </c>
      <c r="Y857" s="57" t="s">
        <v>5157</v>
      </c>
      <c r="Z857" s="57" t="s">
        <v>4976</v>
      </c>
      <c r="AA857" s="57" t="n">
        <v>148</v>
      </c>
      <c r="AB857" s="57" t="n">
        <v>148</v>
      </c>
      <c r="AC857" s="57" t="s">
        <v>5440</v>
      </c>
      <c r="AD857" s="57" t="s">
        <v>4840</v>
      </c>
      <c r="AE857" s="57" t="s">
        <v>4838</v>
      </c>
      <c r="AF857" s="58" t="n">
        <v>1</v>
      </c>
      <c r="AG857" s="58" t="n">
        <v>0</v>
      </c>
      <c r="AH857" s="58" t="n">
        <v>3.7690742895305</v>
      </c>
      <c r="AI857" s="59" t="b">
        <f aca="false">FALSE()</f>
        <v>0</v>
      </c>
      <c r="AJ857" s="59" t="b">
        <f aca="false">TRUE()</f>
        <v>1</v>
      </c>
      <c r="AK857" s="57" t="s">
        <v>5555</v>
      </c>
    </row>
    <row r="858" customFormat="false" ht="15" hidden="false" customHeight="true" outlineLevel="0" collapsed="false">
      <c r="B858" s="57" t="s">
        <v>4711</v>
      </c>
      <c r="C858" s="57" t="s">
        <v>255</v>
      </c>
      <c r="D858" s="57" t="s">
        <v>410</v>
      </c>
      <c r="E858" s="59" t="b">
        <f aca="false">TRUE()</f>
        <v>1</v>
      </c>
      <c r="F858" s="57" t="n">
        <v>1</v>
      </c>
      <c r="G858" s="57" t="s">
        <v>5172</v>
      </c>
      <c r="H858" s="57" t="s">
        <v>5113</v>
      </c>
      <c r="I858" s="57" t="n">
        <v>8</v>
      </c>
      <c r="J858" s="57" t="s">
        <v>252</v>
      </c>
      <c r="K858" s="57" t="n">
        <v>2</v>
      </c>
      <c r="L858" s="59" t="b">
        <f aca="false">FALSE()</f>
        <v>0</v>
      </c>
      <c r="M858" s="59" t="b">
        <f aca="false">TRUE()</f>
        <v>1</v>
      </c>
      <c r="N858" s="59" t="b">
        <f aca="false">TRUE()</f>
        <v>1</v>
      </c>
      <c r="O858" s="59" t="b">
        <f aca="false">TRUE()</f>
        <v>1</v>
      </c>
      <c r="P858" s="59" t="b">
        <f aca="false">TRUE()</f>
        <v>1</v>
      </c>
      <c r="Q858" s="57" t="s">
        <v>5440</v>
      </c>
      <c r="R858" s="57" t="s">
        <v>4795</v>
      </c>
      <c r="S858" s="57" t="s">
        <v>4795</v>
      </c>
      <c r="T858" s="58" t="n">
        <v>1</v>
      </c>
      <c r="U858" s="58" t="n">
        <v>0</v>
      </c>
      <c r="V858" s="57" t="s">
        <v>551</v>
      </c>
      <c r="W858" s="57" t="s">
        <v>282</v>
      </c>
      <c r="X858" s="57" t="s">
        <v>5180</v>
      </c>
      <c r="Y858" s="57" t="s">
        <v>5157</v>
      </c>
      <c r="Z858" s="57" t="s">
        <v>4976</v>
      </c>
      <c r="AA858" s="57" t="n">
        <v>148</v>
      </c>
      <c r="AB858" s="57" t="n">
        <v>148</v>
      </c>
      <c r="AC858" s="57" t="s">
        <v>5440</v>
      </c>
      <c r="AD858" s="57" t="s">
        <v>4838</v>
      </c>
      <c r="AE858" s="57" t="s">
        <v>4838</v>
      </c>
      <c r="AF858" s="58" t="n">
        <v>1</v>
      </c>
      <c r="AG858" s="58" t="n">
        <v>0</v>
      </c>
      <c r="AH858" s="58" t="n">
        <v>4.1425180747946</v>
      </c>
      <c r="AI858" s="59" t="b">
        <f aca="false">FALSE()</f>
        <v>0</v>
      </c>
      <c r="AJ858" s="59" t="b">
        <f aca="false">FALSE()</f>
        <v>0</v>
      </c>
      <c r="AK858" s="57" t="s">
        <v>5555</v>
      </c>
    </row>
    <row r="859" customFormat="false" ht="15" hidden="false" customHeight="true" outlineLevel="0" collapsed="false">
      <c r="B859" s="57" t="s">
        <v>4711</v>
      </c>
      <c r="C859" s="57" t="s">
        <v>255</v>
      </c>
      <c r="D859" s="57" t="s">
        <v>410</v>
      </c>
      <c r="E859" s="59" t="b">
        <f aca="false">TRUE()</f>
        <v>1</v>
      </c>
      <c r="F859" s="57" t="n">
        <v>1</v>
      </c>
      <c r="G859" s="57" t="s">
        <v>5172</v>
      </c>
      <c r="H859" s="57" t="s">
        <v>5113</v>
      </c>
      <c r="I859" s="57" t="n">
        <v>8</v>
      </c>
      <c r="J859" s="57" t="s">
        <v>252</v>
      </c>
      <c r="K859" s="57" t="n">
        <v>2</v>
      </c>
      <c r="L859" s="59" t="b">
        <f aca="false">FALSE()</f>
        <v>0</v>
      </c>
      <c r="M859" s="59" t="b">
        <f aca="false">TRUE()</f>
        <v>1</v>
      </c>
      <c r="N859" s="59" t="b">
        <f aca="false">TRUE()</f>
        <v>1</v>
      </c>
      <c r="O859" s="59" t="b">
        <f aca="false">TRUE()</f>
        <v>1</v>
      </c>
      <c r="P859" s="59" t="b">
        <f aca="false">TRUE()</f>
        <v>1</v>
      </c>
      <c r="Q859" s="57" t="s">
        <v>5440</v>
      </c>
      <c r="R859" s="57" t="s">
        <v>4795</v>
      </c>
      <c r="S859" s="57" t="s">
        <v>4795</v>
      </c>
      <c r="T859" s="58" t="n">
        <v>1</v>
      </c>
      <c r="U859" s="58" t="n">
        <v>0</v>
      </c>
      <c r="V859" s="57" t="s">
        <v>551</v>
      </c>
      <c r="W859" s="57" t="s">
        <v>282</v>
      </c>
      <c r="X859" s="57" t="s">
        <v>5180</v>
      </c>
      <c r="Y859" s="57" t="s">
        <v>5157</v>
      </c>
      <c r="Z859" s="57" t="s">
        <v>4976</v>
      </c>
      <c r="AA859" s="57" t="n">
        <v>148</v>
      </c>
      <c r="AB859" s="57" t="n">
        <v>148</v>
      </c>
      <c r="AC859" s="57" t="s">
        <v>5440</v>
      </c>
      <c r="AD859" s="57" t="s">
        <v>5028</v>
      </c>
      <c r="AE859" s="57" t="s">
        <v>4838</v>
      </c>
      <c r="AF859" s="58" t="n">
        <v>1</v>
      </c>
      <c r="AG859" s="58" t="n">
        <v>0</v>
      </c>
      <c r="AH859" s="58" t="n">
        <v>4.28984859872697</v>
      </c>
      <c r="AI859" s="59" t="b">
        <f aca="false">FALSE()</f>
        <v>0</v>
      </c>
      <c r="AJ859" s="59" t="b">
        <f aca="false">FALSE()</f>
        <v>0</v>
      </c>
      <c r="AK859" s="57" t="s">
        <v>5555</v>
      </c>
    </row>
    <row r="860" customFormat="false" ht="15" hidden="false" customHeight="true" outlineLevel="0" collapsed="false">
      <c r="B860" s="57" t="s">
        <v>4711</v>
      </c>
      <c r="C860" s="57" t="s">
        <v>255</v>
      </c>
      <c r="D860" s="57" t="s">
        <v>410</v>
      </c>
      <c r="E860" s="59" t="b">
        <f aca="false">TRUE()</f>
        <v>1</v>
      </c>
      <c r="F860" s="57" t="n">
        <v>1</v>
      </c>
      <c r="G860" s="57" t="s">
        <v>5172</v>
      </c>
      <c r="H860" s="57" t="s">
        <v>5113</v>
      </c>
      <c r="I860" s="57" t="n">
        <v>8</v>
      </c>
      <c r="J860" s="57" t="s">
        <v>252</v>
      </c>
      <c r="K860" s="57" t="n">
        <v>2</v>
      </c>
      <c r="L860" s="59" t="b">
        <f aca="false">FALSE()</f>
        <v>0</v>
      </c>
      <c r="M860" s="59" t="b">
        <f aca="false">TRUE()</f>
        <v>1</v>
      </c>
      <c r="N860" s="59" t="b">
        <f aca="false">TRUE()</f>
        <v>1</v>
      </c>
      <c r="O860" s="59" t="b">
        <f aca="false">TRUE()</f>
        <v>1</v>
      </c>
      <c r="P860" s="59" t="b">
        <f aca="false">TRUE()</f>
        <v>1</v>
      </c>
      <c r="Q860" s="57" t="s">
        <v>5440</v>
      </c>
      <c r="R860" s="57" t="s">
        <v>4795</v>
      </c>
      <c r="S860" s="57" t="s">
        <v>4795</v>
      </c>
      <c r="T860" s="58" t="n">
        <v>1</v>
      </c>
      <c r="U860" s="58" t="n">
        <v>0</v>
      </c>
      <c r="V860" s="57" t="s">
        <v>551</v>
      </c>
      <c r="W860" s="57" t="s">
        <v>282</v>
      </c>
      <c r="X860" s="57" t="s">
        <v>5180</v>
      </c>
      <c r="Y860" s="57" t="s">
        <v>5157</v>
      </c>
      <c r="Z860" s="57" t="s">
        <v>4976</v>
      </c>
      <c r="AA860" s="57" t="n">
        <v>148</v>
      </c>
      <c r="AB860" s="57" t="n">
        <v>148</v>
      </c>
      <c r="AC860" s="57" t="s">
        <v>5440</v>
      </c>
      <c r="AD860" s="57" t="s">
        <v>5473</v>
      </c>
      <c r="AE860" s="57" t="s">
        <v>4866</v>
      </c>
      <c r="AF860" s="58" t="n">
        <v>1</v>
      </c>
      <c r="AG860" s="58" t="n">
        <v>0</v>
      </c>
      <c r="AH860" s="58" t="n">
        <v>4.12892746363992</v>
      </c>
      <c r="AI860" s="59" t="b">
        <f aca="false">FALSE()</f>
        <v>0</v>
      </c>
      <c r="AJ860" s="59" t="b">
        <f aca="false">FALSE()</f>
        <v>0</v>
      </c>
      <c r="AK860" s="57" t="s">
        <v>5556</v>
      </c>
    </row>
    <row r="861" customFormat="false" ht="15" hidden="false" customHeight="true" outlineLevel="0" collapsed="false">
      <c r="B861" s="57" t="s">
        <v>4711</v>
      </c>
      <c r="C861" s="57" t="s">
        <v>255</v>
      </c>
      <c r="D861" s="57" t="s">
        <v>410</v>
      </c>
      <c r="E861" s="59" t="b">
        <f aca="false">TRUE()</f>
        <v>1</v>
      </c>
      <c r="F861" s="57" t="n">
        <v>1</v>
      </c>
      <c r="G861" s="57" t="s">
        <v>5172</v>
      </c>
      <c r="H861" s="57" t="s">
        <v>5113</v>
      </c>
      <c r="I861" s="57" t="n">
        <v>8</v>
      </c>
      <c r="J861" s="57" t="s">
        <v>252</v>
      </c>
      <c r="K861" s="57" t="n">
        <v>2</v>
      </c>
      <c r="L861" s="59" t="b">
        <f aca="false">FALSE()</f>
        <v>0</v>
      </c>
      <c r="M861" s="59" t="b">
        <f aca="false">TRUE()</f>
        <v>1</v>
      </c>
      <c r="N861" s="59" t="b">
        <f aca="false">TRUE()</f>
        <v>1</v>
      </c>
      <c r="O861" s="59" t="b">
        <f aca="false">TRUE()</f>
        <v>1</v>
      </c>
      <c r="P861" s="59" t="b">
        <f aca="false">TRUE()</f>
        <v>1</v>
      </c>
      <c r="Q861" s="57" t="s">
        <v>5440</v>
      </c>
      <c r="R861" s="57" t="s">
        <v>4840</v>
      </c>
      <c r="S861" s="57" t="s">
        <v>5557</v>
      </c>
      <c r="T861" s="58" t="n">
        <v>1</v>
      </c>
      <c r="U861" s="58" t="n">
        <v>0</v>
      </c>
      <c r="V861" s="57" t="s">
        <v>551</v>
      </c>
      <c r="W861" s="57" t="s">
        <v>282</v>
      </c>
      <c r="X861" s="57" t="s">
        <v>5180</v>
      </c>
      <c r="Y861" s="57" t="s">
        <v>5157</v>
      </c>
      <c r="Z861" s="57" t="s">
        <v>4976</v>
      </c>
      <c r="AA861" s="57" t="n">
        <v>148</v>
      </c>
      <c r="AB861" s="57" t="n">
        <v>148</v>
      </c>
      <c r="AC861" s="57" t="s">
        <v>5440</v>
      </c>
      <c r="AD861" s="57" t="s">
        <v>4840</v>
      </c>
      <c r="AE861" s="57" t="s">
        <v>4838</v>
      </c>
      <c r="AF861" s="58" t="n">
        <v>1</v>
      </c>
      <c r="AG861" s="58" t="n">
        <v>0</v>
      </c>
      <c r="AH861" s="58" t="n">
        <v>4.38589831163469</v>
      </c>
      <c r="AI861" s="59" t="b">
        <f aca="false">FALSE()</f>
        <v>0</v>
      </c>
      <c r="AJ861" s="59" t="b">
        <f aca="false">FALSE()</f>
        <v>0</v>
      </c>
      <c r="AK861" s="57" t="s">
        <v>5555</v>
      </c>
    </row>
    <row r="862" customFormat="false" ht="15" hidden="false" customHeight="true" outlineLevel="0" collapsed="false">
      <c r="B862" s="57" t="s">
        <v>4711</v>
      </c>
      <c r="C862" s="57" t="s">
        <v>255</v>
      </c>
      <c r="D862" s="57" t="s">
        <v>410</v>
      </c>
      <c r="E862" s="59" t="b">
        <f aca="false">TRUE()</f>
        <v>1</v>
      </c>
      <c r="F862" s="57" t="n">
        <v>1</v>
      </c>
      <c r="G862" s="57" t="s">
        <v>5172</v>
      </c>
      <c r="H862" s="57" t="s">
        <v>5113</v>
      </c>
      <c r="I862" s="57" t="n">
        <v>8</v>
      </c>
      <c r="J862" s="57" t="s">
        <v>252</v>
      </c>
      <c r="K862" s="57" t="n">
        <v>2</v>
      </c>
      <c r="L862" s="59" t="b">
        <f aca="false">FALSE()</f>
        <v>0</v>
      </c>
      <c r="M862" s="59" t="b">
        <f aca="false">TRUE()</f>
        <v>1</v>
      </c>
      <c r="N862" s="59" t="b">
        <f aca="false">TRUE()</f>
        <v>1</v>
      </c>
      <c r="O862" s="59" t="b">
        <f aca="false">TRUE()</f>
        <v>1</v>
      </c>
      <c r="P862" s="59" t="b">
        <f aca="false">TRUE()</f>
        <v>1</v>
      </c>
      <c r="Q862" s="57" t="s">
        <v>5440</v>
      </c>
      <c r="R862" s="57" t="s">
        <v>4840</v>
      </c>
      <c r="S862" s="57" t="s">
        <v>5557</v>
      </c>
      <c r="T862" s="58" t="n">
        <v>1</v>
      </c>
      <c r="U862" s="58" t="n">
        <v>0</v>
      </c>
      <c r="V862" s="57" t="s">
        <v>551</v>
      </c>
      <c r="W862" s="57" t="s">
        <v>282</v>
      </c>
      <c r="X862" s="57" t="s">
        <v>5180</v>
      </c>
      <c r="Y862" s="57" t="s">
        <v>5157</v>
      </c>
      <c r="Z862" s="57" t="s">
        <v>4976</v>
      </c>
      <c r="AA862" s="57" t="n">
        <v>148</v>
      </c>
      <c r="AB862" s="57" t="n">
        <v>148</v>
      </c>
      <c r="AC862" s="57" t="s">
        <v>5440</v>
      </c>
      <c r="AD862" s="57" t="s">
        <v>4838</v>
      </c>
      <c r="AE862" s="57" t="s">
        <v>4838</v>
      </c>
      <c r="AF862" s="58" t="n">
        <v>1</v>
      </c>
      <c r="AG862" s="58" t="n">
        <v>0</v>
      </c>
      <c r="AH862" s="58" t="n">
        <v>4.27252021645307</v>
      </c>
      <c r="AI862" s="59" t="b">
        <f aca="false">FALSE()</f>
        <v>0</v>
      </c>
      <c r="AJ862" s="59" t="b">
        <f aca="false">FALSE()</f>
        <v>0</v>
      </c>
      <c r="AK862" s="57" t="s">
        <v>5555</v>
      </c>
    </row>
    <row r="863" customFormat="false" ht="15" hidden="false" customHeight="true" outlineLevel="0" collapsed="false">
      <c r="B863" s="57" t="s">
        <v>4711</v>
      </c>
      <c r="C863" s="57" t="s">
        <v>255</v>
      </c>
      <c r="D863" s="57" t="s">
        <v>410</v>
      </c>
      <c r="E863" s="59" t="b">
        <f aca="false">TRUE()</f>
        <v>1</v>
      </c>
      <c r="F863" s="57" t="n">
        <v>1</v>
      </c>
      <c r="G863" s="57" t="s">
        <v>5172</v>
      </c>
      <c r="H863" s="57" t="s">
        <v>5113</v>
      </c>
      <c r="I863" s="57" t="n">
        <v>8</v>
      </c>
      <c r="J863" s="57" t="s">
        <v>252</v>
      </c>
      <c r="K863" s="57" t="n">
        <v>2</v>
      </c>
      <c r="L863" s="59" t="b">
        <f aca="false">FALSE()</f>
        <v>0</v>
      </c>
      <c r="M863" s="59" t="b">
        <f aca="false">TRUE()</f>
        <v>1</v>
      </c>
      <c r="N863" s="59" t="b">
        <f aca="false">TRUE()</f>
        <v>1</v>
      </c>
      <c r="O863" s="59" t="b">
        <f aca="false">TRUE()</f>
        <v>1</v>
      </c>
      <c r="P863" s="59" t="b">
        <f aca="false">TRUE()</f>
        <v>1</v>
      </c>
      <c r="Q863" s="57" t="s">
        <v>5440</v>
      </c>
      <c r="R863" s="57" t="s">
        <v>4840</v>
      </c>
      <c r="S863" s="57" t="s">
        <v>5557</v>
      </c>
      <c r="T863" s="58" t="n">
        <v>1</v>
      </c>
      <c r="U863" s="58" t="n">
        <v>0</v>
      </c>
      <c r="V863" s="57" t="s">
        <v>551</v>
      </c>
      <c r="W863" s="57" t="s">
        <v>282</v>
      </c>
      <c r="X863" s="57" t="s">
        <v>5180</v>
      </c>
      <c r="Y863" s="57" t="s">
        <v>5157</v>
      </c>
      <c r="Z863" s="57" t="s">
        <v>4976</v>
      </c>
      <c r="AA863" s="57" t="n">
        <v>148</v>
      </c>
      <c r="AB863" s="57" t="n">
        <v>148</v>
      </c>
      <c r="AC863" s="57" t="s">
        <v>5440</v>
      </c>
      <c r="AD863" s="57" t="s">
        <v>5473</v>
      </c>
      <c r="AE863" s="57" t="s">
        <v>4866</v>
      </c>
      <c r="AF863" s="58" t="n">
        <v>1</v>
      </c>
      <c r="AG863" s="58" t="n">
        <v>0</v>
      </c>
      <c r="AH863" s="58" t="n">
        <v>3.90171769865532</v>
      </c>
      <c r="AI863" s="59" t="b">
        <f aca="false">FALSE()</f>
        <v>0</v>
      </c>
      <c r="AJ863" s="59" t="b">
        <f aca="false">TRUE()</f>
        <v>1</v>
      </c>
      <c r="AK863" s="57" t="s">
        <v>5556</v>
      </c>
    </row>
    <row r="864" customFormat="false" ht="15" hidden="false" customHeight="true" outlineLevel="0" collapsed="false">
      <c r="B864" s="57" t="s">
        <v>4711</v>
      </c>
      <c r="C864" s="57" t="s">
        <v>255</v>
      </c>
      <c r="D864" s="57" t="s">
        <v>410</v>
      </c>
      <c r="E864" s="59" t="b">
        <f aca="false">TRUE()</f>
        <v>1</v>
      </c>
      <c r="F864" s="57" t="n">
        <v>1</v>
      </c>
      <c r="G864" s="57" t="s">
        <v>5172</v>
      </c>
      <c r="H864" s="57" t="s">
        <v>5113</v>
      </c>
      <c r="I864" s="57" t="n">
        <v>8</v>
      </c>
      <c r="J864" s="57" t="s">
        <v>252</v>
      </c>
      <c r="K864" s="57" t="n">
        <v>2</v>
      </c>
      <c r="L864" s="59" t="b">
        <f aca="false">FALSE()</f>
        <v>0</v>
      </c>
      <c r="M864" s="59" t="b">
        <f aca="false">TRUE()</f>
        <v>1</v>
      </c>
      <c r="N864" s="59" t="b">
        <f aca="false">TRUE()</f>
        <v>1</v>
      </c>
      <c r="O864" s="59" t="b">
        <f aca="false">TRUE()</f>
        <v>1</v>
      </c>
      <c r="P864" s="59" t="b">
        <f aca="false">TRUE()</f>
        <v>1</v>
      </c>
      <c r="Q864" s="57" t="s">
        <v>5440</v>
      </c>
      <c r="R864" s="57" t="s">
        <v>5028</v>
      </c>
      <c r="S864" s="57" t="s">
        <v>5558</v>
      </c>
      <c r="T864" s="58" t="n">
        <v>1</v>
      </c>
      <c r="U864" s="58" t="n">
        <v>0</v>
      </c>
      <c r="V864" s="57" t="s">
        <v>551</v>
      </c>
      <c r="W864" s="57" t="s">
        <v>282</v>
      </c>
      <c r="X864" s="57" t="s">
        <v>5180</v>
      </c>
      <c r="Y864" s="57" t="s">
        <v>5157</v>
      </c>
      <c r="Z864" s="57" t="s">
        <v>4976</v>
      </c>
      <c r="AA864" s="57" t="n">
        <v>127</v>
      </c>
      <c r="AB864" s="57" t="n">
        <v>127</v>
      </c>
      <c r="AC864" s="57" t="s">
        <v>5421</v>
      </c>
      <c r="AD864" s="57" t="s">
        <v>5030</v>
      </c>
      <c r="AE864" s="57" t="s">
        <v>4838</v>
      </c>
      <c r="AF864" s="58" t="n">
        <v>1</v>
      </c>
      <c r="AG864" s="58" t="n">
        <v>0</v>
      </c>
      <c r="AH864" s="58" t="n">
        <v>3.6069800387582</v>
      </c>
      <c r="AI864" s="59" t="b">
        <f aca="false">FALSE()</f>
        <v>0</v>
      </c>
      <c r="AJ864" s="59" t="b">
        <f aca="false">TRUE()</f>
        <v>1</v>
      </c>
      <c r="AK864" s="57" t="s">
        <v>5555</v>
      </c>
    </row>
    <row r="865" customFormat="false" ht="15" hidden="false" customHeight="true" outlineLevel="0" collapsed="false">
      <c r="B865" s="57" t="s">
        <v>4711</v>
      </c>
      <c r="C865" s="57" t="s">
        <v>255</v>
      </c>
      <c r="D865" s="57" t="s">
        <v>410</v>
      </c>
      <c r="E865" s="59" t="b">
        <f aca="false">TRUE()</f>
        <v>1</v>
      </c>
      <c r="F865" s="57" t="n">
        <v>1</v>
      </c>
      <c r="G865" s="57" t="s">
        <v>5172</v>
      </c>
      <c r="H865" s="57" t="s">
        <v>5113</v>
      </c>
      <c r="I865" s="57" t="n">
        <v>8</v>
      </c>
      <c r="J865" s="57" t="s">
        <v>252</v>
      </c>
      <c r="K865" s="57" t="n">
        <v>2</v>
      </c>
      <c r="L865" s="59" t="b">
        <f aca="false">FALSE()</f>
        <v>0</v>
      </c>
      <c r="M865" s="59" t="b">
        <f aca="false">TRUE()</f>
        <v>1</v>
      </c>
      <c r="N865" s="59" t="b">
        <f aca="false">TRUE()</f>
        <v>1</v>
      </c>
      <c r="O865" s="59" t="b">
        <f aca="false">TRUE()</f>
        <v>1</v>
      </c>
      <c r="P865" s="59" t="b">
        <f aca="false">TRUE()</f>
        <v>1</v>
      </c>
      <c r="Q865" s="57" t="s">
        <v>5440</v>
      </c>
      <c r="R865" s="57" t="s">
        <v>5028</v>
      </c>
      <c r="S865" s="57" t="s">
        <v>5558</v>
      </c>
      <c r="T865" s="58" t="n">
        <v>1</v>
      </c>
      <c r="U865" s="58" t="n">
        <v>0</v>
      </c>
      <c r="V865" s="57" t="s">
        <v>551</v>
      </c>
      <c r="W865" s="57" t="s">
        <v>282</v>
      </c>
      <c r="X865" s="57" t="s">
        <v>5180</v>
      </c>
      <c r="Y865" s="57" t="s">
        <v>5157</v>
      </c>
      <c r="Z865" s="57" t="s">
        <v>4976</v>
      </c>
      <c r="AA865" s="57" t="n">
        <v>127</v>
      </c>
      <c r="AB865" s="57" t="n">
        <v>127</v>
      </c>
      <c r="AC865" s="57" t="s">
        <v>5421</v>
      </c>
      <c r="AD865" s="57" t="s">
        <v>5016</v>
      </c>
      <c r="AE865" s="57" t="s">
        <v>4838</v>
      </c>
      <c r="AF865" s="58" t="n">
        <v>1</v>
      </c>
      <c r="AG865" s="58" t="n">
        <v>0</v>
      </c>
      <c r="AH865" s="58" t="n">
        <v>3.67905884704229</v>
      </c>
      <c r="AI865" s="59" t="b">
        <f aca="false">FALSE()</f>
        <v>0</v>
      </c>
      <c r="AJ865" s="59" t="b">
        <f aca="false">TRUE()</f>
        <v>1</v>
      </c>
      <c r="AK865" s="57" t="s">
        <v>5555</v>
      </c>
    </row>
    <row r="866" customFormat="false" ht="15" hidden="false" customHeight="true" outlineLevel="0" collapsed="false">
      <c r="B866" s="57" t="s">
        <v>4711</v>
      </c>
      <c r="C866" s="57" t="s">
        <v>255</v>
      </c>
      <c r="D866" s="57" t="s">
        <v>410</v>
      </c>
      <c r="E866" s="59" t="b">
        <f aca="false">TRUE()</f>
        <v>1</v>
      </c>
      <c r="F866" s="57" t="n">
        <v>1</v>
      </c>
      <c r="G866" s="57" t="s">
        <v>5172</v>
      </c>
      <c r="H866" s="57" t="s">
        <v>5113</v>
      </c>
      <c r="I866" s="57" t="n">
        <v>8</v>
      </c>
      <c r="J866" s="57" t="s">
        <v>252</v>
      </c>
      <c r="K866" s="57" t="n">
        <v>2</v>
      </c>
      <c r="L866" s="59" t="b">
        <f aca="false">FALSE()</f>
        <v>0</v>
      </c>
      <c r="M866" s="59" t="b">
        <f aca="false">TRUE()</f>
        <v>1</v>
      </c>
      <c r="N866" s="59" t="b">
        <f aca="false">TRUE()</f>
        <v>1</v>
      </c>
      <c r="O866" s="59" t="b">
        <f aca="false">TRUE()</f>
        <v>1</v>
      </c>
      <c r="P866" s="59" t="b">
        <f aca="false">TRUE()</f>
        <v>1</v>
      </c>
      <c r="Q866" s="57" t="s">
        <v>5440</v>
      </c>
      <c r="R866" s="57" t="s">
        <v>5028</v>
      </c>
      <c r="S866" s="57" t="s">
        <v>5558</v>
      </c>
      <c r="T866" s="58" t="n">
        <v>1</v>
      </c>
      <c r="U866" s="58" t="n">
        <v>0</v>
      </c>
      <c r="V866" s="57" t="s">
        <v>551</v>
      </c>
      <c r="W866" s="57" t="s">
        <v>282</v>
      </c>
      <c r="X866" s="57" t="s">
        <v>5180</v>
      </c>
      <c r="Y866" s="57" t="s">
        <v>5157</v>
      </c>
      <c r="Z866" s="57" t="s">
        <v>4976</v>
      </c>
      <c r="AA866" s="57" t="n">
        <v>128</v>
      </c>
      <c r="AB866" s="57" t="n">
        <v>128</v>
      </c>
      <c r="AC866" s="57" t="s">
        <v>5459</v>
      </c>
      <c r="AD866" s="57" t="s">
        <v>5460</v>
      </c>
      <c r="AE866" s="57" t="s">
        <v>4838</v>
      </c>
      <c r="AF866" s="58" t="n">
        <v>1</v>
      </c>
      <c r="AG866" s="58" t="n">
        <v>0</v>
      </c>
      <c r="AH866" s="58" t="n">
        <v>4.15132581231587</v>
      </c>
      <c r="AI866" s="59" t="b">
        <f aca="false">FALSE()</f>
        <v>0</v>
      </c>
      <c r="AJ866" s="59" t="b">
        <f aca="false">FALSE()</f>
        <v>0</v>
      </c>
      <c r="AK866" s="57" t="s">
        <v>5555</v>
      </c>
    </row>
    <row r="867" customFormat="false" ht="15" hidden="false" customHeight="true" outlineLevel="0" collapsed="false">
      <c r="B867" s="57" t="s">
        <v>4711</v>
      </c>
      <c r="C867" s="57" t="s">
        <v>255</v>
      </c>
      <c r="D867" s="57" t="s">
        <v>410</v>
      </c>
      <c r="E867" s="59" t="b">
        <f aca="false">TRUE()</f>
        <v>1</v>
      </c>
      <c r="F867" s="57" t="n">
        <v>1</v>
      </c>
      <c r="G867" s="57" t="s">
        <v>5172</v>
      </c>
      <c r="H867" s="57" t="s">
        <v>5113</v>
      </c>
      <c r="I867" s="57" t="n">
        <v>8</v>
      </c>
      <c r="J867" s="57" t="s">
        <v>252</v>
      </c>
      <c r="K867" s="57" t="n">
        <v>2</v>
      </c>
      <c r="L867" s="59" t="b">
        <f aca="false">FALSE()</f>
        <v>0</v>
      </c>
      <c r="M867" s="59" t="b">
        <f aca="false">TRUE()</f>
        <v>1</v>
      </c>
      <c r="N867" s="59" t="b">
        <f aca="false">TRUE()</f>
        <v>1</v>
      </c>
      <c r="O867" s="59" t="b">
        <f aca="false">TRUE()</f>
        <v>1</v>
      </c>
      <c r="P867" s="59" t="b">
        <f aca="false">TRUE()</f>
        <v>1</v>
      </c>
      <c r="Q867" s="57" t="s">
        <v>5440</v>
      </c>
      <c r="R867" s="57" t="s">
        <v>5028</v>
      </c>
      <c r="S867" s="57" t="s">
        <v>5558</v>
      </c>
      <c r="T867" s="58" t="n">
        <v>1</v>
      </c>
      <c r="U867" s="58" t="n">
        <v>0</v>
      </c>
      <c r="V867" s="57" t="s">
        <v>551</v>
      </c>
      <c r="W867" s="57" t="s">
        <v>282</v>
      </c>
      <c r="X867" s="57" t="s">
        <v>5180</v>
      </c>
      <c r="Y867" s="57" t="s">
        <v>5157</v>
      </c>
      <c r="Z867" s="57" t="s">
        <v>4976</v>
      </c>
      <c r="AA867" s="57" t="n">
        <v>148</v>
      </c>
      <c r="AB867" s="57" t="n">
        <v>148</v>
      </c>
      <c r="AC867" s="57" t="s">
        <v>5440</v>
      </c>
      <c r="AD867" s="57" t="s">
        <v>4838</v>
      </c>
      <c r="AE867" s="57" t="s">
        <v>4838</v>
      </c>
      <c r="AF867" s="58" t="n">
        <v>1</v>
      </c>
      <c r="AG867" s="58" t="n">
        <v>0</v>
      </c>
      <c r="AH867" s="58" t="n">
        <v>4.02889873290456</v>
      </c>
      <c r="AI867" s="59" t="b">
        <f aca="false">FALSE()</f>
        <v>0</v>
      </c>
      <c r="AJ867" s="59" t="b">
        <f aca="false">FALSE()</f>
        <v>0</v>
      </c>
      <c r="AK867" s="57" t="s">
        <v>5555</v>
      </c>
    </row>
    <row r="868" customFormat="false" ht="15" hidden="false" customHeight="true" outlineLevel="0" collapsed="false">
      <c r="B868" s="57" t="s">
        <v>4711</v>
      </c>
      <c r="C868" s="57" t="s">
        <v>255</v>
      </c>
      <c r="D868" s="57" t="s">
        <v>410</v>
      </c>
      <c r="E868" s="59" t="b">
        <f aca="false">TRUE()</f>
        <v>1</v>
      </c>
      <c r="F868" s="57" t="n">
        <v>1</v>
      </c>
      <c r="G868" s="57" t="s">
        <v>5172</v>
      </c>
      <c r="H868" s="57" t="s">
        <v>5113</v>
      </c>
      <c r="I868" s="57" t="n">
        <v>8</v>
      </c>
      <c r="J868" s="57" t="s">
        <v>252</v>
      </c>
      <c r="K868" s="57" t="n">
        <v>2</v>
      </c>
      <c r="L868" s="59" t="b">
        <f aca="false">FALSE()</f>
        <v>0</v>
      </c>
      <c r="M868" s="59" t="b">
        <f aca="false">TRUE()</f>
        <v>1</v>
      </c>
      <c r="N868" s="59" t="b">
        <f aca="false">TRUE()</f>
        <v>1</v>
      </c>
      <c r="O868" s="59" t="b">
        <f aca="false">TRUE()</f>
        <v>1</v>
      </c>
      <c r="P868" s="59" t="b">
        <f aca="false">TRUE()</f>
        <v>1</v>
      </c>
      <c r="Q868" s="57" t="s">
        <v>5440</v>
      </c>
      <c r="R868" s="57" t="s">
        <v>5028</v>
      </c>
      <c r="S868" s="57" t="s">
        <v>5558</v>
      </c>
      <c r="T868" s="58" t="n">
        <v>1</v>
      </c>
      <c r="U868" s="58" t="n">
        <v>0</v>
      </c>
      <c r="V868" s="57" t="s">
        <v>551</v>
      </c>
      <c r="W868" s="57" t="s">
        <v>282</v>
      </c>
      <c r="X868" s="57" t="s">
        <v>5180</v>
      </c>
      <c r="Y868" s="57" t="s">
        <v>5157</v>
      </c>
      <c r="Z868" s="57" t="s">
        <v>4976</v>
      </c>
      <c r="AA868" s="57" t="n">
        <v>148</v>
      </c>
      <c r="AB868" s="57" t="n">
        <v>148</v>
      </c>
      <c r="AC868" s="57" t="s">
        <v>5440</v>
      </c>
      <c r="AD868" s="57" t="s">
        <v>4866</v>
      </c>
      <c r="AE868" s="57" t="s">
        <v>4866</v>
      </c>
      <c r="AF868" s="58" t="n">
        <v>1</v>
      </c>
      <c r="AG868" s="58" t="n">
        <v>0</v>
      </c>
      <c r="AH868" s="58" t="n">
        <v>4.43037402484261</v>
      </c>
      <c r="AI868" s="59" t="b">
        <f aca="false">FALSE()</f>
        <v>0</v>
      </c>
      <c r="AJ868" s="59" t="b">
        <f aca="false">FALSE()</f>
        <v>0</v>
      </c>
      <c r="AK868" s="57" t="s">
        <v>5556</v>
      </c>
    </row>
    <row r="869" customFormat="false" ht="15" hidden="false" customHeight="true" outlineLevel="0" collapsed="false">
      <c r="B869" s="57" t="s">
        <v>4711</v>
      </c>
      <c r="C869" s="57" t="s">
        <v>255</v>
      </c>
      <c r="D869" s="57" t="s">
        <v>410</v>
      </c>
      <c r="E869" s="59" t="b">
        <f aca="false">TRUE()</f>
        <v>1</v>
      </c>
      <c r="F869" s="57" t="n">
        <v>1</v>
      </c>
      <c r="G869" s="57" t="s">
        <v>5172</v>
      </c>
      <c r="H869" s="57" t="s">
        <v>5113</v>
      </c>
      <c r="I869" s="57" t="n">
        <v>8</v>
      </c>
      <c r="J869" s="57" t="s">
        <v>252</v>
      </c>
      <c r="K869" s="57" t="n">
        <v>2</v>
      </c>
      <c r="L869" s="59" t="b">
        <f aca="false">FALSE()</f>
        <v>0</v>
      </c>
      <c r="M869" s="59" t="b">
        <f aca="false">TRUE()</f>
        <v>1</v>
      </c>
      <c r="N869" s="59" t="b">
        <f aca="false">TRUE()</f>
        <v>1</v>
      </c>
      <c r="O869" s="59" t="b">
        <f aca="false">TRUE()</f>
        <v>1</v>
      </c>
      <c r="P869" s="59" t="b">
        <f aca="false">TRUE()</f>
        <v>1</v>
      </c>
      <c r="Q869" s="57" t="s">
        <v>5440</v>
      </c>
      <c r="R869" s="57" t="s">
        <v>5028</v>
      </c>
      <c r="S869" s="57" t="s">
        <v>5558</v>
      </c>
      <c r="T869" s="58" t="n">
        <v>1</v>
      </c>
      <c r="U869" s="58" t="n">
        <v>0</v>
      </c>
      <c r="V869" s="57" t="s">
        <v>551</v>
      </c>
      <c r="W869" s="57" t="s">
        <v>282</v>
      </c>
      <c r="X869" s="57" t="s">
        <v>5180</v>
      </c>
      <c r="Y869" s="57" t="s">
        <v>5157</v>
      </c>
      <c r="Z869" s="57" t="s">
        <v>4976</v>
      </c>
      <c r="AA869" s="57" t="n">
        <v>148</v>
      </c>
      <c r="AB869" s="57" t="n">
        <v>148</v>
      </c>
      <c r="AC869" s="57" t="s">
        <v>5440</v>
      </c>
      <c r="AD869" s="57" t="s">
        <v>5473</v>
      </c>
      <c r="AE869" s="57" t="s">
        <v>4866</v>
      </c>
      <c r="AF869" s="58" t="n">
        <v>1</v>
      </c>
      <c r="AG869" s="58" t="n">
        <v>0</v>
      </c>
      <c r="AH869" s="58" t="n">
        <v>3.7640500793693</v>
      </c>
      <c r="AI869" s="59" t="b">
        <f aca="false">FALSE()</f>
        <v>0</v>
      </c>
      <c r="AJ869" s="59" t="b">
        <f aca="false">TRUE()</f>
        <v>1</v>
      </c>
      <c r="AK869" s="57" t="s">
        <v>5556</v>
      </c>
    </row>
    <row r="870" customFormat="false" ht="15" hidden="false" customHeight="true" outlineLevel="0" collapsed="false">
      <c r="B870" s="57" t="s">
        <v>4716</v>
      </c>
      <c r="C870" s="57" t="s">
        <v>255</v>
      </c>
      <c r="D870" s="57" t="s">
        <v>410</v>
      </c>
      <c r="E870" s="59" t="b">
        <f aca="false">TRUE()</f>
        <v>1</v>
      </c>
      <c r="F870" s="57" t="n">
        <v>1</v>
      </c>
      <c r="G870" s="57" t="s">
        <v>5172</v>
      </c>
      <c r="H870" s="57" t="s">
        <v>4950</v>
      </c>
      <c r="I870" s="57" t="n">
        <v>2</v>
      </c>
      <c r="J870" s="57" t="s">
        <v>252</v>
      </c>
      <c r="K870" s="57" t="n">
        <v>2</v>
      </c>
      <c r="L870" s="59" t="b">
        <f aca="false">FALSE()</f>
        <v>0</v>
      </c>
      <c r="M870" s="59" t="b">
        <f aca="false">TRUE()</f>
        <v>1</v>
      </c>
      <c r="N870" s="59" t="b">
        <f aca="false">TRUE()</f>
        <v>1</v>
      </c>
      <c r="O870" s="59" t="b">
        <f aca="false">TRUE()</f>
        <v>1</v>
      </c>
      <c r="P870" s="59" t="b">
        <f aca="false">TRUE()</f>
        <v>1</v>
      </c>
      <c r="Q870" s="57" t="s">
        <v>5440</v>
      </c>
      <c r="R870" s="57" t="s">
        <v>4838</v>
      </c>
      <c r="S870" s="57" t="s">
        <v>5557</v>
      </c>
      <c r="T870" s="58" t="n">
        <v>1</v>
      </c>
      <c r="U870" s="58" t="n">
        <v>118.790000915527</v>
      </c>
      <c r="V870" s="57" t="s">
        <v>341</v>
      </c>
      <c r="W870" s="57" t="s">
        <v>282</v>
      </c>
      <c r="X870" s="57" t="s">
        <v>5174</v>
      </c>
      <c r="Y870" s="57" t="s">
        <v>5173</v>
      </c>
      <c r="Z870" s="57" t="s">
        <v>334</v>
      </c>
      <c r="AA870" s="57" t="n">
        <v>172</v>
      </c>
      <c r="AB870" s="57" t="n">
        <v>172</v>
      </c>
      <c r="AC870" s="57" t="s">
        <v>5430</v>
      </c>
      <c r="AD870" s="57" t="s">
        <v>5016</v>
      </c>
      <c r="AE870" s="57" t="s">
        <v>4838</v>
      </c>
      <c r="AF870" s="58" t="n">
        <v>1</v>
      </c>
      <c r="AG870" s="58" t="n">
        <v>130.919998168945</v>
      </c>
      <c r="AH870" s="58" t="n">
        <v>4.43124835684031</v>
      </c>
      <c r="AI870" s="59" t="b">
        <f aca="false">FALSE()</f>
        <v>0</v>
      </c>
      <c r="AJ870" s="59" t="b">
        <f aca="false">FALSE()</f>
        <v>0</v>
      </c>
      <c r="AK870" s="57" t="s">
        <v>5555</v>
      </c>
    </row>
    <row r="871" customFormat="false" ht="15" hidden="false" customHeight="true" outlineLevel="0" collapsed="false">
      <c r="B871" s="57" t="s">
        <v>4716</v>
      </c>
      <c r="C871" s="57" t="s">
        <v>255</v>
      </c>
      <c r="D871" s="57" t="s">
        <v>410</v>
      </c>
      <c r="E871" s="59" t="b">
        <f aca="false">TRUE()</f>
        <v>1</v>
      </c>
      <c r="F871" s="57" t="n">
        <v>1</v>
      </c>
      <c r="G871" s="57" t="s">
        <v>5172</v>
      </c>
      <c r="H871" s="57" t="s">
        <v>4950</v>
      </c>
      <c r="I871" s="57" t="n">
        <v>2</v>
      </c>
      <c r="J871" s="57" t="s">
        <v>252</v>
      </c>
      <c r="K871" s="57" t="n">
        <v>2</v>
      </c>
      <c r="L871" s="59" t="b">
        <f aca="false">FALSE()</f>
        <v>0</v>
      </c>
      <c r="M871" s="59" t="b">
        <f aca="false">TRUE()</f>
        <v>1</v>
      </c>
      <c r="N871" s="59" t="b">
        <f aca="false">TRUE()</f>
        <v>1</v>
      </c>
      <c r="O871" s="59" t="b">
        <f aca="false">TRUE()</f>
        <v>1</v>
      </c>
      <c r="P871" s="59" t="b">
        <f aca="false">TRUE()</f>
        <v>1</v>
      </c>
      <c r="Q871" s="57" t="s">
        <v>5440</v>
      </c>
      <c r="R871" s="57" t="s">
        <v>4838</v>
      </c>
      <c r="S871" s="57" t="s">
        <v>5557</v>
      </c>
      <c r="T871" s="58" t="n">
        <v>1</v>
      </c>
      <c r="U871" s="58" t="n">
        <v>118.790000915527</v>
      </c>
      <c r="V871" s="57" t="s">
        <v>341</v>
      </c>
      <c r="W871" s="57" t="s">
        <v>282</v>
      </c>
      <c r="X871" s="57" t="s">
        <v>5174</v>
      </c>
      <c r="Y871" s="57" t="s">
        <v>5173</v>
      </c>
      <c r="Z871" s="57" t="s">
        <v>334</v>
      </c>
      <c r="AA871" s="57" t="n">
        <v>172</v>
      </c>
      <c r="AB871" s="57" t="n">
        <v>172</v>
      </c>
      <c r="AC871" s="57" t="s">
        <v>5430</v>
      </c>
      <c r="AD871" s="57" t="s">
        <v>5513</v>
      </c>
      <c r="AE871" s="57" t="s">
        <v>4866</v>
      </c>
      <c r="AF871" s="58" t="n">
        <v>1</v>
      </c>
      <c r="AG871" s="58" t="n">
        <v>125.900001525879</v>
      </c>
      <c r="AH871" s="58" t="n">
        <v>4.34760715796631</v>
      </c>
      <c r="AI871" s="59" t="b">
        <f aca="false">FALSE()</f>
        <v>0</v>
      </c>
      <c r="AJ871" s="59" t="b">
        <f aca="false">FALSE()</f>
        <v>0</v>
      </c>
      <c r="AK871" s="57" t="s">
        <v>5559</v>
      </c>
    </row>
    <row r="872" customFormat="false" ht="15" hidden="false" customHeight="true" outlineLevel="0" collapsed="false">
      <c r="B872" s="57" t="s">
        <v>4716</v>
      </c>
      <c r="C872" s="57" t="s">
        <v>255</v>
      </c>
      <c r="D872" s="57" t="s">
        <v>410</v>
      </c>
      <c r="E872" s="59" t="b">
        <f aca="false">TRUE()</f>
        <v>1</v>
      </c>
      <c r="F872" s="57" t="n">
        <v>1</v>
      </c>
      <c r="G872" s="57" t="s">
        <v>5172</v>
      </c>
      <c r="H872" s="57" t="s">
        <v>4950</v>
      </c>
      <c r="I872" s="57" t="n">
        <v>2</v>
      </c>
      <c r="J872" s="57" t="s">
        <v>252</v>
      </c>
      <c r="K872" s="57" t="n">
        <v>2</v>
      </c>
      <c r="L872" s="59" t="b">
        <f aca="false">FALSE()</f>
        <v>0</v>
      </c>
      <c r="M872" s="59" t="b">
        <f aca="false">TRUE()</f>
        <v>1</v>
      </c>
      <c r="N872" s="59" t="b">
        <f aca="false">TRUE()</f>
        <v>1</v>
      </c>
      <c r="O872" s="59" t="b">
        <f aca="false">TRUE()</f>
        <v>1</v>
      </c>
      <c r="P872" s="59" t="b">
        <f aca="false">TRUE()</f>
        <v>1</v>
      </c>
      <c r="Q872" s="57" t="s">
        <v>5440</v>
      </c>
      <c r="R872" s="57" t="s">
        <v>4866</v>
      </c>
      <c r="S872" s="57" t="s">
        <v>5557</v>
      </c>
      <c r="T872" s="58" t="n">
        <v>1</v>
      </c>
      <c r="U872" s="58" t="n">
        <v>119.98999786377</v>
      </c>
      <c r="V872" s="57" t="s">
        <v>341</v>
      </c>
      <c r="W872" s="57" t="s">
        <v>282</v>
      </c>
      <c r="X872" s="57" t="s">
        <v>5174</v>
      </c>
      <c r="Y872" s="57" t="s">
        <v>5173</v>
      </c>
      <c r="Z872" s="57" t="s">
        <v>334</v>
      </c>
      <c r="AA872" s="57" t="n">
        <v>176</v>
      </c>
      <c r="AB872" s="57" t="n">
        <v>176</v>
      </c>
      <c r="AC872" s="57" t="s">
        <v>5459</v>
      </c>
      <c r="AD872" s="57" t="s">
        <v>5028</v>
      </c>
      <c r="AE872" s="57" t="s">
        <v>4838</v>
      </c>
      <c r="AF872" s="58" t="n">
        <v>1</v>
      </c>
      <c r="AG872" s="58" t="n">
        <v>100.680000305176</v>
      </c>
      <c r="AH872" s="58" t="n">
        <v>3.93415886816994</v>
      </c>
      <c r="AI872" s="59" t="b">
        <f aca="false">FALSE()</f>
        <v>0</v>
      </c>
      <c r="AJ872" s="59" t="b">
        <f aca="false">TRUE()</f>
        <v>1</v>
      </c>
      <c r="AK872" s="57" t="s">
        <v>5555</v>
      </c>
    </row>
    <row r="873" customFormat="false" ht="15" hidden="false" customHeight="true" outlineLevel="0" collapsed="false">
      <c r="B873" s="57" t="s">
        <v>4716</v>
      </c>
      <c r="C873" s="57" t="s">
        <v>255</v>
      </c>
      <c r="D873" s="57" t="s">
        <v>410</v>
      </c>
      <c r="E873" s="59" t="b">
        <f aca="false">TRUE()</f>
        <v>1</v>
      </c>
      <c r="F873" s="57" t="n">
        <v>1</v>
      </c>
      <c r="G873" s="57" t="s">
        <v>5172</v>
      </c>
      <c r="H873" s="57" t="s">
        <v>4950</v>
      </c>
      <c r="I873" s="57" t="n">
        <v>2</v>
      </c>
      <c r="J873" s="57" t="s">
        <v>252</v>
      </c>
      <c r="K873" s="57" t="n">
        <v>2</v>
      </c>
      <c r="L873" s="59" t="b">
        <f aca="false">FALSE()</f>
        <v>0</v>
      </c>
      <c r="M873" s="59" t="b">
        <f aca="false">TRUE()</f>
        <v>1</v>
      </c>
      <c r="N873" s="59" t="b">
        <f aca="false">TRUE()</f>
        <v>1</v>
      </c>
      <c r="O873" s="59" t="b">
        <f aca="false">TRUE()</f>
        <v>1</v>
      </c>
      <c r="P873" s="59" t="b">
        <f aca="false">TRUE()</f>
        <v>1</v>
      </c>
      <c r="Q873" s="57" t="s">
        <v>5440</v>
      </c>
      <c r="R873" s="57" t="s">
        <v>4866</v>
      </c>
      <c r="S873" s="57" t="s">
        <v>5557</v>
      </c>
      <c r="T873" s="58" t="n">
        <v>1</v>
      </c>
      <c r="U873" s="58" t="n">
        <v>119.98999786377</v>
      </c>
      <c r="V873" s="57" t="s">
        <v>341</v>
      </c>
      <c r="W873" s="57" t="s">
        <v>282</v>
      </c>
      <c r="X873" s="57" t="s">
        <v>5174</v>
      </c>
      <c r="Y873" s="57" t="s">
        <v>5173</v>
      </c>
      <c r="Z873" s="57" t="s">
        <v>334</v>
      </c>
      <c r="AA873" s="57" t="n">
        <v>176</v>
      </c>
      <c r="AB873" s="57" t="n">
        <v>176</v>
      </c>
      <c r="AC873" s="57" t="s">
        <v>5459</v>
      </c>
      <c r="AD873" s="57" t="s">
        <v>5030</v>
      </c>
      <c r="AE873" s="57" t="s">
        <v>4838</v>
      </c>
      <c r="AF873" s="58" t="n">
        <v>1</v>
      </c>
      <c r="AG873" s="58" t="n">
        <v>100.040000915527</v>
      </c>
      <c r="AH873" s="58" t="n">
        <v>3.87837672228991</v>
      </c>
      <c r="AI873" s="59" t="b">
        <f aca="false">FALSE()</f>
        <v>0</v>
      </c>
      <c r="AJ873" s="59" t="b">
        <f aca="false">TRUE()</f>
        <v>1</v>
      </c>
      <c r="AK873" s="57" t="s">
        <v>5555</v>
      </c>
    </row>
    <row r="874" customFormat="false" ht="15" hidden="false" customHeight="true" outlineLevel="0" collapsed="false">
      <c r="B874" s="57" t="s">
        <v>4716</v>
      </c>
      <c r="C874" s="57" t="s">
        <v>255</v>
      </c>
      <c r="D874" s="57" t="s">
        <v>410</v>
      </c>
      <c r="E874" s="59" t="b">
        <f aca="false">TRUE()</f>
        <v>1</v>
      </c>
      <c r="F874" s="57" t="n">
        <v>1</v>
      </c>
      <c r="G874" s="57" t="s">
        <v>5172</v>
      </c>
      <c r="H874" s="57" t="s">
        <v>4950</v>
      </c>
      <c r="I874" s="57" t="n">
        <v>2</v>
      </c>
      <c r="J874" s="57" t="s">
        <v>252</v>
      </c>
      <c r="K874" s="57" t="n">
        <v>2</v>
      </c>
      <c r="L874" s="59" t="b">
        <f aca="false">FALSE()</f>
        <v>0</v>
      </c>
      <c r="M874" s="59" t="b">
        <f aca="false">TRUE()</f>
        <v>1</v>
      </c>
      <c r="N874" s="59" t="b">
        <f aca="false">TRUE()</f>
        <v>1</v>
      </c>
      <c r="O874" s="59" t="b">
        <f aca="false">TRUE()</f>
        <v>1</v>
      </c>
      <c r="P874" s="59" t="b">
        <f aca="false">TRUE()</f>
        <v>1</v>
      </c>
      <c r="Q874" s="57" t="s">
        <v>5440</v>
      </c>
      <c r="R874" s="57" t="s">
        <v>4866</v>
      </c>
      <c r="S874" s="57" t="s">
        <v>5557</v>
      </c>
      <c r="T874" s="58" t="n">
        <v>1</v>
      </c>
      <c r="U874" s="58" t="n">
        <v>119.98999786377</v>
      </c>
      <c r="V874" s="57" t="s">
        <v>341</v>
      </c>
      <c r="W874" s="57" t="s">
        <v>282</v>
      </c>
      <c r="X874" s="57" t="s">
        <v>5174</v>
      </c>
      <c r="Y874" s="57" t="s">
        <v>5173</v>
      </c>
      <c r="Z874" s="57" t="s">
        <v>334</v>
      </c>
      <c r="AA874" s="57" t="n">
        <v>176</v>
      </c>
      <c r="AB874" s="57" t="n">
        <v>176</v>
      </c>
      <c r="AC874" s="57" t="s">
        <v>5459</v>
      </c>
      <c r="AD874" s="57" t="s">
        <v>5481</v>
      </c>
      <c r="AE874" s="57" t="s">
        <v>4838</v>
      </c>
      <c r="AF874" s="58" t="n">
        <v>1</v>
      </c>
      <c r="AG874" s="58" t="n">
        <v>97.8899993896484</v>
      </c>
      <c r="AH874" s="58" t="n">
        <v>3.64304721352881</v>
      </c>
      <c r="AI874" s="59" t="b">
        <f aca="false">FALSE()</f>
        <v>0</v>
      </c>
      <c r="AJ874" s="59" t="b">
        <f aca="false">TRUE()</f>
        <v>1</v>
      </c>
      <c r="AK874" s="57" t="s">
        <v>5555</v>
      </c>
    </row>
    <row r="875" customFormat="false" ht="15" hidden="false" customHeight="true" outlineLevel="0" collapsed="false">
      <c r="B875" s="57" t="s">
        <v>4716</v>
      </c>
      <c r="C875" s="57" t="s">
        <v>255</v>
      </c>
      <c r="D875" s="57" t="s">
        <v>410</v>
      </c>
      <c r="E875" s="59" t="b">
        <f aca="false">TRUE()</f>
        <v>1</v>
      </c>
      <c r="F875" s="57" t="n">
        <v>1</v>
      </c>
      <c r="G875" s="57" t="s">
        <v>5172</v>
      </c>
      <c r="H875" s="57" t="s">
        <v>4950</v>
      </c>
      <c r="I875" s="57" t="n">
        <v>2</v>
      </c>
      <c r="J875" s="57" t="s">
        <v>252</v>
      </c>
      <c r="K875" s="57" t="n">
        <v>2</v>
      </c>
      <c r="L875" s="59" t="b">
        <f aca="false">FALSE()</f>
        <v>0</v>
      </c>
      <c r="M875" s="59" t="b">
        <f aca="false">TRUE()</f>
        <v>1</v>
      </c>
      <c r="N875" s="59" t="b">
        <f aca="false">TRUE()</f>
        <v>1</v>
      </c>
      <c r="O875" s="59" t="b">
        <f aca="false">TRUE()</f>
        <v>1</v>
      </c>
      <c r="P875" s="59" t="b">
        <f aca="false">TRUE()</f>
        <v>1</v>
      </c>
      <c r="Q875" s="57" t="s">
        <v>5440</v>
      </c>
      <c r="R875" s="57" t="s">
        <v>4866</v>
      </c>
      <c r="S875" s="57" t="s">
        <v>5557</v>
      </c>
      <c r="T875" s="58" t="n">
        <v>1</v>
      </c>
      <c r="U875" s="58" t="n">
        <v>119.98999786377</v>
      </c>
      <c r="V875" s="57" t="s">
        <v>341</v>
      </c>
      <c r="W875" s="57" t="s">
        <v>282</v>
      </c>
      <c r="X875" s="57" t="s">
        <v>5174</v>
      </c>
      <c r="Y875" s="57" t="s">
        <v>5173</v>
      </c>
      <c r="Z875" s="57" t="s">
        <v>334</v>
      </c>
      <c r="AA875" s="57" t="n">
        <v>176</v>
      </c>
      <c r="AB875" s="57" t="n">
        <v>176</v>
      </c>
      <c r="AC875" s="57" t="s">
        <v>5459</v>
      </c>
      <c r="AD875" s="57" t="s">
        <v>5450</v>
      </c>
      <c r="AE875" s="57" t="s">
        <v>4838</v>
      </c>
      <c r="AF875" s="58" t="n">
        <v>1</v>
      </c>
      <c r="AG875" s="58" t="n">
        <v>96.9100036621094</v>
      </c>
      <c r="AH875" s="58" t="n">
        <v>4.3351462489748</v>
      </c>
      <c r="AI875" s="59" t="b">
        <f aca="false">FALSE()</f>
        <v>0</v>
      </c>
      <c r="AJ875" s="59" t="b">
        <f aca="false">FALSE()</f>
        <v>0</v>
      </c>
      <c r="AK875" s="57" t="s">
        <v>5555</v>
      </c>
    </row>
    <row r="876" customFormat="false" ht="15" hidden="false" customHeight="true" outlineLevel="0" collapsed="false">
      <c r="B876" s="57" t="s">
        <v>4716</v>
      </c>
      <c r="C876" s="57" t="s">
        <v>255</v>
      </c>
      <c r="D876" s="57" t="s">
        <v>410</v>
      </c>
      <c r="E876" s="59" t="b">
        <f aca="false">TRUE()</f>
        <v>1</v>
      </c>
      <c r="F876" s="57" t="n">
        <v>1</v>
      </c>
      <c r="G876" s="57" t="s">
        <v>5172</v>
      </c>
      <c r="H876" s="57" t="s">
        <v>4950</v>
      </c>
      <c r="I876" s="57" t="n">
        <v>2</v>
      </c>
      <c r="J876" s="57" t="s">
        <v>252</v>
      </c>
      <c r="K876" s="57" t="n">
        <v>2</v>
      </c>
      <c r="L876" s="59" t="b">
        <f aca="false">FALSE()</f>
        <v>0</v>
      </c>
      <c r="M876" s="59" t="b">
        <f aca="false">TRUE()</f>
        <v>1</v>
      </c>
      <c r="N876" s="59" t="b">
        <f aca="false">TRUE()</f>
        <v>1</v>
      </c>
      <c r="O876" s="59" t="b">
        <f aca="false">TRUE()</f>
        <v>1</v>
      </c>
      <c r="P876" s="59" t="b">
        <f aca="false">TRUE()</f>
        <v>1</v>
      </c>
      <c r="Q876" s="57" t="s">
        <v>5440</v>
      </c>
      <c r="R876" s="57" t="s">
        <v>5028</v>
      </c>
      <c r="S876" s="57" t="s">
        <v>5558</v>
      </c>
      <c r="T876" s="58" t="n">
        <v>1</v>
      </c>
      <c r="U876" s="58" t="n">
        <v>120.75</v>
      </c>
      <c r="V876" s="57" t="s">
        <v>341</v>
      </c>
      <c r="W876" s="57" t="s">
        <v>282</v>
      </c>
      <c r="X876" s="57" t="s">
        <v>5174</v>
      </c>
      <c r="Y876" s="57" t="s">
        <v>5173</v>
      </c>
      <c r="Z876" s="57" t="s">
        <v>334</v>
      </c>
      <c r="AA876" s="57" t="n">
        <v>172</v>
      </c>
      <c r="AB876" s="57" t="n">
        <v>172</v>
      </c>
      <c r="AC876" s="57" t="s">
        <v>5430</v>
      </c>
      <c r="AD876" s="57" t="s">
        <v>5030</v>
      </c>
      <c r="AE876" s="57" t="s">
        <v>4838</v>
      </c>
      <c r="AF876" s="58" t="n">
        <v>1</v>
      </c>
      <c r="AG876" s="58" t="n">
        <v>128.020004272461</v>
      </c>
      <c r="AH876" s="58" t="n">
        <v>4.03436934352819</v>
      </c>
      <c r="AI876" s="59" t="b">
        <f aca="false">FALSE()</f>
        <v>0</v>
      </c>
      <c r="AJ876" s="59" t="b">
        <f aca="false">FALSE()</f>
        <v>0</v>
      </c>
      <c r="AK876" s="57" t="s">
        <v>5555</v>
      </c>
    </row>
    <row r="877" customFormat="false" ht="15" hidden="false" customHeight="true" outlineLevel="0" collapsed="false">
      <c r="B877" s="57" t="s">
        <v>4716</v>
      </c>
      <c r="C877" s="57" t="s">
        <v>255</v>
      </c>
      <c r="D877" s="57" t="s">
        <v>410</v>
      </c>
      <c r="E877" s="59" t="b">
        <f aca="false">TRUE()</f>
        <v>1</v>
      </c>
      <c r="F877" s="57" t="n">
        <v>1</v>
      </c>
      <c r="G877" s="57" t="s">
        <v>5172</v>
      </c>
      <c r="H877" s="57" t="s">
        <v>4950</v>
      </c>
      <c r="I877" s="57" t="n">
        <v>2</v>
      </c>
      <c r="J877" s="57" t="s">
        <v>252</v>
      </c>
      <c r="K877" s="57" t="n">
        <v>2</v>
      </c>
      <c r="L877" s="59" t="b">
        <f aca="false">FALSE()</f>
        <v>0</v>
      </c>
      <c r="M877" s="59" t="b">
        <f aca="false">TRUE()</f>
        <v>1</v>
      </c>
      <c r="N877" s="59" t="b">
        <f aca="false">TRUE()</f>
        <v>1</v>
      </c>
      <c r="O877" s="59" t="b">
        <f aca="false">TRUE()</f>
        <v>1</v>
      </c>
      <c r="P877" s="59" t="b">
        <f aca="false">TRUE()</f>
        <v>1</v>
      </c>
      <c r="Q877" s="57" t="s">
        <v>5440</v>
      </c>
      <c r="R877" s="57" t="s">
        <v>5028</v>
      </c>
      <c r="S877" s="57" t="s">
        <v>5558</v>
      </c>
      <c r="T877" s="58" t="n">
        <v>1</v>
      </c>
      <c r="U877" s="58" t="n">
        <v>120.75</v>
      </c>
      <c r="V877" s="57" t="s">
        <v>341</v>
      </c>
      <c r="W877" s="57" t="s">
        <v>282</v>
      </c>
      <c r="X877" s="57" t="s">
        <v>5174</v>
      </c>
      <c r="Y877" s="57" t="s">
        <v>5173</v>
      </c>
      <c r="Z877" s="57" t="s">
        <v>334</v>
      </c>
      <c r="AA877" s="57" t="n">
        <v>172</v>
      </c>
      <c r="AB877" s="57" t="n">
        <v>172</v>
      </c>
      <c r="AC877" s="57" t="s">
        <v>5430</v>
      </c>
      <c r="AD877" s="57" t="s">
        <v>5016</v>
      </c>
      <c r="AE877" s="57" t="s">
        <v>4838</v>
      </c>
      <c r="AF877" s="58" t="n">
        <v>1</v>
      </c>
      <c r="AG877" s="58" t="n">
        <v>130.919998168945</v>
      </c>
      <c r="AH877" s="58" t="n">
        <v>3.47675092579263</v>
      </c>
      <c r="AI877" s="59" t="b">
        <f aca="false">TRUE()</f>
        <v>1</v>
      </c>
      <c r="AJ877" s="59" t="b">
        <f aca="false">TRUE()</f>
        <v>1</v>
      </c>
      <c r="AK877" s="57" t="s">
        <v>5555</v>
      </c>
    </row>
    <row r="878" customFormat="false" ht="15" hidden="false" customHeight="true" outlineLevel="0" collapsed="false">
      <c r="B878" s="57" t="s">
        <v>4716</v>
      </c>
      <c r="C878" s="57" t="s">
        <v>255</v>
      </c>
      <c r="D878" s="57" t="s">
        <v>410</v>
      </c>
      <c r="E878" s="59" t="b">
        <f aca="false">TRUE()</f>
        <v>1</v>
      </c>
      <c r="F878" s="57" t="n">
        <v>1</v>
      </c>
      <c r="G878" s="57" t="s">
        <v>5172</v>
      </c>
      <c r="H878" s="57" t="s">
        <v>4950</v>
      </c>
      <c r="I878" s="57" t="n">
        <v>2</v>
      </c>
      <c r="J878" s="57" t="s">
        <v>252</v>
      </c>
      <c r="K878" s="57" t="n">
        <v>2</v>
      </c>
      <c r="L878" s="59" t="b">
        <f aca="false">FALSE()</f>
        <v>0</v>
      </c>
      <c r="M878" s="59" t="b">
        <f aca="false">TRUE()</f>
        <v>1</v>
      </c>
      <c r="N878" s="59" t="b">
        <f aca="false">TRUE()</f>
        <v>1</v>
      </c>
      <c r="O878" s="59" t="b">
        <f aca="false">TRUE()</f>
        <v>1</v>
      </c>
      <c r="P878" s="59" t="b">
        <f aca="false">TRUE()</f>
        <v>1</v>
      </c>
      <c r="Q878" s="57" t="s">
        <v>5440</v>
      </c>
      <c r="R878" s="57" t="s">
        <v>5028</v>
      </c>
      <c r="S878" s="57" t="s">
        <v>5558</v>
      </c>
      <c r="T878" s="58" t="n">
        <v>1</v>
      </c>
      <c r="U878" s="58" t="n">
        <v>120.75</v>
      </c>
      <c r="V878" s="57" t="s">
        <v>341</v>
      </c>
      <c r="W878" s="57" t="s">
        <v>282</v>
      </c>
      <c r="X878" s="57" t="s">
        <v>5174</v>
      </c>
      <c r="Y878" s="57" t="s">
        <v>5173</v>
      </c>
      <c r="Z878" s="57" t="s">
        <v>334</v>
      </c>
      <c r="AA878" s="57" t="n">
        <v>172</v>
      </c>
      <c r="AB878" s="57" t="n">
        <v>172</v>
      </c>
      <c r="AC878" s="57" t="s">
        <v>5430</v>
      </c>
      <c r="AD878" s="57" t="s">
        <v>5458</v>
      </c>
      <c r="AE878" s="57" t="s">
        <v>4866</v>
      </c>
      <c r="AF878" s="58" t="n">
        <v>1</v>
      </c>
      <c r="AG878" s="58" t="n">
        <v>133.649993896484</v>
      </c>
      <c r="AH878" s="58" t="n">
        <v>3.30570612728963</v>
      </c>
      <c r="AI878" s="59" t="b">
        <f aca="false">TRUE()</f>
        <v>1</v>
      </c>
      <c r="AJ878" s="59" t="b">
        <f aca="false">TRUE()</f>
        <v>1</v>
      </c>
      <c r="AK878" s="57" t="s">
        <v>5559</v>
      </c>
    </row>
    <row r="879" customFormat="false" ht="15" hidden="false" customHeight="true" outlineLevel="0" collapsed="false">
      <c r="B879" s="57" t="s">
        <v>4716</v>
      </c>
      <c r="C879" s="57" t="s">
        <v>255</v>
      </c>
      <c r="D879" s="57" t="s">
        <v>410</v>
      </c>
      <c r="E879" s="59" t="b">
        <f aca="false">TRUE()</f>
        <v>1</v>
      </c>
      <c r="F879" s="57" t="n">
        <v>1</v>
      </c>
      <c r="G879" s="57" t="s">
        <v>5172</v>
      </c>
      <c r="H879" s="57" t="s">
        <v>4950</v>
      </c>
      <c r="I879" s="57" t="n">
        <v>2</v>
      </c>
      <c r="J879" s="57" t="s">
        <v>252</v>
      </c>
      <c r="K879" s="57" t="n">
        <v>2</v>
      </c>
      <c r="L879" s="59" t="b">
        <f aca="false">FALSE()</f>
        <v>0</v>
      </c>
      <c r="M879" s="59" t="b">
        <f aca="false">TRUE()</f>
        <v>1</v>
      </c>
      <c r="N879" s="59" t="b">
        <f aca="false">TRUE()</f>
        <v>1</v>
      </c>
      <c r="O879" s="59" t="b">
        <f aca="false">TRUE()</f>
        <v>1</v>
      </c>
      <c r="P879" s="59" t="b">
        <f aca="false">TRUE()</f>
        <v>1</v>
      </c>
      <c r="Q879" s="57" t="s">
        <v>5440</v>
      </c>
      <c r="R879" s="57" t="s">
        <v>5028</v>
      </c>
      <c r="S879" s="57" t="s">
        <v>5558</v>
      </c>
      <c r="T879" s="58" t="n">
        <v>1</v>
      </c>
      <c r="U879" s="58" t="n">
        <v>120.75</v>
      </c>
      <c r="V879" s="57" t="s">
        <v>341</v>
      </c>
      <c r="W879" s="57" t="s">
        <v>282</v>
      </c>
      <c r="X879" s="57" t="s">
        <v>5174</v>
      </c>
      <c r="Y879" s="57" t="s">
        <v>5173</v>
      </c>
      <c r="Z879" s="57" t="s">
        <v>334</v>
      </c>
      <c r="AA879" s="57" t="n">
        <v>172</v>
      </c>
      <c r="AB879" s="57" t="n">
        <v>172</v>
      </c>
      <c r="AC879" s="57" t="s">
        <v>5430</v>
      </c>
      <c r="AD879" s="57" t="s">
        <v>5513</v>
      </c>
      <c r="AE879" s="57" t="s">
        <v>4866</v>
      </c>
      <c r="AF879" s="58" t="n">
        <v>1</v>
      </c>
      <c r="AG879" s="58" t="n">
        <v>125.900001525879</v>
      </c>
      <c r="AH879" s="58" t="n">
        <v>3.85819659944902</v>
      </c>
      <c r="AI879" s="59" t="b">
        <f aca="false">FALSE()</f>
        <v>0</v>
      </c>
      <c r="AJ879" s="59" t="b">
        <f aca="false">TRUE()</f>
        <v>1</v>
      </c>
      <c r="AK879" s="57" t="s">
        <v>5559</v>
      </c>
    </row>
    <row r="880" customFormat="false" ht="15" hidden="false" customHeight="true" outlineLevel="0" collapsed="false">
      <c r="B880" s="57" t="s">
        <v>4716</v>
      </c>
      <c r="C880" s="57" t="s">
        <v>255</v>
      </c>
      <c r="D880" s="57" t="s">
        <v>410</v>
      </c>
      <c r="E880" s="59" t="b">
        <f aca="false">TRUE()</f>
        <v>1</v>
      </c>
      <c r="F880" s="57" t="n">
        <v>1</v>
      </c>
      <c r="G880" s="57" t="s">
        <v>5172</v>
      </c>
      <c r="H880" s="57" t="s">
        <v>4950</v>
      </c>
      <c r="I880" s="57" t="n">
        <v>3</v>
      </c>
      <c r="J880" s="57" t="s">
        <v>428</v>
      </c>
      <c r="K880" s="57" t="n">
        <v>2</v>
      </c>
      <c r="L880" s="59" t="b">
        <f aca="false">FALSE()</f>
        <v>0</v>
      </c>
      <c r="M880" s="59" t="b">
        <f aca="false">TRUE()</f>
        <v>1</v>
      </c>
      <c r="N880" s="59" t="b">
        <f aca="false">TRUE()</f>
        <v>1</v>
      </c>
      <c r="O880" s="59" t="b">
        <f aca="false">TRUE()</f>
        <v>1</v>
      </c>
      <c r="P880" s="59" t="b">
        <f aca="false">TRUE()</f>
        <v>1</v>
      </c>
      <c r="Q880" s="57" t="s">
        <v>5425</v>
      </c>
      <c r="R880" s="57" t="s">
        <v>4795</v>
      </c>
      <c r="S880" s="57" t="s">
        <v>4795</v>
      </c>
      <c r="T880" s="58" t="n">
        <v>1</v>
      </c>
      <c r="U880" s="58" t="n">
        <v>121.099998474121</v>
      </c>
      <c r="V880" s="57" t="s">
        <v>341</v>
      </c>
      <c r="W880" s="57" t="s">
        <v>282</v>
      </c>
      <c r="X880" s="57" t="s">
        <v>5174</v>
      </c>
      <c r="Y880" s="57" t="s">
        <v>5173</v>
      </c>
      <c r="Z880" s="57" t="s">
        <v>334</v>
      </c>
      <c r="AA880" s="57" t="n">
        <v>172</v>
      </c>
      <c r="AB880" s="57" t="n">
        <v>172</v>
      </c>
      <c r="AC880" s="57" t="s">
        <v>5430</v>
      </c>
      <c r="AD880" s="57" t="s">
        <v>5016</v>
      </c>
      <c r="AE880" s="57" t="s">
        <v>4838</v>
      </c>
      <c r="AF880" s="58" t="n">
        <v>1</v>
      </c>
      <c r="AG880" s="58" t="n">
        <v>130.919998168945</v>
      </c>
      <c r="AH880" s="58" t="n">
        <v>4.04492348506122</v>
      </c>
      <c r="AI880" s="59" t="b">
        <f aca="false">FALSE()</f>
        <v>0</v>
      </c>
      <c r="AJ880" s="59" t="b">
        <f aca="false">FALSE()</f>
        <v>0</v>
      </c>
      <c r="AK880" s="57" t="s">
        <v>5555</v>
      </c>
    </row>
    <row r="881" customFormat="false" ht="15" hidden="false" customHeight="true" outlineLevel="0" collapsed="false">
      <c r="B881" s="57" t="s">
        <v>4716</v>
      </c>
      <c r="C881" s="57" t="s">
        <v>255</v>
      </c>
      <c r="D881" s="57" t="s">
        <v>410</v>
      </c>
      <c r="E881" s="59" t="b">
        <f aca="false">TRUE()</f>
        <v>1</v>
      </c>
      <c r="F881" s="57" t="n">
        <v>1</v>
      </c>
      <c r="G881" s="57" t="s">
        <v>5172</v>
      </c>
      <c r="H881" s="57" t="s">
        <v>4950</v>
      </c>
      <c r="I881" s="57" t="n">
        <v>3</v>
      </c>
      <c r="J881" s="57" t="s">
        <v>428</v>
      </c>
      <c r="K881" s="57" t="n">
        <v>2</v>
      </c>
      <c r="L881" s="59" t="b">
        <f aca="false">FALSE()</f>
        <v>0</v>
      </c>
      <c r="M881" s="59" t="b">
        <f aca="false">TRUE()</f>
        <v>1</v>
      </c>
      <c r="N881" s="59" t="b">
        <f aca="false">TRUE()</f>
        <v>1</v>
      </c>
      <c r="O881" s="59" t="b">
        <f aca="false">TRUE()</f>
        <v>1</v>
      </c>
      <c r="P881" s="59" t="b">
        <f aca="false">TRUE()</f>
        <v>1</v>
      </c>
      <c r="Q881" s="57" t="s">
        <v>5425</v>
      </c>
      <c r="R881" s="57" t="s">
        <v>4795</v>
      </c>
      <c r="S881" s="57" t="s">
        <v>4795</v>
      </c>
      <c r="T881" s="58" t="n">
        <v>1</v>
      </c>
      <c r="U881" s="58" t="n">
        <v>121.099998474121</v>
      </c>
      <c r="V881" s="57" t="s">
        <v>341</v>
      </c>
      <c r="W881" s="57" t="s">
        <v>282</v>
      </c>
      <c r="X881" s="57" t="s">
        <v>5174</v>
      </c>
      <c r="Y881" s="57" t="s">
        <v>5173</v>
      </c>
      <c r="Z881" s="57" t="s">
        <v>334</v>
      </c>
      <c r="AA881" s="57" t="n">
        <v>172</v>
      </c>
      <c r="AB881" s="57" t="n">
        <v>172</v>
      </c>
      <c r="AC881" s="57" t="s">
        <v>5430</v>
      </c>
      <c r="AD881" s="57" t="s">
        <v>5513</v>
      </c>
      <c r="AE881" s="57" t="s">
        <v>4866</v>
      </c>
      <c r="AF881" s="58" t="n">
        <v>1</v>
      </c>
      <c r="AG881" s="58" t="n">
        <v>125.900001525879</v>
      </c>
      <c r="AH881" s="58" t="n">
        <v>3.60976425823069</v>
      </c>
      <c r="AI881" s="59" t="b">
        <f aca="false">FALSE()</f>
        <v>0</v>
      </c>
      <c r="AJ881" s="59" t="b">
        <f aca="false">TRUE()</f>
        <v>1</v>
      </c>
      <c r="AK881" s="57" t="s">
        <v>5559</v>
      </c>
    </row>
    <row r="882" customFormat="false" ht="15" hidden="false" customHeight="true" outlineLevel="0" collapsed="false">
      <c r="B882" s="57" t="s">
        <v>4716</v>
      </c>
      <c r="C882" s="57" t="s">
        <v>255</v>
      </c>
      <c r="D882" s="57" t="s">
        <v>410</v>
      </c>
      <c r="E882" s="59" t="b">
        <f aca="false">TRUE()</f>
        <v>1</v>
      </c>
      <c r="F882" s="57" t="n">
        <v>1</v>
      </c>
      <c r="G882" s="57" t="s">
        <v>5172</v>
      </c>
      <c r="H882" s="57" t="s">
        <v>4950</v>
      </c>
      <c r="I882" s="57" t="n">
        <v>3</v>
      </c>
      <c r="J882" s="57" t="s">
        <v>428</v>
      </c>
      <c r="K882" s="57" t="n">
        <v>2</v>
      </c>
      <c r="L882" s="59" t="b">
        <f aca="false">FALSE()</f>
        <v>0</v>
      </c>
      <c r="M882" s="59" t="b">
        <f aca="false">TRUE()</f>
        <v>1</v>
      </c>
      <c r="N882" s="59" t="b">
        <f aca="false">TRUE()</f>
        <v>1</v>
      </c>
      <c r="O882" s="59" t="b">
        <f aca="false">TRUE()</f>
        <v>1</v>
      </c>
      <c r="P882" s="59" t="b">
        <f aca="false">TRUE()</f>
        <v>1</v>
      </c>
      <c r="Q882" s="57" t="s">
        <v>5425</v>
      </c>
      <c r="R882" s="57" t="s">
        <v>4840</v>
      </c>
      <c r="S882" s="57" t="s">
        <v>5557</v>
      </c>
      <c r="T882" s="58" t="n">
        <v>1</v>
      </c>
      <c r="U882" s="58" t="n">
        <v>122.349998474121</v>
      </c>
      <c r="V882" s="57" t="s">
        <v>341</v>
      </c>
      <c r="W882" s="57" t="s">
        <v>282</v>
      </c>
      <c r="X882" s="57" t="s">
        <v>5174</v>
      </c>
      <c r="Y882" s="57" t="s">
        <v>5173</v>
      </c>
      <c r="Z882" s="57" t="s">
        <v>334</v>
      </c>
      <c r="AA882" s="57" t="n">
        <v>172</v>
      </c>
      <c r="AB882" s="57" t="n">
        <v>172</v>
      </c>
      <c r="AC882" s="57" t="s">
        <v>5430</v>
      </c>
      <c r="AD882" s="57" t="s">
        <v>5513</v>
      </c>
      <c r="AE882" s="57" t="s">
        <v>4866</v>
      </c>
      <c r="AF882" s="58" t="n">
        <v>1</v>
      </c>
      <c r="AG882" s="58" t="n">
        <v>125.900001525879</v>
      </c>
      <c r="AH882" s="58" t="n">
        <v>3.94143248071052</v>
      </c>
      <c r="AI882" s="59" t="b">
        <f aca="false">FALSE()</f>
        <v>0</v>
      </c>
      <c r="AJ882" s="59" t="b">
        <f aca="false">TRUE()</f>
        <v>1</v>
      </c>
      <c r="AK882" s="57" t="s">
        <v>5559</v>
      </c>
    </row>
    <row r="883" customFormat="false" ht="15" hidden="false" customHeight="true" outlineLevel="0" collapsed="false">
      <c r="B883" s="57" t="s">
        <v>4716</v>
      </c>
      <c r="C883" s="57" t="s">
        <v>255</v>
      </c>
      <c r="D883" s="57" t="s">
        <v>410</v>
      </c>
      <c r="E883" s="59" t="b">
        <f aca="false">TRUE()</f>
        <v>1</v>
      </c>
      <c r="F883" s="57" t="n">
        <v>1</v>
      </c>
      <c r="G883" s="57" t="s">
        <v>5172</v>
      </c>
      <c r="H883" s="57" t="s">
        <v>4950</v>
      </c>
      <c r="I883" s="57" t="n">
        <v>3</v>
      </c>
      <c r="J883" s="57" t="s">
        <v>428</v>
      </c>
      <c r="K883" s="57" t="n">
        <v>2</v>
      </c>
      <c r="L883" s="59" t="b">
        <f aca="false">FALSE()</f>
        <v>0</v>
      </c>
      <c r="M883" s="59" t="b">
        <f aca="false">TRUE()</f>
        <v>1</v>
      </c>
      <c r="N883" s="59" t="b">
        <f aca="false">TRUE()</f>
        <v>1</v>
      </c>
      <c r="O883" s="59" t="b">
        <f aca="false">TRUE()</f>
        <v>1</v>
      </c>
      <c r="P883" s="59" t="b">
        <f aca="false">TRUE()</f>
        <v>1</v>
      </c>
      <c r="Q883" s="57" t="s">
        <v>5425</v>
      </c>
      <c r="R883" s="57" t="s">
        <v>4866</v>
      </c>
      <c r="S883" s="57" t="s">
        <v>5557</v>
      </c>
      <c r="T883" s="58" t="n">
        <v>1</v>
      </c>
      <c r="U883" s="58" t="n">
        <v>120.5</v>
      </c>
      <c r="V883" s="57" t="s">
        <v>341</v>
      </c>
      <c r="W883" s="57" t="s">
        <v>282</v>
      </c>
      <c r="X883" s="57" t="s">
        <v>5174</v>
      </c>
      <c r="Y883" s="57" t="s">
        <v>5173</v>
      </c>
      <c r="Z883" s="57" t="s">
        <v>334</v>
      </c>
      <c r="AA883" s="57" t="n">
        <v>176</v>
      </c>
      <c r="AB883" s="57" t="n">
        <v>176</v>
      </c>
      <c r="AC883" s="57" t="s">
        <v>5459</v>
      </c>
      <c r="AD883" s="57" t="s">
        <v>5481</v>
      </c>
      <c r="AE883" s="57" t="s">
        <v>4838</v>
      </c>
      <c r="AF883" s="58" t="n">
        <v>1</v>
      </c>
      <c r="AG883" s="58" t="n">
        <v>97.8899993896484</v>
      </c>
      <c r="AH883" s="58" t="n">
        <v>3.91291323696298</v>
      </c>
      <c r="AI883" s="59" t="b">
        <f aca="false">FALSE()</f>
        <v>0</v>
      </c>
      <c r="AJ883" s="59" t="b">
        <f aca="false">TRUE()</f>
        <v>1</v>
      </c>
      <c r="AK883" s="57" t="s">
        <v>5555</v>
      </c>
    </row>
    <row r="884" customFormat="false" ht="15" hidden="false" customHeight="true" outlineLevel="0" collapsed="false">
      <c r="B884" s="57" t="s">
        <v>4716</v>
      </c>
      <c r="C884" s="57" t="s">
        <v>255</v>
      </c>
      <c r="D884" s="57" t="s">
        <v>410</v>
      </c>
      <c r="E884" s="59" t="b">
        <f aca="false">TRUE()</f>
        <v>1</v>
      </c>
      <c r="F884" s="57" t="n">
        <v>1</v>
      </c>
      <c r="G884" s="57" t="s">
        <v>5172</v>
      </c>
      <c r="H884" s="57" t="s">
        <v>4950</v>
      </c>
      <c r="I884" s="57" t="n">
        <v>3</v>
      </c>
      <c r="J884" s="57" t="s">
        <v>428</v>
      </c>
      <c r="K884" s="57" t="n">
        <v>2</v>
      </c>
      <c r="L884" s="59" t="b">
        <f aca="false">FALSE()</f>
        <v>0</v>
      </c>
      <c r="M884" s="59" t="b">
        <f aca="false">TRUE()</f>
        <v>1</v>
      </c>
      <c r="N884" s="59" t="b">
        <f aca="false">TRUE()</f>
        <v>1</v>
      </c>
      <c r="O884" s="59" t="b">
        <f aca="false">TRUE()</f>
        <v>1</v>
      </c>
      <c r="P884" s="59" t="b">
        <f aca="false">TRUE()</f>
        <v>1</v>
      </c>
      <c r="Q884" s="57" t="s">
        <v>5425</v>
      </c>
      <c r="R884" s="57" t="s">
        <v>4866</v>
      </c>
      <c r="S884" s="57" t="s">
        <v>5557</v>
      </c>
      <c r="T884" s="58" t="n">
        <v>1</v>
      </c>
      <c r="U884" s="58" t="n">
        <v>120.5</v>
      </c>
      <c r="V884" s="57" t="s">
        <v>341</v>
      </c>
      <c r="W884" s="57" t="s">
        <v>282</v>
      </c>
      <c r="X884" s="57" t="s">
        <v>5174</v>
      </c>
      <c r="Y884" s="57" t="s">
        <v>5173</v>
      </c>
      <c r="Z884" s="57" t="s">
        <v>334</v>
      </c>
      <c r="AA884" s="57" t="n">
        <v>176</v>
      </c>
      <c r="AB884" s="57" t="n">
        <v>176</v>
      </c>
      <c r="AC884" s="57" t="s">
        <v>5459</v>
      </c>
      <c r="AD884" s="57" t="s">
        <v>5450</v>
      </c>
      <c r="AE884" s="57" t="s">
        <v>4838</v>
      </c>
      <c r="AF884" s="58" t="n">
        <v>1</v>
      </c>
      <c r="AG884" s="58" t="n">
        <v>96.9100036621094</v>
      </c>
      <c r="AH884" s="58" t="n">
        <v>3.94248474949494</v>
      </c>
      <c r="AI884" s="59" t="b">
        <f aca="false">FALSE()</f>
        <v>0</v>
      </c>
      <c r="AJ884" s="59" t="b">
        <f aca="false">TRUE()</f>
        <v>1</v>
      </c>
      <c r="AK884" s="57" t="s">
        <v>5555</v>
      </c>
    </row>
    <row r="885" customFormat="false" ht="15" hidden="false" customHeight="true" outlineLevel="0" collapsed="false">
      <c r="B885" s="57" t="s">
        <v>4716</v>
      </c>
      <c r="C885" s="57" t="s">
        <v>255</v>
      </c>
      <c r="D885" s="57" t="s">
        <v>410</v>
      </c>
      <c r="E885" s="59" t="b">
        <f aca="false">TRUE()</f>
        <v>1</v>
      </c>
      <c r="F885" s="57" t="n">
        <v>1</v>
      </c>
      <c r="G885" s="57" t="s">
        <v>5172</v>
      </c>
      <c r="H885" s="57" t="s">
        <v>4950</v>
      </c>
      <c r="I885" s="57" t="n">
        <v>3</v>
      </c>
      <c r="J885" s="57" t="s">
        <v>428</v>
      </c>
      <c r="K885" s="57" t="n">
        <v>2</v>
      </c>
      <c r="L885" s="59" t="b">
        <f aca="false">FALSE()</f>
        <v>0</v>
      </c>
      <c r="M885" s="59" t="b">
        <f aca="false">TRUE()</f>
        <v>1</v>
      </c>
      <c r="N885" s="59" t="b">
        <f aca="false">TRUE()</f>
        <v>1</v>
      </c>
      <c r="O885" s="59" t="b">
        <f aca="false">TRUE()</f>
        <v>1</v>
      </c>
      <c r="P885" s="59" t="b">
        <f aca="false">TRUE()</f>
        <v>1</v>
      </c>
      <c r="Q885" s="57" t="s">
        <v>5425</v>
      </c>
      <c r="R885" s="57" t="s">
        <v>5028</v>
      </c>
      <c r="S885" s="57" t="s">
        <v>5558</v>
      </c>
      <c r="T885" s="58" t="n">
        <v>1</v>
      </c>
      <c r="U885" s="58" t="n">
        <v>124.370002746582</v>
      </c>
      <c r="V885" s="57" t="s">
        <v>341</v>
      </c>
      <c r="W885" s="57" t="s">
        <v>282</v>
      </c>
      <c r="X885" s="57" t="s">
        <v>5174</v>
      </c>
      <c r="Y885" s="57" t="s">
        <v>5173</v>
      </c>
      <c r="Z885" s="57" t="s">
        <v>334</v>
      </c>
      <c r="AA885" s="57" t="n">
        <v>172</v>
      </c>
      <c r="AB885" s="57" t="n">
        <v>172</v>
      </c>
      <c r="AC885" s="57" t="s">
        <v>5430</v>
      </c>
      <c r="AD885" s="57" t="s">
        <v>5513</v>
      </c>
      <c r="AE885" s="57" t="s">
        <v>4866</v>
      </c>
      <c r="AF885" s="58" t="n">
        <v>1</v>
      </c>
      <c r="AG885" s="58" t="n">
        <v>125.900001525879</v>
      </c>
      <c r="AH885" s="58" t="n">
        <v>3.61677826248719</v>
      </c>
      <c r="AI885" s="59" t="b">
        <f aca="false">FALSE()</f>
        <v>0</v>
      </c>
      <c r="AJ885" s="59" t="b">
        <f aca="false">TRUE()</f>
        <v>1</v>
      </c>
      <c r="AK885" s="57" t="s">
        <v>5559</v>
      </c>
    </row>
    <row r="886" customFormat="false" ht="15" hidden="false" customHeight="true" outlineLevel="0" collapsed="false">
      <c r="B886" s="57" t="s">
        <v>4716</v>
      </c>
      <c r="C886" s="57" t="s">
        <v>255</v>
      </c>
      <c r="D886" s="57" t="s">
        <v>410</v>
      </c>
      <c r="E886" s="59" t="b">
        <f aca="false">TRUE()</f>
        <v>1</v>
      </c>
      <c r="F886" s="57" t="n">
        <v>1</v>
      </c>
      <c r="G886" s="57" t="s">
        <v>5172</v>
      </c>
      <c r="H886" s="57" t="s">
        <v>4950</v>
      </c>
      <c r="I886" s="57" t="n">
        <v>4</v>
      </c>
      <c r="J886" s="57" t="s">
        <v>425</v>
      </c>
      <c r="K886" s="57" t="n">
        <v>2</v>
      </c>
      <c r="L886" s="59" t="b">
        <f aca="false">FALSE()</f>
        <v>0</v>
      </c>
      <c r="M886" s="59" t="b">
        <f aca="false">TRUE()</f>
        <v>1</v>
      </c>
      <c r="N886" s="59" t="b">
        <f aca="false">TRUE()</f>
        <v>1</v>
      </c>
      <c r="O886" s="59" t="b">
        <f aca="false">TRUE()</f>
        <v>1</v>
      </c>
      <c r="P886" s="59" t="b">
        <f aca="false">TRUE()</f>
        <v>1</v>
      </c>
      <c r="Q886" s="57" t="s">
        <v>5416</v>
      </c>
      <c r="R886" s="57" t="s">
        <v>5560</v>
      </c>
      <c r="S886" s="57" t="s">
        <v>5558</v>
      </c>
      <c r="T886" s="58" t="n">
        <v>1</v>
      </c>
      <c r="U886" s="58" t="n">
        <v>123.25</v>
      </c>
      <c r="V886" s="57" t="s">
        <v>341</v>
      </c>
      <c r="W886" s="57" t="s">
        <v>282</v>
      </c>
      <c r="X886" s="57" t="s">
        <v>5174</v>
      </c>
      <c r="Y886" s="57" t="s">
        <v>5173</v>
      </c>
      <c r="Z886" s="57" t="s">
        <v>334</v>
      </c>
      <c r="AA886" s="57" t="n">
        <v>191</v>
      </c>
      <c r="AB886" s="57" t="n">
        <v>191</v>
      </c>
      <c r="AC886" s="57" t="s">
        <v>5425</v>
      </c>
      <c r="AD886" s="57" t="s">
        <v>5481</v>
      </c>
      <c r="AE886" s="57" t="s">
        <v>4838</v>
      </c>
      <c r="AF886" s="58" t="n">
        <v>1</v>
      </c>
      <c r="AG886" s="58" t="n">
        <v>122.410003662109</v>
      </c>
      <c r="AH886" s="58" t="n">
        <v>4.07137323270664</v>
      </c>
      <c r="AI886" s="59" t="b">
        <f aca="false">FALSE()</f>
        <v>0</v>
      </c>
      <c r="AJ886" s="59" t="b">
        <f aca="false">FALSE()</f>
        <v>0</v>
      </c>
      <c r="AK886" s="57" t="s">
        <v>5555</v>
      </c>
    </row>
    <row r="887" customFormat="false" ht="15" hidden="false" customHeight="true" outlineLevel="0" collapsed="false">
      <c r="B887" s="57" t="s">
        <v>4716</v>
      </c>
      <c r="C887" s="57" t="s">
        <v>255</v>
      </c>
      <c r="D887" s="57" t="s">
        <v>410</v>
      </c>
      <c r="E887" s="59" t="b">
        <f aca="false">TRUE()</f>
        <v>1</v>
      </c>
      <c r="F887" s="57" t="n">
        <v>1</v>
      </c>
      <c r="G887" s="57" t="s">
        <v>5172</v>
      </c>
      <c r="H887" s="57" t="s">
        <v>4950</v>
      </c>
      <c r="I887" s="57" t="n">
        <v>4</v>
      </c>
      <c r="J887" s="57" t="s">
        <v>425</v>
      </c>
      <c r="K887" s="57" t="n">
        <v>2</v>
      </c>
      <c r="L887" s="59" t="b">
        <f aca="false">FALSE()</f>
        <v>0</v>
      </c>
      <c r="M887" s="59" t="b">
        <f aca="false">TRUE()</f>
        <v>1</v>
      </c>
      <c r="N887" s="59" t="b">
        <f aca="false">TRUE()</f>
        <v>1</v>
      </c>
      <c r="O887" s="59" t="b">
        <f aca="false">TRUE()</f>
        <v>1</v>
      </c>
      <c r="P887" s="59" t="b">
        <f aca="false">TRUE()</f>
        <v>1</v>
      </c>
      <c r="Q887" s="57" t="s">
        <v>5416</v>
      </c>
      <c r="R887" s="57" t="s">
        <v>5460</v>
      </c>
      <c r="S887" s="57" t="s">
        <v>5558</v>
      </c>
      <c r="T887" s="58" t="n">
        <v>1</v>
      </c>
      <c r="U887" s="58" t="n">
        <v>121.290000915527</v>
      </c>
      <c r="V887" s="57" t="s">
        <v>341</v>
      </c>
      <c r="W887" s="57" t="s">
        <v>282</v>
      </c>
      <c r="X887" s="57" t="s">
        <v>5174</v>
      </c>
      <c r="Y887" s="57" t="s">
        <v>5173</v>
      </c>
      <c r="Z887" s="57" t="s">
        <v>334</v>
      </c>
      <c r="AA887" s="57" t="n">
        <v>191</v>
      </c>
      <c r="AB887" s="57" t="n">
        <v>191</v>
      </c>
      <c r="AC887" s="57" t="s">
        <v>5425</v>
      </c>
      <c r="AD887" s="57" t="s">
        <v>5481</v>
      </c>
      <c r="AE887" s="57" t="s">
        <v>4838</v>
      </c>
      <c r="AF887" s="58" t="n">
        <v>1</v>
      </c>
      <c r="AG887" s="58" t="n">
        <v>122.410003662109</v>
      </c>
      <c r="AH887" s="58" t="n">
        <v>4.37793798494221</v>
      </c>
      <c r="AI887" s="59" t="b">
        <f aca="false">FALSE()</f>
        <v>0</v>
      </c>
      <c r="AJ887" s="59" t="b">
        <f aca="false">FALSE()</f>
        <v>0</v>
      </c>
      <c r="AK887" s="57" t="s">
        <v>5555</v>
      </c>
    </row>
    <row r="888" customFormat="false" ht="15" hidden="false" customHeight="true" outlineLevel="0" collapsed="false">
      <c r="B888" s="57" t="s">
        <v>4716</v>
      </c>
      <c r="C888" s="57" t="s">
        <v>255</v>
      </c>
      <c r="D888" s="57" t="s">
        <v>410</v>
      </c>
      <c r="E888" s="59" t="b">
        <f aca="false">TRUE()</f>
        <v>1</v>
      </c>
      <c r="F888" s="57" t="n">
        <v>1</v>
      </c>
      <c r="G888" s="57" t="s">
        <v>5172</v>
      </c>
      <c r="H888" s="57" t="s">
        <v>4950</v>
      </c>
      <c r="I888" s="57" t="n">
        <v>4</v>
      </c>
      <c r="J888" s="57" t="s">
        <v>425</v>
      </c>
      <c r="K888" s="57" t="n">
        <v>2</v>
      </c>
      <c r="L888" s="59" t="b">
        <f aca="false">FALSE()</f>
        <v>0</v>
      </c>
      <c r="M888" s="59" t="b">
        <f aca="false">TRUE()</f>
        <v>1</v>
      </c>
      <c r="N888" s="59" t="b">
        <f aca="false">TRUE()</f>
        <v>1</v>
      </c>
      <c r="O888" s="59" t="b">
        <f aca="false">TRUE()</f>
        <v>1</v>
      </c>
      <c r="P888" s="59" t="b">
        <f aca="false">TRUE()</f>
        <v>1</v>
      </c>
      <c r="Q888" s="57" t="s">
        <v>5416</v>
      </c>
      <c r="R888" s="57" t="s">
        <v>5502</v>
      </c>
      <c r="S888" s="57" t="s">
        <v>5558</v>
      </c>
      <c r="T888" s="58" t="n">
        <v>1</v>
      </c>
      <c r="U888" s="58" t="n">
        <v>119.650001525879</v>
      </c>
      <c r="V888" s="57" t="s">
        <v>341</v>
      </c>
      <c r="W888" s="57" t="s">
        <v>282</v>
      </c>
      <c r="X888" s="57" t="s">
        <v>5174</v>
      </c>
      <c r="Y888" s="57" t="s">
        <v>5173</v>
      </c>
      <c r="Z888" s="57" t="s">
        <v>334</v>
      </c>
      <c r="AA888" s="57" t="n">
        <v>191</v>
      </c>
      <c r="AB888" s="57" t="n">
        <v>191</v>
      </c>
      <c r="AC888" s="57" t="s">
        <v>5425</v>
      </c>
      <c r="AD888" s="57" t="s">
        <v>5481</v>
      </c>
      <c r="AE888" s="57" t="s">
        <v>4838</v>
      </c>
      <c r="AF888" s="58" t="n">
        <v>1</v>
      </c>
      <c r="AG888" s="58" t="n">
        <v>122.410003662109</v>
      </c>
      <c r="AH888" s="58" t="n">
        <v>4.02906813047381</v>
      </c>
      <c r="AI888" s="59" t="b">
        <f aca="false">FALSE()</f>
        <v>0</v>
      </c>
      <c r="AJ888" s="59" t="b">
        <f aca="false">FALSE()</f>
        <v>0</v>
      </c>
      <c r="AK888" s="57" t="s">
        <v>5555</v>
      </c>
    </row>
    <row r="889" customFormat="false" ht="15" hidden="false" customHeight="true" outlineLevel="0" collapsed="false">
      <c r="B889" s="57" t="s">
        <v>4716</v>
      </c>
      <c r="C889" s="57" t="s">
        <v>255</v>
      </c>
      <c r="D889" s="57" t="s">
        <v>410</v>
      </c>
      <c r="E889" s="59" t="b">
        <f aca="false">TRUE()</f>
        <v>1</v>
      </c>
      <c r="F889" s="57" t="n">
        <v>1</v>
      </c>
      <c r="G889" s="57" t="s">
        <v>5172</v>
      </c>
      <c r="H889" s="57" t="s">
        <v>4950</v>
      </c>
      <c r="I889" s="57" t="n">
        <v>5</v>
      </c>
      <c r="J889" s="57" t="s">
        <v>4570</v>
      </c>
      <c r="K889" s="57" t="n">
        <v>2</v>
      </c>
      <c r="L889" s="59" t="b">
        <f aca="false">FALSE()</f>
        <v>0</v>
      </c>
      <c r="M889" s="59" t="b">
        <f aca="false">TRUE()</f>
        <v>1</v>
      </c>
      <c r="N889" s="59" t="b">
        <f aca="false">TRUE()</f>
        <v>1</v>
      </c>
      <c r="O889" s="59" t="b">
        <f aca="false">TRUE()</f>
        <v>1</v>
      </c>
      <c r="P889" s="59" t="b">
        <f aca="false">TRUE()</f>
        <v>1</v>
      </c>
      <c r="Q889" s="57" t="s">
        <v>5447</v>
      </c>
      <c r="R889" s="57" t="s">
        <v>4840</v>
      </c>
      <c r="S889" s="57" t="s">
        <v>5557</v>
      </c>
      <c r="T889" s="58" t="n">
        <v>1</v>
      </c>
      <c r="U889" s="58" t="n">
        <v>96.870002746582</v>
      </c>
      <c r="V889" s="57" t="s">
        <v>551</v>
      </c>
      <c r="W889" s="57" t="s">
        <v>282</v>
      </c>
      <c r="X889" s="57" t="s">
        <v>5180</v>
      </c>
      <c r="Y889" s="57" t="s">
        <v>5157</v>
      </c>
      <c r="Z889" s="57" t="s">
        <v>4856</v>
      </c>
      <c r="AA889" s="57" t="n">
        <v>146</v>
      </c>
      <c r="AB889" s="57" t="n">
        <v>146</v>
      </c>
      <c r="AC889" s="57" t="s">
        <v>5425</v>
      </c>
      <c r="AD889" s="57" t="s">
        <v>4866</v>
      </c>
      <c r="AE889" s="57" t="s">
        <v>4866</v>
      </c>
      <c r="AF889" s="58" t="n">
        <v>1</v>
      </c>
      <c r="AG889" s="58" t="n">
        <v>85.9499969482422</v>
      </c>
      <c r="AH889" s="58" t="n">
        <v>4.38262718012841</v>
      </c>
      <c r="AI889" s="59" t="b">
        <f aca="false">FALSE()</f>
        <v>0</v>
      </c>
      <c r="AJ889" s="59" t="b">
        <f aca="false">FALSE()</f>
        <v>0</v>
      </c>
      <c r="AK889" s="57" t="s">
        <v>5556</v>
      </c>
    </row>
    <row r="890" customFormat="false" ht="15" hidden="false" customHeight="true" outlineLevel="0" collapsed="false">
      <c r="B890" s="57" t="s">
        <v>4716</v>
      </c>
      <c r="C890" s="57" t="s">
        <v>255</v>
      </c>
      <c r="D890" s="57" t="s">
        <v>410</v>
      </c>
      <c r="E890" s="59" t="b">
        <f aca="false">TRUE()</f>
        <v>1</v>
      </c>
      <c r="F890" s="57" t="n">
        <v>1</v>
      </c>
      <c r="G890" s="57" t="s">
        <v>5172</v>
      </c>
      <c r="H890" s="57" t="s">
        <v>4950</v>
      </c>
      <c r="I890" s="57" t="n">
        <v>5</v>
      </c>
      <c r="J890" s="57" t="s">
        <v>4570</v>
      </c>
      <c r="K890" s="57" t="n">
        <v>2</v>
      </c>
      <c r="L890" s="59" t="b">
        <f aca="false">FALSE()</f>
        <v>0</v>
      </c>
      <c r="M890" s="59" t="b">
        <f aca="false">TRUE()</f>
        <v>1</v>
      </c>
      <c r="N890" s="59" t="b">
        <f aca="false">TRUE()</f>
        <v>1</v>
      </c>
      <c r="O890" s="59" t="b">
        <f aca="false">TRUE()</f>
        <v>1</v>
      </c>
      <c r="P890" s="59" t="b">
        <f aca="false">TRUE()</f>
        <v>1</v>
      </c>
      <c r="Q890" s="57" t="s">
        <v>5447</v>
      </c>
      <c r="R890" s="57" t="s">
        <v>4838</v>
      </c>
      <c r="S890" s="57" t="s">
        <v>5557</v>
      </c>
      <c r="T890" s="58" t="n">
        <v>1</v>
      </c>
      <c r="U890" s="58" t="n">
        <v>95.3300018310547</v>
      </c>
      <c r="V890" s="57" t="s">
        <v>551</v>
      </c>
      <c r="W890" s="57" t="s">
        <v>282</v>
      </c>
      <c r="X890" s="57" t="s">
        <v>5180</v>
      </c>
      <c r="Y890" s="57" t="s">
        <v>5157</v>
      </c>
      <c r="Z890" s="57" t="s">
        <v>4856</v>
      </c>
      <c r="AA890" s="57" t="n">
        <v>146</v>
      </c>
      <c r="AB890" s="57" t="n">
        <v>146</v>
      </c>
      <c r="AC890" s="57" t="s">
        <v>5425</v>
      </c>
      <c r="AD890" s="57" t="s">
        <v>4866</v>
      </c>
      <c r="AE890" s="57" t="s">
        <v>4866</v>
      </c>
      <c r="AF890" s="58" t="n">
        <v>1</v>
      </c>
      <c r="AG890" s="58" t="n">
        <v>85.9499969482422</v>
      </c>
      <c r="AH890" s="58" t="n">
        <v>4.45090597519202</v>
      </c>
      <c r="AI890" s="59" t="b">
        <f aca="false">FALSE()</f>
        <v>0</v>
      </c>
      <c r="AJ890" s="59" t="b">
        <f aca="false">FALSE()</f>
        <v>0</v>
      </c>
      <c r="AK890" s="57" t="s">
        <v>5556</v>
      </c>
    </row>
    <row r="891" customFormat="false" ht="15" hidden="false" customHeight="true" outlineLevel="0" collapsed="false">
      <c r="B891" s="57" t="s">
        <v>4716</v>
      </c>
      <c r="C891" s="57" t="s">
        <v>255</v>
      </c>
      <c r="D891" s="57" t="s">
        <v>410</v>
      </c>
      <c r="E891" s="59" t="b">
        <f aca="false">TRUE()</f>
        <v>1</v>
      </c>
      <c r="F891" s="57" t="n">
        <v>1</v>
      </c>
      <c r="G891" s="57" t="s">
        <v>5172</v>
      </c>
      <c r="H891" s="57" t="s">
        <v>4950</v>
      </c>
      <c r="I891" s="57" t="n">
        <v>5</v>
      </c>
      <c r="J891" s="57" t="s">
        <v>4570</v>
      </c>
      <c r="K891" s="57" t="n">
        <v>2</v>
      </c>
      <c r="L891" s="59" t="b">
        <f aca="false">FALSE()</f>
        <v>0</v>
      </c>
      <c r="M891" s="59" t="b">
        <f aca="false">TRUE()</f>
        <v>1</v>
      </c>
      <c r="N891" s="59" t="b">
        <f aca="false">TRUE()</f>
        <v>1</v>
      </c>
      <c r="O891" s="59" t="b">
        <f aca="false">TRUE()</f>
        <v>1</v>
      </c>
      <c r="P891" s="59" t="b">
        <f aca="false">TRUE()</f>
        <v>1</v>
      </c>
      <c r="Q891" s="57" t="s">
        <v>5447</v>
      </c>
      <c r="R891" s="57" t="s">
        <v>5028</v>
      </c>
      <c r="S891" s="57" t="s">
        <v>5558</v>
      </c>
      <c r="T891" s="58" t="n">
        <v>1</v>
      </c>
      <c r="U891" s="58" t="n">
        <v>95.6699981689453</v>
      </c>
      <c r="V891" s="57" t="s">
        <v>551</v>
      </c>
      <c r="W891" s="57" t="s">
        <v>282</v>
      </c>
      <c r="X891" s="57" t="s">
        <v>5180</v>
      </c>
      <c r="Y891" s="57" t="s">
        <v>5157</v>
      </c>
      <c r="Z891" s="57" t="s">
        <v>4856</v>
      </c>
      <c r="AA891" s="57" t="n">
        <v>146</v>
      </c>
      <c r="AB891" s="57" t="n">
        <v>146</v>
      </c>
      <c r="AC891" s="57" t="s">
        <v>5425</v>
      </c>
      <c r="AD891" s="57" t="s">
        <v>4795</v>
      </c>
      <c r="AE891" s="57" t="s">
        <v>4795</v>
      </c>
      <c r="AF891" s="58" t="n">
        <v>1</v>
      </c>
      <c r="AG891" s="58" t="n">
        <v>77.379997253418</v>
      </c>
      <c r="AH891" s="58" t="n">
        <v>3.95317834153733</v>
      </c>
      <c r="AI891" s="59" t="b">
        <f aca="false">FALSE()</f>
        <v>0</v>
      </c>
      <c r="AJ891" s="59" t="b">
        <f aca="false">TRUE()</f>
        <v>1</v>
      </c>
      <c r="AK891" s="57" t="s">
        <v>5555</v>
      </c>
    </row>
    <row r="892" customFormat="false" ht="15" hidden="false" customHeight="true" outlineLevel="0" collapsed="false">
      <c r="B892" s="57" t="s">
        <v>4716</v>
      </c>
      <c r="C892" s="57" t="s">
        <v>255</v>
      </c>
      <c r="D892" s="57" t="s">
        <v>410</v>
      </c>
      <c r="E892" s="59" t="b">
        <f aca="false">TRUE()</f>
        <v>1</v>
      </c>
      <c r="F892" s="57" t="n">
        <v>1</v>
      </c>
      <c r="G892" s="57" t="s">
        <v>5172</v>
      </c>
      <c r="H892" s="57" t="s">
        <v>4950</v>
      </c>
      <c r="I892" s="57" t="n">
        <v>5</v>
      </c>
      <c r="J892" s="57" t="s">
        <v>4570</v>
      </c>
      <c r="K892" s="57" t="n">
        <v>2</v>
      </c>
      <c r="L892" s="59" t="b">
        <f aca="false">FALSE()</f>
        <v>0</v>
      </c>
      <c r="M892" s="59" t="b">
        <f aca="false">TRUE()</f>
        <v>1</v>
      </c>
      <c r="N892" s="59" t="b">
        <f aca="false">TRUE()</f>
        <v>1</v>
      </c>
      <c r="O892" s="59" t="b">
        <f aca="false">TRUE()</f>
        <v>1</v>
      </c>
      <c r="P892" s="59" t="b">
        <f aca="false">TRUE()</f>
        <v>1</v>
      </c>
      <c r="Q892" s="57" t="s">
        <v>5447</v>
      </c>
      <c r="R892" s="57" t="s">
        <v>5028</v>
      </c>
      <c r="S892" s="57" t="s">
        <v>5558</v>
      </c>
      <c r="T892" s="58" t="n">
        <v>1</v>
      </c>
      <c r="U892" s="58" t="n">
        <v>95.6699981689453</v>
      </c>
      <c r="V892" s="57" t="s">
        <v>551</v>
      </c>
      <c r="W892" s="57" t="s">
        <v>282</v>
      </c>
      <c r="X892" s="57" t="s">
        <v>5180</v>
      </c>
      <c r="Y892" s="57" t="s">
        <v>5157</v>
      </c>
      <c r="Z892" s="57" t="s">
        <v>4856</v>
      </c>
      <c r="AA892" s="57" t="n">
        <v>146</v>
      </c>
      <c r="AB892" s="57" t="n">
        <v>146</v>
      </c>
      <c r="AC892" s="57" t="s">
        <v>5425</v>
      </c>
      <c r="AD892" s="57" t="s">
        <v>4840</v>
      </c>
      <c r="AE892" s="57" t="s">
        <v>4838</v>
      </c>
      <c r="AF892" s="58" t="n">
        <v>1</v>
      </c>
      <c r="AG892" s="58" t="n">
        <v>77.5299987792969</v>
      </c>
      <c r="AH892" s="58" t="n">
        <v>4.15343965888513</v>
      </c>
      <c r="AI892" s="59" t="b">
        <f aca="false">FALSE()</f>
        <v>0</v>
      </c>
      <c r="AJ892" s="59" t="b">
        <f aca="false">FALSE()</f>
        <v>0</v>
      </c>
      <c r="AK892" s="57" t="s">
        <v>5555</v>
      </c>
    </row>
    <row r="893" customFormat="false" ht="15" hidden="false" customHeight="true" outlineLevel="0" collapsed="false">
      <c r="B893" s="57" t="s">
        <v>4716</v>
      </c>
      <c r="C893" s="57" t="s">
        <v>255</v>
      </c>
      <c r="D893" s="57" t="s">
        <v>410</v>
      </c>
      <c r="E893" s="59" t="b">
        <f aca="false">TRUE()</f>
        <v>1</v>
      </c>
      <c r="F893" s="57" t="n">
        <v>1</v>
      </c>
      <c r="G893" s="57" t="s">
        <v>5172</v>
      </c>
      <c r="H893" s="57" t="s">
        <v>4950</v>
      </c>
      <c r="I893" s="57" t="n">
        <v>5</v>
      </c>
      <c r="J893" s="57" t="s">
        <v>4570</v>
      </c>
      <c r="K893" s="57" t="n">
        <v>2</v>
      </c>
      <c r="L893" s="59" t="b">
        <f aca="false">FALSE()</f>
        <v>0</v>
      </c>
      <c r="M893" s="59" t="b">
        <f aca="false">TRUE()</f>
        <v>1</v>
      </c>
      <c r="N893" s="59" t="b">
        <f aca="false">TRUE()</f>
        <v>1</v>
      </c>
      <c r="O893" s="59" t="b">
        <f aca="false">TRUE()</f>
        <v>1</v>
      </c>
      <c r="P893" s="59" t="b">
        <f aca="false">TRUE()</f>
        <v>1</v>
      </c>
      <c r="Q893" s="57" t="s">
        <v>5447</v>
      </c>
      <c r="R893" s="57" t="s">
        <v>5028</v>
      </c>
      <c r="S893" s="57" t="s">
        <v>5558</v>
      </c>
      <c r="T893" s="58" t="n">
        <v>1</v>
      </c>
      <c r="U893" s="58" t="n">
        <v>95.6699981689453</v>
      </c>
      <c r="V893" s="57" t="s">
        <v>551</v>
      </c>
      <c r="W893" s="57" t="s">
        <v>282</v>
      </c>
      <c r="X893" s="57" t="s">
        <v>5180</v>
      </c>
      <c r="Y893" s="57" t="s">
        <v>5157</v>
      </c>
      <c r="Z893" s="57" t="s">
        <v>4856</v>
      </c>
      <c r="AA893" s="57" t="n">
        <v>146</v>
      </c>
      <c r="AB893" s="57" t="n">
        <v>146</v>
      </c>
      <c r="AC893" s="57" t="s">
        <v>5425</v>
      </c>
      <c r="AD893" s="57" t="s">
        <v>4838</v>
      </c>
      <c r="AE893" s="57" t="s">
        <v>4838</v>
      </c>
      <c r="AF893" s="58" t="n">
        <v>1</v>
      </c>
      <c r="AG893" s="58" t="n">
        <v>82.5899963378906</v>
      </c>
      <c r="AH893" s="58" t="n">
        <v>4.0663522965921</v>
      </c>
      <c r="AI893" s="59" t="b">
        <f aca="false">FALSE()</f>
        <v>0</v>
      </c>
      <c r="AJ893" s="59" t="b">
        <f aca="false">FALSE()</f>
        <v>0</v>
      </c>
      <c r="AK893" s="57" t="s">
        <v>5555</v>
      </c>
    </row>
    <row r="894" customFormat="false" ht="15" hidden="false" customHeight="true" outlineLevel="0" collapsed="false">
      <c r="B894" s="57" t="s">
        <v>4716</v>
      </c>
      <c r="C894" s="57" t="s">
        <v>255</v>
      </c>
      <c r="D894" s="57" t="s">
        <v>410</v>
      </c>
      <c r="E894" s="59" t="b">
        <f aca="false">TRUE()</f>
        <v>1</v>
      </c>
      <c r="F894" s="57" t="n">
        <v>1</v>
      </c>
      <c r="G894" s="57" t="s">
        <v>5172</v>
      </c>
      <c r="H894" s="57" t="s">
        <v>4950</v>
      </c>
      <c r="I894" s="57" t="n">
        <v>5</v>
      </c>
      <c r="J894" s="57" t="s">
        <v>4570</v>
      </c>
      <c r="K894" s="57" t="n">
        <v>2</v>
      </c>
      <c r="L894" s="59" t="b">
        <f aca="false">FALSE()</f>
        <v>0</v>
      </c>
      <c r="M894" s="59" t="b">
        <f aca="false">TRUE()</f>
        <v>1</v>
      </c>
      <c r="N894" s="59" t="b">
        <f aca="false">TRUE()</f>
        <v>1</v>
      </c>
      <c r="O894" s="59" t="b">
        <f aca="false">TRUE()</f>
        <v>1</v>
      </c>
      <c r="P894" s="59" t="b">
        <f aca="false">TRUE()</f>
        <v>1</v>
      </c>
      <c r="Q894" s="57" t="s">
        <v>5447</v>
      </c>
      <c r="R894" s="57" t="s">
        <v>5028</v>
      </c>
      <c r="S894" s="57" t="s">
        <v>5558</v>
      </c>
      <c r="T894" s="58" t="n">
        <v>1</v>
      </c>
      <c r="U894" s="58" t="n">
        <v>95.6699981689453</v>
      </c>
      <c r="V894" s="57" t="s">
        <v>551</v>
      </c>
      <c r="W894" s="57" t="s">
        <v>282</v>
      </c>
      <c r="X894" s="57" t="s">
        <v>5180</v>
      </c>
      <c r="Y894" s="57" t="s">
        <v>5157</v>
      </c>
      <c r="Z894" s="57" t="s">
        <v>4856</v>
      </c>
      <c r="AA894" s="57" t="n">
        <v>146</v>
      </c>
      <c r="AB894" s="57" t="n">
        <v>146</v>
      </c>
      <c r="AC894" s="57" t="s">
        <v>5425</v>
      </c>
      <c r="AD894" s="57" t="s">
        <v>4866</v>
      </c>
      <c r="AE894" s="57" t="s">
        <v>4866</v>
      </c>
      <c r="AF894" s="58" t="n">
        <v>1</v>
      </c>
      <c r="AG894" s="58" t="n">
        <v>85.9499969482422</v>
      </c>
      <c r="AH894" s="58" t="n">
        <v>3.32896590550279</v>
      </c>
      <c r="AI894" s="59" t="b">
        <f aca="false">TRUE()</f>
        <v>1</v>
      </c>
      <c r="AJ894" s="59" t="b">
        <f aca="false">TRUE()</f>
        <v>1</v>
      </c>
      <c r="AK894" s="57" t="s">
        <v>5556</v>
      </c>
    </row>
    <row r="895" customFormat="false" ht="15" hidden="false" customHeight="true" outlineLevel="0" collapsed="false">
      <c r="B895" s="57" t="s">
        <v>4716</v>
      </c>
      <c r="C895" s="57" t="s">
        <v>255</v>
      </c>
      <c r="D895" s="57" t="s">
        <v>410</v>
      </c>
      <c r="E895" s="59" t="b">
        <f aca="false">TRUE()</f>
        <v>1</v>
      </c>
      <c r="F895" s="57" t="n">
        <v>1</v>
      </c>
      <c r="G895" s="57" t="s">
        <v>5172</v>
      </c>
      <c r="H895" s="57" t="s">
        <v>4950</v>
      </c>
      <c r="I895" s="57" t="n">
        <v>5</v>
      </c>
      <c r="J895" s="57" t="s">
        <v>4570</v>
      </c>
      <c r="K895" s="57" t="n">
        <v>2</v>
      </c>
      <c r="L895" s="59" t="b">
        <f aca="false">FALSE()</f>
        <v>0</v>
      </c>
      <c r="M895" s="59" t="b">
        <f aca="false">TRUE()</f>
        <v>1</v>
      </c>
      <c r="N895" s="59" t="b">
        <f aca="false">TRUE()</f>
        <v>1</v>
      </c>
      <c r="O895" s="59" t="b">
        <f aca="false">TRUE()</f>
        <v>1</v>
      </c>
      <c r="P895" s="59" t="b">
        <f aca="false">TRUE()</f>
        <v>1</v>
      </c>
      <c r="Q895" s="57" t="s">
        <v>5447</v>
      </c>
      <c r="R895" s="57" t="s">
        <v>5028</v>
      </c>
      <c r="S895" s="57" t="s">
        <v>5558</v>
      </c>
      <c r="T895" s="58" t="n">
        <v>1</v>
      </c>
      <c r="U895" s="58" t="n">
        <v>95.6699981689453</v>
      </c>
      <c r="V895" s="57" t="s">
        <v>551</v>
      </c>
      <c r="W895" s="57" t="s">
        <v>282</v>
      </c>
      <c r="X895" s="57" t="s">
        <v>5180</v>
      </c>
      <c r="Y895" s="57" t="s">
        <v>5157</v>
      </c>
      <c r="Z895" s="57" t="s">
        <v>4856</v>
      </c>
      <c r="AA895" s="57" t="n">
        <v>146</v>
      </c>
      <c r="AB895" s="57" t="n">
        <v>146</v>
      </c>
      <c r="AC895" s="57" t="s">
        <v>5425</v>
      </c>
      <c r="AD895" s="57" t="s">
        <v>5028</v>
      </c>
      <c r="AE895" s="57" t="s">
        <v>4838</v>
      </c>
      <c r="AF895" s="58" t="n">
        <v>1</v>
      </c>
      <c r="AG895" s="58" t="n">
        <v>80.0699996948242</v>
      </c>
      <c r="AH895" s="58" t="n">
        <v>3.81047096826625</v>
      </c>
      <c r="AI895" s="59" t="b">
        <f aca="false">FALSE()</f>
        <v>0</v>
      </c>
      <c r="AJ895" s="59" t="b">
        <f aca="false">TRUE()</f>
        <v>1</v>
      </c>
      <c r="AK895" s="57" t="s">
        <v>5555</v>
      </c>
    </row>
    <row r="896" customFormat="false" ht="15" hidden="false" customHeight="true" outlineLevel="0" collapsed="false">
      <c r="B896" s="57" t="s">
        <v>4716</v>
      </c>
      <c r="C896" s="57" t="s">
        <v>255</v>
      </c>
      <c r="D896" s="57" t="s">
        <v>410</v>
      </c>
      <c r="E896" s="59" t="b">
        <f aca="false">TRUE()</f>
        <v>1</v>
      </c>
      <c r="F896" s="57" t="n">
        <v>1</v>
      </c>
      <c r="G896" s="57" t="s">
        <v>5172</v>
      </c>
      <c r="H896" s="57" t="s">
        <v>4950</v>
      </c>
      <c r="I896" s="57" t="n">
        <v>5</v>
      </c>
      <c r="J896" s="57" t="s">
        <v>4570</v>
      </c>
      <c r="K896" s="57" t="n">
        <v>2</v>
      </c>
      <c r="L896" s="59" t="b">
        <f aca="false">FALSE()</f>
        <v>0</v>
      </c>
      <c r="M896" s="59" t="b">
        <f aca="false">TRUE()</f>
        <v>1</v>
      </c>
      <c r="N896" s="59" t="b">
        <f aca="false">TRUE()</f>
        <v>1</v>
      </c>
      <c r="O896" s="59" t="b">
        <f aca="false">TRUE()</f>
        <v>1</v>
      </c>
      <c r="P896" s="59" t="b">
        <f aca="false">TRUE()</f>
        <v>1</v>
      </c>
      <c r="Q896" s="57" t="s">
        <v>5447</v>
      </c>
      <c r="R896" s="57" t="s">
        <v>5030</v>
      </c>
      <c r="S896" s="57" t="s">
        <v>5558</v>
      </c>
      <c r="T896" s="58" t="n">
        <v>1</v>
      </c>
      <c r="U896" s="58" t="n">
        <v>95.0500030517578</v>
      </c>
      <c r="V896" s="57" t="s">
        <v>341</v>
      </c>
      <c r="W896" s="57" t="s">
        <v>282</v>
      </c>
      <c r="X896" s="57" t="s">
        <v>5174</v>
      </c>
      <c r="Y896" s="57" t="s">
        <v>5173</v>
      </c>
      <c r="Z896" s="57" t="s">
        <v>334</v>
      </c>
      <c r="AA896" s="57" t="n">
        <v>176</v>
      </c>
      <c r="AB896" s="57" t="n">
        <v>176</v>
      </c>
      <c r="AC896" s="57" t="s">
        <v>5459</v>
      </c>
      <c r="AD896" s="57" t="s">
        <v>5460</v>
      </c>
      <c r="AE896" s="57" t="s">
        <v>4838</v>
      </c>
      <c r="AF896" s="58" t="n">
        <v>1</v>
      </c>
      <c r="AG896" s="58" t="n">
        <v>96.9800033569336</v>
      </c>
      <c r="AH896" s="58" t="n">
        <v>4.47655827617603</v>
      </c>
      <c r="AI896" s="59" t="b">
        <f aca="false">FALSE()</f>
        <v>0</v>
      </c>
      <c r="AJ896" s="59" t="b">
        <f aca="false">FALSE()</f>
        <v>0</v>
      </c>
      <c r="AK896" s="57" t="s">
        <v>5555</v>
      </c>
    </row>
    <row r="897" customFormat="false" ht="15" hidden="false" customHeight="true" outlineLevel="0" collapsed="false">
      <c r="B897" s="57" t="s">
        <v>4716</v>
      </c>
      <c r="C897" s="57" t="s">
        <v>255</v>
      </c>
      <c r="D897" s="57" t="s">
        <v>410</v>
      </c>
      <c r="E897" s="59" t="b">
        <f aca="false">TRUE()</f>
        <v>1</v>
      </c>
      <c r="F897" s="57" t="n">
        <v>1</v>
      </c>
      <c r="G897" s="57" t="s">
        <v>5172</v>
      </c>
      <c r="H897" s="57" t="s">
        <v>4950</v>
      </c>
      <c r="I897" s="57" t="n">
        <v>5</v>
      </c>
      <c r="J897" s="57" t="s">
        <v>4570</v>
      </c>
      <c r="K897" s="57" t="n">
        <v>2</v>
      </c>
      <c r="L897" s="59" t="b">
        <f aca="false">FALSE()</f>
        <v>0</v>
      </c>
      <c r="M897" s="59" t="b">
        <f aca="false">TRUE()</f>
        <v>1</v>
      </c>
      <c r="N897" s="59" t="b">
        <f aca="false">TRUE()</f>
        <v>1</v>
      </c>
      <c r="O897" s="59" t="b">
        <f aca="false">TRUE()</f>
        <v>1</v>
      </c>
      <c r="P897" s="59" t="b">
        <f aca="false">TRUE()</f>
        <v>1</v>
      </c>
      <c r="Q897" s="57" t="s">
        <v>5447</v>
      </c>
      <c r="R897" s="57" t="s">
        <v>5030</v>
      </c>
      <c r="S897" s="57" t="s">
        <v>5558</v>
      </c>
      <c r="T897" s="58" t="n">
        <v>1</v>
      </c>
      <c r="U897" s="58" t="n">
        <v>95.0500030517578</v>
      </c>
      <c r="V897" s="57" t="s">
        <v>551</v>
      </c>
      <c r="W897" s="57" t="s">
        <v>282</v>
      </c>
      <c r="X897" s="57" t="s">
        <v>5180</v>
      </c>
      <c r="Y897" s="57" t="s">
        <v>5157</v>
      </c>
      <c r="Z897" s="57" t="s">
        <v>4856</v>
      </c>
      <c r="AA897" s="57" t="n">
        <v>146</v>
      </c>
      <c r="AB897" s="57" t="n">
        <v>146</v>
      </c>
      <c r="AC897" s="57" t="s">
        <v>5425</v>
      </c>
      <c r="AD897" s="57" t="s">
        <v>4795</v>
      </c>
      <c r="AE897" s="57" t="s">
        <v>4795</v>
      </c>
      <c r="AF897" s="58" t="n">
        <v>1</v>
      </c>
      <c r="AG897" s="58" t="n">
        <v>77.379997253418</v>
      </c>
      <c r="AH897" s="58" t="n">
        <v>3.83551209097297</v>
      </c>
      <c r="AI897" s="59" t="b">
        <f aca="false">FALSE()</f>
        <v>0</v>
      </c>
      <c r="AJ897" s="59" t="b">
        <f aca="false">TRUE()</f>
        <v>1</v>
      </c>
      <c r="AK897" s="57" t="s">
        <v>5555</v>
      </c>
    </row>
    <row r="898" customFormat="false" ht="15" hidden="false" customHeight="true" outlineLevel="0" collapsed="false">
      <c r="B898" s="57" t="s">
        <v>4716</v>
      </c>
      <c r="C898" s="57" t="s">
        <v>255</v>
      </c>
      <c r="D898" s="57" t="s">
        <v>410</v>
      </c>
      <c r="E898" s="59" t="b">
        <f aca="false">TRUE()</f>
        <v>1</v>
      </c>
      <c r="F898" s="57" t="n">
        <v>1</v>
      </c>
      <c r="G898" s="57" t="s">
        <v>5172</v>
      </c>
      <c r="H898" s="57" t="s">
        <v>4950</v>
      </c>
      <c r="I898" s="57" t="n">
        <v>5</v>
      </c>
      <c r="J898" s="57" t="s">
        <v>4570</v>
      </c>
      <c r="K898" s="57" t="n">
        <v>2</v>
      </c>
      <c r="L898" s="59" t="b">
        <f aca="false">FALSE()</f>
        <v>0</v>
      </c>
      <c r="M898" s="59" t="b">
        <f aca="false">TRUE()</f>
        <v>1</v>
      </c>
      <c r="N898" s="59" t="b">
        <f aca="false">TRUE()</f>
        <v>1</v>
      </c>
      <c r="O898" s="59" t="b">
        <f aca="false">TRUE()</f>
        <v>1</v>
      </c>
      <c r="P898" s="59" t="b">
        <f aca="false">TRUE()</f>
        <v>1</v>
      </c>
      <c r="Q898" s="57" t="s">
        <v>5447</v>
      </c>
      <c r="R898" s="57" t="s">
        <v>5030</v>
      </c>
      <c r="S898" s="57" t="s">
        <v>5558</v>
      </c>
      <c r="T898" s="58" t="n">
        <v>1</v>
      </c>
      <c r="U898" s="58" t="n">
        <v>95.0500030517578</v>
      </c>
      <c r="V898" s="57" t="s">
        <v>551</v>
      </c>
      <c r="W898" s="57" t="s">
        <v>282</v>
      </c>
      <c r="X898" s="57" t="s">
        <v>5180</v>
      </c>
      <c r="Y898" s="57" t="s">
        <v>5157</v>
      </c>
      <c r="Z898" s="57" t="s">
        <v>4856</v>
      </c>
      <c r="AA898" s="57" t="n">
        <v>146</v>
      </c>
      <c r="AB898" s="57" t="n">
        <v>146</v>
      </c>
      <c r="AC898" s="57" t="s">
        <v>5425</v>
      </c>
      <c r="AD898" s="57" t="s">
        <v>4866</v>
      </c>
      <c r="AE898" s="57" t="s">
        <v>4866</v>
      </c>
      <c r="AF898" s="58" t="n">
        <v>1</v>
      </c>
      <c r="AG898" s="58" t="n">
        <v>85.9499969482422</v>
      </c>
      <c r="AH898" s="58" t="n">
        <v>3.77829379482328</v>
      </c>
      <c r="AI898" s="59" t="b">
        <f aca="false">FALSE()</f>
        <v>0</v>
      </c>
      <c r="AJ898" s="59" t="b">
        <f aca="false">TRUE()</f>
        <v>1</v>
      </c>
      <c r="AK898" s="57" t="s">
        <v>5556</v>
      </c>
    </row>
    <row r="899" customFormat="false" ht="15" hidden="false" customHeight="true" outlineLevel="0" collapsed="false">
      <c r="B899" s="57" t="s">
        <v>4716</v>
      </c>
      <c r="C899" s="57" t="s">
        <v>255</v>
      </c>
      <c r="D899" s="57" t="s">
        <v>410</v>
      </c>
      <c r="E899" s="59" t="b">
        <f aca="false">TRUE()</f>
        <v>1</v>
      </c>
      <c r="F899" s="57" t="n">
        <v>1</v>
      </c>
      <c r="G899" s="57" t="s">
        <v>5172</v>
      </c>
      <c r="H899" s="57" t="s">
        <v>4950</v>
      </c>
      <c r="I899" s="57" t="n">
        <v>5</v>
      </c>
      <c r="J899" s="57" t="s">
        <v>4570</v>
      </c>
      <c r="K899" s="57" t="n">
        <v>2</v>
      </c>
      <c r="L899" s="59" t="b">
        <f aca="false">FALSE()</f>
        <v>0</v>
      </c>
      <c r="M899" s="59" t="b">
        <f aca="false">TRUE()</f>
        <v>1</v>
      </c>
      <c r="N899" s="59" t="b">
        <f aca="false">TRUE()</f>
        <v>1</v>
      </c>
      <c r="O899" s="59" t="b">
        <f aca="false">TRUE()</f>
        <v>1</v>
      </c>
      <c r="P899" s="59" t="b">
        <f aca="false">TRUE()</f>
        <v>1</v>
      </c>
      <c r="Q899" s="57" t="s">
        <v>5447</v>
      </c>
      <c r="R899" s="57" t="s">
        <v>5481</v>
      </c>
      <c r="S899" s="57" t="s">
        <v>5558</v>
      </c>
      <c r="T899" s="58" t="n">
        <v>1</v>
      </c>
      <c r="U899" s="58" t="n">
        <v>99.5</v>
      </c>
      <c r="V899" s="57" t="s">
        <v>551</v>
      </c>
      <c r="W899" s="57" t="s">
        <v>282</v>
      </c>
      <c r="X899" s="57" t="s">
        <v>5180</v>
      </c>
      <c r="Y899" s="57" t="s">
        <v>5157</v>
      </c>
      <c r="Z899" s="57" t="s">
        <v>4856</v>
      </c>
      <c r="AA899" s="57" t="n">
        <v>145</v>
      </c>
      <c r="AB899" s="57" t="n">
        <v>145</v>
      </c>
      <c r="AC899" s="57" t="s">
        <v>5417</v>
      </c>
      <c r="AD899" s="57" t="s">
        <v>5028</v>
      </c>
      <c r="AE899" s="57" t="s">
        <v>4838</v>
      </c>
      <c r="AF899" s="58" t="n">
        <v>1</v>
      </c>
      <c r="AG899" s="58" t="n">
        <v>84.0899963378906</v>
      </c>
      <c r="AH899" s="58" t="n">
        <v>4.19170717011577</v>
      </c>
      <c r="AI899" s="59" t="b">
        <f aca="false">FALSE()</f>
        <v>0</v>
      </c>
      <c r="AJ899" s="59" t="b">
        <f aca="false">FALSE()</f>
        <v>0</v>
      </c>
      <c r="AK899" s="57" t="s">
        <v>5555</v>
      </c>
    </row>
    <row r="900" customFormat="false" ht="15" hidden="false" customHeight="true" outlineLevel="0" collapsed="false">
      <c r="B900" s="57" t="s">
        <v>4716</v>
      </c>
      <c r="C900" s="57" t="s">
        <v>255</v>
      </c>
      <c r="D900" s="57" t="s">
        <v>410</v>
      </c>
      <c r="E900" s="59" t="b">
        <f aca="false">TRUE()</f>
        <v>1</v>
      </c>
      <c r="F900" s="57" t="n">
        <v>1</v>
      </c>
      <c r="G900" s="57" t="s">
        <v>5172</v>
      </c>
      <c r="H900" s="57" t="s">
        <v>4950</v>
      </c>
      <c r="I900" s="57" t="n">
        <v>5</v>
      </c>
      <c r="J900" s="57" t="s">
        <v>4570</v>
      </c>
      <c r="K900" s="57" t="n">
        <v>2</v>
      </c>
      <c r="L900" s="59" t="b">
        <f aca="false">FALSE()</f>
        <v>0</v>
      </c>
      <c r="M900" s="59" t="b">
        <f aca="false">TRUE()</f>
        <v>1</v>
      </c>
      <c r="N900" s="59" t="b">
        <f aca="false">TRUE()</f>
        <v>1</v>
      </c>
      <c r="O900" s="59" t="b">
        <f aca="false">TRUE()</f>
        <v>1</v>
      </c>
      <c r="P900" s="59" t="b">
        <f aca="false">TRUE()</f>
        <v>1</v>
      </c>
      <c r="Q900" s="57" t="s">
        <v>5447</v>
      </c>
      <c r="R900" s="57" t="s">
        <v>5481</v>
      </c>
      <c r="S900" s="57" t="s">
        <v>5558</v>
      </c>
      <c r="T900" s="58" t="n">
        <v>1</v>
      </c>
      <c r="U900" s="58" t="n">
        <v>99.5</v>
      </c>
      <c r="V900" s="57" t="s">
        <v>551</v>
      </c>
      <c r="W900" s="57" t="s">
        <v>282</v>
      </c>
      <c r="X900" s="57" t="s">
        <v>5180</v>
      </c>
      <c r="Y900" s="57" t="s">
        <v>5157</v>
      </c>
      <c r="Z900" s="57" t="s">
        <v>4856</v>
      </c>
      <c r="AA900" s="57" t="n">
        <v>146</v>
      </c>
      <c r="AB900" s="57" t="n">
        <v>146</v>
      </c>
      <c r="AC900" s="57" t="s">
        <v>5425</v>
      </c>
      <c r="AD900" s="57" t="s">
        <v>4795</v>
      </c>
      <c r="AE900" s="57" t="s">
        <v>4795</v>
      </c>
      <c r="AF900" s="58" t="n">
        <v>1</v>
      </c>
      <c r="AG900" s="58" t="n">
        <v>77.379997253418</v>
      </c>
      <c r="AH900" s="58" t="n">
        <v>4.25639824264599</v>
      </c>
      <c r="AI900" s="59" t="b">
        <f aca="false">FALSE()</f>
        <v>0</v>
      </c>
      <c r="AJ900" s="59" t="b">
        <f aca="false">FALSE()</f>
        <v>0</v>
      </c>
      <c r="AK900" s="57" t="s">
        <v>5555</v>
      </c>
    </row>
    <row r="901" customFormat="false" ht="15" hidden="false" customHeight="true" outlineLevel="0" collapsed="false">
      <c r="B901" s="57" t="s">
        <v>4716</v>
      </c>
      <c r="C901" s="57" t="s">
        <v>255</v>
      </c>
      <c r="D901" s="57" t="s">
        <v>410</v>
      </c>
      <c r="E901" s="59" t="b">
        <f aca="false">TRUE()</f>
        <v>1</v>
      </c>
      <c r="F901" s="57" t="n">
        <v>1</v>
      </c>
      <c r="G901" s="57" t="s">
        <v>5172</v>
      </c>
      <c r="H901" s="57" t="s">
        <v>4950</v>
      </c>
      <c r="I901" s="57" t="n">
        <v>5</v>
      </c>
      <c r="J901" s="57" t="s">
        <v>4570</v>
      </c>
      <c r="K901" s="57" t="n">
        <v>2</v>
      </c>
      <c r="L901" s="59" t="b">
        <f aca="false">FALSE()</f>
        <v>0</v>
      </c>
      <c r="M901" s="59" t="b">
        <f aca="false">TRUE()</f>
        <v>1</v>
      </c>
      <c r="N901" s="59" t="b">
        <f aca="false">TRUE()</f>
        <v>1</v>
      </c>
      <c r="O901" s="59" t="b">
        <f aca="false">TRUE()</f>
        <v>1</v>
      </c>
      <c r="P901" s="59" t="b">
        <f aca="false">TRUE()</f>
        <v>1</v>
      </c>
      <c r="Q901" s="57" t="s">
        <v>5447</v>
      </c>
      <c r="R901" s="57" t="s">
        <v>5481</v>
      </c>
      <c r="S901" s="57" t="s">
        <v>5558</v>
      </c>
      <c r="T901" s="58" t="n">
        <v>1</v>
      </c>
      <c r="U901" s="58" t="n">
        <v>99.5</v>
      </c>
      <c r="V901" s="57" t="s">
        <v>551</v>
      </c>
      <c r="W901" s="57" t="s">
        <v>282</v>
      </c>
      <c r="X901" s="57" t="s">
        <v>5180</v>
      </c>
      <c r="Y901" s="57" t="s">
        <v>5157</v>
      </c>
      <c r="Z901" s="57" t="s">
        <v>4856</v>
      </c>
      <c r="AA901" s="57" t="n">
        <v>146</v>
      </c>
      <c r="AB901" s="57" t="n">
        <v>146</v>
      </c>
      <c r="AC901" s="57" t="s">
        <v>5425</v>
      </c>
      <c r="AD901" s="57" t="s">
        <v>4866</v>
      </c>
      <c r="AE901" s="57" t="s">
        <v>4866</v>
      </c>
      <c r="AF901" s="58" t="n">
        <v>1</v>
      </c>
      <c r="AG901" s="58" t="n">
        <v>85.9499969482422</v>
      </c>
      <c r="AH901" s="58" t="n">
        <v>3.78402550202824</v>
      </c>
      <c r="AI901" s="59" t="b">
        <f aca="false">FALSE()</f>
        <v>0</v>
      </c>
      <c r="AJ901" s="59" t="b">
        <f aca="false">TRUE()</f>
        <v>1</v>
      </c>
      <c r="AK901" s="57" t="s">
        <v>5556</v>
      </c>
    </row>
    <row r="902" customFormat="false" ht="15" hidden="false" customHeight="true" outlineLevel="0" collapsed="false">
      <c r="B902" s="57" t="s">
        <v>4716</v>
      </c>
      <c r="C902" s="57" t="s">
        <v>255</v>
      </c>
      <c r="D902" s="57" t="s">
        <v>410</v>
      </c>
      <c r="E902" s="59" t="b">
        <f aca="false">TRUE()</f>
        <v>1</v>
      </c>
      <c r="F902" s="57" t="n">
        <v>1</v>
      </c>
      <c r="G902" s="57" t="s">
        <v>5172</v>
      </c>
      <c r="H902" s="57" t="s">
        <v>4950</v>
      </c>
      <c r="I902" s="57" t="n">
        <v>5</v>
      </c>
      <c r="J902" s="57" t="s">
        <v>4570</v>
      </c>
      <c r="K902" s="57" t="n">
        <v>2</v>
      </c>
      <c r="L902" s="59" t="b">
        <f aca="false">FALSE()</f>
        <v>0</v>
      </c>
      <c r="M902" s="59" t="b">
        <f aca="false">TRUE()</f>
        <v>1</v>
      </c>
      <c r="N902" s="59" t="b">
        <f aca="false">TRUE()</f>
        <v>1</v>
      </c>
      <c r="O902" s="59" t="b">
        <f aca="false">TRUE()</f>
        <v>1</v>
      </c>
      <c r="P902" s="59" t="b">
        <f aca="false">TRUE()</f>
        <v>1</v>
      </c>
      <c r="Q902" s="57" t="s">
        <v>5447</v>
      </c>
      <c r="R902" s="57" t="s">
        <v>5487</v>
      </c>
      <c r="S902" s="57" t="s">
        <v>5558</v>
      </c>
      <c r="T902" s="58" t="n">
        <v>1</v>
      </c>
      <c r="U902" s="58" t="n">
        <v>94.8199996948242</v>
      </c>
      <c r="V902" s="57" t="s">
        <v>341</v>
      </c>
      <c r="W902" s="57" t="s">
        <v>282</v>
      </c>
      <c r="X902" s="57" t="s">
        <v>5174</v>
      </c>
      <c r="Y902" s="57" t="s">
        <v>5173</v>
      </c>
      <c r="Z902" s="57" t="s">
        <v>334</v>
      </c>
      <c r="AA902" s="57" t="n">
        <v>176</v>
      </c>
      <c r="AB902" s="57" t="n">
        <v>176</v>
      </c>
      <c r="AC902" s="57" t="s">
        <v>5459</v>
      </c>
      <c r="AD902" s="57" t="s">
        <v>5030</v>
      </c>
      <c r="AE902" s="57" t="s">
        <v>4838</v>
      </c>
      <c r="AF902" s="58" t="n">
        <v>1</v>
      </c>
      <c r="AG902" s="58" t="n">
        <v>100.040000915527</v>
      </c>
      <c r="AH902" s="58" t="n">
        <v>4.21446864978257</v>
      </c>
      <c r="AI902" s="59" t="b">
        <f aca="false">FALSE()</f>
        <v>0</v>
      </c>
      <c r="AJ902" s="59" t="b">
        <f aca="false">FALSE()</f>
        <v>0</v>
      </c>
      <c r="AK902" s="57" t="s">
        <v>5555</v>
      </c>
    </row>
    <row r="903" customFormat="false" ht="15" hidden="false" customHeight="true" outlineLevel="0" collapsed="false">
      <c r="B903" s="57" t="s">
        <v>4716</v>
      </c>
      <c r="C903" s="57" t="s">
        <v>255</v>
      </c>
      <c r="D903" s="57" t="s">
        <v>410</v>
      </c>
      <c r="E903" s="59" t="b">
        <f aca="false">TRUE()</f>
        <v>1</v>
      </c>
      <c r="F903" s="57" t="n">
        <v>1</v>
      </c>
      <c r="G903" s="57" t="s">
        <v>5172</v>
      </c>
      <c r="H903" s="57" t="s">
        <v>4950</v>
      </c>
      <c r="I903" s="57" t="n">
        <v>5</v>
      </c>
      <c r="J903" s="57" t="s">
        <v>4570</v>
      </c>
      <c r="K903" s="57" t="n">
        <v>2</v>
      </c>
      <c r="L903" s="59" t="b">
        <f aca="false">FALSE()</f>
        <v>0</v>
      </c>
      <c r="M903" s="59" t="b">
        <f aca="false">TRUE()</f>
        <v>1</v>
      </c>
      <c r="N903" s="59" t="b">
        <f aca="false">TRUE()</f>
        <v>1</v>
      </c>
      <c r="O903" s="59" t="b">
        <f aca="false">TRUE()</f>
        <v>1</v>
      </c>
      <c r="P903" s="59" t="b">
        <f aca="false">TRUE()</f>
        <v>1</v>
      </c>
      <c r="Q903" s="57" t="s">
        <v>5447</v>
      </c>
      <c r="R903" s="57" t="s">
        <v>5487</v>
      </c>
      <c r="S903" s="57" t="s">
        <v>5558</v>
      </c>
      <c r="T903" s="58" t="n">
        <v>1</v>
      </c>
      <c r="U903" s="58" t="n">
        <v>94.8199996948242</v>
      </c>
      <c r="V903" s="57" t="s">
        <v>341</v>
      </c>
      <c r="W903" s="57" t="s">
        <v>282</v>
      </c>
      <c r="X903" s="57" t="s">
        <v>5174</v>
      </c>
      <c r="Y903" s="57" t="s">
        <v>5173</v>
      </c>
      <c r="Z903" s="57" t="s">
        <v>334</v>
      </c>
      <c r="AA903" s="57" t="n">
        <v>176</v>
      </c>
      <c r="AB903" s="57" t="n">
        <v>176</v>
      </c>
      <c r="AC903" s="57" t="s">
        <v>5459</v>
      </c>
      <c r="AD903" s="57" t="s">
        <v>5481</v>
      </c>
      <c r="AE903" s="57" t="s">
        <v>4838</v>
      </c>
      <c r="AF903" s="58" t="n">
        <v>1</v>
      </c>
      <c r="AG903" s="58" t="n">
        <v>97.8899993896484</v>
      </c>
      <c r="AH903" s="58" t="n">
        <v>4.19297543517725</v>
      </c>
      <c r="AI903" s="59" t="b">
        <f aca="false">FALSE()</f>
        <v>0</v>
      </c>
      <c r="AJ903" s="59" t="b">
        <f aca="false">FALSE()</f>
        <v>0</v>
      </c>
      <c r="AK903" s="57" t="s">
        <v>5555</v>
      </c>
    </row>
    <row r="904" customFormat="false" ht="15" hidden="false" customHeight="true" outlineLevel="0" collapsed="false">
      <c r="B904" s="57" t="s">
        <v>4716</v>
      </c>
      <c r="C904" s="57" t="s">
        <v>255</v>
      </c>
      <c r="D904" s="57" t="s">
        <v>410</v>
      </c>
      <c r="E904" s="59" t="b">
        <f aca="false">TRUE()</f>
        <v>1</v>
      </c>
      <c r="F904" s="57" t="n">
        <v>1</v>
      </c>
      <c r="G904" s="57" t="s">
        <v>5172</v>
      </c>
      <c r="H904" s="57" t="s">
        <v>4950</v>
      </c>
      <c r="I904" s="57" t="n">
        <v>5</v>
      </c>
      <c r="J904" s="57" t="s">
        <v>4570</v>
      </c>
      <c r="K904" s="57" t="n">
        <v>2</v>
      </c>
      <c r="L904" s="59" t="b">
        <f aca="false">FALSE()</f>
        <v>0</v>
      </c>
      <c r="M904" s="59" t="b">
        <f aca="false">TRUE()</f>
        <v>1</v>
      </c>
      <c r="N904" s="59" t="b">
        <f aca="false">TRUE()</f>
        <v>1</v>
      </c>
      <c r="O904" s="59" t="b">
        <f aca="false">TRUE()</f>
        <v>1</v>
      </c>
      <c r="P904" s="59" t="b">
        <f aca="false">TRUE()</f>
        <v>1</v>
      </c>
      <c r="Q904" s="57" t="s">
        <v>5447</v>
      </c>
      <c r="R904" s="57" t="s">
        <v>5487</v>
      </c>
      <c r="S904" s="57" t="s">
        <v>5558</v>
      </c>
      <c r="T904" s="58" t="n">
        <v>1</v>
      </c>
      <c r="U904" s="58" t="n">
        <v>94.8199996948242</v>
      </c>
      <c r="V904" s="57" t="s">
        <v>341</v>
      </c>
      <c r="W904" s="57" t="s">
        <v>282</v>
      </c>
      <c r="X904" s="57" t="s">
        <v>5174</v>
      </c>
      <c r="Y904" s="57" t="s">
        <v>5173</v>
      </c>
      <c r="Z904" s="57" t="s">
        <v>334</v>
      </c>
      <c r="AA904" s="57" t="n">
        <v>176</v>
      </c>
      <c r="AB904" s="57" t="n">
        <v>176</v>
      </c>
      <c r="AC904" s="57" t="s">
        <v>5459</v>
      </c>
      <c r="AD904" s="57" t="s">
        <v>5487</v>
      </c>
      <c r="AE904" s="57" t="s">
        <v>4838</v>
      </c>
      <c r="AF904" s="58" t="n">
        <v>1</v>
      </c>
      <c r="AG904" s="58" t="n">
        <v>101.209999084473</v>
      </c>
      <c r="AH904" s="58" t="n">
        <v>3.87828415668579</v>
      </c>
      <c r="AI904" s="59" t="b">
        <f aca="false">FALSE()</f>
        <v>0</v>
      </c>
      <c r="AJ904" s="59" t="b">
        <f aca="false">TRUE()</f>
        <v>1</v>
      </c>
      <c r="AK904" s="57" t="s">
        <v>5555</v>
      </c>
    </row>
    <row r="905" customFormat="false" ht="15" hidden="false" customHeight="true" outlineLevel="0" collapsed="false">
      <c r="B905" s="57" t="s">
        <v>4716</v>
      </c>
      <c r="C905" s="57" t="s">
        <v>255</v>
      </c>
      <c r="D905" s="57" t="s">
        <v>410</v>
      </c>
      <c r="E905" s="59" t="b">
        <f aca="false">TRUE()</f>
        <v>1</v>
      </c>
      <c r="F905" s="57" t="n">
        <v>1</v>
      </c>
      <c r="G905" s="57" t="s">
        <v>5172</v>
      </c>
      <c r="H905" s="57" t="s">
        <v>4950</v>
      </c>
      <c r="I905" s="57" t="n">
        <v>5</v>
      </c>
      <c r="J905" s="57" t="s">
        <v>4570</v>
      </c>
      <c r="K905" s="57" t="n">
        <v>2</v>
      </c>
      <c r="L905" s="59" t="b">
        <f aca="false">FALSE()</f>
        <v>0</v>
      </c>
      <c r="M905" s="59" t="b">
        <f aca="false">TRUE()</f>
        <v>1</v>
      </c>
      <c r="N905" s="59" t="b">
        <f aca="false">TRUE()</f>
        <v>1</v>
      </c>
      <c r="O905" s="59" t="b">
        <f aca="false">TRUE()</f>
        <v>1</v>
      </c>
      <c r="P905" s="59" t="b">
        <f aca="false">TRUE()</f>
        <v>1</v>
      </c>
      <c r="Q905" s="57" t="s">
        <v>5447</v>
      </c>
      <c r="R905" s="57" t="s">
        <v>5487</v>
      </c>
      <c r="S905" s="57" t="s">
        <v>5558</v>
      </c>
      <c r="T905" s="58" t="n">
        <v>1</v>
      </c>
      <c r="U905" s="58" t="n">
        <v>94.8199996948242</v>
      </c>
      <c r="V905" s="57" t="s">
        <v>341</v>
      </c>
      <c r="W905" s="57" t="s">
        <v>282</v>
      </c>
      <c r="X905" s="57" t="s">
        <v>5174</v>
      </c>
      <c r="Y905" s="57" t="s">
        <v>5173</v>
      </c>
      <c r="Z905" s="57" t="s">
        <v>334</v>
      </c>
      <c r="AA905" s="57" t="n">
        <v>176</v>
      </c>
      <c r="AB905" s="57" t="n">
        <v>176</v>
      </c>
      <c r="AC905" s="57" t="s">
        <v>5459</v>
      </c>
      <c r="AD905" s="57" t="s">
        <v>5450</v>
      </c>
      <c r="AE905" s="57" t="s">
        <v>4838</v>
      </c>
      <c r="AF905" s="58" t="n">
        <v>1</v>
      </c>
      <c r="AG905" s="58" t="n">
        <v>96.9100036621094</v>
      </c>
      <c r="AH905" s="58" t="n">
        <v>3.85242404208052</v>
      </c>
      <c r="AI905" s="59" t="b">
        <f aca="false">FALSE()</f>
        <v>0</v>
      </c>
      <c r="AJ905" s="59" t="b">
        <f aca="false">TRUE()</f>
        <v>1</v>
      </c>
      <c r="AK905" s="57" t="s">
        <v>5555</v>
      </c>
    </row>
    <row r="906" customFormat="false" ht="15" hidden="false" customHeight="true" outlineLevel="0" collapsed="false">
      <c r="B906" s="57" t="s">
        <v>4716</v>
      </c>
      <c r="C906" s="57" t="s">
        <v>255</v>
      </c>
      <c r="D906" s="57" t="s">
        <v>410</v>
      </c>
      <c r="E906" s="59" t="b">
        <f aca="false">TRUE()</f>
        <v>1</v>
      </c>
      <c r="F906" s="57" t="n">
        <v>1</v>
      </c>
      <c r="G906" s="57" t="s">
        <v>5172</v>
      </c>
      <c r="H906" s="57" t="s">
        <v>4950</v>
      </c>
      <c r="I906" s="57" t="n">
        <v>5</v>
      </c>
      <c r="J906" s="57" t="s">
        <v>4570</v>
      </c>
      <c r="K906" s="57" t="n">
        <v>2</v>
      </c>
      <c r="L906" s="59" t="b">
        <f aca="false">FALSE()</f>
        <v>0</v>
      </c>
      <c r="M906" s="59" t="b">
        <f aca="false">TRUE()</f>
        <v>1</v>
      </c>
      <c r="N906" s="59" t="b">
        <f aca="false">TRUE()</f>
        <v>1</v>
      </c>
      <c r="O906" s="59" t="b">
        <f aca="false">TRUE()</f>
        <v>1</v>
      </c>
      <c r="P906" s="59" t="b">
        <f aca="false">TRUE()</f>
        <v>1</v>
      </c>
      <c r="Q906" s="57" t="s">
        <v>5447</v>
      </c>
      <c r="R906" s="57" t="s">
        <v>5487</v>
      </c>
      <c r="S906" s="57" t="s">
        <v>5558</v>
      </c>
      <c r="T906" s="58" t="n">
        <v>1</v>
      </c>
      <c r="U906" s="58" t="n">
        <v>94.8199996948242</v>
      </c>
      <c r="V906" s="57" t="s">
        <v>341</v>
      </c>
      <c r="W906" s="57" t="s">
        <v>282</v>
      </c>
      <c r="X906" s="57" t="s">
        <v>5174</v>
      </c>
      <c r="Y906" s="57" t="s">
        <v>5173</v>
      </c>
      <c r="Z906" s="57" t="s">
        <v>334</v>
      </c>
      <c r="AA906" s="57" t="n">
        <v>176</v>
      </c>
      <c r="AB906" s="57" t="n">
        <v>176</v>
      </c>
      <c r="AC906" s="57" t="s">
        <v>5459</v>
      </c>
      <c r="AD906" s="57" t="s">
        <v>5493</v>
      </c>
      <c r="AE906" s="57" t="s">
        <v>4838</v>
      </c>
      <c r="AF906" s="58" t="n">
        <v>1</v>
      </c>
      <c r="AG906" s="58" t="n">
        <v>100.010002136231</v>
      </c>
      <c r="AH906" s="58" t="n">
        <v>3.50706900416858</v>
      </c>
      <c r="AI906" s="59" t="b">
        <f aca="false">FALSE()</f>
        <v>0</v>
      </c>
      <c r="AJ906" s="59" t="b">
        <f aca="false">TRUE()</f>
        <v>1</v>
      </c>
      <c r="AK906" s="57" t="s">
        <v>5555</v>
      </c>
    </row>
    <row r="907" customFormat="false" ht="15" hidden="false" customHeight="true" outlineLevel="0" collapsed="false">
      <c r="B907" s="57" t="s">
        <v>4716</v>
      </c>
      <c r="C907" s="57" t="s">
        <v>255</v>
      </c>
      <c r="D907" s="57" t="s">
        <v>410</v>
      </c>
      <c r="E907" s="59" t="b">
        <f aca="false">TRUE()</f>
        <v>1</v>
      </c>
      <c r="F907" s="57" t="n">
        <v>1</v>
      </c>
      <c r="G907" s="57" t="s">
        <v>5172</v>
      </c>
      <c r="H907" s="57" t="s">
        <v>4950</v>
      </c>
      <c r="I907" s="57" t="n">
        <v>5</v>
      </c>
      <c r="J907" s="57" t="s">
        <v>4570</v>
      </c>
      <c r="K907" s="57" t="n">
        <v>2</v>
      </c>
      <c r="L907" s="59" t="b">
        <f aca="false">FALSE()</f>
        <v>0</v>
      </c>
      <c r="M907" s="59" t="b">
        <f aca="false">TRUE()</f>
        <v>1</v>
      </c>
      <c r="N907" s="59" t="b">
        <f aca="false">TRUE()</f>
        <v>1</v>
      </c>
      <c r="O907" s="59" t="b">
        <f aca="false">TRUE()</f>
        <v>1</v>
      </c>
      <c r="P907" s="59" t="b">
        <f aca="false">TRUE()</f>
        <v>1</v>
      </c>
      <c r="Q907" s="57" t="s">
        <v>5447</v>
      </c>
      <c r="R907" s="57" t="s">
        <v>5487</v>
      </c>
      <c r="S907" s="57" t="s">
        <v>5558</v>
      </c>
      <c r="T907" s="58" t="n">
        <v>1</v>
      </c>
      <c r="U907" s="58" t="n">
        <v>94.8199996948242</v>
      </c>
      <c r="V907" s="57" t="s">
        <v>341</v>
      </c>
      <c r="W907" s="57" t="s">
        <v>282</v>
      </c>
      <c r="X907" s="57" t="s">
        <v>5174</v>
      </c>
      <c r="Y907" s="57" t="s">
        <v>5173</v>
      </c>
      <c r="Z907" s="57" t="s">
        <v>334</v>
      </c>
      <c r="AA907" s="57" t="n">
        <v>176</v>
      </c>
      <c r="AB907" s="57" t="n">
        <v>176</v>
      </c>
      <c r="AC907" s="57" t="s">
        <v>5459</v>
      </c>
      <c r="AD907" s="57" t="s">
        <v>5460</v>
      </c>
      <c r="AE907" s="57" t="s">
        <v>4838</v>
      </c>
      <c r="AF907" s="58" t="n">
        <v>1</v>
      </c>
      <c r="AG907" s="58" t="n">
        <v>96.9800033569336</v>
      </c>
      <c r="AH907" s="58" t="n">
        <v>3.4935443320502</v>
      </c>
      <c r="AI907" s="59" t="b">
        <f aca="false">TRUE()</f>
        <v>1</v>
      </c>
      <c r="AJ907" s="59" t="b">
        <f aca="false">TRUE()</f>
        <v>1</v>
      </c>
      <c r="AK907" s="57" t="s">
        <v>5555</v>
      </c>
    </row>
    <row r="908" customFormat="false" ht="15" hidden="false" customHeight="true" outlineLevel="0" collapsed="false">
      <c r="B908" s="57" t="s">
        <v>4716</v>
      </c>
      <c r="C908" s="57" t="s">
        <v>255</v>
      </c>
      <c r="D908" s="57" t="s">
        <v>410</v>
      </c>
      <c r="E908" s="59" t="b">
        <f aca="false">TRUE()</f>
        <v>1</v>
      </c>
      <c r="F908" s="57" t="n">
        <v>1</v>
      </c>
      <c r="G908" s="57" t="s">
        <v>5172</v>
      </c>
      <c r="H908" s="57" t="s">
        <v>4950</v>
      </c>
      <c r="I908" s="57" t="n">
        <v>5</v>
      </c>
      <c r="J908" s="57" t="s">
        <v>4570</v>
      </c>
      <c r="K908" s="57" t="n">
        <v>2</v>
      </c>
      <c r="L908" s="59" t="b">
        <f aca="false">FALSE()</f>
        <v>0</v>
      </c>
      <c r="M908" s="59" t="b">
        <f aca="false">TRUE()</f>
        <v>1</v>
      </c>
      <c r="N908" s="59" t="b">
        <f aca="false">TRUE()</f>
        <v>1</v>
      </c>
      <c r="O908" s="59" t="b">
        <f aca="false">TRUE()</f>
        <v>1</v>
      </c>
      <c r="P908" s="59" t="b">
        <f aca="false">TRUE()</f>
        <v>1</v>
      </c>
      <c r="Q908" s="57" t="s">
        <v>5447</v>
      </c>
      <c r="R908" s="57" t="s">
        <v>5487</v>
      </c>
      <c r="S908" s="57" t="s">
        <v>5558</v>
      </c>
      <c r="T908" s="58" t="n">
        <v>1</v>
      </c>
      <c r="U908" s="58" t="n">
        <v>94.8199996948242</v>
      </c>
      <c r="V908" s="57" t="s">
        <v>551</v>
      </c>
      <c r="W908" s="57" t="s">
        <v>282</v>
      </c>
      <c r="X908" s="57" t="s">
        <v>5180</v>
      </c>
      <c r="Y908" s="57" t="s">
        <v>5157</v>
      </c>
      <c r="Z908" s="57" t="s">
        <v>4856</v>
      </c>
      <c r="AA908" s="57" t="n">
        <v>145</v>
      </c>
      <c r="AB908" s="57" t="n">
        <v>145</v>
      </c>
      <c r="AC908" s="57" t="s">
        <v>5417</v>
      </c>
      <c r="AD908" s="57" t="s">
        <v>4840</v>
      </c>
      <c r="AE908" s="57" t="s">
        <v>4838</v>
      </c>
      <c r="AF908" s="58" t="n">
        <v>1</v>
      </c>
      <c r="AG908" s="58" t="n">
        <v>86.1699981689453</v>
      </c>
      <c r="AH908" s="58" t="n">
        <v>4.40803788549964</v>
      </c>
      <c r="AI908" s="59" t="b">
        <f aca="false">FALSE()</f>
        <v>0</v>
      </c>
      <c r="AJ908" s="59" t="b">
        <f aca="false">FALSE()</f>
        <v>0</v>
      </c>
      <c r="AK908" s="57" t="s">
        <v>5555</v>
      </c>
    </row>
    <row r="909" customFormat="false" ht="15" hidden="false" customHeight="true" outlineLevel="0" collapsed="false">
      <c r="B909" s="57" t="s">
        <v>4716</v>
      </c>
      <c r="C909" s="57" t="s">
        <v>255</v>
      </c>
      <c r="D909" s="57" t="s">
        <v>410</v>
      </c>
      <c r="E909" s="59" t="b">
        <f aca="false">TRUE()</f>
        <v>1</v>
      </c>
      <c r="F909" s="57" t="n">
        <v>1</v>
      </c>
      <c r="G909" s="57" t="s">
        <v>5172</v>
      </c>
      <c r="H909" s="57" t="s">
        <v>4950</v>
      </c>
      <c r="I909" s="57" t="n">
        <v>5</v>
      </c>
      <c r="J909" s="57" t="s">
        <v>4570</v>
      </c>
      <c r="K909" s="57" t="n">
        <v>2</v>
      </c>
      <c r="L909" s="59" t="b">
        <f aca="false">FALSE()</f>
        <v>0</v>
      </c>
      <c r="M909" s="59" t="b">
        <f aca="false">TRUE()</f>
        <v>1</v>
      </c>
      <c r="N909" s="59" t="b">
        <f aca="false">TRUE()</f>
        <v>1</v>
      </c>
      <c r="O909" s="59" t="b">
        <f aca="false">TRUE()</f>
        <v>1</v>
      </c>
      <c r="P909" s="59" t="b">
        <f aca="false">TRUE()</f>
        <v>1</v>
      </c>
      <c r="Q909" s="57" t="s">
        <v>5447</v>
      </c>
      <c r="R909" s="57" t="s">
        <v>5487</v>
      </c>
      <c r="S909" s="57" t="s">
        <v>5558</v>
      </c>
      <c r="T909" s="58" t="n">
        <v>1</v>
      </c>
      <c r="U909" s="58" t="n">
        <v>94.8199996948242</v>
      </c>
      <c r="V909" s="57" t="s">
        <v>551</v>
      </c>
      <c r="W909" s="57" t="s">
        <v>282</v>
      </c>
      <c r="X909" s="57" t="s">
        <v>5180</v>
      </c>
      <c r="Y909" s="57" t="s">
        <v>5157</v>
      </c>
      <c r="Z909" s="57" t="s">
        <v>4856</v>
      </c>
      <c r="AA909" s="57" t="n">
        <v>146</v>
      </c>
      <c r="AB909" s="57" t="n">
        <v>146</v>
      </c>
      <c r="AC909" s="57" t="s">
        <v>5425</v>
      </c>
      <c r="AD909" s="57" t="s">
        <v>4795</v>
      </c>
      <c r="AE909" s="57" t="s">
        <v>4795</v>
      </c>
      <c r="AF909" s="58" t="n">
        <v>1</v>
      </c>
      <c r="AG909" s="58" t="n">
        <v>77.379997253418</v>
      </c>
      <c r="AH909" s="58" t="n">
        <v>4.04442641174246</v>
      </c>
      <c r="AI909" s="59" t="b">
        <f aca="false">FALSE()</f>
        <v>0</v>
      </c>
      <c r="AJ909" s="59" t="b">
        <f aca="false">FALSE()</f>
        <v>0</v>
      </c>
      <c r="AK909" s="57" t="s">
        <v>5555</v>
      </c>
    </row>
    <row r="910" customFormat="false" ht="15" hidden="false" customHeight="true" outlineLevel="0" collapsed="false">
      <c r="B910" s="57" t="s">
        <v>4716</v>
      </c>
      <c r="C910" s="57" t="s">
        <v>255</v>
      </c>
      <c r="D910" s="57" t="s">
        <v>410</v>
      </c>
      <c r="E910" s="59" t="b">
        <f aca="false">TRUE()</f>
        <v>1</v>
      </c>
      <c r="F910" s="57" t="n">
        <v>1</v>
      </c>
      <c r="G910" s="57" t="s">
        <v>5172</v>
      </c>
      <c r="H910" s="57" t="s">
        <v>4950</v>
      </c>
      <c r="I910" s="57" t="n">
        <v>5</v>
      </c>
      <c r="J910" s="57" t="s">
        <v>4570</v>
      </c>
      <c r="K910" s="57" t="n">
        <v>2</v>
      </c>
      <c r="L910" s="59" t="b">
        <f aca="false">FALSE()</f>
        <v>0</v>
      </c>
      <c r="M910" s="59" t="b">
        <f aca="false">TRUE()</f>
        <v>1</v>
      </c>
      <c r="N910" s="59" t="b">
        <f aca="false">TRUE()</f>
        <v>1</v>
      </c>
      <c r="O910" s="59" t="b">
        <f aca="false">TRUE()</f>
        <v>1</v>
      </c>
      <c r="P910" s="59" t="b">
        <f aca="false">TRUE()</f>
        <v>1</v>
      </c>
      <c r="Q910" s="57" t="s">
        <v>5447</v>
      </c>
      <c r="R910" s="57" t="s">
        <v>5450</v>
      </c>
      <c r="S910" s="57" t="s">
        <v>5558</v>
      </c>
      <c r="T910" s="58" t="n">
        <v>1</v>
      </c>
      <c r="U910" s="58" t="n">
        <v>100.360000610352</v>
      </c>
      <c r="V910" s="57" t="s">
        <v>551</v>
      </c>
      <c r="W910" s="57" t="s">
        <v>282</v>
      </c>
      <c r="X910" s="57" t="s">
        <v>5180</v>
      </c>
      <c r="Y910" s="57" t="s">
        <v>5157</v>
      </c>
      <c r="Z910" s="57" t="s">
        <v>4856</v>
      </c>
      <c r="AA910" s="57" t="n">
        <v>145</v>
      </c>
      <c r="AB910" s="57" t="n">
        <v>145</v>
      </c>
      <c r="AC910" s="57" t="s">
        <v>5417</v>
      </c>
      <c r="AD910" s="57" t="s">
        <v>5028</v>
      </c>
      <c r="AE910" s="57" t="s">
        <v>4838</v>
      </c>
      <c r="AF910" s="58" t="n">
        <v>1</v>
      </c>
      <c r="AG910" s="58" t="n">
        <v>84.0899963378906</v>
      </c>
      <c r="AH910" s="58" t="n">
        <v>3.750473703414</v>
      </c>
      <c r="AI910" s="59" t="b">
        <f aca="false">FALSE()</f>
        <v>0</v>
      </c>
      <c r="AJ910" s="59" t="b">
        <f aca="false">TRUE()</f>
        <v>1</v>
      </c>
      <c r="AK910" s="57" t="s">
        <v>5555</v>
      </c>
    </row>
    <row r="911" customFormat="false" ht="15" hidden="false" customHeight="true" outlineLevel="0" collapsed="false">
      <c r="B911" s="57" t="s">
        <v>4716</v>
      </c>
      <c r="C911" s="57" t="s">
        <v>255</v>
      </c>
      <c r="D911" s="57" t="s">
        <v>410</v>
      </c>
      <c r="E911" s="59" t="b">
        <f aca="false">TRUE()</f>
        <v>1</v>
      </c>
      <c r="F911" s="57" t="n">
        <v>1</v>
      </c>
      <c r="G911" s="57" t="s">
        <v>5172</v>
      </c>
      <c r="H911" s="57" t="s">
        <v>4950</v>
      </c>
      <c r="I911" s="57" t="n">
        <v>5</v>
      </c>
      <c r="J911" s="57" t="s">
        <v>4570</v>
      </c>
      <c r="K911" s="57" t="n">
        <v>2</v>
      </c>
      <c r="L911" s="59" t="b">
        <f aca="false">FALSE()</f>
        <v>0</v>
      </c>
      <c r="M911" s="59" t="b">
        <f aca="false">TRUE()</f>
        <v>1</v>
      </c>
      <c r="N911" s="59" t="b">
        <f aca="false">TRUE()</f>
        <v>1</v>
      </c>
      <c r="O911" s="59" t="b">
        <f aca="false">TRUE()</f>
        <v>1</v>
      </c>
      <c r="P911" s="59" t="b">
        <f aca="false">TRUE()</f>
        <v>1</v>
      </c>
      <c r="Q911" s="57" t="s">
        <v>5447</v>
      </c>
      <c r="R911" s="57" t="s">
        <v>5450</v>
      </c>
      <c r="S911" s="57" t="s">
        <v>5558</v>
      </c>
      <c r="T911" s="58" t="n">
        <v>1</v>
      </c>
      <c r="U911" s="58" t="n">
        <v>100.360000610352</v>
      </c>
      <c r="V911" s="57" t="s">
        <v>551</v>
      </c>
      <c r="W911" s="57" t="s">
        <v>282</v>
      </c>
      <c r="X911" s="57" t="s">
        <v>5180</v>
      </c>
      <c r="Y911" s="57" t="s">
        <v>5157</v>
      </c>
      <c r="Z911" s="57" t="s">
        <v>4856</v>
      </c>
      <c r="AA911" s="57" t="n">
        <v>145</v>
      </c>
      <c r="AB911" s="57" t="n">
        <v>145</v>
      </c>
      <c r="AC911" s="57" t="s">
        <v>5417</v>
      </c>
      <c r="AD911" s="57" t="s">
        <v>5480</v>
      </c>
      <c r="AE911" s="57" t="s">
        <v>4838</v>
      </c>
      <c r="AF911" s="58" t="n">
        <v>1</v>
      </c>
      <c r="AG911" s="58" t="n">
        <v>86.0199966430664</v>
      </c>
      <c r="AH911" s="58" t="n">
        <v>4.04252507722587</v>
      </c>
      <c r="AI911" s="59" t="b">
        <f aca="false">FALSE()</f>
        <v>0</v>
      </c>
      <c r="AJ911" s="59" t="b">
        <f aca="false">FALSE()</f>
        <v>0</v>
      </c>
      <c r="AK911" s="57" t="s">
        <v>5555</v>
      </c>
    </row>
    <row r="912" customFormat="false" ht="15" hidden="false" customHeight="true" outlineLevel="0" collapsed="false">
      <c r="B912" s="57" t="s">
        <v>4716</v>
      </c>
      <c r="C912" s="57" t="s">
        <v>255</v>
      </c>
      <c r="D912" s="57" t="s">
        <v>410</v>
      </c>
      <c r="E912" s="59" t="b">
        <f aca="false">TRUE()</f>
        <v>1</v>
      </c>
      <c r="F912" s="57" t="n">
        <v>1</v>
      </c>
      <c r="G912" s="57" t="s">
        <v>5172</v>
      </c>
      <c r="H912" s="57" t="s">
        <v>4950</v>
      </c>
      <c r="I912" s="57" t="n">
        <v>5</v>
      </c>
      <c r="J912" s="57" t="s">
        <v>4570</v>
      </c>
      <c r="K912" s="57" t="n">
        <v>2</v>
      </c>
      <c r="L912" s="59" t="b">
        <f aca="false">FALSE()</f>
        <v>0</v>
      </c>
      <c r="M912" s="59" t="b">
        <f aca="false">TRUE()</f>
        <v>1</v>
      </c>
      <c r="N912" s="59" t="b">
        <f aca="false">TRUE()</f>
        <v>1</v>
      </c>
      <c r="O912" s="59" t="b">
        <f aca="false">TRUE()</f>
        <v>1</v>
      </c>
      <c r="P912" s="59" t="b">
        <f aca="false">TRUE()</f>
        <v>1</v>
      </c>
      <c r="Q912" s="57" t="s">
        <v>5447</v>
      </c>
      <c r="R912" s="57" t="s">
        <v>5493</v>
      </c>
      <c r="S912" s="57" t="s">
        <v>5558</v>
      </c>
      <c r="T912" s="58" t="n">
        <v>1</v>
      </c>
      <c r="U912" s="58" t="n">
        <v>98.7399978637695</v>
      </c>
      <c r="V912" s="57" t="s">
        <v>341</v>
      </c>
      <c r="W912" s="57" t="s">
        <v>282</v>
      </c>
      <c r="X912" s="57" t="s">
        <v>5174</v>
      </c>
      <c r="Y912" s="57" t="s">
        <v>5173</v>
      </c>
      <c r="Z912" s="57" t="s">
        <v>334</v>
      </c>
      <c r="AA912" s="57" t="n">
        <v>176</v>
      </c>
      <c r="AB912" s="57" t="n">
        <v>176</v>
      </c>
      <c r="AC912" s="57" t="s">
        <v>5459</v>
      </c>
      <c r="AD912" s="57" t="s">
        <v>5030</v>
      </c>
      <c r="AE912" s="57" t="s">
        <v>4838</v>
      </c>
      <c r="AF912" s="58" t="n">
        <v>1</v>
      </c>
      <c r="AG912" s="58" t="n">
        <v>100.040000915527</v>
      </c>
      <c r="AH912" s="58" t="n">
        <v>3.94804977172275</v>
      </c>
      <c r="AI912" s="59" t="b">
        <f aca="false">FALSE()</f>
        <v>0</v>
      </c>
      <c r="AJ912" s="59" t="b">
        <f aca="false">TRUE()</f>
        <v>1</v>
      </c>
      <c r="AK912" s="57" t="s">
        <v>5555</v>
      </c>
    </row>
    <row r="913" customFormat="false" ht="15" hidden="false" customHeight="true" outlineLevel="0" collapsed="false">
      <c r="B913" s="57" t="s">
        <v>4716</v>
      </c>
      <c r="C913" s="57" t="s">
        <v>255</v>
      </c>
      <c r="D913" s="57" t="s">
        <v>410</v>
      </c>
      <c r="E913" s="59" t="b">
        <f aca="false">TRUE()</f>
        <v>1</v>
      </c>
      <c r="F913" s="57" t="n">
        <v>1</v>
      </c>
      <c r="G913" s="57" t="s">
        <v>5172</v>
      </c>
      <c r="H913" s="57" t="s">
        <v>4950</v>
      </c>
      <c r="I913" s="57" t="n">
        <v>5</v>
      </c>
      <c r="J913" s="57" t="s">
        <v>4570</v>
      </c>
      <c r="K913" s="57" t="n">
        <v>2</v>
      </c>
      <c r="L913" s="59" t="b">
        <f aca="false">FALSE()</f>
        <v>0</v>
      </c>
      <c r="M913" s="59" t="b">
        <f aca="false">TRUE()</f>
        <v>1</v>
      </c>
      <c r="N913" s="59" t="b">
        <f aca="false">TRUE()</f>
        <v>1</v>
      </c>
      <c r="O913" s="59" t="b">
        <f aca="false">TRUE()</f>
        <v>1</v>
      </c>
      <c r="P913" s="59" t="b">
        <f aca="false">TRUE()</f>
        <v>1</v>
      </c>
      <c r="Q913" s="57" t="s">
        <v>5447</v>
      </c>
      <c r="R913" s="57" t="s">
        <v>5493</v>
      </c>
      <c r="S913" s="57" t="s">
        <v>5558</v>
      </c>
      <c r="T913" s="58" t="n">
        <v>1</v>
      </c>
      <c r="U913" s="58" t="n">
        <v>98.7399978637695</v>
      </c>
      <c r="V913" s="57" t="s">
        <v>341</v>
      </c>
      <c r="W913" s="57" t="s">
        <v>282</v>
      </c>
      <c r="X913" s="57" t="s">
        <v>5174</v>
      </c>
      <c r="Y913" s="57" t="s">
        <v>5173</v>
      </c>
      <c r="Z913" s="57" t="s">
        <v>334</v>
      </c>
      <c r="AA913" s="57" t="n">
        <v>176</v>
      </c>
      <c r="AB913" s="57" t="n">
        <v>176</v>
      </c>
      <c r="AC913" s="57" t="s">
        <v>5459</v>
      </c>
      <c r="AD913" s="57" t="s">
        <v>5481</v>
      </c>
      <c r="AE913" s="57" t="s">
        <v>4838</v>
      </c>
      <c r="AF913" s="58" t="n">
        <v>1</v>
      </c>
      <c r="AG913" s="58" t="n">
        <v>97.8899993896484</v>
      </c>
      <c r="AH913" s="58" t="n">
        <v>4.25080862895518</v>
      </c>
      <c r="AI913" s="59" t="b">
        <f aca="false">FALSE()</f>
        <v>0</v>
      </c>
      <c r="AJ913" s="59" t="b">
        <f aca="false">FALSE()</f>
        <v>0</v>
      </c>
      <c r="AK913" s="57" t="s">
        <v>5555</v>
      </c>
    </row>
    <row r="914" customFormat="false" ht="15" hidden="false" customHeight="true" outlineLevel="0" collapsed="false">
      <c r="B914" s="57" t="s">
        <v>4716</v>
      </c>
      <c r="C914" s="57" t="s">
        <v>255</v>
      </c>
      <c r="D914" s="57" t="s">
        <v>410</v>
      </c>
      <c r="E914" s="59" t="b">
        <f aca="false">TRUE()</f>
        <v>1</v>
      </c>
      <c r="F914" s="57" t="n">
        <v>1</v>
      </c>
      <c r="G914" s="57" t="s">
        <v>5172</v>
      </c>
      <c r="H914" s="57" t="s">
        <v>4950</v>
      </c>
      <c r="I914" s="57" t="n">
        <v>5</v>
      </c>
      <c r="J914" s="57" t="s">
        <v>4570</v>
      </c>
      <c r="K914" s="57" t="n">
        <v>2</v>
      </c>
      <c r="L914" s="59" t="b">
        <f aca="false">FALSE()</f>
        <v>0</v>
      </c>
      <c r="M914" s="59" t="b">
        <f aca="false">TRUE()</f>
        <v>1</v>
      </c>
      <c r="N914" s="59" t="b">
        <f aca="false">TRUE()</f>
        <v>1</v>
      </c>
      <c r="O914" s="59" t="b">
        <f aca="false">TRUE()</f>
        <v>1</v>
      </c>
      <c r="P914" s="59" t="b">
        <f aca="false">TRUE()</f>
        <v>1</v>
      </c>
      <c r="Q914" s="57" t="s">
        <v>5447</v>
      </c>
      <c r="R914" s="57" t="s">
        <v>5493</v>
      </c>
      <c r="S914" s="57" t="s">
        <v>5558</v>
      </c>
      <c r="T914" s="58" t="n">
        <v>1</v>
      </c>
      <c r="U914" s="58" t="n">
        <v>98.7399978637695</v>
      </c>
      <c r="V914" s="57" t="s">
        <v>341</v>
      </c>
      <c r="W914" s="57" t="s">
        <v>282</v>
      </c>
      <c r="X914" s="57" t="s">
        <v>5174</v>
      </c>
      <c r="Y914" s="57" t="s">
        <v>5173</v>
      </c>
      <c r="Z914" s="57" t="s">
        <v>334</v>
      </c>
      <c r="AA914" s="57" t="n">
        <v>176</v>
      </c>
      <c r="AB914" s="57" t="n">
        <v>176</v>
      </c>
      <c r="AC914" s="57" t="s">
        <v>5459</v>
      </c>
      <c r="AD914" s="57" t="s">
        <v>5487</v>
      </c>
      <c r="AE914" s="57" t="s">
        <v>4838</v>
      </c>
      <c r="AF914" s="58" t="n">
        <v>1</v>
      </c>
      <c r="AG914" s="58" t="n">
        <v>101.209999084473</v>
      </c>
      <c r="AH914" s="58" t="n">
        <v>3.72907025946145</v>
      </c>
      <c r="AI914" s="59" t="b">
        <f aca="false">FALSE()</f>
        <v>0</v>
      </c>
      <c r="AJ914" s="59" t="b">
        <f aca="false">TRUE()</f>
        <v>1</v>
      </c>
      <c r="AK914" s="57" t="s">
        <v>5555</v>
      </c>
    </row>
    <row r="915" customFormat="false" ht="15" hidden="false" customHeight="true" outlineLevel="0" collapsed="false">
      <c r="B915" s="57" t="s">
        <v>4716</v>
      </c>
      <c r="C915" s="57" t="s">
        <v>255</v>
      </c>
      <c r="D915" s="57" t="s">
        <v>410</v>
      </c>
      <c r="E915" s="59" t="b">
        <f aca="false">TRUE()</f>
        <v>1</v>
      </c>
      <c r="F915" s="57" t="n">
        <v>1</v>
      </c>
      <c r="G915" s="57" t="s">
        <v>5172</v>
      </c>
      <c r="H915" s="57" t="s">
        <v>4950</v>
      </c>
      <c r="I915" s="57" t="n">
        <v>5</v>
      </c>
      <c r="J915" s="57" t="s">
        <v>4570</v>
      </c>
      <c r="K915" s="57" t="n">
        <v>2</v>
      </c>
      <c r="L915" s="59" t="b">
        <f aca="false">FALSE()</f>
        <v>0</v>
      </c>
      <c r="M915" s="59" t="b">
        <f aca="false">TRUE()</f>
        <v>1</v>
      </c>
      <c r="N915" s="59" t="b">
        <f aca="false">TRUE()</f>
        <v>1</v>
      </c>
      <c r="O915" s="59" t="b">
        <f aca="false">TRUE()</f>
        <v>1</v>
      </c>
      <c r="P915" s="59" t="b">
        <f aca="false">TRUE()</f>
        <v>1</v>
      </c>
      <c r="Q915" s="57" t="s">
        <v>5447</v>
      </c>
      <c r="R915" s="57" t="s">
        <v>5493</v>
      </c>
      <c r="S915" s="57" t="s">
        <v>5558</v>
      </c>
      <c r="T915" s="58" t="n">
        <v>1</v>
      </c>
      <c r="U915" s="58" t="n">
        <v>98.7399978637695</v>
      </c>
      <c r="V915" s="57" t="s">
        <v>341</v>
      </c>
      <c r="W915" s="57" t="s">
        <v>282</v>
      </c>
      <c r="X915" s="57" t="s">
        <v>5174</v>
      </c>
      <c r="Y915" s="57" t="s">
        <v>5173</v>
      </c>
      <c r="Z915" s="57" t="s">
        <v>334</v>
      </c>
      <c r="AA915" s="57" t="n">
        <v>176</v>
      </c>
      <c r="AB915" s="57" t="n">
        <v>176</v>
      </c>
      <c r="AC915" s="57" t="s">
        <v>5459</v>
      </c>
      <c r="AD915" s="57" t="s">
        <v>5450</v>
      </c>
      <c r="AE915" s="57" t="s">
        <v>4838</v>
      </c>
      <c r="AF915" s="58" t="n">
        <v>1</v>
      </c>
      <c r="AG915" s="58" t="n">
        <v>96.9100036621094</v>
      </c>
      <c r="AH915" s="58" t="n">
        <v>4.35320181016226</v>
      </c>
      <c r="AI915" s="59" t="b">
        <f aca="false">FALSE()</f>
        <v>0</v>
      </c>
      <c r="AJ915" s="59" t="b">
        <f aca="false">FALSE()</f>
        <v>0</v>
      </c>
      <c r="AK915" s="57" t="s">
        <v>5555</v>
      </c>
    </row>
    <row r="916" customFormat="false" ht="15" hidden="false" customHeight="true" outlineLevel="0" collapsed="false">
      <c r="B916" s="57" t="s">
        <v>4716</v>
      </c>
      <c r="C916" s="57" t="s">
        <v>255</v>
      </c>
      <c r="D916" s="57" t="s">
        <v>410</v>
      </c>
      <c r="E916" s="59" t="b">
        <f aca="false">TRUE()</f>
        <v>1</v>
      </c>
      <c r="F916" s="57" t="n">
        <v>1</v>
      </c>
      <c r="G916" s="57" t="s">
        <v>5172</v>
      </c>
      <c r="H916" s="57" t="s">
        <v>4950</v>
      </c>
      <c r="I916" s="57" t="n">
        <v>5</v>
      </c>
      <c r="J916" s="57" t="s">
        <v>4570</v>
      </c>
      <c r="K916" s="57" t="n">
        <v>2</v>
      </c>
      <c r="L916" s="59" t="b">
        <f aca="false">FALSE()</f>
        <v>0</v>
      </c>
      <c r="M916" s="59" t="b">
        <f aca="false">TRUE()</f>
        <v>1</v>
      </c>
      <c r="N916" s="59" t="b">
        <f aca="false">TRUE()</f>
        <v>1</v>
      </c>
      <c r="O916" s="59" t="b">
        <f aca="false">TRUE()</f>
        <v>1</v>
      </c>
      <c r="P916" s="59" t="b">
        <f aca="false">TRUE()</f>
        <v>1</v>
      </c>
      <c r="Q916" s="57" t="s">
        <v>5447</v>
      </c>
      <c r="R916" s="57" t="s">
        <v>5493</v>
      </c>
      <c r="S916" s="57" t="s">
        <v>5558</v>
      </c>
      <c r="T916" s="58" t="n">
        <v>1</v>
      </c>
      <c r="U916" s="58" t="n">
        <v>98.7399978637695</v>
      </c>
      <c r="V916" s="57" t="s">
        <v>341</v>
      </c>
      <c r="W916" s="57" t="s">
        <v>282</v>
      </c>
      <c r="X916" s="57" t="s">
        <v>5174</v>
      </c>
      <c r="Y916" s="57" t="s">
        <v>5173</v>
      </c>
      <c r="Z916" s="57" t="s">
        <v>334</v>
      </c>
      <c r="AA916" s="57" t="n">
        <v>176</v>
      </c>
      <c r="AB916" s="57" t="n">
        <v>176</v>
      </c>
      <c r="AC916" s="57" t="s">
        <v>5459</v>
      </c>
      <c r="AD916" s="57" t="s">
        <v>5493</v>
      </c>
      <c r="AE916" s="57" t="s">
        <v>4838</v>
      </c>
      <c r="AF916" s="58" t="n">
        <v>1</v>
      </c>
      <c r="AG916" s="58" t="n">
        <v>100.010002136231</v>
      </c>
      <c r="AH916" s="58" t="n">
        <v>3.84450725061091</v>
      </c>
      <c r="AI916" s="59" t="b">
        <f aca="false">FALSE()</f>
        <v>0</v>
      </c>
      <c r="AJ916" s="59" t="b">
        <f aca="false">TRUE()</f>
        <v>1</v>
      </c>
      <c r="AK916" s="57" t="s">
        <v>5555</v>
      </c>
    </row>
    <row r="917" customFormat="false" ht="15" hidden="false" customHeight="true" outlineLevel="0" collapsed="false">
      <c r="B917" s="57" t="s">
        <v>4716</v>
      </c>
      <c r="C917" s="57" t="s">
        <v>255</v>
      </c>
      <c r="D917" s="57" t="s">
        <v>410</v>
      </c>
      <c r="E917" s="59" t="b">
        <f aca="false">TRUE()</f>
        <v>1</v>
      </c>
      <c r="F917" s="57" t="n">
        <v>1</v>
      </c>
      <c r="G917" s="57" t="s">
        <v>5172</v>
      </c>
      <c r="H917" s="57" t="s">
        <v>4950</v>
      </c>
      <c r="I917" s="57" t="n">
        <v>5</v>
      </c>
      <c r="J917" s="57" t="s">
        <v>4570</v>
      </c>
      <c r="K917" s="57" t="n">
        <v>2</v>
      </c>
      <c r="L917" s="59" t="b">
        <f aca="false">FALSE()</f>
        <v>0</v>
      </c>
      <c r="M917" s="59" t="b">
        <f aca="false">TRUE()</f>
        <v>1</v>
      </c>
      <c r="N917" s="59" t="b">
        <f aca="false">TRUE()</f>
        <v>1</v>
      </c>
      <c r="O917" s="59" t="b">
        <f aca="false">TRUE()</f>
        <v>1</v>
      </c>
      <c r="P917" s="59" t="b">
        <f aca="false">TRUE()</f>
        <v>1</v>
      </c>
      <c r="Q917" s="57" t="s">
        <v>5447</v>
      </c>
      <c r="R917" s="57" t="s">
        <v>5493</v>
      </c>
      <c r="S917" s="57" t="s">
        <v>5558</v>
      </c>
      <c r="T917" s="58" t="n">
        <v>1</v>
      </c>
      <c r="U917" s="58" t="n">
        <v>98.7399978637695</v>
      </c>
      <c r="V917" s="57" t="s">
        <v>341</v>
      </c>
      <c r="W917" s="57" t="s">
        <v>282</v>
      </c>
      <c r="X917" s="57" t="s">
        <v>5174</v>
      </c>
      <c r="Y917" s="57" t="s">
        <v>5173</v>
      </c>
      <c r="Z917" s="57" t="s">
        <v>334</v>
      </c>
      <c r="AA917" s="57" t="n">
        <v>176</v>
      </c>
      <c r="AB917" s="57" t="n">
        <v>176</v>
      </c>
      <c r="AC917" s="57" t="s">
        <v>5459</v>
      </c>
      <c r="AD917" s="57" t="s">
        <v>5460</v>
      </c>
      <c r="AE917" s="57" t="s">
        <v>4838</v>
      </c>
      <c r="AF917" s="58" t="n">
        <v>1</v>
      </c>
      <c r="AG917" s="58" t="n">
        <v>96.9800033569336</v>
      </c>
      <c r="AH917" s="58" t="n">
        <v>4.16053854687107</v>
      </c>
      <c r="AI917" s="59" t="b">
        <f aca="false">FALSE()</f>
        <v>0</v>
      </c>
      <c r="AJ917" s="59" t="b">
        <f aca="false">FALSE()</f>
        <v>0</v>
      </c>
      <c r="AK917" s="57" t="s">
        <v>5555</v>
      </c>
    </row>
    <row r="918" customFormat="false" ht="15" hidden="false" customHeight="true" outlineLevel="0" collapsed="false">
      <c r="B918" s="57" t="s">
        <v>4716</v>
      </c>
      <c r="C918" s="57" t="s">
        <v>255</v>
      </c>
      <c r="D918" s="57" t="s">
        <v>410</v>
      </c>
      <c r="E918" s="59" t="b">
        <f aca="false">TRUE()</f>
        <v>1</v>
      </c>
      <c r="F918" s="57" t="n">
        <v>1</v>
      </c>
      <c r="G918" s="57" t="s">
        <v>5172</v>
      </c>
      <c r="H918" s="57" t="s">
        <v>4950</v>
      </c>
      <c r="I918" s="57" t="n">
        <v>5</v>
      </c>
      <c r="J918" s="57" t="s">
        <v>4570</v>
      </c>
      <c r="K918" s="57" t="n">
        <v>2</v>
      </c>
      <c r="L918" s="59" t="b">
        <f aca="false">FALSE()</f>
        <v>0</v>
      </c>
      <c r="M918" s="59" t="b">
        <f aca="false">TRUE()</f>
        <v>1</v>
      </c>
      <c r="N918" s="59" t="b">
        <f aca="false">TRUE()</f>
        <v>1</v>
      </c>
      <c r="O918" s="59" t="b">
        <f aca="false">TRUE()</f>
        <v>1</v>
      </c>
      <c r="P918" s="59" t="b">
        <f aca="false">TRUE()</f>
        <v>1</v>
      </c>
      <c r="Q918" s="57" t="s">
        <v>5447</v>
      </c>
      <c r="R918" s="57" t="s">
        <v>5493</v>
      </c>
      <c r="S918" s="57" t="s">
        <v>5558</v>
      </c>
      <c r="T918" s="58" t="n">
        <v>1</v>
      </c>
      <c r="U918" s="58" t="n">
        <v>98.7399978637695</v>
      </c>
      <c r="V918" s="57" t="s">
        <v>551</v>
      </c>
      <c r="W918" s="57" t="s">
        <v>282</v>
      </c>
      <c r="X918" s="57" t="s">
        <v>5180</v>
      </c>
      <c r="Y918" s="57" t="s">
        <v>5157</v>
      </c>
      <c r="Z918" s="57" t="s">
        <v>4856</v>
      </c>
      <c r="AA918" s="57" t="n">
        <v>145</v>
      </c>
      <c r="AB918" s="57" t="n">
        <v>145</v>
      </c>
      <c r="AC918" s="57" t="s">
        <v>5417</v>
      </c>
      <c r="AD918" s="57" t="s">
        <v>4840</v>
      </c>
      <c r="AE918" s="57" t="s">
        <v>4838</v>
      </c>
      <c r="AF918" s="58" t="n">
        <v>1</v>
      </c>
      <c r="AG918" s="58" t="n">
        <v>86.1699981689453</v>
      </c>
      <c r="AH918" s="58" t="n">
        <v>4.23631974713903</v>
      </c>
      <c r="AI918" s="59" t="b">
        <f aca="false">FALSE()</f>
        <v>0</v>
      </c>
      <c r="AJ918" s="59" t="b">
        <f aca="false">FALSE()</f>
        <v>0</v>
      </c>
      <c r="AK918" s="57" t="s">
        <v>5555</v>
      </c>
    </row>
    <row r="919" customFormat="false" ht="15" hidden="false" customHeight="true" outlineLevel="0" collapsed="false">
      <c r="B919" s="57" t="s">
        <v>4716</v>
      </c>
      <c r="C919" s="57" t="s">
        <v>255</v>
      </c>
      <c r="D919" s="57" t="s">
        <v>410</v>
      </c>
      <c r="E919" s="59" t="b">
        <f aca="false">TRUE()</f>
        <v>1</v>
      </c>
      <c r="F919" s="57" t="n">
        <v>1</v>
      </c>
      <c r="G919" s="57" t="s">
        <v>5172</v>
      </c>
      <c r="H919" s="57" t="s">
        <v>4950</v>
      </c>
      <c r="I919" s="57" t="n">
        <v>5</v>
      </c>
      <c r="J919" s="57" t="s">
        <v>4570</v>
      </c>
      <c r="K919" s="57" t="n">
        <v>2</v>
      </c>
      <c r="L919" s="59" t="b">
        <f aca="false">FALSE()</f>
        <v>0</v>
      </c>
      <c r="M919" s="59" t="b">
        <f aca="false">TRUE()</f>
        <v>1</v>
      </c>
      <c r="N919" s="59" t="b">
        <f aca="false">TRUE()</f>
        <v>1</v>
      </c>
      <c r="O919" s="59" t="b">
        <f aca="false">TRUE()</f>
        <v>1</v>
      </c>
      <c r="P919" s="59" t="b">
        <f aca="false">TRUE()</f>
        <v>1</v>
      </c>
      <c r="Q919" s="57" t="s">
        <v>5447</v>
      </c>
      <c r="R919" s="57" t="s">
        <v>5493</v>
      </c>
      <c r="S919" s="57" t="s">
        <v>5558</v>
      </c>
      <c r="T919" s="58" t="n">
        <v>1</v>
      </c>
      <c r="U919" s="58" t="n">
        <v>98.7399978637695</v>
      </c>
      <c r="V919" s="57" t="s">
        <v>551</v>
      </c>
      <c r="W919" s="57" t="s">
        <v>282</v>
      </c>
      <c r="X919" s="57" t="s">
        <v>5180</v>
      </c>
      <c r="Y919" s="57" t="s">
        <v>5157</v>
      </c>
      <c r="Z919" s="57" t="s">
        <v>4856</v>
      </c>
      <c r="AA919" s="57" t="n">
        <v>145</v>
      </c>
      <c r="AB919" s="57" t="n">
        <v>145</v>
      </c>
      <c r="AC919" s="57" t="s">
        <v>5417</v>
      </c>
      <c r="AD919" s="57" t="s">
        <v>5028</v>
      </c>
      <c r="AE919" s="57" t="s">
        <v>4838</v>
      </c>
      <c r="AF919" s="58" t="n">
        <v>1</v>
      </c>
      <c r="AG919" s="58" t="n">
        <v>84.0899963378906</v>
      </c>
      <c r="AH919" s="58" t="n">
        <v>4.15653641870246</v>
      </c>
      <c r="AI919" s="59" t="b">
        <f aca="false">FALSE()</f>
        <v>0</v>
      </c>
      <c r="AJ919" s="59" t="b">
        <f aca="false">FALSE()</f>
        <v>0</v>
      </c>
      <c r="AK919" s="57" t="s">
        <v>5555</v>
      </c>
    </row>
    <row r="920" customFormat="false" ht="15" hidden="false" customHeight="true" outlineLevel="0" collapsed="false">
      <c r="B920" s="57" t="s">
        <v>4716</v>
      </c>
      <c r="C920" s="57" t="s">
        <v>255</v>
      </c>
      <c r="D920" s="57" t="s">
        <v>410</v>
      </c>
      <c r="E920" s="59" t="b">
        <f aca="false">TRUE()</f>
        <v>1</v>
      </c>
      <c r="F920" s="57" t="n">
        <v>1</v>
      </c>
      <c r="G920" s="57" t="s">
        <v>5172</v>
      </c>
      <c r="H920" s="57" t="s">
        <v>4950</v>
      </c>
      <c r="I920" s="57" t="n">
        <v>5</v>
      </c>
      <c r="J920" s="57" t="s">
        <v>4570</v>
      </c>
      <c r="K920" s="57" t="n">
        <v>2</v>
      </c>
      <c r="L920" s="59" t="b">
        <f aca="false">FALSE()</f>
        <v>0</v>
      </c>
      <c r="M920" s="59" t="b">
        <f aca="false">TRUE()</f>
        <v>1</v>
      </c>
      <c r="N920" s="59" t="b">
        <f aca="false">TRUE()</f>
        <v>1</v>
      </c>
      <c r="O920" s="59" t="b">
        <f aca="false">TRUE()</f>
        <v>1</v>
      </c>
      <c r="P920" s="59" t="b">
        <f aca="false">TRUE()</f>
        <v>1</v>
      </c>
      <c r="Q920" s="57" t="s">
        <v>5447</v>
      </c>
      <c r="R920" s="57" t="s">
        <v>5493</v>
      </c>
      <c r="S920" s="57" t="s">
        <v>5558</v>
      </c>
      <c r="T920" s="58" t="n">
        <v>1</v>
      </c>
      <c r="U920" s="58" t="n">
        <v>98.7399978637695</v>
      </c>
      <c r="V920" s="57" t="s">
        <v>551</v>
      </c>
      <c r="W920" s="57" t="s">
        <v>282</v>
      </c>
      <c r="X920" s="57" t="s">
        <v>5180</v>
      </c>
      <c r="Y920" s="57" t="s">
        <v>5157</v>
      </c>
      <c r="Z920" s="57" t="s">
        <v>4856</v>
      </c>
      <c r="AA920" s="57" t="n">
        <v>145</v>
      </c>
      <c r="AB920" s="57" t="n">
        <v>145</v>
      </c>
      <c r="AC920" s="57" t="s">
        <v>5417</v>
      </c>
      <c r="AD920" s="57" t="s">
        <v>5480</v>
      </c>
      <c r="AE920" s="57" t="s">
        <v>4838</v>
      </c>
      <c r="AF920" s="58" t="n">
        <v>1</v>
      </c>
      <c r="AG920" s="58" t="n">
        <v>86.0199966430664</v>
      </c>
      <c r="AH920" s="58" t="n">
        <v>4.24747701582953</v>
      </c>
      <c r="AI920" s="59" t="b">
        <f aca="false">FALSE()</f>
        <v>0</v>
      </c>
      <c r="AJ920" s="59" t="b">
        <f aca="false">FALSE()</f>
        <v>0</v>
      </c>
      <c r="AK920" s="57" t="s">
        <v>5555</v>
      </c>
    </row>
    <row r="921" customFormat="false" ht="15" hidden="false" customHeight="true" outlineLevel="0" collapsed="false">
      <c r="B921" s="57" t="s">
        <v>4716</v>
      </c>
      <c r="C921" s="57" t="s">
        <v>255</v>
      </c>
      <c r="D921" s="57" t="s">
        <v>410</v>
      </c>
      <c r="E921" s="59" t="b">
        <f aca="false">TRUE()</f>
        <v>1</v>
      </c>
      <c r="F921" s="57" t="n">
        <v>1</v>
      </c>
      <c r="G921" s="57" t="s">
        <v>5172</v>
      </c>
      <c r="H921" s="57" t="s">
        <v>4950</v>
      </c>
      <c r="I921" s="57" t="n">
        <v>5</v>
      </c>
      <c r="J921" s="57" t="s">
        <v>4570</v>
      </c>
      <c r="K921" s="57" t="n">
        <v>2</v>
      </c>
      <c r="L921" s="59" t="b">
        <f aca="false">FALSE()</f>
        <v>0</v>
      </c>
      <c r="M921" s="59" t="b">
        <f aca="false">TRUE()</f>
        <v>1</v>
      </c>
      <c r="N921" s="59" t="b">
        <f aca="false">TRUE()</f>
        <v>1</v>
      </c>
      <c r="O921" s="59" t="b">
        <f aca="false">TRUE()</f>
        <v>1</v>
      </c>
      <c r="P921" s="59" t="b">
        <f aca="false">TRUE()</f>
        <v>1</v>
      </c>
      <c r="Q921" s="57" t="s">
        <v>5447</v>
      </c>
      <c r="R921" s="57" t="s">
        <v>5460</v>
      </c>
      <c r="S921" s="57" t="s">
        <v>5558</v>
      </c>
      <c r="T921" s="58" t="n">
        <v>1</v>
      </c>
      <c r="U921" s="58" t="n">
        <v>101.830001831055</v>
      </c>
      <c r="V921" s="57" t="s">
        <v>551</v>
      </c>
      <c r="W921" s="57" t="s">
        <v>282</v>
      </c>
      <c r="X921" s="57" t="s">
        <v>5180</v>
      </c>
      <c r="Y921" s="57" t="s">
        <v>5157</v>
      </c>
      <c r="Z921" s="57" t="s">
        <v>4856</v>
      </c>
      <c r="AA921" s="57" t="n">
        <v>145</v>
      </c>
      <c r="AB921" s="57" t="n">
        <v>145</v>
      </c>
      <c r="AC921" s="57" t="s">
        <v>5417</v>
      </c>
      <c r="AD921" s="57" t="s">
        <v>4840</v>
      </c>
      <c r="AE921" s="57" t="s">
        <v>4838</v>
      </c>
      <c r="AF921" s="58" t="n">
        <v>1</v>
      </c>
      <c r="AG921" s="58" t="n">
        <v>86.1699981689453</v>
      </c>
      <c r="AH921" s="58" t="n">
        <v>4.31050136295074</v>
      </c>
      <c r="AI921" s="59" t="b">
        <f aca="false">FALSE()</f>
        <v>0</v>
      </c>
      <c r="AJ921" s="59" t="b">
        <f aca="false">FALSE()</f>
        <v>0</v>
      </c>
      <c r="AK921" s="57" t="s">
        <v>5555</v>
      </c>
    </row>
    <row r="922" customFormat="false" ht="15" hidden="false" customHeight="true" outlineLevel="0" collapsed="false">
      <c r="B922" s="57" t="s">
        <v>4716</v>
      </c>
      <c r="C922" s="57" t="s">
        <v>255</v>
      </c>
      <c r="D922" s="57" t="s">
        <v>410</v>
      </c>
      <c r="E922" s="59" t="b">
        <f aca="false">TRUE()</f>
        <v>1</v>
      </c>
      <c r="F922" s="57" t="n">
        <v>1</v>
      </c>
      <c r="G922" s="57" t="s">
        <v>5172</v>
      </c>
      <c r="H922" s="57" t="s">
        <v>4950</v>
      </c>
      <c r="I922" s="57" t="n">
        <v>5</v>
      </c>
      <c r="J922" s="57" t="s">
        <v>4570</v>
      </c>
      <c r="K922" s="57" t="n">
        <v>2</v>
      </c>
      <c r="L922" s="59" t="b">
        <f aca="false">FALSE()</f>
        <v>0</v>
      </c>
      <c r="M922" s="59" t="b">
        <f aca="false">TRUE()</f>
        <v>1</v>
      </c>
      <c r="N922" s="59" t="b">
        <f aca="false">TRUE()</f>
        <v>1</v>
      </c>
      <c r="O922" s="59" t="b">
        <f aca="false">TRUE()</f>
        <v>1</v>
      </c>
      <c r="P922" s="59" t="b">
        <f aca="false">TRUE()</f>
        <v>1</v>
      </c>
      <c r="Q922" s="57" t="s">
        <v>5447</v>
      </c>
      <c r="R922" s="57" t="s">
        <v>5460</v>
      </c>
      <c r="S922" s="57" t="s">
        <v>5558</v>
      </c>
      <c r="T922" s="58" t="n">
        <v>1</v>
      </c>
      <c r="U922" s="58" t="n">
        <v>101.830001831055</v>
      </c>
      <c r="V922" s="57" t="s">
        <v>551</v>
      </c>
      <c r="W922" s="57" t="s">
        <v>282</v>
      </c>
      <c r="X922" s="57" t="s">
        <v>5180</v>
      </c>
      <c r="Y922" s="57" t="s">
        <v>5157</v>
      </c>
      <c r="Z922" s="57" t="s">
        <v>4856</v>
      </c>
      <c r="AA922" s="57" t="n">
        <v>145</v>
      </c>
      <c r="AB922" s="57" t="n">
        <v>145</v>
      </c>
      <c r="AC922" s="57" t="s">
        <v>5417</v>
      </c>
      <c r="AD922" s="57" t="s">
        <v>5028</v>
      </c>
      <c r="AE922" s="57" t="s">
        <v>4838</v>
      </c>
      <c r="AF922" s="58" t="n">
        <v>1</v>
      </c>
      <c r="AG922" s="58" t="n">
        <v>84.0899963378906</v>
      </c>
      <c r="AH922" s="58" t="n">
        <v>3.73016353528903</v>
      </c>
      <c r="AI922" s="59" t="b">
        <f aca="false">FALSE()</f>
        <v>0</v>
      </c>
      <c r="AJ922" s="59" t="b">
        <f aca="false">TRUE()</f>
        <v>1</v>
      </c>
      <c r="AK922" s="57" t="s">
        <v>5555</v>
      </c>
    </row>
    <row r="923" customFormat="false" ht="15" hidden="false" customHeight="true" outlineLevel="0" collapsed="false">
      <c r="B923" s="57" t="s">
        <v>4716</v>
      </c>
      <c r="C923" s="57" t="s">
        <v>255</v>
      </c>
      <c r="D923" s="57" t="s">
        <v>410</v>
      </c>
      <c r="E923" s="59" t="b">
        <f aca="false">TRUE()</f>
        <v>1</v>
      </c>
      <c r="F923" s="57" t="n">
        <v>1</v>
      </c>
      <c r="G923" s="57" t="s">
        <v>5172</v>
      </c>
      <c r="H923" s="57" t="s">
        <v>4950</v>
      </c>
      <c r="I923" s="57" t="n">
        <v>5</v>
      </c>
      <c r="J923" s="57" t="s">
        <v>4570</v>
      </c>
      <c r="K923" s="57" t="n">
        <v>2</v>
      </c>
      <c r="L923" s="59" t="b">
        <f aca="false">FALSE()</f>
        <v>0</v>
      </c>
      <c r="M923" s="59" t="b">
        <f aca="false">TRUE()</f>
        <v>1</v>
      </c>
      <c r="N923" s="59" t="b">
        <f aca="false">TRUE()</f>
        <v>1</v>
      </c>
      <c r="O923" s="59" t="b">
        <f aca="false">TRUE()</f>
        <v>1</v>
      </c>
      <c r="P923" s="59" t="b">
        <f aca="false">TRUE()</f>
        <v>1</v>
      </c>
      <c r="Q923" s="57" t="s">
        <v>5447</v>
      </c>
      <c r="R923" s="57" t="s">
        <v>5460</v>
      </c>
      <c r="S923" s="57" t="s">
        <v>5558</v>
      </c>
      <c r="T923" s="58" t="n">
        <v>1</v>
      </c>
      <c r="U923" s="58" t="n">
        <v>101.830001831055</v>
      </c>
      <c r="V923" s="57" t="s">
        <v>551</v>
      </c>
      <c r="W923" s="57" t="s">
        <v>282</v>
      </c>
      <c r="X923" s="57" t="s">
        <v>5180</v>
      </c>
      <c r="Y923" s="57" t="s">
        <v>5157</v>
      </c>
      <c r="Z923" s="57" t="s">
        <v>4856</v>
      </c>
      <c r="AA923" s="57" t="n">
        <v>145</v>
      </c>
      <c r="AB923" s="57" t="n">
        <v>145</v>
      </c>
      <c r="AC923" s="57" t="s">
        <v>5417</v>
      </c>
      <c r="AD923" s="57" t="s">
        <v>5480</v>
      </c>
      <c r="AE923" s="57" t="s">
        <v>4838</v>
      </c>
      <c r="AF923" s="58" t="n">
        <v>1</v>
      </c>
      <c r="AG923" s="58" t="n">
        <v>86.0199966430664</v>
      </c>
      <c r="AH923" s="58" t="n">
        <v>3.66507762537168</v>
      </c>
      <c r="AI923" s="59" t="b">
        <f aca="false">FALSE()</f>
        <v>0</v>
      </c>
      <c r="AJ923" s="59" t="b">
        <f aca="false">TRUE()</f>
        <v>1</v>
      </c>
      <c r="AK923" s="57" t="s">
        <v>5555</v>
      </c>
    </row>
    <row r="924" customFormat="false" ht="15" hidden="false" customHeight="true" outlineLevel="0" collapsed="false">
      <c r="B924" s="57" t="s">
        <v>4716</v>
      </c>
      <c r="C924" s="57" t="s">
        <v>255</v>
      </c>
      <c r="D924" s="57" t="s">
        <v>410</v>
      </c>
      <c r="E924" s="59" t="b">
        <f aca="false">TRUE()</f>
        <v>1</v>
      </c>
      <c r="F924" s="57" t="n">
        <v>1</v>
      </c>
      <c r="G924" s="57" t="s">
        <v>5172</v>
      </c>
      <c r="H924" s="57" t="s">
        <v>4950</v>
      </c>
      <c r="I924" s="57" t="n">
        <v>5</v>
      </c>
      <c r="J924" s="57" t="s">
        <v>4570</v>
      </c>
      <c r="K924" s="57" t="n">
        <v>2</v>
      </c>
      <c r="L924" s="59" t="b">
        <f aca="false">FALSE()</f>
        <v>0</v>
      </c>
      <c r="M924" s="59" t="b">
        <f aca="false">TRUE()</f>
        <v>1</v>
      </c>
      <c r="N924" s="59" t="b">
        <f aca="false">TRUE()</f>
        <v>1</v>
      </c>
      <c r="O924" s="59" t="b">
        <f aca="false">TRUE()</f>
        <v>1</v>
      </c>
      <c r="P924" s="59" t="b">
        <f aca="false">TRUE()</f>
        <v>1</v>
      </c>
      <c r="Q924" s="57" t="s">
        <v>5447</v>
      </c>
      <c r="R924" s="57" t="s">
        <v>5451</v>
      </c>
      <c r="S924" s="57" t="s">
        <v>5558</v>
      </c>
      <c r="T924" s="58" t="n">
        <v>1</v>
      </c>
      <c r="U924" s="58" t="n">
        <v>101.75</v>
      </c>
      <c r="V924" s="57" t="s">
        <v>341</v>
      </c>
      <c r="W924" s="57" t="s">
        <v>282</v>
      </c>
      <c r="X924" s="57" t="s">
        <v>5174</v>
      </c>
      <c r="Y924" s="57" t="s">
        <v>5173</v>
      </c>
      <c r="Z924" s="57" t="s">
        <v>334</v>
      </c>
      <c r="AA924" s="57" t="n">
        <v>173</v>
      </c>
      <c r="AB924" s="57" t="n">
        <v>173</v>
      </c>
      <c r="AC924" s="57" t="s">
        <v>5430</v>
      </c>
      <c r="AD924" s="57" t="s">
        <v>5028</v>
      </c>
      <c r="AE924" s="57" t="s">
        <v>4838</v>
      </c>
      <c r="AF924" s="58" t="n">
        <v>1</v>
      </c>
      <c r="AG924" s="58" t="n">
        <v>115.110000610352</v>
      </c>
      <c r="AH924" s="58" t="n">
        <v>4.47218257677389</v>
      </c>
      <c r="AI924" s="59" t="b">
        <f aca="false">FALSE()</f>
        <v>0</v>
      </c>
      <c r="AJ924" s="59" t="b">
        <f aca="false">FALSE()</f>
        <v>0</v>
      </c>
      <c r="AK924" s="57" t="s">
        <v>5555</v>
      </c>
    </row>
    <row r="925" customFormat="false" ht="15" hidden="false" customHeight="true" outlineLevel="0" collapsed="false">
      <c r="B925" s="57" t="s">
        <v>4716</v>
      </c>
      <c r="C925" s="57" t="s">
        <v>255</v>
      </c>
      <c r="D925" s="57" t="s">
        <v>410</v>
      </c>
      <c r="E925" s="59" t="b">
        <f aca="false">TRUE()</f>
        <v>1</v>
      </c>
      <c r="F925" s="57" t="n">
        <v>1</v>
      </c>
      <c r="G925" s="57" t="s">
        <v>5172</v>
      </c>
      <c r="H925" s="57" t="s">
        <v>4950</v>
      </c>
      <c r="I925" s="57" t="n">
        <v>5</v>
      </c>
      <c r="J925" s="57" t="s">
        <v>4570</v>
      </c>
      <c r="K925" s="57" t="n">
        <v>2</v>
      </c>
      <c r="L925" s="59" t="b">
        <f aca="false">FALSE()</f>
        <v>0</v>
      </c>
      <c r="M925" s="59" t="b">
        <f aca="false">TRUE()</f>
        <v>1</v>
      </c>
      <c r="N925" s="59" t="b">
        <f aca="false">TRUE()</f>
        <v>1</v>
      </c>
      <c r="O925" s="59" t="b">
        <f aca="false">TRUE()</f>
        <v>1</v>
      </c>
      <c r="P925" s="59" t="b">
        <f aca="false">TRUE()</f>
        <v>1</v>
      </c>
      <c r="Q925" s="57" t="s">
        <v>5447</v>
      </c>
      <c r="R925" s="57" t="s">
        <v>5451</v>
      </c>
      <c r="S925" s="57" t="s">
        <v>5558</v>
      </c>
      <c r="T925" s="58" t="n">
        <v>1</v>
      </c>
      <c r="U925" s="58" t="n">
        <v>101.75</v>
      </c>
      <c r="V925" s="57" t="s">
        <v>551</v>
      </c>
      <c r="W925" s="57" t="s">
        <v>282</v>
      </c>
      <c r="X925" s="57" t="s">
        <v>5180</v>
      </c>
      <c r="Y925" s="57" t="s">
        <v>5157</v>
      </c>
      <c r="Z925" s="57" t="s">
        <v>4856</v>
      </c>
      <c r="AA925" s="57" t="n">
        <v>145</v>
      </c>
      <c r="AB925" s="57" t="n">
        <v>145</v>
      </c>
      <c r="AC925" s="57" t="s">
        <v>5417</v>
      </c>
      <c r="AD925" s="57" t="s">
        <v>5028</v>
      </c>
      <c r="AE925" s="57" t="s">
        <v>4838</v>
      </c>
      <c r="AF925" s="58" t="n">
        <v>1</v>
      </c>
      <c r="AG925" s="58" t="n">
        <v>84.0899963378906</v>
      </c>
      <c r="AH925" s="58" t="n">
        <v>4.01087945468322</v>
      </c>
      <c r="AI925" s="59" t="b">
        <f aca="false">FALSE()</f>
        <v>0</v>
      </c>
      <c r="AJ925" s="59" t="b">
        <f aca="false">FALSE()</f>
        <v>0</v>
      </c>
      <c r="AK925" s="57" t="s">
        <v>5555</v>
      </c>
    </row>
    <row r="926" customFormat="false" ht="15" hidden="false" customHeight="true" outlineLevel="0" collapsed="false">
      <c r="B926" s="57" t="s">
        <v>4716</v>
      </c>
      <c r="C926" s="57" t="s">
        <v>255</v>
      </c>
      <c r="D926" s="57" t="s">
        <v>410</v>
      </c>
      <c r="E926" s="59" t="b">
        <f aca="false">TRUE()</f>
        <v>1</v>
      </c>
      <c r="F926" s="57" t="n">
        <v>1</v>
      </c>
      <c r="G926" s="57" t="s">
        <v>5172</v>
      </c>
      <c r="H926" s="57" t="s">
        <v>4950</v>
      </c>
      <c r="I926" s="57" t="n">
        <v>5</v>
      </c>
      <c r="J926" s="57" t="s">
        <v>4570</v>
      </c>
      <c r="K926" s="57" t="n">
        <v>2</v>
      </c>
      <c r="L926" s="59" t="b">
        <f aca="false">FALSE()</f>
        <v>0</v>
      </c>
      <c r="M926" s="59" t="b">
        <f aca="false">TRUE()</f>
        <v>1</v>
      </c>
      <c r="N926" s="59" t="b">
        <f aca="false">TRUE()</f>
        <v>1</v>
      </c>
      <c r="O926" s="59" t="b">
        <f aca="false">TRUE()</f>
        <v>1</v>
      </c>
      <c r="P926" s="59" t="b">
        <f aca="false">TRUE()</f>
        <v>1</v>
      </c>
      <c r="Q926" s="57" t="s">
        <v>5447</v>
      </c>
      <c r="R926" s="57" t="s">
        <v>5451</v>
      </c>
      <c r="S926" s="57" t="s">
        <v>5558</v>
      </c>
      <c r="T926" s="58" t="n">
        <v>1</v>
      </c>
      <c r="U926" s="58" t="n">
        <v>101.75</v>
      </c>
      <c r="V926" s="57" t="s">
        <v>551</v>
      </c>
      <c r="W926" s="57" t="s">
        <v>282</v>
      </c>
      <c r="X926" s="57" t="s">
        <v>5180</v>
      </c>
      <c r="Y926" s="57" t="s">
        <v>5157</v>
      </c>
      <c r="Z926" s="57" t="s">
        <v>4856</v>
      </c>
      <c r="AA926" s="57" t="n">
        <v>145</v>
      </c>
      <c r="AB926" s="57" t="n">
        <v>145</v>
      </c>
      <c r="AC926" s="57" t="s">
        <v>5417</v>
      </c>
      <c r="AD926" s="57" t="s">
        <v>5480</v>
      </c>
      <c r="AE926" s="57" t="s">
        <v>4838</v>
      </c>
      <c r="AF926" s="58" t="n">
        <v>1</v>
      </c>
      <c r="AG926" s="58" t="n">
        <v>86.0199966430664</v>
      </c>
      <c r="AH926" s="58" t="n">
        <v>3.40395505258225</v>
      </c>
      <c r="AI926" s="59" t="b">
        <f aca="false">TRUE()</f>
        <v>1</v>
      </c>
      <c r="AJ926" s="59" t="b">
        <f aca="false">TRUE()</f>
        <v>1</v>
      </c>
      <c r="AK926" s="57" t="s">
        <v>5555</v>
      </c>
    </row>
    <row r="927" customFormat="false" ht="15" hidden="false" customHeight="true" outlineLevel="0" collapsed="false">
      <c r="B927" s="57" t="s">
        <v>4716</v>
      </c>
      <c r="C927" s="57" t="s">
        <v>255</v>
      </c>
      <c r="D927" s="57" t="s">
        <v>410</v>
      </c>
      <c r="E927" s="59" t="b">
        <f aca="false">TRUE()</f>
        <v>1</v>
      </c>
      <c r="F927" s="57" t="n">
        <v>1</v>
      </c>
      <c r="G927" s="57" t="s">
        <v>5172</v>
      </c>
      <c r="H927" s="57" t="s">
        <v>4950</v>
      </c>
      <c r="I927" s="57" t="n">
        <v>6</v>
      </c>
      <c r="J927" s="57" t="s">
        <v>281</v>
      </c>
      <c r="K927" s="57" t="n">
        <v>2</v>
      </c>
      <c r="L927" s="59" t="b">
        <f aca="false">FALSE()</f>
        <v>0</v>
      </c>
      <c r="M927" s="59" t="b">
        <f aca="false">TRUE()</f>
        <v>1</v>
      </c>
      <c r="N927" s="59" t="b">
        <f aca="false">TRUE()</f>
        <v>1</v>
      </c>
      <c r="O927" s="59" t="b">
        <f aca="false">TRUE()</f>
        <v>1</v>
      </c>
      <c r="P927" s="59" t="b">
        <f aca="false">TRUE()</f>
        <v>1</v>
      </c>
      <c r="Q927" s="57" t="s">
        <v>5432</v>
      </c>
      <c r="R927" s="57" t="s">
        <v>4795</v>
      </c>
      <c r="S927" s="57" t="s">
        <v>4795</v>
      </c>
      <c r="T927" s="58" t="n">
        <v>1</v>
      </c>
      <c r="U927" s="58" t="n">
        <v>95.1699981689453</v>
      </c>
      <c r="V927" s="57" t="s">
        <v>551</v>
      </c>
      <c r="W927" s="57" t="s">
        <v>282</v>
      </c>
      <c r="X927" s="57" t="s">
        <v>5180</v>
      </c>
      <c r="Y927" s="57" t="s">
        <v>5157</v>
      </c>
      <c r="Z927" s="57" t="s">
        <v>4856</v>
      </c>
      <c r="AA927" s="57" t="n">
        <v>146</v>
      </c>
      <c r="AB927" s="57" t="n">
        <v>146</v>
      </c>
      <c r="AC927" s="57" t="s">
        <v>5425</v>
      </c>
      <c r="AD927" s="57" t="s">
        <v>4866</v>
      </c>
      <c r="AE927" s="57" t="s">
        <v>4866</v>
      </c>
      <c r="AF927" s="58" t="n">
        <v>1</v>
      </c>
      <c r="AG927" s="58" t="n">
        <v>85.9499969482422</v>
      </c>
      <c r="AH927" s="58" t="n">
        <v>4.13659304258952</v>
      </c>
      <c r="AI927" s="59" t="b">
        <f aca="false">FALSE()</f>
        <v>0</v>
      </c>
      <c r="AJ927" s="59" t="b">
        <f aca="false">FALSE()</f>
        <v>0</v>
      </c>
      <c r="AK927" s="57" t="s">
        <v>5556</v>
      </c>
    </row>
    <row r="928" customFormat="false" ht="15" hidden="false" customHeight="true" outlineLevel="0" collapsed="false">
      <c r="B928" s="57" t="s">
        <v>4716</v>
      </c>
      <c r="C928" s="57" t="s">
        <v>255</v>
      </c>
      <c r="D928" s="57" t="s">
        <v>410</v>
      </c>
      <c r="E928" s="59" t="b">
        <f aca="false">TRUE()</f>
        <v>1</v>
      </c>
      <c r="F928" s="57" t="n">
        <v>1</v>
      </c>
      <c r="G928" s="57" t="s">
        <v>5172</v>
      </c>
      <c r="H928" s="57" t="s">
        <v>4950</v>
      </c>
      <c r="I928" s="57" t="n">
        <v>6</v>
      </c>
      <c r="J928" s="57" t="s">
        <v>281</v>
      </c>
      <c r="K928" s="57" t="n">
        <v>2</v>
      </c>
      <c r="L928" s="59" t="b">
        <f aca="false">FALSE()</f>
        <v>0</v>
      </c>
      <c r="M928" s="59" t="b">
        <f aca="false">TRUE()</f>
        <v>1</v>
      </c>
      <c r="N928" s="59" t="b">
        <f aca="false">TRUE()</f>
        <v>1</v>
      </c>
      <c r="O928" s="59" t="b">
        <f aca="false">TRUE()</f>
        <v>1</v>
      </c>
      <c r="P928" s="59" t="b">
        <f aca="false">TRUE()</f>
        <v>1</v>
      </c>
      <c r="Q928" s="57" t="s">
        <v>5432</v>
      </c>
      <c r="R928" s="57" t="s">
        <v>4838</v>
      </c>
      <c r="S928" s="57" t="s">
        <v>5557</v>
      </c>
      <c r="T928" s="58" t="n">
        <v>1</v>
      </c>
      <c r="U928" s="58" t="n">
        <v>95.4000015258789</v>
      </c>
      <c r="V928" s="57" t="s">
        <v>551</v>
      </c>
      <c r="W928" s="57" t="s">
        <v>282</v>
      </c>
      <c r="X928" s="57" t="s">
        <v>5180</v>
      </c>
      <c r="Y928" s="57" t="s">
        <v>5157</v>
      </c>
      <c r="Z928" s="57" t="s">
        <v>4856</v>
      </c>
      <c r="AA928" s="57" t="n">
        <v>146</v>
      </c>
      <c r="AB928" s="57" t="n">
        <v>146</v>
      </c>
      <c r="AC928" s="57" t="s">
        <v>5425</v>
      </c>
      <c r="AD928" s="57" t="s">
        <v>4866</v>
      </c>
      <c r="AE928" s="57" t="s">
        <v>4866</v>
      </c>
      <c r="AF928" s="58" t="n">
        <v>1</v>
      </c>
      <c r="AG928" s="58" t="n">
        <v>85.9499969482422</v>
      </c>
      <c r="AH928" s="58" t="n">
        <v>4.31463625349809</v>
      </c>
      <c r="AI928" s="59" t="b">
        <f aca="false">FALSE()</f>
        <v>0</v>
      </c>
      <c r="AJ928" s="59" t="b">
        <f aca="false">FALSE()</f>
        <v>0</v>
      </c>
      <c r="AK928" s="57" t="s">
        <v>5556</v>
      </c>
    </row>
    <row r="929" customFormat="false" ht="15" hidden="false" customHeight="true" outlineLevel="0" collapsed="false">
      <c r="B929" s="57" t="s">
        <v>4716</v>
      </c>
      <c r="C929" s="57" t="s">
        <v>255</v>
      </c>
      <c r="D929" s="57" t="s">
        <v>410</v>
      </c>
      <c r="E929" s="59" t="b">
        <f aca="false">TRUE()</f>
        <v>1</v>
      </c>
      <c r="F929" s="57" t="n">
        <v>1</v>
      </c>
      <c r="G929" s="57" t="s">
        <v>5172</v>
      </c>
      <c r="H929" s="57" t="s">
        <v>4950</v>
      </c>
      <c r="I929" s="57" t="n">
        <v>6</v>
      </c>
      <c r="J929" s="57" t="s">
        <v>281</v>
      </c>
      <c r="K929" s="57" t="n">
        <v>2</v>
      </c>
      <c r="L929" s="59" t="b">
        <f aca="false">FALSE()</f>
        <v>0</v>
      </c>
      <c r="M929" s="59" t="b">
        <f aca="false">TRUE()</f>
        <v>1</v>
      </c>
      <c r="N929" s="59" t="b">
        <f aca="false">TRUE()</f>
        <v>1</v>
      </c>
      <c r="O929" s="59" t="b">
        <f aca="false">TRUE()</f>
        <v>1</v>
      </c>
      <c r="P929" s="59" t="b">
        <f aca="false">TRUE()</f>
        <v>1</v>
      </c>
      <c r="Q929" s="57" t="s">
        <v>5432</v>
      </c>
      <c r="R929" s="57" t="s">
        <v>4838</v>
      </c>
      <c r="S929" s="57" t="s">
        <v>5557</v>
      </c>
      <c r="T929" s="58" t="n">
        <v>1</v>
      </c>
      <c r="U929" s="58" t="n">
        <v>95.4000015258789</v>
      </c>
      <c r="V929" s="57" t="s">
        <v>551</v>
      </c>
      <c r="W929" s="57" t="s">
        <v>282</v>
      </c>
      <c r="X929" s="57" t="s">
        <v>5180</v>
      </c>
      <c r="Y929" s="57" t="s">
        <v>5157</v>
      </c>
      <c r="Z929" s="57" t="s">
        <v>4856</v>
      </c>
      <c r="AA929" s="57" t="n">
        <v>147</v>
      </c>
      <c r="AB929" s="57" t="n">
        <v>147</v>
      </c>
      <c r="AC929" s="57" t="s">
        <v>5417</v>
      </c>
      <c r="AD929" s="57" t="s">
        <v>4838</v>
      </c>
      <c r="AE929" s="57" t="s">
        <v>4838</v>
      </c>
      <c r="AF929" s="58" t="n">
        <v>1</v>
      </c>
      <c r="AG929" s="58" t="n">
        <v>80.9000015258789</v>
      </c>
      <c r="AH929" s="58" t="n">
        <v>4.26775092993957</v>
      </c>
      <c r="AI929" s="59" t="b">
        <f aca="false">FALSE()</f>
        <v>0</v>
      </c>
      <c r="AJ929" s="59" t="b">
        <f aca="false">FALSE()</f>
        <v>0</v>
      </c>
      <c r="AK929" s="57" t="s">
        <v>5555</v>
      </c>
    </row>
    <row r="930" customFormat="false" ht="15" hidden="false" customHeight="true" outlineLevel="0" collapsed="false">
      <c r="B930" s="57" t="s">
        <v>4716</v>
      </c>
      <c r="C930" s="57" t="s">
        <v>255</v>
      </c>
      <c r="D930" s="57" t="s">
        <v>410</v>
      </c>
      <c r="E930" s="59" t="b">
        <f aca="false">TRUE()</f>
        <v>1</v>
      </c>
      <c r="F930" s="57" t="n">
        <v>1</v>
      </c>
      <c r="G930" s="57" t="s">
        <v>5172</v>
      </c>
      <c r="H930" s="57" t="s">
        <v>4950</v>
      </c>
      <c r="I930" s="57" t="n">
        <v>6</v>
      </c>
      <c r="J930" s="57" t="s">
        <v>281</v>
      </c>
      <c r="K930" s="57" t="n">
        <v>2</v>
      </c>
      <c r="L930" s="59" t="b">
        <f aca="false">FALSE()</f>
        <v>0</v>
      </c>
      <c r="M930" s="59" t="b">
        <f aca="false">TRUE()</f>
        <v>1</v>
      </c>
      <c r="N930" s="59" t="b">
        <f aca="false">TRUE()</f>
        <v>1</v>
      </c>
      <c r="O930" s="59" t="b">
        <f aca="false">TRUE()</f>
        <v>1</v>
      </c>
      <c r="P930" s="59" t="b">
        <f aca="false">TRUE()</f>
        <v>1</v>
      </c>
      <c r="Q930" s="57" t="s">
        <v>5432</v>
      </c>
      <c r="R930" s="57" t="s">
        <v>4838</v>
      </c>
      <c r="S930" s="57" t="s">
        <v>5557</v>
      </c>
      <c r="T930" s="58" t="n">
        <v>1</v>
      </c>
      <c r="U930" s="58" t="n">
        <v>95.4000015258789</v>
      </c>
      <c r="V930" s="57" t="s">
        <v>551</v>
      </c>
      <c r="W930" s="57" t="s">
        <v>282</v>
      </c>
      <c r="X930" s="57" t="s">
        <v>5180</v>
      </c>
      <c r="Y930" s="57" t="s">
        <v>5157</v>
      </c>
      <c r="Z930" s="57" t="s">
        <v>4856</v>
      </c>
      <c r="AA930" s="57" t="n">
        <v>147</v>
      </c>
      <c r="AB930" s="57" t="n">
        <v>147</v>
      </c>
      <c r="AC930" s="57" t="s">
        <v>5417</v>
      </c>
      <c r="AD930" s="57" t="s">
        <v>4866</v>
      </c>
      <c r="AE930" s="57" t="s">
        <v>4866</v>
      </c>
      <c r="AF930" s="58" t="n">
        <v>1</v>
      </c>
      <c r="AG930" s="58" t="n">
        <v>85.4000015258789</v>
      </c>
      <c r="AH930" s="58" t="n">
        <v>4.48825857098273</v>
      </c>
      <c r="AI930" s="59" t="b">
        <f aca="false">FALSE()</f>
        <v>0</v>
      </c>
      <c r="AJ930" s="59" t="b">
        <f aca="false">FALSE()</f>
        <v>0</v>
      </c>
      <c r="AK930" s="57" t="s">
        <v>5556</v>
      </c>
    </row>
    <row r="931" customFormat="false" ht="15" hidden="false" customHeight="true" outlineLevel="0" collapsed="false">
      <c r="B931" s="57" t="s">
        <v>4716</v>
      </c>
      <c r="C931" s="57" t="s">
        <v>255</v>
      </c>
      <c r="D931" s="57" t="s">
        <v>410</v>
      </c>
      <c r="E931" s="59" t="b">
        <f aca="false">TRUE()</f>
        <v>1</v>
      </c>
      <c r="F931" s="57" t="n">
        <v>1</v>
      </c>
      <c r="G931" s="57" t="s">
        <v>5172</v>
      </c>
      <c r="H931" s="57" t="s">
        <v>4950</v>
      </c>
      <c r="I931" s="57" t="n">
        <v>6</v>
      </c>
      <c r="J931" s="57" t="s">
        <v>281</v>
      </c>
      <c r="K931" s="57" t="n">
        <v>2</v>
      </c>
      <c r="L931" s="59" t="b">
        <f aca="false">FALSE()</f>
        <v>0</v>
      </c>
      <c r="M931" s="59" t="b">
        <f aca="false">TRUE()</f>
        <v>1</v>
      </c>
      <c r="N931" s="59" t="b">
        <f aca="false">TRUE()</f>
        <v>1</v>
      </c>
      <c r="O931" s="59" t="b">
        <f aca="false">TRUE()</f>
        <v>1</v>
      </c>
      <c r="P931" s="59" t="b">
        <f aca="false">TRUE()</f>
        <v>1</v>
      </c>
      <c r="Q931" s="57" t="s">
        <v>5432</v>
      </c>
      <c r="R931" s="57" t="s">
        <v>4838</v>
      </c>
      <c r="S931" s="57" t="s">
        <v>5557</v>
      </c>
      <c r="T931" s="58" t="n">
        <v>1</v>
      </c>
      <c r="U931" s="58" t="n">
        <v>95.4000015258789</v>
      </c>
      <c r="V931" s="57" t="s">
        <v>551</v>
      </c>
      <c r="W931" s="57" t="s">
        <v>282</v>
      </c>
      <c r="X931" s="57" t="s">
        <v>5180</v>
      </c>
      <c r="Y931" s="57" t="s">
        <v>5157</v>
      </c>
      <c r="Z931" s="57" t="s">
        <v>4856</v>
      </c>
      <c r="AA931" s="57" t="n">
        <v>148</v>
      </c>
      <c r="AB931" s="57" t="n">
        <v>148</v>
      </c>
      <c r="AC931" s="57" t="s">
        <v>5440</v>
      </c>
      <c r="AD931" s="57" t="s">
        <v>4795</v>
      </c>
      <c r="AE931" s="57" t="s">
        <v>4795</v>
      </c>
      <c r="AF931" s="58" t="n">
        <v>1</v>
      </c>
      <c r="AG931" s="58" t="n">
        <v>94.5899963378906</v>
      </c>
      <c r="AH931" s="58" t="n">
        <v>4.37620440564652</v>
      </c>
      <c r="AI931" s="59" t="b">
        <f aca="false">FALSE()</f>
        <v>0</v>
      </c>
      <c r="AJ931" s="59" t="b">
        <f aca="false">FALSE()</f>
        <v>0</v>
      </c>
      <c r="AK931" s="57" t="s">
        <v>5555</v>
      </c>
    </row>
    <row r="932" customFormat="false" ht="15" hidden="false" customHeight="true" outlineLevel="0" collapsed="false">
      <c r="B932" s="57" t="s">
        <v>4716</v>
      </c>
      <c r="C932" s="57" t="s">
        <v>255</v>
      </c>
      <c r="D932" s="57" t="s">
        <v>410</v>
      </c>
      <c r="E932" s="59" t="b">
        <f aca="false">TRUE()</f>
        <v>1</v>
      </c>
      <c r="F932" s="57" t="n">
        <v>1</v>
      </c>
      <c r="G932" s="57" t="s">
        <v>5172</v>
      </c>
      <c r="H932" s="57" t="s">
        <v>4950</v>
      </c>
      <c r="I932" s="57" t="n">
        <v>6</v>
      </c>
      <c r="J932" s="57" t="s">
        <v>281</v>
      </c>
      <c r="K932" s="57" t="n">
        <v>2</v>
      </c>
      <c r="L932" s="59" t="b">
        <f aca="false">FALSE()</f>
        <v>0</v>
      </c>
      <c r="M932" s="59" t="b">
        <f aca="false">TRUE()</f>
        <v>1</v>
      </c>
      <c r="N932" s="59" t="b">
        <f aca="false">TRUE()</f>
        <v>1</v>
      </c>
      <c r="O932" s="59" t="b">
        <f aca="false">TRUE()</f>
        <v>1</v>
      </c>
      <c r="P932" s="59" t="b">
        <f aca="false">TRUE()</f>
        <v>1</v>
      </c>
      <c r="Q932" s="57" t="s">
        <v>5432</v>
      </c>
      <c r="R932" s="57" t="s">
        <v>4838</v>
      </c>
      <c r="S932" s="57" t="s">
        <v>5557</v>
      </c>
      <c r="T932" s="58" t="n">
        <v>1</v>
      </c>
      <c r="U932" s="58" t="n">
        <v>95.4000015258789</v>
      </c>
      <c r="V932" s="57" t="s">
        <v>551</v>
      </c>
      <c r="W932" s="57" t="s">
        <v>282</v>
      </c>
      <c r="X932" s="57" t="s">
        <v>5180</v>
      </c>
      <c r="Y932" s="57" t="s">
        <v>5157</v>
      </c>
      <c r="Z932" s="57" t="s">
        <v>4856</v>
      </c>
      <c r="AA932" s="57" t="n">
        <v>148</v>
      </c>
      <c r="AB932" s="57" t="n">
        <v>148</v>
      </c>
      <c r="AC932" s="57" t="s">
        <v>5440</v>
      </c>
      <c r="AD932" s="57" t="s">
        <v>5028</v>
      </c>
      <c r="AE932" s="57" t="s">
        <v>4838</v>
      </c>
      <c r="AF932" s="58" t="n">
        <v>1</v>
      </c>
      <c r="AG932" s="58" t="n">
        <v>100.120002746582</v>
      </c>
      <c r="AH932" s="58" t="n">
        <v>4.05405883035757</v>
      </c>
      <c r="AI932" s="59" t="b">
        <f aca="false">FALSE()</f>
        <v>0</v>
      </c>
      <c r="AJ932" s="59" t="b">
        <f aca="false">FALSE()</f>
        <v>0</v>
      </c>
      <c r="AK932" s="57" t="s">
        <v>5555</v>
      </c>
    </row>
    <row r="933" customFormat="false" ht="15" hidden="false" customHeight="true" outlineLevel="0" collapsed="false">
      <c r="B933" s="57" t="s">
        <v>4716</v>
      </c>
      <c r="C933" s="57" t="s">
        <v>255</v>
      </c>
      <c r="D933" s="57" t="s">
        <v>410</v>
      </c>
      <c r="E933" s="59" t="b">
        <f aca="false">TRUE()</f>
        <v>1</v>
      </c>
      <c r="F933" s="57" t="n">
        <v>1</v>
      </c>
      <c r="G933" s="57" t="s">
        <v>5172</v>
      </c>
      <c r="H933" s="57" t="s">
        <v>4950</v>
      </c>
      <c r="I933" s="57" t="n">
        <v>6</v>
      </c>
      <c r="J933" s="57" t="s">
        <v>281</v>
      </c>
      <c r="K933" s="57" t="n">
        <v>2</v>
      </c>
      <c r="L933" s="59" t="b">
        <f aca="false">FALSE()</f>
        <v>0</v>
      </c>
      <c r="M933" s="59" t="b">
        <f aca="false">TRUE()</f>
        <v>1</v>
      </c>
      <c r="N933" s="59" t="b">
        <f aca="false">TRUE()</f>
        <v>1</v>
      </c>
      <c r="O933" s="59" t="b">
        <f aca="false">TRUE()</f>
        <v>1</v>
      </c>
      <c r="P933" s="59" t="b">
        <f aca="false">TRUE()</f>
        <v>1</v>
      </c>
      <c r="Q933" s="57" t="s">
        <v>5432</v>
      </c>
      <c r="R933" s="57" t="s">
        <v>4866</v>
      </c>
      <c r="S933" s="57" t="s">
        <v>5557</v>
      </c>
      <c r="T933" s="58" t="n">
        <v>1</v>
      </c>
      <c r="U933" s="58" t="n">
        <v>107.599998474121</v>
      </c>
      <c r="V933" s="57" t="s">
        <v>551</v>
      </c>
      <c r="W933" s="57" t="s">
        <v>282</v>
      </c>
      <c r="X933" s="57" t="s">
        <v>5180</v>
      </c>
      <c r="Y933" s="57" t="s">
        <v>5157</v>
      </c>
      <c r="Z933" s="57" t="s">
        <v>4856</v>
      </c>
      <c r="AA933" s="57" t="n">
        <v>146</v>
      </c>
      <c r="AB933" s="57" t="n">
        <v>146</v>
      </c>
      <c r="AC933" s="57" t="s">
        <v>5425</v>
      </c>
      <c r="AD933" s="57" t="s">
        <v>4840</v>
      </c>
      <c r="AE933" s="57" t="s">
        <v>4838</v>
      </c>
      <c r="AF933" s="58" t="n">
        <v>1</v>
      </c>
      <c r="AG933" s="58" t="n">
        <v>77.5299987792969</v>
      </c>
      <c r="AH933" s="58" t="n">
        <v>4.08159086631671</v>
      </c>
      <c r="AI933" s="59" t="b">
        <f aca="false">FALSE()</f>
        <v>0</v>
      </c>
      <c r="AJ933" s="59" t="b">
        <f aca="false">FALSE()</f>
        <v>0</v>
      </c>
      <c r="AK933" s="57" t="s">
        <v>5555</v>
      </c>
    </row>
    <row r="934" customFormat="false" ht="15" hidden="false" customHeight="true" outlineLevel="0" collapsed="false">
      <c r="B934" s="57" t="s">
        <v>4716</v>
      </c>
      <c r="C934" s="57" t="s">
        <v>255</v>
      </c>
      <c r="D934" s="57" t="s">
        <v>410</v>
      </c>
      <c r="E934" s="59" t="b">
        <f aca="false">TRUE()</f>
        <v>1</v>
      </c>
      <c r="F934" s="57" t="n">
        <v>1</v>
      </c>
      <c r="G934" s="57" t="s">
        <v>5172</v>
      </c>
      <c r="H934" s="57" t="s">
        <v>4950</v>
      </c>
      <c r="I934" s="57" t="n">
        <v>6</v>
      </c>
      <c r="J934" s="57" t="s">
        <v>281</v>
      </c>
      <c r="K934" s="57" t="n">
        <v>2</v>
      </c>
      <c r="L934" s="59" t="b">
        <f aca="false">FALSE()</f>
        <v>0</v>
      </c>
      <c r="M934" s="59" t="b">
        <f aca="false">TRUE()</f>
        <v>1</v>
      </c>
      <c r="N934" s="59" t="b">
        <f aca="false">TRUE()</f>
        <v>1</v>
      </c>
      <c r="O934" s="59" t="b">
        <f aca="false">TRUE()</f>
        <v>1</v>
      </c>
      <c r="P934" s="59" t="b">
        <f aca="false">TRUE()</f>
        <v>1</v>
      </c>
      <c r="Q934" s="57" t="s">
        <v>5432</v>
      </c>
      <c r="R934" s="57" t="s">
        <v>4866</v>
      </c>
      <c r="S934" s="57" t="s">
        <v>5557</v>
      </c>
      <c r="T934" s="58" t="n">
        <v>1</v>
      </c>
      <c r="U934" s="58" t="n">
        <v>107.599998474121</v>
      </c>
      <c r="V934" s="57" t="s">
        <v>551</v>
      </c>
      <c r="W934" s="57" t="s">
        <v>282</v>
      </c>
      <c r="X934" s="57" t="s">
        <v>5180</v>
      </c>
      <c r="Y934" s="57" t="s">
        <v>5157</v>
      </c>
      <c r="Z934" s="57" t="s">
        <v>4856</v>
      </c>
      <c r="AA934" s="57" t="n">
        <v>146</v>
      </c>
      <c r="AB934" s="57" t="n">
        <v>146</v>
      </c>
      <c r="AC934" s="57" t="s">
        <v>5425</v>
      </c>
      <c r="AD934" s="57" t="s">
        <v>4838</v>
      </c>
      <c r="AE934" s="57" t="s">
        <v>4838</v>
      </c>
      <c r="AF934" s="58" t="n">
        <v>1</v>
      </c>
      <c r="AG934" s="58" t="n">
        <v>82.5899963378906</v>
      </c>
      <c r="AH934" s="58" t="n">
        <v>3.31376341943719</v>
      </c>
      <c r="AI934" s="59" t="b">
        <f aca="false">TRUE()</f>
        <v>1</v>
      </c>
      <c r="AJ934" s="59" t="b">
        <f aca="false">TRUE()</f>
        <v>1</v>
      </c>
      <c r="AK934" s="57" t="s">
        <v>5555</v>
      </c>
    </row>
    <row r="935" customFormat="false" ht="15" hidden="false" customHeight="true" outlineLevel="0" collapsed="false">
      <c r="B935" s="57" t="s">
        <v>4716</v>
      </c>
      <c r="C935" s="57" t="s">
        <v>255</v>
      </c>
      <c r="D935" s="57" t="s">
        <v>410</v>
      </c>
      <c r="E935" s="59" t="b">
        <f aca="false">TRUE()</f>
        <v>1</v>
      </c>
      <c r="F935" s="57" t="n">
        <v>1</v>
      </c>
      <c r="G935" s="57" t="s">
        <v>5172</v>
      </c>
      <c r="H935" s="57" t="s">
        <v>4950</v>
      </c>
      <c r="I935" s="57" t="n">
        <v>6</v>
      </c>
      <c r="J935" s="57" t="s">
        <v>281</v>
      </c>
      <c r="K935" s="57" t="n">
        <v>2</v>
      </c>
      <c r="L935" s="59" t="b">
        <f aca="false">FALSE()</f>
        <v>0</v>
      </c>
      <c r="M935" s="59" t="b">
        <f aca="false">TRUE()</f>
        <v>1</v>
      </c>
      <c r="N935" s="59" t="b">
        <f aca="false">TRUE()</f>
        <v>1</v>
      </c>
      <c r="O935" s="59" t="b">
        <f aca="false">TRUE()</f>
        <v>1</v>
      </c>
      <c r="P935" s="59" t="b">
        <f aca="false">TRUE()</f>
        <v>1</v>
      </c>
      <c r="Q935" s="57" t="s">
        <v>5432</v>
      </c>
      <c r="R935" s="57" t="s">
        <v>4866</v>
      </c>
      <c r="S935" s="57" t="s">
        <v>5557</v>
      </c>
      <c r="T935" s="58" t="n">
        <v>1</v>
      </c>
      <c r="U935" s="58" t="n">
        <v>107.599998474121</v>
      </c>
      <c r="V935" s="57" t="s">
        <v>551</v>
      </c>
      <c r="W935" s="57" t="s">
        <v>282</v>
      </c>
      <c r="X935" s="57" t="s">
        <v>5180</v>
      </c>
      <c r="Y935" s="57" t="s">
        <v>5157</v>
      </c>
      <c r="Z935" s="57" t="s">
        <v>4856</v>
      </c>
      <c r="AA935" s="57" t="n">
        <v>146</v>
      </c>
      <c r="AB935" s="57" t="n">
        <v>146</v>
      </c>
      <c r="AC935" s="57" t="s">
        <v>5425</v>
      </c>
      <c r="AD935" s="57" t="s">
        <v>4866</v>
      </c>
      <c r="AE935" s="57" t="s">
        <v>4866</v>
      </c>
      <c r="AF935" s="58" t="n">
        <v>1</v>
      </c>
      <c r="AG935" s="58" t="n">
        <v>85.9499969482422</v>
      </c>
      <c r="AH935" s="58" t="n">
        <v>3.24613077370583</v>
      </c>
      <c r="AI935" s="59" t="b">
        <f aca="false">TRUE()</f>
        <v>1</v>
      </c>
      <c r="AJ935" s="59" t="b">
        <f aca="false">TRUE()</f>
        <v>1</v>
      </c>
      <c r="AK935" s="57" t="s">
        <v>5556</v>
      </c>
    </row>
    <row r="936" customFormat="false" ht="15" hidden="false" customHeight="true" outlineLevel="0" collapsed="false">
      <c r="B936" s="57" t="s">
        <v>4716</v>
      </c>
      <c r="C936" s="57" t="s">
        <v>255</v>
      </c>
      <c r="D936" s="57" t="s">
        <v>410</v>
      </c>
      <c r="E936" s="59" t="b">
        <f aca="false">TRUE()</f>
        <v>1</v>
      </c>
      <c r="F936" s="57" t="n">
        <v>1</v>
      </c>
      <c r="G936" s="57" t="s">
        <v>5172</v>
      </c>
      <c r="H936" s="57" t="s">
        <v>4950</v>
      </c>
      <c r="I936" s="57" t="n">
        <v>6</v>
      </c>
      <c r="J936" s="57" t="s">
        <v>281</v>
      </c>
      <c r="K936" s="57" t="n">
        <v>2</v>
      </c>
      <c r="L936" s="59" t="b">
        <f aca="false">FALSE()</f>
        <v>0</v>
      </c>
      <c r="M936" s="59" t="b">
        <f aca="false">TRUE()</f>
        <v>1</v>
      </c>
      <c r="N936" s="59" t="b">
        <f aca="false">TRUE()</f>
        <v>1</v>
      </c>
      <c r="O936" s="59" t="b">
        <f aca="false">TRUE()</f>
        <v>1</v>
      </c>
      <c r="P936" s="59" t="b">
        <f aca="false">TRUE()</f>
        <v>1</v>
      </c>
      <c r="Q936" s="57" t="s">
        <v>5432</v>
      </c>
      <c r="R936" s="57" t="s">
        <v>4866</v>
      </c>
      <c r="S936" s="57" t="s">
        <v>5557</v>
      </c>
      <c r="T936" s="58" t="n">
        <v>1</v>
      </c>
      <c r="U936" s="58" t="n">
        <v>107.599998474121</v>
      </c>
      <c r="V936" s="57" t="s">
        <v>551</v>
      </c>
      <c r="W936" s="57" t="s">
        <v>282</v>
      </c>
      <c r="X936" s="57" t="s">
        <v>5180</v>
      </c>
      <c r="Y936" s="57" t="s">
        <v>5157</v>
      </c>
      <c r="Z936" s="57" t="s">
        <v>4856</v>
      </c>
      <c r="AA936" s="57" t="n">
        <v>146</v>
      </c>
      <c r="AB936" s="57" t="n">
        <v>146</v>
      </c>
      <c r="AC936" s="57" t="s">
        <v>5425</v>
      </c>
      <c r="AD936" s="57" t="s">
        <v>5028</v>
      </c>
      <c r="AE936" s="57" t="s">
        <v>4838</v>
      </c>
      <c r="AF936" s="58" t="n">
        <v>1</v>
      </c>
      <c r="AG936" s="58" t="n">
        <v>80.0699996948242</v>
      </c>
      <c r="AH936" s="58" t="n">
        <v>3.56854788394381</v>
      </c>
      <c r="AI936" s="59" t="b">
        <f aca="false">FALSE()</f>
        <v>0</v>
      </c>
      <c r="AJ936" s="59" t="b">
        <f aca="false">TRUE()</f>
        <v>1</v>
      </c>
      <c r="AK936" s="57" t="s">
        <v>5555</v>
      </c>
    </row>
    <row r="937" customFormat="false" ht="15" hidden="false" customHeight="true" outlineLevel="0" collapsed="false">
      <c r="B937" s="57" t="s">
        <v>4716</v>
      </c>
      <c r="C937" s="57" t="s">
        <v>255</v>
      </c>
      <c r="D937" s="57" t="s">
        <v>410</v>
      </c>
      <c r="E937" s="59" t="b">
        <f aca="false">TRUE()</f>
        <v>1</v>
      </c>
      <c r="F937" s="57" t="n">
        <v>1</v>
      </c>
      <c r="G937" s="57" t="s">
        <v>5172</v>
      </c>
      <c r="H937" s="57" t="s">
        <v>4950</v>
      </c>
      <c r="I937" s="57" t="n">
        <v>6</v>
      </c>
      <c r="J937" s="57" t="s">
        <v>281</v>
      </c>
      <c r="K937" s="57" t="n">
        <v>2</v>
      </c>
      <c r="L937" s="59" t="b">
        <f aca="false">FALSE()</f>
        <v>0</v>
      </c>
      <c r="M937" s="59" t="b">
        <f aca="false">TRUE()</f>
        <v>1</v>
      </c>
      <c r="N937" s="59" t="b">
        <f aca="false">TRUE()</f>
        <v>1</v>
      </c>
      <c r="O937" s="59" t="b">
        <f aca="false">TRUE()</f>
        <v>1</v>
      </c>
      <c r="P937" s="59" t="b">
        <f aca="false">TRUE()</f>
        <v>1</v>
      </c>
      <c r="Q937" s="57" t="s">
        <v>5432</v>
      </c>
      <c r="R937" s="57" t="s">
        <v>4866</v>
      </c>
      <c r="S937" s="57" t="s">
        <v>5557</v>
      </c>
      <c r="T937" s="58" t="n">
        <v>1</v>
      </c>
      <c r="U937" s="58" t="n">
        <v>107.599998474121</v>
      </c>
      <c r="V937" s="57" t="s">
        <v>551</v>
      </c>
      <c r="W937" s="57" t="s">
        <v>282</v>
      </c>
      <c r="X937" s="57" t="s">
        <v>5180</v>
      </c>
      <c r="Y937" s="57" t="s">
        <v>5157</v>
      </c>
      <c r="Z937" s="57" t="s">
        <v>4856</v>
      </c>
      <c r="AA937" s="57" t="n">
        <v>147</v>
      </c>
      <c r="AB937" s="57" t="n">
        <v>147</v>
      </c>
      <c r="AC937" s="57" t="s">
        <v>5417</v>
      </c>
      <c r="AD937" s="57" t="s">
        <v>4795</v>
      </c>
      <c r="AE937" s="57" t="s">
        <v>4795</v>
      </c>
      <c r="AF937" s="58" t="n">
        <v>1</v>
      </c>
      <c r="AG937" s="58" t="n">
        <v>84.2099990844727</v>
      </c>
      <c r="AH937" s="58" t="n">
        <v>3.48259974731521</v>
      </c>
      <c r="AI937" s="59" t="b">
        <f aca="false">TRUE()</f>
        <v>1</v>
      </c>
      <c r="AJ937" s="59" t="b">
        <f aca="false">TRUE()</f>
        <v>1</v>
      </c>
      <c r="AK937" s="57" t="s">
        <v>5555</v>
      </c>
    </row>
    <row r="938" customFormat="false" ht="15" hidden="false" customHeight="true" outlineLevel="0" collapsed="false">
      <c r="B938" s="57" t="s">
        <v>4716</v>
      </c>
      <c r="C938" s="57" t="s">
        <v>255</v>
      </c>
      <c r="D938" s="57" t="s">
        <v>410</v>
      </c>
      <c r="E938" s="59" t="b">
        <f aca="false">TRUE()</f>
        <v>1</v>
      </c>
      <c r="F938" s="57" t="n">
        <v>1</v>
      </c>
      <c r="G938" s="57" t="s">
        <v>5172</v>
      </c>
      <c r="H938" s="57" t="s">
        <v>4950</v>
      </c>
      <c r="I938" s="57" t="n">
        <v>6</v>
      </c>
      <c r="J938" s="57" t="s">
        <v>281</v>
      </c>
      <c r="K938" s="57" t="n">
        <v>2</v>
      </c>
      <c r="L938" s="59" t="b">
        <f aca="false">FALSE()</f>
        <v>0</v>
      </c>
      <c r="M938" s="59" t="b">
        <f aca="false">TRUE()</f>
        <v>1</v>
      </c>
      <c r="N938" s="59" t="b">
        <f aca="false">TRUE()</f>
        <v>1</v>
      </c>
      <c r="O938" s="59" t="b">
        <f aca="false">TRUE()</f>
        <v>1</v>
      </c>
      <c r="P938" s="59" t="b">
        <f aca="false">TRUE()</f>
        <v>1</v>
      </c>
      <c r="Q938" s="57" t="s">
        <v>5432</v>
      </c>
      <c r="R938" s="57" t="s">
        <v>4866</v>
      </c>
      <c r="S938" s="57" t="s">
        <v>5557</v>
      </c>
      <c r="T938" s="58" t="n">
        <v>1</v>
      </c>
      <c r="U938" s="58" t="n">
        <v>107.599998474121</v>
      </c>
      <c r="V938" s="57" t="s">
        <v>551</v>
      </c>
      <c r="W938" s="57" t="s">
        <v>282</v>
      </c>
      <c r="X938" s="57" t="s">
        <v>5180</v>
      </c>
      <c r="Y938" s="57" t="s">
        <v>5157</v>
      </c>
      <c r="Z938" s="57" t="s">
        <v>4856</v>
      </c>
      <c r="AA938" s="57" t="n">
        <v>147</v>
      </c>
      <c r="AB938" s="57" t="n">
        <v>147</v>
      </c>
      <c r="AC938" s="57" t="s">
        <v>5417</v>
      </c>
      <c r="AD938" s="57" t="s">
        <v>4840</v>
      </c>
      <c r="AE938" s="57" t="s">
        <v>4838</v>
      </c>
      <c r="AF938" s="58" t="n">
        <v>1</v>
      </c>
      <c r="AG938" s="58" t="n">
        <v>82.2600021362305</v>
      </c>
      <c r="AH938" s="58" t="n">
        <v>3.60796244437219</v>
      </c>
      <c r="AI938" s="59" t="b">
        <f aca="false">FALSE()</f>
        <v>0</v>
      </c>
      <c r="AJ938" s="59" t="b">
        <f aca="false">TRUE()</f>
        <v>1</v>
      </c>
      <c r="AK938" s="57" t="s">
        <v>5555</v>
      </c>
    </row>
    <row r="939" customFormat="false" ht="15" hidden="false" customHeight="true" outlineLevel="0" collapsed="false">
      <c r="B939" s="57" t="s">
        <v>4716</v>
      </c>
      <c r="C939" s="57" t="s">
        <v>255</v>
      </c>
      <c r="D939" s="57" t="s">
        <v>410</v>
      </c>
      <c r="E939" s="59" t="b">
        <f aca="false">TRUE()</f>
        <v>1</v>
      </c>
      <c r="F939" s="57" t="n">
        <v>1</v>
      </c>
      <c r="G939" s="57" t="s">
        <v>5172</v>
      </c>
      <c r="H939" s="57" t="s">
        <v>4950</v>
      </c>
      <c r="I939" s="57" t="n">
        <v>6</v>
      </c>
      <c r="J939" s="57" t="s">
        <v>281</v>
      </c>
      <c r="K939" s="57" t="n">
        <v>2</v>
      </c>
      <c r="L939" s="59" t="b">
        <f aca="false">FALSE()</f>
        <v>0</v>
      </c>
      <c r="M939" s="59" t="b">
        <f aca="false">TRUE()</f>
        <v>1</v>
      </c>
      <c r="N939" s="59" t="b">
        <f aca="false">TRUE()</f>
        <v>1</v>
      </c>
      <c r="O939" s="59" t="b">
        <f aca="false">TRUE()</f>
        <v>1</v>
      </c>
      <c r="P939" s="59" t="b">
        <f aca="false">TRUE()</f>
        <v>1</v>
      </c>
      <c r="Q939" s="57" t="s">
        <v>5432</v>
      </c>
      <c r="R939" s="57" t="s">
        <v>4866</v>
      </c>
      <c r="S939" s="57" t="s">
        <v>5557</v>
      </c>
      <c r="T939" s="58" t="n">
        <v>1</v>
      </c>
      <c r="U939" s="58" t="n">
        <v>107.599998474121</v>
      </c>
      <c r="V939" s="57" t="s">
        <v>551</v>
      </c>
      <c r="W939" s="57" t="s">
        <v>282</v>
      </c>
      <c r="X939" s="57" t="s">
        <v>5180</v>
      </c>
      <c r="Y939" s="57" t="s">
        <v>5157</v>
      </c>
      <c r="Z939" s="57" t="s">
        <v>4856</v>
      </c>
      <c r="AA939" s="57" t="n">
        <v>147</v>
      </c>
      <c r="AB939" s="57" t="n">
        <v>147</v>
      </c>
      <c r="AC939" s="57" t="s">
        <v>5417</v>
      </c>
      <c r="AD939" s="57" t="s">
        <v>4838</v>
      </c>
      <c r="AE939" s="57" t="s">
        <v>4838</v>
      </c>
      <c r="AF939" s="58" t="n">
        <v>1</v>
      </c>
      <c r="AG939" s="58" t="n">
        <v>80.9000015258789</v>
      </c>
      <c r="AH939" s="58" t="n">
        <v>3.52875998050308</v>
      </c>
      <c r="AI939" s="59" t="b">
        <f aca="false">FALSE()</f>
        <v>0</v>
      </c>
      <c r="AJ939" s="59" t="b">
        <f aca="false">TRUE()</f>
        <v>1</v>
      </c>
      <c r="AK939" s="57" t="s">
        <v>5555</v>
      </c>
    </row>
    <row r="940" customFormat="false" ht="15" hidden="false" customHeight="true" outlineLevel="0" collapsed="false">
      <c r="B940" s="57" t="s">
        <v>4716</v>
      </c>
      <c r="C940" s="57" t="s">
        <v>255</v>
      </c>
      <c r="D940" s="57" t="s">
        <v>410</v>
      </c>
      <c r="E940" s="59" t="b">
        <f aca="false">TRUE()</f>
        <v>1</v>
      </c>
      <c r="F940" s="57" t="n">
        <v>1</v>
      </c>
      <c r="G940" s="57" t="s">
        <v>5172</v>
      </c>
      <c r="H940" s="57" t="s">
        <v>4950</v>
      </c>
      <c r="I940" s="57" t="n">
        <v>6</v>
      </c>
      <c r="J940" s="57" t="s">
        <v>281</v>
      </c>
      <c r="K940" s="57" t="n">
        <v>2</v>
      </c>
      <c r="L940" s="59" t="b">
        <f aca="false">FALSE()</f>
        <v>0</v>
      </c>
      <c r="M940" s="59" t="b">
        <f aca="false">TRUE()</f>
        <v>1</v>
      </c>
      <c r="N940" s="59" t="b">
        <f aca="false">TRUE()</f>
        <v>1</v>
      </c>
      <c r="O940" s="59" t="b">
        <f aca="false">TRUE()</f>
        <v>1</v>
      </c>
      <c r="P940" s="59" t="b">
        <f aca="false">TRUE()</f>
        <v>1</v>
      </c>
      <c r="Q940" s="57" t="s">
        <v>5432</v>
      </c>
      <c r="R940" s="57" t="s">
        <v>4866</v>
      </c>
      <c r="S940" s="57" t="s">
        <v>5557</v>
      </c>
      <c r="T940" s="58" t="n">
        <v>1</v>
      </c>
      <c r="U940" s="58" t="n">
        <v>107.599998474121</v>
      </c>
      <c r="V940" s="57" t="s">
        <v>551</v>
      </c>
      <c r="W940" s="57" t="s">
        <v>282</v>
      </c>
      <c r="X940" s="57" t="s">
        <v>5180</v>
      </c>
      <c r="Y940" s="57" t="s">
        <v>5157</v>
      </c>
      <c r="Z940" s="57" t="s">
        <v>4856</v>
      </c>
      <c r="AA940" s="57" t="n">
        <v>147</v>
      </c>
      <c r="AB940" s="57" t="n">
        <v>147</v>
      </c>
      <c r="AC940" s="57" t="s">
        <v>5417</v>
      </c>
      <c r="AD940" s="57" t="s">
        <v>4866</v>
      </c>
      <c r="AE940" s="57" t="s">
        <v>4866</v>
      </c>
      <c r="AF940" s="58" t="n">
        <v>1</v>
      </c>
      <c r="AG940" s="58" t="n">
        <v>85.4000015258789</v>
      </c>
      <c r="AH940" s="58" t="n">
        <v>3.73154445236821</v>
      </c>
      <c r="AI940" s="59" t="b">
        <f aca="false">FALSE()</f>
        <v>0</v>
      </c>
      <c r="AJ940" s="59" t="b">
        <f aca="false">TRUE()</f>
        <v>1</v>
      </c>
      <c r="AK940" s="57" t="s">
        <v>5556</v>
      </c>
    </row>
    <row r="941" customFormat="false" ht="15" hidden="false" customHeight="true" outlineLevel="0" collapsed="false">
      <c r="B941" s="57" t="s">
        <v>4716</v>
      </c>
      <c r="C941" s="57" t="s">
        <v>255</v>
      </c>
      <c r="D941" s="57" t="s">
        <v>410</v>
      </c>
      <c r="E941" s="59" t="b">
        <f aca="false">TRUE()</f>
        <v>1</v>
      </c>
      <c r="F941" s="57" t="n">
        <v>1</v>
      </c>
      <c r="G941" s="57" t="s">
        <v>5172</v>
      </c>
      <c r="H941" s="57" t="s">
        <v>4950</v>
      </c>
      <c r="I941" s="57" t="n">
        <v>6</v>
      </c>
      <c r="J941" s="57" t="s">
        <v>281</v>
      </c>
      <c r="K941" s="57" t="n">
        <v>2</v>
      </c>
      <c r="L941" s="59" t="b">
        <f aca="false">FALSE()</f>
        <v>0</v>
      </c>
      <c r="M941" s="59" t="b">
        <f aca="false">TRUE()</f>
        <v>1</v>
      </c>
      <c r="N941" s="59" t="b">
        <f aca="false">TRUE()</f>
        <v>1</v>
      </c>
      <c r="O941" s="59" t="b">
        <f aca="false">TRUE()</f>
        <v>1</v>
      </c>
      <c r="P941" s="59" t="b">
        <f aca="false">TRUE()</f>
        <v>1</v>
      </c>
      <c r="Q941" s="57" t="s">
        <v>5432</v>
      </c>
      <c r="R941" s="57" t="s">
        <v>4866</v>
      </c>
      <c r="S941" s="57" t="s">
        <v>5557</v>
      </c>
      <c r="T941" s="58" t="n">
        <v>1</v>
      </c>
      <c r="U941" s="58" t="n">
        <v>107.599998474121</v>
      </c>
      <c r="V941" s="57" t="s">
        <v>551</v>
      </c>
      <c r="W941" s="57" t="s">
        <v>282</v>
      </c>
      <c r="X941" s="57" t="s">
        <v>5180</v>
      </c>
      <c r="Y941" s="57" t="s">
        <v>5157</v>
      </c>
      <c r="Z941" s="57" t="s">
        <v>4856</v>
      </c>
      <c r="AA941" s="57" t="n">
        <v>148</v>
      </c>
      <c r="AB941" s="57" t="n">
        <v>148</v>
      </c>
      <c r="AC941" s="57" t="s">
        <v>5440</v>
      </c>
      <c r="AD941" s="57" t="s">
        <v>4795</v>
      </c>
      <c r="AE941" s="57" t="s">
        <v>4795</v>
      </c>
      <c r="AF941" s="58" t="n">
        <v>1</v>
      </c>
      <c r="AG941" s="58" t="n">
        <v>94.5899963378906</v>
      </c>
      <c r="AH941" s="58" t="n">
        <v>3.96541876729307</v>
      </c>
      <c r="AI941" s="59" t="b">
        <f aca="false">FALSE()</f>
        <v>0</v>
      </c>
      <c r="AJ941" s="59" t="b">
        <f aca="false">TRUE()</f>
        <v>1</v>
      </c>
      <c r="AK941" s="57" t="s">
        <v>5555</v>
      </c>
    </row>
    <row r="942" customFormat="false" ht="15" hidden="false" customHeight="true" outlineLevel="0" collapsed="false">
      <c r="B942" s="57" t="s">
        <v>4716</v>
      </c>
      <c r="C942" s="57" t="s">
        <v>255</v>
      </c>
      <c r="D942" s="57" t="s">
        <v>410</v>
      </c>
      <c r="E942" s="59" t="b">
        <f aca="false">TRUE()</f>
        <v>1</v>
      </c>
      <c r="F942" s="57" t="n">
        <v>1</v>
      </c>
      <c r="G942" s="57" t="s">
        <v>5172</v>
      </c>
      <c r="H942" s="57" t="s">
        <v>4950</v>
      </c>
      <c r="I942" s="57" t="n">
        <v>6</v>
      </c>
      <c r="J942" s="57" t="s">
        <v>281</v>
      </c>
      <c r="K942" s="57" t="n">
        <v>2</v>
      </c>
      <c r="L942" s="59" t="b">
        <f aca="false">FALSE()</f>
        <v>0</v>
      </c>
      <c r="M942" s="59" t="b">
        <f aca="false">TRUE()</f>
        <v>1</v>
      </c>
      <c r="N942" s="59" t="b">
        <f aca="false">TRUE()</f>
        <v>1</v>
      </c>
      <c r="O942" s="59" t="b">
        <f aca="false">TRUE()</f>
        <v>1</v>
      </c>
      <c r="P942" s="59" t="b">
        <f aca="false">TRUE()</f>
        <v>1</v>
      </c>
      <c r="Q942" s="57" t="s">
        <v>5432</v>
      </c>
      <c r="R942" s="57" t="s">
        <v>4866</v>
      </c>
      <c r="S942" s="57" t="s">
        <v>5557</v>
      </c>
      <c r="T942" s="58" t="n">
        <v>1</v>
      </c>
      <c r="U942" s="58" t="n">
        <v>107.599998474121</v>
      </c>
      <c r="V942" s="57" t="s">
        <v>551</v>
      </c>
      <c r="W942" s="57" t="s">
        <v>282</v>
      </c>
      <c r="X942" s="57" t="s">
        <v>5180</v>
      </c>
      <c r="Y942" s="57" t="s">
        <v>5157</v>
      </c>
      <c r="Z942" s="57" t="s">
        <v>4856</v>
      </c>
      <c r="AA942" s="57" t="n">
        <v>148</v>
      </c>
      <c r="AB942" s="57" t="n">
        <v>148</v>
      </c>
      <c r="AC942" s="57" t="s">
        <v>5440</v>
      </c>
      <c r="AD942" s="57" t="s">
        <v>5028</v>
      </c>
      <c r="AE942" s="57" t="s">
        <v>4838</v>
      </c>
      <c r="AF942" s="58" t="n">
        <v>1</v>
      </c>
      <c r="AG942" s="58" t="n">
        <v>100.120002746582</v>
      </c>
      <c r="AH942" s="58" t="n">
        <v>4.3133743171675</v>
      </c>
      <c r="AI942" s="59" t="b">
        <f aca="false">FALSE()</f>
        <v>0</v>
      </c>
      <c r="AJ942" s="59" t="b">
        <f aca="false">FALSE()</f>
        <v>0</v>
      </c>
      <c r="AK942" s="57" t="s">
        <v>5555</v>
      </c>
    </row>
    <row r="943" customFormat="false" ht="15" hidden="false" customHeight="true" outlineLevel="0" collapsed="false">
      <c r="B943" s="57" t="s">
        <v>4716</v>
      </c>
      <c r="C943" s="57" t="s">
        <v>255</v>
      </c>
      <c r="D943" s="57" t="s">
        <v>410</v>
      </c>
      <c r="E943" s="59" t="b">
        <f aca="false">TRUE()</f>
        <v>1</v>
      </c>
      <c r="F943" s="57" t="n">
        <v>1</v>
      </c>
      <c r="G943" s="57" t="s">
        <v>5172</v>
      </c>
      <c r="H943" s="57" t="s">
        <v>4950</v>
      </c>
      <c r="I943" s="57" t="n">
        <v>6</v>
      </c>
      <c r="J943" s="57" t="s">
        <v>281</v>
      </c>
      <c r="K943" s="57" t="n">
        <v>2</v>
      </c>
      <c r="L943" s="59" t="b">
        <f aca="false">FALSE()</f>
        <v>0</v>
      </c>
      <c r="M943" s="59" t="b">
        <f aca="false">TRUE()</f>
        <v>1</v>
      </c>
      <c r="N943" s="59" t="b">
        <f aca="false">TRUE()</f>
        <v>1</v>
      </c>
      <c r="O943" s="59" t="b">
        <f aca="false">TRUE()</f>
        <v>1</v>
      </c>
      <c r="P943" s="59" t="b">
        <f aca="false">TRUE()</f>
        <v>1</v>
      </c>
      <c r="Q943" s="57" t="s">
        <v>5432</v>
      </c>
      <c r="R943" s="57" t="s">
        <v>5028</v>
      </c>
      <c r="S943" s="57" t="s">
        <v>5558</v>
      </c>
      <c r="T943" s="58" t="n">
        <v>1</v>
      </c>
      <c r="U943" s="58" t="n">
        <v>95.4599990844727</v>
      </c>
      <c r="V943" s="57" t="s">
        <v>551</v>
      </c>
      <c r="W943" s="57" t="s">
        <v>282</v>
      </c>
      <c r="X943" s="57" t="s">
        <v>5180</v>
      </c>
      <c r="Y943" s="57" t="s">
        <v>5157</v>
      </c>
      <c r="Z943" s="57" t="s">
        <v>4856</v>
      </c>
      <c r="AA943" s="57" t="n">
        <v>148</v>
      </c>
      <c r="AB943" s="57" t="n">
        <v>148</v>
      </c>
      <c r="AC943" s="57" t="s">
        <v>5440</v>
      </c>
      <c r="AD943" s="57" t="s">
        <v>4795</v>
      </c>
      <c r="AE943" s="57" t="s">
        <v>4795</v>
      </c>
      <c r="AF943" s="58" t="n">
        <v>1</v>
      </c>
      <c r="AG943" s="58" t="n">
        <v>94.5899963378906</v>
      </c>
      <c r="AH943" s="58" t="n">
        <v>4.37488045550963</v>
      </c>
      <c r="AI943" s="59" t="b">
        <f aca="false">FALSE()</f>
        <v>0</v>
      </c>
      <c r="AJ943" s="59" t="b">
        <f aca="false">FALSE()</f>
        <v>0</v>
      </c>
      <c r="AK943" s="57" t="s">
        <v>5555</v>
      </c>
    </row>
    <row r="944" customFormat="false" ht="15" hidden="false" customHeight="true" outlineLevel="0" collapsed="false">
      <c r="B944" s="57" t="s">
        <v>4716</v>
      </c>
      <c r="C944" s="57" t="s">
        <v>255</v>
      </c>
      <c r="D944" s="57" t="s">
        <v>410</v>
      </c>
      <c r="E944" s="59" t="b">
        <f aca="false">TRUE()</f>
        <v>1</v>
      </c>
      <c r="F944" s="57" t="n">
        <v>1</v>
      </c>
      <c r="G944" s="57" t="s">
        <v>5172</v>
      </c>
      <c r="H944" s="57" t="s">
        <v>4950</v>
      </c>
      <c r="I944" s="57" t="n">
        <v>6</v>
      </c>
      <c r="J944" s="57" t="s">
        <v>281</v>
      </c>
      <c r="K944" s="57" t="n">
        <v>2</v>
      </c>
      <c r="L944" s="59" t="b">
        <f aca="false">FALSE()</f>
        <v>0</v>
      </c>
      <c r="M944" s="59" t="b">
        <f aca="false">TRUE()</f>
        <v>1</v>
      </c>
      <c r="N944" s="59" t="b">
        <f aca="false">TRUE()</f>
        <v>1</v>
      </c>
      <c r="O944" s="59" t="b">
        <f aca="false">TRUE()</f>
        <v>1</v>
      </c>
      <c r="P944" s="59" t="b">
        <f aca="false">TRUE()</f>
        <v>1</v>
      </c>
      <c r="Q944" s="57" t="s">
        <v>5432</v>
      </c>
      <c r="R944" s="57" t="s">
        <v>5028</v>
      </c>
      <c r="S944" s="57" t="s">
        <v>5558</v>
      </c>
      <c r="T944" s="58" t="n">
        <v>1</v>
      </c>
      <c r="U944" s="58" t="n">
        <v>95.4599990844727</v>
      </c>
      <c r="V944" s="57" t="s">
        <v>551</v>
      </c>
      <c r="W944" s="57" t="s">
        <v>282</v>
      </c>
      <c r="X944" s="57" t="s">
        <v>5180</v>
      </c>
      <c r="Y944" s="57" t="s">
        <v>5157</v>
      </c>
      <c r="Z944" s="57" t="s">
        <v>4856</v>
      </c>
      <c r="AA944" s="57" t="n">
        <v>148</v>
      </c>
      <c r="AB944" s="57" t="n">
        <v>148</v>
      </c>
      <c r="AC944" s="57" t="s">
        <v>5440</v>
      </c>
      <c r="AD944" s="57" t="s">
        <v>5028</v>
      </c>
      <c r="AE944" s="57" t="s">
        <v>4838</v>
      </c>
      <c r="AF944" s="58" t="n">
        <v>1</v>
      </c>
      <c r="AG944" s="58" t="n">
        <v>100.120002746582</v>
      </c>
      <c r="AH944" s="58" t="n">
        <v>4.04124671357743</v>
      </c>
      <c r="AI944" s="59" t="b">
        <f aca="false">FALSE()</f>
        <v>0</v>
      </c>
      <c r="AJ944" s="59" t="b">
        <f aca="false">FALSE()</f>
        <v>0</v>
      </c>
      <c r="AK944" s="57" t="s">
        <v>5555</v>
      </c>
    </row>
    <row r="945" customFormat="false" ht="15" hidden="false" customHeight="true" outlineLevel="0" collapsed="false">
      <c r="B945" s="57" t="s">
        <v>4716</v>
      </c>
      <c r="C945" s="57" t="s">
        <v>255</v>
      </c>
      <c r="D945" s="57" t="s">
        <v>410</v>
      </c>
      <c r="E945" s="59" t="b">
        <f aca="false">TRUE()</f>
        <v>1</v>
      </c>
      <c r="F945" s="57" t="n">
        <v>1</v>
      </c>
      <c r="G945" s="57" t="s">
        <v>5172</v>
      </c>
      <c r="H945" s="57" t="s">
        <v>4950</v>
      </c>
      <c r="I945" s="57" t="n">
        <v>6</v>
      </c>
      <c r="J945" s="57" t="s">
        <v>281</v>
      </c>
      <c r="K945" s="57" t="n">
        <v>2</v>
      </c>
      <c r="L945" s="59" t="b">
        <f aca="false">FALSE()</f>
        <v>0</v>
      </c>
      <c r="M945" s="59" t="b">
        <f aca="false">TRUE()</f>
        <v>1</v>
      </c>
      <c r="N945" s="59" t="b">
        <f aca="false">TRUE()</f>
        <v>1</v>
      </c>
      <c r="O945" s="59" t="b">
        <f aca="false">TRUE()</f>
        <v>1</v>
      </c>
      <c r="P945" s="59" t="b">
        <f aca="false">TRUE()</f>
        <v>1</v>
      </c>
      <c r="Q945" s="57" t="s">
        <v>5432</v>
      </c>
      <c r="R945" s="57" t="s">
        <v>5030</v>
      </c>
      <c r="S945" s="57" t="s">
        <v>5558</v>
      </c>
      <c r="T945" s="58" t="n">
        <v>1</v>
      </c>
      <c r="U945" s="58" t="n">
        <v>95.4199981689453</v>
      </c>
      <c r="V945" s="57" t="s">
        <v>551</v>
      </c>
      <c r="W945" s="57" t="s">
        <v>282</v>
      </c>
      <c r="X945" s="57" t="s">
        <v>5180</v>
      </c>
      <c r="Y945" s="57" t="s">
        <v>5157</v>
      </c>
      <c r="Z945" s="57" t="s">
        <v>4856</v>
      </c>
      <c r="AA945" s="57" t="n">
        <v>146</v>
      </c>
      <c r="AB945" s="57" t="n">
        <v>146</v>
      </c>
      <c r="AC945" s="57" t="s">
        <v>5425</v>
      </c>
      <c r="AD945" s="57" t="s">
        <v>4866</v>
      </c>
      <c r="AE945" s="57" t="s">
        <v>4866</v>
      </c>
      <c r="AF945" s="58" t="n">
        <v>1</v>
      </c>
      <c r="AG945" s="58" t="n">
        <v>85.9499969482422</v>
      </c>
      <c r="AH945" s="58" t="n">
        <v>4.02291275073176</v>
      </c>
      <c r="AI945" s="59" t="b">
        <f aca="false">FALSE()</f>
        <v>0</v>
      </c>
      <c r="AJ945" s="59" t="b">
        <f aca="false">FALSE()</f>
        <v>0</v>
      </c>
      <c r="AK945" s="57" t="s">
        <v>5556</v>
      </c>
    </row>
    <row r="946" customFormat="false" ht="15" hidden="false" customHeight="true" outlineLevel="0" collapsed="false">
      <c r="B946" s="57" t="s">
        <v>4716</v>
      </c>
      <c r="C946" s="57" t="s">
        <v>255</v>
      </c>
      <c r="D946" s="57" t="s">
        <v>410</v>
      </c>
      <c r="E946" s="59" t="b">
        <f aca="false">TRUE()</f>
        <v>1</v>
      </c>
      <c r="F946" s="57" t="n">
        <v>1</v>
      </c>
      <c r="G946" s="57" t="s">
        <v>5172</v>
      </c>
      <c r="H946" s="57" t="s">
        <v>4950</v>
      </c>
      <c r="I946" s="57" t="n">
        <v>6</v>
      </c>
      <c r="J946" s="57" t="s">
        <v>281</v>
      </c>
      <c r="K946" s="57" t="n">
        <v>2</v>
      </c>
      <c r="L946" s="59" t="b">
        <f aca="false">FALSE()</f>
        <v>0</v>
      </c>
      <c r="M946" s="59" t="b">
        <f aca="false">TRUE()</f>
        <v>1</v>
      </c>
      <c r="N946" s="59" t="b">
        <f aca="false">TRUE()</f>
        <v>1</v>
      </c>
      <c r="O946" s="59" t="b">
        <f aca="false">TRUE()</f>
        <v>1</v>
      </c>
      <c r="P946" s="59" t="b">
        <f aca="false">TRUE()</f>
        <v>1</v>
      </c>
      <c r="Q946" s="57" t="s">
        <v>5432</v>
      </c>
      <c r="R946" s="57" t="s">
        <v>5030</v>
      </c>
      <c r="S946" s="57" t="s">
        <v>5558</v>
      </c>
      <c r="T946" s="58" t="n">
        <v>1</v>
      </c>
      <c r="U946" s="58" t="n">
        <v>95.4199981689453</v>
      </c>
      <c r="V946" s="57" t="s">
        <v>551</v>
      </c>
      <c r="W946" s="57" t="s">
        <v>282</v>
      </c>
      <c r="X946" s="57" t="s">
        <v>5180</v>
      </c>
      <c r="Y946" s="57" t="s">
        <v>5157</v>
      </c>
      <c r="Z946" s="57" t="s">
        <v>4856</v>
      </c>
      <c r="AA946" s="57" t="n">
        <v>147</v>
      </c>
      <c r="AB946" s="57" t="n">
        <v>147</v>
      </c>
      <c r="AC946" s="57" t="s">
        <v>5417</v>
      </c>
      <c r="AD946" s="57" t="s">
        <v>4840</v>
      </c>
      <c r="AE946" s="57" t="s">
        <v>4838</v>
      </c>
      <c r="AF946" s="58" t="n">
        <v>1</v>
      </c>
      <c r="AG946" s="58" t="n">
        <v>82.2600021362305</v>
      </c>
      <c r="AH946" s="58" t="n">
        <v>4.46616043151164</v>
      </c>
      <c r="AI946" s="59" t="b">
        <f aca="false">FALSE()</f>
        <v>0</v>
      </c>
      <c r="AJ946" s="59" t="b">
        <f aca="false">FALSE()</f>
        <v>0</v>
      </c>
      <c r="AK946" s="57" t="s">
        <v>5555</v>
      </c>
    </row>
    <row r="947" customFormat="false" ht="15" hidden="false" customHeight="true" outlineLevel="0" collapsed="false">
      <c r="B947" s="57" t="s">
        <v>4716</v>
      </c>
      <c r="C947" s="57" t="s">
        <v>255</v>
      </c>
      <c r="D947" s="57" t="s">
        <v>410</v>
      </c>
      <c r="E947" s="59" t="b">
        <f aca="false">TRUE()</f>
        <v>1</v>
      </c>
      <c r="F947" s="57" t="n">
        <v>1</v>
      </c>
      <c r="G947" s="57" t="s">
        <v>5172</v>
      </c>
      <c r="H947" s="57" t="s">
        <v>4950</v>
      </c>
      <c r="I947" s="57" t="n">
        <v>6</v>
      </c>
      <c r="J947" s="57" t="s">
        <v>281</v>
      </c>
      <c r="K947" s="57" t="n">
        <v>2</v>
      </c>
      <c r="L947" s="59" t="b">
        <f aca="false">FALSE()</f>
        <v>0</v>
      </c>
      <c r="M947" s="59" t="b">
        <f aca="false">TRUE()</f>
        <v>1</v>
      </c>
      <c r="N947" s="59" t="b">
        <f aca="false">TRUE()</f>
        <v>1</v>
      </c>
      <c r="O947" s="59" t="b">
        <f aca="false">TRUE()</f>
        <v>1</v>
      </c>
      <c r="P947" s="59" t="b">
        <f aca="false">TRUE()</f>
        <v>1</v>
      </c>
      <c r="Q947" s="57" t="s">
        <v>5432</v>
      </c>
      <c r="R947" s="57" t="s">
        <v>5030</v>
      </c>
      <c r="S947" s="57" t="s">
        <v>5558</v>
      </c>
      <c r="T947" s="58" t="n">
        <v>1</v>
      </c>
      <c r="U947" s="58" t="n">
        <v>95.4199981689453</v>
      </c>
      <c r="V947" s="57" t="s">
        <v>551</v>
      </c>
      <c r="W947" s="57" t="s">
        <v>282</v>
      </c>
      <c r="X947" s="57" t="s">
        <v>5180</v>
      </c>
      <c r="Y947" s="57" t="s">
        <v>5157</v>
      </c>
      <c r="Z947" s="57" t="s">
        <v>4856</v>
      </c>
      <c r="AA947" s="57" t="n">
        <v>148</v>
      </c>
      <c r="AB947" s="57" t="n">
        <v>148</v>
      </c>
      <c r="AC947" s="57" t="s">
        <v>5440</v>
      </c>
      <c r="AD947" s="57" t="s">
        <v>4795</v>
      </c>
      <c r="AE947" s="57" t="s">
        <v>4795</v>
      </c>
      <c r="AF947" s="58" t="n">
        <v>1</v>
      </c>
      <c r="AG947" s="58" t="n">
        <v>94.5899963378906</v>
      </c>
      <c r="AH947" s="58" t="n">
        <v>4.49178694953359</v>
      </c>
      <c r="AI947" s="59" t="b">
        <f aca="false">FALSE()</f>
        <v>0</v>
      </c>
      <c r="AJ947" s="59" t="b">
        <f aca="false">FALSE()</f>
        <v>0</v>
      </c>
      <c r="AK947" s="57" t="s">
        <v>5555</v>
      </c>
    </row>
    <row r="948" customFormat="false" ht="15" hidden="false" customHeight="true" outlineLevel="0" collapsed="false">
      <c r="B948" s="57" t="s">
        <v>4716</v>
      </c>
      <c r="C948" s="57" t="s">
        <v>255</v>
      </c>
      <c r="D948" s="57" t="s">
        <v>410</v>
      </c>
      <c r="E948" s="59" t="b">
        <f aca="false">TRUE()</f>
        <v>1</v>
      </c>
      <c r="F948" s="57" t="n">
        <v>1</v>
      </c>
      <c r="G948" s="57" t="s">
        <v>5172</v>
      </c>
      <c r="H948" s="57" t="s">
        <v>4950</v>
      </c>
      <c r="I948" s="57" t="n">
        <v>6</v>
      </c>
      <c r="J948" s="57" t="s">
        <v>281</v>
      </c>
      <c r="K948" s="57" t="n">
        <v>2</v>
      </c>
      <c r="L948" s="59" t="b">
        <f aca="false">FALSE()</f>
        <v>0</v>
      </c>
      <c r="M948" s="59" t="b">
        <f aca="false">TRUE()</f>
        <v>1</v>
      </c>
      <c r="N948" s="59" t="b">
        <f aca="false">TRUE()</f>
        <v>1</v>
      </c>
      <c r="O948" s="59" t="b">
        <f aca="false">TRUE()</f>
        <v>1</v>
      </c>
      <c r="P948" s="59" t="b">
        <f aca="false">TRUE()</f>
        <v>1</v>
      </c>
      <c r="Q948" s="57" t="s">
        <v>5432</v>
      </c>
      <c r="R948" s="57" t="s">
        <v>5016</v>
      </c>
      <c r="S948" s="57" t="s">
        <v>5558</v>
      </c>
      <c r="T948" s="58" t="n">
        <v>1</v>
      </c>
      <c r="U948" s="58" t="n">
        <v>94.6399993896484</v>
      </c>
      <c r="V948" s="57" t="s">
        <v>551</v>
      </c>
      <c r="W948" s="57" t="s">
        <v>282</v>
      </c>
      <c r="X948" s="57" t="s">
        <v>5180</v>
      </c>
      <c r="Y948" s="57" t="s">
        <v>5157</v>
      </c>
      <c r="Z948" s="57" t="s">
        <v>4856</v>
      </c>
      <c r="AA948" s="57" t="n">
        <v>146</v>
      </c>
      <c r="AB948" s="57" t="n">
        <v>146</v>
      </c>
      <c r="AC948" s="57" t="s">
        <v>5425</v>
      </c>
      <c r="AD948" s="57" t="s">
        <v>4866</v>
      </c>
      <c r="AE948" s="57" t="s">
        <v>4866</v>
      </c>
      <c r="AF948" s="58" t="n">
        <v>1</v>
      </c>
      <c r="AG948" s="58" t="n">
        <v>85.9499969482422</v>
      </c>
      <c r="AH948" s="58" t="n">
        <v>3.9539296908266</v>
      </c>
      <c r="AI948" s="59" t="b">
        <f aca="false">FALSE()</f>
        <v>0</v>
      </c>
      <c r="AJ948" s="59" t="b">
        <f aca="false">TRUE()</f>
        <v>1</v>
      </c>
      <c r="AK948" s="57" t="s">
        <v>5556</v>
      </c>
    </row>
    <row r="949" customFormat="false" ht="15" hidden="false" customHeight="true" outlineLevel="0" collapsed="false">
      <c r="B949" s="57" t="s">
        <v>4716</v>
      </c>
      <c r="C949" s="57" t="s">
        <v>255</v>
      </c>
      <c r="D949" s="57" t="s">
        <v>410</v>
      </c>
      <c r="E949" s="59" t="b">
        <f aca="false">TRUE()</f>
        <v>1</v>
      </c>
      <c r="F949" s="57" t="n">
        <v>1</v>
      </c>
      <c r="G949" s="57" t="s">
        <v>5172</v>
      </c>
      <c r="H949" s="57" t="s">
        <v>4950</v>
      </c>
      <c r="I949" s="57" t="n">
        <v>7</v>
      </c>
      <c r="J949" s="57" t="s">
        <v>4888</v>
      </c>
      <c r="K949" s="57" t="n">
        <v>2</v>
      </c>
      <c r="L949" s="59" t="b">
        <f aca="false">FALSE()</f>
        <v>0</v>
      </c>
      <c r="M949" s="59" t="b">
        <f aca="false">TRUE()</f>
        <v>1</v>
      </c>
      <c r="N949" s="59" t="b">
        <f aca="false">TRUE()</f>
        <v>1</v>
      </c>
      <c r="O949" s="59" t="b">
        <f aca="false">TRUE()</f>
        <v>1</v>
      </c>
      <c r="P949" s="59" t="b">
        <f aca="false">TRUE()</f>
        <v>1</v>
      </c>
      <c r="Q949" s="57" t="s">
        <v>5461</v>
      </c>
      <c r="R949" s="57" t="s">
        <v>4795</v>
      </c>
      <c r="S949" s="57" t="s">
        <v>4795</v>
      </c>
      <c r="T949" s="58" t="n">
        <v>1</v>
      </c>
      <c r="U949" s="58" t="n">
        <v>83.8300018310547</v>
      </c>
      <c r="V949" s="57" t="s">
        <v>551</v>
      </c>
      <c r="W949" s="57" t="s">
        <v>282</v>
      </c>
      <c r="X949" s="57" t="s">
        <v>5180</v>
      </c>
      <c r="Y949" s="57" t="s">
        <v>5157</v>
      </c>
      <c r="Z949" s="57" t="s">
        <v>4856</v>
      </c>
      <c r="AA949" s="57" t="n">
        <v>148</v>
      </c>
      <c r="AB949" s="57" t="n">
        <v>148</v>
      </c>
      <c r="AC949" s="57" t="s">
        <v>5440</v>
      </c>
      <c r="AD949" s="57" t="s">
        <v>5028</v>
      </c>
      <c r="AE949" s="57" t="s">
        <v>4838</v>
      </c>
      <c r="AF949" s="58" t="n">
        <v>1</v>
      </c>
      <c r="AG949" s="58" t="n">
        <v>100.120002746582</v>
      </c>
      <c r="AH949" s="58" t="n">
        <v>3.8921925697478</v>
      </c>
      <c r="AI949" s="59" t="b">
        <f aca="false">FALSE()</f>
        <v>0</v>
      </c>
      <c r="AJ949" s="59" t="b">
        <f aca="false">TRUE()</f>
        <v>1</v>
      </c>
      <c r="AK949" s="57" t="s">
        <v>5555</v>
      </c>
    </row>
    <row r="950" customFormat="false" ht="15" hidden="false" customHeight="true" outlineLevel="0" collapsed="false">
      <c r="B950" s="57" t="s">
        <v>4716</v>
      </c>
      <c r="C950" s="57" t="s">
        <v>255</v>
      </c>
      <c r="D950" s="57" t="s">
        <v>410</v>
      </c>
      <c r="E950" s="59" t="b">
        <f aca="false">TRUE()</f>
        <v>1</v>
      </c>
      <c r="F950" s="57" t="n">
        <v>1</v>
      </c>
      <c r="G950" s="57" t="s">
        <v>5172</v>
      </c>
      <c r="H950" s="57" t="s">
        <v>4950</v>
      </c>
      <c r="I950" s="57" t="n">
        <v>7</v>
      </c>
      <c r="J950" s="57" t="s">
        <v>4888</v>
      </c>
      <c r="K950" s="57" t="n">
        <v>2</v>
      </c>
      <c r="L950" s="59" t="b">
        <f aca="false">FALSE()</f>
        <v>0</v>
      </c>
      <c r="M950" s="59" t="b">
        <f aca="false">TRUE()</f>
        <v>1</v>
      </c>
      <c r="N950" s="59" t="b">
        <f aca="false">TRUE()</f>
        <v>1</v>
      </c>
      <c r="O950" s="59" t="b">
        <f aca="false">TRUE()</f>
        <v>1</v>
      </c>
      <c r="P950" s="59" t="b">
        <f aca="false">TRUE()</f>
        <v>1</v>
      </c>
      <c r="Q950" s="57" t="s">
        <v>5461</v>
      </c>
      <c r="R950" s="57" t="s">
        <v>4840</v>
      </c>
      <c r="S950" s="57" t="s">
        <v>5557</v>
      </c>
      <c r="T950" s="58" t="n">
        <v>1</v>
      </c>
      <c r="U950" s="58" t="n">
        <v>82.9499969482422</v>
      </c>
      <c r="V950" s="57" t="s">
        <v>551</v>
      </c>
      <c r="W950" s="57" t="s">
        <v>282</v>
      </c>
      <c r="X950" s="57" t="s">
        <v>5180</v>
      </c>
      <c r="Y950" s="57" t="s">
        <v>5157</v>
      </c>
      <c r="Z950" s="57" t="s">
        <v>4856</v>
      </c>
      <c r="AA950" s="57" t="n">
        <v>147</v>
      </c>
      <c r="AB950" s="57" t="n">
        <v>147</v>
      </c>
      <c r="AC950" s="57" t="s">
        <v>5417</v>
      </c>
      <c r="AD950" s="57" t="s">
        <v>4866</v>
      </c>
      <c r="AE950" s="57" t="s">
        <v>4866</v>
      </c>
      <c r="AF950" s="58" t="n">
        <v>1</v>
      </c>
      <c r="AG950" s="58" t="n">
        <v>85.4000015258789</v>
      </c>
      <c r="AH950" s="58" t="n">
        <v>4.2938269643757</v>
      </c>
      <c r="AI950" s="59" t="b">
        <f aca="false">FALSE()</f>
        <v>0</v>
      </c>
      <c r="AJ950" s="59" t="b">
        <f aca="false">FALSE()</f>
        <v>0</v>
      </c>
      <c r="AK950" s="57" t="s">
        <v>5556</v>
      </c>
    </row>
    <row r="951" customFormat="false" ht="15" hidden="false" customHeight="true" outlineLevel="0" collapsed="false">
      <c r="B951" s="57" t="s">
        <v>4716</v>
      </c>
      <c r="C951" s="57" t="s">
        <v>255</v>
      </c>
      <c r="D951" s="57" t="s">
        <v>410</v>
      </c>
      <c r="E951" s="59" t="b">
        <f aca="false">TRUE()</f>
        <v>1</v>
      </c>
      <c r="F951" s="57" t="n">
        <v>1</v>
      </c>
      <c r="G951" s="57" t="s">
        <v>5172</v>
      </c>
      <c r="H951" s="57" t="s">
        <v>4950</v>
      </c>
      <c r="I951" s="57" t="n">
        <v>7</v>
      </c>
      <c r="J951" s="57" t="s">
        <v>4888</v>
      </c>
      <c r="K951" s="57" t="n">
        <v>2</v>
      </c>
      <c r="L951" s="59" t="b">
        <f aca="false">FALSE()</f>
        <v>0</v>
      </c>
      <c r="M951" s="59" t="b">
        <f aca="false">TRUE()</f>
        <v>1</v>
      </c>
      <c r="N951" s="59" t="b">
        <f aca="false">TRUE()</f>
        <v>1</v>
      </c>
      <c r="O951" s="59" t="b">
        <f aca="false">TRUE()</f>
        <v>1</v>
      </c>
      <c r="P951" s="59" t="b">
        <f aca="false">TRUE()</f>
        <v>1</v>
      </c>
      <c r="Q951" s="57" t="s">
        <v>5461</v>
      </c>
      <c r="R951" s="57" t="s">
        <v>4840</v>
      </c>
      <c r="S951" s="57" t="s">
        <v>5557</v>
      </c>
      <c r="T951" s="58" t="n">
        <v>1</v>
      </c>
      <c r="U951" s="58" t="n">
        <v>82.9499969482422</v>
      </c>
      <c r="V951" s="57" t="s">
        <v>551</v>
      </c>
      <c r="W951" s="57" t="s">
        <v>282</v>
      </c>
      <c r="X951" s="57" t="s">
        <v>5180</v>
      </c>
      <c r="Y951" s="57" t="s">
        <v>5157</v>
      </c>
      <c r="Z951" s="57" t="s">
        <v>4856</v>
      </c>
      <c r="AA951" s="57" t="n">
        <v>148</v>
      </c>
      <c r="AB951" s="57" t="n">
        <v>148</v>
      </c>
      <c r="AC951" s="57" t="s">
        <v>5440</v>
      </c>
      <c r="AD951" s="57" t="s">
        <v>5028</v>
      </c>
      <c r="AE951" s="57" t="s">
        <v>4838</v>
      </c>
      <c r="AF951" s="58" t="n">
        <v>1</v>
      </c>
      <c r="AG951" s="58" t="n">
        <v>100.120002746582</v>
      </c>
      <c r="AH951" s="58" t="n">
        <v>4.12888193098326</v>
      </c>
      <c r="AI951" s="59" t="b">
        <f aca="false">FALSE()</f>
        <v>0</v>
      </c>
      <c r="AJ951" s="59" t="b">
        <f aca="false">FALSE()</f>
        <v>0</v>
      </c>
      <c r="AK951" s="57" t="s">
        <v>5555</v>
      </c>
    </row>
    <row r="952" customFormat="false" ht="15" hidden="false" customHeight="true" outlineLevel="0" collapsed="false">
      <c r="B952" s="57" t="s">
        <v>4716</v>
      </c>
      <c r="C952" s="57" t="s">
        <v>255</v>
      </c>
      <c r="D952" s="57" t="s">
        <v>410</v>
      </c>
      <c r="E952" s="59" t="b">
        <f aca="false">TRUE()</f>
        <v>1</v>
      </c>
      <c r="F952" s="57" t="n">
        <v>1</v>
      </c>
      <c r="G952" s="57" t="s">
        <v>5172</v>
      </c>
      <c r="H952" s="57" t="s">
        <v>4950</v>
      </c>
      <c r="I952" s="57" t="n">
        <v>7</v>
      </c>
      <c r="J952" s="57" t="s">
        <v>4888</v>
      </c>
      <c r="K952" s="57" t="n">
        <v>2</v>
      </c>
      <c r="L952" s="59" t="b">
        <f aca="false">FALSE()</f>
        <v>0</v>
      </c>
      <c r="M952" s="59" t="b">
        <f aca="false">TRUE()</f>
        <v>1</v>
      </c>
      <c r="N952" s="59" t="b">
        <f aca="false">TRUE()</f>
        <v>1</v>
      </c>
      <c r="O952" s="59" t="b">
        <f aca="false">TRUE()</f>
        <v>1</v>
      </c>
      <c r="P952" s="59" t="b">
        <f aca="false">TRUE()</f>
        <v>1</v>
      </c>
      <c r="Q952" s="57" t="s">
        <v>5461</v>
      </c>
      <c r="R952" s="57" t="s">
        <v>4838</v>
      </c>
      <c r="S952" s="57" t="s">
        <v>5557</v>
      </c>
      <c r="T952" s="58" t="n">
        <v>1</v>
      </c>
      <c r="U952" s="58" t="n">
        <v>89.1600036621094</v>
      </c>
      <c r="V952" s="57" t="s">
        <v>551</v>
      </c>
      <c r="W952" s="57" t="s">
        <v>282</v>
      </c>
      <c r="X952" s="57" t="s">
        <v>5180</v>
      </c>
      <c r="Y952" s="57" t="s">
        <v>5157</v>
      </c>
      <c r="Z952" s="57" t="s">
        <v>4856</v>
      </c>
      <c r="AA952" s="57" t="n">
        <v>147</v>
      </c>
      <c r="AB952" s="57" t="n">
        <v>147</v>
      </c>
      <c r="AC952" s="57" t="s">
        <v>5417</v>
      </c>
      <c r="AD952" s="57" t="s">
        <v>4866</v>
      </c>
      <c r="AE952" s="57" t="s">
        <v>4866</v>
      </c>
      <c r="AF952" s="58" t="n">
        <v>1</v>
      </c>
      <c r="AG952" s="58" t="n">
        <v>85.4000015258789</v>
      </c>
      <c r="AH952" s="58" t="n">
        <v>4.44863169974768</v>
      </c>
      <c r="AI952" s="59" t="b">
        <f aca="false">FALSE()</f>
        <v>0</v>
      </c>
      <c r="AJ952" s="59" t="b">
        <f aca="false">FALSE()</f>
        <v>0</v>
      </c>
      <c r="AK952" s="57" t="s">
        <v>5556</v>
      </c>
    </row>
    <row r="953" customFormat="false" ht="15" hidden="false" customHeight="true" outlineLevel="0" collapsed="false">
      <c r="B953" s="57" t="s">
        <v>4716</v>
      </c>
      <c r="C953" s="57" t="s">
        <v>255</v>
      </c>
      <c r="D953" s="57" t="s">
        <v>410</v>
      </c>
      <c r="E953" s="59" t="b">
        <f aca="false">TRUE()</f>
        <v>1</v>
      </c>
      <c r="F953" s="57" t="n">
        <v>1</v>
      </c>
      <c r="G953" s="57" t="s">
        <v>5172</v>
      </c>
      <c r="H953" s="57" t="s">
        <v>4950</v>
      </c>
      <c r="I953" s="57" t="n">
        <v>7</v>
      </c>
      <c r="J953" s="57" t="s">
        <v>4888</v>
      </c>
      <c r="K953" s="57" t="n">
        <v>2</v>
      </c>
      <c r="L953" s="59" t="b">
        <f aca="false">FALSE()</f>
        <v>0</v>
      </c>
      <c r="M953" s="59" t="b">
        <f aca="false">TRUE()</f>
        <v>1</v>
      </c>
      <c r="N953" s="59" t="b">
        <f aca="false">TRUE()</f>
        <v>1</v>
      </c>
      <c r="O953" s="59" t="b">
        <f aca="false">TRUE()</f>
        <v>1</v>
      </c>
      <c r="P953" s="59" t="b">
        <f aca="false">TRUE()</f>
        <v>1</v>
      </c>
      <c r="Q953" s="57" t="s">
        <v>5461</v>
      </c>
      <c r="R953" s="57" t="s">
        <v>4838</v>
      </c>
      <c r="S953" s="57" t="s">
        <v>5557</v>
      </c>
      <c r="T953" s="58" t="n">
        <v>1</v>
      </c>
      <c r="U953" s="58" t="n">
        <v>89.1600036621094</v>
      </c>
      <c r="V953" s="57" t="s">
        <v>551</v>
      </c>
      <c r="W953" s="57" t="s">
        <v>282</v>
      </c>
      <c r="X953" s="57" t="s">
        <v>5180</v>
      </c>
      <c r="Y953" s="57" t="s">
        <v>5157</v>
      </c>
      <c r="Z953" s="57" t="s">
        <v>4856</v>
      </c>
      <c r="AA953" s="57" t="n">
        <v>148</v>
      </c>
      <c r="AB953" s="57" t="n">
        <v>148</v>
      </c>
      <c r="AC953" s="57" t="s">
        <v>5440</v>
      </c>
      <c r="AD953" s="57" t="s">
        <v>4840</v>
      </c>
      <c r="AE953" s="57" t="s">
        <v>4838</v>
      </c>
      <c r="AF953" s="58" t="n">
        <v>1</v>
      </c>
      <c r="AG953" s="58" t="n">
        <v>99.1699981689453</v>
      </c>
      <c r="AH953" s="58" t="n">
        <v>4.42648720770772</v>
      </c>
      <c r="AI953" s="59" t="b">
        <f aca="false">FALSE()</f>
        <v>0</v>
      </c>
      <c r="AJ953" s="59" t="b">
        <f aca="false">FALSE()</f>
        <v>0</v>
      </c>
      <c r="AK953" s="57" t="s">
        <v>5555</v>
      </c>
    </row>
    <row r="954" customFormat="false" ht="15" hidden="false" customHeight="true" outlineLevel="0" collapsed="false">
      <c r="B954" s="57" t="s">
        <v>4716</v>
      </c>
      <c r="C954" s="57" t="s">
        <v>255</v>
      </c>
      <c r="D954" s="57" t="s">
        <v>410</v>
      </c>
      <c r="E954" s="59" t="b">
        <f aca="false">TRUE()</f>
        <v>1</v>
      </c>
      <c r="F954" s="57" t="n">
        <v>1</v>
      </c>
      <c r="G954" s="57" t="s">
        <v>5172</v>
      </c>
      <c r="H954" s="57" t="s">
        <v>4950</v>
      </c>
      <c r="I954" s="57" t="n">
        <v>7</v>
      </c>
      <c r="J954" s="57" t="s">
        <v>4888</v>
      </c>
      <c r="K954" s="57" t="n">
        <v>2</v>
      </c>
      <c r="L954" s="59" t="b">
        <f aca="false">FALSE()</f>
        <v>0</v>
      </c>
      <c r="M954" s="59" t="b">
        <f aca="false">TRUE()</f>
        <v>1</v>
      </c>
      <c r="N954" s="59" t="b">
        <f aca="false">TRUE()</f>
        <v>1</v>
      </c>
      <c r="O954" s="59" t="b">
        <f aca="false">TRUE()</f>
        <v>1</v>
      </c>
      <c r="P954" s="59" t="b">
        <f aca="false">TRUE()</f>
        <v>1</v>
      </c>
      <c r="Q954" s="57" t="s">
        <v>5461</v>
      </c>
      <c r="R954" s="57" t="s">
        <v>4838</v>
      </c>
      <c r="S954" s="57" t="s">
        <v>5557</v>
      </c>
      <c r="T954" s="58" t="n">
        <v>1</v>
      </c>
      <c r="U954" s="58" t="n">
        <v>89.1600036621094</v>
      </c>
      <c r="V954" s="57" t="s">
        <v>551</v>
      </c>
      <c r="W954" s="57" t="s">
        <v>282</v>
      </c>
      <c r="X954" s="57" t="s">
        <v>5180</v>
      </c>
      <c r="Y954" s="57" t="s">
        <v>5157</v>
      </c>
      <c r="Z954" s="57" t="s">
        <v>4856</v>
      </c>
      <c r="AA954" s="57" t="n">
        <v>148</v>
      </c>
      <c r="AB954" s="57" t="n">
        <v>148</v>
      </c>
      <c r="AC954" s="57" t="s">
        <v>5440</v>
      </c>
      <c r="AD954" s="57" t="s">
        <v>5028</v>
      </c>
      <c r="AE954" s="57" t="s">
        <v>4838</v>
      </c>
      <c r="AF954" s="58" t="n">
        <v>1</v>
      </c>
      <c r="AG954" s="58" t="n">
        <v>100.120002746582</v>
      </c>
      <c r="AH954" s="58" t="n">
        <v>3.59092829223865</v>
      </c>
      <c r="AI954" s="59" t="b">
        <f aca="false">FALSE()</f>
        <v>0</v>
      </c>
      <c r="AJ954" s="59" t="b">
        <f aca="false">TRUE()</f>
        <v>1</v>
      </c>
      <c r="AK954" s="57" t="s">
        <v>5555</v>
      </c>
    </row>
    <row r="955" customFormat="false" ht="15" hidden="false" customHeight="true" outlineLevel="0" collapsed="false">
      <c r="B955" s="57" t="s">
        <v>4716</v>
      </c>
      <c r="C955" s="57" t="s">
        <v>255</v>
      </c>
      <c r="D955" s="57" t="s">
        <v>410</v>
      </c>
      <c r="E955" s="59" t="b">
        <f aca="false">TRUE()</f>
        <v>1</v>
      </c>
      <c r="F955" s="57" t="n">
        <v>1</v>
      </c>
      <c r="G955" s="57" t="s">
        <v>5172</v>
      </c>
      <c r="H955" s="57" t="s">
        <v>4950</v>
      </c>
      <c r="I955" s="57" t="n">
        <v>7</v>
      </c>
      <c r="J955" s="57" t="s">
        <v>4888</v>
      </c>
      <c r="K955" s="57" t="n">
        <v>2</v>
      </c>
      <c r="L955" s="59" t="b">
        <f aca="false">FALSE()</f>
        <v>0</v>
      </c>
      <c r="M955" s="59" t="b">
        <f aca="false">TRUE()</f>
        <v>1</v>
      </c>
      <c r="N955" s="59" t="b">
        <f aca="false">TRUE()</f>
        <v>1</v>
      </c>
      <c r="O955" s="59" t="b">
        <f aca="false">TRUE()</f>
        <v>1</v>
      </c>
      <c r="P955" s="59" t="b">
        <f aca="false">TRUE()</f>
        <v>1</v>
      </c>
      <c r="Q955" s="57" t="s">
        <v>5461</v>
      </c>
      <c r="R955" s="57" t="s">
        <v>4866</v>
      </c>
      <c r="S955" s="57" t="s">
        <v>5557</v>
      </c>
      <c r="T955" s="58" t="n">
        <v>1</v>
      </c>
      <c r="U955" s="58" t="n">
        <v>97.6600036621094</v>
      </c>
      <c r="V955" s="57" t="s">
        <v>551</v>
      </c>
      <c r="W955" s="57" t="s">
        <v>282</v>
      </c>
      <c r="X955" s="57" t="s">
        <v>5180</v>
      </c>
      <c r="Y955" s="57" t="s">
        <v>5157</v>
      </c>
      <c r="Z955" s="57" t="s">
        <v>4856</v>
      </c>
      <c r="AA955" s="57" t="n">
        <v>148</v>
      </c>
      <c r="AB955" s="57" t="n">
        <v>148</v>
      </c>
      <c r="AC955" s="57" t="s">
        <v>5440</v>
      </c>
      <c r="AD955" s="57" t="s">
        <v>5028</v>
      </c>
      <c r="AE955" s="57" t="s">
        <v>4838</v>
      </c>
      <c r="AF955" s="58" t="n">
        <v>1</v>
      </c>
      <c r="AG955" s="58" t="n">
        <v>100.120002746582</v>
      </c>
      <c r="AH955" s="58" t="n">
        <v>3.39439361300366</v>
      </c>
      <c r="AI955" s="59" t="b">
        <f aca="false">TRUE()</f>
        <v>1</v>
      </c>
      <c r="AJ955" s="59" t="b">
        <f aca="false">TRUE()</f>
        <v>1</v>
      </c>
      <c r="AK955" s="57" t="s">
        <v>5555</v>
      </c>
    </row>
    <row r="956" customFormat="false" ht="15" hidden="false" customHeight="true" outlineLevel="0" collapsed="false">
      <c r="B956" s="57" t="s">
        <v>4716</v>
      </c>
      <c r="C956" s="57" t="s">
        <v>255</v>
      </c>
      <c r="D956" s="57" t="s">
        <v>410</v>
      </c>
      <c r="E956" s="59" t="b">
        <f aca="false">TRUE()</f>
        <v>1</v>
      </c>
      <c r="F956" s="57" t="n">
        <v>1</v>
      </c>
      <c r="G956" s="57" t="s">
        <v>5172</v>
      </c>
      <c r="H956" s="57" t="s">
        <v>4950</v>
      </c>
      <c r="I956" s="57" t="n">
        <v>7</v>
      </c>
      <c r="J956" s="57" t="s">
        <v>4888</v>
      </c>
      <c r="K956" s="57" t="n">
        <v>2</v>
      </c>
      <c r="L956" s="59" t="b">
        <f aca="false">FALSE()</f>
        <v>0</v>
      </c>
      <c r="M956" s="59" t="b">
        <f aca="false">TRUE()</f>
        <v>1</v>
      </c>
      <c r="N956" s="59" t="b">
        <f aca="false">TRUE()</f>
        <v>1</v>
      </c>
      <c r="O956" s="59" t="b">
        <f aca="false">TRUE()</f>
        <v>1</v>
      </c>
      <c r="P956" s="59" t="b">
        <f aca="false">TRUE()</f>
        <v>1</v>
      </c>
      <c r="Q956" s="57" t="s">
        <v>5461</v>
      </c>
      <c r="R956" s="57" t="s">
        <v>5030</v>
      </c>
      <c r="S956" s="57" t="s">
        <v>5558</v>
      </c>
      <c r="T956" s="58" t="n">
        <v>1</v>
      </c>
      <c r="U956" s="58" t="n">
        <v>92.2699966430664</v>
      </c>
      <c r="V956" s="57" t="s">
        <v>551</v>
      </c>
      <c r="W956" s="57" t="s">
        <v>282</v>
      </c>
      <c r="X956" s="57" t="s">
        <v>5180</v>
      </c>
      <c r="Y956" s="57" t="s">
        <v>5157</v>
      </c>
      <c r="Z956" s="57" t="s">
        <v>4856</v>
      </c>
      <c r="AA956" s="57" t="n">
        <v>146</v>
      </c>
      <c r="AB956" s="57" t="n">
        <v>146</v>
      </c>
      <c r="AC956" s="57" t="s">
        <v>5425</v>
      </c>
      <c r="AD956" s="57" t="s">
        <v>5481</v>
      </c>
      <c r="AE956" s="57" t="s">
        <v>4838</v>
      </c>
      <c r="AF956" s="58" t="n">
        <v>1</v>
      </c>
      <c r="AG956" s="58" t="n">
        <v>80.6900024414063</v>
      </c>
      <c r="AH956" s="58" t="n">
        <v>4.0351988798571</v>
      </c>
      <c r="AI956" s="59" t="b">
        <f aca="false">FALSE()</f>
        <v>0</v>
      </c>
      <c r="AJ956" s="59" t="b">
        <f aca="false">FALSE()</f>
        <v>0</v>
      </c>
      <c r="AK956" s="57" t="s">
        <v>5555</v>
      </c>
    </row>
    <row r="957" customFormat="false" ht="15" hidden="false" customHeight="true" outlineLevel="0" collapsed="false">
      <c r="B957" s="57" t="s">
        <v>4716</v>
      </c>
      <c r="C957" s="57" t="s">
        <v>255</v>
      </c>
      <c r="D957" s="57" t="s">
        <v>410</v>
      </c>
      <c r="E957" s="59" t="b">
        <f aca="false">TRUE()</f>
        <v>1</v>
      </c>
      <c r="F957" s="57" t="n">
        <v>1</v>
      </c>
      <c r="G957" s="57" t="s">
        <v>5172</v>
      </c>
      <c r="H957" s="57" t="s">
        <v>4950</v>
      </c>
      <c r="I957" s="57" t="n">
        <v>7</v>
      </c>
      <c r="J957" s="57" t="s">
        <v>4888</v>
      </c>
      <c r="K957" s="57" t="n">
        <v>2</v>
      </c>
      <c r="L957" s="59" t="b">
        <f aca="false">FALSE()</f>
        <v>0</v>
      </c>
      <c r="M957" s="59" t="b">
        <f aca="false">TRUE()</f>
        <v>1</v>
      </c>
      <c r="N957" s="59" t="b">
        <f aca="false">TRUE()</f>
        <v>1</v>
      </c>
      <c r="O957" s="59" t="b">
        <f aca="false">TRUE()</f>
        <v>1</v>
      </c>
      <c r="P957" s="59" t="b">
        <f aca="false">TRUE()</f>
        <v>1</v>
      </c>
      <c r="Q957" s="57" t="s">
        <v>5461</v>
      </c>
      <c r="R957" s="57" t="s">
        <v>5223</v>
      </c>
      <c r="S957" s="57" t="s">
        <v>5558</v>
      </c>
      <c r="T957" s="58" t="n">
        <v>1</v>
      </c>
      <c r="U957" s="58" t="n">
        <v>97.5699996948242</v>
      </c>
      <c r="V957" s="57" t="s">
        <v>341</v>
      </c>
      <c r="W957" s="57" t="s">
        <v>282</v>
      </c>
      <c r="X957" s="57" t="s">
        <v>5174</v>
      </c>
      <c r="Y957" s="57" t="s">
        <v>5173</v>
      </c>
      <c r="Z957" s="57" t="s">
        <v>334</v>
      </c>
      <c r="AA957" s="57" t="n">
        <v>181</v>
      </c>
      <c r="AB957" s="57" t="n">
        <v>181</v>
      </c>
      <c r="AC957" s="57" t="s">
        <v>5423</v>
      </c>
      <c r="AD957" s="57" t="s">
        <v>4838</v>
      </c>
      <c r="AE957" s="57" t="s">
        <v>4838</v>
      </c>
      <c r="AF957" s="58" t="n">
        <v>1</v>
      </c>
      <c r="AG957" s="58" t="n">
        <v>85.9400024414063</v>
      </c>
      <c r="AH957" s="58" t="n">
        <v>4.2888304932697</v>
      </c>
      <c r="AI957" s="59" t="b">
        <f aca="false">FALSE()</f>
        <v>0</v>
      </c>
      <c r="AJ957" s="59" t="b">
        <f aca="false">FALSE()</f>
        <v>0</v>
      </c>
      <c r="AK957" s="57" t="s">
        <v>5555</v>
      </c>
    </row>
    <row r="958" customFormat="false" ht="15" hidden="false" customHeight="true" outlineLevel="0" collapsed="false">
      <c r="B958" s="57" t="s">
        <v>4716</v>
      </c>
      <c r="C958" s="57" t="s">
        <v>255</v>
      </c>
      <c r="D958" s="57" t="s">
        <v>410</v>
      </c>
      <c r="E958" s="59" t="b">
        <f aca="false">TRUE()</f>
        <v>1</v>
      </c>
      <c r="F958" s="57" t="n">
        <v>1</v>
      </c>
      <c r="G958" s="57" t="s">
        <v>5172</v>
      </c>
      <c r="H958" s="57" t="s">
        <v>4950</v>
      </c>
      <c r="I958" s="57" t="n">
        <v>7</v>
      </c>
      <c r="J958" s="57" t="s">
        <v>4888</v>
      </c>
      <c r="K958" s="57" t="n">
        <v>2</v>
      </c>
      <c r="L958" s="59" t="b">
        <f aca="false">FALSE()</f>
        <v>0</v>
      </c>
      <c r="M958" s="59" t="b">
        <f aca="false">TRUE()</f>
        <v>1</v>
      </c>
      <c r="N958" s="59" t="b">
        <f aca="false">TRUE()</f>
        <v>1</v>
      </c>
      <c r="O958" s="59" t="b">
        <f aca="false">TRUE()</f>
        <v>1</v>
      </c>
      <c r="P958" s="59" t="b">
        <f aca="false">TRUE()</f>
        <v>1</v>
      </c>
      <c r="Q958" s="57" t="s">
        <v>5461</v>
      </c>
      <c r="R958" s="57" t="s">
        <v>5223</v>
      </c>
      <c r="S958" s="57" t="s">
        <v>5558</v>
      </c>
      <c r="T958" s="58" t="n">
        <v>1</v>
      </c>
      <c r="U958" s="58" t="n">
        <v>97.5699996948242</v>
      </c>
      <c r="V958" s="57" t="s">
        <v>341</v>
      </c>
      <c r="W958" s="57" t="s">
        <v>282</v>
      </c>
      <c r="X958" s="57" t="s">
        <v>5174</v>
      </c>
      <c r="Y958" s="57" t="s">
        <v>5173</v>
      </c>
      <c r="Z958" s="57" t="s">
        <v>334</v>
      </c>
      <c r="AA958" s="57" t="n">
        <v>181</v>
      </c>
      <c r="AB958" s="57" t="n">
        <v>181</v>
      </c>
      <c r="AC958" s="57" t="s">
        <v>5423</v>
      </c>
      <c r="AD958" s="57" t="s">
        <v>4866</v>
      </c>
      <c r="AE958" s="57" t="s">
        <v>4866</v>
      </c>
      <c r="AF958" s="58" t="n">
        <v>1</v>
      </c>
      <c r="AG958" s="58" t="n">
        <v>94.7399978637695</v>
      </c>
      <c r="AH958" s="58" t="n">
        <v>4.00586445102677</v>
      </c>
      <c r="AI958" s="59" t="b">
        <f aca="false">FALSE()</f>
        <v>0</v>
      </c>
      <c r="AJ958" s="59" t="b">
        <f aca="false">FALSE()</f>
        <v>0</v>
      </c>
      <c r="AK958" s="57" t="s">
        <v>5556</v>
      </c>
    </row>
    <row r="959" customFormat="false" ht="15" hidden="false" customHeight="true" outlineLevel="0" collapsed="false">
      <c r="B959" s="57" t="s">
        <v>4716</v>
      </c>
      <c r="C959" s="57" t="s">
        <v>255</v>
      </c>
      <c r="D959" s="57" t="s">
        <v>410</v>
      </c>
      <c r="E959" s="59" t="b">
        <f aca="false">TRUE()</f>
        <v>1</v>
      </c>
      <c r="F959" s="57" t="n">
        <v>1</v>
      </c>
      <c r="G959" s="57" t="s">
        <v>5172</v>
      </c>
      <c r="H959" s="57" t="s">
        <v>4950</v>
      </c>
      <c r="I959" s="57" t="n">
        <v>7</v>
      </c>
      <c r="J959" s="57" t="s">
        <v>4888</v>
      </c>
      <c r="K959" s="57" t="n">
        <v>2</v>
      </c>
      <c r="L959" s="59" t="b">
        <f aca="false">FALSE()</f>
        <v>0</v>
      </c>
      <c r="M959" s="59" t="b">
        <f aca="false">TRUE()</f>
        <v>1</v>
      </c>
      <c r="N959" s="59" t="b">
        <f aca="false">TRUE()</f>
        <v>1</v>
      </c>
      <c r="O959" s="59" t="b">
        <f aca="false">TRUE()</f>
        <v>1</v>
      </c>
      <c r="P959" s="59" t="b">
        <f aca="false">TRUE()</f>
        <v>1</v>
      </c>
      <c r="Q959" s="57" t="s">
        <v>5461</v>
      </c>
      <c r="R959" s="57" t="s">
        <v>5223</v>
      </c>
      <c r="S959" s="57" t="s">
        <v>5558</v>
      </c>
      <c r="T959" s="58" t="n">
        <v>1</v>
      </c>
      <c r="U959" s="58" t="n">
        <v>97.5699996948242</v>
      </c>
      <c r="V959" s="57" t="s">
        <v>341</v>
      </c>
      <c r="W959" s="57" t="s">
        <v>282</v>
      </c>
      <c r="X959" s="57" t="s">
        <v>5174</v>
      </c>
      <c r="Y959" s="57" t="s">
        <v>5173</v>
      </c>
      <c r="Z959" s="57" t="s">
        <v>334</v>
      </c>
      <c r="AA959" s="57" t="n">
        <v>181</v>
      </c>
      <c r="AB959" s="57" t="n">
        <v>181</v>
      </c>
      <c r="AC959" s="57" t="s">
        <v>5423</v>
      </c>
      <c r="AD959" s="57" t="s">
        <v>5028</v>
      </c>
      <c r="AE959" s="57" t="s">
        <v>4838</v>
      </c>
      <c r="AF959" s="58" t="n">
        <v>1</v>
      </c>
      <c r="AG959" s="58" t="n">
        <v>88.9000015258789</v>
      </c>
      <c r="AH959" s="58" t="n">
        <v>4.39892907421795</v>
      </c>
      <c r="AI959" s="59" t="b">
        <f aca="false">FALSE()</f>
        <v>0</v>
      </c>
      <c r="AJ959" s="59" t="b">
        <f aca="false">FALSE()</f>
        <v>0</v>
      </c>
      <c r="AK959" s="57" t="s">
        <v>5555</v>
      </c>
    </row>
    <row r="960" customFormat="false" ht="15" hidden="false" customHeight="true" outlineLevel="0" collapsed="false">
      <c r="B960" s="57" t="s">
        <v>4716</v>
      </c>
      <c r="C960" s="57" t="s">
        <v>255</v>
      </c>
      <c r="D960" s="57" t="s">
        <v>410</v>
      </c>
      <c r="E960" s="59" t="b">
        <f aca="false">TRUE()</f>
        <v>1</v>
      </c>
      <c r="F960" s="57" t="n">
        <v>1</v>
      </c>
      <c r="G960" s="57" t="s">
        <v>5172</v>
      </c>
      <c r="H960" s="57" t="s">
        <v>4950</v>
      </c>
      <c r="I960" s="57" t="n">
        <v>7</v>
      </c>
      <c r="J960" s="57" t="s">
        <v>4888</v>
      </c>
      <c r="K960" s="57" t="n">
        <v>2</v>
      </c>
      <c r="L960" s="59" t="b">
        <f aca="false">FALSE()</f>
        <v>0</v>
      </c>
      <c r="M960" s="59" t="b">
        <f aca="false">TRUE()</f>
        <v>1</v>
      </c>
      <c r="N960" s="59" t="b">
        <f aca="false">TRUE()</f>
        <v>1</v>
      </c>
      <c r="O960" s="59" t="b">
        <f aca="false">TRUE()</f>
        <v>1</v>
      </c>
      <c r="P960" s="59" t="b">
        <f aca="false">TRUE()</f>
        <v>1</v>
      </c>
      <c r="Q960" s="57" t="s">
        <v>5461</v>
      </c>
      <c r="R960" s="57" t="s">
        <v>5223</v>
      </c>
      <c r="S960" s="57" t="s">
        <v>5558</v>
      </c>
      <c r="T960" s="58" t="n">
        <v>1</v>
      </c>
      <c r="U960" s="58" t="n">
        <v>97.5699996948242</v>
      </c>
      <c r="V960" s="57" t="s">
        <v>341</v>
      </c>
      <c r="W960" s="57" t="s">
        <v>282</v>
      </c>
      <c r="X960" s="57" t="s">
        <v>5174</v>
      </c>
      <c r="Y960" s="57" t="s">
        <v>5173</v>
      </c>
      <c r="Z960" s="57" t="s">
        <v>334</v>
      </c>
      <c r="AA960" s="57" t="n">
        <v>182</v>
      </c>
      <c r="AB960" s="57" t="n">
        <v>182</v>
      </c>
      <c r="AC960" s="57" t="s">
        <v>5425</v>
      </c>
      <c r="AD960" s="57" t="s">
        <v>5487</v>
      </c>
      <c r="AE960" s="57" t="s">
        <v>4838</v>
      </c>
      <c r="AF960" s="58" t="n">
        <v>1</v>
      </c>
      <c r="AG960" s="58" t="n">
        <v>83.0100021362305</v>
      </c>
      <c r="AH960" s="58" t="n">
        <v>4.36014472236873</v>
      </c>
      <c r="AI960" s="59" t="b">
        <f aca="false">FALSE()</f>
        <v>0</v>
      </c>
      <c r="AJ960" s="59" t="b">
        <f aca="false">FALSE()</f>
        <v>0</v>
      </c>
      <c r="AK960" s="57" t="s">
        <v>5555</v>
      </c>
    </row>
    <row r="961" customFormat="false" ht="15" hidden="false" customHeight="true" outlineLevel="0" collapsed="false">
      <c r="B961" s="57" t="s">
        <v>4716</v>
      </c>
      <c r="C961" s="57" t="s">
        <v>255</v>
      </c>
      <c r="D961" s="57" t="s">
        <v>410</v>
      </c>
      <c r="E961" s="59" t="b">
        <f aca="false">TRUE()</f>
        <v>1</v>
      </c>
      <c r="F961" s="57" t="n">
        <v>1</v>
      </c>
      <c r="G961" s="57" t="s">
        <v>5172</v>
      </c>
      <c r="H961" s="57" t="s">
        <v>4950</v>
      </c>
      <c r="I961" s="57" t="n">
        <v>7</v>
      </c>
      <c r="J961" s="57" t="s">
        <v>4888</v>
      </c>
      <c r="K961" s="57" t="n">
        <v>2</v>
      </c>
      <c r="L961" s="59" t="b">
        <f aca="false">FALSE()</f>
        <v>0</v>
      </c>
      <c r="M961" s="59" t="b">
        <f aca="false">TRUE()</f>
        <v>1</v>
      </c>
      <c r="N961" s="59" t="b">
        <f aca="false">TRUE()</f>
        <v>1</v>
      </c>
      <c r="O961" s="59" t="b">
        <f aca="false">TRUE()</f>
        <v>1</v>
      </c>
      <c r="P961" s="59" t="b">
        <f aca="false">TRUE()</f>
        <v>1</v>
      </c>
      <c r="Q961" s="57" t="s">
        <v>5461</v>
      </c>
      <c r="R961" s="57" t="s">
        <v>5223</v>
      </c>
      <c r="S961" s="57" t="s">
        <v>5558</v>
      </c>
      <c r="T961" s="58" t="n">
        <v>1</v>
      </c>
      <c r="U961" s="58" t="n">
        <v>97.5699996948242</v>
      </c>
      <c r="V961" s="57" t="s">
        <v>341</v>
      </c>
      <c r="W961" s="57" t="s">
        <v>282</v>
      </c>
      <c r="X961" s="57" t="s">
        <v>5174</v>
      </c>
      <c r="Y961" s="57" t="s">
        <v>5173</v>
      </c>
      <c r="Z961" s="57" t="s">
        <v>334</v>
      </c>
      <c r="AA961" s="57" t="n">
        <v>185</v>
      </c>
      <c r="AB961" s="57" t="n">
        <v>185</v>
      </c>
      <c r="AC961" s="57" t="s">
        <v>5440</v>
      </c>
      <c r="AD961" s="57" t="s">
        <v>5028</v>
      </c>
      <c r="AE961" s="57" t="s">
        <v>4838</v>
      </c>
      <c r="AF961" s="58" t="n">
        <v>1</v>
      </c>
      <c r="AG961" s="58" t="n">
        <v>81.5400009155273</v>
      </c>
      <c r="AH961" s="58" t="n">
        <v>3.85259328245276</v>
      </c>
      <c r="AI961" s="59" t="b">
        <f aca="false">FALSE()</f>
        <v>0</v>
      </c>
      <c r="AJ961" s="59" t="b">
        <f aca="false">TRUE()</f>
        <v>1</v>
      </c>
      <c r="AK961" s="57" t="s">
        <v>5555</v>
      </c>
    </row>
    <row r="962" customFormat="false" ht="15" hidden="false" customHeight="true" outlineLevel="0" collapsed="false">
      <c r="B962" s="57" t="s">
        <v>4716</v>
      </c>
      <c r="C962" s="57" t="s">
        <v>255</v>
      </c>
      <c r="D962" s="57" t="s">
        <v>410</v>
      </c>
      <c r="E962" s="59" t="b">
        <f aca="false">TRUE()</f>
        <v>1</v>
      </c>
      <c r="F962" s="57" t="n">
        <v>1</v>
      </c>
      <c r="G962" s="57" t="s">
        <v>5172</v>
      </c>
      <c r="H962" s="57" t="s">
        <v>4950</v>
      </c>
      <c r="I962" s="57" t="n">
        <v>7</v>
      </c>
      <c r="J962" s="57" t="s">
        <v>4888</v>
      </c>
      <c r="K962" s="57" t="n">
        <v>2</v>
      </c>
      <c r="L962" s="59" t="b">
        <f aca="false">FALSE()</f>
        <v>0</v>
      </c>
      <c r="M962" s="59" t="b">
        <f aca="false">TRUE()</f>
        <v>1</v>
      </c>
      <c r="N962" s="59" t="b">
        <f aca="false">TRUE()</f>
        <v>1</v>
      </c>
      <c r="O962" s="59" t="b">
        <f aca="false">TRUE()</f>
        <v>1</v>
      </c>
      <c r="P962" s="59" t="b">
        <f aca="false">TRUE()</f>
        <v>1</v>
      </c>
      <c r="Q962" s="57" t="s">
        <v>5461</v>
      </c>
      <c r="R962" s="57" t="s">
        <v>5223</v>
      </c>
      <c r="S962" s="57" t="s">
        <v>5558</v>
      </c>
      <c r="T962" s="58" t="n">
        <v>1</v>
      </c>
      <c r="U962" s="58" t="n">
        <v>97.5699996948242</v>
      </c>
      <c r="V962" s="57" t="s">
        <v>551</v>
      </c>
      <c r="W962" s="57" t="s">
        <v>282</v>
      </c>
      <c r="X962" s="57" t="s">
        <v>5180</v>
      </c>
      <c r="Y962" s="57" t="s">
        <v>5157</v>
      </c>
      <c r="Z962" s="57" t="s">
        <v>4856</v>
      </c>
      <c r="AA962" s="57" t="n">
        <v>146</v>
      </c>
      <c r="AB962" s="57" t="n">
        <v>146</v>
      </c>
      <c r="AC962" s="57" t="s">
        <v>5425</v>
      </c>
      <c r="AD962" s="57" t="s">
        <v>5481</v>
      </c>
      <c r="AE962" s="57" t="s">
        <v>4838</v>
      </c>
      <c r="AF962" s="58" t="n">
        <v>1</v>
      </c>
      <c r="AG962" s="58" t="n">
        <v>80.6900024414063</v>
      </c>
      <c r="AH962" s="58" t="n">
        <v>3.82783528903738</v>
      </c>
      <c r="AI962" s="59" t="b">
        <f aca="false">FALSE()</f>
        <v>0</v>
      </c>
      <c r="AJ962" s="59" t="b">
        <f aca="false">TRUE()</f>
        <v>1</v>
      </c>
      <c r="AK962" s="57" t="s">
        <v>5555</v>
      </c>
    </row>
    <row r="963" customFormat="false" ht="15" hidden="false" customHeight="true" outlineLevel="0" collapsed="false">
      <c r="B963" s="57" t="s">
        <v>4716</v>
      </c>
      <c r="C963" s="57" t="s">
        <v>255</v>
      </c>
      <c r="D963" s="57" t="s">
        <v>410</v>
      </c>
      <c r="E963" s="59" t="b">
        <f aca="false">TRUE()</f>
        <v>1</v>
      </c>
      <c r="F963" s="57" t="n">
        <v>1</v>
      </c>
      <c r="G963" s="57" t="s">
        <v>5172</v>
      </c>
      <c r="H963" s="57" t="s">
        <v>4950</v>
      </c>
      <c r="I963" s="57" t="n">
        <v>7</v>
      </c>
      <c r="J963" s="57" t="s">
        <v>4888</v>
      </c>
      <c r="K963" s="57" t="n">
        <v>2</v>
      </c>
      <c r="L963" s="59" t="b">
        <f aca="false">FALSE()</f>
        <v>0</v>
      </c>
      <c r="M963" s="59" t="b">
        <f aca="false">TRUE()</f>
        <v>1</v>
      </c>
      <c r="N963" s="59" t="b">
        <f aca="false">TRUE()</f>
        <v>1</v>
      </c>
      <c r="O963" s="59" t="b">
        <f aca="false">TRUE()</f>
        <v>1</v>
      </c>
      <c r="P963" s="59" t="b">
        <f aca="false">TRUE()</f>
        <v>1</v>
      </c>
      <c r="Q963" s="57" t="s">
        <v>5461</v>
      </c>
      <c r="R963" s="57" t="s">
        <v>5060</v>
      </c>
      <c r="S963" s="57" t="s">
        <v>5558</v>
      </c>
      <c r="T963" s="58" t="n">
        <v>1</v>
      </c>
      <c r="U963" s="58" t="n">
        <v>92.379997253418</v>
      </c>
      <c r="V963" s="57" t="s">
        <v>341</v>
      </c>
      <c r="W963" s="57" t="s">
        <v>282</v>
      </c>
      <c r="X963" s="57" t="s">
        <v>5174</v>
      </c>
      <c r="Y963" s="57" t="s">
        <v>5173</v>
      </c>
      <c r="Z963" s="57" t="s">
        <v>334</v>
      </c>
      <c r="AA963" s="57" t="n">
        <v>181</v>
      </c>
      <c r="AB963" s="57" t="n">
        <v>181</v>
      </c>
      <c r="AC963" s="57" t="s">
        <v>5423</v>
      </c>
      <c r="AD963" s="57" t="s">
        <v>4866</v>
      </c>
      <c r="AE963" s="57" t="s">
        <v>4866</v>
      </c>
      <c r="AF963" s="58" t="n">
        <v>1</v>
      </c>
      <c r="AG963" s="58" t="n">
        <v>94.7399978637695</v>
      </c>
      <c r="AH963" s="58" t="n">
        <v>4.27229282704265</v>
      </c>
      <c r="AI963" s="59" t="b">
        <f aca="false">FALSE()</f>
        <v>0</v>
      </c>
      <c r="AJ963" s="59" t="b">
        <f aca="false">FALSE()</f>
        <v>0</v>
      </c>
      <c r="AK963" s="57" t="s">
        <v>5556</v>
      </c>
    </row>
    <row r="964" customFormat="false" ht="15" hidden="false" customHeight="true" outlineLevel="0" collapsed="false">
      <c r="B964" s="57" t="s">
        <v>4716</v>
      </c>
      <c r="C964" s="57" t="s">
        <v>255</v>
      </c>
      <c r="D964" s="57" t="s">
        <v>410</v>
      </c>
      <c r="E964" s="59" t="b">
        <f aca="false">TRUE()</f>
        <v>1</v>
      </c>
      <c r="F964" s="57" t="n">
        <v>1</v>
      </c>
      <c r="G964" s="57" t="s">
        <v>5172</v>
      </c>
      <c r="H964" s="57" t="s">
        <v>4950</v>
      </c>
      <c r="I964" s="57" t="n">
        <v>7</v>
      </c>
      <c r="J964" s="57" t="s">
        <v>4888</v>
      </c>
      <c r="K964" s="57" t="n">
        <v>2</v>
      </c>
      <c r="L964" s="59" t="b">
        <f aca="false">FALSE()</f>
        <v>0</v>
      </c>
      <c r="M964" s="59" t="b">
        <f aca="false">TRUE()</f>
        <v>1</v>
      </c>
      <c r="N964" s="59" t="b">
        <f aca="false">TRUE()</f>
        <v>1</v>
      </c>
      <c r="O964" s="59" t="b">
        <f aca="false">TRUE()</f>
        <v>1</v>
      </c>
      <c r="P964" s="59" t="b">
        <f aca="false">TRUE()</f>
        <v>1</v>
      </c>
      <c r="Q964" s="57" t="s">
        <v>5461</v>
      </c>
      <c r="R964" s="57" t="s">
        <v>5060</v>
      </c>
      <c r="S964" s="57" t="s">
        <v>5558</v>
      </c>
      <c r="T964" s="58" t="n">
        <v>1</v>
      </c>
      <c r="U964" s="58" t="n">
        <v>92.379997253418</v>
      </c>
      <c r="V964" s="57" t="s">
        <v>341</v>
      </c>
      <c r="W964" s="57" t="s">
        <v>282</v>
      </c>
      <c r="X964" s="57" t="s">
        <v>5174</v>
      </c>
      <c r="Y964" s="57" t="s">
        <v>5173</v>
      </c>
      <c r="Z964" s="57" t="s">
        <v>334</v>
      </c>
      <c r="AA964" s="57" t="n">
        <v>181</v>
      </c>
      <c r="AB964" s="57" t="n">
        <v>181</v>
      </c>
      <c r="AC964" s="57" t="s">
        <v>5423</v>
      </c>
      <c r="AD964" s="57" t="s">
        <v>5028</v>
      </c>
      <c r="AE964" s="57" t="s">
        <v>4838</v>
      </c>
      <c r="AF964" s="58" t="n">
        <v>1</v>
      </c>
      <c r="AG964" s="58" t="n">
        <v>88.9000015258789</v>
      </c>
      <c r="AH964" s="58" t="n">
        <v>3.97038977935419</v>
      </c>
      <c r="AI964" s="59" t="b">
        <f aca="false">FALSE()</f>
        <v>0</v>
      </c>
      <c r="AJ964" s="59" t="b">
        <f aca="false">TRUE()</f>
        <v>1</v>
      </c>
      <c r="AK964" s="57" t="s">
        <v>5555</v>
      </c>
    </row>
    <row r="965" customFormat="false" ht="15" hidden="false" customHeight="true" outlineLevel="0" collapsed="false">
      <c r="B965" s="57" t="s">
        <v>4716</v>
      </c>
      <c r="C965" s="57" t="s">
        <v>255</v>
      </c>
      <c r="D965" s="57" t="s">
        <v>410</v>
      </c>
      <c r="E965" s="59" t="b">
        <f aca="false">TRUE()</f>
        <v>1</v>
      </c>
      <c r="F965" s="57" t="n">
        <v>1</v>
      </c>
      <c r="G965" s="57" t="s">
        <v>5172</v>
      </c>
      <c r="H965" s="57" t="s">
        <v>4950</v>
      </c>
      <c r="I965" s="57" t="n">
        <v>7</v>
      </c>
      <c r="J965" s="57" t="s">
        <v>4888</v>
      </c>
      <c r="K965" s="57" t="n">
        <v>2</v>
      </c>
      <c r="L965" s="59" t="b">
        <f aca="false">FALSE()</f>
        <v>0</v>
      </c>
      <c r="M965" s="59" t="b">
        <f aca="false">TRUE()</f>
        <v>1</v>
      </c>
      <c r="N965" s="59" t="b">
        <f aca="false">TRUE()</f>
        <v>1</v>
      </c>
      <c r="O965" s="59" t="b">
        <f aca="false">TRUE()</f>
        <v>1</v>
      </c>
      <c r="P965" s="59" t="b">
        <f aca="false">TRUE()</f>
        <v>1</v>
      </c>
      <c r="Q965" s="57" t="s">
        <v>5461</v>
      </c>
      <c r="R965" s="57" t="s">
        <v>5060</v>
      </c>
      <c r="S965" s="57" t="s">
        <v>5558</v>
      </c>
      <c r="T965" s="58" t="n">
        <v>1</v>
      </c>
      <c r="U965" s="58" t="n">
        <v>92.379997253418</v>
      </c>
      <c r="V965" s="57" t="s">
        <v>551</v>
      </c>
      <c r="W965" s="57" t="s">
        <v>282</v>
      </c>
      <c r="X965" s="57" t="s">
        <v>5180</v>
      </c>
      <c r="Y965" s="57" t="s">
        <v>5157</v>
      </c>
      <c r="Z965" s="57" t="s">
        <v>4856</v>
      </c>
      <c r="AA965" s="57" t="n">
        <v>146</v>
      </c>
      <c r="AB965" s="57" t="n">
        <v>146</v>
      </c>
      <c r="AC965" s="57" t="s">
        <v>5425</v>
      </c>
      <c r="AD965" s="57" t="s">
        <v>5481</v>
      </c>
      <c r="AE965" s="57" t="s">
        <v>4838</v>
      </c>
      <c r="AF965" s="58" t="n">
        <v>1</v>
      </c>
      <c r="AG965" s="58" t="n">
        <v>80.6900024414063</v>
      </c>
      <c r="AH965" s="58" t="n">
        <v>4.37495062829285</v>
      </c>
      <c r="AI965" s="59" t="b">
        <f aca="false">FALSE()</f>
        <v>0</v>
      </c>
      <c r="AJ965" s="59" t="b">
        <f aca="false">FALSE()</f>
        <v>0</v>
      </c>
      <c r="AK965" s="57" t="s">
        <v>5555</v>
      </c>
    </row>
    <row r="966" customFormat="false" ht="15" hidden="false" customHeight="true" outlineLevel="0" collapsed="false">
      <c r="B966" s="57" t="s">
        <v>4716</v>
      </c>
      <c r="C966" s="57" t="s">
        <v>255</v>
      </c>
      <c r="D966" s="57" t="s">
        <v>410</v>
      </c>
      <c r="E966" s="59" t="b">
        <f aca="false">TRUE()</f>
        <v>1</v>
      </c>
      <c r="F966" s="57" t="n">
        <v>1</v>
      </c>
      <c r="G966" s="57" t="s">
        <v>5172</v>
      </c>
      <c r="H966" s="57" t="s">
        <v>4950</v>
      </c>
      <c r="I966" s="57" t="n">
        <v>8</v>
      </c>
      <c r="J966" s="57" t="s">
        <v>252</v>
      </c>
      <c r="K966" s="57" t="n">
        <v>2</v>
      </c>
      <c r="L966" s="59" t="b">
        <f aca="false">FALSE()</f>
        <v>0</v>
      </c>
      <c r="M966" s="59" t="b">
        <f aca="false">TRUE()</f>
        <v>1</v>
      </c>
      <c r="N966" s="59" t="b">
        <f aca="false">TRUE()</f>
        <v>1</v>
      </c>
      <c r="O966" s="59" t="b">
        <f aca="false">TRUE()</f>
        <v>1</v>
      </c>
      <c r="P966" s="59" t="b">
        <f aca="false">TRUE()</f>
        <v>1</v>
      </c>
      <c r="Q966" s="57" t="s">
        <v>5440</v>
      </c>
      <c r="R966" s="57" t="s">
        <v>4795</v>
      </c>
      <c r="S966" s="57" t="s">
        <v>4795</v>
      </c>
      <c r="T966" s="58" t="n">
        <v>1</v>
      </c>
      <c r="U966" s="58" t="n">
        <v>81.9599990844727</v>
      </c>
      <c r="V966" s="57" t="s">
        <v>551</v>
      </c>
      <c r="W966" s="57" t="s">
        <v>282</v>
      </c>
      <c r="X966" s="57" t="s">
        <v>5180</v>
      </c>
      <c r="Y966" s="57" t="s">
        <v>5157</v>
      </c>
      <c r="Z966" s="57" t="s">
        <v>4856</v>
      </c>
      <c r="AA966" s="57" t="n">
        <v>147</v>
      </c>
      <c r="AB966" s="57" t="n">
        <v>147</v>
      </c>
      <c r="AC966" s="57" t="s">
        <v>5417</v>
      </c>
      <c r="AD966" s="57" t="s">
        <v>4866</v>
      </c>
      <c r="AE966" s="57" t="s">
        <v>4866</v>
      </c>
      <c r="AF966" s="58" t="n">
        <v>1</v>
      </c>
      <c r="AG966" s="58" t="n">
        <v>85.4000015258789</v>
      </c>
      <c r="AH966" s="58" t="n">
        <v>4.20616797096834</v>
      </c>
      <c r="AI966" s="59" t="b">
        <f aca="false">FALSE()</f>
        <v>0</v>
      </c>
      <c r="AJ966" s="59" t="b">
        <f aca="false">FALSE()</f>
        <v>0</v>
      </c>
      <c r="AK966" s="57" t="s">
        <v>5556</v>
      </c>
    </row>
    <row r="967" customFormat="false" ht="15" hidden="false" customHeight="true" outlineLevel="0" collapsed="false">
      <c r="B967" s="57" t="s">
        <v>4716</v>
      </c>
      <c r="C967" s="57" t="s">
        <v>255</v>
      </c>
      <c r="D967" s="57" t="s">
        <v>410</v>
      </c>
      <c r="E967" s="59" t="b">
        <f aca="false">TRUE()</f>
        <v>1</v>
      </c>
      <c r="F967" s="57" t="n">
        <v>1</v>
      </c>
      <c r="G967" s="57" t="s">
        <v>5172</v>
      </c>
      <c r="H967" s="57" t="s">
        <v>4950</v>
      </c>
      <c r="I967" s="57" t="n">
        <v>8</v>
      </c>
      <c r="J967" s="57" t="s">
        <v>252</v>
      </c>
      <c r="K967" s="57" t="n">
        <v>2</v>
      </c>
      <c r="L967" s="59" t="b">
        <f aca="false">FALSE()</f>
        <v>0</v>
      </c>
      <c r="M967" s="59" t="b">
        <f aca="false">TRUE()</f>
        <v>1</v>
      </c>
      <c r="N967" s="59" t="b">
        <f aca="false">TRUE()</f>
        <v>1</v>
      </c>
      <c r="O967" s="59" t="b">
        <f aca="false">TRUE()</f>
        <v>1</v>
      </c>
      <c r="P967" s="59" t="b">
        <f aca="false">TRUE()</f>
        <v>1</v>
      </c>
      <c r="Q967" s="57" t="s">
        <v>5440</v>
      </c>
      <c r="R967" s="57" t="s">
        <v>4795</v>
      </c>
      <c r="S967" s="57" t="s">
        <v>4795</v>
      </c>
      <c r="T967" s="58" t="n">
        <v>1</v>
      </c>
      <c r="U967" s="58" t="n">
        <v>81.9599990844727</v>
      </c>
      <c r="V967" s="57" t="s">
        <v>551</v>
      </c>
      <c r="W967" s="57" t="s">
        <v>282</v>
      </c>
      <c r="X967" s="57" t="s">
        <v>5180</v>
      </c>
      <c r="Y967" s="57" t="s">
        <v>5157</v>
      </c>
      <c r="Z967" s="57" t="s">
        <v>4856</v>
      </c>
      <c r="AA967" s="57" t="n">
        <v>148</v>
      </c>
      <c r="AB967" s="57" t="n">
        <v>148</v>
      </c>
      <c r="AC967" s="57" t="s">
        <v>5440</v>
      </c>
      <c r="AD967" s="57" t="s">
        <v>5028</v>
      </c>
      <c r="AE967" s="57" t="s">
        <v>4838</v>
      </c>
      <c r="AF967" s="58" t="n">
        <v>1</v>
      </c>
      <c r="AG967" s="58" t="n">
        <v>100.120002746582</v>
      </c>
      <c r="AH967" s="58" t="n">
        <v>4.04109156045737</v>
      </c>
      <c r="AI967" s="59" t="b">
        <f aca="false">FALSE()</f>
        <v>0</v>
      </c>
      <c r="AJ967" s="59" t="b">
        <f aca="false">FALSE()</f>
        <v>0</v>
      </c>
      <c r="AK967" s="57" t="s">
        <v>5555</v>
      </c>
    </row>
    <row r="968" customFormat="false" ht="15" hidden="false" customHeight="true" outlineLevel="0" collapsed="false">
      <c r="B968" s="57" t="s">
        <v>4716</v>
      </c>
      <c r="C968" s="57" t="s">
        <v>255</v>
      </c>
      <c r="D968" s="57" t="s">
        <v>410</v>
      </c>
      <c r="E968" s="59" t="b">
        <f aca="false">TRUE()</f>
        <v>1</v>
      </c>
      <c r="F968" s="57" t="n">
        <v>1</v>
      </c>
      <c r="G968" s="57" t="s">
        <v>5172</v>
      </c>
      <c r="H968" s="57" t="s">
        <v>4950</v>
      </c>
      <c r="I968" s="57" t="n">
        <v>8</v>
      </c>
      <c r="J968" s="57" t="s">
        <v>252</v>
      </c>
      <c r="K968" s="57" t="n">
        <v>2</v>
      </c>
      <c r="L968" s="59" t="b">
        <f aca="false">FALSE()</f>
        <v>0</v>
      </c>
      <c r="M968" s="59" t="b">
        <f aca="false">TRUE()</f>
        <v>1</v>
      </c>
      <c r="N968" s="59" t="b">
        <f aca="false">TRUE()</f>
        <v>1</v>
      </c>
      <c r="O968" s="59" t="b">
        <f aca="false">TRUE()</f>
        <v>1</v>
      </c>
      <c r="P968" s="59" t="b">
        <f aca="false">TRUE()</f>
        <v>1</v>
      </c>
      <c r="Q968" s="57" t="s">
        <v>5440</v>
      </c>
      <c r="R968" s="57" t="s">
        <v>4840</v>
      </c>
      <c r="S968" s="57" t="s">
        <v>5557</v>
      </c>
      <c r="T968" s="58" t="n">
        <v>1</v>
      </c>
      <c r="U968" s="58" t="n">
        <v>82.9800033569336</v>
      </c>
      <c r="V968" s="57" t="s">
        <v>551</v>
      </c>
      <c r="W968" s="57" t="s">
        <v>282</v>
      </c>
      <c r="X968" s="57" t="s">
        <v>5180</v>
      </c>
      <c r="Y968" s="57" t="s">
        <v>5157</v>
      </c>
      <c r="Z968" s="57" t="s">
        <v>4856</v>
      </c>
      <c r="AA968" s="57" t="n">
        <v>148</v>
      </c>
      <c r="AB968" s="57" t="n">
        <v>148</v>
      </c>
      <c r="AC968" s="57" t="s">
        <v>5440</v>
      </c>
      <c r="AD968" s="57" t="s">
        <v>5028</v>
      </c>
      <c r="AE968" s="57" t="s">
        <v>4838</v>
      </c>
      <c r="AF968" s="58" t="n">
        <v>1</v>
      </c>
      <c r="AG968" s="58" t="n">
        <v>100.120002746582</v>
      </c>
      <c r="AH968" s="58" t="n">
        <v>4.43358376485658</v>
      </c>
      <c r="AI968" s="59" t="b">
        <f aca="false">FALSE()</f>
        <v>0</v>
      </c>
      <c r="AJ968" s="59" t="b">
        <f aca="false">FALSE()</f>
        <v>0</v>
      </c>
      <c r="AK968" s="57" t="s">
        <v>5555</v>
      </c>
    </row>
    <row r="969" customFormat="false" ht="15" hidden="false" customHeight="true" outlineLevel="0" collapsed="false">
      <c r="B969" s="57" t="s">
        <v>4716</v>
      </c>
      <c r="C969" s="57" t="s">
        <v>255</v>
      </c>
      <c r="D969" s="57" t="s">
        <v>410</v>
      </c>
      <c r="E969" s="59" t="b">
        <f aca="false">TRUE()</f>
        <v>1</v>
      </c>
      <c r="F969" s="57" t="n">
        <v>1</v>
      </c>
      <c r="G969" s="57" t="s">
        <v>5172</v>
      </c>
      <c r="H969" s="57" t="s">
        <v>4950</v>
      </c>
      <c r="I969" s="57" t="n">
        <v>8</v>
      </c>
      <c r="J969" s="57" t="s">
        <v>252</v>
      </c>
      <c r="K969" s="57" t="n">
        <v>2</v>
      </c>
      <c r="L969" s="59" t="b">
        <f aca="false">FALSE()</f>
        <v>0</v>
      </c>
      <c r="M969" s="59" t="b">
        <f aca="false">TRUE()</f>
        <v>1</v>
      </c>
      <c r="N969" s="59" t="b">
        <f aca="false">TRUE()</f>
        <v>1</v>
      </c>
      <c r="O969" s="59" t="b">
        <f aca="false">TRUE()</f>
        <v>1</v>
      </c>
      <c r="P969" s="59" t="b">
        <f aca="false">TRUE()</f>
        <v>1</v>
      </c>
      <c r="Q969" s="57" t="s">
        <v>5440</v>
      </c>
      <c r="R969" s="57" t="s">
        <v>5028</v>
      </c>
      <c r="S969" s="57" t="s">
        <v>5558</v>
      </c>
      <c r="T969" s="58" t="n">
        <v>1</v>
      </c>
      <c r="U969" s="58" t="n">
        <v>84.9199981689453</v>
      </c>
      <c r="V969" s="57" t="s">
        <v>551</v>
      </c>
      <c r="W969" s="57" t="s">
        <v>282</v>
      </c>
      <c r="X969" s="57" t="s">
        <v>5180</v>
      </c>
      <c r="Y969" s="57" t="s">
        <v>5157</v>
      </c>
      <c r="Z969" s="57" t="s">
        <v>4856</v>
      </c>
      <c r="AA969" s="57" t="n">
        <v>127</v>
      </c>
      <c r="AB969" s="57" t="n">
        <v>127</v>
      </c>
      <c r="AC969" s="57" t="s">
        <v>5421</v>
      </c>
      <c r="AD969" s="57" t="s">
        <v>5030</v>
      </c>
      <c r="AE969" s="57" t="s">
        <v>4838</v>
      </c>
      <c r="AF969" s="58" t="n">
        <v>1</v>
      </c>
      <c r="AG969" s="58" t="n">
        <v>74.5</v>
      </c>
      <c r="AH969" s="58" t="n">
        <v>4.46932813742735</v>
      </c>
      <c r="AI969" s="59" t="b">
        <f aca="false">FALSE()</f>
        <v>0</v>
      </c>
      <c r="AJ969" s="59" t="b">
        <f aca="false">FALSE()</f>
        <v>0</v>
      </c>
      <c r="AK969" s="57" t="s">
        <v>5555</v>
      </c>
    </row>
    <row r="970" customFormat="false" ht="15" hidden="false" customHeight="true" outlineLevel="0" collapsed="false">
      <c r="B970" s="57" t="s">
        <v>4716</v>
      </c>
      <c r="C970" s="57" t="s">
        <v>255</v>
      </c>
      <c r="D970" s="57" t="s">
        <v>410</v>
      </c>
      <c r="E970" s="59" t="b">
        <f aca="false">TRUE()</f>
        <v>1</v>
      </c>
      <c r="F970" s="57" t="n">
        <v>1</v>
      </c>
      <c r="G970" s="57" t="s">
        <v>5172</v>
      </c>
      <c r="H970" s="57" t="s">
        <v>4950</v>
      </c>
      <c r="I970" s="57" t="n">
        <v>8</v>
      </c>
      <c r="J970" s="57" t="s">
        <v>252</v>
      </c>
      <c r="K970" s="57" t="n">
        <v>2</v>
      </c>
      <c r="L970" s="59" t="b">
        <f aca="false">FALSE()</f>
        <v>0</v>
      </c>
      <c r="M970" s="59" t="b">
        <f aca="false">TRUE()</f>
        <v>1</v>
      </c>
      <c r="N970" s="59" t="b">
        <f aca="false">TRUE()</f>
        <v>1</v>
      </c>
      <c r="O970" s="59" t="b">
        <f aca="false">TRUE()</f>
        <v>1</v>
      </c>
      <c r="P970" s="59" t="b">
        <f aca="false">TRUE()</f>
        <v>1</v>
      </c>
      <c r="Q970" s="57" t="s">
        <v>5440</v>
      </c>
      <c r="R970" s="57" t="s">
        <v>5028</v>
      </c>
      <c r="S970" s="57" t="s">
        <v>5558</v>
      </c>
      <c r="T970" s="58" t="n">
        <v>1</v>
      </c>
      <c r="U970" s="58" t="n">
        <v>84.9199981689453</v>
      </c>
      <c r="V970" s="57" t="s">
        <v>551</v>
      </c>
      <c r="W970" s="57" t="s">
        <v>282</v>
      </c>
      <c r="X970" s="57" t="s">
        <v>5180</v>
      </c>
      <c r="Y970" s="57" t="s">
        <v>5157</v>
      </c>
      <c r="Z970" s="57" t="s">
        <v>4856</v>
      </c>
      <c r="AA970" s="57" t="n">
        <v>128</v>
      </c>
      <c r="AB970" s="57" t="n">
        <v>128</v>
      </c>
      <c r="AC970" s="57" t="s">
        <v>5459</v>
      </c>
      <c r="AD970" s="57" t="s">
        <v>5450</v>
      </c>
      <c r="AE970" s="57" t="s">
        <v>4838</v>
      </c>
      <c r="AF970" s="58" t="n">
        <v>1</v>
      </c>
      <c r="AG970" s="58" t="n">
        <v>69.8199996948242</v>
      </c>
      <c r="AH970" s="58" t="n">
        <v>4.07279952857981</v>
      </c>
      <c r="AI970" s="59" t="b">
        <f aca="false">FALSE()</f>
        <v>0</v>
      </c>
      <c r="AJ970" s="59" t="b">
        <f aca="false">FALSE()</f>
        <v>0</v>
      </c>
      <c r="AK970" s="57" t="s">
        <v>5555</v>
      </c>
    </row>
    <row r="971" customFormat="false" ht="15" hidden="false" customHeight="true" outlineLevel="0" collapsed="false">
      <c r="B971" s="57" t="s">
        <v>4716</v>
      </c>
      <c r="C971" s="57" t="s">
        <v>255</v>
      </c>
      <c r="D971" s="57" t="s">
        <v>410</v>
      </c>
      <c r="E971" s="59" t="b">
        <f aca="false">TRUE()</f>
        <v>1</v>
      </c>
      <c r="F971" s="57" t="n">
        <v>1</v>
      </c>
      <c r="G971" s="57" t="s">
        <v>5172</v>
      </c>
      <c r="H971" s="57" t="s">
        <v>4950</v>
      </c>
      <c r="I971" s="57" t="n">
        <v>8</v>
      </c>
      <c r="J971" s="57" t="s">
        <v>252</v>
      </c>
      <c r="K971" s="57" t="n">
        <v>2</v>
      </c>
      <c r="L971" s="59" t="b">
        <f aca="false">FALSE()</f>
        <v>0</v>
      </c>
      <c r="M971" s="59" t="b">
        <f aca="false">TRUE()</f>
        <v>1</v>
      </c>
      <c r="N971" s="59" t="b">
        <f aca="false">TRUE()</f>
        <v>1</v>
      </c>
      <c r="O971" s="59" t="b">
        <f aca="false">TRUE()</f>
        <v>1</v>
      </c>
      <c r="P971" s="59" t="b">
        <f aca="false">TRUE()</f>
        <v>1</v>
      </c>
      <c r="Q971" s="57" t="s">
        <v>5440</v>
      </c>
      <c r="R971" s="57" t="s">
        <v>5028</v>
      </c>
      <c r="S971" s="57" t="s">
        <v>5558</v>
      </c>
      <c r="T971" s="58" t="n">
        <v>1</v>
      </c>
      <c r="U971" s="58" t="n">
        <v>84.9199981689453</v>
      </c>
      <c r="V971" s="57" t="s">
        <v>551</v>
      </c>
      <c r="W971" s="57" t="s">
        <v>282</v>
      </c>
      <c r="X971" s="57" t="s">
        <v>5180</v>
      </c>
      <c r="Y971" s="57" t="s">
        <v>5157</v>
      </c>
      <c r="Z971" s="57" t="s">
        <v>4856</v>
      </c>
      <c r="AA971" s="57" t="n">
        <v>128</v>
      </c>
      <c r="AB971" s="57" t="n">
        <v>128</v>
      </c>
      <c r="AC971" s="57" t="s">
        <v>5459</v>
      </c>
      <c r="AD971" s="57" t="s">
        <v>5493</v>
      </c>
      <c r="AE971" s="57" t="s">
        <v>4838</v>
      </c>
      <c r="AF971" s="58" t="n">
        <v>1</v>
      </c>
      <c r="AG971" s="58" t="n">
        <v>68.4000015258789</v>
      </c>
      <c r="AH971" s="58" t="n">
        <v>4.39015831149627</v>
      </c>
      <c r="AI971" s="59" t="b">
        <f aca="false">FALSE()</f>
        <v>0</v>
      </c>
      <c r="AJ971" s="59" t="b">
        <f aca="false">FALSE()</f>
        <v>0</v>
      </c>
      <c r="AK971" s="57" t="s">
        <v>5555</v>
      </c>
    </row>
    <row r="972" customFormat="false" ht="15" hidden="false" customHeight="true" outlineLevel="0" collapsed="false">
      <c r="B972" s="57" t="s">
        <v>4716</v>
      </c>
      <c r="C972" s="57" t="s">
        <v>255</v>
      </c>
      <c r="D972" s="57" t="s">
        <v>410</v>
      </c>
      <c r="E972" s="59" t="b">
        <f aca="false">TRUE()</f>
        <v>1</v>
      </c>
      <c r="F972" s="57" t="n">
        <v>1</v>
      </c>
      <c r="G972" s="57" t="s">
        <v>5172</v>
      </c>
      <c r="H972" s="57" t="s">
        <v>4950</v>
      </c>
      <c r="I972" s="57" t="n">
        <v>8</v>
      </c>
      <c r="J972" s="57" t="s">
        <v>252</v>
      </c>
      <c r="K972" s="57" t="n">
        <v>2</v>
      </c>
      <c r="L972" s="59" t="b">
        <f aca="false">FALSE()</f>
        <v>0</v>
      </c>
      <c r="M972" s="59" t="b">
        <f aca="false">TRUE()</f>
        <v>1</v>
      </c>
      <c r="N972" s="59" t="b">
        <f aca="false">TRUE()</f>
        <v>1</v>
      </c>
      <c r="O972" s="59" t="b">
        <f aca="false">TRUE()</f>
        <v>1</v>
      </c>
      <c r="P972" s="59" t="b">
        <f aca="false">TRUE()</f>
        <v>1</v>
      </c>
      <c r="Q972" s="57" t="s">
        <v>5440</v>
      </c>
      <c r="R972" s="57" t="s">
        <v>5028</v>
      </c>
      <c r="S972" s="57" t="s">
        <v>5558</v>
      </c>
      <c r="T972" s="58" t="n">
        <v>1</v>
      </c>
      <c r="U972" s="58" t="n">
        <v>84.9199981689453</v>
      </c>
      <c r="V972" s="57" t="s">
        <v>551</v>
      </c>
      <c r="W972" s="57" t="s">
        <v>282</v>
      </c>
      <c r="X972" s="57" t="s">
        <v>5180</v>
      </c>
      <c r="Y972" s="57" t="s">
        <v>5157</v>
      </c>
      <c r="Z972" s="57" t="s">
        <v>4856</v>
      </c>
      <c r="AA972" s="57" t="n">
        <v>128</v>
      </c>
      <c r="AB972" s="57" t="n">
        <v>128</v>
      </c>
      <c r="AC972" s="57" t="s">
        <v>5459</v>
      </c>
      <c r="AD972" s="57" t="s">
        <v>5460</v>
      </c>
      <c r="AE972" s="57" t="s">
        <v>4838</v>
      </c>
      <c r="AF972" s="58" t="n">
        <v>1</v>
      </c>
      <c r="AG972" s="58" t="n">
        <v>70.9000015258789</v>
      </c>
      <c r="AH972" s="58" t="n">
        <v>3.64370717813602</v>
      </c>
      <c r="AI972" s="59" t="b">
        <f aca="false">FALSE()</f>
        <v>0</v>
      </c>
      <c r="AJ972" s="59" t="b">
        <f aca="false">TRUE()</f>
        <v>1</v>
      </c>
      <c r="AK972" s="57" t="s">
        <v>5555</v>
      </c>
    </row>
    <row r="973" customFormat="false" ht="15" hidden="false" customHeight="true" outlineLevel="0" collapsed="false">
      <c r="B973" s="57" t="s">
        <v>4721</v>
      </c>
      <c r="C973" s="57" t="s">
        <v>255</v>
      </c>
      <c r="D973" s="57" t="s">
        <v>410</v>
      </c>
      <c r="E973" s="59" t="b">
        <f aca="false">TRUE()</f>
        <v>1</v>
      </c>
      <c r="F973" s="57" t="n">
        <v>1</v>
      </c>
      <c r="G973" s="57" t="s">
        <v>5172</v>
      </c>
      <c r="H973" s="57" t="s">
        <v>5146</v>
      </c>
      <c r="I973" s="57" t="n">
        <v>2</v>
      </c>
      <c r="J973" s="57" t="s">
        <v>252</v>
      </c>
      <c r="K973" s="57" t="n">
        <v>2</v>
      </c>
      <c r="L973" s="59" t="b">
        <f aca="false">FALSE()</f>
        <v>0</v>
      </c>
      <c r="M973" s="59" t="b">
        <f aca="false">TRUE()</f>
        <v>1</v>
      </c>
      <c r="N973" s="59" t="b">
        <f aca="false">TRUE()</f>
        <v>1</v>
      </c>
      <c r="O973" s="59" t="b">
        <f aca="false">TRUE()</f>
        <v>1</v>
      </c>
      <c r="P973" s="59" t="b">
        <f aca="false">TRUE()</f>
        <v>1</v>
      </c>
      <c r="Q973" s="57" t="s">
        <v>5440</v>
      </c>
      <c r="R973" s="57" t="s">
        <v>4795</v>
      </c>
      <c r="S973" s="57" t="s">
        <v>4795</v>
      </c>
      <c r="T973" s="58" t="n">
        <v>1</v>
      </c>
      <c r="U973" s="58" t="n">
        <v>78.0760498046875</v>
      </c>
      <c r="V973" s="57" t="s">
        <v>341</v>
      </c>
      <c r="W973" s="57" t="s">
        <v>282</v>
      </c>
      <c r="X973" s="57" t="s">
        <v>5174</v>
      </c>
      <c r="Y973" s="57" t="s">
        <v>5173</v>
      </c>
      <c r="Z973" s="57" t="s">
        <v>425</v>
      </c>
      <c r="AA973" s="57" t="n">
        <v>172</v>
      </c>
      <c r="AB973" s="57" t="n">
        <v>172</v>
      </c>
      <c r="AC973" s="57" t="s">
        <v>5430</v>
      </c>
      <c r="AD973" s="57" t="s">
        <v>5016</v>
      </c>
      <c r="AE973" s="57" t="s">
        <v>4838</v>
      </c>
      <c r="AF973" s="58" t="n">
        <v>1</v>
      </c>
      <c r="AG973" s="58" t="n">
        <v>64.0867004394531</v>
      </c>
      <c r="AH973" s="58" t="n">
        <v>3.23811747424332</v>
      </c>
      <c r="AI973" s="59" t="b">
        <f aca="false">TRUE()</f>
        <v>1</v>
      </c>
      <c r="AJ973" s="59" t="b">
        <f aca="false">TRUE()</f>
        <v>1</v>
      </c>
      <c r="AK973" s="57" t="s">
        <v>5555</v>
      </c>
    </row>
    <row r="974" customFormat="false" ht="15" hidden="false" customHeight="true" outlineLevel="0" collapsed="false">
      <c r="B974" s="57" t="s">
        <v>4721</v>
      </c>
      <c r="C974" s="57" t="s">
        <v>255</v>
      </c>
      <c r="D974" s="57" t="s">
        <v>410</v>
      </c>
      <c r="E974" s="59" t="b">
        <f aca="false">TRUE()</f>
        <v>1</v>
      </c>
      <c r="F974" s="57" t="n">
        <v>1</v>
      </c>
      <c r="G974" s="57" t="s">
        <v>5172</v>
      </c>
      <c r="H974" s="57" t="s">
        <v>5146</v>
      </c>
      <c r="I974" s="57" t="n">
        <v>2</v>
      </c>
      <c r="J974" s="57" t="s">
        <v>252</v>
      </c>
      <c r="K974" s="57" t="n">
        <v>2</v>
      </c>
      <c r="L974" s="59" t="b">
        <f aca="false">FALSE()</f>
        <v>0</v>
      </c>
      <c r="M974" s="59" t="b">
        <f aca="false">TRUE()</f>
        <v>1</v>
      </c>
      <c r="N974" s="59" t="b">
        <f aca="false">TRUE()</f>
        <v>1</v>
      </c>
      <c r="O974" s="59" t="b">
        <f aca="false">TRUE()</f>
        <v>1</v>
      </c>
      <c r="P974" s="59" t="b">
        <f aca="false">TRUE()</f>
        <v>1</v>
      </c>
      <c r="Q974" s="57" t="s">
        <v>5440</v>
      </c>
      <c r="R974" s="57" t="s">
        <v>4795</v>
      </c>
      <c r="S974" s="57" t="s">
        <v>4795</v>
      </c>
      <c r="T974" s="58" t="n">
        <v>1</v>
      </c>
      <c r="U974" s="58" t="n">
        <v>78.0760498046875</v>
      </c>
      <c r="V974" s="57" t="s">
        <v>341</v>
      </c>
      <c r="W974" s="57" t="s">
        <v>282</v>
      </c>
      <c r="X974" s="57" t="s">
        <v>5174</v>
      </c>
      <c r="Y974" s="57" t="s">
        <v>5173</v>
      </c>
      <c r="Z974" s="57" t="s">
        <v>425</v>
      </c>
      <c r="AA974" s="57" t="n">
        <v>172</v>
      </c>
      <c r="AB974" s="57" t="n">
        <v>172</v>
      </c>
      <c r="AC974" s="57" t="s">
        <v>5430</v>
      </c>
      <c r="AD974" s="57" t="s">
        <v>5458</v>
      </c>
      <c r="AE974" s="57" t="s">
        <v>4866</v>
      </c>
      <c r="AF974" s="58" t="n">
        <v>1</v>
      </c>
      <c r="AG974" s="58" t="n">
        <v>67.1684494018555</v>
      </c>
      <c r="AH974" s="58" t="n">
        <v>3.06318777527597</v>
      </c>
      <c r="AI974" s="59" t="b">
        <f aca="false">TRUE()</f>
        <v>1</v>
      </c>
      <c r="AJ974" s="59" t="b">
        <f aca="false">TRUE()</f>
        <v>1</v>
      </c>
      <c r="AK974" s="57" t="s">
        <v>5559</v>
      </c>
    </row>
    <row r="975" customFormat="false" ht="15" hidden="false" customHeight="true" outlineLevel="0" collapsed="false">
      <c r="B975" s="57" t="s">
        <v>4721</v>
      </c>
      <c r="C975" s="57" t="s">
        <v>255</v>
      </c>
      <c r="D975" s="57" t="s">
        <v>410</v>
      </c>
      <c r="E975" s="59" t="b">
        <f aca="false">TRUE()</f>
        <v>1</v>
      </c>
      <c r="F975" s="57" t="n">
        <v>1</v>
      </c>
      <c r="G975" s="57" t="s">
        <v>5172</v>
      </c>
      <c r="H975" s="57" t="s">
        <v>5146</v>
      </c>
      <c r="I975" s="57" t="n">
        <v>2</v>
      </c>
      <c r="J975" s="57" t="s">
        <v>252</v>
      </c>
      <c r="K975" s="57" t="n">
        <v>2</v>
      </c>
      <c r="L975" s="59" t="b">
        <f aca="false">FALSE()</f>
        <v>0</v>
      </c>
      <c r="M975" s="59" t="b">
        <f aca="false">TRUE()</f>
        <v>1</v>
      </c>
      <c r="N975" s="59" t="b">
        <f aca="false">TRUE()</f>
        <v>1</v>
      </c>
      <c r="O975" s="59" t="b">
        <f aca="false">TRUE()</f>
        <v>1</v>
      </c>
      <c r="P975" s="59" t="b">
        <f aca="false">TRUE()</f>
        <v>1</v>
      </c>
      <c r="Q975" s="57" t="s">
        <v>5440</v>
      </c>
      <c r="R975" s="57" t="s">
        <v>4795</v>
      </c>
      <c r="S975" s="57" t="s">
        <v>4795</v>
      </c>
      <c r="T975" s="58" t="n">
        <v>1</v>
      </c>
      <c r="U975" s="58" t="n">
        <v>78.0760498046875</v>
      </c>
      <c r="V975" s="57" t="s">
        <v>341</v>
      </c>
      <c r="W975" s="57" t="s">
        <v>282</v>
      </c>
      <c r="X975" s="57" t="s">
        <v>5174</v>
      </c>
      <c r="Y975" s="57" t="s">
        <v>5173</v>
      </c>
      <c r="Z975" s="57" t="s">
        <v>425</v>
      </c>
      <c r="AA975" s="57" t="n">
        <v>172</v>
      </c>
      <c r="AB975" s="57" t="n">
        <v>172</v>
      </c>
      <c r="AC975" s="57" t="s">
        <v>5430</v>
      </c>
      <c r="AD975" s="57" t="s">
        <v>5513</v>
      </c>
      <c r="AE975" s="57" t="s">
        <v>4866</v>
      </c>
      <c r="AF975" s="58" t="n">
        <v>1</v>
      </c>
      <c r="AG975" s="58" t="n">
        <v>62.6363487243652</v>
      </c>
      <c r="AH975" s="58" t="n">
        <v>2.9580534639692</v>
      </c>
      <c r="AI975" s="59" t="b">
        <f aca="false">TRUE()</f>
        <v>1</v>
      </c>
      <c r="AJ975" s="59" t="b">
        <f aca="false">TRUE()</f>
        <v>1</v>
      </c>
      <c r="AK975" s="57" t="s">
        <v>5559</v>
      </c>
    </row>
    <row r="976" customFormat="false" ht="15" hidden="false" customHeight="true" outlineLevel="0" collapsed="false">
      <c r="B976" s="57" t="s">
        <v>4721</v>
      </c>
      <c r="C976" s="57" t="s">
        <v>255</v>
      </c>
      <c r="D976" s="57" t="s">
        <v>410</v>
      </c>
      <c r="E976" s="59" t="b">
        <f aca="false">TRUE()</f>
        <v>1</v>
      </c>
      <c r="F976" s="57" t="n">
        <v>1</v>
      </c>
      <c r="G976" s="57" t="s">
        <v>5172</v>
      </c>
      <c r="H976" s="57" t="s">
        <v>5146</v>
      </c>
      <c r="I976" s="57" t="n">
        <v>2</v>
      </c>
      <c r="J976" s="57" t="s">
        <v>252</v>
      </c>
      <c r="K976" s="57" t="n">
        <v>2</v>
      </c>
      <c r="L976" s="59" t="b">
        <f aca="false">FALSE()</f>
        <v>0</v>
      </c>
      <c r="M976" s="59" t="b">
        <f aca="false">TRUE()</f>
        <v>1</v>
      </c>
      <c r="N976" s="59" t="b">
        <f aca="false">TRUE()</f>
        <v>1</v>
      </c>
      <c r="O976" s="59" t="b">
        <f aca="false">TRUE()</f>
        <v>1</v>
      </c>
      <c r="P976" s="59" t="b">
        <f aca="false">TRUE()</f>
        <v>1</v>
      </c>
      <c r="Q976" s="57" t="s">
        <v>5440</v>
      </c>
      <c r="R976" s="57" t="s">
        <v>4840</v>
      </c>
      <c r="S976" s="57" t="s">
        <v>5557</v>
      </c>
      <c r="T976" s="58" t="n">
        <v>1</v>
      </c>
      <c r="U976" s="58" t="n">
        <v>74.2591094970703</v>
      </c>
      <c r="V976" s="57" t="s">
        <v>341</v>
      </c>
      <c r="W976" s="57" t="s">
        <v>282</v>
      </c>
      <c r="X976" s="57" t="s">
        <v>5174</v>
      </c>
      <c r="Y976" s="57" t="s">
        <v>5173</v>
      </c>
      <c r="Z976" s="57" t="s">
        <v>425</v>
      </c>
      <c r="AA976" s="57" t="n">
        <v>172</v>
      </c>
      <c r="AB976" s="57" t="n">
        <v>172</v>
      </c>
      <c r="AC976" s="57" t="s">
        <v>5430</v>
      </c>
      <c r="AD976" s="57" t="s">
        <v>5016</v>
      </c>
      <c r="AE976" s="57" t="s">
        <v>4838</v>
      </c>
      <c r="AF976" s="58" t="n">
        <v>1</v>
      </c>
      <c r="AG976" s="58" t="n">
        <v>64.0867004394531</v>
      </c>
      <c r="AH976" s="58" t="n">
        <v>4.03650914156028</v>
      </c>
      <c r="AI976" s="59" t="b">
        <f aca="false">FALSE()</f>
        <v>0</v>
      </c>
      <c r="AJ976" s="59" t="b">
        <f aca="false">FALSE()</f>
        <v>0</v>
      </c>
      <c r="AK976" s="57" t="s">
        <v>5555</v>
      </c>
    </row>
    <row r="977" customFormat="false" ht="15" hidden="false" customHeight="true" outlineLevel="0" collapsed="false">
      <c r="B977" s="57" t="s">
        <v>4721</v>
      </c>
      <c r="C977" s="57" t="s">
        <v>255</v>
      </c>
      <c r="D977" s="57" t="s">
        <v>410</v>
      </c>
      <c r="E977" s="59" t="b">
        <f aca="false">TRUE()</f>
        <v>1</v>
      </c>
      <c r="F977" s="57" t="n">
        <v>1</v>
      </c>
      <c r="G977" s="57" t="s">
        <v>5172</v>
      </c>
      <c r="H977" s="57" t="s">
        <v>5146</v>
      </c>
      <c r="I977" s="57" t="n">
        <v>2</v>
      </c>
      <c r="J977" s="57" t="s">
        <v>252</v>
      </c>
      <c r="K977" s="57" t="n">
        <v>2</v>
      </c>
      <c r="L977" s="59" t="b">
        <f aca="false">FALSE()</f>
        <v>0</v>
      </c>
      <c r="M977" s="59" t="b">
        <f aca="false">TRUE()</f>
        <v>1</v>
      </c>
      <c r="N977" s="59" t="b">
        <f aca="false">TRUE()</f>
        <v>1</v>
      </c>
      <c r="O977" s="59" t="b">
        <f aca="false">TRUE()</f>
        <v>1</v>
      </c>
      <c r="P977" s="59" t="b">
        <f aca="false">TRUE()</f>
        <v>1</v>
      </c>
      <c r="Q977" s="57" t="s">
        <v>5440</v>
      </c>
      <c r="R977" s="57" t="s">
        <v>4840</v>
      </c>
      <c r="S977" s="57" t="s">
        <v>5557</v>
      </c>
      <c r="T977" s="58" t="n">
        <v>1</v>
      </c>
      <c r="U977" s="58" t="n">
        <v>74.2591094970703</v>
      </c>
      <c r="V977" s="57" t="s">
        <v>341</v>
      </c>
      <c r="W977" s="57" t="s">
        <v>282</v>
      </c>
      <c r="X977" s="57" t="s">
        <v>5174</v>
      </c>
      <c r="Y977" s="57" t="s">
        <v>5173</v>
      </c>
      <c r="Z977" s="57" t="s">
        <v>425</v>
      </c>
      <c r="AA977" s="57" t="n">
        <v>172</v>
      </c>
      <c r="AB977" s="57" t="n">
        <v>172</v>
      </c>
      <c r="AC977" s="57" t="s">
        <v>5430</v>
      </c>
      <c r="AD977" s="57" t="s">
        <v>5458</v>
      </c>
      <c r="AE977" s="57" t="s">
        <v>4866</v>
      </c>
      <c r="AF977" s="58" t="n">
        <v>1</v>
      </c>
      <c r="AG977" s="58" t="n">
        <v>67.1684494018555</v>
      </c>
      <c r="AH977" s="58" t="n">
        <v>4.15085711366943</v>
      </c>
      <c r="AI977" s="59" t="b">
        <f aca="false">FALSE()</f>
        <v>0</v>
      </c>
      <c r="AJ977" s="59" t="b">
        <f aca="false">FALSE()</f>
        <v>0</v>
      </c>
      <c r="AK977" s="57" t="s">
        <v>5559</v>
      </c>
    </row>
    <row r="978" customFormat="false" ht="15" hidden="false" customHeight="true" outlineLevel="0" collapsed="false">
      <c r="B978" s="57" t="s">
        <v>4721</v>
      </c>
      <c r="C978" s="57" t="s">
        <v>255</v>
      </c>
      <c r="D978" s="57" t="s">
        <v>410</v>
      </c>
      <c r="E978" s="59" t="b">
        <f aca="false">TRUE()</f>
        <v>1</v>
      </c>
      <c r="F978" s="57" t="n">
        <v>1</v>
      </c>
      <c r="G978" s="57" t="s">
        <v>5172</v>
      </c>
      <c r="H978" s="57" t="s">
        <v>5146</v>
      </c>
      <c r="I978" s="57" t="n">
        <v>2</v>
      </c>
      <c r="J978" s="57" t="s">
        <v>252</v>
      </c>
      <c r="K978" s="57" t="n">
        <v>2</v>
      </c>
      <c r="L978" s="59" t="b">
        <f aca="false">FALSE()</f>
        <v>0</v>
      </c>
      <c r="M978" s="59" t="b">
        <f aca="false">TRUE()</f>
        <v>1</v>
      </c>
      <c r="N978" s="59" t="b">
        <f aca="false">TRUE()</f>
        <v>1</v>
      </c>
      <c r="O978" s="59" t="b">
        <f aca="false">TRUE()</f>
        <v>1</v>
      </c>
      <c r="P978" s="59" t="b">
        <f aca="false">TRUE()</f>
        <v>1</v>
      </c>
      <c r="Q978" s="57" t="s">
        <v>5440</v>
      </c>
      <c r="R978" s="57" t="s">
        <v>4840</v>
      </c>
      <c r="S978" s="57" t="s">
        <v>5557</v>
      </c>
      <c r="T978" s="58" t="n">
        <v>1</v>
      </c>
      <c r="U978" s="58" t="n">
        <v>74.2591094970703</v>
      </c>
      <c r="V978" s="57" t="s">
        <v>341</v>
      </c>
      <c r="W978" s="57" t="s">
        <v>282</v>
      </c>
      <c r="X978" s="57" t="s">
        <v>5174</v>
      </c>
      <c r="Y978" s="57" t="s">
        <v>5173</v>
      </c>
      <c r="Z978" s="57" t="s">
        <v>425</v>
      </c>
      <c r="AA978" s="57" t="n">
        <v>172</v>
      </c>
      <c r="AB978" s="57" t="n">
        <v>172</v>
      </c>
      <c r="AC978" s="57" t="s">
        <v>5430</v>
      </c>
      <c r="AD978" s="57" t="s">
        <v>5513</v>
      </c>
      <c r="AE978" s="57" t="s">
        <v>4866</v>
      </c>
      <c r="AF978" s="58" t="n">
        <v>1</v>
      </c>
      <c r="AG978" s="58" t="n">
        <v>62.6363487243652</v>
      </c>
      <c r="AH978" s="58" t="n">
        <v>3.63469568695924</v>
      </c>
      <c r="AI978" s="59" t="b">
        <f aca="false">FALSE()</f>
        <v>0</v>
      </c>
      <c r="AJ978" s="59" t="b">
        <f aca="false">TRUE()</f>
        <v>1</v>
      </c>
      <c r="AK978" s="57" t="s">
        <v>5559</v>
      </c>
    </row>
    <row r="979" customFormat="false" ht="15" hidden="false" customHeight="true" outlineLevel="0" collapsed="false">
      <c r="B979" s="57" t="s">
        <v>4721</v>
      </c>
      <c r="C979" s="57" t="s">
        <v>255</v>
      </c>
      <c r="D979" s="57" t="s">
        <v>410</v>
      </c>
      <c r="E979" s="59" t="b">
        <f aca="false">TRUE()</f>
        <v>1</v>
      </c>
      <c r="F979" s="57" t="n">
        <v>1</v>
      </c>
      <c r="G979" s="57" t="s">
        <v>5172</v>
      </c>
      <c r="H979" s="57" t="s">
        <v>5146</v>
      </c>
      <c r="I979" s="57" t="n">
        <v>2</v>
      </c>
      <c r="J979" s="57" t="s">
        <v>252</v>
      </c>
      <c r="K979" s="57" t="n">
        <v>2</v>
      </c>
      <c r="L979" s="59" t="b">
        <f aca="false">FALSE()</f>
        <v>0</v>
      </c>
      <c r="M979" s="59" t="b">
        <f aca="false">TRUE()</f>
        <v>1</v>
      </c>
      <c r="N979" s="59" t="b">
        <f aca="false">TRUE()</f>
        <v>1</v>
      </c>
      <c r="O979" s="59" t="b">
        <f aca="false">TRUE()</f>
        <v>1</v>
      </c>
      <c r="P979" s="59" t="b">
        <f aca="false">TRUE()</f>
        <v>1</v>
      </c>
      <c r="Q979" s="57" t="s">
        <v>5440</v>
      </c>
      <c r="R979" s="57" t="s">
        <v>4838</v>
      </c>
      <c r="S979" s="57" t="s">
        <v>5557</v>
      </c>
      <c r="T979" s="58" t="n">
        <v>1</v>
      </c>
      <c r="U979" s="58" t="n">
        <v>69.0040969848633</v>
      </c>
      <c r="V979" s="57" t="s">
        <v>341</v>
      </c>
      <c r="W979" s="57" t="s">
        <v>282</v>
      </c>
      <c r="X979" s="57" t="s">
        <v>5174</v>
      </c>
      <c r="Y979" s="57" t="s">
        <v>5173</v>
      </c>
      <c r="Z979" s="57" t="s">
        <v>425</v>
      </c>
      <c r="AA979" s="57" t="n">
        <v>172</v>
      </c>
      <c r="AB979" s="57" t="n">
        <v>172</v>
      </c>
      <c r="AC979" s="57" t="s">
        <v>5430</v>
      </c>
      <c r="AD979" s="57" t="s">
        <v>5016</v>
      </c>
      <c r="AE979" s="57" t="s">
        <v>4838</v>
      </c>
      <c r="AF979" s="58" t="n">
        <v>1</v>
      </c>
      <c r="AG979" s="58" t="n">
        <v>64.0867004394531</v>
      </c>
      <c r="AH979" s="58" t="n">
        <v>4.40404914351551</v>
      </c>
      <c r="AI979" s="59" t="b">
        <f aca="false">FALSE()</f>
        <v>0</v>
      </c>
      <c r="AJ979" s="59" t="b">
        <f aca="false">FALSE()</f>
        <v>0</v>
      </c>
      <c r="AK979" s="57" t="s">
        <v>5555</v>
      </c>
    </row>
    <row r="980" customFormat="false" ht="15" hidden="false" customHeight="true" outlineLevel="0" collapsed="false">
      <c r="B980" s="57" t="s">
        <v>4721</v>
      </c>
      <c r="C980" s="57" t="s">
        <v>255</v>
      </c>
      <c r="D980" s="57" t="s">
        <v>410</v>
      </c>
      <c r="E980" s="59" t="b">
        <f aca="false">TRUE()</f>
        <v>1</v>
      </c>
      <c r="F980" s="57" t="n">
        <v>1</v>
      </c>
      <c r="G980" s="57" t="s">
        <v>5172</v>
      </c>
      <c r="H980" s="57" t="s">
        <v>5146</v>
      </c>
      <c r="I980" s="57" t="n">
        <v>2</v>
      </c>
      <c r="J980" s="57" t="s">
        <v>252</v>
      </c>
      <c r="K980" s="57" t="n">
        <v>2</v>
      </c>
      <c r="L980" s="59" t="b">
        <f aca="false">FALSE()</f>
        <v>0</v>
      </c>
      <c r="M980" s="59" t="b">
        <f aca="false">TRUE()</f>
        <v>1</v>
      </c>
      <c r="N980" s="59" t="b">
        <f aca="false">TRUE()</f>
        <v>1</v>
      </c>
      <c r="O980" s="59" t="b">
        <f aca="false">TRUE()</f>
        <v>1</v>
      </c>
      <c r="P980" s="59" t="b">
        <f aca="false">TRUE()</f>
        <v>1</v>
      </c>
      <c r="Q980" s="57" t="s">
        <v>5440</v>
      </c>
      <c r="R980" s="57" t="s">
        <v>4838</v>
      </c>
      <c r="S980" s="57" t="s">
        <v>5557</v>
      </c>
      <c r="T980" s="58" t="n">
        <v>1</v>
      </c>
      <c r="U980" s="58" t="n">
        <v>69.0040969848633</v>
      </c>
      <c r="V980" s="57" t="s">
        <v>341</v>
      </c>
      <c r="W980" s="57" t="s">
        <v>282</v>
      </c>
      <c r="X980" s="57" t="s">
        <v>5174</v>
      </c>
      <c r="Y980" s="57" t="s">
        <v>5173</v>
      </c>
      <c r="Z980" s="57" t="s">
        <v>425</v>
      </c>
      <c r="AA980" s="57" t="n">
        <v>172</v>
      </c>
      <c r="AB980" s="57" t="n">
        <v>172</v>
      </c>
      <c r="AC980" s="57" t="s">
        <v>5430</v>
      </c>
      <c r="AD980" s="57" t="s">
        <v>5458</v>
      </c>
      <c r="AE980" s="57" t="s">
        <v>4866</v>
      </c>
      <c r="AF980" s="58" t="n">
        <v>1</v>
      </c>
      <c r="AG980" s="58" t="n">
        <v>67.1684494018555</v>
      </c>
      <c r="AH980" s="58" t="n">
        <v>4.4353518263493</v>
      </c>
      <c r="AI980" s="59" t="b">
        <f aca="false">FALSE()</f>
        <v>0</v>
      </c>
      <c r="AJ980" s="59" t="b">
        <f aca="false">FALSE()</f>
        <v>0</v>
      </c>
      <c r="AK980" s="57" t="s">
        <v>5559</v>
      </c>
    </row>
    <row r="981" customFormat="false" ht="15" hidden="false" customHeight="true" outlineLevel="0" collapsed="false">
      <c r="B981" s="57" t="s">
        <v>4721</v>
      </c>
      <c r="C981" s="57" t="s">
        <v>255</v>
      </c>
      <c r="D981" s="57" t="s">
        <v>410</v>
      </c>
      <c r="E981" s="59" t="b">
        <f aca="false">TRUE()</f>
        <v>1</v>
      </c>
      <c r="F981" s="57" t="n">
        <v>1</v>
      </c>
      <c r="G981" s="57" t="s">
        <v>5172</v>
      </c>
      <c r="H981" s="57" t="s">
        <v>5146</v>
      </c>
      <c r="I981" s="57" t="n">
        <v>2</v>
      </c>
      <c r="J981" s="57" t="s">
        <v>252</v>
      </c>
      <c r="K981" s="57" t="n">
        <v>2</v>
      </c>
      <c r="L981" s="59" t="b">
        <f aca="false">FALSE()</f>
        <v>0</v>
      </c>
      <c r="M981" s="59" t="b">
        <f aca="false">TRUE()</f>
        <v>1</v>
      </c>
      <c r="N981" s="59" t="b">
        <f aca="false">TRUE()</f>
        <v>1</v>
      </c>
      <c r="O981" s="59" t="b">
        <f aca="false">TRUE()</f>
        <v>1</v>
      </c>
      <c r="P981" s="59" t="b">
        <f aca="false">TRUE()</f>
        <v>1</v>
      </c>
      <c r="Q981" s="57" t="s">
        <v>5440</v>
      </c>
      <c r="R981" s="57" t="s">
        <v>4838</v>
      </c>
      <c r="S981" s="57" t="s">
        <v>5557</v>
      </c>
      <c r="T981" s="58" t="n">
        <v>1</v>
      </c>
      <c r="U981" s="58" t="n">
        <v>69.0040969848633</v>
      </c>
      <c r="V981" s="57" t="s">
        <v>341</v>
      </c>
      <c r="W981" s="57" t="s">
        <v>282</v>
      </c>
      <c r="X981" s="57" t="s">
        <v>5174</v>
      </c>
      <c r="Y981" s="57" t="s">
        <v>5173</v>
      </c>
      <c r="Z981" s="57" t="s">
        <v>425</v>
      </c>
      <c r="AA981" s="57" t="n">
        <v>172</v>
      </c>
      <c r="AB981" s="57" t="n">
        <v>172</v>
      </c>
      <c r="AC981" s="57" t="s">
        <v>5430</v>
      </c>
      <c r="AD981" s="57" t="s">
        <v>5513</v>
      </c>
      <c r="AE981" s="57" t="s">
        <v>4866</v>
      </c>
      <c r="AF981" s="58" t="n">
        <v>1</v>
      </c>
      <c r="AG981" s="58" t="n">
        <v>62.6363487243652</v>
      </c>
      <c r="AH981" s="58" t="n">
        <v>4.3686328981273</v>
      </c>
      <c r="AI981" s="59" t="b">
        <f aca="false">FALSE()</f>
        <v>0</v>
      </c>
      <c r="AJ981" s="59" t="b">
        <f aca="false">FALSE()</f>
        <v>0</v>
      </c>
      <c r="AK981" s="57" t="s">
        <v>5559</v>
      </c>
    </row>
    <row r="982" customFormat="false" ht="15" hidden="false" customHeight="true" outlineLevel="0" collapsed="false">
      <c r="B982" s="57" t="s">
        <v>4721</v>
      </c>
      <c r="C982" s="57" t="s">
        <v>255</v>
      </c>
      <c r="D982" s="57" t="s">
        <v>410</v>
      </c>
      <c r="E982" s="59" t="b">
        <f aca="false">TRUE()</f>
        <v>1</v>
      </c>
      <c r="F982" s="57" t="n">
        <v>1</v>
      </c>
      <c r="G982" s="57" t="s">
        <v>5172</v>
      </c>
      <c r="H982" s="57" t="s">
        <v>5146</v>
      </c>
      <c r="I982" s="57" t="n">
        <v>2</v>
      </c>
      <c r="J982" s="57" t="s">
        <v>252</v>
      </c>
      <c r="K982" s="57" t="n">
        <v>2</v>
      </c>
      <c r="L982" s="59" t="b">
        <f aca="false">FALSE()</f>
        <v>0</v>
      </c>
      <c r="M982" s="59" t="b">
        <f aca="false">TRUE()</f>
        <v>1</v>
      </c>
      <c r="N982" s="59" t="b">
        <f aca="false">TRUE()</f>
        <v>1</v>
      </c>
      <c r="O982" s="59" t="b">
        <f aca="false">TRUE()</f>
        <v>1</v>
      </c>
      <c r="P982" s="59" t="b">
        <f aca="false">TRUE()</f>
        <v>1</v>
      </c>
      <c r="Q982" s="57" t="s">
        <v>5440</v>
      </c>
      <c r="R982" s="57" t="s">
        <v>5028</v>
      </c>
      <c r="S982" s="57" t="s">
        <v>5558</v>
      </c>
      <c r="T982" s="58" t="n">
        <v>1</v>
      </c>
      <c r="U982" s="58" t="n">
        <v>69.1602401733398</v>
      </c>
      <c r="V982" s="57" t="s">
        <v>341</v>
      </c>
      <c r="W982" s="57" t="s">
        <v>282</v>
      </c>
      <c r="X982" s="57" t="s">
        <v>5174</v>
      </c>
      <c r="Y982" s="57" t="s">
        <v>5173</v>
      </c>
      <c r="Z982" s="57" t="s">
        <v>425</v>
      </c>
      <c r="AA982" s="57" t="n">
        <v>172</v>
      </c>
      <c r="AB982" s="57" t="n">
        <v>172</v>
      </c>
      <c r="AC982" s="57" t="s">
        <v>5430</v>
      </c>
      <c r="AD982" s="57" t="s">
        <v>5016</v>
      </c>
      <c r="AE982" s="57" t="s">
        <v>4838</v>
      </c>
      <c r="AF982" s="58" t="n">
        <v>1</v>
      </c>
      <c r="AG982" s="58" t="n">
        <v>64.0867004394531</v>
      </c>
      <c r="AH982" s="58" t="n">
        <v>3.97678719342633</v>
      </c>
      <c r="AI982" s="59" t="b">
        <f aca="false">FALSE()</f>
        <v>0</v>
      </c>
      <c r="AJ982" s="59" t="b">
        <f aca="false">TRUE()</f>
        <v>1</v>
      </c>
      <c r="AK982" s="57" t="s">
        <v>5555</v>
      </c>
    </row>
    <row r="983" customFormat="false" ht="15" hidden="false" customHeight="true" outlineLevel="0" collapsed="false">
      <c r="B983" s="57" t="s">
        <v>4721</v>
      </c>
      <c r="C983" s="57" t="s">
        <v>255</v>
      </c>
      <c r="D983" s="57" t="s">
        <v>410</v>
      </c>
      <c r="E983" s="59" t="b">
        <f aca="false">TRUE()</f>
        <v>1</v>
      </c>
      <c r="F983" s="57" t="n">
        <v>1</v>
      </c>
      <c r="G983" s="57" t="s">
        <v>5172</v>
      </c>
      <c r="H983" s="57" t="s">
        <v>5146</v>
      </c>
      <c r="I983" s="57" t="n">
        <v>2</v>
      </c>
      <c r="J983" s="57" t="s">
        <v>252</v>
      </c>
      <c r="K983" s="57" t="n">
        <v>2</v>
      </c>
      <c r="L983" s="59" t="b">
        <f aca="false">FALSE()</f>
        <v>0</v>
      </c>
      <c r="M983" s="59" t="b">
        <f aca="false">TRUE()</f>
        <v>1</v>
      </c>
      <c r="N983" s="59" t="b">
        <f aca="false">TRUE()</f>
        <v>1</v>
      </c>
      <c r="O983" s="59" t="b">
        <f aca="false">TRUE()</f>
        <v>1</v>
      </c>
      <c r="P983" s="59" t="b">
        <f aca="false">TRUE()</f>
        <v>1</v>
      </c>
      <c r="Q983" s="57" t="s">
        <v>5440</v>
      </c>
      <c r="R983" s="57" t="s">
        <v>5028</v>
      </c>
      <c r="S983" s="57" t="s">
        <v>5558</v>
      </c>
      <c r="T983" s="58" t="n">
        <v>1</v>
      </c>
      <c r="U983" s="58" t="n">
        <v>69.1602401733398</v>
      </c>
      <c r="V983" s="57" t="s">
        <v>341</v>
      </c>
      <c r="W983" s="57" t="s">
        <v>282</v>
      </c>
      <c r="X983" s="57" t="s">
        <v>5174</v>
      </c>
      <c r="Y983" s="57" t="s">
        <v>5173</v>
      </c>
      <c r="Z983" s="57" t="s">
        <v>425</v>
      </c>
      <c r="AA983" s="57" t="n">
        <v>172</v>
      </c>
      <c r="AB983" s="57" t="n">
        <v>172</v>
      </c>
      <c r="AC983" s="57" t="s">
        <v>5430</v>
      </c>
      <c r="AD983" s="57" t="s">
        <v>5513</v>
      </c>
      <c r="AE983" s="57" t="s">
        <v>4866</v>
      </c>
      <c r="AF983" s="58" t="n">
        <v>1</v>
      </c>
      <c r="AG983" s="58" t="n">
        <v>62.6363487243652</v>
      </c>
      <c r="AH983" s="58" t="n">
        <v>3.25644143163977</v>
      </c>
      <c r="AI983" s="59" t="b">
        <f aca="false">TRUE()</f>
        <v>1</v>
      </c>
      <c r="AJ983" s="59" t="b">
        <f aca="false">TRUE()</f>
        <v>1</v>
      </c>
      <c r="AK983" s="57" t="s">
        <v>5559</v>
      </c>
    </row>
    <row r="984" customFormat="false" ht="15" hidden="false" customHeight="true" outlineLevel="0" collapsed="false">
      <c r="B984" s="57" t="s">
        <v>4721</v>
      </c>
      <c r="C984" s="57" t="s">
        <v>255</v>
      </c>
      <c r="D984" s="57" t="s">
        <v>410</v>
      </c>
      <c r="E984" s="59" t="b">
        <f aca="false">TRUE()</f>
        <v>1</v>
      </c>
      <c r="F984" s="57" t="n">
        <v>1</v>
      </c>
      <c r="G984" s="57" t="s">
        <v>5172</v>
      </c>
      <c r="H984" s="57" t="s">
        <v>5146</v>
      </c>
      <c r="I984" s="57" t="n">
        <v>2</v>
      </c>
      <c r="J984" s="57" t="s">
        <v>252</v>
      </c>
      <c r="K984" s="57" t="n">
        <v>2</v>
      </c>
      <c r="L984" s="59" t="b">
        <f aca="false">FALSE()</f>
        <v>0</v>
      </c>
      <c r="M984" s="59" t="b">
        <f aca="false">TRUE()</f>
        <v>1</v>
      </c>
      <c r="N984" s="59" t="b">
        <f aca="false">TRUE()</f>
        <v>1</v>
      </c>
      <c r="O984" s="59" t="b">
        <f aca="false">TRUE()</f>
        <v>1</v>
      </c>
      <c r="P984" s="59" t="b">
        <f aca="false">TRUE()</f>
        <v>1</v>
      </c>
      <c r="Q984" s="57" t="s">
        <v>5440</v>
      </c>
      <c r="R984" s="57" t="s">
        <v>5028</v>
      </c>
      <c r="S984" s="57" t="s">
        <v>5558</v>
      </c>
      <c r="T984" s="58" t="n">
        <v>1</v>
      </c>
      <c r="U984" s="58" t="n">
        <v>69.1602401733398</v>
      </c>
      <c r="V984" s="57" t="s">
        <v>341</v>
      </c>
      <c r="W984" s="57" t="s">
        <v>282</v>
      </c>
      <c r="X984" s="57" t="s">
        <v>5174</v>
      </c>
      <c r="Y984" s="57" t="s">
        <v>5173</v>
      </c>
      <c r="Z984" s="57" t="s">
        <v>425</v>
      </c>
      <c r="AA984" s="57" t="n">
        <v>173</v>
      </c>
      <c r="AB984" s="57" t="n">
        <v>173</v>
      </c>
      <c r="AC984" s="57" t="s">
        <v>5430</v>
      </c>
      <c r="AD984" s="57" t="s">
        <v>4795</v>
      </c>
      <c r="AE984" s="57" t="s">
        <v>4795</v>
      </c>
      <c r="AF984" s="58" t="n">
        <v>1</v>
      </c>
      <c r="AG984" s="58" t="n">
        <v>51.693229675293</v>
      </c>
      <c r="AH984" s="58" t="n">
        <v>4.48393573987182</v>
      </c>
      <c r="AI984" s="59" t="b">
        <f aca="false">FALSE()</f>
        <v>0</v>
      </c>
      <c r="AJ984" s="59" t="b">
        <f aca="false">FALSE()</f>
        <v>0</v>
      </c>
      <c r="AK984" s="57" t="s">
        <v>5555</v>
      </c>
    </row>
    <row r="985" customFormat="false" ht="15" hidden="false" customHeight="true" outlineLevel="0" collapsed="false">
      <c r="B985" s="57" t="s">
        <v>4721</v>
      </c>
      <c r="C985" s="57" t="s">
        <v>255</v>
      </c>
      <c r="D985" s="57" t="s">
        <v>410</v>
      </c>
      <c r="E985" s="59" t="b">
        <f aca="false">TRUE()</f>
        <v>1</v>
      </c>
      <c r="F985" s="57" t="n">
        <v>1</v>
      </c>
      <c r="G985" s="57" t="s">
        <v>5172</v>
      </c>
      <c r="H985" s="57" t="s">
        <v>5146</v>
      </c>
      <c r="I985" s="57" t="n">
        <v>2</v>
      </c>
      <c r="J985" s="57" t="s">
        <v>252</v>
      </c>
      <c r="K985" s="57" t="n">
        <v>2</v>
      </c>
      <c r="L985" s="59" t="b">
        <f aca="false">FALSE()</f>
        <v>0</v>
      </c>
      <c r="M985" s="59" t="b">
        <f aca="false">TRUE()</f>
        <v>1</v>
      </c>
      <c r="N985" s="59" t="b">
        <f aca="false">TRUE()</f>
        <v>1</v>
      </c>
      <c r="O985" s="59" t="b">
        <f aca="false">TRUE()</f>
        <v>1</v>
      </c>
      <c r="P985" s="59" t="b">
        <f aca="false">TRUE()</f>
        <v>1</v>
      </c>
      <c r="Q985" s="57" t="s">
        <v>5440</v>
      </c>
      <c r="R985" s="57" t="s">
        <v>5028</v>
      </c>
      <c r="S985" s="57" t="s">
        <v>5558</v>
      </c>
      <c r="T985" s="58" t="n">
        <v>1</v>
      </c>
      <c r="U985" s="58" t="n">
        <v>69.1602401733398</v>
      </c>
      <c r="V985" s="57" t="s">
        <v>341</v>
      </c>
      <c r="W985" s="57" t="s">
        <v>282</v>
      </c>
      <c r="X985" s="57" t="s">
        <v>5174</v>
      </c>
      <c r="Y985" s="57" t="s">
        <v>5173</v>
      </c>
      <c r="Z985" s="57" t="s">
        <v>425</v>
      </c>
      <c r="AA985" s="57" t="n">
        <v>173</v>
      </c>
      <c r="AB985" s="57" t="n">
        <v>173</v>
      </c>
      <c r="AC985" s="57" t="s">
        <v>5430</v>
      </c>
      <c r="AD985" s="57" t="s">
        <v>4840</v>
      </c>
      <c r="AE985" s="57" t="s">
        <v>4838</v>
      </c>
      <c r="AF985" s="58" t="n">
        <v>1</v>
      </c>
      <c r="AG985" s="58" t="n">
        <v>49.8106498718262</v>
      </c>
      <c r="AH985" s="58" t="n">
        <v>4.20132970858035</v>
      </c>
      <c r="AI985" s="59" t="b">
        <f aca="false">FALSE()</f>
        <v>0</v>
      </c>
      <c r="AJ985" s="59" t="b">
        <f aca="false">FALSE()</f>
        <v>0</v>
      </c>
      <c r="AK985" s="57" t="s">
        <v>5555</v>
      </c>
    </row>
    <row r="986" customFormat="false" ht="15" hidden="false" customHeight="true" outlineLevel="0" collapsed="false">
      <c r="B986" s="57" t="s">
        <v>4721</v>
      </c>
      <c r="C986" s="57" t="s">
        <v>255</v>
      </c>
      <c r="D986" s="57" t="s">
        <v>410</v>
      </c>
      <c r="E986" s="59" t="b">
        <f aca="false">TRUE()</f>
        <v>1</v>
      </c>
      <c r="F986" s="57" t="n">
        <v>1</v>
      </c>
      <c r="G986" s="57" t="s">
        <v>5172</v>
      </c>
      <c r="H986" s="57" t="s">
        <v>5146</v>
      </c>
      <c r="I986" s="57" t="n">
        <v>2</v>
      </c>
      <c r="J986" s="57" t="s">
        <v>252</v>
      </c>
      <c r="K986" s="57" t="n">
        <v>2</v>
      </c>
      <c r="L986" s="59" t="b">
        <f aca="false">FALSE()</f>
        <v>0</v>
      </c>
      <c r="M986" s="59" t="b">
        <f aca="false">TRUE()</f>
        <v>1</v>
      </c>
      <c r="N986" s="59" t="b">
        <f aca="false">TRUE()</f>
        <v>1</v>
      </c>
      <c r="O986" s="59" t="b">
        <f aca="false">TRUE()</f>
        <v>1</v>
      </c>
      <c r="P986" s="59" t="b">
        <f aca="false">TRUE()</f>
        <v>1</v>
      </c>
      <c r="Q986" s="57" t="s">
        <v>5440</v>
      </c>
      <c r="R986" s="57" t="s">
        <v>5028</v>
      </c>
      <c r="S986" s="57" t="s">
        <v>5558</v>
      </c>
      <c r="T986" s="58" t="n">
        <v>1</v>
      </c>
      <c r="U986" s="58" t="n">
        <v>69.1602401733398</v>
      </c>
      <c r="V986" s="57" t="s">
        <v>341</v>
      </c>
      <c r="W986" s="57" t="s">
        <v>282</v>
      </c>
      <c r="X986" s="57" t="s">
        <v>5174</v>
      </c>
      <c r="Y986" s="57" t="s">
        <v>5173</v>
      </c>
      <c r="Z986" s="57" t="s">
        <v>425</v>
      </c>
      <c r="AA986" s="57" t="n">
        <v>173</v>
      </c>
      <c r="AB986" s="57" t="n">
        <v>173</v>
      </c>
      <c r="AC986" s="57" t="s">
        <v>5430</v>
      </c>
      <c r="AD986" s="57" t="s">
        <v>5028</v>
      </c>
      <c r="AE986" s="57" t="s">
        <v>4838</v>
      </c>
      <c r="AF986" s="58" t="n">
        <v>1</v>
      </c>
      <c r="AG986" s="58" t="n">
        <v>49.161548614502</v>
      </c>
      <c r="AH986" s="58" t="n">
        <v>3.63423980811667</v>
      </c>
      <c r="AI986" s="59" t="b">
        <f aca="false">FALSE()</f>
        <v>0</v>
      </c>
      <c r="AJ986" s="59" t="b">
        <f aca="false">TRUE()</f>
        <v>1</v>
      </c>
      <c r="AK986" s="57" t="s">
        <v>5555</v>
      </c>
    </row>
    <row r="987" customFormat="false" ht="15" hidden="false" customHeight="true" outlineLevel="0" collapsed="false">
      <c r="B987" s="57" t="s">
        <v>4721</v>
      </c>
      <c r="C987" s="57" t="s">
        <v>255</v>
      </c>
      <c r="D987" s="57" t="s">
        <v>410</v>
      </c>
      <c r="E987" s="59" t="b">
        <f aca="false">TRUE()</f>
        <v>1</v>
      </c>
      <c r="F987" s="57" t="n">
        <v>1</v>
      </c>
      <c r="G987" s="57" t="s">
        <v>5172</v>
      </c>
      <c r="H987" s="57" t="s">
        <v>5146</v>
      </c>
      <c r="I987" s="57" t="n">
        <v>2</v>
      </c>
      <c r="J987" s="57" t="s">
        <v>252</v>
      </c>
      <c r="K987" s="57" t="n">
        <v>2</v>
      </c>
      <c r="L987" s="59" t="b">
        <f aca="false">FALSE()</f>
        <v>0</v>
      </c>
      <c r="M987" s="59" t="b">
        <f aca="false">TRUE()</f>
        <v>1</v>
      </c>
      <c r="N987" s="59" t="b">
        <f aca="false">TRUE()</f>
        <v>1</v>
      </c>
      <c r="O987" s="59" t="b">
        <f aca="false">TRUE()</f>
        <v>1</v>
      </c>
      <c r="P987" s="59" t="b">
        <f aca="false">TRUE()</f>
        <v>1</v>
      </c>
      <c r="Q987" s="57" t="s">
        <v>5440</v>
      </c>
      <c r="R987" s="57" t="s">
        <v>5028</v>
      </c>
      <c r="S987" s="57" t="s">
        <v>5558</v>
      </c>
      <c r="T987" s="58" t="n">
        <v>1</v>
      </c>
      <c r="U987" s="58" t="n">
        <v>69.1602401733398</v>
      </c>
      <c r="V987" s="57" t="s">
        <v>341</v>
      </c>
      <c r="W987" s="57" t="s">
        <v>282</v>
      </c>
      <c r="X987" s="57" t="s">
        <v>5174</v>
      </c>
      <c r="Y987" s="57" t="s">
        <v>5173</v>
      </c>
      <c r="Z987" s="57" t="s">
        <v>425</v>
      </c>
      <c r="AA987" s="57" t="n">
        <v>173</v>
      </c>
      <c r="AB987" s="57" t="n">
        <v>173</v>
      </c>
      <c r="AC987" s="57" t="s">
        <v>5430</v>
      </c>
      <c r="AD987" s="57" t="s">
        <v>5513</v>
      </c>
      <c r="AE987" s="57" t="s">
        <v>4866</v>
      </c>
      <c r="AF987" s="58" t="n">
        <v>1</v>
      </c>
      <c r="AG987" s="58" t="n">
        <v>55.9311790466309</v>
      </c>
      <c r="AH987" s="58" t="n">
        <v>4.41431946132131</v>
      </c>
      <c r="AI987" s="59" t="b">
        <f aca="false">FALSE()</f>
        <v>0</v>
      </c>
      <c r="AJ987" s="59" t="b">
        <f aca="false">FALSE()</f>
        <v>0</v>
      </c>
      <c r="AK987" s="57" t="s">
        <v>5559</v>
      </c>
    </row>
    <row r="988" customFormat="false" ht="15" hidden="false" customHeight="true" outlineLevel="0" collapsed="false">
      <c r="B988" s="57" t="s">
        <v>4721</v>
      </c>
      <c r="C988" s="57" t="s">
        <v>255</v>
      </c>
      <c r="D988" s="57" t="s">
        <v>410</v>
      </c>
      <c r="E988" s="59" t="b">
        <f aca="false">TRUE()</f>
        <v>1</v>
      </c>
      <c r="F988" s="57" t="n">
        <v>1</v>
      </c>
      <c r="G988" s="57" t="s">
        <v>5172</v>
      </c>
      <c r="H988" s="57" t="s">
        <v>5146</v>
      </c>
      <c r="I988" s="57" t="n">
        <v>3</v>
      </c>
      <c r="J988" s="57" t="s">
        <v>428</v>
      </c>
      <c r="K988" s="57" t="n">
        <v>2</v>
      </c>
      <c r="L988" s="59" t="b">
        <f aca="false">FALSE()</f>
        <v>0</v>
      </c>
      <c r="M988" s="59" t="b">
        <f aca="false">TRUE()</f>
        <v>1</v>
      </c>
      <c r="N988" s="59" t="b">
        <f aca="false">TRUE()</f>
        <v>1</v>
      </c>
      <c r="O988" s="59" t="b">
        <f aca="false">TRUE()</f>
        <v>1</v>
      </c>
      <c r="P988" s="59" t="b">
        <f aca="false">TRUE()</f>
        <v>1</v>
      </c>
      <c r="Q988" s="57" t="s">
        <v>5425</v>
      </c>
      <c r="R988" s="57" t="s">
        <v>4795</v>
      </c>
      <c r="S988" s="57" t="s">
        <v>4795</v>
      </c>
      <c r="T988" s="58" t="n">
        <v>1</v>
      </c>
      <c r="U988" s="58" t="n">
        <v>69.8294067382813</v>
      </c>
      <c r="V988" s="57" t="s">
        <v>341</v>
      </c>
      <c r="W988" s="57" t="s">
        <v>282</v>
      </c>
      <c r="X988" s="57" t="s">
        <v>5174</v>
      </c>
      <c r="Y988" s="57" t="s">
        <v>5173</v>
      </c>
      <c r="Z988" s="57" t="s">
        <v>425</v>
      </c>
      <c r="AA988" s="57" t="n">
        <v>172</v>
      </c>
      <c r="AB988" s="57" t="n">
        <v>172</v>
      </c>
      <c r="AC988" s="57" t="s">
        <v>5430</v>
      </c>
      <c r="AD988" s="57" t="s">
        <v>5016</v>
      </c>
      <c r="AE988" s="57" t="s">
        <v>4838</v>
      </c>
      <c r="AF988" s="58" t="n">
        <v>1</v>
      </c>
      <c r="AG988" s="58" t="n">
        <v>64.0867004394531</v>
      </c>
      <c r="AH988" s="58" t="n">
        <v>4.29579593598204</v>
      </c>
      <c r="AI988" s="59" t="b">
        <f aca="false">FALSE()</f>
        <v>0</v>
      </c>
      <c r="AJ988" s="59" t="b">
        <f aca="false">FALSE()</f>
        <v>0</v>
      </c>
      <c r="AK988" s="57" t="s">
        <v>5555</v>
      </c>
    </row>
    <row r="989" customFormat="false" ht="15" hidden="false" customHeight="true" outlineLevel="0" collapsed="false">
      <c r="B989" s="57" t="s">
        <v>4721</v>
      </c>
      <c r="C989" s="57" t="s">
        <v>255</v>
      </c>
      <c r="D989" s="57" t="s">
        <v>410</v>
      </c>
      <c r="E989" s="59" t="b">
        <f aca="false">TRUE()</f>
        <v>1</v>
      </c>
      <c r="F989" s="57" t="n">
        <v>1</v>
      </c>
      <c r="G989" s="57" t="s">
        <v>5172</v>
      </c>
      <c r="H989" s="57" t="s">
        <v>5146</v>
      </c>
      <c r="I989" s="57" t="n">
        <v>3</v>
      </c>
      <c r="J989" s="57" t="s">
        <v>428</v>
      </c>
      <c r="K989" s="57" t="n">
        <v>2</v>
      </c>
      <c r="L989" s="59" t="b">
        <f aca="false">FALSE()</f>
        <v>0</v>
      </c>
      <c r="M989" s="59" t="b">
        <f aca="false">TRUE()</f>
        <v>1</v>
      </c>
      <c r="N989" s="59" t="b">
        <f aca="false">TRUE()</f>
        <v>1</v>
      </c>
      <c r="O989" s="59" t="b">
        <f aca="false">TRUE()</f>
        <v>1</v>
      </c>
      <c r="P989" s="59" t="b">
        <f aca="false">TRUE()</f>
        <v>1</v>
      </c>
      <c r="Q989" s="57" t="s">
        <v>5425</v>
      </c>
      <c r="R989" s="57" t="s">
        <v>4795</v>
      </c>
      <c r="S989" s="57" t="s">
        <v>4795</v>
      </c>
      <c r="T989" s="58" t="n">
        <v>1</v>
      </c>
      <c r="U989" s="58" t="n">
        <v>69.8294067382813</v>
      </c>
      <c r="V989" s="57" t="s">
        <v>341</v>
      </c>
      <c r="W989" s="57" t="s">
        <v>282</v>
      </c>
      <c r="X989" s="57" t="s">
        <v>5174</v>
      </c>
      <c r="Y989" s="57" t="s">
        <v>5173</v>
      </c>
      <c r="Z989" s="57" t="s">
        <v>425</v>
      </c>
      <c r="AA989" s="57" t="n">
        <v>172</v>
      </c>
      <c r="AB989" s="57" t="n">
        <v>172</v>
      </c>
      <c r="AC989" s="57" t="s">
        <v>5430</v>
      </c>
      <c r="AD989" s="57" t="s">
        <v>5458</v>
      </c>
      <c r="AE989" s="57" t="s">
        <v>4866</v>
      </c>
      <c r="AF989" s="58" t="n">
        <v>1</v>
      </c>
      <c r="AG989" s="58" t="n">
        <v>67.1684494018555</v>
      </c>
      <c r="AH989" s="58" t="n">
        <v>4.00168610725531</v>
      </c>
      <c r="AI989" s="59" t="b">
        <f aca="false">FALSE()</f>
        <v>0</v>
      </c>
      <c r="AJ989" s="59" t="b">
        <f aca="false">FALSE()</f>
        <v>0</v>
      </c>
      <c r="AK989" s="57" t="s">
        <v>5559</v>
      </c>
    </row>
    <row r="990" customFormat="false" ht="15" hidden="false" customHeight="true" outlineLevel="0" collapsed="false">
      <c r="B990" s="57" t="s">
        <v>4721</v>
      </c>
      <c r="C990" s="57" t="s">
        <v>255</v>
      </c>
      <c r="D990" s="57" t="s">
        <v>410</v>
      </c>
      <c r="E990" s="59" t="b">
        <f aca="false">TRUE()</f>
        <v>1</v>
      </c>
      <c r="F990" s="57" t="n">
        <v>1</v>
      </c>
      <c r="G990" s="57" t="s">
        <v>5172</v>
      </c>
      <c r="H990" s="57" t="s">
        <v>5146</v>
      </c>
      <c r="I990" s="57" t="n">
        <v>3</v>
      </c>
      <c r="J990" s="57" t="s">
        <v>428</v>
      </c>
      <c r="K990" s="57" t="n">
        <v>2</v>
      </c>
      <c r="L990" s="59" t="b">
        <f aca="false">FALSE()</f>
        <v>0</v>
      </c>
      <c r="M990" s="59" t="b">
        <f aca="false">TRUE()</f>
        <v>1</v>
      </c>
      <c r="N990" s="59" t="b">
        <f aca="false">TRUE()</f>
        <v>1</v>
      </c>
      <c r="O990" s="59" t="b">
        <f aca="false">TRUE()</f>
        <v>1</v>
      </c>
      <c r="P990" s="59" t="b">
        <f aca="false">TRUE()</f>
        <v>1</v>
      </c>
      <c r="Q990" s="57" t="s">
        <v>5425</v>
      </c>
      <c r="R990" s="57" t="s">
        <v>5030</v>
      </c>
      <c r="S990" s="57" t="s">
        <v>5558</v>
      </c>
      <c r="T990" s="58" t="n">
        <v>1</v>
      </c>
      <c r="U990" s="58" t="n">
        <v>69.3144989013672</v>
      </c>
      <c r="V990" s="57" t="s">
        <v>341</v>
      </c>
      <c r="W990" s="57" t="s">
        <v>282</v>
      </c>
      <c r="X990" s="57" t="s">
        <v>5174</v>
      </c>
      <c r="Y990" s="57" t="s">
        <v>5173</v>
      </c>
      <c r="Z990" s="57" t="s">
        <v>425</v>
      </c>
      <c r="AA990" s="57" t="n">
        <v>172</v>
      </c>
      <c r="AB990" s="57" t="n">
        <v>172</v>
      </c>
      <c r="AC990" s="57" t="s">
        <v>5430</v>
      </c>
      <c r="AD990" s="57" t="s">
        <v>5458</v>
      </c>
      <c r="AE990" s="57" t="s">
        <v>4866</v>
      </c>
      <c r="AF990" s="58" t="n">
        <v>1</v>
      </c>
      <c r="AG990" s="58" t="n">
        <v>67.1684494018555</v>
      </c>
      <c r="AH990" s="58" t="n">
        <v>4.05152083341553</v>
      </c>
      <c r="AI990" s="59" t="b">
        <f aca="false">FALSE()</f>
        <v>0</v>
      </c>
      <c r="AJ990" s="59" t="b">
        <f aca="false">FALSE()</f>
        <v>0</v>
      </c>
      <c r="AK990" s="57" t="s">
        <v>5559</v>
      </c>
    </row>
    <row r="991" customFormat="false" ht="15" hidden="false" customHeight="true" outlineLevel="0" collapsed="false">
      <c r="B991" s="57" t="s">
        <v>4721</v>
      </c>
      <c r="C991" s="57" t="s">
        <v>255</v>
      </c>
      <c r="D991" s="57" t="s">
        <v>410</v>
      </c>
      <c r="E991" s="59" t="b">
        <f aca="false">TRUE()</f>
        <v>1</v>
      </c>
      <c r="F991" s="57" t="n">
        <v>1</v>
      </c>
      <c r="G991" s="57" t="s">
        <v>5172</v>
      </c>
      <c r="H991" s="57" t="s">
        <v>5146</v>
      </c>
      <c r="I991" s="57" t="n">
        <v>4</v>
      </c>
      <c r="J991" s="57" t="s">
        <v>425</v>
      </c>
      <c r="K991" s="57" t="n">
        <v>2</v>
      </c>
      <c r="L991" s="59" t="b">
        <f aca="false">FALSE()</f>
        <v>0</v>
      </c>
      <c r="M991" s="59" t="b">
        <f aca="false">TRUE()</f>
        <v>1</v>
      </c>
      <c r="N991" s="59" t="b">
        <f aca="false">TRUE()</f>
        <v>1</v>
      </c>
      <c r="O991" s="59" t="b">
        <f aca="false">TRUE()</f>
        <v>1</v>
      </c>
      <c r="P991" s="59" t="b">
        <f aca="false">TRUE()</f>
        <v>1</v>
      </c>
      <c r="Q991" s="57" t="s">
        <v>5416</v>
      </c>
      <c r="R991" s="57" t="s">
        <v>5016</v>
      </c>
      <c r="S991" s="57" t="s">
        <v>5558</v>
      </c>
      <c r="T991" s="58" t="n">
        <v>1</v>
      </c>
      <c r="U991" s="58" t="n">
        <v>69.9373779296875</v>
      </c>
      <c r="V991" s="57" t="s">
        <v>5455</v>
      </c>
      <c r="W991" s="57" t="s">
        <v>5413</v>
      </c>
      <c r="X991" s="57" t="s">
        <v>5219</v>
      </c>
      <c r="Y991" s="57" t="s">
        <v>5152</v>
      </c>
      <c r="Z991" s="57" t="s">
        <v>4590</v>
      </c>
      <c r="AA991" s="57" t="n">
        <v>1481</v>
      </c>
      <c r="AB991" s="57" t="n">
        <v>1481</v>
      </c>
      <c r="AC991" s="57" t="s">
        <v>4838</v>
      </c>
      <c r="AD991" s="57" t="s">
        <v>5026</v>
      </c>
      <c r="AE991" s="57" t="s">
        <v>4838</v>
      </c>
      <c r="AF991" s="58" t="n">
        <v>1</v>
      </c>
      <c r="AG991" s="58" t="n">
        <v>69.6344909667969</v>
      </c>
      <c r="AH991" s="58" t="n">
        <v>3.62981498082204</v>
      </c>
      <c r="AI991" s="59" t="b">
        <f aca="false">FALSE()</f>
        <v>0</v>
      </c>
      <c r="AJ991" s="59" t="b">
        <f aca="false">TRUE()</f>
        <v>1</v>
      </c>
      <c r="AK991" s="57" t="s">
        <v>5555</v>
      </c>
    </row>
    <row r="992" customFormat="false" ht="15" hidden="false" customHeight="true" outlineLevel="0" collapsed="false">
      <c r="B992" s="57" t="s">
        <v>4721</v>
      </c>
      <c r="C992" s="57" t="s">
        <v>255</v>
      </c>
      <c r="D992" s="57" t="s">
        <v>410</v>
      </c>
      <c r="E992" s="59" t="b">
        <f aca="false">TRUE()</f>
        <v>1</v>
      </c>
      <c r="F992" s="57" t="n">
        <v>1</v>
      </c>
      <c r="G992" s="57" t="s">
        <v>5172</v>
      </c>
      <c r="H992" s="57" t="s">
        <v>5146</v>
      </c>
      <c r="I992" s="57" t="n">
        <v>4</v>
      </c>
      <c r="J992" s="57" t="s">
        <v>425</v>
      </c>
      <c r="K992" s="57" t="n">
        <v>2</v>
      </c>
      <c r="L992" s="59" t="b">
        <f aca="false">FALSE()</f>
        <v>0</v>
      </c>
      <c r="M992" s="59" t="b">
        <f aca="false">TRUE()</f>
        <v>1</v>
      </c>
      <c r="N992" s="59" t="b">
        <f aca="false">TRUE()</f>
        <v>1</v>
      </c>
      <c r="O992" s="59" t="b">
        <f aca="false">TRUE()</f>
        <v>1</v>
      </c>
      <c r="P992" s="59" t="b">
        <f aca="false">TRUE()</f>
        <v>1</v>
      </c>
      <c r="Q992" s="57" t="s">
        <v>5416</v>
      </c>
      <c r="R992" s="57" t="s">
        <v>5016</v>
      </c>
      <c r="S992" s="57" t="s">
        <v>5558</v>
      </c>
      <c r="T992" s="58" t="n">
        <v>1</v>
      </c>
      <c r="U992" s="58" t="n">
        <v>69.9373779296875</v>
      </c>
      <c r="V992" s="57" t="s">
        <v>5455</v>
      </c>
      <c r="W992" s="57" t="s">
        <v>5413</v>
      </c>
      <c r="X992" s="57" t="s">
        <v>5219</v>
      </c>
      <c r="Y992" s="57" t="s">
        <v>5152</v>
      </c>
      <c r="Z992" s="57" t="s">
        <v>4590</v>
      </c>
      <c r="AA992" s="57" t="n">
        <v>1481</v>
      </c>
      <c r="AB992" s="57" t="n">
        <v>1481</v>
      </c>
      <c r="AC992" s="57" t="s">
        <v>4838</v>
      </c>
      <c r="AD992" s="57" t="s">
        <v>4894</v>
      </c>
      <c r="AE992" s="57" t="s">
        <v>4795</v>
      </c>
      <c r="AF992" s="58" t="n">
        <v>1</v>
      </c>
      <c r="AG992" s="58" t="n">
        <v>66.5979537963867</v>
      </c>
      <c r="AH992" s="58" t="n">
        <v>3.38070698560228</v>
      </c>
      <c r="AI992" s="59" t="b">
        <f aca="false">TRUE()</f>
        <v>1</v>
      </c>
      <c r="AJ992" s="59" t="b">
        <f aca="false">TRUE()</f>
        <v>1</v>
      </c>
      <c r="AK992" s="57" t="s">
        <v>5555</v>
      </c>
    </row>
    <row r="993" customFormat="false" ht="15" hidden="false" customHeight="true" outlineLevel="0" collapsed="false">
      <c r="B993" s="57" t="s">
        <v>4721</v>
      </c>
      <c r="C993" s="57" t="s">
        <v>255</v>
      </c>
      <c r="D993" s="57" t="s">
        <v>410</v>
      </c>
      <c r="E993" s="59" t="b">
        <f aca="false">TRUE()</f>
        <v>1</v>
      </c>
      <c r="F993" s="57" t="n">
        <v>1</v>
      </c>
      <c r="G993" s="57" t="s">
        <v>5172</v>
      </c>
      <c r="H993" s="57" t="s">
        <v>5146</v>
      </c>
      <c r="I993" s="57" t="n">
        <v>4</v>
      </c>
      <c r="J993" s="57" t="s">
        <v>425</v>
      </c>
      <c r="K993" s="57" t="n">
        <v>2</v>
      </c>
      <c r="L993" s="59" t="b">
        <f aca="false">FALSE()</f>
        <v>0</v>
      </c>
      <c r="M993" s="59" t="b">
        <f aca="false">TRUE()</f>
        <v>1</v>
      </c>
      <c r="N993" s="59" t="b">
        <f aca="false">TRUE()</f>
        <v>1</v>
      </c>
      <c r="O993" s="59" t="b">
        <f aca="false">TRUE()</f>
        <v>1</v>
      </c>
      <c r="P993" s="59" t="b">
        <f aca="false">TRUE()</f>
        <v>1</v>
      </c>
      <c r="Q993" s="57" t="s">
        <v>5416</v>
      </c>
      <c r="R993" s="57" t="s">
        <v>5016</v>
      </c>
      <c r="S993" s="57" t="s">
        <v>5558</v>
      </c>
      <c r="T993" s="58" t="n">
        <v>1</v>
      </c>
      <c r="U993" s="58" t="n">
        <v>69.9373779296875</v>
      </c>
      <c r="V993" s="57" t="s">
        <v>5455</v>
      </c>
      <c r="W993" s="57" t="s">
        <v>5413</v>
      </c>
      <c r="X993" s="57" t="s">
        <v>5219</v>
      </c>
      <c r="Y993" s="57" t="s">
        <v>5152</v>
      </c>
      <c r="Z993" s="57" t="s">
        <v>4590</v>
      </c>
      <c r="AA993" s="57" t="n">
        <v>1481</v>
      </c>
      <c r="AB993" s="57" t="n">
        <v>1481</v>
      </c>
      <c r="AC993" s="57" t="s">
        <v>4838</v>
      </c>
      <c r="AD993" s="57" t="s">
        <v>5032</v>
      </c>
      <c r="AE993" s="57" t="s">
        <v>4838</v>
      </c>
      <c r="AF993" s="58" t="n">
        <v>1</v>
      </c>
      <c r="AG993" s="58" t="n">
        <v>66.8685989379883</v>
      </c>
      <c r="AH993" s="58" t="n">
        <v>3.5455366987947</v>
      </c>
      <c r="AI993" s="59" t="b">
        <f aca="false">FALSE()</f>
        <v>0</v>
      </c>
      <c r="AJ993" s="59" t="b">
        <f aca="false">TRUE()</f>
        <v>1</v>
      </c>
      <c r="AK993" s="57" t="s">
        <v>5555</v>
      </c>
    </row>
    <row r="994" customFormat="false" ht="15" hidden="false" customHeight="true" outlineLevel="0" collapsed="false">
      <c r="B994" s="57" t="s">
        <v>4721</v>
      </c>
      <c r="C994" s="57" t="s">
        <v>255</v>
      </c>
      <c r="D994" s="57" t="s">
        <v>410</v>
      </c>
      <c r="E994" s="59" t="b">
        <f aca="false">TRUE()</f>
        <v>1</v>
      </c>
      <c r="F994" s="57" t="n">
        <v>1</v>
      </c>
      <c r="G994" s="57" t="s">
        <v>5172</v>
      </c>
      <c r="H994" s="57" t="s">
        <v>5146</v>
      </c>
      <c r="I994" s="57" t="n">
        <v>4</v>
      </c>
      <c r="J994" s="57" t="s">
        <v>425</v>
      </c>
      <c r="K994" s="57" t="n">
        <v>2</v>
      </c>
      <c r="L994" s="59" t="b">
        <f aca="false">FALSE()</f>
        <v>0</v>
      </c>
      <c r="M994" s="59" t="b">
        <f aca="false">TRUE()</f>
        <v>1</v>
      </c>
      <c r="N994" s="59" t="b">
        <f aca="false">TRUE()</f>
        <v>1</v>
      </c>
      <c r="O994" s="59" t="b">
        <f aca="false">TRUE()</f>
        <v>1</v>
      </c>
      <c r="P994" s="59" t="b">
        <f aca="false">TRUE()</f>
        <v>1</v>
      </c>
      <c r="Q994" s="57" t="s">
        <v>5416</v>
      </c>
      <c r="R994" s="57" t="s">
        <v>5016</v>
      </c>
      <c r="S994" s="57" t="s">
        <v>5558</v>
      </c>
      <c r="T994" s="58" t="n">
        <v>1</v>
      </c>
      <c r="U994" s="58" t="n">
        <v>69.9373779296875</v>
      </c>
      <c r="V994" s="57" t="s">
        <v>5455</v>
      </c>
      <c r="W994" s="57" t="s">
        <v>5413</v>
      </c>
      <c r="X994" s="57" t="s">
        <v>5219</v>
      </c>
      <c r="Y994" s="57" t="s">
        <v>5152</v>
      </c>
      <c r="Z994" s="57" t="s">
        <v>4590</v>
      </c>
      <c r="AA994" s="57" t="n">
        <v>1481</v>
      </c>
      <c r="AB994" s="57" t="n">
        <v>1481</v>
      </c>
      <c r="AC994" s="57" t="s">
        <v>4838</v>
      </c>
      <c r="AD994" s="57" t="s">
        <v>5034</v>
      </c>
      <c r="AE994" s="57" t="s">
        <v>4838</v>
      </c>
      <c r="AF994" s="58" t="n">
        <v>1</v>
      </c>
      <c r="AG994" s="58" t="n">
        <v>67.7225112915039</v>
      </c>
      <c r="AH994" s="58" t="n">
        <v>4.4564577984875</v>
      </c>
      <c r="AI994" s="59" t="b">
        <f aca="false">FALSE()</f>
        <v>0</v>
      </c>
      <c r="AJ994" s="59" t="b">
        <f aca="false">FALSE()</f>
        <v>0</v>
      </c>
      <c r="AK994" s="57" t="s">
        <v>5555</v>
      </c>
    </row>
    <row r="995" customFormat="false" ht="15" hidden="false" customHeight="true" outlineLevel="0" collapsed="false">
      <c r="B995" s="57" t="s">
        <v>4721</v>
      </c>
      <c r="C995" s="57" t="s">
        <v>255</v>
      </c>
      <c r="D995" s="57" t="s">
        <v>410</v>
      </c>
      <c r="E995" s="59" t="b">
        <f aca="false">TRUE()</f>
        <v>1</v>
      </c>
      <c r="F995" s="57" t="n">
        <v>1</v>
      </c>
      <c r="G995" s="57" t="s">
        <v>5172</v>
      </c>
      <c r="H995" s="57" t="s">
        <v>5146</v>
      </c>
      <c r="I995" s="57" t="n">
        <v>4</v>
      </c>
      <c r="J995" s="57" t="s">
        <v>425</v>
      </c>
      <c r="K995" s="57" t="n">
        <v>2</v>
      </c>
      <c r="L995" s="59" t="b">
        <f aca="false">FALSE()</f>
        <v>0</v>
      </c>
      <c r="M995" s="59" t="b">
        <f aca="false">TRUE()</f>
        <v>1</v>
      </c>
      <c r="N995" s="59" t="b">
        <f aca="false">TRUE()</f>
        <v>1</v>
      </c>
      <c r="O995" s="59" t="b">
        <f aca="false">TRUE()</f>
        <v>1</v>
      </c>
      <c r="P995" s="59" t="b">
        <f aca="false">TRUE()</f>
        <v>1</v>
      </c>
      <c r="Q995" s="57" t="s">
        <v>5416</v>
      </c>
      <c r="R995" s="57" t="s">
        <v>5560</v>
      </c>
      <c r="S995" s="57" t="s">
        <v>5558</v>
      </c>
      <c r="T995" s="58" t="n">
        <v>1</v>
      </c>
      <c r="U995" s="58" t="n">
        <v>76.7616119384766</v>
      </c>
      <c r="V995" s="57" t="s">
        <v>5455</v>
      </c>
      <c r="W995" s="57" t="s">
        <v>5413</v>
      </c>
      <c r="X995" s="57" t="s">
        <v>5219</v>
      </c>
      <c r="Y995" s="57" t="s">
        <v>5152</v>
      </c>
      <c r="Z995" s="57" t="s">
        <v>4590</v>
      </c>
      <c r="AA995" s="57" t="n">
        <v>1481</v>
      </c>
      <c r="AB995" s="57" t="n">
        <v>1481</v>
      </c>
      <c r="AC995" s="57" t="s">
        <v>4838</v>
      </c>
      <c r="AD995" s="57" t="s">
        <v>5026</v>
      </c>
      <c r="AE995" s="57" t="s">
        <v>4838</v>
      </c>
      <c r="AF995" s="58" t="n">
        <v>1</v>
      </c>
      <c r="AG995" s="58" t="n">
        <v>69.6344909667969</v>
      </c>
      <c r="AH995" s="58" t="n">
        <v>3.84410260052981</v>
      </c>
      <c r="AI995" s="59" t="b">
        <f aca="false">FALSE()</f>
        <v>0</v>
      </c>
      <c r="AJ995" s="59" t="b">
        <f aca="false">TRUE()</f>
        <v>1</v>
      </c>
      <c r="AK995" s="57" t="s">
        <v>5555</v>
      </c>
    </row>
    <row r="996" customFormat="false" ht="15" hidden="false" customHeight="true" outlineLevel="0" collapsed="false">
      <c r="B996" s="57" t="s">
        <v>4721</v>
      </c>
      <c r="C996" s="57" t="s">
        <v>255</v>
      </c>
      <c r="D996" s="57" t="s">
        <v>410</v>
      </c>
      <c r="E996" s="59" t="b">
        <f aca="false">TRUE()</f>
        <v>1</v>
      </c>
      <c r="F996" s="57" t="n">
        <v>1</v>
      </c>
      <c r="G996" s="57" t="s">
        <v>5172</v>
      </c>
      <c r="H996" s="57" t="s">
        <v>5146</v>
      </c>
      <c r="I996" s="57" t="n">
        <v>4</v>
      </c>
      <c r="J996" s="57" t="s">
        <v>425</v>
      </c>
      <c r="K996" s="57" t="n">
        <v>2</v>
      </c>
      <c r="L996" s="59" t="b">
        <f aca="false">FALSE()</f>
        <v>0</v>
      </c>
      <c r="M996" s="59" t="b">
        <f aca="false">TRUE()</f>
        <v>1</v>
      </c>
      <c r="N996" s="59" t="b">
        <f aca="false">TRUE()</f>
        <v>1</v>
      </c>
      <c r="O996" s="59" t="b">
        <f aca="false">TRUE()</f>
        <v>1</v>
      </c>
      <c r="P996" s="59" t="b">
        <f aca="false">TRUE()</f>
        <v>1</v>
      </c>
      <c r="Q996" s="57" t="s">
        <v>5416</v>
      </c>
      <c r="R996" s="57" t="s">
        <v>5560</v>
      </c>
      <c r="S996" s="57" t="s">
        <v>5558</v>
      </c>
      <c r="T996" s="58" t="n">
        <v>1</v>
      </c>
      <c r="U996" s="58" t="n">
        <v>76.7616119384766</v>
      </c>
      <c r="V996" s="57" t="s">
        <v>5455</v>
      </c>
      <c r="W996" s="57" t="s">
        <v>5413</v>
      </c>
      <c r="X996" s="57" t="s">
        <v>5219</v>
      </c>
      <c r="Y996" s="57" t="s">
        <v>5152</v>
      </c>
      <c r="Z996" s="57" t="s">
        <v>4590</v>
      </c>
      <c r="AA996" s="57" t="n">
        <v>1481</v>
      </c>
      <c r="AB996" s="57" t="n">
        <v>1481</v>
      </c>
      <c r="AC996" s="57" t="s">
        <v>4838</v>
      </c>
      <c r="AD996" s="57" t="s">
        <v>4894</v>
      </c>
      <c r="AE996" s="57" t="s">
        <v>4795</v>
      </c>
      <c r="AF996" s="58" t="n">
        <v>1</v>
      </c>
      <c r="AG996" s="58" t="n">
        <v>66.5979537963867</v>
      </c>
      <c r="AH996" s="58" t="n">
        <v>4.08857130001422</v>
      </c>
      <c r="AI996" s="59" t="b">
        <f aca="false">FALSE()</f>
        <v>0</v>
      </c>
      <c r="AJ996" s="59" t="b">
        <f aca="false">FALSE()</f>
        <v>0</v>
      </c>
      <c r="AK996" s="57" t="s">
        <v>5555</v>
      </c>
    </row>
    <row r="997" customFormat="false" ht="15" hidden="false" customHeight="true" outlineLevel="0" collapsed="false">
      <c r="B997" s="57" t="s">
        <v>4721</v>
      </c>
      <c r="C997" s="57" t="s">
        <v>255</v>
      </c>
      <c r="D997" s="57" t="s">
        <v>410</v>
      </c>
      <c r="E997" s="59" t="b">
        <f aca="false">TRUE()</f>
        <v>1</v>
      </c>
      <c r="F997" s="57" t="n">
        <v>1</v>
      </c>
      <c r="G997" s="57" t="s">
        <v>5172</v>
      </c>
      <c r="H997" s="57" t="s">
        <v>5146</v>
      </c>
      <c r="I997" s="57" t="n">
        <v>4</v>
      </c>
      <c r="J997" s="57" t="s">
        <v>425</v>
      </c>
      <c r="K997" s="57" t="n">
        <v>2</v>
      </c>
      <c r="L997" s="59" t="b">
        <f aca="false">FALSE()</f>
        <v>0</v>
      </c>
      <c r="M997" s="59" t="b">
        <f aca="false">TRUE()</f>
        <v>1</v>
      </c>
      <c r="N997" s="59" t="b">
        <f aca="false">TRUE()</f>
        <v>1</v>
      </c>
      <c r="O997" s="59" t="b">
        <f aca="false">TRUE()</f>
        <v>1</v>
      </c>
      <c r="P997" s="59" t="b">
        <f aca="false">TRUE()</f>
        <v>1</v>
      </c>
      <c r="Q997" s="57" t="s">
        <v>5416</v>
      </c>
      <c r="R997" s="57" t="s">
        <v>5560</v>
      </c>
      <c r="S997" s="57" t="s">
        <v>5558</v>
      </c>
      <c r="T997" s="58" t="n">
        <v>1</v>
      </c>
      <c r="U997" s="58" t="n">
        <v>76.7616119384766</v>
      </c>
      <c r="V997" s="57" t="s">
        <v>5455</v>
      </c>
      <c r="W997" s="57" t="s">
        <v>5413</v>
      </c>
      <c r="X997" s="57" t="s">
        <v>5219</v>
      </c>
      <c r="Y997" s="57" t="s">
        <v>5152</v>
      </c>
      <c r="Z997" s="57" t="s">
        <v>4590</v>
      </c>
      <c r="AA997" s="57" t="n">
        <v>1481</v>
      </c>
      <c r="AB997" s="57" t="n">
        <v>1481</v>
      </c>
      <c r="AC997" s="57" t="s">
        <v>4838</v>
      </c>
      <c r="AD997" s="57" t="s">
        <v>5032</v>
      </c>
      <c r="AE997" s="57" t="s">
        <v>4838</v>
      </c>
      <c r="AF997" s="58" t="n">
        <v>1</v>
      </c>
      <c r="AG997" s="58" t="n">
        <v>66.8685989379883</v>
      </c>
      <c r="AH997" s="58" t="n">
        <v>3.41516561620369</v>
      </c>
      <c r="AI997" s="59" t="b">
        <f aca="false">TRUE()</f>
        <v>1</v>
      </c>
      <c r="AJ997" s="59" t="b">
        <f aca="false">TRUE()</f>
        <v>1</v>
      </c>
      <c r="AK997" s="57" t="s">
        <v>5555</v>
      </c>
    </row>
    <row r="998" customFormat="false" ht="15" hidden="false" customHeight="true" outlineLevel="0" collapsed="false">
      <c r="B998" s="57" t="s">
        <v>4721</v>
      </c>
      <c r="C998" s="57" t="s">
        <v>255</v>
      </c>
      <c r="D998" s="57" t="s">
        <v>410</v>
      </c>
      <c r="E998" s="59" t="b">
        <f aca="false">TRUE()</f>
        <v>1</v>
      </c>
      <c r="F998" s="57" t="n">
        <v>1</v>
      </c>
      <c r="G998" s="57" t="s">
        <v>5172</v>
      </c>
      <c r="H998" s="57" t="s">
        <v>5146</v>
      </c>
      <c r="I998" s="57" t="n">
        <v>4</v>
      </c>
      <c r="J998" s="57" t="s">
        <v>425</v>
      </c>
      <c r="K998" s="57" t="n">
        <v>2</v>
      </c>
      <c r="L998" s="59" t="b">
        <f aca="false">FALSE()</f>
        <v>0</v>
      </c>
      <c r="M998" s="59" t="b">
        <f aca="false">TRUE()</f>
        <v>1</v>
      </c>
      <c r="N998" s="59" t="b">
        <f aca="false">TRUE()</f>
        <v>1</v>
      </c>
      <c r="O998" s="59" t="b">
        <f aca="false">TRUE()</f>
        <v>1</v>
      </c>
      <c r="P998" s="59" t="b">
        <f aca="false">TRUE()</f>
        <v>1</v>
      </c>
      <c r="Q998" s="57" t="s">
        <v>5416</v>
      </c>
      <c r="R998" s="57" t="s">
        <v>5560</v>
      </c>
      <c r="S998" s="57" t="s">
        <v>5558</v>
      </c>
      <c r="T998" s="58" t="n">
        <v>1</v>
      </c>
      <c r="U998" s="58" t="n">
        <v>76.7616119384766</v>
      </c>
      <c r="V998" s="57" t="s">
        <v>5455</v>
      </c>
      <c r="W998" s="57" t="s">
        <v>5413</v>
      </c>
      <c r="X998" s="57" t="s">
        <v>5219</v>
      </c>
      <c r="Y998" s="57" t="s">
        <v>5152</v>
      </c>
      <c r="Z998" s="57" t="s">
        <v>4590</v>
      </c>
      <c r="AA998" s="57" t="n">
        <v>1481</v>
      </c>
      <c r="AB998" s="57" t="n">
        <v>1481</v>
      </c>
      <c r="AC998" s="57" t="s">
        <v>4838</v>
      </c>
      <c r="AD998" s="57" t="s">
        <v>5034</v>
      </c>
      <c r="AE998" s="57" t="s">
        <v>4838</v>
      </c>
      <c r="AF998" s="58" t="n">
        <v>1</v>
      </c>
      <c r="AG998" s="58" t="n">
        <v>67.7225112915039</v>
      </c>
      <c r="AH998" s="58" t="n">
        <v>3.91098207841713</v>
      </c>
      <c r="AI998" s="59" t="b">
        <f aca="false">FALSE()</f>
        <v>0</v>
      </c>
      <c r="AJ998" s="59" t="b">
        <f aca="false">TRUE()</f>
        <v>1</v>
      </c>
      <c r="AK998" s="57" t="s">
        <v>5555</v>
      </c>
    </row>
    <row r="999" customFormat="false" ht="15" hidden="false" customHeight="true" outlineLevel="0" collapsed="false">
      <c r="B999" s="57" t="s">
        <v>4721</v>
      </c>
      <c r="C999" s="57" t="s">
        <v>255</v>
      </c>
      <c r="D999" s="57" t="s">
        <v>410</v>
      </c>
      <c r="E999" s="59" t="b">
        <f aca="false">TRUE()</f>
        <v>1</v>
      </c>
      <c r="F999" s="57" t="n">
        <v>1</v>
      </c>
      <c r="G999" s="57" t="s">
        <v>5172</v>
      </c>
      <c r="H999" s="57" t="s">
        <v>5146</v>
      </c>
      <c r="I999" s="57" t="n">
        <v>4</v>
      </c>
      <c r="J999" s="57" t="s">
        <v>425</v>
      </c>
      <c r="K999" s="57" t="n">
        <v>2</v>
      </c>
      <c r="L999" s="59" t="b">
        <f aca="false">FALSE()</f>
        <v>0</v>
      </c>
      <c r="M999" s="59" t="b">
        <f aca="false">TRUE()</f>
        <v>1</v>
      </c>
      <c r="N999" s="59" t="b">
        <f aca="false">TRUE()</f>
        <v>1</v>
      </c>
      <c r="O999" s="59" t="b">
        <f aca="false">TRUE()</f>
        <v>1</v>
      </c>
      <c r="P999" s="59" t="b">
        <f aca="false">TRUE()</f>
        <v>1</v>
      </c>
      <c r="Q999" s="57" t="s">
        <v>5416</v>
      </c>
      <c r="R999" s="57" t="s">
        <v>5460</v>
      </c>
      <c r="S999" s="57" t="s">
        <v>5558</v>
      </c>
      <c r="T999" s="58" t="n">
        <v>1</v>
      </c>
      <c r="U999" s="58" t="n">
        <v>82.2291564941406</v>
      </c>
      <c r="V999" s="57" t="s">
        <v>5455</v>
      </c>
      <c r="W999" s="57" t="s">
        <v>5413</v>
      </c>
      <c r="X999" s="57" t="s">
        <v>5219</v>
      </c>
      <c r="Y999" s="57" t="s">
        <v>5152</v>
      </c>
      <c r="Z999" s="57" t="s">
        <v>4590</v>
      </c>
      <c r="AA999" s="57" t="n">
        <v>1481</v>
      </c>
      <c r="AB999" s="57" t="n">
        <v>1481</v>
      </c>
      <c r="AC999" s="57" t="s">
        <v>4838</v>
      </c>
      <c r="AD999" s="57" t="s">
        <v>5499</v>
      </c>
      <c r="AE999" s="57" t="s">
        <v>4795</v>
      </c>
      <c r="AF999" s="58" t="n">
        <v>1</v>
      </c>
      <c r="AG999" s="58" t="n">
        <v>69.7855529785156</v>
      </c>
      <c r="AH999" s="58" t="n">
        <v>4.00512709402587</v>
      </c>
      <c r="AI999" s="59" t="b">
        <f aca="false">FALSE()</f>
        <v>0</v>
      </c>
      <c r="AJ999" s="59" t="b">
        <f aca="false">FALSE()</f>
        <v>0</v>
      </c>
      <c r="AK999" s="57" t="s">
        <v>5555</v>
      </c>
    </row>
    <row r="1000" customFormat="false" ht="15" hidden="false" customHeight="true" outlineLevel="0" collapsed="false">
      <c r="B1000" s="57" t="s">
        <v>4721</v>
      </c>
      <c r="C1000" s="57" t="s">
        <v>255</v>
      </c>
      <c r="D1000" s="57" t="s">
        <v>410</v>
      </c>
      <c r="E1000" s="59" t="b">
        <f aca="false">TRUE()</f>
        <v>1</v>
      </c>
      <c r="F1000" s="57" t="n">
        <v>1</v>
      </c>
      <c r="G1000" s="57" t="s">
        <v>5172</v>
      </c>
      <c r="H1000" s="57" t="s">
        <v>5146</v>
      </c>
      <c r="I1000" s="57" t="n">
        <v>4</v>
      </c>
      <c r="J1000" s="57" t="s">
        <v>425</v>
      </c>
      <c r="K1000" s="57" t="n">
        <v>2</v>
      </c>
      <c r="L1000" s="59" t="b">
        <f aca="false">FALSE()</f>
        <v>0</v>
      </c>
      <c r="M1000" s="59" t="b">
        <f aca="false">TRUE()</f>
        <v>1</v>
      </c>
      <c r="N1000" s="59" t="b">
        <f aca="false">TRUE()</f>
        <v>1</v>
      </c>
      <c r="O1000" s="59" t="b">
        <f aca="false">TRUE()</f>
        <v>1</v>
      </c>
      <c r="P1000" s="59" t="b">
        <f aca="false">TRUE()</f>
        <v>1</v>
      </c>
      <c r="Q1000" s="57" t="s">
        <v>5416</v>
      </c>
      <c r="R1000" s="57" t="s">
        <v>5460</v>
      </c>
      <c r="S1000" s="57" t="s">
        <v>5558</v>
      </c>
      <c r="T1000" s="58" t="n">
        <v>1</v>
      </c>
      <c r="U1000" s="58" t="n">
        <v>82.2291564941406</v>
      </c>
      <c r="V1000" s="57" t="s">
        <v>5455</v>
      </c>
      <c r="W1000" s="57" t="s">
        <v>5413</v>
      </c>
      <c r="X1000" s="57" t="s">
        <v>5219</v>
      </c>
      <c r="Y1000" s="57" t="s">
        <v>5152</v>
      </c>
      <c r="Z1000" s="57" t="s">
        <v>4590</v>
      </c>
      <c r="AA1000" s="57" t="n">
        <v>1481</v>
      </c>
      <c r="AB1000" s="57" t="n">
        <v>1481</v>
      </c>
      <c r="AC1000" s="57" t="s">
        <v>4838</v>
      </c>
      <c r="AD1000" s="57" t="s">
        <v>5009</v>
      </c>
      <c r="AE1000" s="57" t="s">
        <v>4838</v>
      </c>
      <c r="AF1000" s="58" t="n">
        <v>1</v>
      </c>
      <c r="AG1000" s="58" t="n">
        <v>71.8590469360352</v>
      </c>
      <c r="AH1000" s="58" t="n">
        <v>4.24239493145088</v>
      </c>
      <c r="AI1000" s="59" t="b">
        <f aca="false">FALSE()</f>
        <v>0</v>
      </c>
      <c r="AJ1000" s="59" t="b">
        <f aca="false">FALSE()</f>
        <v>0</v>
      </c>
      <c r="AK1000" s="57" t="s">
        <v>5555</v>
      </c>
    </row>
    <row r="1001" customFormat="false" ht="15" hidden="false" customHeight="true" outlineLevel="0" collapsed="false">
      <c r="B1001" s="57" t="s">
        <v>4721</v>
      </c>
      <c r="C1001" s="57" t="s">
        <v>255</v>
      </c>
      <c r="D1001" s="57" t="s">
        <v>410</v>
      </c>
      <c r="E1001" s="59" t="b">
        <f aca="false">TRUE()</f>
        <v>1</v>
      </c>
      <c r="F1001" s="57" t="n">
        <v>1</v>
      </c>
      <c r="G1001" s="57" t="s">
        <v>5172</v>
      </c>
      <c r="H1001" s="57" t="s">
        <v>5146</v>
      </c>
      <c r="I1001" s="57" t="n">
        <v>4</v>
      </c>
      <c r="J1001" s="57" t="s">
        <v>425</v>
      </c>
      <c r="K1001" s="57" t="n">
        <v>2</v>
      </c>
      <c r="L1001" s="59" t="b">
        <f aca="false">FALSE()</f>
        <v>0</v>
      </c>
      <c r="M1001" s="59" t="b">
        <f aca="false">TRUE()</f>
        <v>1</v>
      </c>
      <c r="N1001" s="59" t="b">
        <f aca="false">TRUE()</f>
        <v>1</v>
      </c>
      <c r="O1001" s="59" t="b">
        <f aca="false">TRUE()</f>
        <v>1</v>
      </c>
      <c r="P1001" s="59" t="b">
        <f aca="false">TRUE()</f>
        <v>1</v>
      </c>
      <c r="Q1001" s="57" t="s">
        <v>5416</v>
      </c>
      <c r="R1001" s="57" t="s">
        <v>5460</v>
      </c>
      <c r="S1001" s="57" t="s">
        <v>5558</v>
      </c>
      <c r="T1001" s="58" t="n">
        <v>1</v>
      </c>
      <c r="U1001" s="58" t="n">
        <v>82.2291564941406</v>
      </c>
      <c r="V1001" s="57" t="s">
        <v>5455</v>
      </c>
      <c r="W1001" s="57" t="s">
        <v>5413</v>
      </c>
      <c r="X1001" s="57" t="s">
        <v>5219</v>
      </c>
      <c r="Y1001" s="57" t="s">
        <v>5152</v>
      </c>
      <c r="Z1001" s="57" t="s">
        <v>4590</v>
      </c>
      <c r="AA1001" s="57" t="n">
        <v>1481</v>
      </c>
      <c r="AB1001" s="57" t="n">
        <v>1481</v>
      </c>
      <c r="AC1001" s="57" t="s">
        <v>4838</v>
      </c>
      <c r="AD1001" s="57" t="s">
        <v>5433</v>
      </c>
      <c r="AE1001" s="57" t="s">
        <v>4795</v>
      </c>
      <c r="AF1001" s="58" t="n">
        <v>1</v>
      </c>
      <c r="AG1001" s="58" t="n">
        <v>72.1725387573242</v>
      </c>
      <c r="AH1001" s="58" t="n">
        <v>4.10020474831441</v>
      </c>
      <c r="AI1001" s="59" t="b">
        <f aca="false">FALSE()</f>
        <v>0</v>
      </c>
      <c r="AJ1001" s="59" t="b">
        <f aca="false">FALSE()</f>
        <v>0</v>
      </c>
      <c r="AK1001" s="57" t="s">
        <v>5555</v>
      </c>
    </row>
    <row r="1002" customFormat="false" ht="15" hidden="false" customHeight="true" outlineLevel="0" collapsed="false">
      <c r="B1002" s="57" t="s">
        <v>4721</v>
      </c>
      <c r="C1002" s="57" t="s">
        <v>255</v>
      </c>
      <c r="D1002" s="57" t="s">
        <v>410</v>
      </c>
      <c r="E1002" s="59" t="b">
        <f aca="false">TRUE()</f>
        <v>1</v>
      </c>
      <c r="F1002" s="57" t="n">
        <v>1</v>
      </c>
      <c r="G1002" s="57" t="s">
        <v>5172</v>
      </c>
      <c r="H1002" s="57" t="s">
        <v>5146</v>
      </c>
      <c r="I1002" s="57" t="n">
        <v>4</v>
      </c>
      <c r="J1002" s="57" t="s">
        <v>425</v>
      </c>
      <c r="K1002" s="57" t="n">
        <v>2</v>
      </c>
      <c r="L1002" s="59" t="b">
        <f aca="false">FALSE()</f>
        <v>0</v>
      </c>
      <c r="M1002" s="59" t="b">
        <f aca="false">TRUE()</f>
        <v>1</v>
      </c>
      <c r="N1002" s="59" t="b">
        <f aca="false">TRUE()</f>
        <v>1</v>
      </c>
      <c r="O1002" s="59" t="b">
        <f aca="false">TRUE()</f>
        <v>1</v>
      </c>
      <c r="P1002" s="59" t="b">
        <f aca="false">TRUE()</f>
        <v>1</v>
      </c>
      <c r="Q1002" s="57" t="s">
        <v>5416</v>
      </c>
      <c r="R1002" s="57" t="s">
        <v>5460</v>
      </c>
      <c r="S1002" s="57" t="s">
        <v>5558</v>
      </c>
      <c r="T1002" s="58" t="n">
        <v>1</v>
      </c>
      <c r="U1002" s="58" t="n">
        <v>82.2291564941406</v>
      </c>
      <c r="V1002" s="57" t="s">
        <v>5455</v>
      </c>
      <c r="W1002" s="57" t="s">
        <v>5413</v>
      </c>
      <c r="X1002" s="57" t="s">
        <v>5219</v>
      </c>
      <c r="Y1002" s="57" t="s">
        <v>5152</v>
      </c>
      <c r="Z1002" s="57" t="s">
        <v>4590</v>
      </c>
      <c r="AA1002" s="57" t="n">
        <v>1481</v>
      </c>
      <c r="AB1002" s="57" t="n">
        <v>1481</v>
      </c>
      <c r="AC1002" s="57" t="s">
        <v>4838</v>
      </c>
      <c r="AD1002" s="57" t="s">
        <v>5026</v>
      </c>
      <c r="AE1002" s="57" t="s">
        <v>4838</v>
      </c>
      <c r="AF1002" s="58" t="n">
        <v>1</v>
      </c>
      <c r="AG1002" s="58" t="n">
        <v>69.6344909667969</v>
      </c>
      <c r="AH1002" s="58" t="n">
        <v>3.69062862852659</v>
      </c>
      <c r="AI1002" s="59" t="b">
        <f aca="false">FALSE()</f>
        <v>0</v>
      </c>
      <c r="AJ1002" s="59" t="b">
        <f aca="false">TRUE()</f>
        <v>1</v>
      </c>
      <c r="AK1002" s="57" t="s">
        <v>5555</v>
      </c>
    </row>
    <row r="1003" customFormat="false" ht="15" hidden="false" customHeight="true" outlineLevel="0" collapsed="false">
      <c r="B1003" s="57" t="s">
        <v>4721</v>
      </c>
      <c r="C1003" s="57" t="s">
        <v>255</v>
      </c>
      <c r="D1003" s="57" t="s">
        <v>410</v>
      </c>
      <c r="E1003" s="59" t="b">
        <f aca="false">TRUE()</f>
        <v>1</v>
      </c>
      <c r="F1003" s="57" t="n">
        <v>1</v>
      </c>
      <c r="G1003" s="57" t="s">
        <v>5172</v>
      </c>
      <c r="H1003" s="57" t="s">
        <v>5146</v>
      </c>
      <c r="I1003" s="57" t="n">
        <v>4</v>
      </c>
      <c r="J1003" s="57" t="s">
        <v>425</v>
      </c>
      <c r="K1003" s="57" t="n">
        <v>2</v>
      </c>
      <c r="L1003" s="59" t="b">
        <f aca="false">FALSE()</f>
        <v>0</v>
      </c>
      <c r="M1003" s="59" t="b">
        <f aca="false">TRUE()</f>
        <v>1</v>
      </c>
      <c r="N1003" s="59" t="b">
        <f aca="false">TRUE()</f>
        <v>1</v>
      </c>
      <c r="O1003" s="59" t="b">
        <f aca="false">TRUE()</f>
        <v>1</v>
      </c>
      <c r="P1003" s="59" t="b">
        <f aca="false">TRUE()</f>
        <v>1</v>
      </c>
      <c r="Q1003" s="57" t="s">
        <v>5416</v>
      </c>
      <c r="R1003" s="57" t="s">
        <v>5460</v>
      </c>
      <c r="S1003" s="57" t="s">
        <v>5558</v>
      </c>
      <c r="T1003" s="58" t="n">
        <v>1</v>
      </c>
      <c r="U1003" s="58" t="n">
        <v>82.2291564941406</v>
      </c>
      <c r="V1003" s="57" t="s">
        <v>5455</v>
      </c>
      <c r="W1003" s="57" t="s">
        <v>5413</v>
      </c>
      <c r="X1003" s="57" t="s">
        <v>5219</v>
      </c>
      <c r="Y1003" s="57" t="s">
        <v>5152</v>
      </c>
      <c r="Z1003" s="57" t="s">
        <v>4590</v>
      </c>
      <c r="AA1003" s="57" t="n">
        <v>1481</v>
      </c>
      <c r="AB1003" s="57" t="n">
        <v>1481</v>
      </c>
      <c r="AC1003" s="57" t="s">
        <v>4838</v>
      </c>
      <c r="AD1003" s="57" t="s">
        <v>4894</v>
      </c>
      <c r="AE1003" s="57" t="s">
        <v>4795</v>
      </c>
      <c r="AF1003" s="58" t="n">
        <v>1</v>
      </c>
      <c r="AG1003" s="58" t="n">
        <v>66.5979537963867</v>
      </c>
      <c r="AH1003" s="58" t="n">
        <v>4.23625890585078</v>
      </c>
      <c r="AI1003" s="59" t="b">
        <f aca="false">FALSE()</f>
        <v>0</v>
      </c>
      <c r="AJ1003" s="59" t="b">
        <f aca="false">FALSE()</f>
        <v>0</v>
      </c>
      <c r="AK1003" s="57" t="s">
        <v>5555</v>
      </c>
    </row>
    <row r="1004" customFormat="false" ht="15" hidden="false" customHeight="true" outlineLevel="0" collapsed="false">
      <c r="B1004" s="57" t="s">
        <v>4721</v>
      </c>
      <c r="C1004" s="57" t="s">
        <v>255</v>
      </c>
      <c r="D1004" s="57" t="s">
        <v>410</v>
      </c>
      <c r="E1004" s="59" t="b">
        <f aca="false">TRUE()</f>
        <v>1</v>
      </c>
      <c r="F1004" s="57" t="n">
        <v>1</v>
      </c>
      <c r="G1004" s="57" t="s">
        <v>5172</v>
      </c>
      <c r="H1004" s="57" t="s">
        <v>5146</v>
      </c>
      <c r="I1004" s="57" t="n">
        <v>4</v>
      </c>
      <c r="J1004" s="57" t="s">
        <v>425</v>
      </c>
      <c r="K1004" s="57" t="n">
        <v>2</v>
      </c>
      <c r="L1004" s="59" t="b">
        <f aca="false">FALSE()</f>
        <v>0</v>
      </c>
      <c r="M1004" s="59" t="b">
        <f aca="false">TRUE()</f>
        <v>1</v>
      </c>
      <c r="N1004" s="59" t="b">
        <f aca="false">TRUE()</f>
        <v>1</v>
      </c>
      <c r="O1004" s="59" t="b">
        <f aca="false">TRUE()</f>
        <v>1</v>
      </c>
      <c r="P1004" s="59" t="b">
        <f aca="false">TRUE()</f>
        <v>1</v>
      </c>
      <c r="Q1004" s="57" t="s">
        <v>5416</v>
      </c>
      <c r="R1004" s="57" t="s">
        <v>5460</v>
      </c>
      <c r="S1004" s="57" t="s">
        <v>5558</v>
      </c>
      <c r="T1004" s="58" t="n">
        <v>1</v>
      </c>
      <c r="U1004" s="58" t="n">
        <v>82.2291564941406</v>
      </c>
      <c r="V1004" s="57" t="s">
        <v>5455</v>
      </c>
      <c r="W1004" s="57" t="s">
        <v>5413</v>
      </c>
      <c r="X1004" s="57" t="s">
        <v>5219</v>
      </c>
      <c r="Y1004" s="57" t="s">
        <v>5152</v>
      </c>
      <c r="Z1004" s="57" t="s">
        <v>4590</v>
      </c>
      <c r="AA1004" s="57" t="n">
        <v>1481</v>
      </c>
      <c r="AB1004" s="57" t="n">
        <v>1481</v>
      </c>
      <c r="AC1004" s="57" t="s">
        <v>4838</v>
      </c>
      <c r="AD1004" s="57" t="s">
        <v>5032</v>
      </c>
      <c r="AE1004" s="57" t="s">
        <v>4838</v>
      </c>
      <c r="AF1004" s="58" t="n">
        <v>1</v>
      </c>
      <c r="AG1004" s="58" t="n">
        <v>66.8685989379883</v>
      </c>
      <c r="AH1004" s="58" t="n">
        <v>3.40500648407605</v>
      </c>
      <c r="AI1004" s="59" t="b">
        <f aca="false">TRUE()</f>
        <v>1</v>
      </c>
      <c r="AJ1004" s="59" t="b">
        <f aca="false">TRUE()</f>
        <v>1</v>
      </c>
      <c r="AK1004" s="57" t="s">
        <v>5555</v>
      </c>
    </row>
    <row r="1005" customFormat="false" ht="15" hidden="false" customHeight="true" outlineLevel="0" collapsed="false">
      <c r="B1005" s="57" t="s">
        <v>4721</v>
      </c>
      <c r="C1005" s="57" t="s">
        <v>255</v>
      </c>
      <c r="D1005" s="57" t="s">
        <v>410</v>
      </c>
      <c r="E1005" s="59" t="b">
        <f aca="false">TRUE()</f>
        <v>1</v>
      </c>
      <c r="F1005" s="57" t="n">
        <v>1</v>
      </c>
      <c r="G1005" s="57" t="s">
        <v>5172</v>
      </c>
      <c r="H1005" s="57" t="s">
        <v>5146</v>
      </c>
      <c r="I1005" s="57" t="n">
        <v>4</v>
      </c>
      <c r="J1005" s="57" t="s">
        <v>425</v>
      </c>
      <c r="K1005" s="57" t="n">
        <v>2</v>
      </c>
      <c r="L1005" s="59" t="b">
        <f aca="false">FALSE()</f>
        <v>0</v>
      </c>
      <c r="M1005" s="59" t="b">
        <f aca="false">TRUE()</f>
        <v>1</v>
      </c>
      <c r="N1005" s="59" t="b">
        <f aca="false">TRUE()</f>
        <v>1</v>
      </c>
      <c r="O1005" s="59" t="b">
        <f aca="false">TRUE()</f>
        <v>1</v>
      </c>
      <c r="P1005" s="59" t="b">
        <f aca="false">TRUE()</f>
        <v>1</v>
      </c>
      <c r="Q1005" s="57" t="s">
        <v>5416</v>
      </c>
      <c r="R1005" s="57" t="s">
        <v>5460</v>
      </c>
      <c r="S1005" s="57" t="s">
        <v>5558</v>
      </c>
      <c r="T1005" s="58" t="n">
        <v>1</v>
      </c>
      <c r="U1005" s="58" t="n">
        <v>82.2291564941406</v>
      </c>
      <c r="V1005" s="57" t="s">
        <v>5455</v>
      </c>
      <c r="W1005" s="57" t="s">
        <v>5413</v>
      </c>
      <c r="X1005" s="57" t="s">
        <v>5219</v>
      </c>
      <c r="Y1005" s="57" t="s">
        <v>5152</v>
      </c>
      <c r="Z1005" s="57" t="s">
        <v>4590</v>
      </c>
      <c r="AA1005" s="57" t="n">
        <v>1481</v>
      </c>
      <c r="AB1005" s="57" t="n">
        <v>1481</v>
      </c>
      <c r="AC1005" s="57" t="s">
        <v>4838</v>
      </c>
      <c r="AD1005" s="57" t="s">
        <v>5034</v>
      </c>
      <c r="AE1005" s="57" t="s">
        <v>4838</v>
      </c>
      <c r="AF1005" s="58" t="n">
        <v>1</v>
      </c>
      <c r="AG1005" s="58" t="n">
        <v>67.7225112915039</v>
      </c>
      <c r="AH1005" s="58" t="n">
        <v>3.5644568535753</v>
      </c>
      <c r="AI1005" s="59" t="b">
        <f aca="false">FALSE()</f>
        <v>0</v>
      </c>
      <c r="AJ1005" s="59" t="b">
        <f aca="false">TRUE()</f>
        <v>1</v>
      </c>
      <c r="AK1005" s="57" t="s">
        <v>5555</v>
      </c>
    </row>
    <row r="1006" customFormat="false" ht="15" hidden="false" customHeight="true" outlineLevel="0" collapsed="false">
      <c r="B1006" s="57" t="s">
        <v>4721</v>
      </c>
      <c r="C1006" s="57" t="s">
        <v>255</v>
      </c>
      <c r="D1006" s="57" t="s">
        <v>410</v>
      </c>
      <c r="E1006" s="59" t="b">
        <f aca="false">TRUE()</f>
        <v>1</v>
      </c>
      <c r="F1006" s="57" t="n">
        <v>1</v>
      </c>
      <c r="G1006" s="57" t="s">
        <v>5172</v>
      </c>
      <c r="H1006" s="57" t="s">
        <v>5146</v>
      </c>
      <c r="I1006" s="57" t="n">
        <v>4</v>
      </c>
      <c r="J1006" s="57" t="s">
        <v>425</v>
      </c>
      <c r="K1006" s="57" t="n">
        <v>2</v>
      </c>
      <c r="L1006" s="59" t="b">
        <f aca="false">FALSE()</f>
        <v>0</v>
      </c>
      <c r="M1006" s="59" t="b">
        <f aca="false">TRUE()</f>
        <v>1</v>
      </c>
      <c r="N1006" s="59" t="b">
        <f aca="false">TRUE()</f>
        <v>1</v>
      </c>
      <c r="O1006" s="59" t="b">
        <f aca="false">TRUE()</f>
        <v>1</v>
      </c>
      <c r="P1006" s="59" t="b">
        <f aca="false">TRUE()</f>
        <v>1</v>
      </c>
      <c r="Q1006" s="57" t="s">
        <v>5416</v>
      </c>
      <c r="R1006" s="57" t="s">
        <v>5502</v>
      </c>
      <c r="S1006" s="57" t="s">
        <v>5558</v>
      </c>
      <c r="T1006" s="58" t="n">
        <v>1</v>
      </c>
      <c r="U1006" s="58" t="n">
        <v>82.9243927001953</v>
      </c>
      <c r="V1006" s="57" t="s">
        <v>5455</v>
      </c>
      <c r="W1006" s="57" t="s">
        <v>5413</v>
      </c>
      <c r="X1006" s="57" t="s">
        <v>5219</v>
      </c>
      <c r="Y1006" s="57" t="s">
        <v>5152</v>
      </c>
      <c r="Z1006" s="57" t="s">
        <v>4590</v>
      </c>
      <c r="AA1006" s="57" t="n">
        <v>1481</v>
      </c>
      <c r="AB1006" s="57" t="n">
        <v>1481</v>
      </c>
      <c r="AC1006" s="57" t="s">
        <v>4838</v>
      </c>
      <c r="AD1006" s="57" t="s">
        <v>5499</v>
      </c>
      <c r="AE1006" s="57" t="s">
        <v>4795</v>
      </c>
      <c r="AF1006" s="58" t="n">
        <v>1</v>
      </c>
      <c r="AG1006" s="58" t="n">
        <v>69.7855529785156</v>
      </c>
      <c r="AH1006" s="58" t="n">
        <v>3.80457210254977</v>
      </c>
      <c r="AI1006" s="59" t="b">
        <f aca="false">FALSE()</f>
        <v>0</v>
      </c>
      <c r="AJ1006" s="59" t="b">
        <f aca="false">TRUE()</f>
        <v>1</v>
      </c>
      <c r="AK1006" s="57" t="s">
        <v>5555</v>
      </c>
    </row>
    <row r="1007" customFormat="false" ht="15" hidden="false" customHeight="true" outlineLevel="0" collapsed="false">
      <c r="B1007" s="57" t="s">
        <v>4721</v>
      </c>
      <c r="C1007" s="57" t="s">
        <v>255</v>
      </c>
      <c r="D1007" s="57" t="s">
        <v>410</v>
      </c>
      <c r="E1007" s="59" t="b">
        <f aca="false">TRUE()</f>
        <v>1</v>
      </c>
      <c r="F1007" s="57" t="n">
        <v>1</v>
      </c>
      <c r="G1007" s="57" t="s">
        <v>5172</v>
      </c>
      <c r="H1007" s="57" t="s">
        <v>5146</v>
      </c>
      <c r="I1007" s="57" t="n">
        <v>4</v>
      </c>
      <c r="J1007" s="57" t="s">
        <v>425</v>
      </c>
      <c r="K1007" s="57" t="n">
        <v>2</v>
      </c>
      <c r="L1007" s="59" t="b">
        <f aca="false">FALSE()</f>
        <v>0</v>
      </c>
      <c r="M1007" s="59" t="b">
        <f aca="false">TRUE()</f>
        <v>1</v>
      </c>
      <c r="N1007" s="59" t="b">
        <f aca="false">TRUE()</f>
        <v>1</v>
      </c>
      <c r="O1007" s="59" t="b">
        <f aca="false">TRUE()</f>
        <v>1</v>
      </c>
      <c r="P1007" s="59" t="b">
        <f aca="false">TRUE()</f>
        <v>1</v>
      </c>
      <c r="Q1007" s="57" t="s">
        <v>5416</v>
      </c>
      <c r="R1007" s="57" t="s">
        <v>5502</v>
      </c>
      <c r="S1007" s="57" t="s">
        <v>5558</v>
      </c>
      <c r="T1007" s="58" t="n">
        <v>1</v>
      </c>
      <c r="U1007" s="58" t="n">
        <v>82.9243927001953</v>
      </c>
      <c r="V1007" s="57" t="s">
        <v>5455</v>
      </c>
      <c r="W1007" s="57" t="s">
        <v>5413</v>
      </c>
      <c r="X1007" s="57" t="s">
        <v>5219</v>
      </c>
      <c r="Y1007" s="57" t="s">
        <v>5152</v>
      </c>
      <c r="Z1007" s="57" t="s">
        <v>4590</v>
      </c>
      <c r="AA1007" s="57" t="n">
        <v>1481</v>
      </c>
      <c r="AB1007" s="57" t="n">
        <v>1481</v>
      </c>
      <c r="AC1007" s="57" t="s">
        <v>4838</v>
      </c>
      <c r="AD1007" s="57" t="s">
        <v>5009</v>
      </c>
      <c r="AE1007" s="57" t="s">
        <v>4838</v>
      </c>
      <c r="AF1007" s="58" t="n">
        <v>1</v>
      </c>
      <c r="AG1007" s="58" t="n">
        <v>71.8590469360352</v>
      </c>
      <c r="AH1007" s="58" t="n">
        <v>3.60190295213516</v>
      </c>
      <c r="AI1007" s="59" t="b">
        <f aca="false">FALSE()</f>
        <v>0</v>
      </c>
      <c r="AJ1007" s="59" t="b">
        <f aca="false">TRUE()</f>
        <v>1</v>
      </c>
      <c r="AK1007" s="57" t="s">
        <v>5555</v>
      </c>
    </row>
    <row r="1008" customFormat="false" ht="15" hidden="false" customHeight="true" outlineLevel="0" collapsed="false">
      <c r="B1008" s="57" t="s">
        <v>4721</v>
      </c>
      <c r="C1008" s="57" t="s">
        <v>255</v>
      </c>
      <c r="D1008" s="57" t="s">
        <v>410</v>
      </c>
      <c r="E1008" s="59" t="b">
        <f aca="false">TRUE()</f>
        <v>1</v>
      </c>
      <c r="F1008" s="57" t="n">
        <v>1</v>
      </c>
      <c r="G1008" s="57" t="s">
        <v>5172</v>
      </c>
      <c r="H1008" s="57" t="s">
        <v>5146</v>
      </c>
      <c r="I1008" s="57" t="n">
        <v>4</v>
      </c>
      <c r="J1008" s="57" t="s">
        <v>425</v>
      </c>
      <c r="K1008" s="57" t="n">
        <v>2</v>
      </c>
      <c r="L1008" s="59" t="b">
        <f aca="false">FALSE()</f>
        <v>0</v>
      </c>
      <c r="M1008" s="59" t="b">
        <f aca="false">TRUE()</f>
        <v>1</v>
      </c>
      <c r="N1008" s="59" t="b">
        <f aca="false">TRUE()</f>
        <v>1</v>
      </c>
      <c r="O1008" s="59" t="b">
        <f aca="false">TRUE()</f>
        <v>1</v>
      </c>
      <c r="P1008" s="59" t="b">
        <f aca="false">TRUE()</f>
        <v>1</v>
      </c>
      <c r="Q1008" s="57" t="s">
        <v>5416</v>
      </c>
      <c r="R1008" s="57" t="s">
        <v>5502</v>
      </c>
      <c r="S1008" s="57" t="s">
        <v>5558</v>
      </c>
      <c r="T1008" s="58" t="n">
        <v>1</v>
      </c>
      <c r="U1008" s="58" t="n">
        <v>82.9243927001953</v>
      </c>
      <c r="V1008" s="57" t="s">
        <v>5455</v>
      </c>
      <c r="W1008" s="57" t="s">
        <v>5413</v>
      </c>
      <c r="X1008" s="57" t="s">
        <v>5219</v>
      </c>
      <c r="Y1008" s="57" t="s">
        <v>5152</v>
      </c>
      <c r="Z1008" s="57" t="s">
        <v>4590</v>
      </c>
      <c r="AA1008" s="57" t="n">
        <v>1481</v>
      </c>
      <c r="AB1008" s="57" t="n">
        <v>1481</v>
      </c>
      <c r="AC1008" s="57" t="s">
        <v>4838</v>
      </c>
      <c r="AD1008" s="57" t="s">
        <v>5445</v>
      </c>
      <c r="AE1008" s="57" t="s">
        <v>4866</v>
      </c>
      <c r="AF1008" s="58" t="n">
        <v>1</v>
      </c>
      <c r="AG1008" s="58" t="n">
        <v>72.4792709350586</v>
      </c>
      <c r="AH1008" s="58" t="n">
        <v>4.29006159338068</v>
      </c>
      <c r="AI1008" s="59" t="b">
        <f aca="false">FALSE()</f>
        <v>0</v>
      </c>
      <c r="AJ1008" s="59" t="b">
        <f aca="false">FALSE()</f>
        <v>0</v>
      </c>
      <c r="AK1008" s="57" t="s">
        <v>5556</v>
      </c>
    </row>
    <row r="1009" customFormat="false" ht="15" hidden="false" customHeight="true" outlineLevel="0" collapsed="false">
      <c r="B1009" s="57" t="s">
        <v>4721</v>
      </c>
      <c r="C1009" s="57" t="s">
        <v>255</v>
      </c>
      <c r="D1009" s="57" t="s">
        <v>410</v>
      </c>
      <c r="E1009" s="59" t="b">
        <f aca="false">TRUE()</f>
        <v>1</v>
      </c>
      <c r="F1009" s="57" t="n">
        <v>1</v>
      </c>
      <c r="G1009" s="57" t="s">
        <v>5172</v>
      </c>
      <c r="H1009" s="57" t="s">
        <v>5146</v>
      </c>
      <c r="I1009" s="57" t="n">
        <v>4</v>
      </c>
      <c r="J1009" s="57" t="s">
        <v>425</v>
      </c>
      <c r="K1009" s="57" t="n">
        <v>2</v>
      </c>
      <c r="L1009" s="59" t="b">
        <f aca="false">FALSE()</f>
        <v>0</v>
      </c>
      <c r="M1009" s="59" t="b">
        <f aca="false">TRUE()</f>
        <v>1</v>
      </c>
      <c r="N1009" s="59" t="b">
        <f aca="false">TRUE()</f>
        <v>1</v>
      </c>
      <c r="O1009" s="59" t="b">
        <f aca="false">TRUE()</f>
        <v>1</v>
      </c>
      <c r="P1009" s="59" t="b">
        <f aca="false">TRUE()</f>
        <v>1</v>
      </c>
      <c r="Q1009" s="57" t="s">
        <v>5416</v>
      </c>
      <c r="R1009" s="57" t="s">
        <v>5502</v>
      </c>
      <c r="S1009" s="57" t="s">
        <v>5558</v>
      </c>
      <c r="T1009" s="58" t="n">
        <v>1</v>
      </c>
      <c r="U1009" s="58" t="n">
        <v>82.9243927001953</v>
      </c>
      <c r="V1009" s="57" t="s">
        <v>5455</v>
      </c>
      <c r="W1009" s="57" t="s">
        <v>5413</v>
      </c>
      <c r="X1009" s="57" t="s">
        <v>5219</v>
      </c>
      <c r="Y1009" s="57" t="s">
        <v>5152</v>
      </c>
      <c r="Z1009" s="57" t="s">
        <v>4590</v>
      </c>
      <c r="AA1009" s="57" t="n">
        <v>1481</v>
      </c>
      <c r="AB1009" s="57" t="n">
        <v>1481</v>
      </c>
      <c r="AC1009" s="57" t="s">
        <v>4838</v>
      </c>
      <c r="AD1009" s="57" t="s">
        <v>5433</v>
      </c>
      <c r="AE1009" s="57" t="s">
        <v>4795</v>
      </c>
      <c r="AF1009" s="58" t="n">
        <v>1</v>
      </c>
      <c r="AG1009" s="58" t="n">
        <v>72.1725387573242</v>
      </c>
      <c r="AH1009" s="58" t="n">
        <v>3.33088550107924</v>
      </c>
      <c r="AI1009" s="59" t="b">
        <f aca="false">TRUE()</f>
        <v>1</v>
      </c>
      <c r="AJ1009" s="59" t="b">
        <f aca="false">TRUE()</f>
        <v>1</v>
      </c>
      <c r="AK1009" s="57" t="s">
        <v>5555</v>
      </c>
    </row>
    <row r="1010" customFormat="false" ht="15" hidden="false" customHeight="true" outlineLevel="0" collapsed="false">
      <c r="B1010" s="57" t="s">
        <v>4721</v>
      </c>
      <c r="C1010" s="57" t="s">
        <v>255</v>
      </c>
      <c r="D1010" s="57" t="s">
        <v>410</v>
      </c>
      <c r="E1010" s="59" t="b">
        <f aca="false">TRUE()</f>
        <v>1</v>
      </c>
      <c r="F1010" s="57" t="n">
        <v>1</v>
      </c>
      <c r="G1010" s="57" t="s">
        <v>5172</v>
      </c>
      <c r="H1010" s="57" t="s">
        <v>5146</v>
      </c>
      <c r="I1010" s="57" t="n">
        <v>4</v>
      </c>
      <c r="J1010" s="57" t="s">
        <v>425</v>
      </c>
      <c r="K1010" s="57" t="n">
        <v>2</v>
      </c>
      <c r="L1010" s="59" t="b">
        <f aca="false">FALSE()</f>
        <v>0</v>
      </c>
      <c r="M1010" s="59" t="b">
        <f aca="false">TRUE()</f>
        <v>1</v>
      </c>
      <c r="N1010" s="59" t="b">
        <f aca="false">TRUE()</f>
        <v>1</v>
      </c>
      <c r="O1010" s="59" t="b">
        <f aca="false">TRUE()</f>
        <v>1</v>
      </c>
      <c r="P1010" s="59" t="b">
        <f aca="false">TRUE()</f>
        <v>1</v>
      </c>
      <c r="Q1010" s="57" t="s">
        <v>5416</v>
      </c>
      <c r="R1010" s="57" t="s">
        <v>5502</v>
      </c>
      <c r="S1010" s="57" t="s">
        <v>5558</v>
      </c>
      <c r="T1010" s="58" t="n">
        <v>1</v>
      </c>
      <c r="U1010" s="58" t="n">
        <v>82.9243927001953</v>
      </c>
      <c r="V1010" s="57" t="s">
        <v>5455</v>
      </c>
      <c r="W1010" s="57" t="s">
        <v>5413</v>
      </c>
      <c r="X1010" s="57" t="s">
        <v>5219</v>
      </c>
      <c r="Y1010" s="57" t="s">
        <v>5152</v>
      </c>
      <c r="Z1010" s="57" t="s">
        <v>4590</v>
      </c>
      <c r="AA1010" s="57" t="n">
        <v>1481</v>
      </c>
      <c r="AB1010" s="57" t="n">
        <v>1481</v>
      </c>
      <c r="AC1010" s="57" t="s">
        <v>4838</v>
      </c>
      <c r="AD1010" s="57" t="s">
        <v>5026</v>
      </c>
      <c r="AE1010" s="57" t="s">
        <v>4838</v>
      </c>
      <c r="AF1010" s="58" t="n">
        <v>1</v>
      </c>
      <c r="AG1010" s="58" t="n">
        <v>69.6344909667969</v>
      </c>
      <c r="AH1010" s="58" t="n">
        <v>3.24140699741639</v>
      </c>
      <c r="AI1010" s="59" t="b">
        <f aca="false">TRUE()</f>
        <v>1</v>
      </c>
      <c r="AJ1010" s="59" t="b">
        <f aca="false">TRUE()</f>
        <v>1</v>
      </c>
      <c r="AK1010" s="57" t="s">
        <v>5555</v>
      </c>
    </row>
    <row r="1011" customFormat="false" ht="15" hidden="false" customHeight="true" outlineLevel="0" collapsed="false">
      <c r="B1011" s="57" t="s">
        <v>4721</v>
      </c>
      <c r="C1011" s="57" t="s">
        <v>255</v>
      </c>
      <c r="D1011" s="57" t="s">
        <v>410</v>
      </c>
      <c r="E1011" s="59" t="b">
        <f aca="false">TRUE()</f>
        <v>1</v>
      </c>
      <c r="F1011" s="57" t="n">
        <v>1</v>
      </c>
      <c r="G1011" s="57" t="s">
        <v>5172</v>
      </c>
      <c r="H1011" s="57" t="s">
        <v>5146</v>
      </c>
      <c r="I1011" s="57" t="n">
        <v>4</v>
      </c>
      <c r="J1011" s="57" t="s">
        <v>425</v>
      </c>
      <c r="K1011" s="57" t="n">
        <v>2</v>
      </c>
      <c r="L1011" s="59" t="b">
        <f aca="false">FALSE()</f>
        <v>0</v>
      </c>
      <c r="M1011" s="59" t="b">
        <f aca="false">TRUE()</f>
        <v>1</v>
      </c>
      <c r="N1011" s="59" t="b">
        <f aca="false">TRUE()</f>
        <v>1</v>
      </c>
      <c r="O1011" s="59" t="b">
        <f aca="false">TRUE()</f>
        <v>1</v>
      </c>
      <c r="P1011" s="59" t="b">
        <f aca="false">TRUE()</f>
        <v>1</v>
      </c>
      <c r="Q1011" s="57" t="s">
        <v>5416</v>
      </c>
      <c r="R1011" s="57" t="s">
        <v>5502</v>
      </c>
      <c r="S1011" s="57" t="s">
        <v>5558</v>
      </c>
      <c r="T1011" s="58" t="n">
        <v>1</v>
      </c>
      <c r="U1011" s="58" t="n">
        <v>82.9243927001953</v>
      </c>
      <c r="V1011" s="57" t="s">
        <v>5455</v>
      </c>
      <c r="W1011" s="57" t="s">
        <v>5413</v>
      </c>
      <c r="X1011" s="57" t="s">
        <v>5219</v>
      </c>
      <c r="Y1011" s="57" t="s">
        <v>5152</v>
      </c>
      <c r="Z1011" s="57" t="s">
        <v>4590</v>
      </c>
      <c r="AA1011" s="57" t="n">
        <v>1481</v>
      </c>
      <c r="AB1011" s="57" t="n">
        <v>1481</v>
      </c>
      <c r="AC1011" s="57" t="s">
        <v>4838</v>
      </c>
      <c r="AD1011" s="57" t="s">
        <v>4894</v>
      </c>
      <c r="AE1011" s="57" t="s">
        <v>4795</v>
      </c>
      <c r="AF1011" s="58" t="n">
        <v>1</v>
      </c>
      <c r="AG1011" s="58" t="n">
        <v>66.5979537963867</v>
      </c>
      <c r="AH1011" s="58" t="n">
        <v>3.74232333779431</v>
      </c>
      <c r="AI1011" s="59" t="b">
        <f aca="false">FALSE()</f>
        <v>0</v>
      </c>
      <c r="AJ1011" s="59" t="b">
        <f aca="false">TRUE()</f>
        <v>1</v>
      </c>
      <c r="AK1011" s="57" t="s">
        <v>5555</v>
      </c>
    </row>
    <row r="1012" customFormat="false" ht="15" hidden="false" customHeight="true" outlineLevel="0" collapsed="false">
      <c r="B1012" s="57" t="s">
        <v>4721</v>
      </c>
      <c r="C1012" s="57" t="s">
        <v>255</v>
      </c>
      <c r="D1012" s="57" t="s">
        <v>410</v>
      </c>
      <c r="E1012" s="59" t="b">
        <f aca="false">TRUE()</f>
        <v>1</v>
      </c>
      <c r="F1012" s="57" t="n">
        <v>1</v>
      </c>
      <c r="G1012" s="57" t="s">
        <v>5172</v>
      </c>
      <c r="H1012" s="57" t="s">
        <v>5146</v>
      </c>
      <c r="I1012" s="57" t="n">
        <v>4</v>
      </c>
      <c r="J1012" s="57" t="s">
        <v>425</v>
      </c>
      <c r="K1012" s="57" t="n">
        <v>2</v>
      </c>
      <c r="L1012" s="59" t="b">
        <f aca="false">FALSE()</f>
        <v>0</v>
      </c>
      <c r="M1012" s="59" t="b">
        <f aca="false">TRUE()</f>
        <v>1</v>
      </c>
      <c r="N1012" s="59" t="b">
        <f aca="false">TRUE()</f>
        <v>1</v>
      </c>
      <c r="O1012" s="59" t="b">
        <f aca="false">TRUE()</f>
        <v>1</v>
      </c>
      <c r="P1012" s="59" t="b">
        <f aca="false">TRUE()</f>
        <v>1</v>
      </c>
      <c r="Q1012" s="57" t="s">
        <v>5416</v>
      </c>
      <c r="R1012" s="57" t="s">
        <v>5502</v>
      </c>
      <c r="S1012" s="57" t="s">
        <v>5558</v>
      </c>
      <c r="T1012" s="58" t="n">
        <v>1</v>
      </c>
      <c r="U1012" s="58" t="n">
        <v>82.9243927001953</v>
      </c>
      <c r="V1012" s="57" t="s">
        <v>5455</v>
      </c>
      <c r="W1012" s="57" t="s">
        <v>5413</v>
      </c>
      <c r="X1012" s="57" t="s">
        <v>5219</v>
      </c>
      <c r="Y1012" s="57" t="s">
        <v>5152</v>
      </c>
      <c r="Z1012" s="57" t="s">
        <v>4590</v>
      </c>
      <c r="AA1012" s="57" t="n">
        <v>1481</v>
      </c>
      <c r="AB1012" s="57" t="n">
        <v>1481</v>
      </c>
      <c r="AC1012" s="57" t="s">
        <v>4838</v>
      </c>
      <c r="AD1012" s="57" t="s">
        <v>5032</v>
      </c>
      <c r="AE1012" s="57" t="s">
        <v>4838</v>
      </c>
      <c r="AF1012" s="58" t="n">
        <v>1</v>
      </c>
      <c r="AG1012" s="58" t="n">
        <v>66.8685989379883</v>
      </c>
      <c r="AH1012" s="58" t="n">
        <v>3.46919727063767</v>
      </c>
      <c r="AI1012" s="59" t="b">
        <f aca="false">TRUE()</f>
        <v>1</v>
      </c>
      <c r="AJ1012" s="59" t="b">
        <f aca="false">TRUE()</f>
        <v>1</v>
      </c>
      <c r="AK1012" s="57" t="s">
        <v>5555</v>
      </c>
    </row>
    <row r="1013" customFormat="false" ht="15" hidden="false" customHeight="true" outlineLevel="0" collapsed="false">
      <c r="B1013" s="57" t="s">
        <v>4721</v>
      </c>
      <c r="C1013" s="57" t="s">
        <v>255</v>
      </c>
      <c r="D1013" s="57" t="s">
        <v>410</v>
      </c>
      <c r="E1013" s="59" t="b">
        <f aca="false">TRUE()</f>
        <v>1</v>
      </c>
      <c r="F1013" s="57" t="n">
        <v>1</v>
      </c>
      <c r="G1013" s="57" t="s">
        <v>5172</v>
      </c>
      <c r="H1013" s="57" t="s">
        <v>5146</v>
      </c>
      <c r="I1013" s="57" t="n">
        <v>4</v>
      </c>
      <c r="J1013" s="57" t="s">
        <v>425</v>
      </c>
      <c r="K1013" s="57" t="n">
        <v>2</v>
      </c>
      <c r="L1013" s="59" t="b">
        <f aca="false">FALSE()</f>
        <v>0</v>
      </c>
      <c r="M1013" s="59" t="b">
        <f aca="false">TRUE()</f>
        <v>1</v>
      </c>
      <c r="N1013" s="59" t="b">
        <f aca="false">TRUE()</f>
        <v>1</v>
      </c>
      <c r="O1013" s="59" t="b">
        <f aca="false">TRUE()</f>
        <v>1</v>
      </c>
      <c r="P1013" s="59" t="b">
        <f aca="false">TRUE()</f>
        <v>1</v>
      </c>
      <c r="Q1013" s="57" t="s">
        <v>5416</v>
      </c>
      <c r="R1013" s="57" t="s">
        <v>5502</v>
      </c>
      <c r="S1013" s="57" t="s">
        <v>5558</v>
      </c>
      <c r="T1013" s="58" t="n">
        <v>1</v>
      </c>
      <c r="U1013" s="58" t="n">
        <v>82.9243927001953</v>
      </c>
      <c r="V1013" s="57" t="s">
        <v>5455</v>
      </c>
      <c r="W1013" s="57" t="s">
        <v>5413</v>
      </c>
      <c r="X1013" s="57" t="s">
        <v>5219</v>
      </c>
      <c r="Y1013" s="57" t="s">
        <v>5152</v>
      </c>
      <c r="Z1013" s="57" t="s">
        <v>4590</v>
      </c>
      <c r="AA1013" s="57" t="n">
        <v>1481</v>
      </c>
      <c r="AB1013" s="57" t="n">
        <v>1481</v>
      </c>
      <c r="AC1013" s="57" t="s">
        <v>4838</v>
      </c>
      <c r="AD1013" s="57" t="s">
        <v>5034</v>
      </c>
      <c r="AE1013" s="57" t="s">
        <v>4838</v>
      </c>
      <c r="AF1013" s="58" t="n">
        <v>1</v>
      </c>
      <c r="AG1013" s="58" t="n">
        <v>67.7225112915039</v>
      </c>
      <c r="AH1013" s="58" t="n">
        <v>3.71443510141177</v>
      </c>
      <c r="AI1013" s="59" t="b">
        <f aca="false">FALSE()</f>
        <v>0</v>
      </c>
      <c r="AJ1013" s="59" t="b">
        <f aca="false">TRUE()</f>
        <v>1</v>
      </c>
      <c r="AK1013" s="57" t="s">
        <v>5555</v>
      </c>
    </row>
    <row r="1014" customFormat="false" ht="15" hidden="false" customHeight="true" outlineLevel="0" collapsed="false">
      <c r="B1014" s="57" t="s">
        <v>4721</v>
      </c>
      <c r="C1014" s="57" t="s">
        <v>255</v>
      </c>
      <c r="D1014" s="57" t="s">
        <v>410</v>
      </c>
      <c r="E1014" s="59" t="b">
        <f aca="false">TRUE()</f>
        <v>1</v>
      </c>
      <c r="F1014" s="57" t="n">
        <v>1</v>
      </c>
      <c r="G1014" s="57" t="s">
        <v>5172</v>
      </c>
      <c r="H1014" s="57" t="s">
        <v>5146</v>
      </c>
      <c r="I1014" s="57" t="n">
        <v>4</v>
      </c>
      <c r="J1014" s="57" t="s">
        <v>425</v>
      </c>
      <c r="K1014" s="57" t="n">
        <v>2</v>
      </c>
      <c r="L1014" s="59" t="b">
        <f aca="false">FALSE()</f>
        <v>0</v>
      </c>
      <c r="M1014" s="59" t="b">
        <f aca="false">TRUE()</f>
        <v>1</v>
      </c>
      <c r="N1014" s="59" t="b">
        <f aca="false">TRUE()</f>
        <v>1</v>
      </c>
      <c r="O1014" s="59" t="b">
        <f aca="false">TRUE()</f>
        <v>1</v>
      </c>
      <c r="P1014" s="59" t="b">
        <f aca="false">TRUE()</f>
        <v>1</v>
      </c>
      <c r="Q1014" s="57" t="s">
        <v>5416</v>
      </c>
      <c r="R1014" s="57" t="s">
        <v>5561</v>
      </c>
      <c r="S1014" s="57" t="s">
        <v>5558</v>
      </c>
      <c r="T1014" s="58" t="n">
        <v>1</v>
      </c>
      <c r="U1014" s="58" t="n">
        <v>84.1672897338867</v>
      </c>
      <c r="V1014" s="57" t="s">
        <v>5455</v>
      </c>
      <c r="W1014" s="57" t="s">
        <v>5413</v>
      </c>
      <c r="X1014" s="57" t="s">
        <v>5219</v>
      </c>
      <c r="Y1014" s="57" t="s">
        <v>5152</v>
      </c>
      <c r="Z1014" s="57" t="s">
        <v>4590</v>
      </c>
      <c r="AA1014" s="57" t="n">
        <v>1481</v>
      </c>
      <c r="AB1014" s="57" t="n">
        <v>1481</v>
      </c>
      <c r="AC1014" s="57" t="s">
        <v>4838</v>
      </c>
      <c r="AD1014" s="57" t="s">
        <v>5444</v>
      </c>
      <c r="AE1014" s="57" t="s">
        <v>4866</v>
      </c>
      <c r="AF1014" s="58" t="n">
        <v>1</v>
      </c>
      <c r="AG1014" s="58" t="n">
        <v>67.8594512939453</v>
      </c>
      <c r="AH1014" s="58" t="n">
        <v>4.08739537209212</v>
      </c>
      <c r="AI1014" s="59" t="b">
        <f aca="false">FALSE()</f>
        <v>0</v>
      </c>
      <c r="AJ1014" s="59" t="b">
        <f aca="false">FALSE()</f>
        <v>0</v>
      </c>
      <c r="AK1014" s="57" t="s">
        <v>5556</v>
      </c>
    </row>
    <row r="1015" customFormat="false" ht="15" hidden="false" customHeight="true" outlineLevel="0" collapsed="false">
      <c r="B1015" s="57" t="s">
        <v>4721</v>
      </c>
      <c r="C1015" s="57" t="s">
        <v>255</v>
      </c>
      <c r="D1015" s="57" t="s">
        <v>410</v>
      </c>
      <c r="E1015" s="59" t="b">
        <f aca="false">TRUE()</f>
        <v>1</v>
      </c>
      <c r="F1015" s="57" t="n">
        <v>1</v>
      </c>
      <c r="G1015" s="57" t="s">
        <v>5172</v>
      </c>
      <c r="H1015" s="57" t="s">
        <v>5146</v>
      </c>
      <c r="I1015" s="57" t="n">
        <v>4</v>
      </c>
      <c r="J1015" s="57" t="s">
        <v>425</v>
      </c>
      <c r="K1015" s="57" t="n">
        <v>2</v>
      </c>
      <c r="L1015" s="59" t="b">
        <f aca="false">FALSE()</f>
        <v>0</v>
      </c>
      <c r="M1015" s="59" t="b">
        <f aca="false">TRUE()</f>
        <v>1</v>
      </c>
      <c r="N1015" s="59" t="b">
        <f aca="false">TRUE()</f>
        <v>1</v>
      </c>
      <c r="O1015" s="59" t="b">
        <f aca="false">TRUE()</f>
        <v>1</v>
      </c>
      <c r="P1015" s="59" t="b">
        <f aca="false">TRUE()</f>
        <v>1</v>
      </c>
      <c r="Q1015" s="57" t="s">
        <v>5416</v>
      </c>
      <c r="R1015" s="57" t="s">
        <v>5561</v>
      </c>
      <c r="S1015" s="57" t="s">
        <v>5558</v>
      </c>
      <c r="T1015" s="58" t="n">
        <v>1</v>
      </c>
      <c r="U1015" s="58" t="n">
        <v>84.1672897338867</v>
      </c>
      <c r="V1015" s="57" t="s">
        <v>5455</v>
      </c>
      <c r="W1015" s="57" t="s">
        <v>5413</v>
      </c>
      <c r="X1015" s="57" t="s">
        <v>5219</v>
      </c>
      <c r="Y1015" s="57" t="s">
        <v>5152</v>
      </c>
      <c r="Z1015" s="57" t="s">
        <v>4590</v>
      </c>
      <c r="AA1015" s="57" t="n">
        <v>1481</v>
      </c>
      <c r="AB1015" s="57" t="n">
        <v>1481</v>
      </c>
      <c r="AC1015" s="57" t="s">
        <v>4838</v>
      </c>
      <c r="AD1015" s="57" t="s">
        <v>5562</v>
      </c>
      <c r="AE1015" s="57" t="s">
        <v>4838</v>
      </c>
      <c r="AF1015" s="58" t="n">
        <v>1</v>
      </c>
      <c r="AG1015" s="58" t="n">
        <v>68.728759765625</v>
      </c>
      <c r="AH1015" s="58" t="n">
        <v>4.48504447257772</v>
      </c>
      <c r="AI1015" s="59" t="b">
        <f aca="false">FALSE()</f>
        <v>0</v>
      </c>
      <c r="AJ1015" s="59" t="b">
        <f aca="false">FALSE()</f>
        <v>0</v>
      </c>
      <c r="AK1015" s="57" t="s">
        <v>5555</v>
      </c>
    </row>
    <row r="1016" customFormat="false" ht="15" hidden="false" customHeight="true" outlineLevel="0" collapsed="false">
      <c r="B1016" s="57" t="s">
        <v>4721</v>
      </c>
      <c r="C1016" s="57" t="s">
        <v>255</v>
      </c>
      <c r="D1016" s="57" t="s">
        <v>410</v>
      </c>
      <c r="E1016" s="59" t="b">
        <f aca="false">TRUE()</f>
        <v>1</v>
      </c>
      <c r="F1016" s="57" t="n">
        <v>1</v>
      </c>
      <c r="G1016" s="57" t="s">
        <v>5172</v>
      </c>
      <c r="H1016" s="57" t="s">
        <v>5146</v>
      </c>
      <c r="I1016" s="57" t="n">
        <v>4</v>
      </c>
      <c r="J1016" s="57" t="s">
        <v>425</v>
      </c>
      <c r="K1016" s="57" t="n">
        <v>2</v>
      </c>
      <c r="L1016" s="59" t="b">
        <f aca="false">FALSE()</f>
        <v>0</v>
      </c>
      <c r="M1016" s="59" t="b">
        <f aca="false">TRUE()</f>
        <v>1</v>
      </c>
      <c r="N1016" s="59" t="b">
        <f aca="false">TRUE()</f>
        <v>1</v>
      </c>
      <c r="O1016" s="59" t="b">
        <f aca="false">TRUE()</f>
        <v>1</v>
      </c>
      <c r="P1016" s="59" t="b">
        <f aca="false">TRUE()</f>
        <v>1</v>
      </c>
      <c r="Q1016" s="57" t="s">
        <v>5416</v>
      </c>
      <c r="R1016" s="57" t="s">
        <v>5561</v>
      </c>
      <c r="S1016" s="57" t="s">
        <v>5558</v>
      </c>
      <c r="T1016" s="58" t="n">
        <v>1</v>
      </c>
      <c r="U1016" s="58" t="n">
        <v>84.1672897338867</v>
      </c>
      <c r="V1016" s="57" t="s">
        <v>5455</v>
      </c>
      <c r="W1016" s="57" t="s">
        <v>5413</v>
      </c>
      <c r="X1016" s="57" t="s">
        <v>5219</v>
      </c>
      <c r="Y1016" s="57" t="s">
        <v>5152</v>
      </c>
      <c r="Z1016" s="57" t="s">
        <v>4590</v>
      </c>
      <c r="AA1016" s="57" t="n">
        <v>1481</v>
      </c>
      <c r="AB1016" s="57" t="n">
        <v>1481</v>
      </c>
      <c r="AC1016" s="57" t="s">
        <v>4838</v>
      </c>
      <c r="AD1016" s="57" t="s">
        <v>5499</v>
      </c>
      <c r="AE1016" s="57" t="s">
        <v>4795</v>
      </c>
      <c r="AF1016" s="58" t="n">
        <v>1</v>
      </c>
      <c r="AG1016" s="58" t="n">
        <v>69.7855529785156</v>
      </c>
      <c r="AH1016" s="58" t="n">
        <v>4.09620504533158</v>
      </c>
      <c r="AI1016" s="59" t="b">
        <f aca="false">FALSE()</f>
        <v>0</v>
      </c>
      <c r="AJ1016" s="59" t="b">
        <f aca="false">FALSE()</f>
        <v>0</v>
      </c>
      <c r="AK1016" s="57" t="s">
        <v>5555</v>
      </c>
    </row>
    <row r="1017" customFormat="false" ht="15" hidden="false" customHeight="true" outlineLevel="0" collapsed="false">
      <c r="B1017" s="57" t="s">
        <v>4721</v>
      </c>
      <c r="C1017" s="57" t="s">
        <v>255</v>
      </c>
      <c r="D1017" s="57" t="s">
        <v>410</v>
      </c>
      <c r="E1017" s="59" t="b">
        <f aca="false">TRUE()</f>
        <v>1</v>
      </c>
      <c r="F1017" s="57" t="n">
        <v>1</v>
      </c>
      <c r="G1017" s="57" t="s">
        <v>5172</v>
      </c>
      <c r="H1017" s="57" t="s">
        <v>5146</v>
      </c>
      <c r="I1017" s="57" t="n">
        <v>4</v>
      </c>
      <c r="J1017" s="57" t="s">
        <v>425</v>
      </c>
      <c r="K1017" s="57" t="n">
        <v>2</v>
      </c>
      <c r="L1017" s="59" t="b">
        <f aca="false">FALSE()</f>
        <v>0</v>
      </c>
      <c r="M1017" s="59" t="b">
        <f aca="false">TRUE()</f>
        <v>1</v>
      </c>
      <c r="N1017" s="59" t="b">
        <f aca="false">TRUE()</f>
        <v>1</v>
      </c>
      <c r="O1017" s="59" t="b">
        <f aca="false">TRUE()</f>
        <v>1</v>
      </c>
      <c r="P1017" s="59" t="b">
        <f aca="false">TRUE()</f>
        <v>1</v>
      </c>
      <c r="Q1017" s="57" t="s">
        <v>5416</v>
      </c>
      <c r="R1017" s="57" t="s">
        <v>5561</v>
      </c>
      <c r="S1017" s="57" t="s">
        <v>5558</v>
      </c>
      <c r="T1017" s="58" t="n">
        <v>1</v>
      </c>
      <c r="U1017" s="58" t="n">
        <v>84.1672897338867</v>
      </c>
      <c r="V1017" s="57" t="s">
        <v>5455</v>
      </c>
      <c r="W1017" s="57" t="s">
        <v>5413</v>
      </c>
      <c r="X1017" s="57" t="s">
        <v>5219</v>
      </c>
      <c r="Y1017" s="57" t="s">
        <v>5152</v>
      </c>
      <c r="Z1017" s="57" t="s">
        <v>4590</v>
      </c>
      <c r="AA1017" s="57" t="n">
        <v>1481</v>
      </c>
      <c r="AB1017" s="57" t="n">
        <v>1481</v>
      </c>
      <c r="AC1017" s="57" t="s">
        <v>4838</v>
      </c>
      <c r="AD1017" s="57" t="s">
        <v>5032</v>
      </c>
      <c r="AE1017" s="57" t="s">
        <v>4838</v>
      </c>
      <c r="AF1017" s="58" t="n">
        <v>1</v>
      </c>
      <c r="AG1017" s="58" t="n">
        <v>66.8685989379883</v>
      </c>
      <c r="AH1017" s="58" t="n">
        <v>4.05103618726121</v>
      </c>
      <c r="AI1017" s="59" t="b">
        <f aca="false">FALSE()</f>
        <v>0</v>
      </c>
      <c r="AJ1017" s="59" t="b">
        <f aca="false">FALSE()</f>
        <v>0</v>
      </c>
      <c r="AK1017" s="57" t="s">
        <v>5555</v>
      </c>
    </row>
    <row r="1018" customFormat="false" ht="15" hidden="false" customHeight="true" outlineLevel="0" collapsed="false">
      <c r="B1018" s="57" t="s">
        <v>4721</v>
      </c>
      <c r="C1018" s="57" t="s">
        <v>255</v>
      </c>
      <c r="D1018" s="57" t="s">
        <v>410</v>
      </c>
      <c r="E1018" s="59" t="b">
        <f aca="false">TRUE()</f>
        <v>1</v>
      </c>
      <c r="F1018" s="57" t="n">
        <v>1</v>
      </c>
      <c r="G1018" s="57" t="s">
        <v>5172</v>
      </c>
      <c r="H1018" s="57" t="s">
        <v>5146</v>
      </c>
      <c r="I1018" s="57" t="n">
        <v>4</v>
      </c>
      <c r="J1018" s="57" t="s">
        <v>425</v>
      </c>
      <c r="K1018" s="57" t="n">
        <v>2</v>
      </c>
      <c r="L1018" s="59" t="b">
        <f aca="false">FALSE()</f>
        <v>0</v>
      </c>
      <c r="M1018" s="59" t="b">
        <f aca="false">TRUE()</f>
        <v>1</v>
      </c>
      <c r="N1018" s="59" t="b">
        <f aca="false">TRUE()</f>
        <v>1</v>
      </c>
      <c r="O1018" s="59" t="b">
        <f aca="false">TRUE()</f>
        <v>1</v>
      </c>
      <c r="P1018" s="59" t="b">
        <f aca="false">TRUE()</f>
        <v>1</v>
      </c>
      <c r="Q1018" s="57" t="s">
        <v>5416</v>
      </c>
      <c r="R1018" s="57" t="s">
        <v>5561</v>
      </c>
      <c r="S1018" s="57" t="s">
        <v>5558</v>
      </c>
      <c r="T1018" s="58" t="n">
        <v>1</v>
      </c>
      <c r="U1018" s="58" t="n">
        <v>84.1672897338867</v>
      </c>
      <c r="V1018" s="57" t="s">
        <v>5455</v>
      </c>
      <c r="W1018" s="57" t="s">
        <v>5413</v>
      </c>
      <c r="X1018" s="57" t="s">
        <v>5219</v>
      </c>
      <c r="Y1018" s="57" t="s">
        <v>5152</v>
      </c>
      <c r="Z1018" s="57" t="s">
        <v>4590</v>
      </c>
      <c r="AA1018" s="57" t="n">
        <v>1481</v>
      </c>
      <c r="AB1018" s="57" t="n">
        <v>1481</v>
      </c>
      <c r="AC1018" s="57" t="s">
        <v>4838</v>
      </c>
      <c r="AD1018" s="57" t="s">
        <v>5034</v>
      </c>
      <c r="AE1018" s="57" t="s">
        <v>4838</v>
      </c>
      <c r="AF1018" s="58" t="n">
        <v>1</v>
      </c>
      <c r="AG1018" s="58" t="n">
        <v>67.7225112915039</v>
      </c>
      <c r="AH1018" s="58" t="n">
        <v>3.77686965659391</v>
      </c>
      <c r="AI1018" s="59" t="b">
        <f aca="false">FALSE()</f>
        <v>0</v>
      </c>
      <c r="AJ1018" s="59" t="b">
        <f aca="false">TRUE()</f>
        <v>1</v>
      </c>
      <c r="AK1018" s="57" t="s">
        <v>5555</v>
      </c>
    </row>
    <row r="1019" customFormat="false" ht="15" hidden="false" customHeight="true" outlineLevel="0" collapsed="false">
      <c r="B1019" s="57" t="s">
        <v>4721</v>
      </c>
      <c r="C1019" s="57" t="s">
        <v>255</v>
      </c>
      <c r="D1019" s="57" t="s">
        <v>410</v>
      </c>
      <c r="E1019" s="59" t="b">
        <f aca="false">TRUE()</f>
        <v>1</v>
      </c>
      <c r="F1019" s="57" t="n">
        <v>1</v>
      </c>
      <c r="G1019" s="57" t="s">
        <v>5172</v>
      </c>
      <c r="H1019" s="57" t="s">
        <v>5146</v>
      </c>
      <c r="I1019" s="57" t="n">
        <v>5</v>
      </c>
      <c r="J1019" s="57" t="s">
        <v>4570</v>
      </c>
      <c r="K1019" s="57" t="n">
        <v>2</v>
      </c>
      <c r="L1019" s="59" t="b">
        <f aca="false">FALSE()</f>
        <v>0</v>
      </c>
      <c r="M1019" s="59" t="b">
        <f aca="false">TRUE()</f>
        <v>1</v>
      </c>
      <c r="N1019" s="59" t="b">
        <f aca="false">TRUE()</f>
        <v>1</v>
      </c>
      <c r="O1019" s="59" t="b">
        <f aca="false">TRUE()</f>
        <v>1</v>
      </c>
      <c r="P1019" s="59" t="b">
        <f aca="false">TRUE()</f>
        <v>1</v>
      </c>
      <c r="Q1019" s="57" t="s">
        <v>5447</v>
      </c>
      <c r="R1019" s="57" t="s">
        <v>5028</v>
      </c>
      <c r="S1019" s="57" t="s">
        <v>5558</v>
      </c>
      <c r="T1019" s="58" t="n">
        <v>1</v>
      </c>
      <c r="U1019" s="58" t="n">
        <v>35.8601989746094</v>
      </c>
      <c r="V1019" s="57" t="s">
        <v>551</v>
      </c>
      <c r="W1019" s="57" t="s">
        <v>282</v>
      </c>
      <c r="X1019" s="57" t="s">
        <v>5180</v>
      </c>
      <c r="Y1019" s="57" t="s">
        <v>5157</v>
      </c>
      <c r="Z1019" s="57" t="s">
        <v>4848</v>
      </c>
      <c r="AA1019" s="57" t="n">
        <v>146</v>
      </c>
      <c r="AB1019" s="57" t="n">
        <v>146</v>
      </c>
      <c r="AC1019" s="57" t="s">
        <v>5425</v>
      </c>
      <c r="AD1019" s="57" t="s">
        <v>4795</v>
      </c>
      <c r="AE1019" s="57" t="s">
        <v>4795</v>
      </c>
      <c r="AF1019" s="58" t="n">
        <v>1</v>
      </c>
      <c r="AG1019" s="58" t="n">
        <v>22.623929977417</v>
      </c>
      <c r="AH1019" s="58" t="n">
        <v>4.14110686814528</v>
      </c>
      <c r="AI1019" s="59" t="b">
        <f aca="false">FALSE()</f>
        <v>0</v>
      </c>
      <c r="AJ1019" s="59" t="b">
        <f aca="false">FALSE()</f>
        <v>0</v>
      </c>
      <c r="AK1019" s="57" t="s">
        <v>5555</v>
      </c>
    </row>
    <row r="1020" customFormat="false" ht="15" hidden="false" customHeight="true" outlineLevel="0" collapsed="false">
      <c r="B1020" s="57" t="s">
        <v>4721</v>
      </c>
      <c r="C1020" s="57" t="s">
        <v>255</v>
      </c>
      <c r="D1020" s="57" t="s">
        <v>410</v>
      </c>
      <c r="E1020" s="59" t="b">
        <f aca="false">TRUE()</f>
        <v>1</v>
      </c>
      <c r="F1020" s="57" t="n">
        <v>1</v>
      </c>
      <c r="G1020" s="57" t="s">
        <v>5172</v>
      </c>
      <c r="H1020" s="57" t="s">
        <v>5146</v>
      </c>
      <c r="I1020" s="57" t="n">
        <v>5</v>
      </c>
      <c r="J1020" s="57" t="s">
        <v>4570</v>
      </c>
      <c r="K1020" s="57" t="n">
        <v>2</v>
      </c>
      <c r="L1020" s="59" t="b">
        <f aca="false">FALSE()</f>
        <v>0</v>
      </c>
      <c r="M1020" s="59" t="b">
        <f aca="false">TRUE()</f>
        <v>1</v>
      </c>
      <c r="N1020" s="59" t="b">
        <f aca="false">TRUE()</f>
        <v>1</v>
      </c>
      <c r="O1020" s="59" t="b">
        <f aca="false">TRUE()</f>
        <v>1</v>
      </c>
      <c r="P1020" s="59" t="b">
        <f aca="false">TRUE()</f>
        <v>1</v>
      </c>
      <c r="Q1020" s="57" t="s">
        <v>5447</v>
      </c>
      <c r="R1020" s="57" t="s">
        <v>5028</v>
      </c>
      <c r="S1020" s="57" t="s">
        <v>5558</v>
      </c>
      <c r="T1020" s="58" t="n">
        <v>1</v>
      </c>
      <c r="U1020" s="58" t="n">
        <v>35.8601989746094</v>
      </c>
      <c r="V1020" s="57" t="s">
        <v>551</v>
      </c>
      <c r="W1020" s="57" t="s">
        <v>282</v>
      </c>
      <c r="X1020" s="57" t="s">
        <v>5180</v>
      </c>
      <c r="Y1020" s="57" t="s">
        <v>5157</v>
      </c>
      <c r="Z1020" s="57" t="s">
        <v>4848</v>
      </c>
      <c r="AA1020" s="57" t="n">
        <v>146</v>
      </c>
      <c r="AB1020" s="57" t="n">
        <v>146</v>
      </c>
      <c r="AC1020" s="57" t="s">
        <v>5425</v>
      </c>
      <c r="AD1020" s="57" t="s">
        <v>4840</v>
      </c>
      <c r="AE1020" s="57" t="s">
        <v>4838</v>
      </c>
      <c r="AF1020" s="58" t="n">
        <v>1</v>
      </c>
      <c r="AG1020" s="58" t="n">
        <v>20.5771903991699</v>
      </c>
      <c r="AH1020" s="58" t="n">
        <v>4.21241873965541</v>
      </c>
      <c r="AI1020" s="59" t="b">
        <f aca="false">FALSE()</f>
        <v>0</v>
      </c>
      <c r="AJ1020" s="59" t="b">
        <f aca="false">FALSE()</f>
        <v>0</v>
      </c>
      <c r="AK1020" s="57" t="s">
        <v>5555</v>
      </c>
    </row>
    <row r="1021" customFormat="false" ht="15" hidden="false" customHeight="true" outlineLevel="0" collapsed="false">
      <c r="B1021" s="57" t="s">
        <v>4721</v>
      </c>
      <c r="C1021" s="57" t="s">
        <v>255</v>
      </c>
      <c r="D1021" s="57" t="s">
        <v>410</v>
      </c>
      <c r="E1021" s="59" t="b">
        <f aca="false">TRUE()</f>
        <v>1</v>
      </c>
      <c r="F1021" s="57" t="n">
        <v>1</v>
      </c>
      <c r="G1021" s="57" t="s">
        <v>5172</v>
      </c>
      <c r="H1021" s="57" t="s">
        <v>5146</v>
      </c>
      <c r="I1021" s="57" t="n">
        <v>5</v>
      </c>
      <c r="J1021" s="57" t="s">
        <v>4570</v>
      </c>
      <c r="K1021" s="57" t="n">
        <v>2</v>
      </c>
      <c r="L1021" s="59" t="b">
        <f aca="false">FALSE()</f>
        <v>0</v>
      </c>
      <c r="M1021" s="59" t="b">
        <f aca="false">TRUE()</f>
        <v>1</v>
      </c>
      <c r="N1021" s="59" t="b">
        <f aca="false">TRUE()</f>
        <v>1</v>
      </c>
      <c r="O1021" s="59" t="b">
        <f aca="false">TRUE()</f>
        <v>1</v>
      </c>
      <c r="P1021" s="59" t="b">
        <f aca="false">TRUE()</f>
        <v>1</v>
      </c>
      <c r="Q1021" s="57" t="s">
        <v>5447</v>
      </c>
      <c r="R1021" s="57" t="s">
        <v>5028</v>
      </c>
      <c r="S1021" s="57" t="s">
        <v>5558</v>
      </c>
      <c r="T1021" s="58" t="n">
        <v>1</v>
      </c>
      <c r="U1021" s="58" t="n">
        <v>35.8601989746094</v>
      </c>
      <c r="V1021" s="57" t="s">
        <v>551</v>
      </c>
      <c r="W1021" s="57" t="s">
        <v>282</v>
      </c>
      <c r="X1021" s="57" t="s">
        <v>5180</v>
      </c>
      <c r="Y1021" s="57" t="s">
        <v>5157</v>
      </c>
      <c r="Z1021" s="57" t="s">
        <v>4848</v>
      </c>
      <c r="AA1021" s="57" t="n">
        <v>146</v>
      </c>
      <c r="AB1021" s="57" t="n">
        <v>146</v>
      </c>
      <c r="AC1021" s="57" t="s">
        <v>5425</v>
      </c>
      <c r="AD1021" s="57" t="s">
        <v>4838</v>
      </c>
      <c r="AE1021" s="57" t="s">
        <v>4838</v>
      </c>
      <c r="AF1021" s="58" t="n">
        <v>1</v>
      </c>
      <c r="AG1021" s="58" t="n">
        <v>24.1543407440186</v>
      </c>
      <c r="AH1021" s="58" t="n">
        <v>4.13535408464619</v>
      </c>
      <c r="AI1021" s="59" t="b">
        <f aca="false">FALSE()</f>
        <v>0</v>
      </c>
      <c r="AJ1021" s="59" t="b">
        <f aca="false">FALSE()</f>
        <v>0</v>
      </c>
      <c r="AK1021" s="57" t="s">
        <v>5555</v>
      </c>
    </row>
    <row r="1022" customFormat="false" ht="15" hidden="false" customHeight="true" outlineLevel="0" collapsed="false">
      <c r="B1022" s="57" t="s">
        <v>4721</v>
      </c>
      <c r="C1022" s="57" t="s">
        <v>255</v>
      </c>
      <c r="D1022" s="57" t="s">
        <v>410</v>
      </c>
      <c r="E1022" s="59" t="b">
        <f aca="false">TRUE()</f>
        <v>1</v>
      </c>
      <c r="F1022" s="57" t="n">
        <v>1</v>
      </c>
      <c r="G1022" s="57" t="s">
        <v>5172</v>
      </c>
      <c r="H1022" s="57" t="s">
        <v>5146</v>
      </c>
      <c r="I1022" s="57" t="n">
        <v>5</v>
      </c>
      <c r="J1022" s="57" t="s">
        <v>4570</v>
      </c>
      <c r="K1022" s="57" t="n">
        <v>2</v>
      </c>
      <c r="L1022" s="59" t="b">
        <f aca="false">FALSE()</f>
        <v>0</v>
      </c>
      <c r="M1022" s="59" t="b">
        <f aca="false">TRUE()</f>
        <v>1</v>
      </c>
      <c r="N1022" s="59" t="b">
        <f aca="false">TRUE()</f>
        <v>1</v>
      </c>
      <c r="O1022" s="59" t="b">
        <f aca="false">TRUE()</f>
        <v>1</v>
      </c>
      <c r="P1022" s="59" t="b">
        <f aca="false">TRUE()</f>
        <v>1</v>
      </c>
      <c r="Q1022" s="57" t="s">
        <v>5447</v>
      </c>
      <c r="R1022" s="57" t="s">
        <v>5028</v>
      </c>
      <c r="S1022" s="57" t="s">
        <v>5558</v>
      </c>
      <c r="T1022" s="58" t="n">
        <v>1</v>
      </c>
      <c r="U1022" s="58" t="n">
        <v>35.8601989746094</v>
      </c>
      <c r="V1022" s="57" t="s">
        <v>551</v>
      </c>
      <c r="W1022" s="57" t="s">
        <v>282</v>
      </c>
      <c r="X1022" s="57" t="s">
        <v>5180</v>
      </c>
      <c r="Y1022" s="57" t="s">
        <v>5157</v>
      </c>
      <c r="Z1022" s="57" t="s">
        <v>4848</v>
      </c>
      <c r="AA1022" s="57" t="n">
        <v>146</v>
      </c>
      <c r="AB1022" s="57" t="n">
        <v>146</v>
      </c>
      <c r="AC1022" s="57" t="s">
        <v>5425</v>
      </c>
      <c r="AD1022" s="57" t="s">
        <v>4866</v>
      </c>
      <c r="AE1022" s="57" t="s">
        <v>4866</v>
      </c>
      <c r="AF1022" s="58" t="n">
        <v>1</v>
      </c>
      <c r="AG1022" s="58" t="n">
        <v>31.1443500518799</v>
      </c>
      <c r="AH1022" s="58" t="n">
        <v>3.50529864674894</v>
      </c>
      <c r="AI1022" s="59" t="b">
        <f aca="false">FALSE()</f>
        <v>0</v>
      </c>
      <c r="AJ1022" s="59" t="b">
        <f aca="false">TRUE()</f>
        <v>1</v>
      </c>
      <c r="AK1022" s="57" t="s">
        <v>5556</v>
      </c>
    </row>
    <row r="1023" customFormat="false" ht="15" hidden="false" customHeight="true" outlineLevel="0" collapsed="false">
      <c r="B1023" s="57" t="s">
        <v>4721</v>
      </c>
      <c r="C1023" s="57" t="s">
        <v>255</v>
      </c>
      <c r="D1023" s="57" t="s">
        <v>410</v>
      </c>
      <c r="E1023" s="59" t="b">
        <f aca="false">TRUE()</f>
        <v>1</v>
      </c>
      <c r="F1023" s="57" t="n">
        <v>1</v>
      </c>
      <c r="G1023" s="57" t="s">
        <v>5172</v>
      </c>
      <c r="H1023" s="57" t="s">
        <v>5146</v>
      </c>
      <c r="I1023" s="57" t="n">
        <v>5</v>
      </c>
      <c r="J1023" s="57" t="s">
        <v>4570</v>
      </c>
      <c r="K1023" s="57" t="n">
        <v>2</v>
      </c>
      <c r="L1023" s="59" t="b">
        <f aca="false">FALSE()</f>
        <v>0</v>
      </c>
      <c r="M1023" s="59" t="b">
        <f aca="false">TRUE()</f>
        <v>1</v>
      </c>
      <c r="N1023" s="59" t="b">
        <f aca="false">TRUE()</f>
        <v>1</v>
      </c>
      <c r="O1023" s="59" t="b">
        <f aca="false">TRUE()</f>
        <v>1</v>
      </c>
      <c r="P1023" s="59" t="b">
        <f aca="false">TRUE()</f>
        <v>1</v>
      </c>
      <c r="Q1023" s="57" t="s">
        <v>5447</v>
      </c>
      <c r="R1023" s="57" t="s">
        <v>5028</v>
      </c>
      <c r="S1023" s="57" t="s">
        <v>5558</v>
      </c>
      <c r="T1023" s="58" t="n">
        <v>1</v>
      </c>
      <c r="U1023" s="58" t="n">
        <v>35.8601989746094</v>
      </c>
      <c r="V1023" s="57" t="s">
        <v>551</v>
      </c>
      <c r="W1023" s="57" t="s">
        <v>282</v>
      </c>
      <c r="X1023" s="57" t="s">
        <v>5180</v>
      </c>
      <c r="Y1023" s="57" t="s">
        <v>5157</v>
      </c>
      <c r="Z1023" s="57" t="s">
        <v>4848</v>
      </c>
      <c r="AA1023" s="57" t="n">
        <v>146</v>
      </c>
      <c r="AB1023" s="57" t="n">
        <v>146</v>
      </c>
      <c r="AC1023" s="57" t="s">
        <v>5425</v>
      </c>
      <c r="AD1023" s="57" t="s">
        <v>5028</v>
      </c>
      <c r="AE1023" s="57" t="s">
        <v>4838</v>
      </c>
      <c r="AF1023" s="58" t="n">
        <v>1</v>
      </c>
      <c r="AG1023" s="58" t="n">
        <v>17.4820804595947</v>
      </c>
      <c r="AH1023" s="58" t="n">
        <v>3.72169060015742</v>
      </c>
      <c r="AI1023" s="59" t="b">
        <f aca="false">FALSE()</f>
        <v>0</v>
      </c>
      <c r="AJ1023" s="59" t="b">
        <f aca="false">TRUE()</f>
        <v>1</v>
      </c>
      <c r="AK1023" s="57" t="s">
        <v>5555</v>
      </c>
    </row>
    <row r="1024" customFormat="false" ht="15" hidden="false" customHeight="true" outlineLevel="0" collapsed="false">
      <c r="B1024" s="57" t="s">
        <v>4721</v>
      </c>
      <c r="C1024" s="57" t="s">
        <v>255</v>
      </c>
      <c r="D1024" s="57" t="s">
        <v>410</v>
      </c>
      <c r="E1024" s="59" t="b">
        <f aca="false">TRUE()</f>
        <v>1</v>
      </c>
      <c r="F1024" s="57" t="n">
        <v>1</v>
      </c>
      <c r="G1024" s="57" t="s">
        <v>5172</v>
      </c>
      <c r="H1024" s="57" t="s">
        <v>5146</v>
      </c>
      <c r="I1024" s="57" t="n">
        <v>5</v>
      </c>
      <c r="J1024" s="57" t="s">
        <v>4570</v>
      </c>
      <c r="K1024" s="57" t="n">
        <v>2</v>
      </c>
      <c r="L1024" s="59" t="b">
        <f aca="false">FALSE()</f>
        <v>0</v>
      </c>
      <c r="M1024" s="59" t="b">
        <f aca="false">TRUE()</f>
        <v>1</v>
      </c>
      <c r="N1024" s="59" t="b">
        <f aca="false">TRUE()</f>
        <v>1</v>
      </c>
      <c r="O1024" s="59" t="b">
        <f aca="false">TRUE()</f>
        <v>1</v>
      </c>
      <c r="P1024" s="59" t="b">
        <f aca="false">TRUE()</f>
        <v>1</v>
      </c>
      <c r="Q1024" s="57" t="s">
        <v>5447</v>
      </c>
      <c r="R1024" s="57" t="s">
        <v>5030</v>
      </c>
      <c r="S1024" s="57" t="s">
        <v>5558</v>
      </c>
      <c r="T1024" s="58" t="n">
        <v>1</v>
      </c>
      <c r="U1024" s="58" t="n">
        <v>38.8178901672363</v>
      </c>
      <c r="V1024" s="57" t="s">
        <v>551</v>
      </c>
      <c r="W1024" s="57" t="s">
        <v>282</v>
      </c>
      <c r="X1024" s="57" t="s">
        <v>5180</v>
      </c>
      <c r="Y1024" s="57" t="s">
        <v>5157</v>
      </c>
      <c r="Z1024" s="57" t="s">
        <v>4848</v>
      </c>
      <c r="AA1024" s="57" t="n">
        <v>145</v>
      </c>
      <c r="AB1024" s="57" t="n">
        <v>145</v>
      </c>
      <c r="AC1024" s="57" t="s">
        <v>5417</v>
      </c>
      <c r="AD1024" s="57" t="s">
        <v>5480</v>
      </c>
      <c r="AE1024" s="57" t="s">
        <v>4838</v>
      </c>
      <c r="AF1024" s="58" t="n">
        <v>1</v>
      </c>
      <c r="AG1024" s="58" t="n">
        <v>22.2926197052002</v>
      </c>
      <c r="AH1024" s="58" t="n">
        <v>4.41403013515991</v>
      </c>
      <c r="AI1024" s="59" t="b">
        <f aca="false">FALSE()</f>
        <v>0</v>
      </c>
      <c r="AJ1024" s="59" t="b">
        <f aca="false">FALSE()</f>
        <v>0</v>
      </c>
      <c r="AK1024" s="57" t="s">
        <v>5555</v>
      </c>
    </row>
    <row r="1025" customFormat="false" ht="15" hidden="false" customHeight="true" outlineLevel="0" collapsed="false">
      <c r="B1025" s="57" t="s">
        <v>4721</v>
      </c>
      <c r="C1025" s="57" t="s">
        <v>255</v>
      </c>
      <c r="D1025" s="57" t="s">
        <v>410</v>
      </c>
      <c r="E1025" s="59" t="b">
        <f aca="false">TRUE()</f>
        <v>1</v>
      </c>
      <c r="F1025" s="57" t="n">
        <v>1</v>
      </c>
      <c r="G1025" s="57" t="s">
        <v>5172</v>
      </c>
      <c r="H1025" s="57" t="s">
        <v>5146</v>
      </c>
      <c r="I1025" s="57" t="n">
        <v>5</v>
      </c>
      <c r="J1025" s="57" t="s">
        <v>4570</v>
      </c>
      <c r="K1025" s="57" t="n">
        <v>2</v>
      </c>
      <c r="L1025" s="59" t="b">
        <f aca="false">FALSE()</f>
        <v>0</v>
      </c>
      <c r="M1025" s="59" t="b">
        <f aca="false">TRUE()</f>
        <v>1</v>
      </c>
      <c r="N1025" s="59" t="b">
        <f aca="false">TRUE()</f>
        <v>1</v>
      </c>
      <c r="O1025" s="59" t="b">
        <f aca="false">TRUE()</f>
        <v>1</v>
      </c>
      <c r="P1025" s="59" t="b">
        <f aca="false">TRUE()</f>
        <v>1</v>
      </c>
      <c r="Q1025" s="57" t="s">
        <v>5447</v>
      </c>
      <c r="R1025" s="57" t="s">
        <v>5030</v>
      </c>
      <c r="S1025" s="57" t="s">
        <v>5558</v>
      </c>
      <c r="T1025" s="58" t="n">
        <v>1</v>
      </c>
      <c r="U1025" s="58" t="n">
        <v>38.8178901672363</v>
      </c>
      <c r="V1025" s="57" t="s">
        <v>551</v>
      </c>
      <c r="W1025" s="57" t="s">
        <v>282</v>
      </c>
      <c r="X1025" s="57" t="s">
        <v>5180</v>
      </c>
      <c r="Y1025" s="57" t="s">
        <v>5157</v>
      </c>
      <c r="Z1025" s="57" t="s">
        <v>4848</v>
      </c>
      <c r="AA1025" s="57" t="n">
        <v>146</v>
      </c>
      <c r="AB1025" s="57" t="n">
        <v>146</v>
      </c>
      <c r="AC1025" s="57" t="s">
        <v>5425</v>
      </c>
      <c r="AD1025" s="57" t="s">
        <v>4795</v>
      </c>
      <c r="AE1025" s="57" t="s">
        <v>4795</v>
      </c>
      <c r="AF1025" s="58" t="n">
        <v>1</v>
      </c>
      <c r="AG1025" s="58" t="n">
        <v>22.623929977417</v>
      </c>
      <c r="AH1025" s="58" t="n">
        <v>3.8382554801628</v>
      </c>
      <c r="AI1025" s="59" t="b">
        <f aca="false">FALSE()</f>
        <v>0</v>
      </c>
      <c r="AJ1025" s="59" t="b">
        <f aca="false">TRUE()</f>
        <v>1</v>
      </c>
      <c r="AK1025" s="57" t="s">
        <v>5555</v>
      </c>
    </row>
    <row r="1026" customFormat="false" ht="15" hidden="false" customHeight="true" outlineLevel="0" collapsed="false">
      <c r="B1026" s="57" t="s">
        <v>4721</v>
      </c>
      <c r="C1026" s="57" t="s">
        <v>255</v>
      </c>
      <c r="D1026" s="57" t="s">
        <v>410</v>
      </c>
      <c r="E1026" s="59" t="b">
        <f aca="false">TRUE()</f>
        <v>1</v>
      </c>
      <c r="F1026" s="57" t="n">
        <v>1</v>
      </c>
      <c r="G1026" s="57" t="s">
        <v>5172</v>
      </c>
      <c r="H1026" s="57" t="s">
        <v>5146</v>
      </c>
      <c r="I1026" s="57" t="n">
        <v>5</v>
      </c>
      <c r="J1026" s="57" t="s">
        <v>4570</v>
      </c>
      <c r="K1026" s="57" t="n">
        <v>2</v>
      </c>
      <c r="L1026" s="59" t="b">
        <f aca="false">FALSE()</f>
        <v>0</v>
      </c>
      <c r="M1026" s="59" t="b">
        <f aca="false">TRUE()</f>
        <v>1</v>
      </c>
      <c r="N1026" s="59" t="b">
        <f aca="false">TRUE()</f>
        <v>1</v>
      </c>
      <c r="O1026" s="59" t="b">
        <f aca="false">TRUE()</f>
        <v>1</v>
      </c>
      <c r="P1026" s="59" t="b">
        <f aca="false">TRUE()</f>
        <v>1</v>
      </c>
      <c r="Q1026" s="57" t="s">
        <v>5447</v>
      </c>
      <c r="R1026" s="57" t="s">
        <v>5030</v>
      </c>
      <c r="S1026" s="57" t="s">
        <v>5558</v>
      </c>
      <c r="T1026" s="58" t="n">
        <v>1</v>
      </c>
      <c r="U1026" s="58" t="n">
        <v>38.8178901672363</v>
      </c>
      <c r="V1026" s="57" t="s">
        <v>551</v>
      </c>
      <c r="W1026" s="57" t="s">
        <v>282</v>
      </c>
      <c r="X1026" s="57" t="s">
        <v>5180</v>
      </c>
      <c r="Y1026" s="57" t="s">
        <v>5157</v>
      </c>
      <c r="Z1026" s="57" t="s">
        <v>4848</v>
      </c>
      <c r="AA1026" s="57" t="n">
        <v>146</v>
      </c>
      <c r="AB1026" s="57" t="n">
        <v>146</v>
      </c>
      <c r="AC1026" s="57" t="s">
        <v>5425</v>
      </c>
      <c r="AD1026" s="57" t="s">
        <v>4840</v>
      </c>
      <c r="AE1026" s="57" t="s">
        <v>4838</v>
      </c>
      <c r="AF1026" s="58" t="n">
        <v>1</v>
      </c>
      <c r="AG1026" s="58" t="n">
        <v>20.5771903991699</v>
      </c>
      <c r="AH1026" s="58" t="n">
        <v>4.41585655810963</v>
      </c>
      <c r="AI1026" s="59" t="b">
        <f aca="false">FALSE()</f>
        <v>0</v>
      </c>
      <c r="AJ1026" s="59" t="b">
        <f aca="false">FALSE()</f>
        <v>0</v>
      </c>
      <c r="AK1026" s="57" t="s">
        <v>5555</v>
      </c>
    </row>
    <row r="1027" customFormat="false" ht="15" hidden="false" customHeight="true" outlineLevel="0" collapsed="false">
      <c r="B1027" s="57" t="s">
        <v>4721</v>
      </c>
      <c r="C1027" s="57" t="s">
        <v>255</v>
      </c>
      <c r="D1027" s="57" t="s">
        <v>410</v>
      </c>
      <c r="E1027" s="59" t="b">
        <f aca="false">TRUE()</f>
        <v>1</v>
      </c>
      <c r="F1027" s="57" t="n">
        <v>1</v>
      </c>
      <c r="G1027" s="57" t="s">
        <v>5172</v>
      </c>
      <c r="H1027" s="57" t="s">
        <v>5146</v>
      </c>
      <c r="I1027" s="57" t="n">
        <v>5</v>
      </c>
      <c r="J1027" s="57" t="s">
        <v>4570</v>
      </c>
      <c r="K1027" s="57" t="n">
        <v>2</v>
      </c>
      <c r="L1027" s="59" t="b">
        <f aca="false">FALSE()</f>
        <v>0</v>
      </c>
      <c r="M1027" s="59" t="b">
        <f aca="false">TRUE()</f>
        <v>1</v>
      </c>
      <c r="N1027" s="59" t="b">
        <f aca="false">TRUE()</f>
        <v>1</v>
      </c>
      <c r="O1027" s="59" t="b">
        <f aca="false">TRUE()</f>
        <v>1</v>
      </c>
      <c r="P1027" s="59" t="b">
        <f aca="false">TRUE()</f>
        <v>1</v>
      </c>
      <c r="Q1027" s="57" t="s">
        <v>5447</v>
      </c>
      <c r="R1027" s="57" t="s">
        <v>5030</v>
      </c>
      <c r="S1027" s="57" t="s">
        <v>5558</v>
      </c>
      <c r="T1027" s="58" t="n">
        <v>1</v>
      </c>
      <c r="U1027" s="58" t="n">
        <v>38.8178901672363</v>
      </c>
      <c r="V1027" s="57" t="s">
        <v>551</v>
      </c>
      <c r="W1027" s="57" t="s">
        <v>282</v>
      </c>
      <c r="X1027" s="57" t="s">
        <v>5180</v>
      </c>
      <c r="Y1027" s="57" t="s">
        <v>5157</v>
      </c>
      <c r="Z1027" s="57" t="s">
        <v>4848</v>
      </c>
      <c r="AA1027" s="57" t="n">
        <v>146</v>
      </c>
      <c r="AB1027" s="57" t="n">
        <v>146</v>
      </c>
      <c r="AC1027" s="57" t="s">
        <v>5425</v>
      </c>
      <c r="AD1027" s="57" t="s">
        <v>4838</v>
      </c>
      <c r="AE1027" s="57" t="s">
        <v>4838</v>
      </c>
      <c r="AF1027" s="58" t="n">
        <v>1</v>
      </c>
      <c r="AG1027" s="58" t="n">
        <v>24.1543407440186</v>
      </c>
      <c r="AH1027" s="58" t="n">
        <v>4.47919368357741</v>
      </c>
      <c r="AI1027" s="59" t="b">
        <f aca="false">FALSE()</f>
        <v>0</v>
      </c>
      <c r="AJ1027" s="59" t="b">
        <f aca="false">FALSE()</f>
        <v>0</v>
      </c>
      <c r="AK1027" s="57" t="s">
        <v>5555</v>
      </c>
    </row>
    <row r="1028" customFormat="false" ht="15" hidden="false" customHeight="true" outlineLevel="0" collapsed="false">
      <c r="B1028" s="57" t="s">
        <v>4721</v>
      </c>
      <c r="C1028" s="57" t="s">
        <v>255</v>
      </c>
      <c r="D1028" s="57" t="s">
        <v>410</v>
      </c>
      <c r="E1028" s="59" t="b">
        <f aca="false">TRUE()</f>
        <v>1</v>
      </c>
      <c r="F1028" s="57" t="n">
        <v>1</v>
      </c>
      <c r="G1028" s="57" t="s">
        <v>5172</v>
      </c>
      <c r="H1028" s="57" t="s">
        <v>5146</v>
      </c>
      <c r="I1028" s="57" t="n">
        <v>5</v>
      </c>
      <c r="J1028" s="57" t="s">
        <v>4570</v>
      </c>
      <c r="K1028" s="57" t="n">
        <v>2</v>
      </c>
      <c r="L1028" s="59" t="b">
        <f aca="false">FALSE()</f>
        <v>0</v>
      </c>
      <c r="M1028" s="59" t="b">
        <f aca="false">TRUE()</f>
        <v>1</v>
      </c>
      <c r="N1028" s="59" t="b">
        <f aca="false">TRUE()</f>
        <v>1</v>
      </c>
      <c r="O1028" s="59" t="b">
        <f aca="false">TRUE()</f>
        <v>1</v>
      </c>
      <c r="P1028" s="59" t="b">
        <f aca="false">TRUE()</f>
        <v>1</v>
      </c>
      <c r="Q1028" s="57" t="s">
        <v>5447</v>
      </c>
      <c r="R1028" s="57" t="s">
        <v>5030</v>
      </c>
      <c r="S1028" s="57" t="s">
        <v>5558</v>
      </c>
      <c r="T1028" s="58" t="n">
        <v>1</v>
      </c>
      <c r="U1028" s="58" t="n">
        <v>38.8178901672363</v>
      </c>
      <c r="V1028" s="57" t="s">
        <v>551</v>
      </c>
      <c r="W1028" s="57" t="s">
        <v>282</v>
      </c>
      <c r="X1028" s="57" t="s">
        <v>5180</v>
      </c>
      <c r="Y1028" s="57" t="s">
        <v>5157</v>
      </c>
      <c r="Z1028" s="57" t="s">
        <v>4848</v>
      </c>
      <c r="AA1028" s="57" t="n">
        <v>146</v>
      </c>
      <c r="AB1028" s="57" t="n">
        <v>146</v>
      </c>
      <c r="AC1028" s="57" t="s">
        <v>5425</v>
      </c>
      <c r="AD1028" s="57" t="s">
        <v>4866</v>
      </c>
      <c r="AE1028" s="57" t="s">
        <v>4866</v>
      </c>
      <c r="AF1028" s="58" t="n">
        <v>1</v>
      </c>
      <c r="AG1028" s="58" t="n">
        <v>31.1443500518799</v>
      </c>
      <c r="AH1028" s="58" t="n">
        <v>3.72957186568376</v>
      </c>
      <c r="AI1028" s="59" t="b">
        <f aca="false">FALSE()</f>
        <v>0</v>
      </c>
      <c r="AJ1028" s="59" t="b">
        <f aca="false">TRUE()</f>
        <v>1</v>
      </c>
      <c r="AK1028" s="57" t="s">
        <v>5556</v>
      </c>
    </row>
    <row r="1029" customFormat="false" ht="15" hidden="false" customHeight="true" outlineLevel="0" collapsed="false">
      <c r="B1029" s="57" t="s">
        <v>4721</v>
      </c>
      <c r="C1029" s="57" t="s">
        <v>255</v>
      </c>
      <c r="D1029" s="57" t="s">
        <v>410</v>
      </c>
      <c r="E1029" s="59" t="b">
        <f aca="false">TRUE()</f>
        <v>1</v>
      </c>
      <c r="F1029" s="57" t="n">
        <v>1</v>
      </c>
      <c r="G1029" s="57" t="s">
        <v>5172</v>
      </c>
      <c r="H1029" s="57" t="s">
        <v>5146</v>
      </c>
      <c r="I1029" s="57" t="n">
        <v>5</v>
      </c>
      <c r="J1029" s="57" t="s">
        <v>4570</v>
      </c>
      <c r="K1029" s="57" t="n">
        <v>2</v>
      </c>
      <c r="L1029" s="59" t="b">
        <f aca="false">FALSE()</f>
        <v>0</v>
      </c>
      <c r="M1029" s="59" t="b">
        <f aca="false">TRUE()</f>
        <v>1</v>
      </c>
      <c r="N1029" s="59" t="b">
        <f aca="false">TRUE()</f>
        <v>1</v>
      </c>
      <c r="O1029" s="59" t="b">
        <f aca="false">TRUE()</f>
        <v>1</v>
      </c>
      <c r="P1029" s="59" t="b">
        <f aca="false">TRUE()</f>
        <v>1</v>
      </c>
      <c r="Q1029" s="57" t="s">
        <v>5447</v>
      </c>
      <c r="R1029" s="57" t="s">
        <v>5030</v>
      </c>
      <c r="S1029" s="57" t="s">
        <v>5558</v>
      </c>
      <c r="T1029" s="58" t="n">
        <v>1</v>
      </c>
      <c r="U1029" s="58" t="n">
        <v>38.8178901672363</v>
      </c>
      <c r="V1029" s="57" t="s">
        <v>551</v>
      </c>
      <c r="W1029" s="57" t="s">
        <v>282</v>
      </c>
      <c r="X1029" s="57" t="s">
        <v>5180</v>
      </c>
      <c r="Y1029" s="57" t="s">
        <v>5157</v>
      </c>
      <c r="Z1029" s="57" t="s">
        <v>4848</v>
      </c>
      <c r="AA1029" s="57" t="n">
        <v>146</v>
      </c>
      <c r="AB1029" s="57" t="n">
        <v>146</v>
      </c>
      <c r="AC1029" s="57" t="s">
        <v>5425</v>
      </c>
      <c r="AD1029" s="57" t="s">
        <v>5028</v>
      </c>
      <c r="AE1029" s="57" t="s">
        <v>4838</v>
      </c>
      <c r="AF1029" s="58" t="n">
        <v>1</v>
      </c>
      <c r="AG1029" s="58" t="n">
        <v>17.4820804595947</v>
      </c>
      <c r="AH1029" s="58" t="n">
        <v>4.28684369704563</v>
      </c>
      <c r="AI1029" s="59" t="b">
        <f aca="false">FALSE()</f>
        <v>0</v>
      </c>
      <c r="AJ1029" s="59" t="b">
        <f aca="false">FALSE()</f>
        <v>0</v>
      </c>
      <c r="AK1029" s="57" t="s">
        <v>5555</v>
      </c>
    </row>
    <row r="1030" customFormat="false" ht="15" hidden="false" customHeight="true" outlineLevel="0" collapsed="false">
      <c r="B1030" s="57" t="s">
        <v>4721</v>
      </c>
      <c r="C1030" s="57" t="s">
        <v>255</v>
      </c>
      <c r="D1030" s="57" t="s">
        <v>410</v>
      </c>
      <c r="E1030" s="59" t="b">
        <f aca="false">TRUE()</f>
        <v>1</v>
      </c>
      <c r="F1030" s="57" t="n">
        <v>1</v>
      </c>
      <c r="G1030" s="57" t="s">
        <v>5172</v>
      </c>
      <c r="H1030" s="57" t="s">
        <v>5146</v>
      </c>
      <c r="I1030" s="57" t="n">
        <v>5</v>
      </c>
      <c r="J1030" s="57" t="s">
        <v>4570</v>
      </c>
      <c r="K1030" s="57" t="n">
        <v>2</v>
      </c>
      <c r="L1030" s="59" t="b">
        <f aca="false">FALSE()</f>
        <v>0</v>
      </c>
      <c r="M1030" s="59" t="b">
        <f aca="false">TRUE()</f>
        <v>1</v>
      </c>
      <c r="N1030" s="59" t="b">
        <f aca="false">TRUE()</f>
        <v>1</v>
      </c>
      <c r="O1030" s="59" t="b">
        <f aca="false">TRUE()</f>
        <v>1</v>
      </c>
      <c r="P1030" s="59" t="b">
        <f aca="false">TRUE()</f>
        <v>1</v>
      </c>
      <c r="Q1030" s="57" t="s">
        <v>5447</v>
      </c>
      <c r="R1030" s="57" t="s">
        <v>5481</v>
      </c>
      <c r="S1030" s="57" t="s">
        <v>5558</v>
      </c>
      <c r="T1030" s="58" t="n">
        <v>1</v>
      </c>
      <c r="U1030" s="58" t="n">
        <v>38.6454086303711</v>
      </c>
      <c r="V1030" s="57" t="s">
        <v>551</v>
      </c>
      <c r="W1030" s="57" t="s">
        <v>282</v>
      </c>
      <c r="X1030" s="57" t="s">
        <v>5180</v>
      </c>
      <c r="Y1030" s="57" t="s">
        <v>5157</v>
      </c>
      <c r="Z1030" s="57" t="s">
        <v>4848</v>
      </c>
      <c r="AA1030" s="57" t="n">
        <v>145</v>
      </c>
      <c r="AB1030" s="57" t="n">
        <v>145</v>
      </c>
      <c r="AC1030" s="57" t="s">
        <v>5417</v>
      </c>
      <c r="AD1030" s="57" t="s">
        <v>5480</v>
      </c>
      <c r="AE1030" s="57" t="s">
        <v>4838</v>
      </c>
      <c r="AF1030" s="58" t="n">
        <v>1</v>
      </c>
      <c r="AG1030" s="58" t="n">
        <v>22.2926197052002</v>
      </c>
      <c r="AH1030" s="58" t="n">
        <v>4.02566887265955</v>
      </c>
      <c r="AI1030" s="59" t="b">
        <f aca="false">FALSE()</f>
        <v>0</v>
      </c>
      <c r="AJ1030" s="59" t="b">
        <f aca="false">FALSE()</f>
        <v>0</v>
      </c>
      <c r="AK1030" s="57" t="s">
        <v>5555</v>
      </c>
    </row>
    <row r="1031" customFormat="false" ht="15" hidden="false" customHeight="true" outlineLevel="0" collapsed="false">
      <c r="B1031" s="57" t="s">
        <v>4721</v>
      </c>
      <c r="C1031" s="57" t="s">
        <v>255</v>
      </c>
      <c r="D1031" s="57" t="s">
        <v>410</v>
      </c>
      <c r="E1031" s="59" t="b">
        <f aca="false">TRUE()</f>
        <v>1</v>
      </c>
      <c r="F1031" s="57" t="n">
        <v>1</v>
      </c>
      <c r="G1031" s="57" t="s">
        <v>5172</v>
      </c>
      <c r="H1031" s="57" t="s">
        <v>5146</v>
      </c>
      <c r="I1031" s="57" t="n">
        <v>5</v>
      </c>
      <c r="J1031" s="57" t="s">
        <v>4570</v>
      </c>
      <c r="K1031" s="57" t="n">
        <v>2</v>
      </c>
      <c r="L1031" s="59" t="b">
        <f aca="false">FALSE()</f>
        <v>0</v>
      </c>
      <c r="M1031" s="59" t="b">
        <f aca="false">TRUE()</f>
        <v>1</v>
      </c>
      <c r="N1031" s="59" t="b">
        <f aca="false">TRUE()</f>
        <v>1</v>
      </c>
      <c r="O1031" s="59" t="b">
        <f aca="false">TRUE()</f>
        <v>1</v>
      </c>
      <c r="P1031" s="59" t="b">
        <f aca="false">TRUE()</f>
        <v>1</v>
      </c>
      <c r="Q1031" s="57" t="s">
        <v>5447</v>
      </c>
      <c r="R1031" s="57" t="s">
        <v>5481</v>
      </c>
      <c r="S1031" s="57" t="s">
        <v>5558</v>
      </c>
      <c r="T1031" s="58" t="n">
        <v>1</v>
      </c>
      <c r="U1031" s="58" t="n">
        <v>38.6454086303711</v>
      </c>
      <c r="V1031" s="57" t="s">
        <v>551</v>
      </c>
      <c r="W1031" s="57" t="s">
        <v>282</v>
      </c>
      <c r="X1031" s="57" t="s">
        <v>5180</v>
      </c>
      <c r="Y1031" s="57" t="s">
        <v>5157</v>
      </c>
      <c r="Z1031" s="57" t="s">
        <v>4848</v>
      </c>
      <c r="AA1031" s="57" t="n">
        <v>146</v>
      </c>
      <c r="AB1031" s="57" t="n">
        <v>146</v>
      </c>
      <c r="AC1031" s="57" t="s">
        <v>5425</v>
      </c>
      <c r="AD1031" s="57" t="s">
        <v>4866</v>
      </c>
      <c r="AE1031" s="57" t="s">
        <v>4866</v>
      </c>
      <c r="AF1031" s="58" t="n">
        <v>1</v>
      </c>
      <c r="AG1031" s="58" t="n">
        <v>31.1443500518799</v>
      </c>
      <c r="AH1031" s="58" t="n">
        <v>3.9791558763763</v>
      </c>
      <c r="AI1031" s="59" t="b">
        <f aca="false">FALSE()</f>
        <v>0</v>
      </c>
      <c r="AJ1031" s="59" t="b">
        <f aca="false">TRUE()</f>
        <v>1</v>
      </c>
      <c r="AK1031" s="57" t="s">
        <v>5556</v>
      </c>
    </row>
    <row r="1032" customFormat="false" ht="15" hidden="false" customHeight="true" outlineLevel="0" collapsed="false">
      <c r="B1032" s="57" t="s">
        <v>4721</v>
      </c>
      <c r="C1032" s="57" t="s">
        <v>255</v>
      </c>
      <c r="D1032" s="57" t="s">
        <v>410</v>
      </c>
      <c r="E1032" s="59" t="b">
        <f aca="false">TRUE()</f>
        <v>1</v>
      </c>
      <c r="F1032" s="57" t="n">
        <v>1</v>
      </c>
      <c r="G1032" s="57" t="s">
        <v>5172</v>
      </c>
      <c r="H1032" s="57" t="s">
        <v>5146</v>
      </c>
      <c r="I1032" s="57" t="n">
        <v>5</v>
      </c>
      <c r="J1032" s="57" t="s">
        <v>4570</v>
      </c>
      <c r="K1032" s="57" t="n">
        <v>2</v>
      </c>
      <c r="L1032" s="59" t="b">
        <f aca="false">FALSE()</f>
        <v>0</v>
      </c>
      <c r="M1032" s="59" t="b">
        <f aca="false">TRUE()</f>
        <v>1</v>
      </c>
      <c r="N1032" s="59" t="b">
        <f aca="false">TRUE()</f>
        <v>1</v>
      </c>
      <c r="O1032" s="59" t="b">
        <f aca="false">TRUE()</f>
        <v>1</v>
      </c>
      <c r="P1032" s="59" t="b">
        <f aca="false">TRUE()</f>
        <v>1</v>
      </c>
      <c r="Q1032" s="57" t="s">
        <v>5447</v>
      </c>
      <c r="R1032" s="57" t="s">
        <v>5487</v>
      </c>
      <c r="S1032" s="57" t="s">
        <v>5558</v>
      </c>
      <c r="T1032" s="58" t="n">
        <v>1</v>
      </c>
      <c r="U1032" s="58" t="n">
        <v>37.8152198791504</v>
      </c>
      <c r="V1032" s="57" t="s">
        <v>341</v>
      </c>
      <c r="W1032" s="57" t="s">
        <v>282</v>
      </c>
      <c r="X1032" s="57" t="s">
        <v>5174</v>
      </c>
      <c r="Y1032" s="57" t="s">
        <v>5173</v>
      </c>
      <c r="Z1032" s="57" t="s">
        <v>425</v>
      </c>
      <c r="AA1032" s="57" t="n">
        <v>176</v>
      </c>
      <c r="AB1032" s="57" t="n">
        <v>176</v>
      </c>
      <c r="AC1032" s="57" t="s">
        <v>5459</v>
      </c>
      <c r="AD1032" s="57" t="s">
        <v>5030</v>
      </c>
      <c r="AE1032" s="57" t="s">
        <v>4838</v>
      </c>
      <c r="AF1032" s="58" t="n">
        <v>1</v>
      </c>
      <c r="AG1032" s="58" t="n">
        <v>31.2770805358887</v>
      </c>
      <c r="AH1032" s="58" t="n">
        <v>4.24742505386499</v>
      </c>
      <c r="AI1032" s="59" t="b">
        <f aca="false">FALSE()</f>
        <v>0</v>
      </c>
      <c r="AJ1032" s="59" t="b">
        <f aca="false">FALSE()</f>
        <v>0</v>
      </c>
      <c r="AK1032" s="57" t="s">
        <v>5555</v>
      </c>
    </row>
    <row r="1033" customFormat="false" ht="15" hidden="false" customHeight="true" outlineLevel="0" collapsed="false">
      <c r="B1033" s="57" t="s">
        <v>4721</v>
      </c>
      <c r="C1033" s="57" t="s">
        <v>255</v>
      </c>
      <c r="D1033" s="57" t="s">
        <v>410</v>
      </c>
      <c r="E1033" s="59" t="b">
        <f aca="false">TRUE()</f>
        <v>1</v>
      </c>
      <c r="F1033" s="57" t="n">
        <v>1</v>
      </c>
      <c r="G1033" s="57" t="s">
        <v>5172</v>
      </c>
      <c r="H1033" s="57" t="s">
        <v>5146</v>
      </c>
      <c r="I1033" s="57" t="n">
        <v>5</v>
      </c>
      <c r="J1033" s="57" t="s">
        <v>4570</v>
      </c>
      <c r="K1033" s="57" t="n">
        <v>2</v>
      </c>
      <c r="L1033" s="59" t="b">
        <f aca="false">FALSE()</f>
        <v>0</v>
      </c>
      <c r="M1033" s="59" t="b">
        <f aca="false">TRUE()</f>
        <v>1</v>
      </c>
      <c r="N1033" s="59" t="b">
        <f aca="false">TRUE()</f>
        <v>1</v>
      </c>
      <c r="O1033" s="59" t="b">
        <f aca="false">TRUE()</f>
        <v>1</v>
      </c>
      <c r="P1033" s="59" t="b">
        <f aca="false">TRUE()</f>
        <v>1</v>
      </c>
      <c r="Q1033" s="57" t="s">
        <v>5447</v>
      </c>
      <c r="R1033" s="57" t="s">
        <v>5487</v>
      </c>
      <c r="S1033" s="57" t="s">
        <v>5558</v>
      </c>
      <c r="T1033" s="58" t="n">
        <v>1</v>
      </c>
      <c r="U1033" s="58" t="n">
        <v>37.8152198791504</v>
      </c>
      <c r="V1033" s="57" t="s">
        <v>341</v>
      </c>
      <c r="W1033" s="57" t="s">
        <v>282</v>
      </c>
      <c r="X1033" s="57" t="s">
        <v>5174</v>
      </c>
      <c r="Y1033" s="57" t="s">
        <v>5173</v>
      </c>
      <c r="Z1033" s="57" t="s">
        <v>425</v>
      </c>
      <c r="AA1033" s="57" t="n">
        <v>176</v>
      </c>
      <c r="AB1033" s="57" t="n">
        <v>176</v>
      </c>
      <c r="AC1033" s="57" t="s">
        <v>5459</v>
      </c>
      <c r="AD1033" s="57" t="s">
        <v>5481</v>
      </c>
      <c r="AE1033" s="57" t="s">
        <v>4838</v>
      </c>
      <c r="AF1033" s="58" t="n">
        <v>1</v>
      </c>
      <c r="AG1033" s="58" t="n">
        <v>29.5676403045654</v>
      </c>
      <c r="AH1033" s="58" t="n">
        <v>4.33759692420814</v>
      </c>
      <c r="AI1033" s="59" t="b">
        <f aca="false">FALSE()</f>
        <v>0</v>
      </c>
      <c r="AJ1033" s="59" t="b">
        <f aca="false">FALSE()</f>
        <v>0</v>
      </c>
      <c r="AK1033" s="57" t="s">
        <v>5555</v>
      </c>
    </row>
    <row r="1034" customFormat="false" ht="15" hidden="false" customHeight="true" outlineLevel="0" collapsed="false">
      <c r="B1034" s="57" t="s">
        <v>4721</v>
      </c>
      <c r="C1034" s="57" t="s">
        <v>255</v>
      </c>
      <c r="D1034" s="57" t="s">
        <v>410</v>
      </c>
      <c r="E1034" s="59" t="b">
        <f aca="false">TRUE()</f>
        <v>1</v>
      </c>
      <c r="F1034" s="57" t="n">
        <v>1</v>
      </c>
      <c r="G1034" s="57" t="s">
        <v>5172</v>
      </c>
      <c r="H1034" s="57" t="s">
        <v>5146</v>
      </c>
      <c r="I1034" s="57" t="n">
        <v>5</v>
      </c>
      <c r="J1034" s="57" t="s">
        <v>4570</v>
      </c>
      <c r="K1034" s="57" t="n">
        <v>2</v>
      </c>
      <c r="L1034" s="59" t="b">
        <f aca="false">FALSE()</f>
        <v>0</v>
      </c>
      <c r="M1034" s="59" t="b">
        <f aca="false">TRUE()</f>
        <v>1</v>
      </c>
      <c r="N1034" s="59" t="b">
        <f aca="false">TRUE()</f>
        <v>1</v>
      </c>
      <c r="O1034" s="59" t="b">
        <f aca="false">TRUE()</f>
        <v>1</v>
      </c>
      <c r="P1034" s="59" t="b">
        <f aca="false">TRUE()</f>
        <v>1</v>
      </c>
      <c r="Q1034" s="57" t="s">
        <v>5447</v>
      </c>
      <c r="R1034" s="57" t="s">
        <v>5487</v>
      </c>
      <c r="S1034" s="57" t="s">
        <v>5558</v>
      </c>
      <c r="T1034" s="58" t="n">
        <v>1</v>
      </c>
      <c r="U1034" s="58" t="n">
        <v>37.8152198791504</v>
      </c>
      <c r="V1034" s="57" t="s">
        <v>341</v>
      </c>
      <c r="W1034" s="57" t="s">
        <v>282</v>
      </c>
      <c r="X1034" s="57" t="s">
        <v>5174</v>
      </c>
      <c r="Y1034" s="57" t="s">
        <v>5173</v>
      </c>
      <c r="Z1034" s="57" t="s">
        <v>425</v>
      </c>
      <c r="AA1034" s="57" t="n">
        <v>176</v>
      </c>
      <c r="AB1034" s="57" t="n">
        <v>176</v>
      </c>
      <c r="AC1034" s="57" t="s">
        <v>5459</v>
      </c>
      <c r="AD1034" s="57" t="s">
        <v>5487</v>
      </c>
      <c r="AE1034" s="57" t="s">
        <v>4838</v>
      </c>
      <c r="AF1034" s="58" t="n">
        <v>1</v>
      </c>
      <c r="AG1034" s="58" t="n">
        <v>30.5832901000977</v>
      </c>
      <c r="AH1034" s="58" t="n">
        <v>3.79979024059223</v>
      </c>
      <c r="AI1034" s="59" t="b">
        <f aca="false">FALSE()</f>
        <v>0</v>
      </c>
      <c r="AJ1034" s="59" t="b">
        <f aca="false">TRUE()</f>
        <v>1</v>
      </c>
      <c r="AK1034" s="57" t="s">
        <v>5555</v>
      </c>
    </row>
    <row r="1035" customFormat="false" ht="15" hidden="false" customHeight="true" outlineLevel="0" collapsed="false">
      <c r="B1035" s="57" t="s">
        <v>4721</v>
      </c>
      <c r="C1035" s="57" t="s">
        <v>255</v>
      </c>
      <c r="D1035" s="57" t="s">
        <v>410</v>
      </c>
      <c r="E1035" s="59" t="b">
        <f aca="false">TRUE()</f>
        <v>1</v>
      </c>
      <c r="F1035" s="57" t="n">
        <v>1</v>
      </c>
      <c r="G1035" s="57" t="s">
        <v>5172</v>
      </c>
      <c r="H1035" s="57" t="s">
        <v>5146</v>
      </c>
      <c r="I1035" s="57" t="n">
        <v>5</v>
      </c>
      <c r="J1035" s="57" t="s">
        <v>4570</v>
      </c>
      <c r="K1035" s="57" t="n">
        <v>2</v>
      </c>
      <c r="L1035" s="59" t="b">
        <f aca="false">FALSE()</f>
        <v>0</v>
      </c>
      <c r="M1035" s="59" t="b">
        <f aca="false">TRUE()</f>
        <v>1</v>
      </c>
      <c r="N1035" s="59" t="b">
        <f aca="false">TRUE()</f>
        <v>1</v>
      </c>
      <c r="O1035" s="59" t="b">
        <f aca="false">TRUE()</f>
        <v>1</v>
      </c>
      <c r="P1035" s="59" t="b">
        <f aca="false">TRUE()</f>
        <v>1</v>
      </c>
      <c r="Q1035" s="57" t="s">
        <v>5447</v>
      </c>
      <c r="R1035" s="57" t="s">
        <v>5487</v>
      </c>
      <c r="S1035" s="57" t="s">
        <v>5558</v>
      </c>
      <c r="T1035" s="58" t="n">
        <v>1</v>
      </c>
      <c r="U1035" s="58" t="n">
        <v>37.8152198791504</v>
      </c>
      <c r="V1035" s="57" t="s">
        <v>341</v>
      </c>
      <c r="W1035" s="57" t="s">
        <v>282</v>
      </c>
      <c r="X1035" s="57" t="s">
        <v>5174</v>
      </c>
      <c r="Y1035" s="57" t="s">
        <v>5173</v>
      </c>
      <c r="Z1035" s="57" t="s">
        <v>425</v>
      </c>
      <c r="AA1035" s="57" t="n">
        <v>176</v>
      </c>
      <c r="AB1035" s="57" t="n">
        <v>176</v>
      </c>
      <c r="AC1035" s="57" t="s">
        <v>5459</v>
      </c>
      <c r="AD1035" s="57" t="s">
        <v>5450</v>
      </c>
      <c r="AE1035" s="57" t="s">
        <v>4838</v>
      </c>
      <c r="AF1035" s="58" t="n">
        <v>1</v>
      </c>
      <c r="AG1035" s="58" t="n">
        <v>29.7602500915527</v>
      </c>
      <c r="AH1035" s="58" t="n">
        <v>4.02393156538476</v>
      </c>
      <c r="AI1035" s="59" t="b">
        <f aca="false">FALSE()</f>
        <v>0</v>
      </c>
      <c r="AJ1035" s="59" t="b">
        <f aca="false">FALSE()</f>
        <v>0</v>
      </c>
      <c r="AK1035" s="57" t="s">
        <v>5555</v>
      </c>
    </row>
    <row r="1036" customFormat="false" ht="15" hidden="false" customHeight="true" outlineLevel="0" collapsed="false">
      <c r="B1036" s="57" t="s">
        <v>4721</v>
      </c>
      <c r="C1036" s="57" t="s">
        <v>255</v>
      </c>
      <c r="D1036" s="57" t="s">
        <v>410</v>
      </c>
      <c r="E1036" s="59" t="b">
        <f aca="false">TRUE()</f>
        <v>1</v>
      </c>
      <c r="F1036" s="57" t="n">
        <v>1</v>
      </c>
      <c r="G1036" s="57" t="s">
        <v>5172</v>
      </c>
      <c r="H1036" s="57" t="s">
        <v>5146</v>
      </c>
      <c r="I1036" s="57" t="n">
        <v>5</v>
      </c>
      <c r="J1036" s="57" t="s">
        <v>4570</v>
      </c>
      <c r="K1036" s="57" t="n">
        <v>2</v>
      </c>
      <c r="L1036" s="59" t="b">
        <f aca="false">FALSE()</f>
        <v>0</v>
      </c>
      <c r="M1036" s="59" t="b">
        <f aca="false">TRUE()</f>
        <v>1</v>
      </c>
      <c r="N1036" s="59" t="b">
        <f aca="false">TRUE()</f>
        <v>1</v>
      </c>
      <c r="O1036" s="59" t="b">
        <f aca="false">TRUE()</f>
        <v>1</v>
      </c>
      <c r="P1036" s="59" t="b">
        <f aca="false">TRUE()</f>
        <v>1</v>
      </c>
      <c r="Q1036" s="57" t="s">
        <v>5447</v>
      </c>
      <c r="R1036" s="57" t="s">
        <v>5487</v>
      </c>
      <c r="S1036" s="57" t="s">
        <v>5558</v>
      </c>
      <c r="T1036" s="58" t="n">
        <v>1</v>
      </c>
      <c r="U1036" s="58" t="n">
        <v>37.8152198791504</v>
      </c>
      <c r="V1036" s="57" t="s">
        <v>341</v>
      </c>
      <c r="W1036" s="57" t="s">
        <v>282</v>
      </c>
      <c r="X1036" s="57" t="s">
        <v>5174</v>
      </c>
      <c r="Y1036" s="57" t="s">
        <v>5173</v>
      </c>
      <c r="Z1036" s="57" t="s">
        <v>425</v>
      </c>
      <c r="AA1036" s="57" t="n">
        <v>176</v>
      </c>
      <c r="AB1036" s="57" t="n">
        <v>176</v>
      </c>
      <c r="AC1036" s="57" t="s">
        <v>5459</v>
      </c>
      <c r="AD1036" s="57" t="s">
        <v>5493</v>
      </c>
      <c r="AE1036" s="57" t="s">
        <v>4838</v>
      </c>
      <c r="AF1036" s="58" t="n">
        <v>1</v>
      </c>
      <c r="AG1036" s="58" t="n">
        <v>28.2560901641846</v>
      </c>
      <c r="AH1036" s="58" t="n">
        <v>3.44025741265097</v>
      </c>
      <c r="AI1036" s="59" t="b">
        <f aca="false">TRUE()</f>
        <v>1</v>
      </c>
      <c r="AJ1036" s="59" t="b">
        <f aca="false">TRUE()</f>
        <v>1</v>
      </c>
      <c r="AK1036" s="57" t="s">
        <v>5555</v>
      </c>
    </row>
    <row r="1037" customFormat="false" ht="15" hidden="false" customHeight="true" outlineLevel="0" collapsed="false">
      <c r="B1037" s="57" t="s">
        <v>4721</v>
      </c>
      <c r="C1037" s="57" t="s">
        <v>255</v>
      </c>
      <c r="D1037" s="57" t="s">
        <v>410</v>
      </c>
      <c r="E1037" s="59" t="b">
        <f aca="false">TRUE()</f>
        <v>1</v>
      </c>
      <c r="F1037" s="57" t="n">
        <v>1</v>
      </c>
      <c r="G1037" s="57" t="s">
        <v>5172</v>
      </c>
      <c r="H1037" s="57" t="s">
        <v>5146</v>
      </c>
      <c r="I1037" s="57" t="n">
        <v>5</v>
      </c>
      <c r="J1037" s="57" t="s">
        <v>4570</v>
      </c>
      <c r="K1037" s="57" t="n">
        <v>2</v>
      </c>
      <c r="L1037" s="59" t="b">
        <f aca="false">FALSE()</f>
        <v>0</v>
      </c>
      <c r="M1037" s="59" t="b">
        <f aca="false">TRUE()</f>
        <v>1</v>
      </c>
      <c r="N1037" s="59" t="b">
        <f aca="false">TRUE()</f>
        <v>1</v>
      </c>
      <c r="O1037" s="59" t="b">
        <f aca="false">TRUE()</f>
        <v>1</v>
      </c>
      <c r="P1037" s="59" t="b">
        <f aca="false">TRUE()</f>
        <v>1</v>
      </c>
      <c r="Q1037" s="57" t="s">
        <v>5447</v>
      </c>
      <c r="R1037" s="57" t="s">
        <v>5487</v>
      </c>
      <c r="S1037" s="57" t="s">
        <v>5558</v>
      </c>
      <c r="T1037" s="58" t="n">
        <v>1</v>
      </c>
      <c r="U1037" s="58" t="n">
        <v>37.8152198791504</v>
      </c>
      <c r="V1037" s="57" t="s">
        <v>341</v>
      </c>
      <c r="W1037" s="57" t="s">
        <v>282</v>
      </c>
      <c r="X1037" s="57" t="s">
        <v>5174</v>
      </c>
      <c r="Y1037" s="57" t="s">
        <v>5173</v>
      </c>
      <c r="Z1037" s="57" t="s">
        <v>425</v>
      </c>
      <c r="AA1037" s="57" t="n">
        <v>176</v>
      </c>
      <c r="AB1037" s="57" t="n">
        <v>176</v>
      </c>
      <c r="AC1037" s="57" t="s">
        <v>5459</v>
      </c>
      <c r="AD1037" s="57" t="s">
        <v>5460</v>
      </c>
      <c r="AE1037" s="57" t="s">
        <v>4838</v>
      </c>
      <c r="AF1037" s="58" t="n">
        <v>1</v>
      </c>
      <c r="AG1037" s="58" t="n">
        <v>29.4083690643311</v>
      </c>
      <c r="AH1037" s="58" t="n">
        <v>3.56715979308469</v>
      </c>
      <c r="AI1037" s="59" t="b">
        <f aca="false">FALSE()</f>
        <v>0</v>
      </c>
      <c r="AJ1037" s="59" t="b">
        <f aca="false">TRUE()</f>
        <v>1</v>
      </c>
      <c r="AK1037" s="57" t="s">
        <v>5555</v>
      </c>
    </row>
    <row r="1038" customFormat="false" ht="15" hidden="false" customHeight="true" outlineLevel="0" collapsed="false">
      <c r="B1038" s="57" t="s">
        <v>4721</v>
      </c>
      <c r="C1038" s="57" t="s">
        <v>255</v>
      </c>
      <c r="D1038" s="57" t="s">
        <v>410</v>
      </c>
      <c r="E1038" s="59" t="b">
        <f aca="false">TRUE()</f>
        <v>1</v>
      </c>
      <c r="F1038" s="57" t="n">
        <v>1</v>
      </c>
      <c r="G1038" s="57" t="s">
        <v>5172</v>
      </c>
      <c r="H1038" s="57" t="s">
        <v>5146</v>
      </c>
      <c r="I1038" s="57" t="n">
        <v>5</v>
      </c>
      <c r="J1038" s="57" t="s">
        <v>4570</v>
      </c>
      <c r="K1038" s="57" t="n">
        <v>2</v>
      </c>
      <c r="L1038" s="59" t="b">
        <f aca="false">FALSE()</f>
        <v>0</v>
      </c>
      <c r="M1038" s="59" t="b">
        <f aca="false">TRUE()</f>
        <v>1</v>
      </c>
      <c r="N1038" s="59" t="b">
        <f aca="false">TRUE()</f>
        <v>1</v>
      </c>
      <c r="O1038" s="59" t="b">
        <f aca="false">TRUE()</f>
        <v>1</v>
      </c>
      <c r="P1038" s="59" t="b">
        <f aca="false">TRUE()</f>
        <v>1</v>
      </c>
      <c r="Q1038" s="57" t="s">
        <v>5447</v>
      </c>
      <c r="R1038" s="57" t="s">
        <v>5487</v>
      </c>
      <c r="S1038" s="57" t="s">
        <v>5558</v>
      </c>
      <c r="T1038" s="58" t="n">
        <v>1</v>
      </c>
      <c r="U1038" s="58" t="n">
        <v>37.8152198791504</v>
      </c>
      <c r="V1038" s="57" t="s">
        <v>551</v>
      </c>
      <c r="W1038" s="57" t="s">
        <v>282</v>
      </c>
      <c r="X1038" s="57" t="s">
        <v>5180</v>
      </c>
      <c r="Y1038" s="57" t="s">
        <v>5157</v>
      </c>
      <c r="Z1038" s="57" t="s">
        <v>4848</v>
      </c>
      <c r="AA1038" s="57" t="n">
        <v>145</v>
      </c>
      <c r="AB1038" s="57" t="n">
        <v>145</v>
      </c>
      <c r="AC1038" s="57" t="s">
        <v>5417</v>
      </c>
      <c r="AD1038" s="57" t="s">
        <v>4840</v>
      </c>
      <c r="AE1038" s="57" t="s">
        <v>4838</v>
      </c>
      <c r="AF1038" s="58" t="n">
        <v>1</v>
      </c>
      <c r="AG1038" s="58" t="n">
        <v>21.8921394348145</v>
      </c>
      <c r="AH1038" s="58" t="n">
        <v>4.1988321881328</v>
      </c>
      <c r="AI1038" s="59" t="b">
        <f aca="false">FALSE()</f>
        <v>0</v>
      </c>
      <c r="AJ1038" s="59" t="b">
        <f aca="false">FALSE()</f>
        <v>0</v>
      </c>
      <c r="AK1038" s="57" t="s">
        <v>5555</v>
      </c>
    </row>
    <row r="1039" customFormat="false" ht="15" hidden="false" customHeight="true" outlineLevel="0" collapsed="false">
      <c r="B1039" s="57" t="s">
        <v>4721</v>
      </c>
      <c r="C1039" s="57" t="s">
        <v>255</v>
      </c>
      <c r="D1039" s="57" t="s">
        <v>410</v>
      </c>
      <c r="E1039" s="59" t="b">
        <f aca="false">TRUE()</f>
        <v>1</v>
      </c>
      <c r="F1039" s="57" t="n">
        <v>1</v>
      </c>
      <c r="G1039" s="57" t="s">
        <v>5172</v>
      </c>
      <c r="H1039" s="57" t="s">
        <v>5146</v>
      </c>
      <c r="I1039" s="57" t="n">
        <v>5</v>
      </c>
      <c r="J1039" s="57" t="s">
        <v>4570</v>
      </c>
      <c r="K1039" s="57" t="n">
        <v>2</v>
      </c>
      <c r="L1039" s="59" t="b">
        <f aca="false">FALSE()</f>
        <v>0</v>
      </c>
      <c r="M1039" s="59" t="b">
        <f aca="false">TRUE()</f>
        <v>1</v>
      </c>
      <c r="N1039" s="59" t="b">
        <f aca="false">TRUE()</f>
        <v>1</v>
      </c>
      <c r="O1039" s="59" t="b">
        <f aca="false">TRUE()</f>
        <v>1</v>
      </c>
      <c r="P1039" s="59" t="b">
        <f aca="false">TRUE()</f>
        <v>1</v>
      </c>
      <c r="Q1039" s="57" t="s">
        <v>5447</v>
      </c>
      <c r="R1039" s="57" t="s">
        <v>5487</v>
      </c>
      <c r="S1039" s="57" t="s">
        <v>5558</v>
      </c>
      <c r="T1039" s="58" t="n">
        <v>1</v>
      </c>
      <c r="U1039" s="58" t="n">
        <v>37.8152198791504</v>
      </c>
      <c r="V1039" s="57" t="s">
        <v>551</v>
      </c>
      <c r="W1039" s="57" t="s">
        <v>282</v>
      </c>
      <c r="X1039" s="57" t="s">
        <v>5180</v>
      </c>
      <c r="Y1039" s="57" t="s">
        <v>5157</v>
      </c>
      <c r="Z1039" s="57" t="s">
        <v>4848</v>
      </c>
      <c r="AA1039" s="57" t="n">
        <v>145</v>
      </c>
      <c r="AB1039" s="57" t="n">
        <v>145</v>
      </c>
      <c r="AC1039" s="57" t="s">
        <v>5417</v>
      </c>
      <c r="AD1039" s="57" t="s">
        <v>4838</v>
      </c>
      <c r="AE1039" s="57" t="s">
        <v>4838</v>
      </c>
      <c r="AF1039" s="58" t="n">
        <v>1</v>
      </c>
      <c r="AG1039" s="58" t="n">
        <v>23.3187294006348</v>
      </c>
      <c r="AH1039" s="58" t="n">
        <v>4.40725801207509</v>
      </c>
      <c r="AI1039" s="59" t="b">
        <f aca="false">FALSE()</f>
        <v>0</v>
      </c>
      <c r="AJ1039" s="59" t="b">
        <f aca="false">FALSE()</f>
        <v>0</v>
      </c>
      <c r="AK1039" s="57" t="s">
        <v>5555</v>
      </c>
    </row>
    <row r="1040" customFormat="false" ht="15" hidden="false" customHeight="true" outlineLevel="0" collapsed="false">
      <c r="B1040" s="57" t="s">
        <v>4721</v>
      </c>
      <c r="C1040" s="57" t="s">
        <v>255</v>
      </c>
      <c r="D1040" s="57" t="s">
        <v>410</v>
      </c>
      <c r="E1040" s="59" t="b">
        <f aca="false">TRUE()</f>
        <v>1</v>
      </c>
      <c r="F1040" s="57" t="n">
        <v>1</v>
      </c>
      <c r="G1040" s="57" t="s">
        <v>5172</v>
      </c>
      <c r="H1040" s="57" t="s">
        <v>5146</v>
      </c>
      <c r="I1040" s="57" t="n">
        <v>5</v>
      </c>
      <c r="J1040" s="57" t="s">
        <v>4570</v>
      </c>
      <c r="K1040" s="57" t="n">
        <v>2</v>
      </c>
      <c r="L1040" s="59" t="b">
        <f aca="false">FALSE()</f>
        <v>0</v>
      </c>
      <c r="M1040" s="59" t="b">
        <f aca="false">TRUE()</f>
        <v>1</v>
      </c>
      <c r="N1040" s="59" t="b">
        <f aca="false">TRUE()</f>
        <v>1</v>
      </c>
      <c r="O1040" s="59" t="b">
        <f aca="false">TRUE()</f>
        <v>1</v>
      </c>
      <c r="P1040" s="59" t="b">
        <f aca="false">TRUE()</f>
        <v>1</v>
      </c>
      <c r="Q1040" s="57" t="s">
        <v>5447</v>
      </c>
      <c r="R1040" s="57" t="s">
        <v>5487</v>
      </c>
      <c r="S1040" s="57" t="s">
        <v>5558</v>
      </c>
      <c r="T1040" s="58" t="n">
        <v>1</v>
      </c>
      <c r="U1040" s="58" t="n">
        <v>37.8152198791504</v>
      </c>
      <c r="V1040" s="57" t="s">
        <v>551</v>
      </c>
      <c r="W1040" s="57" t="s">
        <v>282</v>
      </c>
      <c r="X1040" s="57" t="s">
        <v>5180</v>
      </c>
      <c r="Y1040" s="57" t="s">
        <v>5157</v>
      </c>
      <c r="Z1040" s="57" t="s">
        <v>4848</v>
      </c>
      <c r="AA1040" s="57" t="n">
        <v>145</v>
      </c>
      <c r="AB1040" s="57" t="n">
        <v>145</v>
      </c>
      <c r="AC1040" s="57" t="s">
        <v>5417</v>
      </c>
      <c r="AD1040" s="57" t="s">
        <v>5480</v>
      </c>
      <c r="AE1040" s="57" t="s">
        <v>4838</v>
      </c>
      <c r="AF1040" s="58" t="n">
        <v>1</v>
      </c>
      <c r="AG1040" s="58" t="n">
        <v>22.2926197052002</v>
      </c>
      <c r="AH1040" s="58" t="n">
        <v>4.457551012002</v>
      </c>
      <c r="AI1040" s="59" t="b">
        <f aca="false">FALSE()</f>
        <v>0</v>
      </c>
      <c r="AJ1040" s="59" t="b">
        <f aca="false">FALSE()</f>
        <v>0</v>
      </c>
      <c r="AK1040" s="57" t="s">
        <v>5555</v>
      </c>
    </row>
    <row r="1041" customFormat="false" ht="15" hidden="false" customHeight="true" outlineLevel="0" collapsed="false">
      <c r="B1041" s="57" t="s">
        <v>4721</v>
      </c>
      <c r="C1041" s="57" t="s">
        <v>255</v>
      </c>
      <c r="D1041" s="57" t="s">
        <v>410</v>
      </c>
      <c r="E1041" s="59" t="b">
        <f aca="false">TRUE()</f>
        <v>1</v>
      </c>
      <c r="F1041" s="57" t="n">
        <v>1</v>
      </c>
      <c r="G1041" s="57" t="s">
        <v>5172</v>
      </c>
      <c r="H1041" s="57" t="s">
        <v>5146</v>
      </c>
      <c r="I1041" s="57" t="n">
        <v>5</v>
      </c>
      <c r="J1041" s="57" t="s">
        <v>4570</v>
      </c>
      <c r="K1041" s="57" t="n">
        <v>2</v>
      </c>
      <c r="L1041" s="59" t="b">
        <f aca="false">FALSE()</f>
        <v>0</v>
      </c>
      <c r="M1041" s="59" t="b">
        <f aca="false">TRUE()</f>
        <v>1</v>
      </c>
      <c r="N1041" s="59" t="b">
        <f aca="false">TRUE()</f>
        <v>1</v>
      </c>
      <c r="O1041" s="59" t="b">
        <f aca="false">TRUE()</f>
        <v>1</v>
      </c>
      <c r="P1041" s="59" t="b">
        <f aca="false">TRUE()</f>
        <v>1</v>
      </c>
      <c r="Q1041" s="57" t="s">
        <v>5447</v>
      </c>
      <c r="R1041" s="57" t="s">
        <v>5487</v>
      </c>
      <c r="S1041" s="57" t="s">
        <v>5558</v>
      </c>
      <c r="T1041" s="58" t="n">
        <v>1</v>
      </c>
      <c r="U1041" s="58" t="n">
        <v>37.8152198791504</v>
      </c>
      <c r="V1041" s="57" t="s">
        <v>551</v>
      </c>
      <c r="W1041" s="57" t="s">
        <v>282</v>
      </c>
      <c r="X1041" s="57" t="s">
        <v>5180</v>
      </c>
      <c r="Y1041" s="57" t="s">
        <v>5157</v>
      </c>
      <c r="Z1041" s="57" t="s">
        <v>4848</v>
      </c>
      <c r="AA1041" s="57" t="n">
        <v>146</v>
      </c>
      <c r="AB1041" s="57" t="n">
        <v>146</v>
      </c>
      <c r="AC1041" s="57" t="s">
        <v>5425</v>
      </c>
      <c r="AD1041" s="57" t="s">
        <v>4795</v>
      </c>
      <c r="AE1041" s="57" t="s">
        <v>4795</v>
      </c>
      <c r="AF1041" s="58" t="n">
        <v>1</v>
      </c>
      <c r="AG1041" s="58" t="n">
        <v>22.623929977417</v>
      </c>
      <c r="AH1041" s="58" t="n">
        <v>3.58259509653268</v>
      </c>
      <c r="AI1041" s="59" t="b">
        <f aca="false">FALSE()</f>
        <v>0</v>
      </c>
      <c r="AJ1041" s="59" t="b">
        <f aca="false">TRUE()</f>
        <v>1</v>
      </c>
      <c r="AK1041" s="57" t="s">
        <v>5555</v>
      </c>
    </row>
    <row r="1042" customFormat="false" ht="15" hidden="false" customHeight="true" outlineLevel="0" collapsed="false">
      <c r="B1042" s="57" t="s">
        <v>4721</v>
      </c>
      <c r="C1042" s="57" t="s">
        <v>255</v>
      </c>
      <c r="D1042" s="57" t="s">
        <v>410</v>
      </c>
      <c r="E1042" s="59" t="b">
        <f aca="false">TRUE()</f>
        <v>1</v>
      </c>
      <c r="F1042" s="57" t="n">
        <v>1</v>
      </c>
      <c r="G1042" s="57" t="s">
        <v>5172</v>
      </c>
      <c r="H1042" s="57" t="s">
        <v>5146</v>
      </c>
      <c r="I1042" s="57" t="n">
        <v>5</v>
      </c>
      <c r="J1042" s="57" t="s">
        <v>4570</v>
      </c>
      <c r="K1042" s="57" t="n">
        <v>2</v>
      </c>
      <c r="L1042" s="59" t="b">
        <f aca="false">FALSE()</f>
        <v>0</v>
      </c>
      <c r="M1042" s="59" t="b">
        <f aca="false">TRUE()</f>
        <v>1</v>
      </c>
      <c r="N1042" s="59" t="b">
        <f aca="false">TRUE()</f>
        <v>1</v>
      </c>
      <c r="O1042" s="59" t="b">
        <f aca="false">TRUE()</f>
        <v>1</v>
      </c>
      <c r="P1042" s="59" t="b">
        <f aca="false">TRUE()</f>
        <v>1</v>
      </c>
      <c r="Q1042" s="57" t="s">
        <v>5447</v>
      </c>
      <c r="R1042" s="57" t="s">
        <v>5487</v>
      </c>
      <c r="S1042" s="57" t="s">
        <v>5558</v>
      </c>
      <c r="T1042" s="58" t="n">
        <v>1</v>
      </c>
      <c r="U1042" s="58" t="n">
        <v>37.8152198791504</v>
      </c>
      <c r="V1042" s="57" t="s">
        <v>551</v>
      </c>
      <c r="W1042" s="57" t="s">
        <v>282</v>
      </c>
      <c r="X1042" s="57" t="s">
        <v>5180</v>
      </c>
      <c r="Y1042" s="57" t="s">
        <v>5157</v>
      </c>
      <c r="Z1042" s="57" t="s">
        <v>4848</v>
      </c>
      <c r="AA1042" s="57" t="n">
        <v>146</v>
      </c>
      <c r="AB1042" s="57" t="n">
        <v>146</v>
      </c>
      <c r="AC1042" s="57" t="s">
        <v>5425</v>
      </c>
      <c r="AD1042" s="57" t="s">
        <v>4840</v>
      </c>
      <c r="AE1042" s="57" t="s">
        <v>4838</v>
      </c>
      <c r="AF1042" s="58" t="n">
        <v>1</v>
      </c>
      <c r="AG1042" s="58" t="n">
        <v>20.5771903991699</v>
      </c>
      <c r="AH1042" s="58" t="n">
        <v>4.44224520902437</v>
      </c>
      <c r="AI1042" s="59" t="b">
        <f aca="false">FALSE()</f>
        <v>0</v>
      </c>
      <c r="AJ1042" s="59" t="b">
        <f aca="false">FALSE()</f>
        <v>0</v>
      </c>
      <c r="AK1042" s="57" t="s">
        <v>5555</v>
      </c>
    </row>
    <row r="1043" customFormat="false" ht="15" hidden="false" customHeight="true" outlineLevel="0" collapsed="false">
      <c r="B1043" s="57" t="s">
        <v>4721</v>
      </c>
      <c r="C1043" s="57" t="s">
        <v>255</v>
      </c>
      <c r="D1043" s="57" t="s">
        <v>410</v>
      </c>
      <c r="E1043" s="59" t="b">
        <f aca="false">TRUE()</f>
        <v>1</v>
      </c>
      <c r="F1043" s="57" t="n">
        <v>1</v>
      </c>
      <c r="G1043" s="57" t="s">
        <v>5172</v>
      </c>
      <c r="H1043" s="57" t="s">
        <v>5146</v>
      </c>
      <c r="I1043" s="57" t="n">
        <v>5</v>
      </c>
      <c r="J1043" s="57" t="s">
        <v>4570</v>
      </c>
      <c r="K1043" s="57" t="n">
        <v>2</v>
      </c>
      <c r="L1043" s="59" t="b">
        <f aca="false">FALSE()</f>
        <v>0</v>
      </c>
      <c r="M1043" s="59" t="b">
        <f aca="false">TRUE()</f>
        <v>1</v>
      </c>
      <c r="N1043" s="59" t="b">
        <f aca="false">TRUE()</f>
        <v>1</v>
      </c>
      <c r="O1043" s="59" t="b">
        <f aca="false">TRUE()</f>
        <v>1</v>
      </c>
      <c r="P1043" s="59" t="b">
        <f aca="false">TRUE()</f>
        <v>1</v>
      </c>
      <c r="Q1043" s="57" t="s">
        <v>5447</v>
      </c>
      <c r="R1043" s="57" t="s">
        <v>5487</v>
      </c>
      <c r="S1043" s="57" t="s">
        <v>5558</v>
      </c>
      <c r="T1043" s="58" t="n">
        <v>1</v>
      </c>
      <c r="U1043" s="58" t="n">
        <v>37.8152198791504</v>
      </c>
      <c r="V1043" s="57" t="s">
        <v>551</v>
      </c>
      <c r="W1043" s="57" t="s">
        <v>282</v>
      </c>
      <c r="X1043" s="57" t="s">
        <v>5180</v>
      </c>
      <c r="Y1043" s="57" t="s">
        <v>5157</v>
      </c>
      <c r="Z1043" s="57" t="s">
        <v>4848</v>
      </c>
      <c r="AA1043" s="57" t="n">
        <v>146</v>
      </c>
      <c r="AB1043" s="57" t="n">
        <v>146</v>
      </c>
      <c r="AC1043" s="57" t="s">
        <v>5425</v>
      </c>
      <c r="AD1043" s="57" t="s">
        <v>4866</v>
      </c>
      <c r="AE1043" s="57" t="s">
        <v>4866</v>
      </c>
      <c r="AF1043" s="58" t="n">
        <v>1</v>
      </c>
      <c r="AG1043" s="58" t="n">
        <v>31.1443500518799</v>
      </c>
      <c r="AH1043" s="58" t="n">
        <v>4.43320637437509</v>
      </c>
      <c r="AI1043" s="59" t="b">
        <f aca="false">FALSE()</f>
        <v>0</v>
      </c>
      <c r="AJ1043" s="59" t="b">
        <f aca="false">FALSE()</f>
        <v>0</v>
      </c>
      <c r="AK1043" s="57" t="s">
        <v>5556</v>
      </c>
    </row>
    <row r="1044" customFormat="false" ht="15" hidden="false" customHeight="true" outlineLevel="0" collapsed="false">
      <c r="B1044" s="57" t="s">
        <v>4721</v>
      </c>
      <c r="C1044" s="57" t="s">
        <v>255</v>
      </c>
      <c r="D1044" s="57" t="s">
        <v>410</v>
      </c>
      <c r="E1044" s="59" t="b">
        <f aca="false">TRUE()</f>
        <v>1</v>
      </c>
      <c r="F1044" s="57" t="n">
        <v>1</v>
      </c>
      <c r="G1044" s="57" t="s">
        <v>5172</v>
      </c>
      <c r="H1044" s="57" t="s">
        <v>5146</v>
      </c>
      <c r="I1044" s="57" t="n">
        <v>5</v>
      </c>
      <c r="J1044" s="57" t="s">
        <v>4570</v>
      </c>
      <c r="K1044" s="57" t="n">
        <v>2</v>
      </c>
      <c r="L1044" s="59" t="b">
        <f aca="false">FALSE()</f>
        <v>0</v>
      </c>
      <c r="M1044" s="59" t="b">
        <f aca="false">TRUE()</f>
        <v>1</v>
      </c>
      <c r="N1044" s="59" t="b">
        <f aca="false">TRUE()</f>
        <v>1</v>
      </c>
      <c r="O1044" s="59" t="b">
        <f aca="false">TRUE()</f>
        <v>1</v>
      </c>
      <c r="P1044" s="59" t="b">
        <f aca="false">TRUE()</f>
        <v>1</v>
      </c>
      <c r="Q1044" s="57" t="s">
        <v>5447</v>
      </c>
      <c r="R1044" s="57" t="s">
        <v>5487</v>
      </c>
      <c r="S1044" s="57" t="s">
        <v>5558</v>
      </c>
      <c r="T1044" s="58" t="n">
        <v>1</v>
      </c>
      <c r="U1044" s="58" t="n">
        <v>37.8152198791504</v>
      </c>
      <c r="V1044" s="57" t="s">
        <v>551</v>
      </c>
      <c r="W1044" s="57" t="s">
        <v>282</v>
      </c>
      <c r="X1044" s="57" t="s">
        <v>5180</v>
      </c>
      <c r="Y1044" s="57" t="s">
        <v>5157</v>
      </c>
      <c r="Z1044" s="57" t="s">
        <v>4848</v>
      </c>
      <c r="AA1044" s="57" t="n">
        <v>146</v>
      </c>
      <c r="AB1044" s="57" t="n">
        <v>146</v>
      </c>
      <c r="AC1044" s="57" t="s">
        <v>5425</v>
      </c>
      <c r="AD1044" s="57" t="s">
        <v>5028</v>
      </c>
      <c r="AE1044" s="57" t="s">
        <v>4838</v>
      </c>
      <c r="AF1044" s="58" t="n">
        <v>1</v>
      </c>
      <c r="AG1044" s="58" t="n">
        <v>17.4820804595947</v>
      </c>
      <c r="AH1044" s="58" t="n">
        <v>4.27696397167429</v>
      </c>
      <c r="AI1044" s="59" t="b">
        <f aca="false">FALSE()</f>
        <v>0</v>
      </c>
      <c r="AJ1044" s="59" t="b">
        <f aca="false">FALSE()</f>
        <v>0</v>
      </c>
      <c r="AK1044" s="57" t="s">
        <v>5555</v>
      </c>
    </row>
    <row r="1045" customFormat="false" ht="15" hidden="false" customHeight="true" outlineLevel="0" collapsed="false">
      <c r="B1045" s="57" t="s">
        <v>4721</v>
      </c>
      <c r="C1045" s="57" t="s">
        <v>255</v>
      </c>
      <c r="D1045" s="57" t="s">
        <v>410</v>
      </c>
      <c r="E1045" s="59" t="b">
        <f aca="false">TRUE()</f>
        <v>1</v>
      </c>
      <c r="F1045" s="57" t="n">
        <v>1</v>
      </c>
      <c r="G1045" s="57" t="s">
        <v>5172</v>
      </c>
      <c r="H1045" s="57" t="s">
        <v>5146</v>
      </c>
      <c r="I1045" s="57" t="n">
        <v>5</v>
      </c>
      <c r="J1045" s="57" t="s">
        <v>4570</v>
      </c>
      <c r="K1045" s="57" t="n">
        <v>2</v>
      </c>
      <c r="L1045" s="59" t="b">
        <f aca="false">FALSE()</f>
        <v>0</v>
      </c>
      <c r="M1045" s="59" t="b">
        <f aca="false">TRUE()</f>
        <v>1</v>
      </c>
      <c r="N1045" s="59" t="b">
        <f aca="false">TRUE()</f>
        <v>1</v>
      </c>
      <c r="O1045" s="59" t="b">
        <f aca="false">TRUE()</f>
        <v>1</v>
      </c>
      <c r="P1045" s="59" t="b">
        <f aca="false">TRUE()</f>
        <v>1</v>
      </c>
      <c r="Q1045" s="57" t="s">
        <v>5447</v>
      </c>
      <c r="R1045" s="57" t="s">
        <v>5450</v>
      </c>
      <c r="S1045" s="57" t="s">
        <v>5558</v>
      </c>
      <c r="T1045" s="58" t="n">
        <v>1</v>
      </c>
      <c r="U1045" s="58" t="n">
        <v>41.4967498779297</v>
      </c>
      <c r="V1045" s="57" t="s">
        <v>551</v>
      </c>
      <c r="W1045" s="57" t="s">
        <v>282</v>
      </c>
      <c r="X1045" s="57" t="s">
        <v>5180</v>
      </c>
      <c r="Y1045" s="57" t="s">
        <v>5157</v>
      </c>
      <c r="Z1045" s="57" t="s">
        <v>4848</v>
      </c>
      <c r="AA1045" s="57" t="n">
        <v>145</v>
      </c>
      <c r="AB1045" s="57" t="n">
        <v>145</v>
      </c>
      <c r="AC1045" s="57" t="s">
        <v>5417</v>
      </c>
      <c r="AD1045" s="57" t="s">
        <v>5480</v>
      </c>
      <c r="AE1045" s="57" t="s">
        <v>4838</v>
      </c>
      <c r="AF1045" s="58" t="n">
        <v>1</v>
      </c>
      <c r="AG1045" s="58" t="n">
        <v>22.2926197052002</v>
      </c>
      <c r="AH1045" s="58" t="n">
        <v>3.67062690123909</v>
      </c>
      <c r="AI1045" s="59" t="b">
        <f aca="false">FALSE()</f>
        <v>0</v>
      </c>
      <c r="AJ1045" s="59" t="b">
        <f aca="false">TRUE()</f>
        <v>1</v>
      </c>
      <c r="AK1045" s="57" t="s">
        <v>5555</v>
      </c>
    </row>
    <row r="1046" customFormat="false" ht="15" hidden="false" customHeight="true" outlineLevel="0" collapsed="false">
      <c r="B1046" s="57" t="s">
        <v>4721</v>
      </c>
      <c r="C1046" s="57" t="s">
        <v>255</v>
      </c>
      <c r="D1046" s="57" t="s">
        <v>410</v>
      </c>
      <c r="E1046" s="59" t="b">
        <f aca="false">TRUE()</f>
        <v>1</v>
      </c>
      <c r="F1046" s="57" t="n">
        <v>1</v>
      </c>
      <c r="G1046" s="57" t="s">
        <v>5172</v>
      </c>
      <c r="H1046" s="57" t="s">
        <v>5146</v>
      </c>
      <c r="I1046" s="57" t="n">
        <v>5</v>
      </c>
      <c r="J1046" s="57" t="s">
        <v>4570</v>
      </c>
      <c r="K1046" s="57" t="n">
        <v>2</v>
      </c>
      <c r="L1046" s="59" t="b">
        <f aca="false">FALSE()</f>
        <v>0</v>
      </c>
      <c r="M1046" s="59" t="b">
        <f aca="false">TRUE()</f>
        <v>1</v>
      </c>
      <c r="N1046" s="59" t="b">
        <f aca="false">TRUE()</f>
        <v>1</v>
      </c>
      <c r="O1046" s="59" t="b">
        <f aca="false">TRUE()</f>
        <v>1</v>
      </c>
      <c r="P1046" s="59" t="b">
        <f aca="false">TRUE()</f>
        <v>1</v>
      </c>
      <c r="Q1046" s="57" t="s">
        <v>5447</v>
      </c>
      <c r="R1046" s="57" t="s">
        <v>5450</v>
      </c>
      <c r="S1046" s="57" t="s">
        <v>5558</v>
      </c>
      <c r="T1046" s="58" t="n">
        <v>1</v>
      </c>
      <c r="U1046" s="58" t="n">
        <v>41.4967498779297</v>
      </c>
      <c r="V1046" s="57" t="s">
        <v>551</v>
      </c>
      <c r="W1046" s="57" t="s">
        <v>282</v>
      </c>
      <c r="X1046" s="57" t="s">
        <v>5180</v>
      </c>
      <c r="Y1046" s="57" t="s">
        <v>5157</v>
      </c>
      <c r="Z1046" s="57" t="s">
        <v>4848</v>
      </c>
      <c r="AA1046" s="57" t="n">
        <v>145</v>
      </c>
      <c r="AB1046" s="57" t="n">
        <v>145</v>
      </c>
      <c r="AC1046" s="57" t="s">
        <v>5417</v>
      </c>
      <c r="AD1046" s="57" t="s">
        <v>5426</v>
      </c>
      <c r="AE1046" s="57" t="s">
        <v>4838</v>
      </c>
      <c r="AF1046" s="58" t="n">
        <v>1</v>
      </c>
      <c r="AG1046" s="58" t="n">
        <v>24.2658405303955</v>
      </c>
      <c r="AH1046" s="58" t="n">
        <v>4.48185941011093</v>
      </c>
      <c r="AI1046" s="59" t="b">
        <f aca="false">FALSE()</f>
        <v>0</v>
      </c>
      <c r="AJ1046" s="59" t="b">
        <f aca="false">FALSE()</f>
        <v>0</v>
      </c>
      <c r="AK1046" s="57" t="s">
        <v>5555</v>
      </c>
    </row>
    <row r="1047" customFormat="false" ht="15" hidden="false" customHeight="true" outlineLevel="0" collapsed="false">
      <c r="B1047" s="57" t="s">
        <v>4721</v>
      </c>
      <c r="C1047" s="57" t="s">
        <v>255</v>
      </c>
      <c r="D1047" s="57" t="s">
        <v>410</v>
      </c>
      <c r="E1047" s="59" t="b">
        <f aca="false">TRUE()</f>
        <v>1</v>
      </c>
      <c r="F1047" s="57" t="n">
        <v>1</v>
      </c>
      <c r="G1047" s="57" t="s">
        <v>5172</v>
      </c>
      <c r="H1047" s="57" t="s">
        <v>5146</v>
      </c>
      <c r="I1047" s="57" t="n">
        <v>5</v>
      </c>
      <c r="J1047" s="57" t="s">
        <v>4570</v>
      </c>
      <c r="K1047" s="57" t="n">
        <v>2</v>
      </c>
      <c r="L1047" s="59" t="b">
        <f aca="false">FALSE()</f>
        <v>0</v>
      </c>
      <c r="M1047" s="59" t="b">
        <f aca="false">TRUE()</f>
        <v>1</v>
      </c>
      <c r="N1047" s="59" t="b">
        <f aca="false">TRUE()</f>
        <v>1</v>
      </c>
      <c r="O1047" s="59" t="b">
        <f aca="false">TRUE()</f>
        <v>1</v>
      </c>
      <c r="P1047" s="59" t="b">
        <f aca="false">TRUE()</f>
        <v>1</v>
      </c>
      <c r="Q1047" s="57" t="s">
        <v>5447</v>
      </c>
      <c r="R1047" s="57" t="s">
        <v>5493</v>
      </c>
      <c r="S1047" s="57" t="s">
        <v>5558</v>
      </c>
      <c r="T1047" s="58" t="n">
        <v>1</v>
      </c>
      <c r="U1047" s="58" t="n">
        <v>39.8913993835449</v>
      </c>
      <c r="V1047" s="57" t="s">
        <v>341</v>
      </c>
      <c r="W1047" s="57" t="s">
        <v>282</v>
      </c>
      <c r="X1047" s="57" t="s">
        <v>5174</v>
      </c>
      <c r="Y1047" s="57" t="s">
        <v>5173</v>
      </c>
      <c r="Z1047" s="57" t="s">
        <v>425</v>
      </c>
      <c r="AA1047" s="57" t="n">
        <v>176</v>
      </c>
      <c r="AB1047" s="57" t="n">
        <v>176</v>
      </c>
      <c r="AC1047" s="57" t="s">
        <v>5459</v>
      </c>
      <c r="AD1047" s="57" t="s">
        <v>5030</v>
      </c>
      <c r="AE1047" s="57" t="s">
        <v>4838</v>
      </c>
      <c r="AF1047" s="58" t="n">
        <v>1</v>
      </c>
      <c r="AG1047" s="58" t="n">
        <v>31.2770805358887</v>
      </c>
      <c r="AH1047" s="58" t="n">
        <v>4.02610344115749</v>
      </c>
      <c r="AI1047" s="59" t="b">
        <f aca="false">FALSE()</f>
        <v>0</v>
      </c>
      <c r="AJ1047" s="59" t="b">
        <f aca="false">FALSE()</f>
        <v>0</v>
      </c>
      <c r="AK1047" s="57" t="s">
        <v>5555</v>
      </c>
    </row>
    <row r="1048" customFormat="false" ht="15" hidden="false" customHeight="true" outlineLevel="0" collapsed="false">
      <c r="B1048" s="57" t="s">
        <v>4721</v>
      </c>
      <c r="C1048" s="57" t="s">
        <v>255</v>
      </c>
      <c r="D1048" s="57" t="s">
        <v>410</v>
      </c>
      <c r="E1048" s="59" t="b">
        <f aca="false">TRUE()</f>
        <v>1</v>
      </c>
      <c r="F1048" s="57" t="n">
        <v>1</v>
      </c>
      <c r="G1048" s="57" t="s">
        <v>5172</v>
      </c>
      <c r="H1048" s="57" t="s">
        <v>5146</v>
      </c>
      <c r="I1048" s="57" t="n">
        <v>5</v>
      </c>
      <c r="J1048" s="57" t="s">
        <v>4570</v>
      </c>
      <c r="K1048" s="57" t="n">
        <v>2</v>
      </c>
      <c r="L1048" s="59" t="b">
        <f aca="false">FALSE()</f>
        <v>0</v>
      </c>
      <c r="M1048" s="59" t="b">
        <f aca="false">TRUE()</f>
        <v>1</v>
      </c>
      <c r="N1048" s="59" t="b">
        <f aca="false">TRUE()</f>
        <v>1</v>
      </c>
      <c r="O1048" s="59" t="b">
        <f aca="false">TRUE()</f>
        <v>1</v>
      </c>
      <c r="P1048" s="59" t="b">
        <f aca="false">TRUE()</f>
        <v>1</v>
      </c>
      <c r="Q1048" s="57" t="s">
        <v>5447</v>
      </c>
      <c r="R1048" s="57" t="s">
        <v>5493</v>
      </c>
      <c r="S1048" s="57" t="s">
        <v>5558</v>
      </c>
      <c r="T1048" s="58" t="n">
        <v>1</v>
      </c>
      <c r="U1048" s="58" t="n">
        <v>39.8913993835449</v>
      </c>
      <c r="V1048" s="57" t="s">
        <v>341</v>
      </c>
      <c r="W1048" s="57" t="s">
        <v>282</v>
      </c>
      <c r="X1048" s="57" t="s">
        <v>5174</v>
      </c>
      <c r="Y1048" s="57" t="s">
        <v>5173</v>
      </c>
      <c r="Z1048" s="57" t="s">
        <v>425</v>
      </c>
      <c r="AA1048" s="57" t="n">
        <v>176</v>
      </c>
      <c r="AB1048" s="57" t="n">
        <v>176</v>
      </c>
      <c r="AC1048" s="57" t="s">
        <v>5459</v>
      </c>
      <c r="AD1048" s="57" t="s">
        <v>5481</v>
      </c>
      <c r="AE1048" s="57" t="s">
        <v>4838</v>
      </c>
      <c r="AF1048" s="58" t="n">
        <v>1</v>
      </c>
      <c r="AG1048" s="58" t="n">
        <v>29.5676403045654</v>
      </c>
      <c r="AH1048" s="58" t="n">
        <v>4.42388404045586</v>
      </c>
      <c r="AI1048" s="59" t="b">
        <f aca="false">FALSE()</f>
        <v>0</v>
      </c>
      <c r="AJ1048" s="59" t="b">
        <f aca="false">FALSE()</f>
        <v>0</v>
      </c>
      <c r="AK1048" s="57" t="s">
        <v>5555</v>
      </c>
    </row>
    <row r="1049" customFormat="false" ht="15" hidden="false" customHeight="true" outlineLevel="0" collapsed="false">
      <c r="B1049" s="57" t="s">
        <v>4721</v>
      </c>
      <c r="C1049" s="57" t="s">
        <v>255</v>
      </c>
      <c r="D1049" s="57" t="s">
        <v>410</v>
      </c>
      <c r="E1049" s="59" t="b">
        <f aca="false">TRUE()</f>
        <v>1</v>
      </c>
      <c r="F1049" s="57" t="n">
        <v>1</v>
      </c>
      <c r="G1049" s="57" t="s">
        <v>5172</v>
      </c>
      <c r="H1049" s="57" t="s">
        <v>5146</v>
      </c>
      <c r="I1049" s="57" t="n">
        <v>5</v>
      </c>
      <c r="J1049" s="57" t="s">
        <v>4570</v>
      </c>
      <c r="K1049" s="57" t="n">
        <v>2</v>
      </c>
      <c r="L1049" s="59" t="b">
        <f aca="false">FALSE()</f>
        <v>0</v>
      </c>
      <c r="M1049" s="59" t="b">
        <f aca="false">TRUE()</f>
        <v>1</v>
      </c>
      <c r="N1049" s="59" t="b">
        <f aca="false">TRUE()</f>
        <v>1</v>
      </c>
      <c r="O1049" s="59" t="b">
        <f aca="false">TRUE()</f>
        <v>1</v>
      </c>
      <c r="P1049" s="59" t="b">
        <f aca="false">TRUE()</f>
        <v>1</v>
      </c>
      <c r="Q1049" s="57" t="s">
        <v>5447</v>
      </c>
      <c r="R1049" s="57" t="s">
        <v>5493</v>
      </c>
      <c r="S1049" s="57" t="s">
        <v>5558</v>
      </c>
      <c r="T1049" s="58" t="n">
        <v>1</v>
      </c>
      <c r="U1049" s="58" t="n">
        <v>39.8913993835449</v>
      </c>
      <c r="V1049" s="57" t="s">
        <v>341</v>
      </c>
      <c r="W1049" s="57" t="s">
        <v>282</v>
      </c>
      <c r="X1049" s="57" t="s">
        <v>5174</v>
      </c>
      <c r="Y1049" s="57" t="s">
        <v>5173</v>
      </c>
      <c r="Z1049" s="57" t="s">
        <v>425</v>
      </c>
      <c r="AA1049" s="57" t="n">
        <v>176</v>
      </c>
      <c r="AB1049" s="57" t="n">
        <v>176</v>
      </c>
      <c r="AC1049" s="57" t="s">
        <v>5459</v>
      </c>
      <c r="AD1049" s="57" t="s">
        <v>5487</v>
      </c>
      <c r="AE1049" s="57" t="s">
        <v>4838</v>
      </c>
      <c r="AF1049" s="58" t="n">
        <v>1</v>
      </c>
      <c r="AG1049" s="58" t="n">
        <v>30.5832901000977</v>
      </c>
      <c r="AH1049" s="58" t="n">
        <v>3.70340253969239</v>
      </c>
      <c r="AI1049" s="59" t="b">
        <f aca="false">FALSE()</f>
        <v>0</v>
      </c>
      <c r="AJ1049" s="59" t="b">
        <f aca="false">TRUE()</f>
        <v>1</v>
      </c>
      <c r="AK1049" s="57" t="s">
        <v>5555</v>
      </c>
    </row>
    <row r="1050" customFormat="false" ht="15" hidden="false" customHeight="true" outlineLevel="0" collapsed="false">
      <c r="B1050" s="57" t="s">
        <v>4721</v>
      </c>
      <c r="C1050" s="57" t="s">
        <v>255</v>
      </c>
      <c r="D1050" s="57" t="s">
        <v>410</v>
      </c>
      <c r="E1050" s="59" t="b">
        <f aca="false">TRUE()</f>
        <v>1</v>
      </c>
      <c r="F1050" s="57" t="n">
        <v>1</v>
      </c>
      <c r="G1050" s="57" t="s">
        <v>5172</v>
      </c>
      <c r="H1050" s="57" t="s">
        <v>5146</v>
      </c>
      <c r="I1050" s="57" t="n">
        <v>5</v>
      </c>
      <c r="J1050" s="57" t="s">
        <v>4570</v>
      </c>
      <c r="K1050" s="57" t="n">
        <v>2</v>
      </c>
      <c r="L1050" s="59" t="b">
        <f aca="false">FALSE()</f>
        <v>0</v>
      </c>
      <c r="M1050" s="59" t="b">
        <f aca="false">TRUE()</f>
        <v>1</v>
      </c>
      <c r="N1050" s="59" t="b">
        <f aca="false">TRUE()</f>
        <v>1</v>
      </c>
      <c r="O1050" s="59" t="b">
        <f aca="false">TRUE()</f>
        <v>1</v>
      </c>
      <c r="P1050" s="59" t="b">
        <f aca="false">TRUE()</f>
        <v>1</v>
      </c>
      <c r="Q1050" s="57" t="s">
        <v>5447</v>
      </c>
      <c r="R1050" s="57" t="s">
        <v>5493</v>
      </c>
      <c r="S1050" s="57" t="s">
        <v>5558</v>
      </c>
      <c r="T1050" s="58" t="n">
        <v>1</v>
      </c>
      <c r="U1050" s="58" t="n">
        <v>39.8913993835449</v>
      </c>
      <c r="V1050" s="57" t="s">
        <v>341</v>
      </c>
      <c r="W1050" s="57" t="s">
        <v>282</v>
      </c>
      <c r="X1050" s="57" t="s">
        <v>5174</v>
      </c>
      <c r="Y1050" s="57" t="s">
        <v>5173</v>
      </c>
      <c r="Z1050" s="57" t="s">
        <v>425</v>
      </c>
      <c r="AA1050" s="57" t="n">
        <v>176</v>
      </c>
      <c r="AB1050" s="57" t="n">
        <v>176</v>
      </c>
      <c r="AC1050" s="57" t="s">
        <v>5459</v>
      </c>
      <c r="AD1050" s="57" t="s">
        <v>5493</v>
      </c>
      <c r="AE1050" s="57" t="s">
        <v>4838</v>
      </c>
      <c r="AF1050" s="58" t="n">
        <v>1</v>
      </c>
      <c r="AG1050" s="58" t="n">
        <v>28.2560901641846</v>
      </c>
      <c r="AH1050" s="58" t="n">
        <v>3.8361586174714</v>
      </c>
      <c r="AI1050" s="59" t="b">
        <f aca="false">FALSE()</f>
        <v>0</v>
      </c>
      <c r="AJ1050" s="59" t="b">
        <f aca="false">TRUE()</f>
        <v>1</v>
      </c>
      <c r="AK1050" s="57" t="s">
        <v>5555</v>
      </c>
    </row>
    <row r="1051" customFormat="false" ht="15" hidden="false" customHeight="true" outlineLevel="0" collapsed="false">
      <c r="B1051" s="57" t="s">
        <v>4721</v>
      </c>
      <c r="C1051" s="57" t="s">
        <v>255</v>
      </c>
      <c r="D1051" s="57" t="s">
        <v>410</v>
      </c>
      <c r="E1051" s="59" t="b">
        <f aca="false">TRUE()</f>
        <v>1</v>
      </c>
      <c r="F1051" s="57" t="n">
        <v>1</v>
      </c>
      <c r="G1051" s="57" t="s">
        <v>5172</v>
      </c>
      <c r="H1051" s="57" t="s">
        <v>5146</v>
      </c>
      <c r="I1051" s="57" t="n">
        <v>5</v>
      </c>
      <c r="J1051" s="57" t="s">
        <v>4570</v>
      </c>
      <c r="K1051" s="57" t="n">
        <v>2</v>
      </c>
      <c r="L1051" s="59" t="b">
        <f aca="false">FALSE()</f>
        <v>0</v>
      </c>
      <c r="M1051" s="59" t="b">
        <f aca="false">TRUE()</f>
        <v>1</v>
      </c>
      <c r="N1051" s="59" t="b">
        <f aca="false">TRUE()</f>
        <v>1</v>
      </c>
      <c r="O1051" s="59" t="b">
        <f aca="false">TRUE()</f>
        <v>1</v>
      </c>
      <c r="P1051" s="59" t="b">
        <f aca="false">TRUE()</f>
        <v>1</v>
      </c>
      <c r="Q1051" s="57" t="s">
        <v>5447</v>
      </c>
      <c r="R1051" s="57" t="s">
        <v>5493</v>
      </c>
      <c r="S1051" s="57" t="s">
        <v>5558</v>
      </c>
      <c r="T1051" s="58" t="n">
        <v>1</v>
      </c>
      <c r="U1051" s="58" t="n">
        <v>39.8913993835449</v>
      </c>
      <c r="V1051" s="57" t="s">
        <v>341</v>
      </c>
      <c r="W1051" s="57" t="s">
        <v>282</v>
      </c>
      <c r="X1051" s="57" t="s">
        <v>5174</v>
      </c>
      <c r="Y1051" s="57" t="s">
        <v>5173</v>
      </c>
      <c r="Z1051" s="57" t="s">
        <v>425</v>
      </c>
      <c r="AA1051" s="57" t="n">
        <v>176</v>
      </c>
      <c r="AB1051" s="57" t="n">
        <v>176</v>
      </c>
      <c r="AC1051" s="57" t="s">
        <v>5459</v>
      </c>
      <c r="AD1051" s="57" t="s">
        <v>5460</v>
      </c>
      <c r="AE1051" s="57" t="s">
        <v>4838</v>
      </c>
      <c r="AF1051" s="58" t="n">
        <v>1</v>
      </c>
      <c r="AG1051" s="58" t="n">
        <v>29.4083690643311</v>
      </c>
      <c r="AH1051" s="58" t="n">
        <v>4.26035361749469</v>
      </c>
      <c r="AI1051" s="59" t="b">
        <f aca="false">FALSE()</f>
        <v>0</v>
      </c>
      <c r="AJ1051" s="59" t="b">
        <f aca="false">FALSE()</f>
        <v>0</v>
      </c>
      <c r="AK1051" s="57" t="s">
        <v>5555</v>
      </c>
    </row>
    <row r="1052" customFormat="false" ht="15" hidden="false" customHeight="true" outlineLevel="0" collapsed="false">
      <c r="B1052" s="57" t="s">
        <v>4721</v>
      </c>
      <c r="C1052" s="57" t="s">
        <v>255</v>
      </c>
      <c r="D1052" s="57" t="s">
        <v>410</v>
      </c>
      <c r="E1052" s="59" t="b">
        <f aca="false">TRUE()</f>
        <v>1</v>
      </c>
      <c r="F1052" s="57" t="n">
        <v>1</v>
      </c>
      <c r="G1052" s="57" t="s">
        <v>5172</v>
      </c>
      <c r="H1052" s="57" t="s">
        <v>5146</v>
      </c>
      <c r="I1052" s="57" t="n">
        <v>5</v>
      </c>
      <c r="J1052" s="57" t="s">
        <v>4570</v>
      </c>
      <c r="K1052" s="57" t="n">
        <v>2</v>
      </c>
      <c r="L1052" s="59" t="b">
        <f aca="false">FALSE()</f>
        <v>0</v>
      </c>
      <c r="M1052" s="59" t="b">
        <f aca="false">TRUE()</f>
        <v>1</v>
      </c>
      <c r="N1052" s="59" t="b">
        <f aca="false">TRUE()</f>
        <v>1</v>
      </c>
      <c r="O1052" s="59" t="b">
        <f aca="false">TRUE()</f>
        <v>1</v>
      </c>
      <c r="P1052" s="59" t="b">
        <f aca="false">TRUE()</f>
        <v>1</v>
      </c>
      <c r="Q1052" s="57" t="s">
        <v>5447</v>
      </c>
      <c r="R1052" s="57" t="s">
        <v>5493</v>
      </c>
      <c r="S1052" s="57" t="s">
        <v>5558</v>
      </c>
      <c r="T1052" s="58" t="n">
        <v>1</v>
      </c>
      <c r="U1052" s="58" t="n">
        <v>39.8913993835449</v>
      </c>
      <c r="V1052" s="57" t="s">
        <v>551</v>
      </c>
      <c r="W1052" s="57" t="s">
        <v>282</v>
      </c>
      <c r="X1052" s="57" t="s">
        <v>5180</v>
      </c>
      <c r="Y1052" s="57" t="s">
        <v>5157</v>
      </c>
      <c r="Z1052" s="57" t="s">
        <v>4848</v>
      </c>
      <c r="AA1052" s="57" t="n">
        <v>144</v>
      </c>
      <c r="AB1052" s="57" t="n">
        <v>144</v>
      </c>
      <c r="AC1052" s="57" t="s">
        <v>5469</v>
      </c>
      <c r="AD1052" s="57" t="s">
        <v>4866</v>
      </c>
      <c r="AE1052" s="57" t="s">
        <v>4866</v>
      </c>
      <c r="AF1052" s="58" t="n">
        <v>1</v>
      </c>
      <c r="AG1052" s="58" t="n">
        <v>25.8076896667481</v>
      </c>
      <c r="AH1052" s="58" t="n">
        <v>3.97004476667459</v>
      </c>
      <c r="AI1052" s="59" t="b">
        <f aca="false">FALSE()</f>
        <v>0</v>
      </c>
      <c r="AJ1052" s="59" t="b">
        <f aca="false">TRUE()</f>
        <v>1</v>
      </c>
      <c r="AK1052" s="57" t="s">
        <v>5556</v>
      </c>
    </row>
    <row r="1053" customFormat="false" ht="15" hidden="false" customHeight="true" outlineLevel="0" collapsed="false">
      <c r="B1053" s="57" t="s">
        <v>4721</v>
      </c>
      <c r="C1053" s="57" t="s">
        <v>255</v>
      </c>
      <c r="D1053" s="57" t="s">
        <v>410</v>
      </c>
      <c r="E1053" s="59" t="b">
        <f aca="false">TRUE()</f>
        <v>1</v>
      </c>
      <c r="F1053" s="57" t="n">
        <v>1</v>
      </c>
      <c r="G1053" s="57" t="s">
        <v>5172</v>
      </c>
      <c r="H1053" s="57" t="s">
        <v>5146</v>
      </c>
      <c r="I1053" s="57" t="n">
        <v>5</v>
      </c>
      <c r="J1053" s="57" t="s">
        <v>4570</v>
      </c>
      <c r="K1053" s="57" t="n">
        <v>2</v>
      </c>
      <c r="L1053" s="59" t="b">
        <f aca="false">FALSE()</f>
        <v>0</v>
      </c>
      <c r="M1053" s="59" t="b">
        <f aca="false">TRUE()</f>
        <v>1</v>
      </c>
      <c r="N1053" s="59" t="b">
        <f aca="false">TRUE()</f>
        <v>1</v>
      </c>
      <c r="O1053" s="59" t="b">
        <f aca="false">TRUE()</f>
        <v>1</v>
      </c>
      <c r="P1053" s="59" t="b">
        <f aca="false">TRUE()</f>
        <v>1</v>
      </c>
      <c r="Q1053" s="57" t="s">
        <v>5447</v>
      </c>
      <c r="R1053" s="57" t="s">
        <v>5493</v>
      </c>
      <c r="S1053" s="57" t="s">
        <v>5558</v>
      </c>
      <c r="T1053" s="58" t="n">
        <v>1</v>
      </c>
      <c r="U1053" s="58" t="n">
        <v>39.8913993835449</v>
      </c>
      <c r="V1053" s="57" t="s">
        <v>551</v>
      </c>
      <c r="W1053" s="57" t="s">
        <v>282</v>
      </c>
      <c r="X1053" s="57" t="s">
        <v>5180</v>
      </c>
      <c r="Y1053" s="57" t="s">
        <v>5157</v>
      </c>
      <c r="Z1053" s="57" t="s">
        <v>4848</v>
      </c>
      <c r="AA1053" s="57" t="n">
        <v>145</v>
      </c>
      <c r="AB1053" s="57" t="n">
        <v>145</v>
      </c>
      <c r="AC1053" s="57" t="s">
        <v>5417</v>
      </c>
      <c r="AD1053" s="57" t="s">
        <v>4840</v>
      </c>
      <c r="AE1053" s="57" t="s">
        <v>4838</v>
      </c>
      <c r="AF1053" s="58" t="n">
        <v>1</v>
      </c>
      <c r="AG1053" s="58" t="n">
        <v>21.8921394348145</v>
      </c>
      <c r="AH1053" s="58" t="n">
        <v>3.84793714771956</v>
      </c>
      <c r="AI1053" s="59" t="b">
        <f aca="false">FALSE()</f>
        <v>0</v>
      </c>
      <c r="AJ1053" s="59" t="b">
        <f aca="false">TRUE()</f>
        <v>1</v>
      </c>
      <c r="AK1053" s="57" t="s">
        <v>5555</v>
      </c>
    </row>
    <row r="1054" customFormat="false" ht="15" hidden="false" customHeight="true" outlineLevel="0" collapsed="false">
      <c r="B1054" s="57" t="s">
        <v>4721</v>
      </c>
      <c r="C1054" s="57" t="s">
        <v>255</v>
      </c>
      <c r="D1054" s="57" t="s">
        <v>410</v>
      </c>
      <c r="E1054" s="59" t="b">
        <f aca="false">TRUE()</f>
        <v>1</v>
      </c>
      <c r="F1054" s="57" t="n">
        <v>1</v>
      </c>
      <c r="G1054" s="57" t="s">
        <v>5172</v>
      </c>
      <c r="H1054" s="57" t="s">
        <v>5146</v>
      </c>
      <c r="I1054" s="57" t="n">
        <v>5</v>
      </c>
      <c r="J1054" s="57" t="s">
        <v>4570</v>
      </c>
      <c r="K1054" s="57" t="n">
        <v>2</v>
      </c>
      <c r="L1054" s="59" t="b">
        <f aca="false">FALSE()</f>
        <v>0</v>
      </c>
      <c r="M1054" s="59" t="b">
        <f aca="false">TRUE()</f>
        <v>1</v>
      </c>
      <c r="N1054" s="59" t="b">
        <f aca="false">TRUE()</f>
        <v>1</v>
      </c>
      <c r="O1054" s="59" t="b">
        <f aca="false">TRUE()</f>
        <v>1</v>
      </c>
      <c r="P1054" s="59" t="b">
        <f aca="false">TRUE()</f>
        <v>1</v>
      </c>
      <c r="Q1054" s="57" t="s">
        <v>5447</v>
      </c>
      <c r="R1054" s="57" t="s">
        <v>5493</v>
      </c>
      <c r="S1054" s="57" t="s">
        <v>5558</v>
      </c>
      <c r="T1054" s="58" t="n">
        <v>1</v>
      </c>
      <c r="U1054" s="58" t="n">
        <v>39.8913993835449</v>
      </c>
      <c r="V1054" s="57" t="s">
        <v>551</v>
      </c>
      <c r="W1054" s="57" t="s">
        <v>282</v>
      </c>
      <c r="X1054" s="57" t="s">
        <v>5180</v>
      </c>
      <c r="Y1054" s="57" t="s">
        <v>5157</v>
      </c>
      <c r="Z1054" s="57" t="s">
        <v>4848</v>
      </c>
      <c r="AA1054" s="57" t="n">
        <v>145</v>
      </c>
      <c r="AB1054" s="57" t="n">
        <v>145</v>
      </c>
      <c r="AC1054" s="57" t="s">
        <v>5417</v>
      </c>
      <c r="AD1054" s="57" t="s">
        <v>5028</v>
      </c>
      <c r="AE1054" s="57" t="s">
        <v>4838</v>
      </c>
      <c r="AF1054" s="58" t="n">
        <v>1</v>
      </c>
      <c r="AG1054" s="58" t="n">
        <v>23.980770111084</v>
      </c>
      <c r="AH1054" s="58" t="n">
        <v>4.28503074438213</v>
      </c>
      <c r="AI1054" s="59" t="b">
        <f aca="false">FALSE()</f>
        <v>0</v>
      </c>
      <c r="AJ1054" s="59" t="b">
        <f aca="false">FALSE()</f>
        <v>0</v>
      </c>
      <c r="AK1054" s="57" t="s">
        <v>5555</v>
      </c>
    </row>
    <row r="1055" customFormat="false" ht="15" hidden="false" customHeight="true" outlineLevel="0" collapsed="false">
      <c r="B1055" s="57" t="s">
        <v>4721</v>
      </c>
      <c r="C1055" s="57" t="s">
        <v>255</v>
      </c>
      <c r="D1055" s="57" t="s">
        <v>410</v>
      </c>
      <c r="E1055" s="59" t="b">
        <f aca="false">TRUE()</f>
        <v>1</v>
      </c>
      <c r="F1055" s="57" t="n">
        <v>1</v>
      </c>
      <c r="G1055" s="57" t="s">
        <v>5172</v>
      </c>
      <c r="H1055" s="57" t="s">
        <v>5146</v>
      </c>
      <c r="I1055" s="57" t="n">
        <v>5</v>
      </c>
      <c r="J1055" s="57" t="s">
        <v>4570</v>
      </c>
      <c r="K1055" s="57" t="n">
        <v>2</v>
      </c>
      <c r="L1055" s="59" t="b">
        <f aca="false">FALSE()</f>
        <v>0</v>
      </c>
      <c r="M1055" s="59" t="b">
        <f aca="false">TRUE()</f>
        <v>1</v>
      </c>
      <c r="N1055" s="59" t="b">
        <f aca="false">TRUE()</f>
        <v>1</v>
      </c>
      <c r="O1055" s="59" t="b">
        <f aca="false">TRUE()</f>
        <v>1</v>
      </c>
      <c r="P1055" s="59" t="b">
        <f aca="false">TRUE()</f>
        <v>1</v>
      </c>
      <c r="Q1055" s="57" t="s">
        <v>5447</v>
      </c>
      <c r="R1055" s="57" t="s">
        <v>5493</v>
      </c>
      <c r="S1055" s="57" t="s">
        <v>5558</v>
      </c>
      <c r="T1055" s="58" t="n">
        <v>1</v>
      </c>
      <c r="U1055" s="58" t="n">
        <v>39.8913993835449</v>
      </c>
      <c r="V1055" s="57" t="s">
        <v>551</v>
      </c>
      <c r="W1055" s="57" t="s">
        <v>282</v>
      </c>
      <c r="X1055" s="57" t="s">
        <v>5180</v>
      </c>
      <c r="Y1055" s="57" t="s">
        <v>5157</v>
      </c>
      <c r="Z1055" s="57" t="s">
        <v>4848</v>
      </c>
      <c r="AA1055" s="57" t="n">
        <v>145</v>
      </c>
      <c r="AB1055" s="57" t="n">
        <v>145</v>
      </c>
      <c r="AC1055" s="57" t="s">
        <v>5417</v>
      </c>
      <c r="AD1055" s="57" t="s">
        <v>5480</v>
      </c>
      <c r="AE1055" s="57" t="s">
        <v>4838</v>
      </c>
      <c r="AF1055" s="58" t="n">
        <v>1</v>
      </c>
      <c r="AG1055" s="58" t="n">
        <v>22.2926197052002</v>
      </c>
      <c r="AH1055" s="58" t="n">
        <v>4.14201182095126</v>
      </c>
      <c r="AI1055" s="59" t="b">
        <f aca="false">FALSE()</f>
        <v>0</v>
      </c>
      <c r="AJ1055" s="59" t="b">
        <f aca="false">FALSE()</f>
        <v>0</v>
      </c>
      <c r="AK1055" s="57" t="s">
        <v>5555</v>
      </c>
    </row>
    <row r="1056" customFormat="false" ht="15" hidden="false" customHeight="true" outlineLevel="0" collapsed="false">
      <c r="B1056" s="57" t="s">
        <v>4721</v>
      </c>
      <c r="C1056" s="57" t="s">
        <v>255</v>
      </c>
      <c r="D1056" s="57" t="s">
        <v>410</v>
      </c>
      <c r="E1056" s="59" t="b">
        <f aca="false">TRUE()</f>
        <v>1</v>
      </c>
      <c r="F1056" s="57" t="n">
        <v>1</v>
      </c>
      <c r="G1056" s="57" t="s">
        <v>5172</v>
      </c>
      <c r="H1056" s="57" t="s">
        <v>5146</v>
      </c>
      <c r="I1056" s="57" t="n">
        <v>5</v>
      </c>
      <c r="J1056" s="57" t="s">
        <v>4570</v>
      </c>
      <c r="K1056" s="57" t="n">
        <v>2</v>
      </c>
      <c r="L1056" s="59" t="b">
        <f aca="false">FALSE()</f>
        <v>0</v>
      </c>
      <c r="M1056" s="59" t="b">
        <f aca="false">TRUE()</f>
        <v>1</v>
      </c>
      <c r="N1056" s="59" t="b">
        <f aca="false">TRUE()</f>
        <v>1</v>
      </c>
      <c r="O1056" s="59" t="b">
        <f aca="false">TRUE()</f>
        <v>1</v>
      </c>
      <c r="P1056" s="59" t="b">
        <f aca="false">TRUE()</f>
        <v>1</v>
      </c>
      <c r="Q1056" s="57" t="s">
        <v>5447</v>
      </c>
      <c r="R1056" s="57" t="s">
        <v>5493</v>
      </c>
      <c r="S1056" s="57" t="s">
        <v>5558</v>
      </c>
      <c r="T1056" s="58" t="n">
        <v>1</v>
      </c>
      <c r="U1056" s="58" t="n">
        <v>39.8913993835449</v>
      </c>
      <c r="V1056" s="57" t="s">
        <v>551</v>
      </c>
      <c r="W1056" s="57" t="s">
        <v>282</v>
      </c>
      <c r="X1056" s="57" t="s">
        <v>5180</v>
      </c>
      <c r="Y1056" s="57" t="s">
        <v>5157</v>
      </c>
      <c r="Z1056" s="57" t="s">
        <v>4848</v>
      </c>
      <c r="AA1056" s="57" t="n">
        <v>145</v>
      </c>
      <c r="AB1056" s="57" t="n">
        <v>145</v>
      </c>
      <c r="AC1056" s="57" t="s">
        <v>5417</v>
      </c>
      <c r="AD1056" s="57" t="s">
        <v>5426</v>
      </c>
      <c r="AE1056" s="57" t="s">
        <v>4838</v>
      </c>
      <c r="AF1056" s="58" t="n">
        <v>1</v>
      </c>
      <c r="AG1056" s="58" t="n">
        <v>24.2658405303955</v>
      </c>
      <c r="AH1056" s="58" t="n">
        <v>4.22042488308937</v>
      </c>
      <c r="AI1056" s="59" t="b">
        <f aca="false">FALSE()</f>
        <v>0</v>
      </c>
      <c r="AJ1056" s="59" t="b">
        <f aca="false">FALSE()</f>
        <v>0</v>
      </c>
      <c r="AK1056" s="57" t="s">
        <v>5555</v>
      </c>
    </row>
    <row r="1057" customFormat="false" ht="15" hidden="false" customHeight="true" outlineLevel="0" collapsed="false">
      <c r="B1057" s="57" t="s">
        <v>4721</v>
      </c>
      <c r="C1057" s="57" t="s">
        <v>255</v>
      </c>
      <c r="D1057" s="57" t="s">
        <v>410</v>
      </c>
      <c r="E1057" s="59" t="b">
        <f aca="false">TRUE()</f>
        <v>1</v>
      </c>
      <c r="F1057" s="57" t="n">
        <v>1</v>
      </c>
      <c r="G1057" s="57" t="s">
        <v>5172</v>
      </c>
      <c r="H1057" s="57" t="s">
        <v>5146</v>
      </c>
      <c r="I1057" s="57" t="n">
        <v>5</v>
      </c>
      <c r="J1057" s="57" t="s">
        <v>4570</v>
      </c>
      <c r="K1057" s="57" t="n">
        <v>2</v>
      </c>
      <c r="L1057" s="59" t="b">
        <f aca="false">FALSE()</f>
        <v>0</v>
      </c>
      <c r="M1057" s="59" t="b">
        <f aca="false">TRUE()</f>
        <v>1</v>
      </c>
      <c r="N1057" s="59" t="b">
        <f aca="false">TRUE()</f>
        <v>1</v>
      </c>
      <c r="O1057" s="59" t="b">
        <f aca="false">TRUE()</f>
        <v>1</v>
      </c>
      <c r="P1057" s="59" t="b">
        <f aca="false">TRUE()</f>
        <v>1</v>
      </c>
      <c r="Q1057" s="57" t="s">
        <v>5447</v>
      </c>
      <c r="R1057" s="57" t="s">
        <v>5493</v>
      </c>
      <c r="S1057" s="57" t="s">
        <v>5558</v>
      </c>
      <c r="T1057" s="58" t="n">
        <v>1</v>
      </c>
      <c r="U1057" s="58" t="n">
        <v>39.8913993835449</v>
      </c>
      <c r="V1057" s="57" t="s">
        <v>551</v>
      </c>
      <c r="W1057" s="57" t="s">
        <v>282</v>
      </c>
      <c r="X1057" s="57" t="s">
        <v>5180</v>
      </c>
      <c r="Y1057" s="57" t="s">
        <v>5157</v>
      </c>
      <c r="Z1057" s="57" t="s">
        <v>4848</v>
      </c>
      <c r="AA1057" s="57" t="n">
        <v>146</v>
      </c>
      <c r="AB1057" s="57" t="n">
        <v>146</v>
      </c>
      <c r="AC1057" s="57" t="s">
        <v>5425</v>
      </c>
      <c r="AD1057" s="57" t="s">
        <v>4795</v>
      </c>
      <c r="AE1057" s="57" t="s">
        <v>4795</v>
      </c>
      <c r="AF1057" s="58" t="n">
        <v>1</v>
      </c>
      <c r="AG1057" s="58" t="n">
        <v>22.623929977417</v>
      </c>
      <c r="AH1057" s="58" t="n">
        <v>4.07527883023972</v>
      </c>
      <c r="AI1057" s="59" t="b">
        <f aca="false">FALSE()</f>
        <v>0</v>
      </c>
      <c r="AJ1057" s="59" t="b">
        <f aca="false">FALSE()</f>
        <v>0</v>
      </c>
      <c r="AK1057" s="57" t="s">
        <v>5555</v>
      </c>
    </row>
    <row r="1058" customFormat="false" ht="15" hidden="false" customHeight="true" outlineLevel="0" collapsed="false">
      <c r="B1058" s="57" t="s">
        <v>4721</v>
      </c>
      <c r="C1058" s="57" t="s">
        <v>255</v>
      </c>
      <c r="D1058" s="57" t="s">
        <v>410</v>
      </c>
      <c r="E1058" s="59" t="b">
        <f aca="false">TRUE()</f>
        <v>1</v>
      </c>
      <c r="F1058" s="57" t="n">
        <v>1</v>
      </c>
      <c r="G1058" s="57" t="s">
        <v>5172</v>
      </c>
      <c r="H1058" s="57" t="s">
        <v>5146</v>
      </c>
      <c r="I1058" s="57" t="n">
        <v>5</v>
      </c>
      <c r="J1058" s="57" t="s">
        <v>4570</v>
      </c>
      <c r="K1058" s="57" t="n">
        <v>2</v>
      </c>
      <c r="L1058" s="59" t="b">
        <f aca="false">FALSE()</f>
        <v>0</v>
      </c>
      <c r="M1058" s="59" t="b">
        <f aca="false">TRUE()</f>
        <v>1</v>
      </c>
      <c r="N1058" s="59" t="b">
        <f aca="false">TRUE()</f>
        <v>1</v>
      </c>
      <c r="O1058" s="59" t="b">
        <f aca="false">TRUE()</f>
        <v>1</v>
      </c>
      <c r="P1058" s="59" t="b">
        <f aca="false">TRUE()</f>
        <v>1</v>
      </c>
      <c r="Q1058" s="57" t="s">
        <v>5447</v>
      </c>
      <c r="R1058" s="57" t="s">
        <v>5460</v>
      </c>
      <c r="S1058" s="57" t="s">
        <v>5558</v>
      </c>
      <c r="T1058" s="58" t="n">
        <v>1</v>
      </c>
      <c r="U1058" s="58" t="n">
        <v>44.7435111999512</v>
      </c>
      <c r="V1058" s="57" t="s">
        <v>551</v>
      </c>
      <c r="W1058" s="57" t="s">
        <v>282</v>
      </c>
      <c r="X1058" s="57" t="s">
        <v>5180</v>
      </c>
      <c r="Y1058" s="57" t="s">
        <v>5157</v>
      </c>
      <c r="Z1058" s="57" t="s">
        <v>4848</v>
      </c>
      <c r="AA1058" s="57" t="n">
        <v>145</v>
      </c>
      <c r="AB1058" s="57" t="n">
        <v>145</v>
      </c>
      <c r="AC1058" s="57" t="s">
        <v>5417</v>
      </c>
      <c r="AD1058" s="57" t="s">
        <v>4840</v>
      </c>
      <c r="AE1058" s="57" t="s">
        <v>4838</v>
      </c>
      <c r="AF1058" s="58" t="n">
        <v>1</v>
      </c>
      <c r="AG1058" s="58" t="n">
        <v>21.8921394348145</v>
      </c>
      <c r="AH1058" s="58" t="n">
        <v>4.18980031536114</v>
      </c>
      <c r="AI1058" s="59" t="b">
        <f aca="false">FALSE()</f>
        <v>0</v>
      </c>
      <c r="AJ1058" s="59" t="b">
        <f aca="false">FALSE()</f>
        <v>0</v>
      </c>
      <c r="AK1058" s="57" t="s">
        <v>5555</v>
      </c>
    </row>
    <row r="1059" customFormat="false" ht="15" hidden="false" customHeight="true" outlineLevel="0" collapsed="false">
      <c r="B1059" s="57" t="s">
        <v>4721</v>
      </c>
      <c r="C1059" s="57" t="s">
        <v>255</v>
      </c>
      <c r="D1059" s="57" t="s">
        <v>410</v>
      </c>
      <c r="E1059" s="59" t="b">
        <f aca="false">TRUE()</f>
        <v>1</v>
      </c>
      <c r="F1059" s="57" t="n">
        <v>1</v>
      </c>
      <c r="G1059" s="57" t="s">
        <v>5172</v>
      </c>
      <c r="H1059" s="57" t="s">
        <v>5146</v>
      </c>
      <c r="I1059" s="57" t="n">
        <v>5</v>
      </c>
      <c r="J1059" s="57" t="s">
        <v>4570</v>
      </c>
      <c r="K1059" s="57" t="n">
        <v>2</v>
      </c>
      <c r="L1059" s="59" t="b">
        <f aca="false">FALSE()</f>
        <v>0</v>
      </c>
      <c r="M1059" s="59" t="b">
        <f aca="false">TRUE()</f>
        <v>1</v>
      </c>
      <c r="N1059" s="59" t="b">
        <f aca="false">TRUE()</f>
        <v>1</v>
      </c>
      <c r="O1059" s="59" t="b">
        <f aca="false">TRUE()</f>
        <v>1</v>
      </c>
      <c r="P1059" s="59" t="b">
        <f aca="false">TRUE()</f>
        <v>1</v>
      </c>
      <c r="Q1059" s="57" t="s">
        <v>5447</v>
      </c>
      <c r="R1059" s="57" t="s">
        <v>5460</v>
      </c>
      <c r="S1059" s="57" t="s">
        <v>5558</v>
      </c>
      <c r="T1059" s="58" t="n">
        <v>1</v>
      </c>
      <c r="U1059" s="58" t="n">
        <v>44.7435111999512</v>
      </c>
      <c r="V1059" s="57" t="s">
        <v>551</v>
      </c>
      <c r="W1059" s="57" t="s">
        <v>282</v>
      </c>
      <c r="X1059" s="57" t="s">
        <v>5180</v>
      </c>
      <c r="Y1059" s="57" t="s">
        <v>5157</v>
      </c>
      <c r="Z1059" s="57" t="s">
        <v>4848</v>
      </c>
      <c r="AA1059" s="57" t="n">
        <v>145</v>
      </c>
      <c r="AB1059" s="57" t="n">
        <v>145</v>
      </c>
      <c r="AC1059" s="57" t="s">
        <v>5417</v>
      </c>
      <c r="AD1059" s="57" t="s">
        <v>5028</v>
      </c>
      <c r="AE1059" s="57" t="s">
        <v>4838</v>
      </c>
      <c r="AF1059" s="58" t="n">
        <v>1</v>
      </c>
      <c r="AG1059" s="58" t="n">
        <v>23.980770111084</v>
      </c>
      <c r="AH1059" s="58" t="n">
        <v>4.11582763289478</v>
      </c>
      <c r="AI1059" s="59" t="b">
        <f aca="false">FALSE()</f>
        <v>0</v>
      </c>
      <c r="AJ1059" s="59" t="b">
        <f aca="false">FALSE()</f>
        <v>0</v>
      </c>
      <c r="AK1059" s="57" t="s">
        <v>5555</v>
      </c>
    </row>
    <row r="1060" customFormat="false" ht="15" hidden="false" customHeight="true" outlineLevel="0" collapsed="false">
      <c r="B1060" s="57" t="s">
        <v>4721</v>
      </c>
      <c r="C1060" s="57" t="s">
        <v>255</v>
      </c>
      <c r="D1060" s="57" t="s">
        <v>410</v>
      </c>
      <c r="E1060" s="59" t="b">
        <f aca="false">TRUE()</f>
        <v>1</v>
      </c>
      <c r="F1060" s="57" t="n">
        <v>1</v>
      </c>
      <c r="G1060" s="57" t="s">
        <v>5172</v>
      </c>
      <c r="H1060" s="57" t="s">
        <v>5146</v>
      </c>
      <c r="I1060" s="57" t="n">
        <v>5</v>
      </c>
      <c r="J1060" s="57" t="s">
        <v>4570</v>
      </c>
      <c r="K1060" s="57" t="n">
        <v>2</v>
      </c>
      <c r="L1060" s="59" t="b">
        <f aca="false">FALSE()</f>
        <v>0</v>
      </c>
      <c r="M1060" s="59" t="b">
        <f aca="false">TRUE()</f>
        <v>1</v>
      </c>
      <c r="N1060" s="59" t="b">
        <f aca="false">TRUE()</f>
        <v>1</v>
      </c>
      <c r="O1060" s="59" t="b">
        <f aca="false">TRUE()</f>
        <v>1</v>
      </c>
      <c r="P1060" s="59" t="b">
        <f aca="false">TRUE()</f>
        <v>1</v>
      </c>
      <c r="Q1060" s="57" t="s">
        <v>5447</v>
      </c>
      <c r="R1060" s="57" t="s">
        <v>5460</v>
      </c>
      <c r="S1060" s="57" t="s">
        <v>5558</v>
      </c>
      <c r="T1060" s="58" t="n">
        <v>1</v>
      </c>
      <c r="U1060" s="58" t="n">
        <v>44.7435111999512</v>
      </c>
      <c r="V1060" s="57" t="s">
        <v>551</v>
      </c>
      <c r="W1060" s="57" t="s">
        <v>282</v>
      </c>
      <c r="X1060" s="57" t="s">
        <v>5180</v>
      </c>
      <c r="Y1060" s="57" t="s">
        <v>5157</v>
      </c>
      <c r="Z1060" s="57" t="s">
        <v>4848</v>
      </c>
      <c r="AA1060" s="57" t="n">
        <v>145</v>
      </c>
      <c r="AB1060" s="57" t="n">
        <v>145</v>
      </c>
      <c r="AC1060" s="57" t="s">
        <v>5417</v>
      </c>
      <c r="AD1060" s="57" t="s">
        <v>5480</v>
      </c>
      <c r="AE1060" s="57" t="s">
        <v>4838</v>
      </c>
      <c r="AF1060" s="58" t="n">
        <v>1</v>
      </c>
      <c r="AG1060" s="58" t="n">
        <v>22.2926197052002</v>
      </c>
      <c r="AH1060" s="58" t="n">
        <v>3.73195945263344</v>
      </c>
      <c r="AI1060" s="59" t="b">
        <f aca="false">FALSE()</f>
        <v>0</v>
      </c>
      <c r="AJ1060" s="59" t="b">
        <f aca="false">TRUE()</f>
        <v>1</v>
      </c>
      <c r="AK1060" s="57" t="s">
        <v>5555</v>
      </c>
    </row>
    <row r="1061" customFormat="false" ht="15" hidden="false" customHeight="true" outlineLevel="0" collapsed="false">
      <c r="B1061" s="57" t="s">
        <v>4721</v>
      </c>
      <c r="C1061" s="57" t="s">
        <v>255</v>
      </c>
      <c r="D1061" s="57" t="s">
        <v>410</v>
      </c>
      <c r="E1061" s="59" t="b">
        <f aca="false">TRUE()</f>
        <v>1</v>
      </c>
      <c r="F1061" s="57" t="n">
        <v>1</v>
      </c>
      <c r="G1061" s="57" t="s">
        <v>5172</v>
      </c>
      <c r="H1061" s="57" t="s">
        <v>5146</v>
      </c>
      <c r="I1061" s="57" t="n">
        <v>5</v>
      </c>
      <c r="J1061" s="57" t="s">
        <v>4570</v>
      </c>
      <c r="K1061" s="57" t="n">
        <v>2</v>
      </c>
      <c r="L1061" s="59" t="b">
        <f aca="false">FALSE()</f>
        <v>0</v>
      </c>
      <c r="M1061" s="59" t="b">
        <f aca="false">TRUE()</f>
        <v>1</v>
      </c>
      <c r="N1061" s="59" t="b">
        <f aca="false">TRUE()</f>
        <v>1</v>
      </c>
      <c r="O1061" s="59" t="b">
        <f aca="false">TRUE()</f>
        <v>1</v>
      </c>
      <c r="P1061" s="59" t="b">
        <f aca="false">TRUE()</f>
        <v>1</v>
      </c>
      <c r="Q1061" s="57" t="s">
        <v>5447</v>
      </c>
      <c r="R1061" s="57" t="s">
        <v>5460</v>
      </c>
      <c r="S1061" s="57" t="s">
        <v>5558</v>
      </c>
      <c r="T1061" s="58" t="n">
        <v>1</v>
      </c>
      <c r="U1061" s="58" t="n">
        <v>44.7435111999512</v>
      </c>
      <c r="V1061" s="57" t="s">
        <v>551</v>
      </c>
      <c r="W1061" s="57" t="s">
        <v>282</v>
      </c>
      <c r="X1061" s="57" t="s">
        <v>5180</v>
      </c>
      <c r="Y1061" s="57" t="s">
        <v>5157</v>
      </c>
      <c r="Z1061" s="57" t="s">
        <v>4848</v>
      </c>
      <c r="AA1061" s="57" t="n">
        <v>145</v>
      </c>
      <c r="AB1061" s="57" t="n">
        <v>145</v>
      </c>
      <c r="AC1061" s="57" t="s">
        <v>5417</v>
      </c>
      <c r="AD1061" s="57" t="s">
        <v>5426</v>
      </c>
      <c r="AE1061" s="57" t="s">
        <v>4838</v>
      </c>
      <c r="AF1061" s="58" t="n">
        <v>1</v>
      </c>
      <c r="AG1061" s="58" t="n">
        <v>24.2658405303955</v>
      </c>
      <c r="AH1061" s="58" t="n">
        <v>3.82676882646444</v>
      </c>
      <c r="AI1061" s="59" t="b">
        <f aca="false">FALSE()</f>
        <v>0</v>
      </c>
      <c r="AJ1061" s="59" t="b">
        <f aca="false">TRUE()</f>
        <v>1</v>
      </c>
      <c r="AK1061" s="57" t="s">
        <v>5555</v>
      </c>
    </row>
    <row r="1062" customFormat="false" ht="15" hidden="false" customHeight="true" outlineLevel="0" collapsed="false">
      <c r="B1062" s="57" t="s">
        <v>4721</v>
      </c>
      <c r="C1062" s="57" t="s">
        <v>255</v>
      </c>
      <c r="D1062" s="57" t="s">
        <v>410</v>
      </c>
      <c r="E1062" s="59" t="b">
        <f aca="false">TRUE()</f>
        <v>1</v>
      </c>
      <c r="F1062" s="57" t="n">
        <v>1</v>
      </c>
      <c r="G1062" s="57" t="s">
        <v>5172</v>
      </c>
      <c r="H1062" s="57" t="s">
        <v>5146</v>
      </c>
      <c r="I1062" s="57" t="n">
        <v>5</v>
      </c>
      <c r="J1062" s="57" t="s">
        <v>4570</v>
      </c>
      <c r="K1062" s="57" t="n">
        <v>2</v>
      </c>
      <c r="L1062" s="59" t="b">
        <f aca="false">FALSE()</f>
        <v>0</v>
      </c>
      <c r="M1062" s="59" t="b">
        <f aca="false">TRUE()</f>
        <v>1</v>
      </c>
      <c r="N1062" s="59" t="b">
        <f aca="false">TRUE()</f>
        <v>1</v>
      </c>
      <c r="O1062" s="59" t="b">
        <f aca="false">TRUE()</f>
        <v>1</v>
      </c>
      <c r="P1062" s="59" t="b">
        <f aca="false">TRUE()</f>
        <v>1</v>
      </c>
      <c r="Q1062" s="57" t="s">
        <v>5447</v>
      </c>
      <c r="R1062" s="57" t="s">
        <v>5451</v>
      </c>
      <c r="S1062" s="57" t="s">
        <v>5558</v>
      </c>
      <c r="T1062" s="58" t="n">
        <v>1</v>
      </c>
      <c r="U1062" s="58" t="n">
        <v>51.2738418579102</v>
      </c>
      <c r="V1062" s="57" t="s">
        <v>341</v>
      </c>
      <c r="W1062" s="57" t="s">
        <v>282</v>
      </c>
      <c r="X1062" s="57" t="s">
        <v>5174</v>
      </c>
      <c r="Y1062" s="57" t="s">
        <v>5173</v>
      </c>
      <c r="Z1062" s="57" t="s">
        <v>425</v>
      </c>
      <c r="AA1062" s="57" t="n">
        <v>173</v>
      </c>
      <c r="AB1062" s="57" t="n">
        <v>173</v>
      </c>
      <c r="AC1062" s="57" t="s">
        <v>5430</v>
      </c>
      <c r="AD1062" s="57" t="s">
        <v>5028</v>
      </c>
      <c r="AE1062" s="57" t="s">
        <v>4838</v>
      </c>
      <c r="AF1062" s="58" t="n">
        <v>1</v>
      </c>
      <c r="AG1062" s="58" t="n">
        <v>49.161548614502</v>
      </c>
      <c r="AH1062" s="58" t="n">
        <v>4.08343155243234</v>
      </c>
      <c r="AI1062" s="59" t="b">
        <f aca="false">FALSE()</f>
        <v>0</v>
      </c>
      <c r="AJ1062" s="59" t="b">
        <f aca="false">FALSE()</f>
        <v>0</v>
      </c>
      <c r="AK1062" s="57" t="s">
        <v>5555</v>
      </c>
    </row>
    <row r="1063" customFormat="false" ht="15" hidden="false" customHeight="true" outlineLevel="0" collapsed="false">
      <c r="B1063" s="57" t="s">
        <v>4721</v>
      </c>
      <c r="C1063" s="57" t="s">
        <v>255</v>
      </c>
      <c r="D1063" s="57" t="s">
        <v>410</v>
      </c>
      <c r="E1063" s="59" t="b">
        <f aca="false">TRUE()</f>
        <v>1</v>
      </c>
      <c r="F1063" s="57" t="n">
        <v>1</v>
      </c>
      <c r="G1063" s="57" t="s">
        <v>5172</v>
      </c>
      <c r="H1063" s="57" t="s">
        <v>5146</v>
      </c>
      <c r="I1063" s="57" t="n">
        <v>5</v>
      </c>
      <c r="J1063" s="57" t="s">
        <v>4570</v>
      </c>
      <c r="K1063" s="57" t="n">
        <v>2</v>
      </c>
      <c r="L1063" s="59" t="b">
        <f aca="false">FALSE()</f>
        <v>0</v>
      </c>
      <c r="M1063" s="59" t="b">
        <f aca="false">TRUE()</f>
        <v>1</v>
      </c>
      <c r="N1063" s="59" t="b">
        <f aca="false">TRUE()</f>
        <v>1</v>
      </c>
      <c r="O1063" s="59" t="b">
        <f aca="false">TRUE()</f>
        <v>1</v>
      </c>
      <c r="P1063" s="59" t="b">
        <f aca="false">TRUE()</f>
        <v>1</v>
      </c>
      <c r="Q1063" s="57" t="s">
        <v>5447</v>
      </c>
      <c r="R1063" s="57" t="s">
        <v>5451</v>
      </c>
      <c r="S1063" s="57" t="s">
        <v>5558</v>
      </c>
      <c r="T1063" s="58" t="n">
        <v>1</v>
      </c>
      <c r="U1063" s="58" t="n">
        <v>51.2738418579102</v>
      </c>
      <c r="V1063" s="57" t="s">
        <v>341</v>
      </c>
      <c r="W1063" s="57" t="s">
        <v>282</v>
      </c>
      <c r="X1063" s="57" t="s">
        <v>5174</v>
      </c>
      <c r="Y1063" s="57" t="s">
        <v>5173</v>
      </c>
      <c r="Z1063" s="57" t="s">
        <v>425</v>
      </c>
      <c r="AA1063" s="57" t="n">
        <v>173</v>
      </c>
      <c r="AB1063" s="57" t="n">
        <v>173</v>
      </c>
      <c r="AC1063" s="57" t="s">
        <v>5430</v>
      </c>
      <c r="AD1063" s="57" t="s">
        <v>5513</v>
      </c>
      <c r="AE1063" s="57" t="s">
        <v>4866</v>
      </c>
      <c r="AF1063" s="58" t="n">
        <v>1</v>
      </c>
      <c r="AG1063" s="58" t="n">
        <v>55.9311790466309</v>
      </c>
      <c r="AH1063" s="58" t="n">
        <v>3.89158332642383</v>
      </c>
      <c r="AI1063" s="59" t="b">
        <f aca="false">FALSE()</f>
        <v>0</v>
      </c>
      <c r="AJ1063" s="59" t="b">
        <f aca="false">TRUE()</f>
        <v>1</v>
      </c>
      <c r="AK1063" s="57" t="s">
        <v>5559</v>
      </c>
    </row>
    <row r="1064" customFormat="false" ht="15" hidden="false" customHeight="true" outlineLevel="0" collapsed="false">
      <c r="B1064" s="57" t="s">
        <v>4721</v>
      </c>
      <c r="C1064" s="57" t="s">
        <v>255</v>
      </c>
      <c r="D1064" s="57" t="s">
        <v>410</v>
      </c>
      <c r="E1064" s="59" t="b">
        <f aca="false">TRUE()</f>
        <v>1</v>
      </c>
      <c r="F1064" s="57" t="n">
        <v>1</v>
      </c>
      <c r="G1064" s="57" t="s">
        <v>5172</v>
      </c>
      <c r="H1064" s="57" t="s">
        <v>5146</v>
      </c>
      <c r="I1064" s="57" t="n">
        <v>5</v>
      </c>
      <c r="J1064" s="57" t="s">
        <v>4570</v>
      </c>
      <c r="K1064" s="57" t="n">
        <v>2</v>
      </c>
      <c r="L1064" s="59" t="b">
        <f aca="false">FALSE()</f>
        <v>0</v>
      </c>
      <c r="M1064" s="59" t="b">
        <f aca="false">TRUE()</f>
        <v>1</v>
      </c>
      <c r="N1064" s="59" t="b">
        <f aca="false">TRUE()</f>
        <v>1</v>
      </c>
      <c r="O1064" s="59" t="b">
        <f aca="false">TRUE()</f>
        <v>1</v>
      </c>
      <c r="P1064" s="59" t="b">
        <f aca="false">TRUE()</f>
        <v>1</v>
      </c>
      <c r="Q1064" s="57" t="s">
        <v>5447</v>
      </c>
      <c r="R1064" s="57" t="s">
        <v>5451</v>
      </c>
      <c r="S1064" s="57" t="s">
        <v>5558</v>
      </c>
      <c r="T1064" s="58" t="n">
        <v>1</v>
      </c>
      <c r="U1064" s="58" t="n">
        <v>51.2738418579102</v>
      </c>
      <c r="V1064" s="57" t="s">
        <v>551</v>
      </c>
      <c r="W1064" s="57" t="s">
        <v>282</v>
      </c>
      <c r="X1064" s="57" t="s">
        <v>5180</v>
      </c>
      <c r="Y1064" s="57" t="s">
        <v>5157</v>
      </c>
      <c r="Z1064" s="57" t="s">
        <v>4848</v>
      </c>
      <c r="AA1064" s="57" t="n">
        <v>145</v>
      </c>
      <c r="AB1064" s="57" t="n">
        <v>145</v>
      </c>
      <c r="AC1064" s="57" t="s">
        <v>5417</v>
      </c>
      <c r="AD1064" s="57" t="s">
        <v>5028</v>
      </c>
      <c r="AE1064" s="57" t="s">
        <v>4838</v>
      </c>
      <c r="AF1064" s="58" t="n">
        <v>1</v>
      </c>
      <c r="AG1064" s="58" t="n">
        <v>23.980770111084</v>
      </c>
      <c r="AH1064" s="58" t="n">
        <v>4.19869180798021</v>
      </c>
      <c r="AI1064" s="59" t="b">
        <f aca="false">FALSE()</f>
        <v>0</v>
      </c>
      <c r="AJ1064" s="59" t="b">
        <f aca="false">FALSE()</f>
        <v>0</v>
      </c>
      <c r="AK1064" s="57" t="s">
        <v>5555</v>
      </c>
    </row>
    <row r="1065" customFormat="false" ht="15" hidden="false" customHeight="true" outlineLevel="0" collapsed="false">
      <c r="B1065" s="57" t="s">
        <v>4721</v>
      </c>
      <c r="C1065" s="57" t="s">
        <v>255</v>
      </c>
      <c r="D1065" s="57" t="s">
        <v>410</v>
      </c>
      <c r="E1065" s="59" t="b">
        <f aca="false">TRUE()</f>
        <v>1</v>
      </c>
      <c r="F1065" s="57" t="n">
        <v>1</v>
      </c>
      <c r="G1065" s="57" t="s">
        <v>5172</v>
      </c>
      <c r="H1065" s="57" t="s">
        <v>5146</v>
      </c>
      <c r="I1065" s="57" t="n">
        <v>5</v>
      </c>
      <c r="J1065" s="57" t="s">
        <v>4570</v>
      </c>
      <c r="K1065" s="57" t="n">
        <v>2</v>
      </c>
      <c r="L1065" s="59" t="b">
        <f aca="false">FALSE()</f>
        <v>0</v>
      </c>
      <c r="M1065" s="59" t="b">
        <f aca="false">TRUE()</f>
        <v>1</v>
      </c>
      <c r="N1065" s="59" t="b">
        <f aca="false">TRUE()</f>
        <v>1</v>
      </c>
      <c r="O1065" s="59" t="b">
        <f aca="false">TRUE()</f>
        <v>1</v>
      </c>
      <c r="P1065" s="59" t="b">
        <f aca="false">TRUE()</f>
        <v>1</v>
      </c>
      <c r="Q1065" s="57" t="s">
        <v>5447</v>
      </c>
      <c r="R1065" s="57" t="s">
        <v>5451</v>
      </c>
      <c r="S1065" s="57" t="s">
        <v>5558</v>
      </c>
      <c r="T1065" s="58" t="n">
        <v>1</v>
      </c>
      <c r="U1065" s="58" t="n">
        <v>51.2738418579102</v>
      </c>
      <c r="V1065" s="57" t="s">
        <v>551</v>
      </c>
      <c r="W1065" s="57" t="s">
        <v>282</v>
      </c>
      <c r="X1065" s="57" t="s">
        <v>5180</v>
      </c>
      <c r="Y1065" s="57" t="s">
        <v>5157</v>
      </c>
      <c r="Z1065" s="57" t="s">
        <v>4848</v>
      </c>
      <c r="AA1065" s="57" t="n">
        <v>145</v>
      </c>
      <c r="AB1065" s="57" t="n">
        <v>145</v>
      </c>
      <c r="AC1065" s="57" t="s">
        <v>5417</v>
      </c>
      <c r="AD1065" s="57" t="s">
        <v>5480</v>
      </c>
      <c r="AE1065" s="57" t="s">
        <v>4838</v>
      </c>
      <c r="AF1065" s="58" t="n">
        <v>1</v>
      </c>
      <c r="AG1065" s="58" t="n">
        <v>22.2926197052002</v>
      </c>
      <c r="AH1065" s="58" t="n">
        <v>4.10033262555613</v>
      </c>
      <c r="AI1065" s="59" t="b">
        <f aca="false">FALSE()</f>
        <v>0</v>
      </c>
      <c r="AJ1065" s="59" t="b">
        <f aca="false">FALSE()</f>
        <v>0</v>
      </c>
      <c r="AK1065" s="57" t="s">
        <v>5555</v>
      </c>
    </row>
    <row r="1066" customFormat="false" ht="15" hidden="false" customHeight="true" outlineLevel="0" collapsed="false">
      <c r="B1066" s="57" t="s">
        <v>4721</v>
      </c>
      <c r="C1066" s="57" t="s">
        <v>255</v>
      </c>
      <c r="D1066" s="57" t="s">
        <v>410</v>
      </c>
      <c r="E1066" s="59" t="b">
        <f aca="false">TRUE()</f>
        <v>1</v>
      </c>
      <c r="F1066" s="57" t="n">
        <v>1</v>
      </c>
      <c r="G1066" s="57" t="s">
        <v>5172</v>
      </c>
      <c r="H1066" s="57" t="s">
        <v>5146</v>
      </c>
      <c r="I1066" s="57" t="n">
        <v>5</v>
      </c>
      <c r="J1066" s="57" t="s">
        <v>4570</v>
      </c>
      <c r="K1066" s="57" t="n">
        <v>2</v>
      </c>
      <c r="L1066" s="59" t="b">
        <f aca="false">FALSE()</f>
        <v>0</v>
      </c>
      <c r="M1066" s="59" t="b">
        <f aca="false">TRUE()</f>
        <v>1</v>
      </c>
      <c r="N1066" s="59" t="b">
        <f aca="false">TRUE()</f>
        <v>1</v>
      </c>
      <c r="O1066" s="59" t="b">
        <f aca="false">TRUE()</f>
        <v>1</v>
      </c>
      <c r="P1066" s="59" t="b">
        <f aca="false">TRUE()</f>
        <v>1</v>
      </c>
      <c r="Q1066" s="57" t="s">
        <v>5447</v>
      </c>
      <c r="R1066" s="57" t="s">
        <v>5451</v>
      </c>
      <c r="S1066" s="57" t="s">
        <v>5558</v>
      </c>
      <c r="T1066" s="58" t="n">
        <v>1</v>
      </c>
      <c r="U1066" s="58" t="n">
        <v>51.2738418579102</v>
      </c>
      <c r="V1066" s="57" t="s">
        <v>551</v>
      </c>
      <c r="W1066" s="57" t="s">
        <v>282</v>
      </c>
      <c r="X1066" s="57" t="s">
        <v>5180</v>
      </c>
      <c r="Y1066" s="57" t="s">
        <v>5157</v>
      </c>
      <c r="Z1066" s="57" t="s">
        <v>4848</v>
      </c>
      <c r="AA1066" s="57" t="n">
        <v>145</v>
      </c>
      <c r="AB1066" s="57" t="n">
        <v>145</v>
      </c>
      <c r="AC1066" s="57" t="s">
        <v>5417</v>
      </c>
      <c r="AD1066" s="57" t="s">
        <v>5426</v>
      </c>
      <c r="AE1066" s="57" t="s">
        <v>4838</v>
      </c>
      <c r="AF1066" s="58" t="n">
        <v>1</v>
      </c>
      <c r="AG1066" s="58" t="n">
        <v>24.2658405303955</v>
      </c>
      <c r="AH1066" s="58" t="n">
        <v>3.41552396462094</v>
      </c>
      <c r="AI1066" s="59" t="b">
        <f aca="false">TRUE()</f>
        <v>1</v>
      </c>
      <c r="AJ1066" s="59" t="b">
        <f aca="false">TRUE()</f>
        <v>1</v>
      </c>
      <c r="AK1066" s="57" t="s">
        <v>5555</v>
      </c>
    </row>
    <row r="1067" customFormat="false" ht="15" hidden="false" customHeight="true" outlineLevel="0" collapsed="false">
      <c r="B1067" s="57" t="s">
        <v>4721</v>
      </c>
      <c r="C1067" s="57" t="s">
        <v>255</v>
      </c>
      <c r="D1067" s="57" t="s">
        <v>410</v>
      </c>
      <c r="E1067" s="59" t="b">
        <f aca="false">TRUE()</f>
        <v>1</v>
      </c>
      <c r="F1067" s="57" t="n">
        <v>1</v>
      </c>
      <c r="G1067" s="57" t="s">
        <v>5172</v>
      </c>
      <c r="H1067" s="57" t="s">
        <v>5146</v>
      </c>
      <c r="I1067" s="57" t="n">
        <v>6</v>
      </c>
      <c r="J1067" s="57" t="s">
        <v>281</v>
      </c>
      <c r="K1067" s="57" t="n">
        <v>2</v>
      </c>
      <c r="L1067" s="59" t="b">
        <f aca="false">FALSE()</f>
        <v>0</v>
      </c>
      <c r="M1067" s="59" t="b">
        <f aca="false">TRUE()</f>
        <v>1</v>
      </c>
      <c r="N1067" s="59" t="b">
        <f aca="false">TRUE()</f>
        <v>1</v>
      </c>
      <c r="O1067" s="59" t="b">
        <f aca="false">TRUE()</f>
        <v>1</v>
      </c>
      <c r="P1067" s="59" t="b">
        <f aca="false">TRUE()</f>
        <v>1</v>
      </c>
      <c r="Q1067" s="57" t="s">
        <v>5432</v>
      </c>
      <c r="R1067" s="57" t="s">
        <v>4795</v>
      </c>
      <c r="S1067" s="57" t="s">
        <v>4795</v>
      </c>
      <c r="T1067" s="58" t="n">
        <v>1</v>
      </c>
      <c r="U1067" s="58" t="n">
        <v>38.1154899597168</v>
      </c>
      <c r="V1067" s="57" t="s">
        <v>551</v>
      </c>
      <c r="W1067" s="57" t="s">
        <v>282</v>
      </c>
      <c r="X1067" s="57" t="s">
        <v>5180</v>
      </c>
      <c r="Y1067" s="57" t="s">
        <v>5157</v>
      </c>
      <c r="Z1067" s="57" t="s">
        <v>4848</v>
      </c>
      <c r="AA1067" s="57" t="n">
        <v>146</v>
      </c>
      <c r="AB1067" s="57" t="n">
        <v>146</v>
      </c>
      <c r="AC1067" s="57" t="s">
        <v>5425</v>
      </c>
      <c r="AD1067" s="57" t="s">
        <v>4866</v>
      </c>
      <c r="AE1067" s="57" t="s">
        <v>4866</v>
      </c>
      <c r="AF1067" s="58" t="n">
        <v>1</v>
      </c>
      <c r="AG1067" s="58" t="n">
        <v>31.1443500518799</v>
      </c>
      <c r="AH1067" s="58" t="n">
        <v>4.45150081848808</v>
      </c>
      <c r="AI1067" s="59" t="b">
        <f aca="false">FALSE()</f>
        <v>0</v>
      </c>
      <c r="AJ1067" s="59" t="b">
        <f aca="false">FALSE()</f>
        <v>0</v>
      </c>
      <c r="AK1067" s="57" t="s">
        <v>5556</v>
      </c>
    </row>
    <row r="1068" customFormat="false" ht="15" hidden="false" customHeight="true" outlineLevel="0" collapsed="false">
      <c r="B1068" s="57" t="s">
        <v>4721</v>
      </c>
      <c r="C1068" s="57" t="s">
        <v>255</v>
      </c>
      <c r="D1068" s="57" t="s">
        <v>410</v>
      </c>
      <c r="E1068" s="59" t="b">
        <f aca="false">TRUE()</f>
        <v>1</v>
      </c>
      <c r="F1068" s="57" t="n">
        <v>1</v>
      </c>
      <c r="G1068" s="57" t="s">
        <v>5172</v>
      </c>
      <c r="H1068" s="57" t="s">
        <v>5146</v>
      </c>
      <c r="I1068" s="57" t="n">
        <v>6</v>
      </c>
      <c r="J1068" s="57" t="s">
        <v>281</v>
      </c>
      <c r="K1068" s="57" t="n">
        <v>2</v>
      </c>
      <c r="L1068" s="59" t="b">
        <f aca="false">FALSE()</f>
        <v>0</v>
      </c>
      <c r="M1068" s="59" t="b">
        <f aca="false">TRUE()</f>
        <v>1</v>
      </c>
      <c r="N1068" s="59" t="b">
        <f aca="false">TRUE()</f>
        <v>1</v>
      </c>
      <c r="O1068" s="59" t="b">
        <f aca="false">TRUE()</f>
        <v>1</v>
      </c>
      <c r="P1068" s="59" t="b">
        <f aca="false">TRUE()</f>
        <v>1</v>
      </c>
      <c r="Q1068" s="57" t="s">
        <v>5432</v>
      </c>
      <c r="R1068" s="57" t="s">
        <v>4840</v>
      </c>
      <c r="S1068" s="57" t="s">
        <v>5557</v>
      </c>
      <c r="T1068" s="58" t="n">
        <v>1</v>
      </c>
      <c r="U1068" s="58" t="n">
        <v>34.5463981628418</v>
      </c>
      <c r="V1068" s="57" t="s">
        <v>551</v>
      </c>
      <c r="W1068" s="57" t="s">
        <v>282</v>
      </c>
      <c r="X1068" s="57" t="s">
        <v>5180</v>
      </c>
      <c r="Y1068" s="57" t="s">
        <v>5157</v>
      </c>
      <c r="Z1068" s="57" t="s">
        <v>4848</v>
      </c>
      <c r="AA1068" s="57" t="n">
        <v>148</v>
      </c>
      <c r="AB1068" s="57" t="n">
        <v>148</v>
      </c>
      <c r="AC1068" s="57" t="s">
        <v>5440</v>
      </c>
      <c r="AD1068" s="57" t="s">
        <v>5028</v>
      </c>
      <c r="AE1068" s="57" t="s">
        <v>4838</v>
      </c>
      <c r="AF1068" s="58" t="n">
        <v>1</v>
      </c>
      <c r="AG1068" s="58" t="n">
        <v>30.5697898864746</v>
      </c>
      <c r="AH1068" s="58" t="n">
        <v>4.36072367201822</v>
      </c>
      <c r="AI1068" s="59" t="b">
        <f aca="false">FALSE()</f>
        <v>0</v>
      </c>
      <c r="AJ1068" s="59" t="b">
        <f aca="false">FALSE()</f>
        <v>0</v>
      </c>
      <c r="AK1068" s="57" t="s">
        <v>5555</v>
      </c>
    </row>
    <row r="1069" customFormat="false" ht="15" hidden="false" customHeight="true" outlineLevel="0" collapsed="false">
      <c r="B1069" s="57" t="s">
        <v>4721</v>
      </c>
      <c r="C1069" s="57" t="s">
        <v>255</v>
      </c>
      <c r="D1069" s="57" t="s">
        <v>410</v>
      </c>
      <c r="E1069" s="59" t="b">
        <f aca="false">TRUE()</f>
        <v>1</v>
      </c>
      <c r="F1069" s="57" t="n">
        <v>1</v>
      </c>
      <c r="G1069" s="57" t="s">
        <v>5172</v>
      </c>
      <c r="H1069" s="57" t="s">
        <v>5146</v>
      </c>
      <c r="I1069" s="57" t="n">
        <v>6</v>
      </c>
      <c r="J1069" s="57" t="s">
        <v>281</v>
      </c>
      <c r="K1069" s="57" t="n">
        <v>2</v>
      </c>
      <c r="L1069" s="59" t="b">
        <f aca="false">FALSE()</f>
        <v>0</v>
      </c>
      <c r="M1069" s="59" t="b">
        <f aca="false">TRUE()</f>
        <v>1</v>
      </c>
      <c r="N1069" s="59" t="b">
        <f aca="false">TRUE()</f>
        <v>1</v>
      </c>
      <c r="O1069" s="59" t="b">
        <f aca="false">TRUE()</f>
        <v>1</v>
      </c>
      <c r="P1069" s="59" t="b">
        <f aca="false">TRUE()</f>
        <v>1</v>
      </c>
      <c r="Q1069" s="57" t="s">
        <v>5432</v>
      </c>
      <c r="R1069" s="57" t="s">
        <v>4838</v>
      </c>
      <c r="S1069" s="57" t="s">
        <v>5557</v>
      </c>
      <c r="T1069" s="58" t="n">
        <v>1</v>
      </c>
      <c r="U1069" s="58" t="n">
        <v>32.2031517028809</v>
      </c>
      <c r="V1069" s="57" t="s">
        <v>551</v>
      </c>
      <c r="W1069" s="57" t="s">
        <v>282</v>
      </c>
      <c r="X1069" s="57" t="s">
        <v>5180</v>
      </c>
      <c r="Y1069" s="57" t="s">
        <v>5157</v>
      </c>
      <c r="Z1069" s="57" t="s">
        <v>4848</v>
      </c>
      <c r="AA1069" s="57" t="n">
        <v>147</v>
      </c>
      <c r="AB1069" s="57" t="n">
        <v>147</v>
      </c>
      <c r="AC1069" s="57" t="s">
        <v>5417</v>
      </c>
      <c r="AD1069" s="57" t="s">
        <v>4838</v>
      </c>
      <c r="AE1069" s="57" t="s">
        <v>4838</v>
      </c>
      <c r="AF1069" s="58" t="n">
        <v>1</v>
      </c>
      <c r="AG1069" s="58" t="n">
        <v>33.0427398681641</v>
      </c>
      <c r="AH1069" s="58" t="n">
        <v>4.28267119954356</v>
      </c>
      <c r="AI1069" s="59" t="b">
        <f aca="false">FALSE()</f>
        <v>0</v>
      </c>
      <c r="AJ1069" s="59" t="b">
        <f aca="false">FALSE()</f>
        <v>0</v>
      </c>
      <c r="AK1069" s="57" t="s">
        <v>5555</v>
      </c>
    </row>
    <row r="1070" customFormat="false" ht="15" hidden="false" customHeight="true" outlineLevel="0" collapsed="false">
      <c r="B1070" s="57" t="s">
        <v>4721</v>
      </c>
      <c r="C1070" s="57" t="s">
        <v>255</v>
      </c>
      <c r="D1070" s="57" t="s">
        <v>410</v>
      </c>
      <c r="E1070" s="59" t="b">
        <f aca="false">TRUE()</f>
        <v>1</v>
      </c>
      <c r="F1070" s="57" t="n">
        <v>1</v>
      </c>
      <c r="G1070" s="57" t="s">
        <v>5172</v>
      </c>
      <c r="H1070" s="57" t="s">
        <v>5146</v>
      </c>
      <c r="I1070" s="57" t="n">
        <v>6</v>
      </c>
      <c r="J1070" s="57" t="s">
        <v>281</v>
      </c>
      <c r="K1070" s="57" t="n">
        <v>2</v>
      </c>
      <c r="L1070" s="59" t="b">
        <f aca="false">FALSE()</f>
        <v>0</v>
      </c>
      <c r="M1070" s="59" t="b">
        <f aca="false">TRUE()</f>
        <v>1</v>
      </c>
      <c r="N1070" s="59" t="b">
        <f aca="false">TRUE()</f>
        <v>1</v>
      </c>
      <c r="O1070" s="59" t="b">
        <f aca="false">TRUE()</f>
        <v>1</v>
      </c>
      <c r="P1070" s="59" t="b">
        <f aca="false">TRUE()</f>
        <v>1</v>
      </c>
      <c r="Q1070" s="57" t="s">
        <v>5432</v>
      </c>
      <c r="R1070" s="57" t="s">
        <v>4838</v>
      </c>
      <c r="S1070" s="57" t="s">
        <v>5557</v>
      </c>
      <c r="T1070" s="58" t="n">
        <v>1</v>
      </c>
      <c r="U1070" s="58" t="n">
        <v>32.2031517028809</v>
      </c>
      <c r="V1070" s="57" t="s">
        <v>551</v>
      </c>
      <c r="W1070" s="57" t="s">
        <v>282</v>
      </c>
      <c r="X1070" s="57" t="s">
        <v>5180</v>
      </c>
      <c r="Y1070" s="57" t="s">
        <v>5157</v>
      </c>
      <c r="Z1070" s="57" t="s">
        <v>4848</v>
      </c>
      <c r="AA1070" s="57" t="n">
        <v>148</v>
      </c>
      <c r="AB1070" s="57" t="n">
        <v>148</v>
      </c>
      <c r="AC1070" s="57" t="s">
        <v>5440</v>
      </c>
      <c r="AD1070" s="57" t="s">
        <v>4795</v>
      </c>
      <c r="AE1070" s="57" t="s">
        <v>4795</v>
      </c>
      <c r="AF1070" s="58" t="n">
        <v>1</v>
      </c>
      <c r="AG1070" s="58" t="n">
        <v>35.7276802062988</v>
      </c>
      <c r="AH1070" s="58" t="n">
        <v>3.86294327658326</v>
      </c>
      <c r="AI1070" s="59" t="b">
        <f aca="false">FALSE()</f>
        <v>0</v>
      </c>
      <c r="AJ1070" s="59" t="b">
        <f aca="false">TRUE()</f>
        <v>1</v>
      </c>
      <c r="AK1070" s="57" t="s">
        <v>5555</v>
      </c>
    </row>
    <row r="1071" customFormat="false" ht="15" hidden="false" customHeight="true" outlineLevel="0" collapsed="false">
      <c r="B1071" s="57" t="s">
        <v>4721</v>
      </c>
      <c r="C1071" s="57" t="s">
        <v>255</v>
      </c>
      <c r="D1071" s="57" t="s">
        <v>410</v>
      </c>
      <c r="E1071" s="59" t="b">
        <f aca="false">TRUE()</f>
        <v>1</v>
      </c>
      <c r="F1071" s="57" t="n">
        <v>1</v>
      </c>
      <c r="G1071" s="57" t="s">
        <v>5172</v>
      </c>
      <c r="H1071" s="57" t="s">
        <v>5146</v>
      </c>
      <c r="I1071" s="57" t="n">
        <v>6</v>
      </c>
      <c r="J1071" s="57" t="s">
        <v>281</v>
      </c>
      <c r="K1071" s="57" t="n">
        <v>2</v>
      </c>
      <c r="L1071" s="59" t="b">
        <f aca="false">FALSE()</f>
        <v>0</v>
      </c>
      <c r="M1071" s="59" t="b">
        <f aca="false">TRUE()</f>
        <v>1</v>
      </c>
      <c r="N1071" s="59" t="b">
        <f aca="false">TRUE()</f>
        <v>1</v>
      </c>
      <c r="O1071" s="59" t="b">
        <f aca="false">TRUE()</f>
        <v>1</v>
      </c>
      <c r="P1071" s="59" t="b">
        <f aca="false">TRUE()</f>
        <v>1</v>
      </c>
      <c r="Q1071" s="57" t="s">
        <v>5432</v>
      </c>
      <c r="R1071" s="57" t="s">
        <v>4838</v>
      </c>
      <c r="S1071" s="57" t="s">
        <v>5557</v>
      </c>
      <c r="T1071" s="58" t="n">
        <v>1</v>
      </c>
      <c r="U1071" s="58" t="n">
        <v>32.2031517028809</v>
      </c>
      <c r="V1071" s="57" t="s">
        <v>551</v>
      </c>
      <c r="W1071" s="57" t="s">
        <v>282</v>
      </c>
      <c r="X1071" s="57" t="s">
        <v>5180</v>
      </c>
      <c r="Y1071" s="57" t="s">
        <v>5157</v>
      </c>
      <c r="Z1071" s="57" t="s">
        <v>4848</v>
      </c>
      <c r="AA1071" s="57" t="n">
        <v>148</v>
      </c>
      <c r="AB1071" s="57" t="n">
        <v>148</v>
      </c>
      <c r="AC1071" s="57" t="s">
        <v>5440</v>
      </c>
      <c r="AD1071" s="57" t="s">
        <v>4840</v>
      </c>
      <c r="AE1071" s="57" t="s">
        <v>4838</v>
      </c>
      <c r="AF1071" s="58" t="n">
        <v>1</v>
      </c>
      <c r="AG1071" s="58" t="n">
        <v>36.241569519043</v>
      </c>
      <c r="AH1071" s="58" t="n">
        <v>4.28277861830376</v>
      </c>
      <c r="AI1071" s="59" t="b">
        <f aca="false">FALSE()</f>
        <v>0</v>
      </c>
      <c r="AJ1071" s="59" t="b">
        <f aca="false">FALSE()</f>
        <v>0</v>
      </c>
      <c r="AK1071" s="57" t="s">
        <v>5555</v>
      </c>
    </row>
    <row r="1072" customFormat="false" ht="15" hidden="false" customHeight="true" outlineLevel="0" collapsed="false">
      <c r="B1072" s="57" t="s">
        <v>4721</v>
      </c>
      <c r="C1072" s="57" t="s">
        <v>255</v>
      </c>
      <c r="D1072" s="57" t="s">
        <v>410</v>
      </c>
      <c r="E1072" s="59" t="b">
        <f aca="false">TRUE()</f>
        <v>1</v>
      </c>
      <c r="F1072" s="57" t="n">
        <v>1</v>
      </c>
      <c r="G1072" s="57" t="s">
        <v>5172</v>
      </c>
      <c r="H1072" s="57" t="s">
        <v>5146</v>
      </c>
      <c r="I1072" s="57" t="n">
        <v>6</v>
      </c>
      <c r="J1072" s="57" t="s">
        <v>281</v>
      </c>
      <c r="K1072" s="57" t="n">
        <v>2</v>
      </c>
      <c r="L1072" s="59" t="b">
        <f aca="false">FALSE()</f>
        <v>0</v>
      </c>
      <c r="M1072" s="59" t="b">
        <f aca="false">TRUE()</f>
        <v>1</v>
      </c>
      <c r="N1072" s="59" t="b">
        <f aca="false">TRUE()</f>
        <v>1</v>
      </c>
      <c r="O1072" s="59" t="b">
        <f aca="false">TRUE()</f>
        <v>1</v>
      </c>
      <c r="P1072" s="59" t="b">
        <f aca="false">TRUE()</f>
        <v>1</v>
      </c>
      <c r="Q1072" s="57" t="s">
        <v>5432</v>
      </c>
      <c r="R1072" s="57" t="s">
        <v>4838</v>
      </c>
      <c r="S1072" s="57" t="s">
        <v>5557</v>
      </c>
      <c r="T1072" s="58" t="n">
        <v>1</v>
      </c>
      <c r="U1072" s="58" t="n">
        <v>32.2031517028809</v>
      </c>
      <c r="V1072" s="57" t="s">
        <v>551</v>
      </c>
      <c r="W1072" s="57" t="s">
        <v>282</v>
      </c>
      <c r="X1072" s="57" t="s">
        <v>5180</v>
      </c>
      <c r="Y1072" s="57" t="s">
        <v>5157</v>
      </c>
      <c r="Z1072" s="57" t="s">
        <v>4848</v>
      </c>
      <c r="AA1072" s="57" t="n">
        <v>148</v>
      </c>
      <c r="AB1072" s="57" t="n">
        <v>148</v>
      </c>
      <c r="AC1072" s="57" t="s">
        <v>5440</v>
      </c>
      <c r="AD1072" s="57" t="s">
        <v>5028</v>
      </c>
      <c r="AE1072" s="57" t="s">
        <v>4838</v>
      </c>
      <c r="AF1072" s="58" t="n">
        <v>1</v>
      </c>
      <c r="AG1072" s="58" t="n">
        <v>30.5697898864746</v>
      </c>
      <c r="AH1072" s="58" t="n">
        <v>3.7535493908699</v>
      </c>
      <c r="AI1072" s="59" t="b">
        <f aca="false">FALSE()</f>
        <v>0</v>
      </c>
      <c r="AJ1072" s="59" t="b">
        <f aca="false">TRUE()</f>
        <v>1</v>
      </c>
      <c r="AK1072" s="57" t="s">
        <v>5555</v>
      </c>
    </row>
    <row r="1073" customFormat="false" ht="15" hidden="false" customHeight="true" outlineLevel="0" collapsed="false">
      <c r="B1073" s="57" t="s">
        <v>4721</v>
      </c>
      <c r="C1073" s="57" t="s">
        <v>255</v>
      </c>
      <c r="D1073" s="57" t="s">
        <v>410</v>
      </c>
      <c r="E1073" s="59" t="b">
        <f aca="false">TRUE()</f>
        <v>1</v>
      </c>
      <c r="F1073" s="57" t="n">
        <v>1</v>
      </c>
      <c r="G1073" s="57" t="s">
        <v>5172</v>
      </c>
      <c r="H1073" s="57" t="s">
        <v>5146</v>
      </c>
      <c r="I1073" s="57" t="n">
        <v>6</v>
      </c>
      <c r="J1073" s="57" t="s">
        <v>281</v>
      </c>
      <c r="K1073" s="57" t="n">
        <v>2</v>
      </c>
      <c r="L1073" s="59" t="b">
        <f aca="false">FALSE()</f>
        <v>0</v>
      </c>
      <c r="M1073" s="59" t="b">
        <f aca="false">TRUE()</f>
        <v>1</v>
      </c>
      <c r="N1073" s="59" t="b">
        <f aca="false">TRUE()</f>
        <v>1</v>
      </c>
      <c r="O1073" s="59" t="b">
        <f aca="false">TRUE()</f>
        <v>1</v>
      </c>
      <c r="P1073" s="59" t="b">
        <f aca="false">TRUE()</f>
        <v>1</v>
      </c>
      <c r="Q1073" s="57" t="s">
        <v>5432</v>
      </c>
      <c r="R1073" s="57" t="s">
        <v>4866</v>
      </c>
      <c r="S1073" s="57" t="s">
        <v>5557</v>
      </c>
      <c r="T1073" s="58" t="n">
        <v>1</v>
      </c>
      <c r="U1073" s="58" t="n">
        <v>36.6119995117188</v>
      </c>
      <c r="V1073" s="57" t="s">
        <v>551</v>
      </c>
      <c r="W1073" s="57" t="s">
        <v>282</v>
      </c>
      <c r="X1073" s="57" t="s">
        <v>5180</v>
      </c>
      <c r="Y1073" s="57" t="s">
        <v>5157</v>
      </c>
      <c r="Z1073" s="57" t="s">
        <v>4848</v>
      </c>
      <c r="AA1073" s="57" t="n">
        <v>146</v>
      </c>
      <c r="AB1073" s="57" t="n">
        <v>146</v>
      </c>
      <c r="AC1073" s="57" t="s">
        <v>5425</v>
      </c>
      <c r="AD1073" s="57" t="s">
        <v>4840</v>
      </c>
      <c r="AE1073" s="57" t="s">
        <v>4838</v>
      </c>
      <c r="AF1073" s="58" t="n">
        <v>1</v>
      </c>
      <c r="AG1073" s="58" t="n">
        <v>20.5771903991699</v>
      </c>
      <c r="AH1073" s="58" t="n">
        <v>4.36026188243322</v>
      </c>
      <c r="AI1073" s="59" t="b">
        <f aca="false">FALSE()</f>
        <v>0</v>
      </c>
      <c r="AJ1073" s="59" t="b">
        <f aca="false">FALSE()</f>
        <v>0</v>
      </c>
      <c r="AK1073" s="57" t="s">
        <v>5555</v>
      </c>
    </row>
    <row r="1074" customFormat="false" ht="15" hidden="false" customHeight="true" outlineLevel="0" collapsed="false">
      <c r="B1074" s="57" t="s">
        <v>4721</v>
      </c>
      <c r="C1074" s="57" t="s">
        <v>255</v>
      </c>
      <c r="D1074" s="57" t="s">
        <v>410</v>
      </c>
      <c r="E1074" s="59" t="b">
        <f aca="false">TRUE()</f>
        <v>1</v>
      </c>
      <c r="F1074" s="57" t="n">
        <v>1</v>
      </c>
      <c r="G1074" s="57" t="s">
        <v>5172</v>
      </c>
      <c r="H1074" s="57" t="s">
        <v>5146</v>
      </c>
      <c r="I1074" s="57" t="n">
        <v>6</v>
      </c>
      <c r="J1074" s="57" t="s">
        <v>281</v>
      </c>
      <c r="K1074" s="57" t="n">
        <v>2</v>
      </c>
      <c r="L1074" s="59" t="b">
        <f aca="false">FALSE()</f>
        <v>0</v>
      </c>
      <c r="M1074" s="59" t="b">
        <f aca="false">TRUE()</f>
        <v>1</v>
      </c>
      <c r="N1074" s="59" t="b">
        <f aca="false">TRUE()</f>
        <v>1</v>
      </c>
      <c r="O1074" s="59" t="b">
        <f aca="false">TRUE()</f>
        <v>1</v>
      </c>
      <c r="P1074" s="59" t="b">
        <f aca="false">TRUE()</f>
        <v>1</v>
      </c>
      <c r="Q1074" s="57" t="s">
        <v>5432</v>
      </c>
      <c r="R1074" s="57" t="s">
        <v>4866</v>
      </c>
      <c r="S1074" s="57" t="s">
        <v>5557</v>
      </c>
      <c r="T1074" s="58" t="n">
        <v>1</v>
      </c>
      <c r="U1074" s="58" t="n">
        <v>36.6119995117188</v>
      </c>
      <c r="V1074" s="57" t="s">
        <v>551</v>
      </c>
      <c r="W1074" s="57" t="s">
        <v>282</v>
      </c>
      <c r="X1074" s="57" t="s">
        <v>5180</v>
      </c>
      <c r="Y1074" s="57" t="s">
        <v>5157</v>
      </c>
      <c r="Z1074" s="57" t="s">
        <v>4848</v>
      </c>
      <c r="AA1074" s="57" t="n">
        <v>146</v>
      </c>
      <c r="AB1074" s="57" t="n">
        <v>146</v>
      </c>
      <c r="AC1074" s="57" t="s">
        <v>5425</v>
      </c>
      <c r="AD1074" s="57" t="s">
        <v>4838</v>
      </c>
      <c r="AE1074" s="57" t="s">
        <v>4838</v>
      </c>
      <c r="AF1074" s="58" t="n">
        <v>1</v>
      </c>
      <c r="AG1074" s="58" t="n">
        <v>24.1543407440186</v>
      </c>
      <c r="AH1074" s="58" t="n">
        <v>3.52774946069022</v>
      </c>
      <c r="AI1074" s="59" t="b">
        <f aca="false">FALSE()</f>
        <v>0</v>
      </c>
      <c r="AJ1074" s="59" t="b">
        <f aca="false">TRUE()</f>
        <v>1</v>
      </c>
      <c r="AK1074" s="57" t="s">
        <v>5555</v>
      </c>
    </row>
    <row r="1075" customFormat="false" ht="15" hidden="false" customHeight="true" outlineLevel="0" collapsed="false">
      <c r="B1075" s="57" t="s">
        <v>4721</v>
      </c>
      <c r="C1075" s="57" t="s">
        <v>255</v>
      </c>
      <c r="D1075" s="57" t="s">
        <v>410</v>
      </c>
      <c r="E1075" s="59" t="b">
        <f aca="false">TRUE()</f>
        <v>1</v>
      </c>
      <c r="F1075" s="57" t="n">
        <v>1</v>
      </c>
      <c r="G1075" s="57" t="s">
        <v>5172</v>
      </c>
      <c r="H1075" s="57" t="s">
        <v>5146</v>
      </c>
      <c r="I1075" s="57" t="n">
        <v>6</v>
      </c>
      <c r="J1075" s="57" t="s">
        <v>281</v>
      </c>
      <c r="K1075" s="57" t="n">
        <v>2</v>
      </c>
      <c r="L1075" s="59" t="b">
        <f aca="false">FALSE()</f>
        <v>0</v>
      </c>
      <c r="M1075" s="59" t="b">
        <f aca="false">TRUE()</f>
        <v>1</v>
      </c>
      <c r="N1075" s="59" t="b">
        <f aca="false">TRUE()</f>
        <v>1</v>
      </c>
      <c r="O1075" s="59" t="b">
        <f aca="false">TRUE()</f>
        <v>1</v>
      </c>
      <c r="P1075" s="59" t="b">
        <f aca="false">TRUE()</f>
        <v>1</v>
      </c>
      <c r="Q1075" s="57" t="s">
        <v>5432</v>
      </c>
      <c r="R1075" s="57" t="s">
        <v>4866</v>
      </c>
      <c r="S1075" s="57" t="s">
        <v>5557</v>
      </c>
      <c r="T1075" s="58" t="n">
        <v>1</v>
      </c>
      <c r="U1075" s="58" t="n">
        <v>36.6119995117188</v>
      </c>
      <c r="V1075" s="57" t="s">
        <v>551</v>
      </c>
      <c r="W1075" s="57" t="s">
        <v>282</v>
      </c>
      <c r="X1075" s="57" t="s">
        <v>5180</v>
      </c>
      <c r="Y1075" s="57" t="s">
        <v>5157</v>
      </c>
      <c r="Z1075" s="57" t="s">
        <v>4848</v>
      </c>
      <c r="AA1075" s="57" t="n">
        <v>146</v>
      </c>
      <c r="AB1075" s="57" t="n">
        <v>146</v>
      </c>
      <c r="AC1075" s="57" t="s">
        <v>5425</v>
      </c>
      <c r="AD1075" s="57" t="s">
        <v>4866</v>
      </c>
      <c r="AE1075" s="57" t="s">
        <v>4866</v>
      </c>
      <c r="AF1075" s="58" t="n">
        <v>1</v>
      </c>
      <c r="AG1075" s="58" t="n">
        <v>31.1443500518799</v>
      </c>
      <c r="AH1075" s="58" t="n">
        <v>3.52355799198767</v>
      </c>
      <c r="AI1075" s="59" t="b">
        <f aca="false">FALSE()</f>
        <v>0</v>
      </c>
      <c r="AJ1075" s="59" t="b">
        <f aca="false">TRUE()</f>
        <v>1</v>
      </c>
      <c r="AK1075" s="57" t="s">
        <v>5556</v>
      </c>
    </row>
    <row r="1076" customFormat="false" ht="15" hidden="false" customHeight="true" outlineLevel="0" collapsed="false">
      <c r="B1076" s="57" t="s">
        <v>4721</v>
      </c>
      <c r="C1076" s="57" t="s">
        <v>255</v>
      </c>
      <c r="D1076" s="57" t="s">
        <v>410</v>
      </c>
      <c r="E1076" s="59" t="b">
        <f aca="false">TRUE()</f>
        <v>1</v>
      </c>
      <c r="F1076" s="57" t="n">
        <v>1</v>
      </c>
      <c r="G1076" s="57" t="s">
        <v>5172</v>
      </c>
      <c r="H1076" s="57" t="s">
        <v>5146</v>
      </c>
      <c r="I1076" s="57" t="n">
        <v>6</v>
      </c>
      <c r="J1076" s="57" t="s">
        <v>281</v>
      </c>
      <c r="K1076" s="57" t="n">
        <v>2</v>
      </c>
      <c r="L1076" s="59" t="b">
        <f aca="false">FALSE()</f>
        <v>0</v>
      </c>
      <c r="M1076" s="59" t="b">
        <f aca="false">TRUE()</f>
        <v>1</v>
      </c>
      <c r="N1076" s="59" t="b">
        <f aca="false">TRUE()</f>
        <v>1</v>
      </c>
      <c r="O1076" s="59" t="b">
        <f aca="false">TRUE()</f>
        <v>1</v>
      </c>
      <c r="P1076" s="59" t="b">
        <f aca="false">TRUE()</f>
        <v>1</v>
      </c>
      <c r="Q1076" s="57" t="s">
        <v>5432</v>
      </c>
      <c r="R1076" s="57" t="s">
        <v>4866</v>
      </c>
      <c r="S1076" s="57" t="s">
        <v>5557</v>
      </c>
      <c r="T1076" s="58" t="n">
        <v>1</v>
      </c>
      <c r="U1076" s="58" t="n">
        <v>36.6119995117188</v>
      </c>
      <c r="V1076" s="57" t="s">
        <v>551</v>
      </c>
      <c r="W1076" s="57" t="s">
        <v>282</v>
      </c>
      <c r="X1076" s="57" t="s">
        <v>5180</v>
      </c>
      <c r="Y1076" s="57" t="s">
        <v>5157</v>
      </c>
      <c r="Z1076" s="57" t="s">
        <v>4848</v>
      </c>
      <c r="AA1076" s="57" t="n">
        <v>146</v>
      </c>
      <c r="AB1076" s="57" t="n">
        <v>146</v>
      </c>
      <c r="AC1076" s="57" t="s">
        <v>5425</v>
      </c>
      <c r="AD1076" s="57" t="s">
        <v>5028</v>
      </c>
      <c r="AE1076" s="57" t="s">
        <v>4838</v>
      </c>
      <c r="AF1076" s="58" t="n">
        <v>1</v>
      </c>
      <c r="AG1076" s="58" t="n">
        <v>17.4820804595947</v>
      </c>
      <c r="AH1076" s="58" t="n">
        <v>3.90883370141275</v>
      </c>
      <c r="AI1076" s="59" t="b">
        <f aca="false">FALSE()</f>
        <v>0</v>
      </c>
      <c r="AJ1076" s="59" t="b">
        <f aca="false">TRUE()</f>
        <v>1</v>
      </c>
      <c r="AK1076" s="57" t="s">
        <v>5555</v>
      </c>
    </row>
    <row r="1077" customFormat="false" ht="15" hidden="false" customHeight="true" outlineLevel="0" collapsed="false">
      <c r="B1077" s="57" t="s">
        <v>4721</v>
      </c>
      <c r="C1077" s="57" t="s">
        <v>255</v>
      </c>
      <c r="D1077" s="57" t="s">
        <v>410</v>
      </c>
      <c r="E1077" s="59" t="b">
        <f aca="false">TRUE()</f>
        <v>1</v>
      </c>
      <c r="F1077" s="57" t="n">
        <v>1</v>
      </c>
      <c r="G1077" s="57" t="s">
        <v>5172</v>
      </c>
      <c r="H1077" s="57" t="s">
        <v>5146</v>
      </c>
      <c r="I1077" s="57" t="n">
        <v>6</v>
      </c>
      <c r="J1077" s="57" t="s">
        <v>281</v>
      </c>
      <c r="K1077" s="57" t="n">
        <v>2</v>
      </c>
      <c r="L1077" s="59" t="b">
        <f aca="false">FALSE()</f>
        <v>0</v>
      </c>
      <c r="M1077" s="59" t="b">
        <f aca="false">TRUE()</f>
        <v>1</v>
      </c>
      <c r="N1077" s="59" t="b">
        <f aca="false">TRUE()</f>
        <v>1</v>
      </c>
      <c r="O1077" s="59" t="b">
        <f aca="false">TRUE()</f>
        <v>1</v>
      </c>
      <c r="P1077" s="59" t="b">
        <f aca="false">TRUE()</f>
        <v>1</v>
      </c>
      <c r="Q1077" s="57" t="s">
        <v>5432</v>
      </c>
      <c r="R1077" s="57" t="s">
        <v>4866</v>
      </c>
      <c r="S1077" s="57" t="s">
        <v>5557</v>
      </c>
      <c r="T1077" s="58" t="n">
        <v>1</v>
      </c>
      <c r="U1077" s="58" t="n">
        <v>36.6119995117188</v>
      </c>
      <c r="V1077" s="57" t="s">
        <v>551</v>
      </c>
      <c r="W1077" s="57" t="s">
        <v>282</v>
      </c>
      <c r="X1077" s="57" t="s">
        <v>5180</v>
      </c>
      <c r="Y1077" s="57" t="s">
        <v>5157</v>
      </c>
      <c r="Z1077" s="57" t="s">
        <v>4848</v>
      </c>
      <c r="AA1077" s="57" t="n">
        <v>147</v>
      </c>
      <c r="AB1077" s="57" t="n">
        <v>147</v>
      </c>
      <c r="AC1077" s="57" t="s">
        <v>5417</v>
      </c>
      <c r="AD1077" s="57" t="s">
        <v>4795</v>
      </c>
      <c r="AE1077" s="57" t="s">
        <v>4795</v>
      </c>
      <c r="AF1077" s="58" t="n">
        <v>1</v>
      </c>
      <c r="AG1077" s="58" t="n">
        <v>27.9616298675537</v>
      </c>
      <c r="AH1077" s="58" t="n">
        <v>3.53872477512733</v>
      </c>
      <c r="AI1077" s="59" t="b">
        <f aca="false">FALSE()</f>
        <v>0</v>
      </c>
      <c r="AJ1077" s="59" t="b">
        <f aca="false">TRUE()</f>
        <v>1</v>
      </c>
      <c r="AK1077" s="57" t="s">
        <v>5555</v>
      </c>
    </row>
    <row r="1078" customFormat="false" ht="15" hidden="false" customHeight="true" outlineLevel="0" collapsed="false">
      <c r="B1078" s="57" t="s">
        <v>4721</v>
      </c>
      <c r="C1078" s="57" t="s">
        <v>255</v>
      </c>
      <c r="D1078" s="57" t="s">
        <v>410</v>
      </c>
      <c r="E1078" s="59" t="b">
        <f aca="false">TRUE()</f>
        <v>1</v>
      </c>
      <c r="F1078" s="57" t="n">
        <v>1</v>
      </c>
      <c r="G1078" s="57" t="s">
        <v>5172</v>
      </c>
      <c r="H1078" s="57" t="s">
        <v>5146</v>
      </c>
      <c r="I1078" s="57" t="n">
        <v>6</v>
      </c>
      <c r="J1078" s="57" t="s">
        <v>281</v>
      </c>
      <c r="K1078" s="57" t="n">
        <v>2</v>
      </c>
      <c r="L1078" s="59" t="b">
        <f aca="false">FALSE()</f>
        <v>0</v>
      </c>
      <c r="M1078" s="59" t="b">
        <f aca="false">TRUE()</f>
        <v>1</v>
      </c>
      <c r="N1078" s="59" t="b">
        <f aca="false">TRUE()</f>
        <v>1</v>
      </c>
      <c r="O1078" s="59" t="b">
        <f aca="false">TRUE()</f>
        <v>1</v>
      </c>
      <c r="P1078" s="59" t="b">
        <f aca="false">TRUE()</f>
        <v>1</v>
      </c>
      <c r="Q1078" s="57" t="s">
        <v>5432</v>
      </c>
      <c r="R1078" s="57" t="s">
        <v>4866</v>
      </c>
      <c r="S1078" s="57" t="s">
        <v>5557</v>
      </c>
      <c r="T1078" s="58" t="n">
        <v>1</v>
      </c>
      <c r="U1078" s="58" t="n">
        <v>36.6119995117188</v>
      </c>
      <c r="V1078" s="57" t="s">
        <v>551</v>
      </c>
      <c r="W1078" s="57" t="s">
        <v>282</v>
      </c>
      <c r="X1078" s="57" t="s">
        <v>5180</v>
      </c>
      <c r="Y1078" s="57" t="s">
        <v>5157</v>
      </c>
      <c r="Z1078" s="57" t="s">
        <v>4848</v>
      </c>
      <c r="AA1078" s="57" t="n">
        <v>147</v>
      </c>
      <c r="AB1078" s="57" t="n">
        <v>147</v>
      </c>
      <c r="AC1078" s="57" t="s">
        <v>5417</v>
      </c>
      <c r="AD1078" s="57" t="s">
        <v>4840</v>
      </c>
      <c r="AE1078" s="57" t="s">
        <v>4838</v>
      </c>
      <c r="AF1078" s="58" t="n">
        <v>1</v>
      </c>
      <c r="AG1078" s="58" t="n">
        <v>29.4851608276367</v>
      </c>
      <c r="AH1078" s="58" t="n">
        <v>3.60739932391745</v>
      </c>
      <c r="AI1078" s="59" t="b">
        <f aca="false">FALSE()</f>
        <v>0</v>
      </c>
      <c r="AJ1078" s="59" t="b">
        <f aca="false">TRUE()</f>
        <v>1</v>
      </c>
      <c r="AK1078" s="57" t="s">
        <v>5555</v>
      </c>
    </row>
    <row r="1079" customFormat="false" ht="15" hidden="false" customHeight="true" outlineLevel="0" collapsed="false">
      <c r="B1079" s="57" t="s">
        <v>4721</v>
      </c>
      <c r="C1079" s="57" t="s">
        <v>255</v>
      </c>
      <c r="D1079" s="57" t="s">
        <v>410</v>
      </c>
      <c r="E1079" s="59" t="b">
        <f aca="false">TRUE()</f>
        <v>1</v>
      </c>
      <c r="F1079" s="57" t="n">
        <v>1</v>
      </c>
      <c r="G1079" s="57" t="s">
        <v>5172</v>
      </c>
      <c r="H1079" s="57" t="s">
        <v>5146</v>
      </c>
      <c r="I1079" s="57" t="n">
        <v>6</v>
      </c>
      <c r="J1079" s="57" t="s">
        <v>281</v>
      </c>
      <c r="K1079" s="57" t="n">
        <v>2</v>
      </c>
      <c r="L1079" s="59" t="b">
        <f aca="false">FALSE()</f>
        <v>0</v>
      </c>
      <c r="M1079" s="59" t="b">
        <f aca="false">TRUE()</f>
        <v>1</v>
      </c>
      <c r="N1079" s="59" t="b">
        <f aca="false">TRUE()</f>
        <v>1</v>
      </c>
      <c r="O1079" s="59" t="b">
        <f aca="false">TRUE()</f>
        <v>1</v>
      </c>
      <c r="P1079" s="59" t="b">
        <f aca="false">TRUE()</f>
        <v>1</v>
      </c>
      <c r="Q1079" s="57" t="s">
        <v>5432</v>
      </c>
      <c r="R1079" s="57" t="s">
        <v>4866</v>
      </c>
      <c r="S1079" s="57" t="s">
        <v>5557</v>
      </c>
      <c r="T1079" s="58" t="n">
        <v>1</v>
      </c>
      <c r="U1079" s="58" t="n">
        <v>36.6119995117188</v>
      </c>
      <c r="V1079" s="57" t="s">
        <v>551</v>
      </c>
      <c r="W1079" s="57" t="s">
        <v>282</v>
      </c>
      <c r="X1079" s="57" t="s">
        <v>5180</v>
      </c>
      <c r="Y1079" s="57" t="s">
        <v>5157</v>
      </c>
      <c r="Z1079" s="57" t="s">
        <v>4848</v>
      </c>
      <c r="AA1079" s="57" t="n">
        <v>147</v>
      </c>
      <c r="AB1079" s="57" t="n">
        <v>147</v>
      </c>
      <c r="AC1079" s="57" t="s">
        <v>5417</v>
      </c>
      <c r="AD1079" s="57" t="s">
        <v>4838</v>
      </c>
      <c r="AE1079" s="57" t="s">
        <v>4838</v>
      </c>
      <c r="AF1079" s="58" t="n">
        <v>1</v>
      </c>
      <c r="AG1079" s="58" t="n">
        <v>33.0427398681641</v>
      </c>
      <c r="AH1079" s="58" t="n">
        <v>3.43303414133913</v>
      </c>
      <c r="AI1079" s="59" t="b">
        <f aca="false">TRUE()</f>
        <v>1</v>
      </c>
      <c r="AJ1079" s="59" t="b">
        <f aca="false">TRUE()</f>
        <v>1</v>
      </c>
      <c r="AK1079" s="57" t="s">
        <v>5555</v>
      </c>
    </row>
    <row r="1080" customFormat="false" ht="15" hidden="false" customHeight="true" outlineLevel="0" collapsed="false">
      <c r="B1080" s="57" t="s">
        <v>4721</v>
      </c>
      <c r="C1080" s="57" t="s">
        <v>255</v>
      </c>
      <c r="D1080" s="57" t="s">
        <v>410</v>
      </c>
      <c r="E1080" s="59" t="b">
        <f aca="false">TRUE()</f>
        <v>1</v>
      </c>
      <c r="F1080" s="57" t="n">
        <v>1</v>
      </c>
      <c r="G1080" s="57" t="s">
        <v>5172</v>
      </c>
      <c r="H1080" s="57" t="s">
        <v>5146</v>
      </c>
      <c r="I1080" s="57" t="n">
        <v>6</v>
      </c>
      <c r="J1080" s="57" t="s">
        <v>281</v>
      </c>
      <c r="K1080" s="57" t="n">
        <v>2</v>
      </c>
      <c r="L1080" s="59" t="b">
        <f aca="false">FALSE()</f>
        <v>0</v>
      </c>
      <c r="M1080" s="59" t="b">
        <f aca="false">TRUE()</f>
        <v>1</v>
      </c>
      <c r="N1080" s="59" t="b">
        <f aca="false">TRUE()</f>
        <v>1</v>
      </c>
      <c r="O1080" s="59" t="b">
        <f aca="false">TRUE()</f>
        <v>1</v>
      </c>
      <c r="P1080" s="59" t="b">
        <f aca="false">TRUE()</f>
        <v>1</v>
      </c>
      <c r="Q1080" s="57" t="s">
        <v>5432</v>
      </c>
      <c r="R1080" s="57" t="s">
        <v>4866</v>
      </c>
      <c r="S1080" s="57" t="s">
        <v>5557</v>
      </c>
      <c r="T1080" s="58" t="n">
        <v>1</v>
      </c>
      <c r="U1080" s="58" t="n">
        <v>36.6119995117188</v>
      </c>
      <c r="V1080" s="57" t="s">
        <v>551</v>
      </c>
      <c r="W1080" s="57" t="s">
        <v>282</v>
      </c>
      <c r="X1080" s="57" t="s">
        <v>5180</v>
      </c>
      <c r="Y1080" s="57" t="s">
        <v>5157</v>
      </c>
      <c r="Z1080" s="57" t="s">
        <v>4848</v>
      </c>
      <c r="AA1080" s="57" t="n">
        <v>147</v>
      </c>
      <c r="AB1080" s="57" t="n">
        <v>147</v>
      </c>
      <c r="AC1080" s="57" t="s">
        <v>5417</v>
      </c>
      <c r="AD1080" s="57" t="s">
        <v>4866</v>
      </c>
      <c r="AE1080" s="57" t="s">
        <v>4866</v>
      </c>
      <c r="AF1080" s="58" t="n">
        <v>1</v>
      </c>
      <c r="AG1080" s="58" t="n">
        <v>35.6876907348633</v>
      </c>
      <c r="AH1080" s="58" t="n">
        <v>3.9992607696173</v>
      </c>
      <c r="AI1080" s="59" t="b">
        <f aca="false">FALSE()</f>
        <v>0</v>
      </c>
      <c r="AJ1080" s="59" t="b">
        <f aca="false">TRUE()</f>
        <v>1</v>
      </c>
      <c r="AK1080" s="57" t="s">
        <v>5556</v>
      </c>
    </row>
    <row r="1081" customFormat="false" ht="15" hidden="false" customHeight="true" outlineLevel="0" collapsed="false">
      <c r="B1081" s="57" t="s">
        <v>4721</v>
      </c>
      <c r="C1081" s="57" t="s">
        <v>255</v>
      </c>
      <c r="D1081" s="57" t="s">
        <v>410</v>
      </c>
      <c r="E1081" s="59" t="b">
        <f aca="false">TRUE()</f>
        <v>1</v>
      </c>
      <c r="F1081" s="57" t="n">
        <v>1</v>
      </c>
      <c r="G1081" s="57" t="s">
        <v>5172</v>
      </c>
      <c r="H1081" s="57" t="s">
        <v>5146</v>
      </c>
      <c r="I1081" s="57" t="n">
        <v>6</v>
      </c>
      <c r="J1081" s="57" t="s">
        <v>281</v>
      </c>
      <c r="K1081" s="57" t="n">
        <v>2</v>
      </c>
      <c r="L1081" s="59" t="b">
        <f aca="false">FALSE()</f>
        <v>0</v>
      </c>
      <c r="M1081" s="59" t="b">
        <f aca="false">TRUE()</f>
        <v>1</v>
      </c>
      <c r="N1081" s="59" t="b">
        <f aca="false">TRUE()</f>
        <v>1</v>
      </c>
      <c r="O1081" s="59" t="b">
        <f aca="false">TRUE()</f>
        <v>1</v>
      </c>
      <c r="P1081" s="59" t="b">
        <f aca="false">TRUE()</f>
        <v>1</v>
      </c>
      <c r="Q1081" s="57" t="s">
        <v>5432</v>
      </c>
      <c r="R1081" s="57" t="s">
        <v>4866</v>
      </c>
      <c r="S1081" s="57" t="s">
        <v>5557</v>
      </c>
      <c r="T1081" s="58" t="n">
        <v>1</v>
      </c>
      <c r="U1081" s="58" t="n">
        <v>36.6119995117188</v>
      </c>
      <c r="V1081" s="57" t="s">
        <v>551</v>
      </c>
      <c r="W1081" s="57" t="s">
        <v>282</v>
      </c>
      <c r="X1081" s="57" t="s">
        <v>5180</v>
      </c>
      <c r="Y1081" s="57" t="s">
        <v>5157</v>
      </c>
      <c r="Z1081" s="57" t="s">
        <v>4848</v>
      </c>
      <c r="AA1081" s="57" t="n">
        <v>148</v>
      </c>
      <c r="AB1081" s="57" t="n">
        <v>148</v>
      </c>
      <c r="AC1081" s="57" t="s">
        <v>5440</v>
      </c>
      <c r="AD1081" s="57" t="s">
        <v>4795</v>
      </c>
      <c r="AE1081" s="57" t="s">
        <v>4795</v>
      </c>
      <c r="AF1081" s="58" t="n">
        <v>1</v>
      </c>
      <c r="AG1081" s="58" t="n">
        <v>35.7276802062988</v>
      </c>
      <c r="AH1081" s="58" t="n">
        <v>3.34304971193968</v>
      </c>
      <c r="AI1081" s="59" t="b">
        <f aca="false">TRUE()</f>
        <v>1</v>
      </c>
      <c r="AJ1081" s="59" t="b">
        <f aca="false">TRUE()</f>
        <v>1</v>
      </c>
      <c r="AK1081" s="57" t="s">
        <v>5555</v>
      </c>
    </row>
    <row r="1082" customFormat="false" ht="15" hidden="false" customHeight="true" outlineLevel="0" collapsed="false">
      <c r="B1082" s="57" t="s">
        <v>4721</v>
      </c>
      <c r="C1082" s="57" t="s">
        <v>255</v>
      </c>
      <c r="D1082" s="57" t="s">
        <v>410</v>
      </c>
      <c r="E1082" s="59" t="b">
        <f aca="false">TRUE()</f>
        <v>1</v>
      </c>
      <c r="F1082" s="57" t="n">
        <v>1</v>
      </c>
      <c r="G1082" s="57" t="s">
        <v>5172</v>
      </c>
      <c r="H1082" s="57" t="s">
        <v>5146</v>
      </c>
      <c r="I1082" s="57" t="n">
        <v>6</v>
      </c>
      <c r="J1082" s="57" t="s">
        <v>281</v>
      </c>
      <c r="K1082" s="57" t="n">
        <v>2</v>
      </c>
      <c r="L1082" s="59" t="b">
        <f aca="false">FALSE()</f>
        <v>0</v>
      </c>
      <c r="M1082" s="59" t="b">
        <f aca="false">TRUE()</f>
        <v>1</v>
      </c>
      <c r="N1082" s="59" t="b">
        <f aca="false">TRUE()</f>
        <v>1</v>
      </c>
      <c r="O1082" s="59" t="b">
        <f aca="false">TRUE()</f>
        <v>1</v>
      </c>
      <c r="P1082" s="59" t="b">
        <f aca="false">TRUE()</f>
        <v>1</v>
      </c>
      <c r="Q1082" s="57" t="s">
        <v>5432</v>
      </c>
      <c r="R1082" s="57" t="s">
        <v>4866</v>
      </c>
      <c r="S1082" s="57" t="s">
        <v>5557</v>
      </c>
      <c r="T1082" s="58" t="n">
        <v>1</v>
      </c>
      <c r="U1082" s="58" t="n">
        <v>36.6119995117188</v>
      </c>
      <c r="V1082" s="57" t="s">
        <v>551</v>
      </c>
      <c r="W1082" s="57" t="s">
        <v>282</v>
      </c>
      <c r="X1082" s="57" t="s">
        <v>5180</v>
      </c>
      <c r="Y1082" s="57" t="s">
        <v>5157</v>
      </c>
      <c r="Z1082" s="57" t="s">
        <v>4848</v>
      </c>
      <c r="AA1082" s="57" t="n">
        <v>148</v>
      </c>
      <c r="AB1082" s="57" t="n">
        <v>148</v>
      </c>
      <c r="AC1082" s="57" t="s">
        <v>5440</v>
      </c>
      <c r="AD1082" s="57" t="s">
        <v>4840</v>
      </c>
      <c r="AE1082" s="57" t="s">
        <v>4838</v>
      </c>
      <c r="AF1082" s="58" t="n">
        <v>1</v>
      </c>
      <c r="AG1082" s="58" t="n">
        <v>36.241569519043</v>
      </c>
      <c r="AH1082" s="58" t="n">
        <v>4.09392443782247</v>
      </c>
      <c r="AI1082" s="59" t="b">
        <f aca="false">FALSE()</f>
        <v>0</v>
      </c>
      <c r="AJ1082" s="59" t="b">
        <f aca="false">FALSE()</f>
        <v>0</v>
      </c>
      <c r="AK1082" s="57" t="s">
        <v>5555</v>
      </c>
    </row>
    <row r="1083" customFormat="false" ht="15" hidden="false" customHeight="true" outlineLevel="0" collapsed="false">
      <c r="B1083" s="57" t="s">
        <v>4721</v>
      </c>
      <c r="C1083" s="57" t="s">
        <v>255</v>
      </c>
      <c r="D1083" s="57" t="s">
        <v>410</v>
      </c>
      <c r="E1083" s="59" t="b">
        <f aca="false">TRUE()</f>
        <v>1</v>
      </c>
      <c r="F1083" s="57" t="n">
        <v>1</v>
      </c>
      <c r="G1083" s="57" t="s">
        <v>5172</v>
      </c>
      <c r="H1083" s="57" t="s">
        <v>5146</v>
      </c>
      <c r="I1083" s="57" t="n">
        <v>6</v>
      </c>
      <c r="J1083" s="57" t="s">
        <v>281</v>
      </c>
      <c r="K1083" s="57" t="n">
        <v>2</v>
      </c>
      <c r="L1083" s="59" t="b">
        <f aca="false">FALSE()</f>
        <v>0</v>
      </c>
      <c r="M1083" s="59" t="b">
        <f aca="false">TRUE()</f>
        <v>1</v>
      </c>
      <c r="N1083" s="59" t="b">
        <f aca="false">TRUE()</f>
        <v>1</v>
      </c>
      <c r="O1083" s="59" t="b">
        <f aca="false">TRUE()</f>
        <v>1</v>
      </c>
      <c r="P1083" s="59" t="b">
        <f aca="false">TRUE()</f>
        <v>1</v>
      </c>
      <c r="Q1083" s="57" t="s">
        <v>5432</v>
      </c>
      <c r="R1083" s="57" t="s">
        <v>4866</v>
      </c>
      <c r="S1083" s="57" t="s">
        <v>5557</v>
      </c>
      <c r="T1083" s="58" t="n">
        <v>1</v>
      </c>
      <c r="U1083" s="58" t="n">
        <v>36.6119995117188</v>
      </c>
      <c r="V1083" s="57" t="s">
        <v>551</v>
      </c>
      <c r="W1083" s="57" t="s">
        <v>282</v>
      </c>
      <c r="X1083" s="57" t="s">
        <v>5180</v>
      </c>
      <c r="Y1083" s="57" t="s">
        <v>5157</v>
      </c>
      <c r="Z1083" s="57" t="s">
        <v>4848</v>
      </c>
      <c r="AA1083" s="57" t="n">
        <v>148</v>
      </c>
      <c r="AB1083" s="57" t="n">
        <v>148</v>
      </c>
      <c r="AC1083" s="57" t="s">
        <v>5440</v>
      </c>
      <c r="AD1083" s="57" t="s">
        <v>5028</v>
      </c>
      <c r="AE1083" s="57" t="s">
        <v>4838</v>
      </c>
      <c r="AF1083" s="58" t="n">
        <v>1</v>
      </c>
      <c r="AG1083" s="58" t="n">
        <v>30.5697898864746</v>
      </c>
      <c r="AH1083" s="58" t="n">
        <v>4.00124220427856</v>
      </c>
      <c r="AI1083" s="59" t="b">
        <f aca="false">FALSE()</f>
        <v>0</v>
      </c>
      <c r="AJ1083" s="59" t="b">
        <f aca="false">FALSE()</f>
        <v>0</v>
      </c>
      <c r="AK1083" s="57" t="s">
        <v>5555</v>
      </c>
    </row>
    <row r="1084" customFormat="false" ht="15" hidden="false" customHeight="true" outlineLevel="0" collapsed="false">
      <c r="B1084" s="57" t="s">
        <v>4721</v>
      </c>
      <c r="C1084" s="57" t="s">
        <v>255</v>
      </c>
      <c r="D1084" s="57" t="s">
        <v>410</v>
      </c>
      <c r="E1084" s="59" t="b">
        <f aca="false">TRUE()</f>
        <v>1</v>
      </c>
      <c r="F1084" s="57" t="n">
        <v>1</v>
      </c>
      <c r="G1084" s="57" t="s">
        <v>5172</v>
      </c>
      <c r="H1084" s="57" t="s">
        <v>5146</v>
      </c>
      <c r="I1084" s="57" t="n">
        <v>6</v>
      </c>
      <c r="J1084" s="57" t="s">
        <v>281</v>
      </c>
      <c r="K1084" s="57" t="n">
        <v>2</v>
      </c>
      <c r="L1084" s="59" t="b">
        <f aca="false">FALSE()</f>
        <v>0</v>
      </c>
      <c r="M1084" s="59" t="b">
        <f aca="false">TRUE()</f>
        <v>1</v>
      </c>
      <c r="N1084" s="59" t="b">
        <f aca="false">TRUE()</f>
        <v>1</v>
      </c>
      <c r="O1084" s="59" t="b">
        <f aca="false">TRUE()</f>
        <v>1</v>
      </c>
      <c r="P1084" s="59" t="b">
        <f aca="false">TRUE()</f>
        <v>1</v>
      </c>
      <c r="Q1084" s="57" t="s">
        <v>5432</v>
      </c>
      <c r="R1084" s="57" t="s">
        <v>5028</v>
      </c>
      <c r="S1084" s="57" t="s">
        <v>5558</v>
      </c>
      <c r="T1084" s="58" t="n">
        <v>1</v>
      </c>
      <c r="U1084" s="58" t="n">
        <v>32.7259712219238</v>
      </c>
      <c r="V1084" s="57" t="s">
        <v>551</v>
      </c>
      <c r="W1084" s="57" t="s">
        <v>282</v>
      </c>
      <c r="X1084" s="57" t="s">
        <v>5180</v>
      </c>
      <c r="Y1084" s="57" t="s">
        <v>5157</v>
      </c>
      <c r="Z1084" s="57" t="s">
        <v>4848</v>
      </c>
      <c r="AA1084" s="57" t="n">
        <v>148</v>
      </c>
      <c r="AB1084" s="57" t="n">
        <v>148</v>
      </c>
      <c r="AC1084" s="57" t="s">
        <v>5440</v>
      </c>
      <c r="AD1084" s="57" t="s">
        <v>4795</v>
      </c>
      <c r="AE1084" s="57" t="s">
        <v>4795</v>
      </c>
      <c r="AF1084" s="58" t="n">
        <v>1</v>
      </c>
      <c r="AG1084" s="58" t="n">
        <v>35.7276802062988</v>
      </c>
      <c r="AH1084" s="58" t="n">
        <v>4.2450457766672</v>
      </c>
      <c r="AI1084" s="59" t="b">
        <f aca="false">FALSE()</f>
        <v>0</v>
      </c>
      <c r="AJ1084" s="59" t="b">
        <f aca="false">FALSE()</f>
        <v>0</v>
      </c>
      <c r="AK1084" s="57" t="s">
        <v>5555</v>
      </c>
    </row>
    <row r="1085" customFormat="false" ht="15" hidden="false" customHeight="true" outlineLevel="0" collapsed="false">
      <c r="B1085" s="57" t="s">
        <v>4721</v>
      </c>
      <c r="C1085" s="57" t="s">
        <v>255</v>
      </c>
      <c r="D1085" s="57" t="s">
        <v>410</v>
      </c>
      <c r="E1085" s="59" t="b">
        <f aca="false">TRUE()</f>
        <v>1</v>
      </c>
      <c r="F1085" s="57" t="n">
        <v>1</v>
      </c>
      <c r="G1085" s="57" t="s">
        <v>5172</v>
      </c>
      <c r="H1085" s="57" t="s">
        <v>5146</v>
      </c>
      <c r="I1085" s="57" t="n">
        <v>6</v>
      </c>
      <c r="J1085" s="57" t="s">
        <v>281</v>
      </c>
      <c r="K1085" s="57" t="n">
        <v>2</v>
      </c>
      <c r="L1085" s="59" t="b">
        <f aca="false">FALSE()</f>
        <v>0</v>
      </c>
      <c r="M1085" s="59" t="b">
        <f aca="false">TRUE()</f>
        <v>1</v>
      </c>
      <c r="N1085" s="59" t="b">
        <f aca="false">TRUE()</f>
        <v>1</v>
      </c>
      <c r="O1085" s="59" t="b">
        <f aca="false">TRUE()</f>
        <v>1</v>
      </c>
      <c r="P1085" s="59" t="b">
        <f aca="false">TRUE()</f>
        <v>1</v>
      </c>
      <c r="Q1085" s="57" t="s">
        <v>5432</v>
      </c>
      <c r="R1085" s="57" t="s">
        <v>5028</v>
      </c>
      <c r="S1085" s="57" t="s">
        <v>5558</v>
      </c>
      <c r="T1085" s="58" t="n">
        <v>1</v>
      </c>
      <c r="U1085" s="58" t="n">
        <v>32.7259712219238</v>
      </c>
      <c r="V1085" s="57" t="s">
        <v>551</v>
      </c>
      <c r="W1085" s="57" t="s">
        <v>282</v>
      </c>
      <c r="X1085" s="57" t="s">
        <v>5180</v>
      </c>
      <c r="Y1085" s="57" t="s">
        <v>5157</v>
      </c>
      <c r="Z1085" s="57" t="s">
        <v>4848</v>
      </c>
      <c r="AA1085" s="57" t="n">
        <v>148</v>
      </c>
      <c r="AB1085" s="57" t="n">
        <v>148</v>
      </c>
      <c r="AC1085" s="57" t="s">
        <v>5440</v>
      </c>
      <c r="AD1085" s="57" t="s">
        <v>5028</v>
      </c>
      <c r="AE1085" s="57" t="s">
        <v>4838</v>
      </c>
      <c r="AF1085" s="58" t="n">
        <v>1</v>
      </c>
      <c r="AG1085" s="58" t="n">
        <v>30.5697898864746</v>
      </c>
      <c r="AH1085" s="58" t="n">
        <v>3.8093714136062</v>
      </c>
      <c r="AI1085" s="59" t="b">
        <f aca="false">FALSE()</f>
        <v>0</v>
      </c>
      <c r="AJ1085" s="59" t="b">
        <f aca="false">TRUE()</f>
        <v>1</v>
      </c>
      <c r="AK1085" s="57" t="s">
        <v>5555</v>
      </c>
    </row>
    <row r="1086" customFormat="false" ht="15" hidden="false" customHeight="true" outlineLevel="0" collapsed="false">
      <c r="B1086" s="57" t="s">
        <v>4721</v>
      </c>
      <c r="C1086" s="57" t="s">
        <v>255</v>
      </c>
      <c r="D1086" s="57" t="s">
        <v>410</v>
      </c>
      <c r="E1086" s="59" t="b">
        <f aca="false">TRUE()</f>
        <v>1</v>
      </c>
      <c r="F1086" s="57" t="n">
        <v>1</v>
      </c>
      <c r="G1086" s="57" t="s">
        <v>5172</v>
      </c>
      <c r="H1086" s="57" t="s">
        <v>5146</v>
      </c>
      <c r="I1086" s="57" t="n">
        <v>6</v>
      </c>
      <c r="J1086" s="57" t="s">
        <v>281</v>
      </c>
      <c r="K1086" s="57" t="n">
        <v>2</v>
      </c>
      <c r="L1086" s="59" t="b">
        <f aca="false">FALSE()</f>
        <v>0</v>
      </c>
      <c r="M1086" s="59" t="b">
        <f aca="false">TRUE()</f>
        <v>1</v>
      </c>
      <c r="N1086" s="59" t="b">
        <f aca="false">TRUE()</f>
        <v>1</v>
      </c>
      <c r="O1086" s="59" t="b">
        <f aca="false">TRUE()</f>
        <v>1</v>
      </c>
      <c r="P1086" s="59" t="b">
        <f aca="false">TRUE()</f>
        <v>1</v>
      </c>
      <c r="Q1086" s="57" t="s">
        <v>5432</v>
      </c>
      <c r="R1086" s="57" t="s">
        <v>5030</v>
      </c>
      <c r="S1086" s="57" t="s">
        <v>5558</v>
      </c>
      <c r="T1086" s="58" t="n">
        <v>1</v>
      </c>
      <c r="U1086" s="58" t="n">
        <v>31.462869644165</v>
      </c>
      <c r="V1086" s="57" t="s">
        <v>551</v>
      </c>
      <c r="W1086" s="57" t="s">
        <v>282</v>
      </c>
      <c r="X1086" s="57" t="s">
        <v>5180</v>
      </c>
      <c r="Y1086" s="57" t="s">
        <v>5157</v>
      </c>
      <c r="Z1086" s="57" t="s">
        <v>4848</v>
      </c>
      <c r="AA1086" s="57" t="n">
        <v>146</v>
      </c>
      <c r="AB1086" s="57" t="n">
        <v>146</v>
      </c>
      <c r="AC1086" s="57" t="s">
        <v>5425</v>
      </c>
      <c r="AD1086" s="57" t="s">
        <v>4866</v>
      </c>
      <c r="AE1086" s="57" t="s">
        <v>4866</v>
      </c>
      <c r="AF1086" s="58" t="n">
        <v>1</v>
      </c>
      <c r="AG1086" s="58" t="n">
        <v>31.1443500518799</v>
      </c>
      <c r="AH1086" s="58" t="n">
        <v>4.46504198446108</v>
      </c>
      <c r="AI1086" s="59" t="b">
        <f aca="false">FALSE()</f>
        <v>0</v>
      </c>
      <c r="AJ1086" s="59" t="b">
        <f aca="false">FALSE()</f>
        <v>0</v>
      </c>
      <c r="AK1086" s="57" t="s">
        <v>5556</v>
      </c>
    </row>
    <row r="1087" customFormat="false" ht="15" hidden="false" customHeight="true" outlineLevel="0" collapsed="false">
      <c r="B1087" s="57" t="s">
        <v>4721</v>
      </c>
      <c r="C1087" s="57" t="s">
        <v>255</v>
      </c>
      <c r="D1087" s="57" t="s">
        <v>410</v>
      </c>
      <c r="E1087" s="59" t="b">
        <f aca="false">TRUE()</f>
        <v>1</v>
      </c>
      <c r="F1087" s="57" t="n">
        <v>1</v>
      </c>
      <c r="G1087" s="57" t="s">
        <v>5172</v>
      </c>
      <c r="H1087" s="57" t="s">
        <v>5146</v>
      </c>
      <c r="I1087" s="57" t="n">
        <v>6</v>
      </c>
      <c r="J1087" s="57" t="s">
        <v>281</v>
      </c>
      <c r="K1087" s="57" t="n">
        <v>2</v>
      </c>
      <c r="L1087" s="59" t="b">
        <f aca="false">FALSE()</f>
        <v>0</v>
      </c>
      <c r="M1087" s="59" t="b">
        <f aca="false">TRUE()</f>
        <v>1</v>
      </c>
      <c r="N1087" s="59" t="b">
        <f aca="false">TRUE()</f>
        <v>1</v>
      </c>
      <c r="O1087" s="59" t="b">
        <f aca="false">TRUE()</f>
        <v>1</v>
      </c>
      <c r="P1087" s="59" t="b">
        <f aca="false">TRUE()</f>
        <v>1</v>
      </c>
      <c r="Q1087" s="57" t="s">
        <v>5432</v>
      </c>
      <c r="R1087" s="57" t="s">
        <v>5030</v>
      </c>
      <c r="S1087" s="57" t="s">
        <v>5558</v>
      </c>
      <c r="T1087" s="58" t="n">
        <v>1</v>
      </c>
      <c r="U1087" s="58" t="n">
        <v>31.462869644165</v>
      </c>
      <c r="V1087" s="57" t="s">
        <v>551</v>
      </c>
      <c r="W1087" s="57" t="s">
        <v>282</v>
      </c>
      <c r="X1087" s="57" t="s">
        <v>5180</v>
      </c>
      <c r="Y1087" s="57" t="s">
        <v>5157</v>
      </c>
      <c r="Z1087" s="57" t="s">
        <v>4848</v>
      </c>
      <c r="AA1087" s="57" t="n">
        <v>148</v>
      </c>
      <c r="AB1087" s="57" t="n">
        <v>148</v>
      </c>
      <c r="AC1087" s="57" t="s">
        <v>5440</v>
      </c>
      <c r="AD1087" s="57" t="s">
        <v>4795</v>
      </c>
      <c r="AE1087" s="57" t="s">
        <v>4795</v>
      </c>
      <c r="AF1087" s="58" t="n">
        <v>1</v>
      </c>
      <c r="AG1087" s="58" t="n">
        <v>35.7276802062988</v>
      </c>
      <c r="AH1087" s="58" t="n">
        <v>4.23319312980166</v>
      </c>
      <c r="AI1087" s="59" t="b">
        <f aca="false">FALSE()</f>
        <v>0</v>
      </c>
      <c r="AJ1087" s="59" t="b">
        <f aca="false">FALSE()</f>
        <v>0</v>
      </c>
      <c r="AK1087" s="57" t="s">
        <v>5555</v>
      </c>
    </row>
    <row r="1088" customFormat="false" ht="15" hidden="false" customHeight="true" outlineLevel="0" collapsed="false">
      <c r="B1088" s="57" t="s">
        <v>4721</v>
      </c>
      <c r="C1088" s="57" t="s">
        <v>255</v>
      </c>
      <c r="D1088" s="57" t="s">
        <v>410</v>
      </c>
      <c r="E1088" s="59" t="b">
        <f aca="false">TRUE()</f>
        <v>1</v>
      </c>
      <c r="F1088" s="57" t="n">
        <v>1</v>
      </c>
      <c r="G1088" s="57" t="s">
        <v>5172</v>
      </c>
      <c r="H1088" s="57" t="s">
        <v>5146</v>
      </c>
      <c r="I1088" s="57" t="n">
        <v>6</v>
      </c>
      <c r="J1088" s="57" t="s">
        <v>281</v>
      </c>
      <c r="K1088" s="57" t="n">
        <v>2</v>
      </c>
      <c r="L1088" s="59" t="b">
        <f aca="false">FALSE()</f>
        <v>0</v>
      </c>
      <c r="M1088" s="59" t="b">
        <f aca="false">TRUE()</f>
        <v>1</v>
      </c>
      <c r="N1088" s="59" t="b">
        <f aca="false">TRUE()</f>
        <v>1</v>
      </c>
      <c r="O1088" s="59" t="b">
        <f aca="false">TRUE()</f>
        <v>1</v>
      </c>
      <c r="P1088" s="59" t="b">
        <f aca="false">TRUE()</f>
        <v>1</v>
      </c>
      <c r="Q1088" s="57" t="s">
        <v>5432</v>
      </c>
      <c r="R1088" s="57" t="s">
        <v>5016</v>
      </c>
      <c r="S1088" s="57" t="s">
        <v>5558</v>
      </c>
      <c r="T1088" s="58" t="n">
        <v>1</v>
      </c>
      <c r="U1088" s="58" t="n">
        <v>32.6151809692383</v>
      </c>
      <c r="V1088" s="57" t="s">
        <v>551</v>
      </c>
      <c r="W1088" s="57" t="s">
        <v>282</v>
      </c>
      <c r="X1088" s="57" t="s">
        <v>5180</v>
      </c>
      <c r="Y1088" s="57" t="s">
        <v>5157</v>
      </c>
      <c r="Z1088" s="57" t="s">
        <v>4848</v>
      </c>
      <c r="AA1088" s="57" t="n">
        <v>146</v>
      </c>
      <c r="AB1088" s="57" t="n">
        <v>146</v>
      </c>
      <c r="AC1088" s="57" t="s">
        <v>5425</v>
      </c>
      <c r="AD1088" s="57" t="s">
        <v>4866</v>
      </c>
      <c r="AE1088" s="57" t="s">
        <v>4866</v>
      </c>
      <c r="AF1088" s="58" t="n">
        <v>1</v>
      </c>
      <c r="AG1088" s="58" t="n">
        <v>31.1443500518799</v>
      </c>
      <c r="AH1088" s="58" t="n">
        <v>4.10697476102543</v>
      </c>
      <c r="AI1088" s="59" t="b">
        <f aca="false">FALSE()</f>
        <v>0</v>
      </c>
      <c r="AJ1088" s="59" t="b">
        <f aca="false">FALSE()</f>
        <v>0</v>
      </c>
      <c r="AK1088" s="57" t="s">
        <v>5556</v>
      </c>
    </row>
    <row r="1089" customFormat="false" ht="15" hidden="false" customHeight="true" outlineLevel="0" collapsed="false">
      <c r="B1089" s="57" t="s">
        <v>4721</v>
      </c>
      <c r="C1089" s="57" t="s">
        <v>255</v>
      </c>
      <c r="D1089" s="57" t="s">
        <v>410</v>
      </c>
      <c r="E1089" s="59" t="b">
        <f aca="false">TRUE()</f>
        <v>1</v>
      </c>
      <c r="F1089" s="57" t="n">
        <v>1</v>
      </c>
      <c r="G1089" s="57" t="s">
        <v>5172</v>
      </c>
      <c r="H1089" s="57" t="s">
        <v>5146</v>
      </c>
      <c r="I1089" s="57" t="n">
        <v>7</v>
      </c>
      <c r="J1089" s="57" t="s">
        <v>4888</v>
      </c>
      <c r="K1089" s="57" t="n">
        <v>2</v>
      </c>
      <c r="L1089" s="59" t="b">
        <f aca="false">FALSE()</f>
        <v>0</v>
      </c>
      <c r="M1089" s="59" t="b">
        <f aca="false">TRUE()</f>
        <v>1</v>
      </c>
      <c r="N1089" s="59" t="b">
        <f aca="false">TRUE()</f>
        <v>1</v>
      </c>
      <c r="O1089" s="59" t="b">
        <f aca="false">TRUE()</f>
        <v>1</v>
      </c>
      <c r="P1089" s="59" t="b">
        <f aca="false">TRUE()</f>
        <v>1</v>
      </c>
      <c r="Q1089" s="57" t="s">
        <v>5461</v>
      </c>
      <c r="R1089" s="57" t="s">
        <v>4795</v>
      </c>
      <c r="S1089" s="57" t="s">
        <v>4795</v>
      </c>
      <c r="T1089" s="58" t="n">
        <v>1</v>
      </c>
      <c r="U1089" s="58" t="n">
        <v>30.2931499481201</v>
      </c>
      <c r="V1089" s="57" t="s">
        <v>551</v>
      </c>
      <c r="W1089" s="57" t="s">
        <v>282</v>
      </c>
      <c r="X1089" s="57" t="s">
        <v>5180</v>
      </c>
      <c r="Y1089" s="57" t="s">
        <v>5157</v>
      </c>
      <c r="Z1089" s="57" t="s">
        <v>4848</v>
      </c>
      <c r="AA1089" s="57" t="n">
        <v>148</v>
      </c>
      <c r="AB1089" s="57" t="n">
        <v>148</v>
      </c>
      <c r="AC1089" s="57" t="s">
        <v>5440</v>
      </c>
      <c r="AD1089" s="57" t="s">
        <v>4795</v>
      </c>
      <c r="AE1089" s="57" t="s">
        <v>4795</v>
      </c>
      <c r="AF1089" s="58" t="n">
        <v>1</v>
      </c>
      <c r="AG1089" s="58" t="n">
        <v>35.7276802062988</v>
      </c>
      <c r="AH1089" s="58" t="n">
        <v>4.33228722393841</v>
      </c>
      <c r="AI1089" s="59" t="b">
        <f aca="false">FALSE()</f>
        <v>0</v>
      </c>
      <c r="AJ1089" s="59" t="b">
        <f aca="false">FALSE()</f>
        <v>0</v>
      </c>
      <c r="AK1089" s="57" t="s">
        <v>5555</v>
      </c>
    </row>
    <row r="1090" customFormat="false" ht="15" hidden="false" customHeight="true" outlineLevel="0" collapsed="false">
      <c r="B1090" s="57" t="s">
        <v>4721</v>
      </c>
      <c r="C1090" s="57" t="s">
        <v>255</v>
      </c>
      <c r="D1090" s="57" t="s">
        <v>410</v>
      </c>
      <c r="E1090" s="59" t="b">
        <f aca="false">TRUE()</f>
        <v>1</v>
      </c>
      <c r="F1090" s="57" t="n">
        <v>1</v>
      </c>
      <c r="G1090" s="57" t="s">
        <v>5172</v>
      </c>
      <c r="H1090" s="57" t="s">
        <v>5146</v>
      </c>
      <c r="I1090" s="57" t="n">
        <v>7</v>
      </c>
      <c r="J1090" s="57" t="s">
        <v>4888</v>
      </c>
      <c r="K1090" s="57" t="n">
        <v>2</v>
      </c>
      <c r="L1090" s="59" t="b">
        <f aca="false">FALSE()</f>
        <v>0</v>
      </c>
      <c r="M1090" s="59" t="b">
        <f aca="false">TRUE()</f>
        <v>1</v>
      </c>
      <c r="N1090" s="59" t="b">
        <f aca="false">TRUE()</f>
        <v>1</v>
      </c>
      <c r="O1090" s="59" t="b">
        <f aca="false">TRUE()</f>
        <v>1</v>
      </c>
      <c r="P1090" s="59" t="b">
        <f aca="false">TRUE()</f>
        <v>1</v>
      </c>
      <c r="Q1090" s="57" t="s">
        <v>5461</v>
      </c>
      <c r="R1090" s="57" t="s">
        <v>4795</v>
      </c>
      <c r="S1090" s="57" t="s">
        <v>4795</v>
      </c>
      <c r="T1090" s="58" t="n">
        <v>1</v>
      </c>
      <c r="U1090" s="58" t="n">
        <v>30.2931499481201</v>
      </c>
      <c r="V1090" s="57" t="s">
        <v>551</v>
      </c>
      <c r="W1090" s="57" t="s">
        <v>282</v>
      </c>
      <c r="X1090" s="57" t="s">
        <v>5180</v>
      </c>
      <c r="Y1090" s="57" t="s">
        <v>5157</v>
      </c>
      <c r="Z1090" s="57" t="s">
        <v>4848</v>
      </c>
      <c r="AA1090" s="57" t="n">
        <v>148</v>
      </c>
      <c r="AB1090" s="57" t="n">
        <v>148</v>
      </c>
      <c r="AC1090" s="57" t="s">
        <v>5440</v>
      </c>
      <c r="AD1090" s="57" t="s">
        <v>4840</v>
      </c>
      <c r="AE1090" s="57" t="s">
        <v>4838</v>
      </c>
      <c r="AF1090" s="58" t="n">
        <v>1</v>
      </c>
      <c r="AG1090" s="58" t="n">
        <v>36.241569519043</v>
      </c>
      <c r="AH1090" s="58" t="n">
        <v>4.33591276093051</v>
      </c>
      <c r="AI1090" s="59" t="b">
        <f aca="false">FALSE()</f>
        <v>0</v>
      </c>
      <c r="AJ1090" s="59" t="b">
        <f aca="false">FALSE()</f>
        <v>0</v>
      </c>
      <c r="AK1090" s="57" t="s">
        <v>5555</v>
      </c>
    </row>
    <row r="1091" customFormat="false" ht="15" hidden="false" customHeight="true" outlineLevel="0" collapsed="false">
      <c r="B1091" s="57" t="s">
        <v>4721</v>
      </c>
      <c r="C1091" s="57" t="s">
        <v>255</v>
      </c>
      <c r="D1091" s="57" t="s">
        <v>410</v>
      </c>
      <c r="E1091" s="59" t="b">
        <f aca="false">TRUE()</f>
        <v>1</v>
      </c>
      <c r="F1091" s="57" t="n">
        <v>1</v>
      </c>
      <c r="G1091" s="57" t="s">
        <v>5172</v>
      </c>
      <c r="H1091" s="57" t="s">
        <v>5146</v>
      </c>
      <c r="I1091" s="57" t="n">
        <v>7</v>
      </c>
      <c r="J1091" s="57" t="s">
        <v>4888</v>
      </c>
      <c r="K1091" s="57" t="n">
        <v>2</v>
      </c>
      <c r="L1091" s="59" t="b">
        <f aca="false">FALSE()</f>
        <v>0</v>
      </c>
      <c r="M1091" s="59" t="b">
        <f aca="false">TRUE()</f>
        <v>1</v>
      </c>
      <c r="N1091" s="59" t="b">
        <f aca="false">TRUE()</f>
        <v>1</v>
      </c>
      <c r="O1091" s="59" t="b">
        <f aca="false">TRUE()</f>
        <v>1</v>
      </c>
      <c r="P1091" s="59" t="b">
        <f aca="false">TRUE()</f>
        <v>1</v>
      </c>
      <c r="Q1091" s="57" t="s">
        <v>5461</v>
      </c>
      <c r="R1091" s="57" t="s">
        <v>4795</v>
      </c>
      <c r="S1091" s="57" t="s">
        <v>4795</v>
      </c>
      <c r="T1091" s="58" t="n">
        <v>1</v>
      </c>
      <c r="U1091" s="58" t="n">
        <v>30.2931499481201</v>
      </c>
      <c r="V1091" s="57" t="s">
        <v>551</v>
      </c>
      <c r="W1091" s="57" t="s">
        <v>282</v>
      </c>
      <c r="X1091" s="57" t="s">
        <v>5180</v>
      </c>
      <c r="Y1091" s="57" t="s">
        <v>5157</v>
      </c>
      <c r="Z1091" s="57" t="s">
        <v>4848</v>
      </c>
      <c r="AA1091" s="57" t="n">
        <v>148</v>
      </c>
      <c r="AB1091" s="57" t="n">
        <v>148</v>
      </c>
      <c r="AC1091" s="57" t="s">
        <v>5440</v>
      </c>
      <c r="AD1091" s="57" t="s">
        <v>5028</v>
      </c>
      <c r="AE1091" s="57" t="s">
        <v>4838</v>
      </c>
      <c r="AF1091" s="58" t="n">
        <v>1</v>
      </c>
      <c r="AG1091" s="58" t="n">
        <v>30.5697898864746</v>
      </c>
      <c r="AH1091" s="58" t="n">
        <v>3.6500632313838</v>
      </c>
      <c r="AI1091" s="59" t="b">
        <f aca="false">FALSE()</f>
        <v>0</v>
      </c>
      <c r="AJ1091" s="59" t="b">
        <f aca="false">TRUE()</f>
        <v>1</v>
      </c>
      <c r="AK1091" s="57" t="s">
        <v>5555</v>
      </c>
    </row>
    <row r="1092" customFormat="false" ht="15" hidden="false" customHeight="true" outlineLevel="0" collapsed="false">
      <c r="B1092" s="57" t="s">
        <v>4721</v>
      </c>
      <c r="C1092" s="57" t="s">
        <v>255</v>
      </c>
      <c r="D1092" s="57" t="s">
        <v>410</v>
      </c>
      <c r="E1092" s="59" t="b">
        <f aca="false">TRUE()</f>
        <v>1</v>
      </c>
      <c r="F1092" s="57" t="n">
        <v>1</v>
      </c>
      <c r="G1092" s="57" t="s">
        <v>5172</v>
      </c>
      <c r="H1092" s="57" t="s">
        <v>5146</v>
      </c>
      <c r="I1092" s="57" t="n">
        <v>7</v>
      </c>
      <c r="J1092" s="57" t="s">
        <v>4888</v>
      </c>
      <c r="K1092" s="57" t="n">
        <v>2</v>
      </c>
      <c r="L1092" s="59" t="b">
        <f aca="false">FALSE()</f>
        <v>0</v>
      </c>
      <c r="M1092" s="59" t="b">
        <f aca="false">TRUE()</f>
        <v>1</v>
      </c>
      <c r="N1092" s="59" t="b">
        <f aca="false">TRUE()</f>
        <v>1</v>
      </c>
      <c r="O1092" s="59" t="b">
        <f aca="false">TRUE()</f>
        <v>1</v>
      </c>
      <c r="P1092" s="59" t="b">
        <f aca="false">TRUE()</f>
        <v>1</v>
      </c>
      <c r="Q1092" s="57" t="s">
        <v>5461</v>
      </c>
      <c r="R1092" s="57" t="s">
        <v>4840</v>
      </c>
      <c r="S1092" s="57" t="s">
        <v>5557</v>
      </c>
      <c r="T1092" s="58" t="n">
        <v>1</v>
      </c>
      <c r="U1092" s="58" t="n">
        <v>27.2601203918457</v>
      </c>
      <c r="V1092" s="57" t="s">
        <v>551</v>
      </c>
      <c r="W1092" s="57" t="s">
        <v>282</v>
      </c>
      <c r="X1092" s="57" t="s">
        <v>5180</v>
      </c>
      <c r="Y1092" s="57" t="s">
        <v>5157</v>
      </c>
      <c r="Z1092" s="57" t="s">
        <v>4848</v>
      </c>
      <c r="AA1092" s="57" t="n">
        <v>148</v>
      </c>
      <c r="AB1092" s="57" t="n">
        <v>148</v>
      </c>
      <c r="AC1092" s="57" t="s">
        <v>5440</v>
      </c>
      <c r="AD1092" s="57" t="s">
        <v>4795</v>
      </c>
      <c r="AE1092" s="57" t="s">
        <v>4795</v>
      </c>
      <c r="AF1092" s="58" t="n">
        <v>1</v>
      </c>
      <c r="AG1092" s="58" t="n">
        <v>35.7276802062988</v>
      </c>
      <c r="AH1092" s="58" t="n">
        <v>4.4304343948421</v>
      </c>
      <c r="AI1092" s="59" t="b">
        <f aca="false">FALSE()</f>
        <v>0</v>
      </c>
      <c r="AJ1092" s="59" t="b">
        <f aca="false">FALSE()</f>
        <v>0</v>
      </c>
      <c r="AK1092" s="57" t="s">
        <v>5555</v>
      </c>
    </row>
    <row r="1093" customFormat="false" ht="15" hidden="false" customHeight="true" outlineLevel="0" collapsed="false">
      <c r="B1093" s="57" t="s">
        <v>4721</v>
      </c>
      <c r="C1093" s="57" t="s">
        <v>255</v>
      </c>
      <c r="D1093" s="57" t="s">
        <v>410</v>
      </c>
      <c r="E1093" s="59" t="b">
        <f aca="false">TRUE()</f>
        <v>1</v>
      </c>
      <c r="F1093" s="57" t="n">
        <v>1</v>
      </c>
      <c r="G1093" s="57" t="s">
        <v>5172</v>
      </c>
      <c r="H1093" s="57" t="s">
        <v>5146</v>
      </c>
      <c r="I1093" s="57" t="n">
        <v>7</v>
      </c>
      <c r="J1093" s="57" t="s">
        <v>4888</v>
      </c>
      <c r="K1093" s="57" t="n">
        <v>2</v>
      </c>
      <c r="L1093" s="59" t="b">
        <f aca="false">FALSE()</f>
        <v>0</v>
      </c>
      <c r="M1093" s="59" t="b">
        <f aca="false">TRUE()</f>
        <v>1</v>
      </c>
      <c r="N1093" s="59" t="b">
        <f aca="false">TRUE()</f>
        <v>1</v>
      </c>
      <c r="O1093" s="59" t="b">
        <f aca="false">TRUE()</f>
        <v>1</v>
      </c>
      <c r="P1093" s="59" t="b">
        <f aca="false">TRUE()</f>
        <v>1</v>
      </c>
      <c r="Q1093" s="57" t="s">
        <v>5461</v>
      </c>
      <c r="R1093" s="57" t="s">
        <v>4840</v>
      </c>
      <c r="S1093" s="57" t="s">
        <v>5557</v>
      </c>
      <c r="T1093" s="58" t="n">
        <v>1</v>
      </c>
      <c r="U1093" s="58" t="n">
        <v>27.2601203918457</v>
      </c>
      <c r="V1093" s="57" t="s">
        <v>551</v>
      </c>
      <c r="W1093" s="57" t="s">
        <v>282</v>
      </c>
      <c r="X1093" s="57" t="s">
        <v>5180</v>
      </c>
      <c r="Y1093" s="57" t="s">
        <v>5157</v>
      </c>
      <c r="Z1093" s="57" t="s">
        <v>4848</v>
      </c>
      <c r="AA1093" s="57" t="n">
        <v>148</v>
      </c>
      <c r="AB1093" s="57" t="n">
        <v>148</v>
      </c>
      <c r="AC1093" s="57" t="s">
        <v>5440</v>
      </c>
      <c r="AD1093" s="57" t="s">
        <v>4840</v>
      </c>
      <c r="AE1093" s="57" t="s">
        <v>4838</v>
      </c>
      <c r="AF1093" s="58" t="n">
        <v>1</v>
      </c>
      <c r="AG1093" s="58" t="n">
        <v>36.241569519043</v>
      </c>
      <c r="AH1093" s="58" t="n">
        <v>4.28844996693443</v>
      </c>
      <c r="AI1093" s="59" t="b">
        <f aca="false">FALSE()</f>
        <v>0</v>
      </c>
      <c r="AJ1093" s="59" t="b">
        <f aca="false">FALSE()</f>
        <v>0</v>
      </c>
      <c r="AK1093" s="57" t="s">
        <v>5555</v>
      </c>
    </row>
    <row r="1094" customFormat="false" ht="15" hidden="false" customHeight="true" outlineLevel="0" collapsed="false">
      <c r="B1094" s="57" t="s">
        <v>4721</v>
      </c>
      <c r="C1094" s="57" t="s">
        <v>255</v>
      </c>
      <c r="D1094" s="57" t="s">
        <v>410</v>
      </c>
      <c r="E1094" s="59" t="b">
        <f aca="false">TRUE()</f>
        <v>1</v>
      </c>
      <c r="F1094" s="57" t="n">
        <v>1</v>
      </c>
      <c r="G1094" s="57" t="s">
        <v>5172</v>
      </c>
      <c r="H1094" s="57" t="s">
        <v>5146</v>
      </c>
      <c r="I1094" s="57" t="n">
        <v>7</v>
      </c>
      <c r="J1094" s="57" t="s">
        <v>4888</v>
      </c>
      <c r="K1094" s="57" t="n">
        <v>2</v>
      </c>
      <c r="L1094" s="59" t="b">
        <f aca="false">FALSE()</f>
        <v>0</v>
      </c>
      <c r="M1094" s="59" t="b">
        <f aca="false">TRUE()</f>
        <v>1</v>
      </c>
      <c r="N1094" s="59" t="b">
        <f aca="false">TRUE()</f>
        <v>1</v>
      </c>
      <c r="O1094" s="59" t="b">
        <f aca="false">TRUE()</f>
        <v>1</v>
      </c>
      <c r="P1094" s="59" t="b">
        <f aca="false">TRUE()</f>
        <v>1</v>
      </c>
      <c r="Q1094" s="57" t="s">
        <v>5461</v>
      </c>
      <c r="R1094" s="57" t="s">
        <v>4840</v>
      </c>
      <c r="S1094" s="57" t="s">
        <v>5557</v>
      </c>
      <c r="T1094" s="58" t="n">
        <v>1</v>
      </c>
      <c r="U1094" s="58" t="n">
        <v>27.2601203918457</v>
      </c>
      <c r="V1094" s="57" t="s">
        <v>551</v>
      </c>
      <c r="W1094" s="57" t="s">
        <v>282</v>
      </c>
      <c r="X1094" s="57" t="s">
        <v>5180</v>
      </c>
      <c r="Y1094" s="57" t="s">
        <v>5157</v>
      </c>
      <c r="Z1094" s="57" t="s">
        <v>4848</v>
      </c>
      <c r="AA1094" s="57" t="n">
        <v>148</v>
      </c>
      <c r="AB1094" s="57" t="n">
        <v>148</v>
      </c>
      <c r="AC1094" s="57" t="s">
        <v>5440</v>
      </c>
      <c r="AD1094" s="57" t="s">
        <v>5028</v>
      </c>
      <c r="AE1094" s="57" t="s">
        <v>4838</v>
      </c>
      <c r="AF1094" s="58" t="n">
        <v>1</v>
      </c>
      <c r="AG1094" s="58" t="n">
        <v>30.5697898864746</v>
      </c>
      <c r="AH1094" s="58" t="n">
        <v>3.95179727863157</v>
      </c>
      <c r="AI1094" s="59" t="b">
        <f aca="false">FALSE()</f>
        <v>0</v>
      </c>
      <c r="AJ1094" s="59" t="b">
        <f aca="false">TRUE()</f>
        <v>1</v>
      </c>
      <c r="AK1094" s="57" t="s">
        <v>5555</v>
      </c>
    </row>
    <row r="1095" customFormat="false" ht="15" hidden="false" customHeight="true" outlineLevel="0" collapsed="false">
      <c r="B1095" s="57" t="s">
        <v>4721</v>
      </c>
      <c r="C1095" s="57" t="s">
        <v>255</v>
      </c>
      <c r="D1095" s="57" t="s">
        <v>410</v>
      </c>
      <c r="E1095" s="59" t="b">
        <f aca="false">TRUE()</f>
        <v>1</v>
      </c>
      <c r="F1095" s="57" t="n">
        <v>1</v>
      </c>
      <c r="G1095" s="57" t="s">
        <v>5172</v>
      </c>
      <c r="H1095" s="57" t="s">
        <v>5146</v>
      </c>
      <c r="I1095" s="57" t="n">
        <v>7</v>
      </c>
      <c r="J1095" s="57" t="s">
        <v>4888</v>
      </c>
      <c r="K1095" s="57" t="n">
        <v>2</v>
      </c>
      <c r="L1095" s="59" t="b">
        <f aca="false">FALSE()</f>
        <v>0</v>
      </c>
      <c r="M1095" s="59" t="b">
        <f aca="false">TRUE()</f>
        <v>1</v>
      </c>
      <c r="N1095" s="59" t="b">
        <f aca="false">TRUE()</f>
        <v>1</v>
      </c>
      <c r="O1095" s="59" t="b">
        <f aca="false">TRUE()</f>
        <v>1</v>
      </c>
      <c r="P1095" s="59" t="b">
        <f aca="false">TRUE()</f>
        <v>1</v>
      </c>
      <c r="Q1095" s="57" t="s">
        <v>5461</v>
      </c>
      <c r="R1095" s="57" t="s">
        <v>4838</v>
      </c>
      <c r="S1095" s="57" t="s">
        <v>5557</v>
      </c>
      <c r="T1095" s="58" t="n">
        <v>1</v>
      </c>
      <c r="U1095" s="58" t="n">
        <v>26.0958805084229</v>
      </c>
      <c r="V1095" s="57" t="s">
        <v>551</v>
      </c>
      <c r="W1095" s="57" t="s">
        <v>282</v>
      </c>
      <c r="X1095" s="57" t="s">
        <v>5180</v>
      </c>
      <c r="Y1095" s="57" t="s">
        <v>5157</v>
      </c>
      <c r="Z1095" s="57" t="s">
        <v>4848</v>
      </c>
      <c r="AA1095" s="57" t="n">
        <v>148</v>
      </c>
      <c r="AB1095" s="57" t="n">
        <v>148</v>
      </c>
      <c r="AC1095" s="57" t="s">
        <v>5440</v>
      </c>
      <c r="AD1095" s="57" t="s">
        <v>4840</v>
      </c>
      <c r="AE1095" s="57" t="s">
        <v>4838</v>
      </c>
      <c r="AF1095" s="58" t="n">
        <v>1</v>
      </c>
      <c r="AG1095" s="58" t="n">
        <v>36.241569519043</v>
      </c>
      <c r="AH1095" s="58" t="n">
        <v>3.93261122622108</v>
      </c>
      <c r="AI1095" s="59" t="b">
        <f aca="false">FALSE()</f>
        <v>0</v>
      </c>
      <c r="AJ1095" s="59" t="b">
        <f aca="false">TRUE()</f>
        <v>1</v>
      </c>
      <c r="AK1095" s="57" t="s">
        <v>5555</v>
      </c>
    </row>
    <row r="1096" customFormat="false" ht="15" hidden="false" customHeight="true" outlineLevel="0" collapsed="false">
      <c r="B1096" s="57" t="s">
        <v>4721</v>
      </c>
      <c r="C1096" s="57" t="s">
        <v>255</v>
      </c>
      <c r="D1096" s="57" t="s">
        <v>410</v>
      </c>
      <c r="E1096" s="59" t="b">
        <f aca="false">TRUE()</f>
        <v>1</v>
      </c>
      <c r="F1096" s="57" t="n">
        <v>1</v>
      </c>
      <c r="G1096" s="57" t="s">
        <v>5172</v>
      </c>
      <c r="H1096" s="57" t="s">
        <v>5146</v>
      </c>
      <c r="I1096" s="57" t="n">
        <v>7</v>
      </c>
      <c r="J1096" s="57" t="s">
        <v>4888</v>
      </c>
      <c r="K1096" s="57" t="n">
        <v>2</v>
      </c>
      <c r="L1096" s="59" t="b">
        <f aca="false">FALSE()</f>
        <v>0</v>
      </c>
      <c r="M1096" s="59" t="b">
        <f aca="false">TRUE()</f>
        <v>1</v>
      </c>
      <c r="N1096" s="59" t="b">
        <f aca="false">TRUE()</f>
        <v>1</v>
      </c>
      <c r="O1096" s="59" t="b">
        <f aca="false">TRUE()</f>
        <v>1</v>
      </c>
      <c r="P1096" s="59" t="b">
        <f aca="false">TRUE()</f>
        <v>1</v>
      </c>
      <c r="Q1096" s="57" t="s">
        <v>5461</v>
      </c>
      <c r="R1096" s="57" t="s">
        <v>4838</v>
      </c>
      <c r="S1096" s="57" t="s">
        <v>5557</v>
      </c>
      <c r="T1096" s="58" t="n">
        <v>1</v>
      </c>
      <c r="U1096" s="58" t="n">
        <v>26.0958805084229</v>
      </c>
      <c r="V1096" s="57" t="s">
        <v>551</v>
      </c>
      <c r="W1096" s="57" t="s">
        <v>282</v>
      </c>
      <c r="X1096" s="57" t="s">
        <v>5180</v>
      </c>
      <c r="Y1096" s="57" t="s">
        <v>5157</v>
      </c>
      <c r="Z1096" s="57" t="s">
        <v>4848</v>
      </c>
      <c r="AA1096" s="57" t="n">
        <v>148</v>
      </c>
      <c r="AB1096" s="57" t="n">
        <v>148</v>
      </c>
      <c r="AC1096" s="57" t="s">
        <v>5440</v>
      </c>
      <c r="AD1096" s="57" t="s">
        <v>5028</v>
      </c>
      <c r="AE1096" s="57" t="s">
        <v>4838</v>
      </c>
      <c r="AF1096" s="58" t="n">
        <v>1</v>
      </c>
      <c r="AG1096" s="58" t="n">
        <v>30.5697898864746</v>
      </c>
      <c r="AH1096" s="58" t="n">
        <v>3.52058742009056</v>
      </c>
      <c r="AI1096" s="59" t="b">
        <f aca="false">FALSE()</f>
        <v>0</v>
      </c>
      <c r="AJ1096" s="59" t="b">
        <f aca="false">TRUE()</f>
        <v>1</v>
      </c>
      <c r="AK1096" s="57" t="s">
        <v>5555</v>
      </c>
    </row>
    <row r="1097" customFormat="false" ht="15" hidden="false" customHeight="true" outlineLevel="0" collapsed="false">
      <c r="B1097" s="57" t="s">
        <v>4721</v>
      </c>
      <c r="C1097" s="57" t="s">
        <v>255</v>
      </c>
      <c r="D1097" s="57" t="s">
        <v>410</v>
      </c>
      <c r="E1097" s="59" t="b">
        <f aca="false">TRUE()</f>
        <v>1</v>
      </c>
      <c r="F1097" s="57" t="n">
        <v>1</v>
      </c>
      <c r="G1097" s="57" t="s">
        <v>5172</v>
      </c>
      <c r="H1097" s="57" t="s">
        <v>5146</v>
      </c>
      <c r="I1097" s="57" t="n">
        <v>7</v>
      </c>
      <c r="J1097" s="57" t="s">
        <v>4888</v>
      </c>
      <c r="K1097" s="57" t="n">
        <v>2</v>
      </c>
      <c r="L1097" s="59" t="b">
        <f aca="false">FALSE()</f>
        <v>0</v>
      </c>
      <c r="M1097" s="59" t="b">
        <f aca="false">TRUE()</f>
        <v>1</v>
      </c>
      <c r="N1097" s="59" t="b">
        <f aca="false">TRUE()</f>
        <v>1</v>
      </c>
      <c r="O1097" s="59" t="b">
        <f aca="false">TRUE()</f>
        <v>1</v>
      </c>
      <c r="P1097" s="59" t="b">
        <f aca="false">TRUE()</f>
        <v>1</v>
      </c>
      <c r="Q1097" s="57" t="s">
        <v>5461</v>
      </c>
      <c r="R1097" s="57" t="s">
        <v>4866</v>
      </c>
      <c r="S1097" s="57" t="s">
        <v>5557</v>
      </c>
      <c r="T1097" s="58" t="n">
        <v>1</v>
      </c>
      <c r="U1097" s="58" t="n">
        <v>30.0219097137451</v>
      </c>
      <c r="V1097" s="57" t="s">
        <v>551</v>
      </c>
      <c r="W1097" s="57" t="s">
        <v>282</v>
      </c>
      <c r="X1097" s="57" t="s">
        <v>5180</v>
      </c>
      <c r="Y1097" s="57" t="s">
        <v>5157</v>
      </c>
      <c r="Z1097" s="57" t="s">
        <v>4848</v>
      </c>
      <c r="AA1097" s="57" t="n">
        <v>148</v>
      </c>
      <c r="AB1097" s="57" t="n">
        <v>148</v>
      </c>
      <c r="AC1097" s="57" t="s">
        <v>5440</v>
      </c>
      <c r="AD1097" s="57" t="s">
        <v>4840</v>
      </c>
      <c r="AE1097" s="57" t="s">
        <v>4838</v>
      </c>
      <c r="AF1097" s="58" t="n">
        <v>1</v>
      </c>
      <c r="AG1097" s="58" t="n">
        <v>36.241569519043</v>
      </c>
      <c r="AH1097" s="58" t="n">
        <v>4.16992914325892</v>
      </c>
      <c r="AI1097" s="59" t="b">
        <f aca="false">FALSE()</f>
        <v>0</v>
      </c>
      <c r="AJ1097" s="59" t="b">
        <f aca="false">FALSE()</f>
        <v>0</v>
      </c>
      <c r="AK1097" s="57" t="s">
        <v>5555</v>
      </c>
    </row>
    <row r="1098" customFormat="false" ht="15" hidden="false" customHeight="true" outlineLevel="0" collapsed="false">
      <c r="B1098" s="57" t="s">
        <v>4721</v>
      </c>
      <c r="C1098" s="57" t="s">
        <v>255</v>
      </c>
      <c r="D1098" s="57" t="s">
        <v>410</v>
      </c>
      <c r="E1098" s="59" t="b">
        <f aca="false">TRUE()</f>
        <v>1</v>
      </c>
      <c r="F1098" s="57" t="n">
        <v>1</v>
      </c>
      <c r="G1098" s="57" t="s">
        <v>5172</v>
      </c>
      <c r="H1098" s="57" t="s">
        <v>5146</v>
      </c>
      <c r="I1098" s="57" t="n">
        <v>7</v>
      </c>
      <c r="J1098" s="57" t="s">
        <v>4888</v>
      </c>
      <c r="K1098" s="57" t="n">
        <v>2</v>
      </c>
      <c r="L1098" s="59" t="b">
        <f aca="false">FALSE()</f>
        <v>0</v>
      </c>
      <c r="M1098" s="59" t="b">
        <f aca="false">TRUE()</f>
        <v>1</v>
      </c>
      <c r="N1098" s="59" t="b">
        <f aca="false">TRUE()</f>
        <v>1</v>
      </c>
      <c r="O1098" s="59" t="b">
        <f aca="false">TRUE()</f>
        <v>1</v>
      </c>
      <c r="P1098" s="59" t="b">
        <f aca="false">TRUE()</f>
        <v>1</v>
      </c>
      <c r="Q1098" s="57" t="s">
        <v>5461</v>
      </c>
      <c r="R1098" s="57" t="s">
        <v>4866</v>
      </c>
      <c r="S1098" s="57" t="s">
        <v>5557</v>
      </c>
      <c r="T1098" s="58" t="n">
        <v>1</v>
      </c>
      <c r="U1098" s="58" t="n">
        <v>30.0219097137451</v>
      </c>
      <c r="V1098" s="57" t="s">
        <v>551</v>
      </c>
      <c r="W1098" s="57" t="s">
        <v>282</v>
      </c>
      <c r="X1098" s="57" t="s">
        <v>5180</v>
      </c>
      <c r="Y1098" s="57" t="s">
        <v>5157</v>
      </c>
      <c r="Z1098" s="57" t="s">
        <v>4848</v>
      </c>
      <c r="AA1098" s="57" t="n">
        <v>148</v>
      </c>
      <c r="AB1098" s="57" t="n">
        <v>148</v>
      </c>
      <c r="AC1098" s="57" t="s">
        <v>5440</v>
      </c>
      <c r="AD1098" s="57" t="s">
        <v>5028</v>
      </c>
      <c r="AE1098" s="57" t="s">
        <v>4838</v>
      </c>
      <c r="AF1098" s="58" t="n">
        <v>1</v>
      </c>
      <c r="AG1098" s="58" t="n">
        <v>30.5697898864746</v>
      </c>
      <c r="AH1098" s="58" t="n">
        <v>3.36386810569321</v>
      </c>
      <c r="AI1098" s="59" t="b">
        <f aca="false">TRUE()</f>
        <v>1</v>
      </c>
      <c r="AJ1098" s="59" t="b">
        <f aca="false">TRUE()</f>
        <v>1</v>
      </c>
      <c r="AK1098" s="57" t="s">
        <v>5555</v>
      </c>
    </row>
    <row r="1099" customFormat="false" ht="15" hidden="false" customHeight="true" outlineLevel="0" collapsed="false">
      <c r="B1099" s="57" t="s">
        <v>4721</v>
      </c>
      <c r="C1099" s="57" t="s">
        <v>255</v>
      </c>
      <c r="D1099" s="57" t="s">
        <v>410</v>
      </c>
      <c r="E1099" s="59" t="b">
        <f aca="false">TRUE()</f>
        <v>1</v>
      </c>
      <c r="F1099" s="57" t="n">
        <v>1</v>
      </c>
      <c r="G1099" s="57" t="s">
        <v>5172</v>
      </c>
      <c r="H1099" s="57" t="s">
        <v>5146</v>
      </c>
      <c r="I1099" s="57" t="n">
        <v>7</v>
      </c>
      <c r="J1099" s="57" t="s">
        <v>4888</v>
      </c>
      <c r="K1099" s="57" t="n">
        <v>2</v>
      </c>
      <c r="L1099" s="59" t="b">
        <f aca="false">FALSE()</f>
        <v>0</v>
      </c>
      <c r="M1099" s="59" t="b">
        <f aca="false">TRUE()</f>
        <v>1</v>
      </c>
      <c r="N1099" s="59" t="b">
        <f aca="false">TRUE()</f>
        <v>1</v>
      </c>
      <c r="O1099" s="59" t="b">
        <f aca="false">TRUE()</f>
        <v>1</v>
      </c>
      <c r="P1099" s="59" t="b">
        <f aca="false">TRUE()</f>
        <v>1</v>
      </c>
      <c r="Q1099" s="57" t="s">
        <v>5461</v>
      </c>
      <c r="R1099" s="57" t="s">
        <v>5030</v>
      </c>
      <c r="S1099" s="57" t="s">
        <v>5558</v>
      </c>
      <c r="T1099" s="58" t="n">
        <v>1</v>
      </c>
      <c r="U1099" s="58" t="n">
        <v>32.2216606140137</v>
      </c>
      <c r="V1099" s="57" t="s">
        <v>341</v>
      </c>
      <c r="W1099" s="57" t="s">
        <v>282</v>
      </c>
      <c r="X1099" s="57" t="s">
        <v>5174</v>
      </c>
      <c r="Y1099" s="57" t="s">
        <v>5173</v>
      </c>
      <c r="Z1099" s="57" t="s">
        <v>425</v>
      </c>
      <c r="AA1099" s="57" t="n">
        <v>182</v>
      </c>
      <c r="AB1099" s="57" t="n">
        <v>182</v>
      </c>
      <c r="AC1099" s="57" t="s">
        <v>5425</v>
      </c>
      <c r="AD1099" s="57" t="s">
        <v>5487</v>
      </c>
      <c r="AE1099" s="57" t="s">
        <v>4838</v>
      </c>
      <c r="AF1099" s="58" t="n">
        <v>1</v>
      </c>
      <c r="AG1099" s="58" t="n">
        <v>16.7395896911621</v>
      </c>
      <c r="AH1099" s="58" t="n">
        <v>4.44589789983979</v>
      </c>
      <c r="AI1099" s="59" t="b">
        <f aca="false">FALSE()</f>
        <v>0</v>
      </c>
      <c r="AJ1099" s="59" t="b">
        <f aca="false">FALSE()</f>
        <v>0</v>
      </c>
      <c r="AK1099" s="57" t="s">
        <v>5555</v>
      </c>
    </row>
    <row r="1100" customFormat="false" ht="15" hidden="false" customHeight="true" outlineLevel="0" collapsed="false">
      <c r="B1100" s="57" t="s">
        <v>4721</v>
      </c>
      <c r="C1100" s="57" t="s">
        <v>255</v>
      </c>
      <c r="D1100" s="57" t="s">
        <v>410</v>
      </c>
      <c r="E1100" s="59" t="b">
        <f aca="false">TRUE()</f>
        <v>1</v>
      </c>
      <c r="F1100" s="57" t="n">
        <v>1</v>
      </c>
      <c r="G1100" s="57" t="s">
        <v>5172</v>
      </c>
      <c r="H1100" s="57" t="s">
        <v>5146</v>
      </c>
      <c r="I1100" s="57" t="n">
        <v>7</v>
      </c>
      <c r="J1100" s="57" t="s">
        <v>4888</v>
      </c>
      <c r="K1100" s="57" t="n">
        <v>2</v>
      </c>
      <c r="L1100" s="59" t="b">
        <f aca="false">FALSE()</f>
        <v>0</v>
      </c>
      <c r="M1100" s="59" t="b">
        <f aca="false">TRUE()</f>
        <v>1</v>
      </c>
      <c r="N1100" s="59" t="b">
        <f aca="false">TRUE()</f>
        <v>1</v>
      </c>
      <c r="O1100" s="59" t="b">
        <f aca="false">TRUE()</f>
        <v>1</v>
      </c>
      <c r="P1100" s="59" t="b">
        <f aca="false">TRUE()</f>
        <v>1</v>
      </c>
      <c r="Q1100" s="57" t="s">
        <v>5461</v>
      </c>
      <c r="R1100" s="57" t="s">
        <v>5030</v>
      </c>
      <c r="S1100" s="57" t="s">
        <v>5558</v>
      </c>
      <c r="T1100" s="58" t="n">
        <v>1</v>
      </c>
      <c r="U1100" s="58" t="n">
        <v>32.2216606140137</v>
      </c>
      <c r="V1100" s="57" t="s">
        <v>551</v>
      </c>
      <c r="W1100" s="57" t="s">
        <v>282</v>
      </c>
      <c r="X1100" s="57" t="s">
        <v>5180</v>
      </c>
      <c r="Y1100" s="57" t="s">
        <v>5157</v>
      </c>
      <c r="Z1100" s="57" t="s">
        <v>4848</v>
      </c>
      <c r="AA1100" s="57" t="n">
        <v>146</v>
      </c>
      <c r="AB1100" s="57" t="n">
        <v>146</v>
      </c>
      <c r="AC1100" s="57" t="s">
        <v>5425</v>
      </c>
      <c r="AD1100" s="57" t="s">
        <v>5028</v>
      </c>
      <c r="AE1100" s="57" t="s">
        <v>4838</v>
      </c>
      <c r="AF1100" s="58" t="n">
        <v>1</v>
      </c>
      <c r="AG1100" s="58" t="n">
        <v>17.4820804595947</v>
      </c>
      <c r="AH1100" s="58" t="n">
        <v>4.27626559352902</v>
      </c>
      <c r="AI1100" s="59" t="b">
        <f aca="false">FALSE()</f>
        <v>0</v>
      </c>
      <c r="AJ1100" s="59" t="b">
        <f aca="false">FALSE()</f>
        <v>0</v>
      </c>
      <c r="AK1100" s="57" t="s">
        <v>5555</v>
      </c>
    </row>
    <row r="1101" customFormat="false" ht="15" hidden="false" customHeight="true" outlineLevel="0" collapsed="false">
      <c r="B1101" s="57" t="s">
        <v>4721</v>
      </c>
      <c r="C1101" s="57" t="s">
        <v>255</v>
      </c>
      <c r="D1101" s="57" t="s">
        <v>410</v>
      </c>
      <c r="E1101" s="59" t="b">
        <f aca="false">TRUE()</f>
        <v>1</v>
      </c>
      <c r="F1101" s="57" t="n">
        <v>1</v>
      </c>
      <c r="G1101" s="57" t="s">
        <v>5172</v>
      </c>
      <c r="H1101" s="57" t="s">
        <v>5146</v>
      </c>
      <c r="I1101" s="57" t="n">
        <v>7</v>
      </c>
      <c r="J1101" s="57" t="s">
        <v>4888</v>
      </c>
      <c r="K1101" s="57" t="n">
        <v>2</v>
      </c>
      <c r="L1101" s="59" t="b">
        <f aca="false">FALSE()</f>
        <v>0</v>
      </c>
      <c r="M1101" s="59" t="b">
        <f aca="false">TRUE()</f>
        <v>1</v>
      </c>
      <c r="N1101" s="59" t="b">
        <f aca="false">TRUE()</f>
        <v>1</v>
      </c>
      <c r="O1101" s="59" t="b">
        <f aca="false">TRUE()</f>
        <v>1</v>
      </c>
      <c r="P1101" s="59" t="b">
        <f aca="false">TRUE()</f>
        <v>1</v>
      </c>
      <c r="Q1101" s="57" t="s">
        <v>5461</v>
      </c>
      <c r="R1101" s="57" t="s">
        <v>5030</v>
      </c>
      <c r="S1101" s="57" t="s">
        <v>5558</v>
      </c>
      <c r="T1101" s="58" t="n">
        <v>1</v>
      </c>
      <c r="U1101" s="58" t="n">
        <v>32.2216606140137</v>
      </c>
      <c r="V1101" s="57" t="s">
        <v>551</v>
      </c>
      <c r="W1101" s="57" t="s">
        <v>282</v>
      </c>
      <c r="X1101" s="57" t="s">
        <v>5180</v>
      </c>
      <c r="Y1101" s="57" t="s">
        <v>5157</v>
      </c>
      <c r="Z1101" s="57" t="s">
        <v>4848</v>
      </c>
      <c r="AA1101" s="57" t="n">
        <v>146</v>
      </c>
      <c r="AB1101" s="57" t="n">
        <v>146</v>
      </c>
      <c r="AC1101" s="57" t="s">
        <v>5425</v>
      </c>
      <c r="AD1101" s="57" t="s">
        <v>5481</v>
      </c>
      <c r="AE1101" s="57" t="s">
        <v>4838</v>
      </c>
      <c r="AF1101" s="58" t="n">
        <v>1</v>
      </c>
      <c r="AG1101" s="58" t="n">
        <v>12.7464799880981</v>
      </c>
      <c r="AH1101" s="58" t="n">
        <v>3.72401369579919</v>
      </c>
      <c r="AI1101" s="59" t="b">
        <f aca="false">FALSE()</f>
        <v>0</v>
      </c>
      <c r="AJ1101" s="59" t="b">
        <f aca="false">TRUE()</f>
        <v>1</v>
      </c>
      <c r="AK1101" s="57" t="s">
        <v>5555</v>
      </c>
    </row>
    <row r="1102" customFormat="false" ht="15" hidden="false" customHeight="true" outlineLevel="0" collapsed="false">
      <c r="B1102" s="57" t="s">
        <v>4721</v>
      </c>
      <c r="C1102" s="57" t="s">
        <v>255</v>
      </c>
      <c r="D1102" s="57" t="s">
        <v>410</v>
      </c>
      <c r="E1102" s="59" t="b">
        <f aca="false">TRUE()</f>
        <v>1</v>
      </c>
      <c r="F1102" s="57" t="n">
        <v>1</v>
      </c>
      <c r="G1102" s="57" t="s">
        <v>5172</v>
      </c>
      <c r="H1102" s="57" t="s">
        <v>5146</v>
      </c>
      <c r="I1102" s="57" t="n">
        <v>7</v>
      </c>
      <c r="J1102" s="57" t="s">
        <v>4888</v>
      </c>
      <c r="K1102" s="57" t="n">
        <v>2</v>
      </c>
      <c r="L1102" s="59" t="b">
        <f aca="false">FALSE()</f>
        <v>0</v>
      </c>
      <c r="M1102" s="59" t="b">
        <f aca="false">TRUE()</f>
        <v>1</v>
      </c>
      <c r="N1102" s="59" t="b">
        <f aca="false">TRUE()</f>
        <v>1</v>
      </c>
      <c r="O1102" s="59" t="b">
        <f aca="false">TRUE()</f>
        <v>1</v>
      </c>
      <c r="P1102" s="59" t="b">
        <f aca="false">TRUE()</f>
        <v>1</v>
      </c>
      <c r="Q1102" s="57" t="s">
        <v>5461</v>
      </c>
      <c r="R1102" s="57" t="s">
        <v>5223</v>
      </c>
      <c r="S1102" s="57" t="s">
        <v>5558</v>
      </c>
      <c r="T1102" s="58" t="n">
        <v>1</v>
      </c>
      <c r="U1102" s="58" t="n">
        <v>41.5388908386231</v>
      </c>
      <c r="V1102" s="57" t="s">
        <v>341</v>
      </c>
      <c r="W1102" s="57" t="s">
        <v>282</v>
      </c>
      <c r="X1102" s="57" t="s">
        <v>5174</v>
      </c>
      <c r="Y1102" s="57" t="s">
        <v>5173</v>
      </c>
      <c r="Z1102" s="57" t="s">
        <v>425</v>
      </c>
      <c r="AA1102" s="57" t="n">
        <v>181</v>
      </c>
      <c r="AB1102" s="57" t="n">
        <v>181</v>
      </c>
      <c r="AC1102" s="57" t="s">
        <v>5423</v>
      </c>
      <c r="AD1102" s="57" t="s">
        <v>4838</v>
      </c>
      <c r="AE1102" s="57" t="s">
        <v>4838</v>
      </c>
      <c r="AF1102" s="58" t="n">
        <v>1</v>
      </c>
      <c r="AG1102" s="58" t="n">
        <v>21.3719902038574</v>
      </c>
      <c r="AH1102" s="58" t="n">
        <v>4.42399879825933</v>
      </c>
      <c r="AI1102" s="59" t="b">
        <f aca="false">FALSE()</f>
        <v>0</v>
      </c>
      <c r="AJ1102" s="59" t="b">
        <f aca="false">FALSE()</f>
        <v>0</v>
      </c>
      <c r="AK1102" s="57" t="s">
        <v>5555</v>
      </c>
    </row>
    <row r="1103" customFormat="false" ht="15" hidden="false" customHeight="true" outlineLevel="0" collapsed="false">
      <c r="B1103" s="57" t="s">
        <v>4721</v>
      </c>
      <c r="C1103" s="57" t="s">
        <v>255</v>
      </c>
      <c r="D1103" s="57" t="s">
        <v>410</v>
      </c>
      <c r="E1103" s="59" t="b">
        <f aca="false">TRUE()</f>
        <v>1</v>
      </c>
      <c r="F1103" s="57" t="n">
        <v>1</v>
      </c>
      <c r="G1103" s="57" t="s">
        <v>5172</v>
      </c>
      <c r="H1103" s="57" t="s">
        <v>5146</v>
      </c>
      <c r="I1103" s="57" t="n">
        <v>7</v>
      </c>
      <c r="J1103" s="57" t="s">
        <v>4888</v>
      </c>
      <c r="K1103" s="57" t="n">
        <v>2</v>
      </c>
      <c r="L1103" s="59" t="b">
        <f aca="false">FALSE()</f>
        <v>0</v>
      </c>
      <c r="M1103" s="59" t="b">
        <f aca="false">TRUE()</f>
        <v>1</v>
      </c>
      <c r="N1103" s="59" t="b">
        <f aca="false">TRUE()</f>
        <v>1</v>
      </c>
      <c r="O1103" s="59" t="b">
        <f aca="false">TRUE()</f>
        <v>1</v>
      </c>
      <c r="P1103" s="59" t="b">
        <f aca="false">TRUE()</f>
        <v>1</v>
      </c>
      <c r="Q1103" s="57" t="s">
        <v>5461</v>
      </c>
      <c r="R1103" s="57" t="s">
        <v>5223</v>
      </c>
      <c r="S1103" s="57" t="s">
        <v>5558</v>
      </c>
      <c r="T1103" s="58" t="n">
        <v>1</v>
      </c>
      <c r="U1103" s="58" t="n">
        <v>41.5388908386231</v>
      </c>
      <c r="V1103" s="57" t="s">
        <v>341</v>
      </c>
      <c r="W1103" s="57" t="s">
        <v>282</v>
      </c>
      <c r="X1103" s="57" t="s">
        <v>5174</v>
      </c>
      <c r="Y1103" s="57" t="s">
        <v>5173</v>
      </c>
      <c r="Z1103" s="57" t="s">
        <v>425</v>
      </c>
      <c r="AA1103" s="57" t="n">
        <v>181</v>
      </c>
      <c r="AB1103" s="57" t="n">
        <v>181</v>
      </c>
      <c r="AC1103" s="57" t="s">
        <v>5423</v>
      </c>
      <c r="AD1103" s="57" t="s">
        <v>4866</v>
      </c>
      <c r="AE1103" s="57" t="s">
        <v>4866</v>
      </c>
      <c r="AF1103" s="58" t="n">
        <v>1</v>
      </c>
      <c r="AG1103" s="58" t="n">
        <v>25.0100498199463</v>
      </c>
      <c r="AH1103" s="58" t="n">
        <v>4.18302096139858</v>
      </c>
      <c r="AI1103" s="59" t="b">
        <f aca="false">FALSE()</f>
        <v>0</v>
      </c>
      <c r="AJ1103" s="59" t="b">
        <f aca="false">FALSE()</f>
        <v>0</v>
      </c>
      <c r="AK1103" s="57" t="s">
        <v>5556</v>
      </c>
    </row>
    <row r="1104" customFormat="false" ht="15" hidden="false" customHeight="true" outlineLevel="0" collapsed="false">
      <c r="B1104" s="57" t="s">
        <v>4721</v>
      </c>
      <c r="C1104" s="57" t="s">
        <v>255</v>
      </c>
      <c r="D1104" s="57" t="s">
        <v>410</v>
      </c>
      <c r="E1104" s="59" t="b">
        <f aca="false">TRUE()</f>
        <v>1</v>
      </c>
      <c r="F1104" s="57" t="n">
        <v>1</v>
      </c>
      <c r="G1104" s="57" t="s">
        <v>5172</v>
      </c>
      <c r="H1104" s="57" t="s">
        <v>5146</v>
      </c>
      <c r="I1104" s="57" t="n">
        <v>7</v>
      </c>
      <c r="J1104" s="57" t="s">
        <v>4888</v>
      </c>
      <c r="K1104" s="57" t="n">
        <v>2</v>
      </c>
      <c r="L1104" s="59" t="b">
        <f aca="false">FALSE()</f>
        <v>0</v>
      </c>
      <c r="M1104" s="59" t="b">
        <f aca="false">TRUE()</f>
        <v>1</v>
      </c>
      <c r="N1104" s="59" t="b">
        <f aca="false">TRUE()</f>
        <v>1</v>
      </c>
      <c r="O1104" s="59" t="b">
        <f aca="false">TRUE()</f>
        <v>1</v>
      </c>
      <c r="P1104" s="59" t="b">
        <f aca="false">TRUE()</f>
        <v>1</v>
      </c>
      <c r="Q1104" s="57" t="s">
        <v>5461</v>
      </c>
      <c r="R1104" s="57" t="s">
        <v>5223</v>
      </c>
      <c r="S1104" s="57" t="s">
        <v>5558</v>
      </c>
      <c r="T1104" s="58" t="n">
        <v>1</v>
      </c>
      <c r="U1104" s="58" t="n">
        <v>41.5388908386231</v>
      </c>
      <c r="V1104" s="57" t="s">
        <v>341</v>
      </c>
      <c r="W1104" s="57" t="s">
        <v>282</v>
      </c>
      <c r="X1104" s="57" t="s">
        <v>5174</v>
      </c>
      <c r="Y1104" s="57" t="s">
        <v>5173</v>
      </c>
      <c r="Z1104" s="57" t="s">
        <v>425</v>
      </c>
      <c r="AA1104" s="57" t="n">
        <v>182</v>
      </c>
      <c r="AB1104" s="57" t="n">
        <v>182</v>
      </c>
      <c r="AC1104" s="57" t="s">
        <v>5425</v>
      </c>
      <c r="AD1104" s="57" t="s">
        <v>5487</v>
      </c>
      <c r="AE1104" s="57" t="s">
        <v>4838</v>
      </c>
      <c r="AF1104" s="58" t="n">
        <v>1</v>
      </c>
      <c r="AG1104" s="58" t="n">
        <v>16.7395896911621</v>
      </c>
      <c r="AH1104" s="58" t="n">
        <v>4.23777962020207</v>
      </c>
      <c r="AI1104" s="59" t="b">
        <f aca="false">FALSE()</f>
        <v>0</v>
      </c>
      <c r="AJ1104" s="59" t="b">
        <f aca="false">FALSE()</f>
        <v>0</v>
      </c>
      <c r="AK1104" s="57" t="s">
        <v>5555</v>
      </c>
    </row>
    <row r="1105" customFormat="false" ht="15" hidden="false" customHeight="true" outlineLevel="0" collapsed="false">
      <c r="B1105" s="57" t="s">
        <v>4721</v>
      </c>
      <c r="C1105" s="57" t="s">
        <v>255</v>
      </c>
      <c r="D1105" s="57" t="s">
        <v>410</v>
      </c>
      <c r="E1105" s="59" t="b">
        <f aca="false">TRUE()</f>
        <v>1</v>
      </c>
      <c r="F1105" s="57" t="n">
        <v>1</v>
      </c>
      <c r="G1105" s="57" t="s">
        <v>5172</v>
      </c>
      <c r="H1105" s="57" t="s">
        <v>5146</v>
      </c>
      <c r="I1105" s="57" t="n">
        <v>7</v>
      </c>
      <c r="J1105" s="57" t="s">
        <v>4888</v>
      </c>
      <c r="K1105" s="57" t="n">
        <v>2</v>
      </c>
      <c r="L1105" s="59" t="b">
        <f aca="false">FALSE()</f>
        <v>0</v>
      </c>
      <c r="M1105" s="59" t="b">
        <f aca="false">TRUE()</f>
        <v>1</v>
      </c>
      <c r="N1105" s="59" t="b">
        <f aca="false">TRUE()</f>
        <v>1</v>
      </c>
      <c r="O1105" s="59" t="b">
        <f aca="false">TRUE()</f>
        <v>1</v>
      </c>
      <c r="P1105" s="59" t="b">
        <f aca="false">TRUE()</f>
        <v>1</v>
      </c>
      <c r="Q1105" s="57" t="s">
        <v>5461</v>
      </c>
      <c r="R1105" s="57" t="s">
        <v>5223</v>
      </c>
      <c r="S1105" s="57" t="s">
        <v>5558</v>
      </c>
      <c r="T1105" s="58" t="n">
        <v>1</v>
      </c>
      <c r="U1105" s="58" t="n">
        <v>41.5388908386231</v>
      </c>
      <c r="V1105" s="57" t="s">
        <v>341</v>
      </c>
      <c r="W1105" s="57" t="s">
        <v>282</v>
      </c>
      <c r="X1105" s="57" t="s">
        <v>5174</v>
      </c>
      <c r="Y1105" s="57" t="s">
        <v>5173</v>
      </c>
      <c r="Z1105" s="57" t="s">
        <v>425</v>
      </c>
      <c r="AA1105" s="57" t="n">
        <v>185</v>
      </c>
      <c r="AB1105" s="57" t="n">
        <v>185</v>
      </c>
      <c r="AC1105" s="57" t="s">
        <v>5440</v>
      </c>
      <c r="AD1105" s="57" t="s">
        <v>5028</v>
      </c>
      <c r="AE1105" s="57" t="s">
        <v>4838</v>
      </c>
      <c r="AF1105" s="58" t="n">
        <v>1</v>
      </c>
      <c r="AG1105" s="58" t="n">
        <v>18.2284107208252</v>
      </c>
      <c r="AH1105" s="58" t="n">
        <v>4.06244325043441</v>
      </c>
      <c r="AI1105" s="59" t="b">
        <f aca="false">FALSE()</f>
        <v>0</v>
      </c>
      <c r="AJ1105" s="59" t="b">
        <f aca="false">FALSE()</f>
        <v>0</v>
      </c>
      <c r="AK1105" s="57" t="s">
        <v>5555</v>
      </c>
    </row>
    <row r="1106" customFormat="false" ht="15" hidden="false" customHeight="true" outlineLevel="0" collapsed="false">
      <c r="B1106" s="57" t="s">
        <v>4721</v>
      </c>
      <c r="C1106" s="57" t="s">
        <v>255</v>
      </c>
      <c r="D1106" s="57" t="s">
        <v>410</v>
      </c>
      <c r="E1106" s="59" t="b">
        <f aca="false">TRUE()</f>
        <v>1</v>
      </c>
      <c r="F1106" s="57" t="n">
        <v>1</v>
      </c>
      <c r="G1106" s="57" t="s">
        <v>5172</v>
      </c>
      <c r="H1106" s="57" t="s">
        <v>5146</v>
      </c>
      <c r="I1106" s="57" t="n">
        <v>7</v>
      </c>
      <c r="J1106" s="57" t="s">
        <v>4888</v>
      </c>
      <c r="K1106" s="57" t="n">
        <v>2</v>
      </c>
      <c r="L1106" s="59" t="b">
        <f aca="false">FALSE()</f>
        <v>0</v>
      </c>
      <c r="M1106" s="59" t="b">
        <f aca="false">TRUE()</f>
        <v>1</v>
      </c>
      <c r="N1106" s="59" t="b">
        <f aca="false">TRUE()</f>
        <v>1</v>
      </c>
      <c r="O1106" s="59" t="b">
        <f aca="false">TRUE()</f>
        <v>1</v>
      </c>
      <c r="P1106" s="59" t="b">
        <f aca="false">TRUE()</f>
        <v>1</v>
      </c>
      <c r="Q1106" s="57" t="s">
        <v>5461</v>
      </c>
      <c r="R1106" s="57" t="s">
        <v>5223</v>
      </c>
      <c r="S1106" s="57" t="s">
        <v>5558</v>
      </c>
      <c r="T1106" s="58" t="n">
        <v>1</v>
      </c>
      <c r="U1106" s="58" t="n">
        <v>41.5388908386231</v>
      </c>
      <c r="V1106" s="57" t="s">
        <v>551</v>
      </c>
      <c r="W1106" s="57" t="s">
        <v>282</v>
      </c>
      <c r="X1106" s="57" t="s">
        <v>5180</v>
      </c>
      <c r="Y1106" s="57" t="s">
        <v>5157</v>
      </c>
      <c r="Z1106" s="57" t="s">
        <v>4848</v>
      </c>
      <c r="AA1106" s="57" t="n">
        <v>146</v>
      </c>
      <c r="AB1106" s="57" t="n">
        <v>146</v>
      </c>
      <c r="AC1106" s="57" t="s">
        <v>5425</v>
      </c>
      <c r="AD1106" s="57" t="s">
        <v>5481</v>
      </c>
      <c r="AE1106" s="57" t="s">
        <v>4838</v>
      </c>
      <c r="AF1106" s="58" t="n">
        <v>1</v>
      </c>
      <c r="AG1106" s="58" t="n">
        <v>12.7464799880981</v>
      </c>
      <c r="AH1106" s="58" t="n">
        <v>3.86108706303028</v>
      </c>
      <c r="AI1106" s="59" t="b">
        <f aca="false">FALSE()</f>
        <v>0</v>
      </c>
      <c r="AJ1106" s="59" t="b">
        <f aca="false">TRUE()</f>
        <v>1</v>
      </c>
      <c r="AK1106" s="57" t="s">
        <v>5555</v>
      </c>
    </row>
    <row r="1107" customFormat="false" ht="15" hidden="false" customHeight="true" outlineLevel="0" collapsed="false">
      <c r="B1107" s="57" t="s">
        <v>4721</v>
      </c>
      <c r="C1107" s="57" t="s">
        <v>255</v>
      </c>
      <c r="D1107" s="57" t="s">
        <v>410</v>
      </c>
      <c r="E1107" s="59" t="b">
        <f aca="false">TRUE()</f>
        <v>1</v>
      </c>
      <c r="F1107" s="57" t="n">
        <v>1</v>
      </c>
      <c r="G1107" s="57" t="s">
        <v>5172</v>
      </c>
      <c r="H1107" s="57" t="s">
        <v>5146</v>
      </c>
      <c r="I1107" s="57" t="n">
        <v>7</v>
      </c>
      <c r="J1107" s="57" t="s">
        <v>4888</v>
      </c>
      <c r="K1107" s="57" t="n">
        <v>2</v>
      </c>
      <c r="L1107" s="59" t="b">
        <f aca="false">FALSE()</f>
        <v>0</v>
      </c>
      <c r="M1107" s="59" t="b">
        <f aca="false">TRUE()</f>
        <v>1</v>
      </c>
      <c r="N1107" s="59" t="b">
        <f aca="false">TRUE()</f>
        <v>1</v>
      </c>
      <c r="O1107" s="59" t="b">
        <f aca="false">TRUE()</f>
        <v>1</v>
      </c>
      <c r="P1107" s="59" t="b">
        <f aca="false">TRUE()</f>
        <v>1</v>
      </c>
      <c r="Q1107" s="57" t="s">
        <v>5461</v>
      </c>
      <c r="R1107" s="57" t="s">
        <v>5060</v>
      </c>
      <c r="S1107" s="57" t="s">
        <v>5558</v>
      </c>
      <c r="T1107" s="58" t="n">
        <v>1</v>
      </c>
      <c r="U1107" s="58" t="n">
        <v>37.2358512878418</v>
      </c>
      <c r="V1107" s="57" t="s">
        <v>341</v>
      </c>
      <c r="W1107" s="57" t="s">
        <v>282</v>
      </c>
      <c r="X1107" s="57" t="s">
        <v>5174</v>
      </c>
      <c r="Y1107" s="57" t="s">
        <v>5173</v>
      </c>
      <c r="Z1107" s="57" t="s">
        <v>425</v>
      </c>
      <c r="AA1107" s="57" t="n">
        <v>185</v>
      </c>
      <c r="AB1107" s="57" t="n">
        <v>185</v>
      </c>
      <c r="AC1107" s="57" t="s">
        <v>5440</v>
      </c>
      <c r="AD1107" s="57" t="s">
        <v>5028</v>
      </c>
      <c r="AE1107" s="57" t="s">
        <v>4838</v>
      </c>
      <c r="AF1107" s="58" t="n">
        <v>1</v>
      </c>
      <c r="AG1107" s="58" t="n">
        <v>18.2284107208252</v>
      </c>
      <c r="AH1107" s="58" t="n">
        <v>3.840118351822</v>
      </c>
      <c r="AI1107" s="59" t="b">
        <f aca="false">FALSE()</f>
        <v>0</v>
      </c>
      <c r="AJ1107" s="59" t="b">
        <f aca="false">TRUE()</f>
        <v>1</v>
      </c>
      <c r="AK1107" s="57" t="s">
        <v>5555</v>
      </c>
    </row>
    <row r="1108" customFormat="false" ht="15" hidden="false" customHeight="true" outlineLevel="0" collapsed="false">
      <c r="B1108" s="57" t="s">
        <v>4721</v>
      </c>
      <c r="C1108" s="57" t="s">
        <v>255</v>
      </c>
      <c r="D1108" s="57" t="s">
        <v>410</v>
      </c>
      <c r="E1108" s="59" t="b">
        <f aca="false">TRUE()</f>
        <v>1</v>
      </c>
      <c r="F1108" s="57" t="n">
        <v>1</v>
      </c>
      <c r="G1108" s="57" t="s">
        <v>5172</v>
      </c>
      <c r="H1108" s="57" t="s">
        <v>5146</v>
      </c>
      <c r="I1108" s="57" t="n">
        <v>8</v>
      </c>
      <c r="J1108" s="57" t="s">
        <v>252</v>
      </c>
      <c r="K1108" s="57" t="n">
        <v>2</v>
      </c>
      <c r="L1108" s="59" t="b">
        <f aca="false">FALSE()</f>
        <v>0</v>
      </c>
      <c r="M1108" s="59" t="b">
        <f aca="false">TRUE()</f>
        <v>1</v>
      </c>
      <c r="N1108" s="59" t="b">
        <f aca="false">TRUE()</f>
        <v>1</v>
      </c>
      <c r="O1108" s="59" t="b">
        <f aca="false">TRUE()</f>
        <v>1</v>
      </c>
      <c r="P1108" s="59" t="b">
        <f aca="false">TRUE()</f>
        <v>1</v>
      </c>
      <c r="Q1108" s="57" t="s">
        <v>5440</v>
      </c>
      <c r="R1108" s="57" t="s">
        <v>4795</v>
      </c>
      <c r="S1108" s="57" t="s">
        <v>4795</v>
      </c>
      <c r="T1108" s="58" t="n">
        <v>1</v>
      </c>
      <c r="U1108" s="58" t="n">
        <v>30.4696197509766</v>
      </c>
      <c r="V1108" s="57" t="s">
        <v>551</v>
      </c>
      <c r="W1108" s="57" t="s">
        <v>282</v>
      </c>
      <c r="X1108" s="57" t="s">
        <v>5180</v>
      </c>
      <c r="Y1108" s="57" t="s">
        <v>5157</v>
      </c>
      <c r="Z1108" s="57" t="s">
        <v>4848</v>
      </c>
      <c r="AA1108" s="57" t="n">
        <v>147</v>
      </c>
      <c r="AB1108" s="57" t="n">
        <v>147</v>
      </c>
      <c r="AC1108" s="57" t="s">
        <v>5417</v>
      </c>
      <c r="AD1108" s="57" t="s">
        <v>4866</v>
      </c>
      <c r="AE1108" s="57" t="s">
        <v>4866</v>
      </c>
      <c r="AF1108" s="58" t="n">
        <v>1</v>
      </c>
      <c r="AG1108" s="58" t="n">
        <v>35.6876907348633</v>
      </c>
      <c r="AH1108" s="58" t="n">
        <v>4.30863161183455</v>
      </c>
      <c r="AI1108" s="59" t="b">
        <f aca="false">FALSE()</f>
        <v>0</v>
      </c>
      <c r="AJ1108" s="59" t="b">
        <f aca="false">FALSE()</f>
        <v>0</v>
      </c>
      <c r="AK1108" s="57" t="s">
        <v>5556</v>
      </c>
    </row>
    <row r="1109" customFormat="false" ht="15" hidden="false" customHeight="true" outlineLevel="0" collapsed="false">
      <c r="B1109" s="57" t="s">
        <v>4721</v>
      </c>
      <c r="C1109" s="57" t="s">
        <v>255</v>
      </c>
      <c r="D1109" s="57" t="s">
        <v>410</v>
      </c>
      <c r="E1109" s="59" t="b">
        <f aca="false">TRUE()</f>
        <v>1</v>
      </c>
      <c r="F1109" s="57" t="n">
        <v>1</v>
      </c>
      <c r="G1109" s="57" t="s">
        <v>5172</v>
      </c>
      <c r="H1109" s="57" t="s">
        <v>5146</v>
      </c>
      <c r="I1109" s="57" t="n">
        <v>8</v>
      </c>
      <c r="J1109" s="57" t="s">
        <v>252</v>
      </c>
      <c r="K1109" s="57" t="n">
        <v>2</v>
      </c>
      <c r="L1109" s="59" t="b">
        <f aca="false">FALSE()</f>
        <v>0</v>
      </c>
      <c r="M1109" s="59" t="b">
        <f aca="false">TRUE()</f>
        <v>1</v>
      </c>
      <c r="N1109" s="59" t="b">
        <f aca="false">TRUE()</f>
        <v>1</v>
      </c>
      <c r="O1109" s="59" t="b">
        <f aca="false">TRUE()</f>
        <v>1</v>
      </c>
      <c r="P1109" s="59" t="b">
        <f aca="false">TRUE()</f>
        <v>1</v>
      </c>
      <c r="Q1109" s="57" t="s">
        <v>5440</v>
      </c>
      <c r="R1109" s="57" t="s">
        <v>4795</v>
      </c>
      <c r="S1109" s="57" t="s">
        <v>4795</v>
      </c>
      <c r="T1109" s="58" t="n">
        <v>1</v>
      </c>
      <c r="U1109" s="58" t="n">
        <v>30.4696197509766</v>
      </c>
      <c r="V1109" s="57" t="s">
        <v>551</v>
      </c>
      <c r="W1109" s="57" t="s">
        <v>282</v>
      </c>
      <c r="X1109" s="57" t="s">
        <v>5180</v>
      </c>
      <c r="Y1109" s="57" t="s">
        <v>5157</v>
      </c>
      <c r="Z1109" s="57" t="s">
        <v>4848</v>
      </c>
      <c r="AA1109" s="57" t="n">
        <v>148</v>
      </c>
      <c r="AB1109" s="57" t="n">
        <v>148</v>
      </c>
      <c r="AC1109" s="57" t="s">
        <v>5440</v>
      </c>
      <c r="AD1109" s="57" t="s">
        <v>4840</v>
      </c>
      <c r="AE1109" s="57" t="s">
        <v>4838</v>
      </c>
      <c r="AF1109" s="58" t="n">
        <v>1</v>
      </c>
      <c r="AG1109" s="58" t="n">
        <v>36.241569519043</v>
      </c>
      <c r="AH1109" s="58" t="n">
        <v>4.03881317776646</v>
      </c>
      <c r="AI1109" s="59" t="b">
        <f aca="false">FALSE()</f>
        <v>0</v>
      </c>
      <c r="AJ1109" s="59" t="b">
        <f aca="false">FALSE()</f>
        <v>0</v>
      </c>
      <c r="AK1109" s="57" t="s">
        <v>5555</v>
      </c>
    </row>
    <row r="1110" customFormat="false" ht="15" hidden="false" customHeight="true" outlineLevel="0" collapsed="false">
      <c r="B1110" s="57" t="s">
        <v>4721</v>
      </c>
      <c r="C1110" s="57" t="s">
        <v>255</v>
      </c>
      <c r="D1110" s="57" t="s">
        <v>410</v>
      </c>
      <c r="E1110" s="59" t="b">
        <f aca="false">TRUE()</f>
        <v>1</v>
      </c>
      <c r="F1110" s="57" t="n">
        <v>1</v>
      </c>
      <c r="G1110" s="57" t="s">
        <v>5172</v>
      </c>
      <c r="H1110" s="57" t="s">
        <v>5146</v>
      </c>
      <c r="I1110" s="57" t="n">
        <v>8</v>
      </c>
      <c r="J1110" s="57" t="s">
        <v>252</v>
      </c>
      <c r="K1110" s="57" t="n">
        <v>2</v>
      </c>
      <c r="L1110" s="59" t="b">
        <f aca="false">FALSE()</f>
        <v>0</v>
      </c>
      <c r="M1110" s="59" t="b">
        <f aca="false">TRUE()</f>
        <v>1</v>
      </c>
      <c r="N1110" s="59" t="b">
        <f aca="false">TRUE()</f>
        <v>1</v>
      </c>
      <c r="O1110" s="59" t="b">
        <f aca="false">TRUE()</f>
        <v>1</v>
      </c>
      <c r="P1110" s="59" t="b">
        <f aca="false">TRUE()</f>
        <v>1</v>
      </c>
      <c r="Q1110" s="57" t="s">
        <v>5440</v>
      </c>
      <c r="R1110" s="57" t="s">
        <v>4795</v>
      </c>
      <c r="S1110" s="57" t="s">
        <v>4795</v>
      </c>
      <c r="T1110" s="58" t="n">
        <v>1</v>
      </c>
      <c r="U1110" s="58" t="n">
        <v>30.4696197509766</v>
      </c>
      <c r="V1110" s="57" t="s">
        <v>551</v>
      </c>
      <c r="W1110" s="57" t="s">
        <v>282</v>
      </c>
      <c r="X1110" s="57" t="s">
        <v>5180</v>
      </c>
      <c r="Y1110" s="57" t="s">
        <v>5157</v>
      </c>
      <c r="Z1110" s="57" t="s">
        <v>4848</v>
      </c>
      <c r="AA1110" s="57" t="n">
        <v>148</v>
      </c>
      <c r="AB1110" s="57" t="n">
        <v>148</v>
      </c>
      <c r="AC1110" s="57" t="s">
        <v>5440</v>
      </c>
      <c r="AD1110" s="57" t="s">
        <v>5028</v>
      </c>
      <c r="AE1110" s="57" t="s">
        <v>4838</v>
      </c>
      <c r="AF1110" s="58" t="n">
        <v>1</v>
      </c>
      <c r="AG1110" s="58" t="n">
        <v>30.5697898864746</v>
      </c>
      <c r="AH1110" s="58" t="n">
        <v>4.05367776427775</v>
      </c>
      <c r="AI1110" s="59" t="b">
        <f aca="false">FALSE()</f>
        <v>0</v>
      </c>
      <c r="AJ1110" s="59" t="b">
        <f aca="false">FALSE()</f>
        <v>0</v>
      </c>
      <c r="AK1110" s="57" t="s">
        <v>5555</v>
      </c>
    </row>
    <row r="1111" customFormat="false" ht="15" hidden="false" customHeight="true" outlineLevel="0" collapsed="false">
      <c r="B1111" s="57" t="s">
        <v>4721</v>
      </c>
      <c r="C1111" s="57" t="s">
        <v>255</v>
      </c>
      <c r="D1111" s="57" t="s">
        <v>410</v>
      </c>
      <c r="E1111" s="59" t="b">
        <f aca="false">TRUE()</f>
        <v>1</v>
      </c>
      <c r="F1111" s="57" t="n">
        <v>1</v>
      </c>
      <c r="G1111" s="57" t="s">
        <v>5172</v>
      </c>
      <c r="H1111" s="57" t="s">
        <v>5146</v>
      </c>
      <c r="I1111" s="57" t="n">
        <v>8</v>
      </c>
      <c r="J1111" s="57" t="s">
        <v>252</v>
      </c>
      <c r="K1111" s="57" t="n">
        <v>2</v>
      </c>
      <c r="L1111" s="59" t="b">
        <f aca="false">FALSE()</f>
        <v>0</v>
      </c>
      <c r="M1111" s="59" t="b">
        <f aca="false">TRUE()</f>
        <v>1</v>
      </c>
      <c r="N1111" s="59" t="b">
        <f aca="false">TRUE()</f>
        <v>1</v>
      </c>
      <c r="O1111" s="59" t="b">
        <f aca="false">TRUE()</f>
        <v>1</v>
      </c>
      <c r="P1111" s="59" t="b">
        <f aca="false">TRUE()</f>
        <v>1</v>
      </c>
      <c r="Q1111" s="57" t="s">
        <v>5440</v>
      </c>
      <c r="R1111" s="57" t="s">
        <v>5028</v>
      </c>
      <c r="S1111" s="57" t="s">
        <v>5558</v>
      </c>
      <c r="T1111" s="58" t="n">
        <v>1</v>
      </c>
      <c r="U1111" s="58" t="n">
        <v>21.2177391052246</v>
      </c>
      <c r="V1111" s="57" t="s">
        <v>551</v>
      </c>
      <c r="W1111" s="57" t="s">
        <v>282</v>
      </c>
      <c r="X1111" s="57" t="s">
        <v>5180</v>
      </c>
      <c r="Y1111" s="57" t="s">
        <v>5157</v>
      </c>
      <c r="Z1111" s="57" t="s">
        <v>4848</v>
      </c>
      <c r="AA1111" s="57" t="n">
        <v>127</v>
      </c>
      <c r="AB1111" s="57" t="n">
        <v>127</v>
      </c>
      <c r="AC1111" s="57" t="s">
        <v>5421</v>
      </c>
      <c r="AD1111" s="57" t="s">
        <v>5016</v>
      </c>
      <c r="AE1111" s="57" t="s">
        <v>4838</v>
      </c>
      <c r="AF1111" s="58" t="n">
        <v>1</v>
      </c>
      <c r="AG1111" s="58" t="n">
        <v>27.7277908325195</v>
      </c>
      <c r="AH1111" s="58" t="n">
        <v>4.23627747779817</v>
      </c>
      <c r="AI1111" s="59" t="b">
        <f aca="false">FALSE()</f>
        <v>0</v>
      </c>
      <c r="AJ1111" s="59" t="b">
        <f aca="false">FALSE()</f>
        <v>0</v>
      </c>
      <c r="AK1111" s="57" t="s">
        <v>5555</v>
      </c>
    </row>
    <row r="1112" customFormat="false" ht="15" hidden="false" customHeight="true" outlineLevel="0" collapsed="false">
      <c r="B1112" s="57" t="s">
        <v>4721</v>
      </c>
      <c r="C1112" s="57" t="s">
        <v>255</v>
      </c>
      <c r="D1112" s="57" t="s">
        <v>410</v>
      </c>
      <c r="E1112" s="59" t="b">
        <f aca="false">TRUE()</f>
        <v>1</v>
      </c>
      <c r="F1112" s="57" t="n">
        <v>1</v>
      </c>
      <c r="G1112" s="57" t="s">
        <v>5172</v>
      </c>
      <c r="H1112" s="57" t="s">
        <v>5146</v>
      </c>
      <c r="I1112" s="57" t="n">
        <v>8</v>
      </c>
      <c r="J1112" s="57" t="s">
        <v>252</v>
      </c>
      <c r="K1112" s="57" t="n">
        <v>2</v>
      </c>
      <c r="L1112" s="59" t="b">
        <f aca="false">FALSE()</f>
        <v>0</v>
      </c>
      <c r="M1112" s="59" t="b">
        <f aca="false">TRUE()</f>
        <v>1</v>
      </c>
      <c r="N1112" s="59" t="b">
        <f aca="false">TRUE()</f>
        <v>1</v>
      </c>
      <c r="O1112" s="59" t="b">
        <f aca="false">TRUE()</f>
        <v>1</v>
      </c>
      <c r="P1112" s="59" t="b">
        <f aca="false">TRUE()</f>
        <v>1</v>
      </c>
      <c r="Q1112" s="57" t="s">
        <v>5440</v>
      </c>
      <c r="R1112" s="57" t="s">
        <v>5028</v>
      </c>
      <c r="S1112" s="57" t="s">
        <v>5558</v>
      </c>
      <c r="T1112" s="58" t="n">
        <v>1</v>
      </c>
      <c r="U1112" s="58" t="n">
        <v>21.2177391052246</v>
      </c>
      <c r="V1112" s="57" t="s">
        <v>551</v>
      </c>
      <c r="W1112" s="57" t="s">
        <v>282</v>
      </c>
      <c r="X1112" s="57" t="s">
        <v>5180</v>
      </c>
      <c r="Y1112" s="57" t="s">
        <v>5157</v>
      </c>
      <c r="Z1112" s="57" t="s">
        <v>4848</v>
      </c>
      <c r="AA1112" s="57" t="n">
        <v>128</v>
      </c>
      <c r="AB1112" s="57" t="n">
        <v>128</v>
      </c>
      <c r="AC1112" s="57" t="s">
        <v>5459</v>
      </c>
      <c r="AD1112" s="57" t="s">
        <v>5450</v>
      </c>
      <c r="AE1112" s="57" t="s">
        <v>4838</v>
      </c>
      <c r="AF1112" s="58" t="n">
        <v>1</v>
      </c>
      <c r="AG1112" s="58" t="n">
        <v>14.83251953125</v>
      </c>
      <c r="AH1112" s="58" t="n">
        <v>4.3203452449544</v>
      </c>
      <c r="AI1112" s="59" t="b">
        <f aca="false">FALSE()</f>
        <v>0</v>
      </c>
      <c r="AJ1112" s="59" t="b">
        <f aca="false">FALSE()</f>
        <v>0</v>
      </c>
      <c r="AK1112" s="57" t="s">
        <v>5555</v>
      </c>
    </row>
    <row r="1113" customFormat="false" ht="15" hidden="false" customHeight="true" outlineLevel="0" collapsed="false">
      <c r="B1113" s="57" t="s">
        <v>4721</v>
      </c>
      <c r="C1113" s="57" t="s">
        <v>255</v>
      </c>
      <c r="D1113" s="57" t="s">
        <v>410</v>
      </c>
      <c r="E1113" s="59" t="b">
        <f aca="false">TRUE()</f>
        <v>1</v>
      </c>
      <c r="F1113" s="57" t="n">
        <v>1</v>
      </c>
      <c r="G1113" s="57" t="s">
        <v>5172</v>
      </c>
      <c r="H1113" s="57" t="s">
        <v>5146</v>
      </c>
      <c r="I1113" s="57" t="n">
        <v>8</v>
      </c>
      <c r="J1113" s="57" t="s">
        <v>252</v>
      </c>
      <c r="K1113" s="57" t="n">
        <v>2</v>
      </c>
      <c r="L1113" s="59" t="b">
        <f aca="false">FALSE()</f>
        <v>0</v>
      </c>
      <c r="M1113" s="59" t="b">
        <f aca="false">TRUE()</f>
        <v>1</v>
      </c>
      <c r="N1113" s="59" t="b">
        <f aca="false">TRUE()</f>
        <v>1</v>
      </c>
      <c r="O1113" s="59" t="b">
        <f aca="false">TRUE()</f>
        <v>1</v>
      </c>
      <c r="P1113" s="59" t="b">
        <f aca="false">TRUE()</f>
        <v>1</v>
      </c>
      <c r="Q1113" s="57" t="s">
        <v>5440</v>
      </c>
      <c r="R1113" s="57" t="s">
        <v>5028</v>
      </c>
      <c r="S1113" s="57" t="s">
        <v>5558</v>
      </c>
      <c r="T1113" s="58" t="n">
        <v>1</v>
      </c>
      <c r="U1113" s="58" t="n">
        <v>21.2177391052246</v>
      </c>
      <c r="V1113" s="57" t="s">
        <v>551</v>
      </c>
      <c r="W1113" s="57" t="s">
        <v>282</v>
      </c>
      <c r="X1113" s="57" t="s">
        <v>5180</v>
      </c>
      <c r="Y1113" s="57" t="s">
        <v>5157</v>
      </c>
      <c r="Z1113" s="57" t="s">
        <v>4848</v>
      </c>
      <c r="AA1113" s="57" t="n">
        <v>128</v>
      </c>
      <c r="AB1113" s="57" t="n">
        <v>128</v>
      </c>
      <c r="AC1113" s="57" t="s">
        <v>5459</v>
      </c>
      <c r="AD1113" s="57" t="s">
        <v>5493</v>
      </c>
      <c r="AE1113" s="57" t="s">
        <v>4838</v>
      </c>
      <c r="AF1113" s="58" t="n">
        <v>1</v>
      </c>
      <c r="AG1113" s="58" t="n">
        <v>15.9896802902222</v>
      </c>
      <c r="AH1113" s="58" t="n">
        <v>4.45774127945985</v>
      </c>
      <c r="AI1113" s="59" t="b">
        <f aca="false">FALSE()</f>
        <v>0</v>
      </c>
      <c r="AJ1113" s="59" t="b">
        <f aca="false">FALSE()</f>
        <v>0</v>
      </c>
      <c r="AK1113" s="57" t="s">
        <v>5555</v>
      </c>
    </row>
    <row r="1114" customFormat="false" ht="15" hidden="false" customHeight="true" outlineLevel="0" collapsed="false">
      <c r="B1114" s="57" t="s">
        <v>4721</v>
      </c>
      <c r="C1114" s="57" t="s">
        <v>255</v>
      </c>
      <c r="D1114" s="57" t="s">
        <v>410</v>
      </c>
      <c r="E1114" s="59" t="b">
        <f aca="false">TRUE()</f>
        <v>1</v>
      </c>
      <c r="F1114" s="57" t="n">
        <v>1</v>
      </c>
      <c r="G1114" s="57" t="s">
        <v>5172</v>
      </c>
      <c r="H1114" s="57" t="s">
        <v>5146</v>
      </c>
      <c r="I1114" s="57" t="n">
        <v>8</v>
      </c>
      <c r="J1114" s="57" t="s">
        <v>252</v>
      </c>
      <c r="K1114" s="57" t="n">
        <v>2</v>
      </c>
      <c r="L1114" s="59" t="b">
        <f aca="false">FALSE()</f>
        <v>0</v>
      </c>
      <c r="M1114" s="59" t="b">
        <f aca="false">TRUE()</f>
        <v>1</v>
      </c>
      <c r="N1114" s="59" t="b">
        <f aca="false">TRUE()</f>
        <v>1</v>
      </c>
      <c r="O1114" s="59" t="b">
        <f aca="false">TRUE()</f>
        <v>1</v>
      </c>
      <c r="P1114" s="59" t="b">
        <f aca="false">TRUE()</f>
        <v>1</v>
      </c>
      <c r="Q1114" s="57" t="s">
        <v>5440</v>
      </c>
      <c r="R1114" s="57" t="s">
        <v>5028</v>
      </c>
      <c r="S1114" s="57" t="s">
        <v>5558</v>
      </c>
      <c r="T1114" s="58" t="n">
        <v>1</v>
      </c>
      <c r="U1114" s="58" t="n">
        <v>21.2177391052246</v>
      </c>
      <c r="V1114" s="57" t="s">
        <v>551</v>
      </c>
      <c r="W1114" s="57" t="s">
        <v>282</v>
      </c>
      <c r="X1114" s="57" t="s">
        <v>5180</v>
      </c>
      <c r="Y1114" s="57" t="s">
        <v>5157</v>
      </c>
      <c r="Z1114" s="57" t="s">
        <v>4848</v>
      </c>
      <c r="AA1114" s="57" t="n">
        <v>128</v>
      </c>
      <c r="AB1114" s="57" t="n">
        <v>128</v>
      </c>
      <c r="AC1114" s="57" t="s">
        <v>5459</v>
      </c>
      <c r="AD1114" s="57" t="s">
        <v>5460</v>
      </c>
      <c r="AE1114" s="57" t="s">
        <v>4838</v>
      </c>
      <c r="AF1114" s="58" t="n">
        <v>1</v>
      </c>
      <c r="AG1114" s="58" t="n">
        <v>12.0836400985718</v>
      </c>
      <c r="AH1114" s="58" t="n">
        <v>3.79443609366398</v>
      </c>
      <c r="AI1114" s="59" t="b">
        <f aca="false">FALSE()</f>
        <v>0</v>
      </c>
      <c r="AJ1114" s="59" t="b">
        <f aca="false">TRUE()</f>
        <v>1</v>
      </c>
      <c r="AK1114" s="57" t="s">
        <v>5555</v>
      </c>
    </row>
  </sheetData>
  <autoFilter ref="B5:AK1114"/>
  <mergeCells count="1">
    <mergeCell ref="B3:I3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Q37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4" min="2" style="1" width="11"/>
    <col collapsed="false" customWidth="true" hidden="false" outlineLevel="0" max="5" min="5" style="1" width="34"/>
    <col collapsed="false" customWidth="true" hidden="false" outlineLevel="0" max="9" min="6" style="1" width="11"/>
    <col collapsed="false" customWidth="true" hidden="false" outlineLevel="0" max="11" min="10" style="1" width="34"/>
    <col collapsed="false" customWidth="true" hidden="false" outlineLevel="0" max="14" min="12" style="1" width="11"/>
    <col collapsed="false" customWidth="true" hidden="false" outlineLevel="0" max="15" min="15" style="1" width="15.39"/>
    <col collapsed="false" customWidth="true" hidden="false" outlineLevel="0" max="16" min="16" style="1" width="18.9"/>
    <col collapsed="false" customWidth="true" hidden="false" outlineLevel="0" max="17" min="17" style="1" width="15.39"/>
  </cols>
  <sheetData>
    <row r="2" customFormat="false" ht="15" hidden="false" customHeight="true" outlineLevel="0" collapsed="false">
      <c r="B2" s="2" t="s">
        <v>5564</v>
      </c>
    </row>
    <row r="3" customFormat="false" ht="45" hidden="false" customHeight="true" outlineLevel="0" collapsed="false">
      <c r="B3" s="55" t="s">
        <v>180</v>
      </c>
      <c r="C3" s="55"/>
      <c r="D3" s="55"/>
      <c r="E3" s="55"/>
      <c r="F3" s="55"/>
      <c r="G3" s="55"/>
      <c r="H3" s="55"/>
      <c r="I3" s="55"/>
    </row>
    <row r="5" customFormat="false" ht="45" hidden="false" customHeight="true" outlineLevel="0" collapsed="false">
      <c r="B5" s="56" t="s">
        <v>5374</v>
      </c>
      <c r="C5" s="56" t="s">
        <v>5358</v>
      </c>
      <c r="D5" s="56" t="s">
        <v>5565</v>
      </c>
      <c r="E5" s="56" t="s">
        <v>5566</v>
      </c>
      <c r="F5" s="56" t="s">
        <v>5567</v>
      </c>
      <c r="G5" s="56" t="s">
        <v>5568</v>
      </c>
      <c r="H5" s="56" t="s">
        <v>5569</v>
      </c>
      <c r="I5" s="56" t="s">
        <v>5359</v>
      </c>
      <c r="J5" s="56" t="s">
        <v>5407</v>
      </c>
      <c r="K5" s="56" t="s">
        <v>5408</v>
      </c>
      <c r="L5" s="56" t="s">
        <v>4880</v>
      </c>
      <c r="M5" s="56" t="s">
        <v>5570</v>
      </c>
      <c r="N5" s="56" t="s">
        <v>5571</v>
      </c>
      <c r="O5" s="56" t="s">
        <v>5572</v>
      </c>
      <c r="P5" s="56" t="s">
        <v>5573</v>
      </c>
      <c r="Q5" s="56" t="s">
        <v>5380</v>
      </c>
    </row>
    <row r="6" customFormat="false" ht="15" hidden="false" customHeight="true" outlineLevel="0" collapsed="false">
      <c r="B6" s="57" t="s">
        <v>4704</v>
      </c>
      <c r="C6" s="57" t="s">
        <v>410</v>
      </c>
      <c r="D6" s="57" t="s">
        <v>411</v>
      </c>
      <c r="E6" s="57" t="s">
        <v>5375</v>
      </c>
      <c r="F6" s="57" t="s">
        <v>4617</v>
      </c>
      <c r="G6" s="57" t="s">
        <v>4705</v>
      </c>
      <c r="H6" s="57" t="s">
        <v>5574</v>
      </c>
      <c r="I6" s="58" t="n">
        <v>3.5</v>
      </c>
      <c r="J6" s="57" t="s">
        <v>5501</v>
      </c>
      <c r="K6" s="57" t="s">
        <v>5501</v>
      </c>
      <c r="L6" s="58" t="n">
        <v>83.0693776393089</v>
      </c>
      <c r="M6" s="58" t="n">
        <v>83.0693776393089</v>
      </c>
      <c r="N6" s="57" t="s">
        <v>5440</v>
      </c>
      <c r="O6" s="58" t="n">
        <v>3.1171693890451</v>
      </c>
      <c r="P6" s="58" t="n">
        <v>3.1171693890451</v>
      </c>
      <c r="Q6" s="57" t="n">
        <v>2</v>
      </c>
    </row>
    <row r="7" customFormat="false" ht="15" hidden="false" customHeight="true" outlineLevel="0" collapsed="false">
      <c r="B7" s="57" t="s">
        <v>4704</v>
      </c>
      <c r="C7" s="57" t="s">
        <v>410</v>
      </c>
      <c r="D7" s="57" t="s">
        <v>411</v>
      </c>
      <c r="E7" s="57" t="s">
        <v>5375</v>
      </c>
      <c r="F7" s="57" t="s">
        <v>4617</v>
      </c>
      <c r="G7" s="57" t="s">
        <v>4705</v>
      </c>
      <c r="H7" s="57" t="s">
        <v>5575</v>
      </c>
      <c r="I7" s="58" t="n">
        <v>3.5</v>
      </c>
      <c r="J7" s="57"/>
      <c r="K7" s="57"/>
      <c r="L7" s="58" t="n">
        <v>83.0693776393089</v>
      </c>
      <c r="M7" s="58" t="n">
        <v>83.0693776393089</v>
      </c>
      <c r="N7" s="57" t="s">
        <v>5440</v>
      </c>
      <c r="O7" s="58" t="n">
        <v>3.1171693890451</v>
      </c>
      <c r="P7" s="58" t="n">
        <v>3.1171693890451</v>
      </c>
      <c r="Q7" s="57" t="n">
        <v>2</v>
      </c>
    </row>
    <row r="8" customFormat="false" ht="15" hidden="false" customHeight="true" outlineLevel="0" collapsed="false">
      <c r="B8" s="57" t="s">
        <v>4704</v>
      </c>
      <c r="C8" s="57" t="s">
        <v>410</v>
      </c>
      <c r="D8" s="57" t="s">
        <v>411</v>
      </c>
      <c r="E8" s="57" t="s">
        <v>5375</v>
      </c>
      <c r="F8" s="57" t="s">
        <v>4617</v>
      </c>
      <c r="G8" s="57" t="s">
        <v>4705</v>
      </c>
      <c r="H8" s="57" t="s">
        <v>5574</v>
      </c>
      <c r="I8" s="58" t="n">
        <v>4</v>
      </c>
      <c r="J8" s="57" t="s">
        <v>5501</v>
      </c>
      <c r="K8" s="57" t="s">
        <v>5501</v>
      </c>
      <c r="L8" s="58" t="n">
        <v>83.0693776393089</v>
      </c>
      <c r="M8" s="58" t="n">
        <v>83.0693776393089</v>
      </c>
      <c r="N8" s="57" t="s">
        <v>5440</v>
      </c>
      <c r="O8" s="58" t="n">
        <v>3.1171693890451</v>
      </c>
      <c r="P8" s="58" t="n">
        <v>3.1171693890451</v>
      </c>
      <c r="Q8" s="57" t="n">
        <v>2</v>
      </c>
    </row>
    <row r="9" customFormat="false" ht="15" hidden="false" customHeight="true" outlineLevel="0" collapsed="false">
      <c r="B9" s="57" t="s">
        <v>4704</v>
      </c>
      <c r="C9" s="57" t="s">
        <v>410</v>
      </c>
      <c r="D9" s="57" t="s">
        <v>411</v>
      </c>
      <c r="E9" s="57" t="s">
        <v>5375</v>
      </c>
      <c r="F9" s="57" t="s">
        <v>4617</v>
      </c>
      <c r="G9" s="57" t="s">
        <v>4705</v>
      </c>
      <c r="H9" s="57" t="s">
        <v>5575</v>
      </c>
      <c r="I9" s="58" t="n">
        <v>4</v>
      </c>
      <c r="J9" s="57"/>
      <c r="K9" s="57"/>
      <c r="L9" s="58" t="n">
        <v>83.0693776393089</v>
      </c>
      <c r="M9" s="58" t="n">
        <v>83.0693776393089</v>
      </c>
      <c r="N9" s="57" t="s">
        <v>5440</v>
      </c>
      <c r="O9" s="58" t="n">
        <v>3.1171693890451</v>
      </c>
      <c r="P9" s="58" t="n">
        <v>3.1171693890451</v>
      </c>
      <c r="Q9" s="57" t="n">
        <v>2</v>
      </c>
    </row>
    <row r="10" customFormat="false" ht="15" hidden="false" customHeight="true" outlineLevel="0" collapsed="false">
      <c r="B10" s="57" t="s">
        <v>4704</v>
      </c>
      <c r="C10" s="57" t="s">
        <v>410</v>
      </c>
      <c r="D10" s="57" t="s">
        <v>411</v>
      </c>
      <c r="E10" s="57" t="s">
        <v>5375</v>
      </c>
      <c r="F10" s="57" t="s">
        <v>4617</v>
      </c>
      <c r="G10" s="57" t="s">
        <v>4705</v>
      </c>
      <c r="H10" s="57" t="s">
        <v>5574</v>
      </c>
      <c r="I10" s="58" t="n">
        <v>4.5</v>
      </c>
      <c r="J10" s="57" t="s">
        <v>5501</v>
      </c>
      <c r="K10" s="57" t="s">
        <v>5501</v>
      </c>
      <c r="L10" s="58" t="n">
        <v>83.0693776393089</v>
      </c>
      <c r="M10" s="58" t="n">
        <v>83.0693776393089</v>
      </c>
      <c r="N10" s="57" t="s">
        <v>5440</v>
      </c>
      <c r="O10" s="58" t="n">
        <v>3.1171693890451</v>
      </c>
      <c r="P10" s="58" t="n">
        <v>3.1171693890451</v>
      </c>
      <c r="Q10" s="57" t="n">
        <v>2</v>
      </c>
    </row>
    <row r="11" customFormat="false" ht="15" hidden="false" customHeight="true" outlineLevel="0" collapsed="false">
      <c r="B11" s="57" t="s">
        <v>4704</v>
      </c>
      <c r="C11" s="57" t="s">
        <v>410</v>
      </c>
      <c r="D11" s="57" t="s">
        <v>411</v>
      </c>
      <c r="E11" s="57" t="s">
        <v>5375</v>
      </c>
      <c r="F11" s="57" t="s">
        <v>4617</v>
      </c>
      <c r="G11" s="57" t="s">
        <v>4705</v>
      </c>
      <c r="H11" s="57" t="s">
        <v>5575</v>
      </c>
      <c r="I11" s="58" t="n">
        <v>4.5</v>
      </c>
      <c r="J11" s="57" t="s">
        <v>5501</v>
      </c>
      <c r="K11" s="57" t="s">
        <v>5501</v>
      </c>
      <c r="L11" s="58" t="n">
        <v>83.0693776393089</v>
      </c>
      <c r="M11" s="58" t="n">
        <v>83.0693776393089</v>
      </c>
      <c r="N11" s="57" t="s">
        <v>5440</v>
      </c>
      <c r="O11" s="58" t="n">
        <v>3.1171693890451</v>
      </c>
      <c r="P11" s="58" t="n">
        <v>3.1171693890451</v>
      </c>
      <c r="Q11" s="57" t="n">
        <v>2</v>
      </c>
    </row>
    <row r="12" customFormat="false" ht="15" hidden="false" customHeight="true" outlineLevel="0" collapsed="false">
      <c r="B12" s="57" t="s">
        <v>4704</v>
      </c>
      <c r="C12" s="57" t="s">
        <v>320</v>
      </c>
      <c r="D12" s="57" t="s">
        <v>321</v>
      </c>
      <c r="E12" s="57" t="s">
        <v>5576</v>
      </c>
      <c r="F12" s="57" t="s">
        <v>4617</v>
      </c>
      <c r="G12" s="57" t="s">
        <v>4705</v>
      </c>
      <c r="H12" s="57" t="s">
        <v>5574</v>
      </c>
      <c r="I12" s="58" t="n">
        <v>3.5</v>
      </c>
      <c r="J12" s="57"/>
      <c r="K12" s="57" t="s">
        <v>5455</v>
      </c>
      <c r="L12" s="58" t="n">
        <v>64.3749333236382</v>
      </c>
      <c r="M12" s="58" t="n">
        <v>97.4282320786802</v>
      </c>
      <c r="N12" s="57" t="s">
        <v>5411</v>
      </c>
      <c r="O12" s="58" t="n">
        <v>3.99252551651209</v>
      </c>
      <c r="P12" s="58" t="n">
        <v>2.96130190963367</v>
      </c>
      <c r="Q12" s="57" t="n">
        <v>2</v>
      </c>
    </row>
    <row r="13" customFormat="false" ht="15" hidden="false" customHeight="true" outlineLevel="0" collapsed="false">
      <c r="B13" s="57" t="s">
        <v>4704</v>
      </c>
      <c r="C13" s="57" t="s">
        <v>320</v>
      </c>
      <c r="D13" s="57" t="s">
        <v>321</v>
      </c>
      <c r="E13" s="57" t="s">
        <v>5576</v>
      </c>
      <c r="F13" s="57" t="s">
        <v>4617</v>
      </c>
      <c r="G13" s="57" t="s">
        <v>4705</v>
      </c>
      <c r="H13" s="57" t="s">
        <v>5575</v>
      </c>
      <c r="I13" s="58" t="n">
        <v>3.5</v>
      </c>
      <c r="J13" s="57"/>
      <c r="K13" s="57" t="s">
        <v>5455</v>
      </c>
      <c r="L13" s="58" t="n">
        <v>64.3749333236382</v>
      </c>
      <c r="M13" s="58" t="n">
        <v>97.4282320786802</v>
      </c>
      <c r="N13" s="57" t="s">
        <v>5411</v>
      </c>
      <c r="O13" s="58" t="n">
        <v>3.99252551651209</v>
      </c>
      <c r="P13" s="58" t="n">
        <v>2.96130190963367</v>
      </c>
      <c r="Q13" s="57" t="n">
        <v>2</v>
      </c>
    </row>
    <row r="14" customFormat="false" ht="15" hidden="false" customHeight="true" outlineLevel="0" collapsed="false">
      <c r="B14" s="57" t="s">
        <v>4704</v>
      </c>
      <c r="C14" s="57" t="s">
        <v>320</v>
      </c>
      <c r="D14" s="57" t="s">
        <v>321</v>
      </c>
      <c r="E14" s="57" t="s">
        <v>5576</v>
      </c>
      <c r="F14" s="57" t="s">
        <v>4617</v>
      </c>
      <c r="G14" s="57" t="s">
        <v>4705</v>
      </c>
      <c r="H14" s="57" t="s">
        <v>5574</v>
      </c>
      <c r="I14" s="58" t="n">
        <v>4</v>
      </c>
      <c r="J14" s="57" t="s">
        <v>389</v>
      </c>
      <c r="K14" s="57" t="s">
        <v>5577</v>
      </c>
      <c r="L14" s="58" t="n">
        <v>64.3749333236382</v>
      </c>
      <c r="M14" s="58" t="n">
        <v>97.4282320786802</v>
      </c>
      <c r="N14" s="57" t="s">
        <v>5411</v>
      </c>
      <c r="O14" s="58" t="n">
        <v>3.99252551651209</v>
      </c>
      <c r="P14" s="58" t="n">
        <v>2.96130190963367</v>
      </c>
      <c r="Q14" s="57" t="n">
        <v>2</v>
      </c>
    </row>
    <row r="15" customFormat="false" ht="15" hidden="false" customHeight="true" outlineLevel="0" collapsed="false">
      <c r="B15" s="57" t="s">
        <v>4704</v>
      </c>
      <c r="C15" s="57" t="s">
        <v>320</v>
      </c>
      <c r="D15" s="57" t="s">
        <v>321</v>
      </c>
      <c r="E15" s="57" t="s">
        <v>5576</v>
      </c>
      <c r="F15" s="57" t="s">
        <v>4617</v>
      </c>
      <c r="G15" s="57" t="s">
        <v>4705</v>
      </c>
      <c r="H15" s="57" t="s">
        <v>5575</v>
      </c>
      <c r="I15" s="58" t="n">
        <v>4</v>
      </c>
      <c r="J15" s="57"/>
      <c r="K15" s="57" t="s">
        <v>5455</v>
      </c>
      <c r="L15" s="58" t="n">
        <v>64.3749333236382</v>
      </c>
      <c r="M15" s="58" t="n">
        <v>97.4282320786802</v>
      </c>
      <c r="N15" s="57" t="s">
        <v>5411</v>
      </c>
      <c r="O15" s="58" t="n">
        <v>3.99252551651209</v>
      </c>
      <c r="P15" s="58" t="n">
        <v>2.96130190963367</v>
      </c>
      <c r="Q15" s="57" t="n">
        <v>2</v>
      </c>
    </row>
    <row r="16" customFormat="false" ht="15" hidden="false" customHeight="true" outlineLevel="0" collapsed="false">
      <c r="B16" s="57" t="s">
        <v>4704</v>
      </c>
      <c r="C16" s="57" t="s">
        <v>320</v>
      </c>
      <c r="D16" s="57" t="s">
        <v>321</v>
      </c>
      <c r="E16" s="57" t="s">
        <v>5576</v>
      </c>
      <c r="F16" s="57" t="s">
        <v>4617</v>
      </c>
      <c r="G16" s="57" t="s">
        <v>4705</v>
      </c>
      <c r="H16" s="57" t="s">
        <v>5574</v>
      </c>
      <c r="I16" s="58" t="n">
        <v>4.5</v>
      </c>
      <c r="J16" s="57" t="s">
        <v>389</v>
      </c>
      <c r="K16" s="57" t="s">
        <v>5577</v>
      </c>
      <c r="L16" s="58" t="n">
        <v>64.3749333236382</v>
      </c>
      <c r="M16" s="58" t="n">
        <v>97.4282320786802</v>
      </c>
      <c r="N16" s="57" t="s">
        <v>5411</v>
      </c>
      <c r="O16" s="58" t="n">
        <v>3.99252551651209</v>
      </c>
      <c r="P16" s="58" t="n">
        <v>2.96130190963367</v>
      </c>
      <c r="Q16" s="57" t="n">
        <v>2</v>
      </c>
    </row>
    <row r="17" customFormat="false" ht="15" hidden="false" customHeight="true" outlineLevel="0" collapsed="false">
      <c r="B17" s="57" t="s">
        <v>4704</v>
      </c>
      <c r="C17" s="57" t="s">
        <v>320</v>
      </c>
      <c r="D17" s="57" t="s">
        <v>321</v>
      </c>
      <c r="E17" s="57" t="s">
        <v>5576</v>
      </c>
      <c r="F17" s="57" t="s">
        <v>4617</v>
      </c>
      <c r="G17" s="57" t="s">
        <v>4705</v>
      </c>
      <c r="H17" s="57" t="s">
        <v>5575</v>
      </c>
      <c r="I17" s="58" t="n">
        <v>4.5</v>
      </c>
      <c r="J17" s="57" t="s">
        <v>389</v>
      </c>
      <c r="K17" s="57" t="s">
        <v>5577</v>
      </c>
      <c r="L17" s="58" t="n">
        <v>64.3749333236382</v>
      </c>
      <c r="M17" s="58" t="n">
        <v>97.4282320786802</v>
      </c>
      <c r="N17" s="57" t="s">
        <v>5411</v>
      </c>
      <c r="O17" s="58" t="n">
        <v>3.99252551651209</v>
      </c>
      <c r="P17" s="58" t="n">
        <v>2.96130190963367</v>
      </c>
      <c r="Q17" s="57" t="n">
        <v>2</v>
      </c>
    </row>
    <row r="18" customFormat="false" ht="15" hidden="false" customHeight="true" outlineLevel="0" collapsed="false">
      <c r="B18" s="57" t="s">
        <v>4704</v>
      </c>
      <c r="C18" s="57" t="s">
        <v>345</v>
      </c>
      <c r="D18" s="57" t="s">
        <v>346</v>
      </c>
      <c r="E18" s="57" t="s">
        <v>5576</v>
      </c>
      <c r="F18" s="57" t="s">
        <v>4617</v>
      </c>
      <c r="G18" s="57" t="s">
        <v>4705</v>
      </c>
      <c r="H18" s="57" t="s">
        <v>5574</v>
      </c>
      <c r="I18" s="58" t="n">
        <v>3.5</v>
      </c>
      <c r="J18" s="57" t="s">
        <v>530</v>
      </c>
      <c r="K18" s="57" t="s">
        <v>530</v>
      </c>
      <c r="L18" s="58" t="n">
        <v>46.4437930291734</v>
      </c>
      <c r="M18" s="58" t="n">
        <v>46.4437930291734</v>
      </c>
      <c r="N18" s="57" t="s">
        <v>5423</v>
      </c>
      <c r="O18" s="58" t="n">
        <v>2.62329411237095</v>
      </c>
      <c r="P18" s="58" t="n">
        <v>2.62329411237095</v>
      </c>
      <c r="Q18" s="57" t="n">
        <v>2</v>
      </c>
    </row>
    <row r="19" customFormat="false" ht="15" hidden="false" customHeight="true" outlineLevel="0" collapsed="false">
      <c r="B19" s="57" t="s">
        <v>4704</v>
      </c>
      <c r="C19" s="57" t="s">
        <v>345</v>
      </c>
      <c r="D19" s="57" t="s">
        <v>346</v>
      </c>
      <c r="E19" s="57" t="s">
        <v>5576</v>
      </c>
      <c r="F19" s="57" t="s">
        <v>4617</v>
      </c>
      <c r="G19" s="57" t="s">
        <v>4705</v>
      </c>
      <c r="H19" s="57" t="s">
        <v>5575</v>
      </c>
      <c r="I19" s="58" t="n">
        <v>3.5</v>
      </c>
      <c r="J19" s="57"/>
      <c r="K19" s="57"/>
      <c r="L19" s="58" t="n">
        <v>46.4437930291734</v>
      </c>
      <c r="M19" s="58" t="n">
        <v>46.4437930291734</v>
      </c>
      <c r="N19" s="57" t="s">
        <v>5423</v>
      </c>
      <c r="O19" s="58" t="n">
        <v>2.62329411237095</v>
      </c>
      <c r="P19" s="58" t="n">
        <v>2.62329411237095</v>
      </c>
      <c r="Q19" s="57" t="n">
        <v>2</v>
      </c>
    </row>
    <row r="20" customFormat="false" ht="15" hidden="false" customHeight="true" outlineLevel="0" collapsed="false">
      <c r="B20" s="57" t="s">
        <v>4704</v>
      </c>
      <c r="C20" s="57" t="s">
        <v>345</v>
      </c>
      <c r="D20" s="57" t="s">
        <v>346</v>
      </c>
      <c r="E20" s="57" t="s">
        <v>5576</v>
      </c>
      <c r="F20" s="57" t="s">
        <v>4617</v>
      </c>
      <c r="G20" s="57" t="s">
        <v>4705</v>
      </c>
      <c r="H20" s="57" t="s">
        <v>5574</v>
      </c>
      <c r="I20" s="58" t="n">
        <v>4</v>
      </c>
      <c r="J20" s="57" t="s">
        <v>530</v>
      </c>
      <c r="K20" s="57" t="s">
        <v>530</v>
      </c>
      <c r="L20" s="58" t="n">
        <v>46.4437930291734</v>
      </c>
      <c r="M20" s="58" t="n">
        <v>46.4437930291734</v>
      </c>
      <c r="N20" s="57" t="s">
        <v>5423</v>
      </c>
      <c r="O20" s="58" t="n">
        <v>2.62329411237095</v>
      </c>
      <c r="P20" s="58" t="n">
        <v>2.62329411237095</v>
      </c>
      <c r="Q20" s="57" t="n">
        <v>2</v>
      </c>
    </row>
    <row r="21" customFormat="false" ht="15" hidden="false" customHeight="true" outlineLevel="0" collapsed="false">
      <c r="B21" s="57" t="s">
        <v>4704</v>
      </c>
      <c r="C21" s="57" t="s">
        <v>345</v>
      </c>
      <c r="D21" s="57" t="s">
        <v>346</v>
      </c>
      <c r="E21" s="57" t="s">
        <v>5576</v>
      </c>
      <c r="F21" s="57" t="s">
        <v>4617</v>
      </c>
      <c r="G21" s="57" t="s">
        <v>4705</v>
      </c>
      <c r="H21" s="57" t="s">
        <v>5575</v>
      </c>
      <c r="I21" s="58" t="n">
        <v>4</v>
      </c>
      <c r="J21" s="57"/>
      <c r="K21" s="57"/>
      <c r="L21" s="58" t="n">
        <v>46.4437930291734</v>
      </c>
      <c r="M21" s="58" t="n">
        <v>46.4437930291734</v>
      </c>
      <c r="N21" s="57" t="s">
        <v>5423</v>
      </c>
      <c r="O21" s="58" t="n">
        <v>2.62329411237095</v>
      </c>
      <c r="P21" s="58" t="n">
        <v>2.62329411237095</v>
      </c>
      <c r="Q21" s="57" t="n">
        <v>2</v>
      </c>
    </row>
    <row r="22" customFormat="false" ht="15" hidden="false" customHeight="true" outlineLevel="0" collapsed="false">
      <c r="B22" s="57" t="s">
        <v>4704</v>
      </c>
      <c r="C22" s="57" t="s">
        <v>345</v>
      </c>
      <c r="D22" s="57" t="s">
        <v>346</v>
      </c>
      <c r="E22" s="57" t="s">
        <v>5576</v>
      </c>
      <c r="F22" s="57" t="s">
        <v>4617</v>
      </c>
      <c r="G22" s="57" t="s">
        <v>4705</v>
      </c>
      <c r="H22" s="57" t="s">
        <v>5574</v>
      </c>
      <c r="I22" s="58" t="n">
        <v>4.5</v>
      </c>
      <c r="J22" s="57" t="s">
        <v>530</v>
      </c>
      <c r="K22" s="57" t="s">
        <v>530</v>
      </c>
      <c r="L22" s="58" t="n">
        <v>46.4437930291734</v>
      </c>
      <c r="M22" s="58" t="n">
        <v>46.4437930291734</v>
      </c>
      <c r="N22" s="57" t="s">
        <v>5423</v>
      </c>
      <c r="O22" s="58" t="n">
        <v>2.62329411237095</v>
      </c>
      <c r="P22" s="58" t="n">
        <v>2.62329411237095</v>
      </c>
      <c r="Q22" s="57" t="n">
        <v>2</v>
      </c>
    </row>
    <row r="23" customFormat="false" ht="15" hidden="false" customHeight="true" outlineLevel="0" collapsed="false">
      <c r="B23" s="57" t="s">
        <v>4704</v>
      </c>
      <c r="C23" s="57" t="s">
        <v>345</v>
      </c>
      <c r="D23" s="57" t="s">
        <v>346</v>
      </c>
      <c r="E23" s="57" t="s">
        <v>5576</v>
      </c>
      <c r="F23" s="57" t="s">
        <v>4617</v>
      </c>
      <c r="G23" s="57" t="s">
        <v>4705</v>
      </c>
      <c r="H23" s="57" t="s">
        <v>5575</v>
      </c>
      <c r="I23" s="58" t="n">
        <v>4.5</v>
      </c>
      <c r="J23" s="57"/>
      <c r="K23" s="57"/>
      <c r="L23" s="58" t="n">
        <v>46.4437930291734</v>
      </c>
      <c r="M23" s="58" t="n">
        <v>46.4437930291734</v>
      </c>
      <c r="N23" s="57" t="s">
        <v>5423</v>
      </c>
      <c r="O23" s="58" t="n">
        <v>2.62329411237095</v>
      </c>
      <c r="P23" s="58" t="n">
        <v>2.62329411237095</v>
      </c>
      <c r="Q23" s="57" t="n">
        <v>2</v>
      </c>
    </row>
    <row r="24" customFormat="false" ht="15" hidden="false" customHeight="true" outlineLevel="0" collapsed="false">
      <c r="B24" s="57" t="s">
        <v>4708</v>
      </c>
      <c r="C24" s="57" t="s">
        <v>357</v>
      </c>
      <c r="D24" s="57" t="s">
        <v>358</v>
      </c>
      <c r="E24" s="57" t="s">
        <v>5578</v>
      </c>
      <c r="F24" s="57" t="s">
        <v>4617</v>
      </c>
      <c r="G24" s="57" t="s">
        <v>4709</v>
      </c>
      <c r="H24" s="57" t="s">
        <v>5574</v>
      </c>
      <c r="I24" s="58" t="n">
        <v>3.5</v>
      </c>
      <c r="J24" s="57"/>
      <c r="K24" s="57"/>
      <c r="L24" s="58" t="n">
        <v>0</v>
      </c>
      <c r="M24" s="58" t="n">
        <v>63.7670810529053</v>
      </c>
      <c r="N24" s="57" t="s">
        <v>5417</v>
      </c>
      <c r="O24" s="58" t="n">
        <v>10.9269267408544</v>
      </c>
      <c r="P24" s="58" t="n">
        <v>3.66803135210153</v>
      </c>
      <c r="Q24" s="57" t="n">
        <v>2</v>
      </c>
    </row>
    <row r="25" customFormat="false" ht="15" hidden="false" customHeight="true" outlineLevel="0" collapsed="false">
      <c r="B25" s="57" t="s">
        <v>4708</v>
      </c>
      <c r="C25" s="57" t="s">
        <v>357</v>
      </c>
      <c r="D25" s="57" t="s">
        <v>358</v>
      </c>
      <c r="E25" s="57" t="s">
        <v>5578</v>
      </c>
      <c r="F25" s="57" t="s">
        <v>4617</v>
      </c>
      <c r="G25" s="57" t="s">
        <v>4709</v>
      </c>
      <c r="H25" s="57" t="s">
        <v>5575</v>
      </c>
      <c r="I25" s="58" t="n">
        <v>3.5</v>
      </c>
      <c r="J25" s="57"/>
      <c r="K25" s="57"/>
      <c r="L25" s="58" t="n">
        <v>0</v>
      </c>
      <c r="M25" s="58" t="n">
        <v>63.7670810529053</v>
      </c>
      <c r="N25" s="57" t="s">
        <v>5417</v>
      </c>
      <c r="O25" s="58" t="n">
        <v>10.9269267408544</v>
      </c>
      <c r="P25" s="58" t="n">
        <v>3.66803135210153</v>
      </c>
      <c r="Q25" s="57" t="n">
        <v>2</v>
      </c>
    </row>
    <row r="26" customFormat="false" ht="15" hidden="false" customHeight="true" outlineLevel="0" collapsed="false">
      <c r="B26" s="57" t="s">
        <v>4708</v>
      </c>
      <c r="C26" s="57" t="s">
        <v>357</v>
      </c>
      <c r="D26" s="57" t="s">
        <v>358</v>
      </c>
      <c r="E26" s="57" t="s">
        <v>5578</v>
      </c>
      <c r="F26" s="57" t="s">
        <v>4617</v>
      </c>
      <c r="G26" s="57" t="s">
        <v>4709</v>
      </c>
      <c r="H26" s="57" t="s">
        <v>5574</v>
      </c>
      <c r="I26" s="58" t="n">
        <v>4</v>
      </c>
      <c r="J26" s="57"/>
      <c r="K26" s="57" t="s">
        <v>5455</v>
      </c>
      <c r="L26" s="58" t="n">
        <v>0</v>
      </c>
      <c r="M26" s="58" t="n">
        <v>63.7670810529053</v>
      </c>
      <c r="N26" s="57" t="s">
        <v>5417</v>
      </c>
      <c r="O26" s="58" t="n">
        <v>10.9269267408544</v>
      </c>
      <c r="P26" s="58" t="n">
        <v>3.66803135210153</v>
      </c>
      <c r="Q26" s="57" t="n">
        <v>2</v>
      </c>
    </row>
    <row r="27" customFormat="false" ht="15" hidden="false" customHeight="true" outlineLevel="0" collapsed="false">
      <c r="B27" s="57" t="s">
        <v>4708</v>
      </c>
      <c r="C27" s="57" t="s">
        <v>357</v>
      </c>
      <c r="D27" s="57" t="s">
        <v>358</v>
      </c>
      <c r="E27" s="57" t="s">
        <v>5578</v>
      </c>
      <c r="F27" s="57" t="s">
        <v>4617</v>
      </c>
      <c r="G27" s="57" t="s">
        <v>4709</v>
      </c>
      <c r="H27" s="57" t="s">
        <v>5575</v>
      </c>
      <c r="I27" s="58" t="n">
        <v>4</v>
      </c>
      <c r="J27" s="57"/>
      <c r="K27" s="57"/>
      <c r="L27" s="58" t="n">
        <v>0</v>
      </c>
      <c r="M27" s="58" t="n">
        <v>63.7670810529053</v>
      </c>
      <c r="N27" s="57" t="s">
        <v>5417</v>
      </c>
      <c r="O27" s="58" t="n">
        <v>10.9269267408544</v>
      </c>
      <c r="P27" s="58" t="n">
        <v>3.66803135210153</v>
      </c>
      <c r="Q27" s="57" t="n">
        <v>2</v>
      </c>
    </row>
    <row r="28" customFormat="false" ht="15" hidden="false" customHeight="true" outlineLevel="0" collapsed="false">
      <c r="B28" s="57" t="s">
        <v>4708</v>
      </c>
      <c r="C28" s="57" t="s">
        <v>357</v>
      </c>
      <c r="D28" s="57" t="s">
        <v>358</v>
      </c>
      <c r="E28" s="57" t="s">
        <v>5578</v>
      </c>
      <c r="F28" s="57" t="s">
        <v>4617</v>
      </c>
      <c r="G28" s="57" t="s">
        <v>4709</v>
      </c>
      <c r="H28" s="57" t="s">
        <v>5574</v>
      </c>
      <c r="I28" s="58" t="n">
        <v>4.5</v>
      </c>
      <c r="J28" s="57"/>
      <c r="K28" s="57" t="s">
        <v>5455</v>
      </c>
      <c r="L28" s="58" t="n">
        <v>0</v>
      </c>
      <c r="M28" s="58" t="n">
        <v>63.7670810529053</v>
      </c>
      <c r="N28" s="57" t="s">
        <v>5417</v>
      </c>
      <c r="O28" s="58" t="n">
        <v>10.9269267408544</v>
      </c>
      <c r="P28" s="58" t="n">
        <v>3.66803135210153</v>
      </c>
      <c r="Q28" s="57" t="n">
        <v>2</v>
      </c>
    </row>
    <row r="29" customFormat="false" ht="15" hidden="false" customHeight="true" outlineLevel="0" collapsed="false">
      <c r="B29" s="57" t="s">
        <v>4708</v>
      </c>
      <c r="C29" s="57" t="s">
        <v>357</v>
      </c>
      <c r="D29" s="57" t="s">
        <v>358</v>
      </c>
      <c r="E29" s="57" t="s">
        <v>5578</v>
      </c>
      <c r="F29" s="57" t="s">
        <v>4617</v>
      </c>
      <c r="G29" s="57" t="s">
        <v>4709</v>
      </c>
      <c r="H29" s="57" t="s">
        <v>5575</v>
      </c>
      <c r="I29" s="58" t="n">
        <v>4.5</v>
      </c>
      <c r="J29" s="57"/>
      <c r="K29" s="57" t="s">
        <v>5455</v>
      </c>
      <c r="L29" s="58" t="n">
        <v>0</v>
      </c>
      <c r="M29" s="58" t="n">
        <v>63.7670810529053</v>
      </c>
      <c r="N29" s="57" t="s">
        <v>5417</v>
      </c>
      <c r="O29" s="58" t="n">
        <v>10.9269267408544</v>
      </c>
      <c r="P29" s="58" t="n">
        <v>3.66803135210153</v>
      </c>
      <c r="Q29" s="57" t="n">
        <v>2</v>
      </c>
    </row>
    <row r="30" customFormat="false" ht="15" hidden="false" customHeight="true" outlineLevel="0" collapsed="false">
      <c r="B30" s="57" t="s">
        <v>4708</v>
      </c>
      <c r="C30" s="57" t="s">
        <v>410</v>
      </c>
      <c r="D30" s="57" t="s">
        <v>411</v>
      </c>
      <c r="E30" s="57" t="s">
        <v>5375</v>
      </c>
      <c r="F30" s="57" t="s">
        <v>4617</v>
      </c>
      <c r="G30" s="57" t="s">
        <v>4709</v>
      </c>
      <c r="H30" s="57" t="s">
        <v>5574</v>
      </c>
      <c r="I30" s="58" t="n">
        <v>3.5</v>
      </c>
      <c r="J30" s="57"/>
      <c r="K30" s="57"/>
      <c r="L30" s="58" t="n">
        <v>0.194907532256561</v>
      </c>
      <c r="M30" s="58" t="n">
        <v>32.9254698178121</v>
      </c>
      <c r="N30" s="57" t="s">
        <v>5440</v>
      </c>
      <c r="O30" s="58" t="n">
        <v>6.08673943914144</v>
      </c>
      <c r="P30" s="58" t="n">
        <v>3.97717751678249</v>
      </c>
      <c r="Q30" s="57" t="n">
        <v>2</v>
      </c>
    </row>
    <row r="31" customFormat="false" ht="15" hidden="false" customHeight="true" outlineLevel="0" collapsed="false">
      <c r="B31" s="57" t="s">
        <v>4708</v>
      </c>
      <c r="C31" s="57" t="s">
        <v>410</v>
      </c>
      <c r="D31" s="57" t="s">
        <v>411</v>
      </c>
      <c r="E31" s="57" t="s">
        <v>5375</v>
      </c>
      <c r="F31" s="57" t="s">
        <v>4617</v>
      </c>
      <c r="G31" s="57" t="s">
        <v>4709</v>
      </c>
      <c r="H31" s="57" t="s">
        <v>5575</v>
      </c>
      <c r="I31" s="58" t="n">
        <v>3.5</v>
      </c>
      <c r="J31" s="57"/>
      <c r="K31" s="57"/>
      <c r="L31" s="58" t="n">
        <v>0.194907532256561</v>
      </c>
      <c r="M31" s="58" t="n">
        <v>32.9254698178121</v>
      </c>
      <c r="N31" s="57" t="s">
        <v>5440</v>
      </c>
      <c r="O31" s="58" t="n">
        <v>6.08673943914144</v>
      </c>
      <c r="P31" s="58" t="n">
        <v>3.97717751678249</v>
      </c>
      <c r="Q31" s="57" t="n">
        <v>2</v>
      </c>
    </row>
    <row r="32" customFormat="false" ht="15" hidden="false" customHeight="true" outlineLevel="0" collapsed="false">
      <c r="B32" s="57" t="s">
        <v>4708</v>
      </c>
      <c r="C32" s="57" t="s">
        <v>410</v>
      </c>
      <c r="D32" s="57" t="s">
        <v>411</v>
      </c>
      <c r="E32" s="57" t="s">
        <v>5375</v>
      </c>
      <c r="F32" s="57" t="s">
        <v>4617</v>
      </c>
      <c r="G32" s="57" t="s">
        <v>4709</v>
      </c>
      <c r="H32" s="57" t="s">
        <v>5574</v>
      </c>
      <c r="I32" s="58" t="n">
        <v>4</v>
      </c>
      <c r="J32" s="57"/>
      <c r="K32" s="57" t="s">
        <v>5455</v>
      </c>
      <c r="L32" s="58" t="n">
        <v>0.194907532256561</v>
      </c>
      <c r="M32" s="58" t="n">
        <v>32.9254698178121</v>
      </c>
      <c r="N32" s="57" t="s">
        <v>5440</v>
      </c>
      <c r="O32" s="58" t="n">
        <v>6.08673943914144</v>
      </c>
      <c r="P32" s="58" t="n">
        <v>3.97717751678249</v>
      </c>
      <c r="Q32" s="57" t="n">
        <v>2</v>
      </c>
    </row>
    <row r="33" customFormat="false" ht="15" hidden="false" customHeight="true" outlineLevel="0" collapsed="false">
      <c r="B33" s="57" t="s">
        <v>4708</v>
      </c>
      <c r="C33" s="57" t="s">
        <v>410</v>
      </c>
      <c r="D33" s="57" t="s">
        <v>411</v>
      </c>
      <c r="E33" s="57" t="s">
        <v>5375</v>
      </c>
      <c r="F33" s="57" t="s">
        <v>4617</v>
      </c>
      <c r="G33" s="57" t="s">
        <v>4709</v>
      </c>
      <c r="H33" s="57" t="s">
        <v>5575</v>
      </c>
      <c r="I33" s="58" t="n">
        <v>4</v>
      </c>
      <c r="J33" s="57"/>
      <c r="K33" s="57" t="s">
        <v>5455</v>
      </c>
      <c r="L33" s="58" t="n">
        <v>0.194907532256561</v>
      </c>
      <c r="M33" s="58" t="n">
        <v>32.9254698178121</v>
      </c>
      <c r="N33" s="57" t="s">
        <v>5440</v>
      </c>
      <c r="O33" s="58" t="n">
        <v>6.08673943914144</v>
      </c>
      <c r="P33" s="58" t="n">
        <v>3.97717751678249</v>
      </c>
      <c r="Q33" s="57" t="n">
        <v>2</v>
      </c>
    </row>
    <row r="34" customFormat="false" ht="15" hidden="false" customHeight="true" outlineLevel="0" collapsed="false">
      <c r="B34" s="57" t="s">
        <v>4708</v>
      </c>
      <c r="C34" s="57" t="s">
        <v>410</v>
      </c>
      <c r="D34" s="57" t="s">
        <v>411</v>
      </c>
      <c r="E34" s="57" t="s">
        <v>5375</v>
      </c>
      <c r="F34" s="57" t="s">
        <v>4617</v>
      </c>
      <c r="G34" s="57" t="s">
        <v>4709</v>
      </c>
      <c r="H34" s="57" t="s">
        <v>5574</v>
      </c>
      <c r="I34" s="58" t="n">
        <v>4.5</v>
      </c>
      <c r="J34" s="57"/>
      <c r="K34" s="57" t="s">
        <v>5455</v>
      </c>
      <c r="L34" s="58" t="n">
        <v>0.194907532256561</v>
      </c>
      <c r="M34" s="58" t="n">
        <v>32.9254698178121</v>
      </c>
      <c r="N34" s="57" t="s">
        <v>5440</v>
      </c>
      <c r="O34" s="58" t="n">
        <v>6.08673943914144</v>
      </c>
      <c r="P34" s="58" t="n">
        <v>3.97717751678249</v>
      </c>
      <c r="Q34" s="57" t="n">
        <v>2</v>
      </c>
    </row>
    <row r="35" customFormat="false" ht="15" hidden="false" customHeight="true" outlineLevel="0" collapsed="false">
      <c r="B35" s="57" t="s">
        <v>4708</v>
      </c>
      <c r="C35" s="57" t="s">
        <v>410</v>
      </c>
      <c r="D35" s="57" t="s">
        <v>411</v>
      </c>
      <c r="E35" s="57" t="s">
        <v>5375</v>
      </c>
      <c r="F35" s="57" t="s">
        <v>4617</v>
      </c>
      <c r="G35" s="57" t="s">
        <v>4709</v>
      </c>
      <c r="H35" s="57" t="s">
        <v>5575</v>
      </c>
      <c r="I35" s="58" t="n">
        <v>4.5</v>
      </c>
      <c r="J35" s="57"/>
      <c r="K35" s="57" t="s">
        <v>5455</v>
      </c>
      <c r="L35" s="58" t="n">
        <v>0.194907532256561</v>
      </c>
      <c r="M35" s="58" t="n">
        <v>32.9254698178121</v>
      </c>
      <c r="N35" s="57" t="s">
        <v>5440</v>
      </c>
      <c r="O35" s="58" t="n">
        <v>6.08673943914144</v>
      </c>
      <c r="P35" s="58" t="n">
        <v>3.97717751678249</v>
      </c>
      <c r="Q35" s="57" t="n">
        <v>2</v>
      </c>
    </row>
    <row r="36" customFormat="false" ht="15" hidden="false" customHeight="true" outlineLevel="0" collapsed="false">
      <c r="B36" s="57" t="s">
        <v>4708</v>
      </c>
      <c r="C36" s="57" t="s">
        <v>363</v>
      </c>
      <c r="D36" s="57" t="s">
        <v>364</v>
      </c>
      <c r="E36" s="57" t="s">
        <v>5578</v>
      </c>
      <c r="F36" s="57" t="s">
        <v>4617</v>
      </c>
      <c r="G36" s="57" t="s">
        <v>4709</v>
      </c>
      <c r="H36" s="57" t="s">
        <v>5574</v>
      </c>
      <c r="I36" s="58" t="n">
        <v>3.5</v>
      </c>
      <c r="J36" s="57"/>
      <c r="K36" s="57" t="s">
        <v>5455</v>
      </c>
      <c r="L36" s="58" t="n">
        <v>0</v>
      </c>
      <c r="M36" s="58" t="n">
        <v>63.5916998500431</v>
      </c>
      <c r="N36" s="57" t="s">
        <v>5418</v>
      </c>
      <c r="O36" s="58" t="n">
        <v>9.6562891940952</v>
      </c>
      <c r="P36" s="58" t="n">
        <v>3.08198815701812</v>
      </c>
      <c r="Q36" s="57" t="n">
        <v>2</v>
      </c>
    </row>
    <row r="37" customFormat="false" ht="15" hidden="false" customHeight="true" outlineLevel="0" collapsed="false">
      <c r="B37" s="57" t="s">
        <v>4708</v>
      </c>
      <c r="C37" s="57" t="s">
        <v>363</v>
      </c>
      <c r="D37" s="57" t="s">
        <v>364</v>
      </c>
      <c r="E37" s="57" t="s">
        <v>5578</v>
      </c>
      <c r="F37" s="57" t="s">
        <v>4617</v>
      </c>
      <c r="G37" s="57" t="s">
        <v>4709</v>
      </c>
      <c r="H37" s="57" t="s">
        <v>5575</v>
      </c>
      <c r="I37" s="58" t="n">
        <v>3.5</v>
      </c>
      <c r="J37" s="57"/>
      <c r="K37" s="57" t="s">
        <v>5455</v>
      </c>
      <c r="L37" s="58" t="n">
        <v>0</v>
      </c>
      <c r="M37" s="58" t="n">
        <v>63.5916998500431</v>
      </c>
      <c r="N37" s="57" t="s">
        <v>5418</v>
      </c>
      <c r="O37" s="58" t="n">
        <v>9.6562891940952</v>
      </c>
      <c r="P37" s="58" t="n">
        <v>3.08198815701812</v>
      </c>
      <c r="Q37" s="57" t="n">
        <v>2</v>
      </c>
    </row>
    <row r="38" customFormat="false" ht="15" hidden="false" customHeight="true" outlineLevel="0" collapsed="false">
      <c r="B38" s="57" t="s">
        <v>4708</v>
      </c>
      <c r="C38" s="57" t="s">
        <v>363</v>
      </c>
      <c r="D38" s="57" t="s">
        <v>364</v>
      </c>
      <c r="E38" s="57" t="s">
        <v>5578</v>
      </c>
      <c r="F38" s="57" t="s">
        <v>4617</v>
      </c>
      <c r="G38" s="57" t="s">
        <v>4709</v>
      </c>
      <c r="H38" s="57" t="s">
        <v>5574</v>
      </c>
      <c r="I38" s="58" t="n">
        <v>4</v>
      </c>
      <c r="J38" s="57"/>
      <c r="K38" s="57" t="s">
        <v>5455</v>
      </c>
      <c r="L38" s="58" t="n">
        <v>0</v>
      </c>
      <c r="M38" s="58" t="n">
        <v>63.5916998500431</v>
      </c>
      <c r="N38" s="57" t="s">
        <v>5418</v>
      </c>
      <c r="O38" s="58" t="n">
        <v>9.6562891940952</v>
      </c>
      <c r="P38" s="58" t="n">
        <v>3.08198815701812</v>
      </c>
      <c r="Q38" s="57" t="n">
        <v>2</v>
      </c>
    </row>
    <row r="39" customFormat="false" ht="15" hidden="false" customHeight="true" outlineLevel="0" collapsed="false">
      <c r="B39" s="57" t="s">
        <v>4708</v>
      </c>
      <c r="C39" s="57" t="s">
        <v>363</v>
      </c>
      <c r="D39" s="57" t="s">
        <v>364</v>
      </c>
      <c r="E39" s="57" t="s">
        <v>5578</v>
      </c>
      <c r="F39" s="57" t="s">
        <v>4617</v>
      </c>
      <c r="G39" s="57" t="s">
        <v>4709</v>
      </c>
      <c r="H39" s="57" t="s">
        <v>5575</v>
      </c>
      <c r="I39" s="58" t="n">
        <v>4</v>
      </c>
      <c r="J39" s="57"/>
      <c r="K39" s="57" t="s">
        <v>5455</v>
      </c>
      <c r="L39" s="58" t="n">
        <v>0</v>
      </c>
      <c r="M39" s="58" t="n">
        <v>63.5916998500431</v>
      </c>
      <c r="N39" s="57" t="s">
        <v>5418</v>
      </c>
      <c r="O39" s="58" t="n">
        <v>9.6562891940952</v>
      </c>
      <c r="P39" s="58" t="n">
        <v>3.08198815701812</v>
      </c>
      <c r="Q39" s="57" t="n">
        <v>2</v>
      </c>
    </row>
    <row r="40" customFormat="false" ht="15" hidden="false" customHeight="true" outlineLevel="0" collapsed="false">
      <c r="B40" s="57" t="s">
        <v>4708</v>
      </c>
      <c r="C40" s="57" t="s">
        <v>363</v>
      </c>
      <c r="D40" s="57" t="s">
        <v>364</v>
      </c>
      <c r="E40" s="57" t="s">
        <v>5578</v>
      </c>
      <c r="F40" s="57" t="s">
        <v>4617</v>
      </c>
      <c r="G40" s="57" t="s">
        <v>4709</v>
      </c>
      <c r="H40" s="57" t="s">
        <v>5574</v>
      </c>
      <c r="I40" s="58" t="n">
        <v>4.5</v>
      </c>
      <c r="J40" s="57"/>
      <c r="K40" s="57" t="s">
        <v>5455</v>
      </c>
      <c r="L40" s="58" t="n">
        <v>0</v>
      </c>
      <c r="M40" s="58" t="n">
        <v>63.5916998500431</v>
      </c>
      <c r="N40" s="57" t="s">
        <v>5418</v>
      </c>
      <c r="O40" s="58" t="n">
        <v>9.6562891940952</v>
      </c>
      <c r="P40" s="58" t="n">
        <v>3.08198815701812</v>
      </c>
      <c r="Q40" s="57" t="n">
        <v>2</v>
      </c>
    </row>
    <row r="41" customFormat="false" ht="15" hidden="false" customHeight="true" outlineLevel="0" collapsed="false">
      <c r="B41" s="57" t="s">
        <v>4708</v>
      </c>
      <c r="C41" s="57" t="s">
        <v>363</v>
      </c>
      <c r="D41" s="57" t="s">
        <v>364</v>
      </c>
      <c r="E41" s="57" t="s">
        <v>5578</v>
      </c>
      <c r="F41" s="57" t="s">
        <v>4617</v>
      </c>
      <c r="G41" s="57" t="s">
        <v>4709</v>
      </c>
      <c r="H41" s="57" t="s">
        <v>5575</v>
      </c>
      <c r="I41" s="58" t="n">
        <v>4.5</v>
      </c>
      <c r="J41" s="57"/>
      <c r="K41" s="57" t="s">
        <v>5455</v>
      </c>
      <c r="L41" s="58" t="n">
        <v>0</v>
      </c>
      <c r="M41" s="58" t="n">
        <v>63.5916998500431</v>
      </c>
      <c r="N41" s="57" t="s">
        <v>5418</v>
      </c>
      <c r="O41" s="58" t="n">
        <v>9.6562891940952</v>
      </c>
      <c r="P41" s="58" t="n">
        <v>3.08198815701812</v>
      </c>
      <c r="Q41" s="57" t="n">
        <v>2</v>
      </c>
    </row>
    <row r="42" customFormat="false" ht="15" hidden="false" customHeight="true" outlineLevel="0" collapsed="false">
      <c r="B42" s="57" t="s">
        <v>4708</v>
      </c>
      <c r="C42" s="57" t="s">
        <v>305</v>
      </c>
      <c r="D42" s="57" t="s">
        <v>306</v>
      </c>
      <c r="E42" s="57" t="s">
        <v>5578</v>
      </c>
      <c r="F42" s="57" t="s">
        <v>4617</v>
      </c>
      <c r="G42" s="57" t="s">
        <v>4709</v>
      </c>
      <c r="H42" s="57" t="s">
        <v>5574</v>
      </c>
      <c r="I42" s="58" t="n">
        <v>3.5</v>
      </c>
      <c r="J42" s="57"/>
      <c r="K42" s="57" t="s">
        <v>5455</v>
      </c>
      <c r="L42" s="58" t="n">
        <v>0</v>
      </c>
      <c r="M42" s="58" t="n">
        <v>58.7871763676994</v>
      </c>
      <c r="N42" s="57" t="s">
        <v>5440</v>
      </c>
      <c r="O42" s="58" t="n">
        <v>12.9465788917382</v>
      </c>
      <c r="P42" s="58" t="n">
        <v>2.95918265742418</v>
      </c>
      <c r="Q42" s="57" t="n">
        <v>2</v>
      </c>
    </row>
    <row r="43" customFormat="false" ht="15" hidden="false" customHeight="true" outlineLevel="0" collapsed="false">
      <c r="B43" s="57" t="s">
        <v>4708</v>
      </c>
      <c r="C43" s="57" t="s">
        <v>305</v>
      </c>
      <c r="D43" s="57" t="s">
        <v>306</v>
      </c>
      <c r="E43" s="57" t="s">
        <v>5578</v>
      </c>
      <c r="F43" s="57" t="s">
        <v>4617</v>
      </c>
      <c r="G43" s="57" t="s">
        <v>4709</v>
      </c>
      <c r="H43" s="57" t="s">
        <v>5575</v>
      </c>
      <c r="I43" s="58" t="n">
        <v>3.5</v>
      </c>
      <c r="J43" s="57"/>
      <c r="K43" s="57" t="s">
        <v>5455</v>
      </c>
      <c r="L43" s="58" t="n">
        <v>0</v>
      </c>
      <c r="M43" s="58" t="n">
        <v>58.7871763676994</v>
      </c>
      <c r="N43" s="57" t="s">
        <v>5440</v>
      </c>
      <c r="O43" s="58" t="n">
        <v>12.9465788917382</v>
      </c>
      <c r="P43" s="58" t="n">
        <v>2.95918265742418</v>
      </c>
      <c r="Q43" s="57" t="n">
        <v>2</v>
      </c>
    </row>
    <row r="44" customFormat="false" ht="15" hidden="false" customHeight="true" outlineLevel="0" collapsed="false">
      <c r="B44" s="57" t="s">
        <v>4708</v>
      </c>
      <c r="C44" s="57" t="s">
        <v>305</v>
      </c>
      <c r="D44" s="57" t="s">
        <v>306</v>
      </c>
      <c r="E44" s="57" t="s">
        <v>5578</v>
      </c>
      <c r="F44" s="57" t="s">
        <v>4617</v>
      </c>
      <c r="G44" s="57" t="s">
        <v>4709</v>
      </c>
      <c r="H44" s="57" t="s">
        <v>5574</v>
      </c>
      <c r="I44" s="58" t="n">
        <v>4</v>
      </c>
      <c r="J44" s="57"/>
      <c r="K44" s="57" t="s">
        <v>5455</v>
      </c>
      <c r="L44" s="58" t="n">
        <v>0</v>
      </c>
      <c r="M44" s="58" t="n">
        <v>58.7871763676994</v>
      </c>
      <c r="N44" s="57" t="s">
        <v>5440</v>
      </c>
      <c r="O44" s="58" t="n">
        <v>12.9465788917382</v>
      </c>
      <c r="P44" s="58" t="n">
        <v>2.95918265742418</v>
      </c>
      <c r="Q44" s="57" t="n">
        <v>2</v>
      </c>
    </row>
    <row r="45" customFormat="false" ht="15" hidden="false" customHeight="true" outlineLevel="0" collapsed="false">
      <c r="B45" s="57" t="s">
        <v>4708</v>
      </c>
      <c r="C45" s="57" t="s">
        <v>305</v>
      </c>
      <c r="D45" s="57" t="s">
        <v>306</v>
      </c>
      <c r="E45" s="57" t="s">
        <v>5578</v>
      </c>
      <c r="F45" s="57" t="s">
        <v>4617</v>
      </c>
      <c r="G45" s="57" t="s">
        <v>4709</v>
      </c>
      <c r="H45" s="57" t="s">
        <v>5575</v>
      </c>
      <c r="I45" s="58" t="n">
        <v>4</v>
      </c>
      <c r="J45" s="57"/>
      <c r="K45" s="57" t="s">
        <v>5455</v>
      </c>
      <c r="L45" s="58" t="n">
        <v>0</v>
      </c>
      <c r="M45" s="58" t="n">
        <v>58.7871763676994</v>
      </c>
      <c r="N45" s="57" t="s">
        <v>5440</v>
      </c>
      <c r="O45" s="58" t="n">
        <v>12.9465788917382</v>
      </c>
      <c r="P45" s="58" t="n">
        <v>2.95918265742418</v>
      </c>
      <c r="Q45" s="57" t="n">
        <v>2</v>
      </c>
    </row>
    <row r="46" customFormat="false" ht="15" hidden="false" customHeight="true" outlineLevel="0" collapsed="false">
      <c r="B46" s="57" t="s">
        <v>4708</v>
      </c>
      <c r="C46" s="57" t="s">
        <v>305</v>
      </c>
      <c r="D46" s="57" t="s">
        <v>306</v>
      </c>
      <c r="E46" s="57" t="s">
        <v>5578</v>
      </c>
      <c r="F46" s="57" t="s">
        <v>4617</v>
      </c>
      <c r="G46" s="57" t="s">
        <v>4709</v>
      </c>
      <c r="H46" s="57" t="s">
        <v>5574</v>
      </c>
      <c r="I46" s="58" t="n">
        <v>4.5</v>
      </c>
      <c r="J46" s="57"/>
      <c r="K46" s="57" t="s">
        <v>5455</v>
      </c>
      <c r="L46" s="58" t="n">
        <v>0</v>
      </c>
      <c r="M46" s="58" t="n">
        <v>58.7871763676994</v>
      </c>
      <c r="N46" s="57" t="s">
        <v>5440</v>
      </c>
      <c r="O46" s="58" t="n">
        <v>12.9465788917382</v>
      </c>
      <c r="P46" s="58" t="n">
        <v>2.95918265742418</v>
      </c>
      <c r="Q46" s="57" t="n">
        <v>2</v>
      </c>
    </row>
    <row r="47" customFormat="false" ht="15" hidden="false" customHeight="true" outlineLevel="0" collapsed="false">
      <c r="B47" s="57" t="s">
        <v>4708</v>
      </c>
      <c r="C47" s="57" t="s">
        <v>305</v>
      </c>
      <c r="D47" s="57" t="s">
        <v>306</v>
      </c>
      <c r="E47" s="57" t="s">
        <v>5578</v>
      </c>
      <c r="F47" s="57" t="s">
        <v>4617</v>
      </c>
      <c r="G47" s="57" t="s">
        <v>4709</v>
      </c>
      <c r="H47" s="57" t="s">
        <v>5575</v>
      </c>
      <c r="I47" s="58" t="n">
        <v>4.5</v>
      </c>
      <c r="J47" s="57"/>
      <c r="K47" s="57" t="s">
        <v>5455</v>
      </c>
      <c r="L47" s="58" t="n">
        <v>0</v>
      </c>
      <c r="M47" s="58" t="n">
        <v>58.7871763676994</v>
      </c>
      <c r="N47" s="57" t="s">
        <v>5440</v>
      </c>
      <c r="O47" s="58" t="n">
        <v>12.9465788917382</v>
      </c>
      <c r="P47" s="58" t="n">
        <v>2.95918265742418</v>
      </c>
      <c r="Q47" s="57" t="n">
        <v>2</v>
      </c>
    </row>
    <row r="48" customFormat="false" ht="15" hidden="false" customHeight="true" outlineLevel="0" collapsed="false">
      <c r="B48" s="57" t="s">
        <v>4708</v>
      </c>
      <c r="C48" s="57" t="s">
        <v>354</v>
      </c>
      <c r="D48" s="57" t="s">
        <v>355</v>
      </c>
      <c r="E48" s="57" t="s">
        <v>5578</v>
      </c>
      <c r="F48" s="57" t="s">
        <v>4617</v>
      </c>
      <c r="G48" s="57" t="s">
        <v>4709</v>
      </c>
      <c r="H48" s="57" t="s">
        <v>5574</v>
      </c>
      <c r="I48" s="58" t="n">
        <v>3.5</v>
      </c>
      <c r="J48" s="57"/>
      <c r="K48" s="57" t="s">
        <v>5455</v>
      </c>
      <c r="L48" s="58" t="n">
        <v>0</v>
      </c>
      <c r="M48" s="58" t="n">
        <v>97.2875958097985</v>
      </c>
      <c r="N48" s="57" t="s">
        <v>5432</v>
      </c>
      <c r="O48" s="58" t="n">
        <v>12.7232333154745</v>
      </c>
      <c r="P48" s="58" t="n">
        <v>2.74487030659009</v>
      </c>
      <c r="Q48" s="57" t="n">
        <v>2</v>
      </c>
    </row>
    <row r="49" customFormat="false" ht="15" hidden="false" customHeight="true" outlineLevel="0" collapsed="false">
      <c r="B49" s="57" t="s">
        <v>4708</v>
      </c>
      <c r="C49" s="57" t="s">
        <v>354</v>
      </c>
      <c r="D49" s="57" t="s">
        <v>355</v>
      </c>
      <c r="E49" s="57" t="s">
        <v>5578</v>
      </c>
      <c r="F49" s="57" t="s">
        <v>4617</v>
      </c>
      <c r="G49" s="57" t="s">
        <v>4709</v>
      </c>
      <c r="H49" s="57" t="s">
        <v>5575</v>
      </c>
      <c r="I49" s="58" t="n">
        <v>3.5</v>
      </c>
      <c r="J49" s="57"/>
      <c r="K49" s="57" t="s">
        <v>5455</v>
      </c>
      <c r="L49" s="58" t="n">
        <v>0</v>
      </c>
      <c r="M49" s="58" t="n">
        <v>97.2875958097985</v>
      </c>
      <c r="N49" s="57" t="s">
        <v>5432</v>
      </c>
      <c r="O49" s="58" t="n">
        <v>12.7232333154745</v>
      </c>
      <c r="P49" s="58" t="n">
        <v>2.74487030659009</v>
      </c>
      <c r="Q49" s="57" t="n">
        <v>2</v>
      </c>
    </row>
    <row r="50" customFormat="false" ht="15" hidden="false" customHeight="true" outlineLevel="0" collapsed="false">
      <c r="B50" s="57" t="s">
        <v>4708</v>
      </c>
      <c r="C50" s="57" t="s">
        <v>354</v>
      </c>
      <c r="D50" s="57" t="s">
        <v>355</v>
      </c>
      <c r="E50" s="57" t="s">
        <v>5578</v>
      </c>
      <c r="F50" s="57" t="s">
        <v>4617</v>
      </c>
      <c r="G50" s="57" t="s">
        <v>4709</v>
      </c>
      <c r="H50" s="57" t="s">
        <v>5574</v>
      </c>
      <c r="I50" s="58" t="n">
        <v>4</v>
      </c>
      <c r="J50" s="57"/>
      <c r="K50" s="57" t="s">
        <v>5455</v>
      </c>
      <c r="L50" s="58" t="n">
        <v>0</v>
      </c>
      <c r="M50" s="58" t="n">
        <v>97.2875958097985</v>
      </c>
      <c r="N50" s="57" t="s">
        <v>5432</v>
      </c>
      <c r="O50" s="58" t="n">
        <v>12.7232333154745</v>
      </c>
      <c r="P50" s="58" t="n">
        <v>2.74487030659009</v>
      </c>
      <c r="Q50" s="57" t="n">
        <v>2</v>
      </c>
    </row>
    <row r="51" customFormat="false" ht="15" hidden="false" customHeight="true" outlineLevel="0" collapsed="false">
      <c r="B51" s="57" t="s">
        <v>4708</v>
      </c>
      <c r="C51" s="57" t="s">
        <v>354</v>
      </c>
      <c r="D51" s="57" t="s">
        <v>355</v>
      </c>
      <c r="E51" s="57" t="s">
        <v>5578</v>
      </c>
      <c r="F51" s="57" t="s">
        <v>4617</v>
      </c>
      <c r="G51" s="57" t="s">
        <v>4709</v>
      </c>
      <c r="H51" s="57" t="s">
        <v>5575</v>
      </c>
      <c r="I51" s="58" t="n">
        <v>4</v>
      </c>
      <c r="J51" s="57"/>
      <c r="K51" s="57" t="s">
        <v>5455</v>
      </c>
      <c r="L51" s="58" t="n">
        <v>0</v>
      </c>
      <c r="M51" s="58" t="n">
        <v>97.2875958097985</v>
      </c>
      <c r="N51" s="57" t="s">
        <v>5432</v>
      </c>
      <c r="O51" s="58" t="n">
        <v>12.7232333154745</v>
      </c>
      <c r="P51" s="58" t="n">
        <v>2.74487030659009</v>
      </c>
      <c r="Q51" s="57" t="n">
        <v>2</v>
      </c>
    </row>
    <row r="52" customFormat="false" ht="15" hidden="false" customHeight="true" outlineLevel="0" collapsed="false">
      <c r="B52" s="57" t="s">
        <v>4708</v>
      </c>
      <c r="C52" s="57" t="s">
        <v>354</v>
      </c>
      <c r="D52" s="57" t="s">
        <v>355</v>
      </c>
      <c r="E52" s="57" t="s">
        <v>5578</v>
      </c>
      <c r="F52" s="57" t="s">
        <v>4617</v>
      </c>
      <c r="G52" s="57" t="s">
        <v>4709</v>
      </c>
      <c r="H52" s="57" t="s">
        <v>5574</v>
      </c>
      <c r="I52" s="58" t="n">
        <v>4.5</v>
      </c>
      <c r="J52" s="57"/>
      <c r="K52" s="57" t="s">
        <v>5455</v>
      </c>
      <c r="L52" s="58" t="n">
        <v>0</v>
      </c>
      <c r="M52" s="58" t="n">
        <v>97.2875958097985</v>
      </c>
      <c r="N52" s="57" t="s">
        <v>5432</v>
      </c>
      <c r="O52" s="58" t="n">
        <v>12.7232333154745</v>
      </c>
      <c r="P52" s="58" t="n">
        <v>2.74487030659009</v>
      </c>
      <c r="Q52" s="57" t="n">
        <v>2</v>
      </c>
    </row>
    <row r="53" customFormat="false" ht="15" hidden="false" customHeight="true" outlineLevel="0" collapsed="false">
      <c r="B53" s="57" t="s">
        <v>4708</v>
      </c>
      <c r="C53" s="57" t="s">
        <v>354</v>
      </c>
      <c r="D53" s="57" t="s">
        <v>355</v>
      </c>
      <c r="E53" s="57" t="s">
        <v>5578</v>
      </c>
      <c r="F53" s="57" t="s">
        <v>4617</v>
      </c>
      <c r="G53" s="57" t="s">
        <v>4709</v>
      </c>
      <c r="H53" s="57" t="s">
        <v>5575</v>
      </c>
      <c r="I53" s="58" t="n">
        <v>4.5</v>
      </c>
      <c r="J53" s="57"/>
      <c r="K53" s="57" t="s">
        <v>5455</v>
      </c>
      <c r="L53" s="58" t="n">
        <v>0</v>
      </c>
      <c r="M53" s="58" t="n">
        <v>97.2875958097985</v>
      </c>
      <c r="N53" s="57" t="s">
        <v>5432</v>
      </c>
      <c r="O53" s="58" t="n">
        <v>12.7232333154745</v>
      </c>
      <c r="P53" s="58" t="n">
        <v>2.74487030659009</v>
      </c>
      <c r="Q53" s="57" t="n">
        <v>2</v>
      </c>
    </row>
    <row r="54" customFormat="false" ht="15" hidden="false" customHeight="true" outlineLevel="0" collapsed="false">
      <c r="B54" s="57" t="s">
        <v>4708</v>
      </c>
      <c r="C54" s="57" t="s">
        <v>331</v>
      </c>
      <c r="D54" s="57" t="s">
        <v>332</v>
      </c>
      <c r="E54" s="57" t="s">
        <v>5578</v>
      </c>
      <c r="F54" s="57" t="s">
        <v>4617</v>
      </c>
      <c r="G54" s="57" t="s">
        <v>4709</v>
      </c>
      <c r="H54" s="57" t="s">
        <v>5574</v>
      </c>
      <c r="I54" s="58" t="n">
        <v>3.5</v>
      </c>
      <c r="J54" s="57"/>
      <c r="K54" s="57" t="s">
        <v>5455</v>
      </c>
      <c r="L54" s="58" t="n">
        <v>0</v>
      </c>
      <c r="M54" s="58" t="n">
        <v>97.9944721835587</v>
      </c>
      <c r="N54" s="57" t="s">
        <v>5423</v>
      </c>
      <c r="O54" s="58" t="n">
        <v>7.39964999172256</v>
      </c>
      <c r="P54" s="58" t="n">
        <v>2.4248960802476</v>
      </c>
      <c r="Q54" s="57" t="n">
        <v>2</v>
      </c>
    </row>
    <row r="55" customFormat="false" ht="15" hidden="false" customHeight="true" outlineLevel="0" collapsed="false">
      <c r="B55" s="57" t="s">
        <v>4708</v>
      </c>
      <c r="C55" s="57" t="s">
        <v>331</v>
      </c>
      <c r="D55" s="57" t="s">
        <v>332</v>
      </c>
      <c r="E55" s="57" t="s">
        <v>5578</v>
      </c>
      <c r="F55" s="57" t="s">
        <v>4617</v>
      </c>
      <c r="G55" s="57" t="s">
        <v>4709</v>
      </c>
      <c r="H55" s="57" t="s">
        <v>5575</v>
      </c>
      <c r="I55" s="58" t="n">
        <v>3.5</v>
      </c>
      <c r="J55" s="57"/>
      <c r="K55" s="57" t="s">
        <v>5455</v>
      </c>
      <c r="L55" s="58" t="n">
        <v>0</v>
      </c>
      <c r="M55" s="58" t="n">
        <v>97.9944721835587</v>
      </c>
      <c r="N55" s="57" t="s">
        <v>5423</v>
      </c>
      <c r="O55" s="58" t="n">
        <v>7.39964999172256</v>
      </c>
      <c r="P55" s="58" t="n">
        <v>2.4248960802476</v>
      </c>
      <c r="Q55" s="57" t="n">
        <v>2</v>
      </c>
    </row>
    <row r="56" customFormat="false" ht="15" hidden="false" customHeight="true" outlineLevel="0" collapsed="false">
      <c r="B56" s="57" t="s">
        <v>4708</v>
      </c>
      <c r="C56" s="57" t="s">
        <v>331</v>
      </c>
      <c r="D56" s="57" t="s">
        <v>332</v>
      </c>
      <c r="E56" s="57" t="s">
        <v>5578</v>
      </c>
      <c r="F56" s="57" t="s">
        <v>4617</v>
      </c>
      <c r="G56" s="57" t="s">
        <v>4709</v>
      </c>
      <c r="H56" s="57" t="s">
        <v>5574</v>
      </c>
      <c r="I56" s="58" t="n">
        <v>4</v>
      </c>
      <c r="J56" s="57"/>
      <c r="K56" s="57" t="s">
        <v>5455</v>
      </c>
      <c r="L56" s="58" t="n">
        <v>0</v>
      </c>
      <c r="M56" s="58" t="n">
        <v>97.9944721835587</v>
      </c>
      <c r="N56" s="57" t="s">
        <v>5423</v>
      </c>
      <c r="O56" s="58" t="n">
        <v>7.39964999172256</v>
      </c>
      <c r="P56" s="58" t="n">
        <v>2.4248960802476</v>
      </c>
      <c r="Q56" s="57" t="n">
        <v>2</v>
      </c>
    </row>
    <row r="57" customFormat="false" ht="15" hidden="false" customHeight="true" outlineLevel="0" collapsed="false">
      <c r="B57" s="57" t="s">
        <v>4708</v>
      </c>
      <c r="C57" s="57" t="s">
        <v>331</v>
      </c>
      <c r="D57" s="57" t="s">
        <v>332</v>
      </c>
      <c r="E57" s="57" t="s">
        <v>5578</v>
      </c>
      <c r="F57" s="57" t="s">
        <v>4617</v>
      </c>
      <c r="G57" s="57" t="s">
        <v>4709</v>
      </c>
      <c r="H57" s="57" t="s">
        <v>5575</v>
      </c>
      <c r="I57" s="58" t="n">
        <v>4</v>
      </c>
      <c r="J57" s="57"/>
      <c r="K57" s="57" t="s">
        <v>5455</v>
      </c>
      <c r="L57" s="58" t="n">
        <v>0</v>
      </c>
      <c r="M57" s="58" t="n">
        <v>97.9944721835587</v>
      </c>
      <c r="N57" s="57" t="s">
        <v>5423</v>
      </c>
      <c r="O57" s="58" t="n">
        <v>7.39964999172256</v>
      </c>
      <c r="P57" s="58" t="n">
        <v>2.4248960802476</v>
      </c>
      <c r="Q57" s="57" t="n">
        <v>2</v>
      </c>
    </row>
    <row r="58" customFormat="false" ht="15" hidden="false" customHeight="true" outlineLevel="0" collapsed="false">
      <c r="B58" s="57" t="s">
        <v>4708</v>
      </c>
      <c r="C58" s="57" t="s">
        <v>331</v>
      </c>
      <c r="D58" s="57" t="s">
        <v>332</v>
      </c>
      <c r="E58" s="57" t="s">
        <v>5578</v>
      </c>
      <c r="F58" s="57" t="s">
        <v>4617</v>
      </c>
      <c r="G58" s="57" t="s">
        <v>4709</v>
      </c>
      <c r="H58" s="57" t="s">
        <v>5574</v>
      </c>
      <c r="I58" s="58" t="n">
        <v>4.5</v>
      </c>
      <c r="J58" s="57"/>
      <c r="K58" s="57" t="s">
        <v>5455</v>
      </c>
      <c r="L58" s="58" t="n">
        <v>0</v>
      </c>
      <c r="M58" s="58" t="n">
        <v>97.9944721835587</v>
      </c>
      <c r="N58" s="57" t="s">
        <v>5423</v>
      </c>
      <c r="O58" s="58" t="n">
        <v>7.39964999172256</v>
      </c>
      <c r="P58" s="58" t="n">
        <v>2.4248960802476</v>
      </c>
      <c r="Q58" s="57" t="n">
        <v>2</v>
      </c>
    </row>
    <row r="59" customFormat="false" ht="15" hidden="false" customHeight="true" outlineLevel="0" collapsed="false">
      <c r="B59" s="57" t="s">
        <v>4708</v>
      </c>
      <c r="C59" s="57" t="s">
        <v>331</v>
      </c>
      <c r="D59" s="57" t="s">
        <v>332</v>
      </c>
      <c r="E59" s="57" t="s">
        <v>5578</v>
      </c>
      <c r="F59" s="57" t="s">
        <v>4617</v>
      </c>
      <c r="G59" s="57" t="s">
        <v>4709</v>
      </c>
      <c r="H59" s="57" t="s">
        <v>5575</v>
      </c>
      <c r="I59" s="58" t="n">
        <v>4.5</v>
      </c>
      <c r="J59" s="57"/>
      <c r="K59" s="57" t="s">
        <v>5455</v>
      </c>
      <c r="L59" s="58" t="n">
        <v>0</v>
      </c>
      <c r="M59" s="58" t="n">
        <v>97.9944721835587</v>
      </c>
      <c r="N59" s="57" t="s">
        <v>5423</v>
      </c>
      <c r="O59" s="58" t="n">
        <v>7.39964999172256</v>
      </c>
      <c r="P59" s="58" t="n">
        <v>2.4248960802476</v>
      </c>
      <c r="Q59" s="57" t="n">
        <v>2</v>
      </c>
    </row>
    <row r="60" customFormat="false" ht="15" hidden="false" customHeight="true" outlineLevel="0" collapsed="false">
      <c r="B60" s="57" t="s">
        <v>4708</v>
      </c>
      <c r="C60" s="57" t="s">
        <v>320</v>
      </c>
      <c r="D60" s="57" t="s">
        <v>321</v>
      </c>
      <c r="E60" s="57" t="s">
        <v>5576</v>
      </c>
      <c r="F60" s="57" t="s">
        <v>4617</v>
      </c>
      <c r="G60" s="57" t="s">
        <v>4709</v>
      </c>
      <c r="H60" s="57" t="s">
        <v>5574</v>
      </c>
      <c r="I60" s="58" t="n">
        <v>3.5</v>
      </c>
      <c r="J60" s="57"/>
      <c r="K60" s="57" t="s">
        <v>5455</v>
      </c>
      <c r="L60" s="58" t="n">
        <v>61.2793071604605</v>
      </c>
      <c r="M60" s="58" t="n">
        <v>96.9535938568615</v>
      </c>
      <c r="N60" s="57" t="s">
        <v>5411</v>
      </c>
      <c r="O60" s="58" t="n">
        <v>3.96864586477555</v>
      </c>
      <c r="P60" s="58" t="n">
        <v>2.99291596941843</v>
      </c>
      <c r="Q60" s="57" t="n">
        <v>2</v>
      </c>
    </row>
    <row r="61" customFormat="false" ht="15" hidden="false" customHeight="true" outlineLevel="0" collapsed="false">
      <c r="B61" s="57" t="s">
        <v>4708</v>
      </c>
      <c r="C61" s="57" t="s">
        <v>320</v>
      </c>
      <c r="D61" s="57" t="s">
        <v>321</v>
      </c>
      <c r="E61" s="57" t="s">
        <v>5576</v>
      </c>
      <c r="F61" s="57" t="s">
        <v>4617</v>
      </c>
      <c r="G61" s="57" t="s">
        <v>4709</v>
      </c>
      <c r="H61" s="57" t="s">
        <v>5575</v>
      </c>
      <c r="I61" s="58" t="n">
        <v>3.5</v>
      </c>
      <c r="J61" s="57"/>
      <c r="K61" s="57" t="s">
        <v>5455</v>
      </c>
      <c r="L61" s="58" t="n">
        <v>61.2793071604605</v>
      </c>
      <c r="M61" s="58" t="n">
        <v>96.9535938568615</v>
      </c>
      <c r="N61" s="57" t="s">
        <v>5411</v>
      </c>
      <c r="O61" s="58" t="n">
        <v>3.96864586477555</v>
      </c>
      <c r="P61" s="58" t="n">
        <v>2.99291596941843</v>
      </c>
      <c r="Q61" s="57" t="n">
        <v>2</v>
      </c>
    </row>
    <row r="62" customFormat="false" ht="15" hidden="false" customHeight="true" outlineLevel="0" collapsed="false">
      <c r="B62" s="57" t="s">
        <v>4708</v>
      </c>
      <c r="C62" s="57" t="s">
        <v>320</v>
      </c>
      <c r="D62" s="57" t="s">
        <v>321</v>
      </c>
      <c r="E62" s="57" t="s">
        <v>5576</v>
      </c>
      <c r="F62" s="57" t="s">
        <v>4617</v>
      </c>
      <c r="G62" s="57" t="s">
        <v>4709</v>
      </c>
      <c r="H62" s="57" t="s">
        <v>5574</v>
      </c>
      <c r="I62" s="58" t="n">
        <v>4</v>
      </c>
      <c r="J62" s="57" t="s">
        <v>389</v>
      </c>
      <c r="K62" s="57" t="s">
        <v>5577</v>
      </c>
      <c r="L62" s="58" t="n">
        <v>61.2793071604605</v>
      </c>
      <c r="M62" s="58" t="n">
        <v>96.9535938568615</v>
      </c>
      <c r="N62" s="57" t="s">
        <v>5411</v>
      </c>
      <c r="O62" s="58" t="n">
        <v>3.96864586477555</v>
      </c>
      <c r="P62" s="58" t="n">
        <v>2.99291596941843</v>
      </c>
      <c r="Q62" s="57" t="n">
        <v>2</v>
      </c>
    </row>
    <row r="63" customFormat="false" ht="15" hidden="false" customHeight="true" outlineLevel="0" collapsed="false">
      <c r="B63" s="57" t="s">
        <v>4708</v>
      </c>
      <c r="C63" s="57" t="s">
        <v>320</v>
      </c>
      <c r="D63" s="57" t="s">
        <v>321</v>
      </c>
      <c r="E63" s="57" t="s">
        <v>5576</v>
      </c>
      <c r="F63" s="57" t="s">
        <v>4617</v>
      </c>
      <c r="G63" s="57" t="s">
        <v>4709</v>
      </c>
      <c r="H63" s="57" t="s">
        <v>5575</v>
      </c>
      <c r="I63" s="58" t="n">
        <v>4</v>
      </c>
      <c r="J63" s="57"/>
      <c r="K63" s="57" t="s">
        <v>5455</v>
      </c>
      <c r="L63" s="58" t="n">
        <v>61.2793071604605</v>
      </c>
      <c r="M63" s="58" t="n">
        <v>96.9535938568615</v>
      </c>
      <c r="N63" s="57" t="s">
        <v>5411</v>
      </c>
      <c r="O63" s="58" t="n">
        <v>3.96864586477555</v>
      </c>
      <c r="P63" s="58" t="n">
        <v>2.99291596941843</v>
      </c>
      <c r="Q63" s="57" t="n">
        <v>2</v>
      </c>
    </row>
    <row r="64" customFormat="false" ht="15" hidden="false" customHeight="true" outlineLevel="0" collapsed="false">
      <c r="B64" s="57" t="s">
        <v>4708</v>
      </c>
      <c r="C64" s="57" t="s">
        <v>320</v>
      </c>
      <c r="D64" s="57" t="s">
        <v>321</v>
      </c>
      <c r="E64" s="57" t="s">
        <v>5576</v>
      </c>
      <c r="F64" s="57" t="s">
        <v>4617</v>
      </c>
      <c r="G64" s="57" t="s">
        <v>4709</v>
      </c>
      <c r="H64" s="57" t="s">
        <v>5574</v>
      </c>
      <c r="I64" s="58" t="n">
        <v>4.5</v>
      </c>
      <c r="J64" s="57" t="s">
        <v>389</v>
      </c>
      <c r="K64" s="57" t="s">
        <v>5577</v>
      </c>
      <c r="L64" s="58" t="n">
        <v>61.2793071604605</v>
      </c>
      <c r="M64" s="58" t="n">
        <v>96.9535938568615</v>
      </c>
      <c r="N64" s="57" t="s">
        <v>5411</v>
      </c>
      <c r="O64" s="58" t="n">
        <v>3.96864586477555</v>
      </c>
      <c r="P64" s="58" t="n">
        <v>2.99291596941843</v>
      </c>
      <c r="Q64" s="57" t="n">
        <v>2</v>
      </c>
    </row>
    <row r="65" customFormat="false" ht="15" hidden="false" customHeight="true" outlineLevel="0" collapsed="false">
      <c r="B65" s="57" t="s">
        <v>4708</v>
      </c>
      <c r="C65" s="57" t="s">
        <v>320</v>
      </c>
      <c r="D65" s="57" t="s">
        <v>321</v>
      </c>
      <c r="E65" s="57" t="s">
        <v>5576</v>
      </c>
      <c r="F65" s="57" t="s">
        <v>4617</v>
      </c>
      <c r="G65" s="57" t="s">
        <v>4709</v>
      </c>
      <c r="H65" s="57" t="s">
        <v>5575</v>
      </c>
      <c r="I65" s="58" t="n">
        <v>4.5</v>
      </c>
      <c r="J65" s="57"/>
      <c r="K65" s="57" t="s">
        <v>5455</v>
      </c>
      <c r="L65" s="58" t="n">
        <v>61.2793071604605</v>
      </c>
      <c r="M65" s="58" t="n">
        <v>96.9535938568615</v>
      </c>
      <c r="N65" s="57" t="s">
        <v>5411</v>
      </c>
      <c r="O65" s="58" t="n">
        <v>3.96864586477555</v>
      </c>
      <c r="P65" s="58" t="n">
        <v>2.99291596941843</v>
      </c>
      <c r="Q65" s="57" t="n">
        <v>2</v>
      </c>
    </row>
    <row r="66" customFormat="false" ht="15" hidden="false" customHeight="true" outlineLevel="0" collapsed="false">
      <c r="B66" s="57" t="s">
        <v>4708</v>
      </c>
      <c r="C66" s="57" t="s">
        <v>345</v>
      </c>
      <c r="D66" s="57" t="s">
        <v>346</v>
      </c>
      <c r="E66" s="57" t="s">
        <v>5576</v>
      </c>
      <c r="F66" s="57" t="s">
        <v>4617</v>
      </c>
      <c r="G66" s="57" t="s">
        <v>4709</v>
      </c>
      <c r="H66" s="57" t="s">
        <v>5574</v>
      </c>
      <c r="I66" s="58" t="n">
        <v>3.5</v>
      </c>
      <c r="J66" s="57" t="s">
        <v>530</v>
      </c>
      <c r="K66" s="57" t="s">
        <v>530</v>
      </c>
      <c r="L66" s="58" t="n">
        <v>46.9940515832701</v>
      </c>
      <c r="M66" s="58" t="n">
        <v>46.9940515832701</v>
      </c>
      <c r="N66" s="57" t="s">
        <v>5423</v>
      </c>
      <c r="O66" s="58" t="n">
        <v>3.03057618284051</v>
      </c>
      <c r="P66" s="58" t="n">
        <v>3.03057618284051</v>
      </c>
      <c r="Q66" s="57" t="n">
        <v>2</v>
      </c>
    </row>
    <row r="67" customFormat="false" ht="15" hidden="false" customHeight="true" outlineLevel="0" collapsed="false">
      <c r="B67" s="57" t="s">
        <v>4708</v>
      </c>
      <c r="C67" s="57" t="s">
        <v>345</v>
      </c>
      <c r="D67" s="57" t="s">
        <v>346</v>
      </c>
      <c r="E67" s="57" t="s">
        <v>5576</v>
      </c>
      <c r="F67" s="57" t="s">
        <v>4617</v>
      </c>
      <c r="G67" s="57" t="s">
        <v>4709</v>
      </c>
      <c r="H67" s="57" t="s">
        <v>5575</v>
      </c>
      <c r="I67" s="58" t="n">
        <v>3.5</v>
      </c>
      <c r="J67" s="57"/>
      <c r="K67" s="57"/>
      <c r="L67" s="58" t="n">
        <v>46.9940515832701</v>
      </c>
      <c r="M67" s="58" t="n">
        <v>46.9940515832701</v>
      </c>
      <c r="N67" s="57" t="s">
        <v>5423</v>
      </c>
      <c r="O67" s="58" t="n">
        <v>3.03057618284051</v>
      </c>
      <c r="P67" s="58" t="n">
        <v>3.03057618284051</v>
      </c>
      <c r="Q67" s="57" t="n">
        <v>2</v>
      </c>
    </row>
    <row r="68" customFormat="false" ht="15" hidden="false" customHeight="true" outlineLevel="0" collapsed="false">
      <c r="B68" s="57" t="s">
        <v>4708</v>
      </c>
      <c r="C68" s="57" t="s">
        <v>345</v>
      </c>
      <c r="D68" s="57" t="s">
        <v>346</v>
      </c>
      <c r="E68" s="57" t="s">
        <v>5576</v>
      </c>
      <c r="F68" s="57" t="s">
        <v>4617</v>
      </c>
      <c r="G68" s="57" t="s">
        <v>4709</v>
      </c>
      <c r="H68" s="57" t="s">
        <v>5574</v>
      </c>
      <c r="I68" s="58" t="n">
        <v>4</v>
      </c>
      <c r="J68" s="57" t="s">
        <v>530</v>
      </c>
      <c r="K68" s="57" t="s">
        <v>530</v>
      </c>
      <c r="L68" s="58" t="n">
        <v>46.9940515832701</v>
      </c>
      <c r="M68" s="58" t="n">
        <v>46.9940515832701</v>
      </c>
      <c r="N68" s="57" t="s">
        <v>5423</v>
      </c>
      <c r="O68" s="58" t="n">
        <v>3.03057618284051</v>
      </c>
      <c r="P68" s="58" t="n">
        <v>3.03057618284051</v>
      </c>
      <c r="Q68" s="57" t="n">
        <v>2</v>
      </c>
    </row>
    <row r="69" customFormat="false" ht="15" hidden="false" customHeight="true" outlineLevel="0" collapsed="false">
      <c r="B69" s="57" t="s">
        <v>4708</v>
      </c>
      <c r="C69" s="57" t="s">
        <v>345</v>
      </c>
      <c r="D69" s="57" t="s">
        <v>346</v>
      </c>
      <c r="E69" s="57" t="s">
        <v>5576</v>
      </c>
      <c r="F69" s="57" t="s">
        <v>4617</v>
      </c>
      <c r="G69" s="57" t="s">
        <v>4709</v>
      </c>
      <c r="H69" s="57" t="s">
        <v>5575</v>
      </c>
      <c r="I69" s="58" t="n">
        <v>4</v>
      </c>
      <c r="J69" s="57"/>
      <c r="K69" s="57"/>
      <c r="L69" s="58" t="n">
        <v>46.9940515832701</v>
      </c>
      <c r="M69" s="58" t="n">
        <v>46.9940515832701</v>
      </c>
      <c r="N69" s="57" t="s">
        <v>5423</v>
      </c>
      <c r="O69" s="58" t="n">
        <v>3.03057618284051</v>
      </c>
      <c r="P69" s="58" t="n">
        <v>3.03057618284051</v>
      </c>
      <c r="Q69" s="57" t="n">
        <v>2</v>
      </c>
    </row>
    <row r="70" customFormat="false" ht="15" hidden="false" customHeight="true" outlineLevel="0" collapsed="false">
      <c r="B70" s="57" t="s">
        <v>4708</v>
      </c>
      <c r="C70" s="57" t="s">
        <v>345</v>
      </c>
      <c r="D70" s="57" t="s">
        <v>346</v>
      </c>
      <c r="E70" s="57" t="s">
        <v>5576</v>
      </c>
      <c r="F70" s="57" t="s">
        <v>4617</v>
      </c>
      <c r="G70" s="57" t="s">
        <v>4709</v>
      </c>
      <c r="H70" s="57" t="s">
        <v>5574</v>
      </c>
      <c r="I70" s="58" t="n">
        <v>4.5</v>
      </c>
      <c r="J70" s="57" t="s">
        <v>530</v>
      </c>
      <c r="K70" s="57" t="s">
        <v>530</v>
      </c>
      <c r="L70" s="58" t="n">
        <v>46.9940515832701</v>
      </c>
      <c r="M70" s="58" t="n">
        <v>46.9940515832701</v>
      </c>
      <c r="N70" s="57" t="s">
        <v>5423</v>
      </c>
      <c r="O70" s="58" t="n">
        <v>3.03057618284051</v>
      </c>
      <c r="P70" s="58" t="n">
        <v>3.03057618284051</v>
      </c>
      <c r="Q70" s="57" t="n">
        <v>2</v>
      </c>
    </row>
    <row r="71" customFormat="false" ht="15" hidden="false" customHeight="true" outlineLevel="0" collapsed="false">
      <c r="B71" s="57" t="s">
        <v>4708</v>
      </c>
      <c r="C71" s="57" t="s">
        <v>345</v>
      </c>
      <c r="D71" s="57" t="s">
        <v>346</v>
      </c>
      <c r="E71" s="57" t="s">
        <v>5576</v>
      </c>
      <c r="F71" s="57" t="s">
        <v>4617</v>
      </c>
      <c r="G71" s="57" t="s">
        <v>4709</v>
      </c>
      <c r="H71" s="57" t="s">
        <v>5575</v>
      </c>
      <c r="I71" s="58" t="n">
        <v>4.5</v>
      </c>
      <c r="J71" s="57"/>
      <c r="K71" s="57"/>
      <c r="L71" s="58" t="n">
        <v>46.9940515832701</v>
      </c>
      <c r="M71" s="58" t="n">
        <v>46.9940515832701</v>
      </c>
      <c r="N71" s="57" t="s">
        <v>5423</v>
      </c>
      <c r="O71" s="58" t="n">
        <v>3.03057618284051</v>
      </c>
      <c r="P71" s="58" t="n">
        <v>3.03057618284051</v>
      </c>
      <c r="Q71" s="57" t="n">
        <v>2</v>
      </c>
    </row>
    <row r="72" customFormat="false" ht="15" hidden="false" customHeight="true" outlineLevel="0" collapsed="false">
      <c r="B72" s="57" t="s">
        <v>4679</v>
      </c>
      <c r="C72" s="57" t="s">
        <v>350</v>
      </c>
      <c r="D72" s="57" t="s">
        <v>351</v>
      </c>
      <c r="E72" s="57" t="s">
        <v>5578</v>
      </c>
      <c r="F72" s="57" t="s">
        <v>4562</v>
      </c>
      <c r="G72" s="57" t="s">
        <v>4680</v>
      </c>
      <c r="H72" s="57" t="s">
        <v>5574</v>
      </c>
      <c r="I72" s="58" t="n">
        <v>3.5</v>
      </c>
      <c r="J72" s="57"/>
      <c r="K72" s="57" t="s">
        <v>5412</v>
      </c>
      <c r="L72" s="58" t="n">
        <v>0</v>
      </c>
      <c r="M72" s="58" t="n">
        <v>39.9329071181129</v>
      </c>
      <c r="N72" s="57" t="s">
        <v>5440</v>
      </c>
      <c r="O72" s="58" t="n">
        <v>6.88344317910738</v>
      </c>
      <c r="P72" s="58" t="n">
        <v>3.43273506114295</v>
      </c>
      <c r="Q72" s="57" t="n">
        <v>2</v>
      </c>
    </row>
    <row r="73" customFormat="false" ht="15" hidden="false" customHeight="true" outlineLevel="0" collapsed="false">
      <c r="B73" s="57" t="s">
        <v>4679</v>
      </c>
      <c r="C73" s="57" t="s">
        <v>350</v>
      </c>
      <c r="D73" s="57" t="s">
        <v>351</v>
      </c>
      <c r="E73" s="57" t="s">
        <v>5578</v>
      </c>
      <c r="F73" s="57" t="s">
        <v>4562</v>
      </c>
      <c r="G73" s="57" t="s">
        <v>4680</v>
      </c>
      <c r="H73" s="57" t="s">
        <v>5575</v>
      </c>
      <c r="I73" s="58" t="n">
        <v>3.5</v>
      </c>
      <c r="J73" s="57"/>
      <c r="K73" s="57"/>
      <c r="L73" s="58" t="n">
        <v>0</v>
      </c>
      <c r="M73" s="58" t="n">
        <v>39.9329071181129</v>
      </c>
      <c r="N73" s="57" t="s">
        <v>5440</v>
      </c>
      <c r="O73" s="58" t="n">
        <v>6.88344317910738</v>
      </c>
      <c r="P73" s="58" t="n">
        <v>3.43273506114295</v>
      </c>
      <c r="Q73" s="57" t="n">
        <v>2</v>
      </c>
    </row>
    <row r="74" customFormat="false" ht="15" hidden="false" customHeight="true" outlineLevel="0" collapsed="false">
      <c r="B74" s="57" t="s">
        <v>4679</v>
      </c>
      <c r="C74" s="57" t="s">
        <v>350</v>
      </c>
      <c r="D74" s="57" t="s">
        <v>351</v>
      </c>
      <c r="E74" s="57" t="s">
        <v>5578</v>
      </c>
      <c r="F74" s="57" t="s">
        <v>4562</v>
      </c>
      <c r="G74" s="57" t="s">
        <v>4680</v>
      </c>
      <c r="H74" s="57" t="s">
        <v>5574</v>
      </c>
      <c r="I74" s="58" t="n">
        <v>4</v>
      </c>
      <c r="J74" s="57"/>
      <c r="K74" s="57" t="s">
        <v>5412</v>
      </c>
      <c r="L74" s="58" t="n">
        <v>0</v>
      </c>
      <c r="M74" s="58" t="n">
        <v>39.9329071181129</v>
      </c>
      <c r="N74" s="57" t="s">
        <v>5440</v>
      </c>
      <c r="O74" s="58" t="n">
        <v>6.88344317910738</v>
      </c>
      <c r="P74" s="58" t="n">
        <v>3.43273506114295</v>
      </c>
      <c r="Q74" s="57" t="n">
        <v>2</v>
      </c>
    </row>
    <row r="75" customFormat="false" ht="15" hidden="false" customHeight="true" outlineLevel="0" collapsed="false">
      <c r="B75" s="57" t="s">
        <v>4679</v>
      </c>
      <c r="C75" s="57" t="s">
        <v>350</v>
      </c>
      <c r="D75" s="57" t="s">
        <v>351</v>
      </c>
      <c r="E75" s="57" t="s">
        <v>5578</v>
      </c>
      <c r="F75" s="57" t="s">
        <v>4562</v>
      </c>
      <c r="G75" s="57" t="s">
        <v>4680</v>
      </c>
      <c r="H75" s="57" t="s">
        <v>5575</v>
      </c>
      <c r="I75" s="58" t="n">
        <v>4</v>
      </c>
      <c r="J75" s="57"/>
      <c r="K75" s="57"/>
      <c r="L75" s="58" t="n">
        <v>0</v>
      </c>
      <c r="M75" s="58" t="n">
        <v>39.9329071181129</v>
      </c>
      <c r="N75" s="57" t="s">
        <v>5440</v>
      </c>
      <c r="O75" s="58" t="n">
        <v>6.88344317910738</v>
      </c>
      <c r="P75" s="58" t="n">
        <v>3.43273506114295</v>
      </c>
      <c r="Q75" s="57" t="n">
        <v>2</v>
      </c>
    </row>
    <row r="76" customFormat="false" ht="15" hidden="false" customHeight="true" outlineLevel="0" collapsed="false">
      <c r="B76" s="57" t="s">
        <v>4679</v>
      </c>
      <c r="C76" s="57" t="s">
        <v>350</v>
      </c>
      <c r="D76" s="57" t="s">
        <v>351</v>
      </c>
      <c r="E76" s="57" t="s">
        <v>5578</v>
      </c>
      <c r="F76" s="57" t="s">
        <v>4562</v>
      </c>
      <c r="G76" s="57" t="s">
        <v>4680</v>
      </c>
      <c r="H76" s="57" t="s">
        <v>5574</v>
      </c>
      <c r="I76" s="58" t="n">
        <v>4.5</v>
      </c>
      <c r="J76" s="57"/>
      <c r="K76" s="57" t="s">
        <v>5412</v>
      </c>
      <c r="L76" s="58" t="n">
        <v>0</v>
      </c>
      <c r="M76" s="58" t="n">
        <v>39.9329071181129</v>
      </c>
      <c r="N76" s="57" t="s">
        <v>5440</v>
      </c>
      <c r="O76" s="58" t="n">
        <v>6.88344317910738</v>
      </c>
      <c r="P76" s="58" t="n">
        <v>3.43273506114295</v>
      </c>
      <c r="Q76" s="57" t="n">
        <v>2</v>
      </c>
    </row>
    <row r="77" customFormat="false" ht="15" hidden="false" customHeight="true" outlineLevel="0" collapsed="false">
      <c r="B77" s="57" t="s">
        <v>4679</v>
      </c>
      <c r="C77" s="57" t="s">
        <v>350</v>
      </c>
      <c r="D77" s="57" t="s">
        <v>351</v>
      </c>
      <c r="E77" s="57" t="s">
        <v>5578</v>
      </c>
      <c r="F77" s="57" t="s">
        <v>4562</v>
      </c>
      <c r="G77" s="57" t="s">
        <v>4680</v>
      </c>
      <c r="H77" s="57" t="s">
        <v>5575</v>
      </c>
      <c r="I77" s="58" t="n">
        <v>4.5</v>
      </c>
      <c r="J77" s="57"/>
      <c r="K77" s="57" t="s">
        <v>5412</v>
      </c>
      <c r="L77" s="58" t="n">
        <v>0</v>
      </c>
      <c r="M77" s="58" t="n">
        <v>39.9329071181129</v>
      </c>
      <c r="N77" s="57" t="s">
        <v>5440</v>
      </c>
      <c r="O77" s="58" t="n">
        <v>6.88344317910738</v>
      </c>
      <c r="P77" s="58" t="n">
        <v>3.43273506114295</v>
      </c>
      <c r="Q77" s="57" t="n">
        <v>2</v>
      </c>
    </row>
    <row r="78" customFormat="false" ht="15" hidden="false" customHeight="true" outlineLevel="0" collapsed="false">
      <c r="B78" s="57" t="s">
        <v>4679</v>
      </c>
      <c r="C78" s="57" t="s">
        <v>357</v>
      </c>
      <c r="D78" s="57" t="s">
        <v>358</v>
      </c>
      <c r="E78" s="57" t="s">
        <v>5578</v>
      </c>
      <c r="F78" s="57" t="s">
        <v>4562</v>
      </c>
      <c r="G78" s="57" t="s">
        <v>4680</v>
      </c>
      <c r="H78" s="57" t="s">
        <v>5574</v>
      </c>
      <c r="I78" s="58" t="n">
        <v>3.5</v>
      </c>
      <c r="J78" s="57"/>
      <c r="K78" s="57" t="s">
        <v>5455</v>
      </c>
      <c r="L78" s="58" t="n">
        <v>0</v>
      </c>
      <c r="M78" s="58" t="n">
        <v>59.5733606584885</v>
      </c>
      <c r="N78" s="57" t="s">
        <v>5417</v>
      </c>
      <c r="O78" s="58" t="n">
        <v>10.127138440843</v>
      </c>
      <c r="P78" s="58" t="n">
        <v>3.49556604858212</v>
      </c>
      <c r="Q78" s="57" t="n">
        <v>2</v>
      </c>
    </row>
    <row r="79" customFormat="false" ht="15" hidden="false" customHeight="true" outlineLevel="0" collapsed="false">
      <c r="B79" s="57" t="s">
        <v>4679</v>
      </c>
      <c r="C79" s="57" t="s">
        <v>357</v>
      </c>
      <c r="D79" s="57" t="s">
        <v>358</v>
      </c>
      <c r="E79" s="57" t="s">
        <v>5578</v>
      </c>
      <c r="F79" s="57" t="s">
        <v>4562</v>
      </c>
      <c r="G79" s="57" t="s">
        <v>4680</v>
      </c>
      <c r="H79" s="57" t="s">
        <v>5575</v>
      </c>
      <c r="I79" s="58" t="n">
        <v>3.5</v>
      </c>
      <c r="J79" s="57"/>
      <c r="K79" s="57"/>
      <c r="L79" s="58" t="n">
        <v>0</v>
      </c>
      <c r="M79" s="58" t="n">
        <v>59.5733606584885</v>
      </c>
      <c r="N79" s="57" t="s">
        <v>5417</v>
      </c>
      <c r="O79" s="58" t="n">
        <v>10.127138440843</v>
      </c>
      <c r="P79" s="58" t="n">
        <v>3.49556604858212</v>
      </c>
      <c r="Q79" s="57" t="n">
        <v>2</v>
      </c>
    </row>
    <row r="80" customFormat="false" ht="15" hidden="false" customHeight="true" outlineLevel="0" collapsed="false">
      <c r="B80" s="57" t="s">
        <v>4679</v>
      </c>
      <c r="C80" s="57" t="s">
        <v>357</v>
      </c>
      <c r="D80" s="57" t="s">
        <v>358</v>
      </c>
      <c r="E80" s="57" t="s">
        <v>5578</v>
      </c>
      <c r="F80" s="57" t="s">
        <v>4562</v>
      </c>
      <c r="G80" s="57" t="s">
        <v>4680</v>
      </c>
      <c r="H80" s="57" t="s">
        <v>5574</v>
      </c>
      <c r="I80" s="58" t="n">
        <v>4</v>
      </c>
      <c r="J80" s="57"/>
      <c r="K80" s="57" t="s">
        <v>5455</v>
      </c>
      <c r="L80" s="58" t="n">
        <v>0</v>
      </c>
      <c r="M80" s="58" t="n">
        <v>59.5733606584885</v>
      </c>
      <c r="N80" s="57" t="s">
        <v>5417</v>
      </c>
      <c r="O80" s="58" t="n">
        <v>10.127138440843</v>
      </c>
      <c r="P80" s="58" t="n">
        <v>3.49556604858212</v>
      </c>
      <c r="Q80" s="57" t="n">
        <v>2</v>
      </c>
    </row>
    <row r="81" customFormat="false" ht="15" hidden="false" customHeight="true" outlineLevel="0" collapsed="false">
      <c r="B81" s="57" t="s">
        <v>4679</v>
      </c>
      <c r="C81" s="57" t="s">
        <v>357</v>
      </c>
      <c r="D81" s="57" t="s">
        <v>358</v>
      </c>
      <c r="E81" s="57" t="s">
        <v>5578</v>
      </c>
      <c r="F81" s="57" t="s">
        <v>4562</v>
      </c>
      <c r="G81" s="57" t="s">
        <v>4680</v>
      </c>
      <c r="H81" s="57" t="s">
        <v>5575</v>
      </c>
      <c r="I81" s="58" t="n">
        <v>4</v>
      </c>
      <c r="J81" s="57"/>
      <c r="K81" s="57" t="s">
        <v>5455</v>
      </c>
      <c r="L81" s="58" t="n">
        <v>0</v>
      </c>
      <c r="M81" s="58" t="n">
        <v>59.5733606584885</v>
      </c>
      <c r="N81" s="57" t="s">
        <v>5417</v>
      </c>
      <c r="O81" s="58" t="n">
        <v>10.127138440843</v>
      </c>
      <c r="P81" s="58" t="n">
        <v>3.49556604858212</v>
      </c>
      <c r="Q81" s="57" t="n">
        <v>2</v>
      </c>
    </row>
    <row r="82" customFormat="false" ht="15" hidden="false" customHeight="true" outlineLevel="0" collapsed="false">
      <c r="B82" s="57" t="s">
        <v>4679</v>
      </c>
      <c r="C82" s="57" t="s">
        <v>357</v>
      </c>
      <c r="D82" s="57" t="s">
        <v>358</v>
      </c>
      <c r="E82" s="57" t="s">
        <v>5578</v>
      </c>
      <c r="F82" s="57" t="s">
        <v>4562</v>
      </c>
      <c r="G82" s="57" t="s">
        <v>4680</v>
      </c>
      <c r="H82" s="57" t="s">
        <v>5574</v>
      </c>
      <c r="I82" s="58" t="n">
        <v>4.5</v>
      </c>
      <c r="J82" s="57"/>
      <c r="K82" s="57" t="s">
        <v>5455</v>
      </c>
      <c r="L82" s="58" t="n">
        <v>0</v>
      </c>
      <c r="M82" s="58" t="n">
        <v>59.5733606584885</v>
      </c>
      <c r="N82" s="57" t="s">
        <v>5417</v>
      </c>
      <c r="O82" s="58" t="n">
        <v>10.127138440843</v>
      </c>
      <c r="P82" s="58" t="n">
        <v>3.49556604858212</v>
      </c>
      <c r="Q82" s="57" t="n">
        <v>2</v>
      </c>
    </row>
    <row r="83" customFormat="false" ht="15" hidden="false" customHeight="true" outlineLevel="0" collapsed="false">
      <c r="B83" s="57" t="s">
        <v>4679</v>
      </c>
      <c r="C83" s="57" t="s">
        <v>357</v>
      </c>
      <c r="D83" s="57" t="s">
        <v>358</v>
      </c>
      <c r="E83" s="57" t="s">
        <v>5578</v>
      </c>
      <c r="F83" s="57" t="s">
        <v>4562</v>
      </c>
      <c r="G83" s="57" t="s">
        <v>4680</v>
      </c>
      <c r="H83" s="57" t="s">
        <v>5575</v>
      </c>
      <c r="I83" s="58" t="n">
        <v>4.5</v>
      </c>
      <c r="J83" s="57"/>
      <c r="K83" s="57" t="s">
        <v>5455</v>
      </c>
      <c r="L83" s="58" t="n">
        <v>0</v>
      </c>
      <c r="M83" s="58" t="n">
        <v>59.5733606584885</v>
      </c>
      <c r="N83" s="57" t="s">
        <v>5417</v>
      </c>
      <c r="O83" s="58" t="n">
        <v>10.127138440843</v>
      </c>
      <c r="P83" s="58" t="n">
        <v>3.49556604858212</v>
      </c>
      <c r="Q83" s="57" t="n">
        <v>2</v>
      </c>
    </row>
    <row r="84" customFormat="false" ht="15" hidden="false" customHeight="true" outlineLevel="0" collapsed="false">
      <c r="B84" s="57" t="s">
        <v>4679</v>
      </c>
      <c r="C84" s="57" t="s">
        <v>410</v>
      </c>
      <c r="D84" s="57" t="s">
        <v>411</v>
      </c>
      <c r="E84" s="57" t="s">
        <v>5375</v>
      </c>
      <c r="F84" s="57" t="s">
        <v>4562</v>
      </c>
      <c r="G84" s="57" t="s">
        <v>4680</v>
      </c>
      <c r="H84" s="57" t="s">
        <v>5574</v>
      </c>
      <c r="I84" s="58" t="n">
        <v>3.5</v>
      </c>
      <c r="J84" s="57" t="s">
        <v>341</v>
      </c>
      <c r="K84" s="57" t="s">
        <v>341</v>
      </c>
      <c r="L84" s="58" t="n">
        <v>59.8164714997342</v>
      </c>
      <c r="M84" s="58" t="n">
        <v>59.8164714997342</v>
      </c>
      <c r="N84" s="57" t="s">
        <v>5440</v>
      </c>
      <c r="O84" s="58" t="n">
        <v>3.2447130843882</v>
      </c>
      <c r="P84" s="58" t="n">
        <v>3.2447130843882</v>
      </c>
      <c r="Q84" s="57" t="n">
        <v>2</v>
      </c>
    </row>
    <row r="85" customFormat="false" ht="15" hidden="false" customHeight="true" outlineLevel="0" collapsed="false">
      <c r="B85" s="57" t="s">
        <v>4679</v>
      </c>
      <c r="C85" s="57" t="s">
        <v>410</v>
      </c>
      <c r="D85" s="57" t="s">
        <v>411</v>
      </c>
      <c r="E85" s="57" t="s">
        <v>5375</v>
      </c>
      <c r="F85" s="57" t="s">
        <v>4562</v>
      </c>
      <c r="G85" s="57" t="s">
        <v>4680</v>
      </c>
      <c r="H85" s="57" t="s">
        <v>5575</v>
      </c>
      <c r="I85" s="58" t="n">
        <v>3.5</v>
      </c>
      <c r="J85" s="57" t="s">
        <v>341</v>
      </c>
      <c r="K85" s="57" t="s">
        <v>341</v>
      </c>
      <c r="L85" s="58" t="n">
        <v>59.8164714997342</v>
      </c>
      <c r="M85" s="58" t="n">
        <v>59.8164714997342</v>
      </c>
      <c r="N85" s="57" t="s">
        <v>5440</v>
      </c>
      <c r="O85" s="58" t="n">
        <v>3.2447130843882</v>
      </c>
      <c r="P85" s="58" t="n">
        <v>3.2447130843882</v>
      </c>
      <c r="Q85" s="57" t="n">
        <v>2</v>
      </c>
    </row>
    <row r="86" customFormat="false" ht="15" hidden="false" customHeight="true" outlineLevel="0" collapsed="false">
      <c r="B86" s="57" t="s">
        <v>4679</v>
      </c>
      <c r="C86" s="57" t="s">
        <v>410</v>
      </c>
      <c r="D86" s="57" t="s">
        <v>411</v>
      </c>
      <c r="E86" s="57" t="s">
        <v>5375</v>
      </c>
      <c r="F86" s="57" t="s">
        <v>4562</v>
      </c>
      <c r="G86" s="57" t="s">
        <v>4680</v>
      </c>
      <c r="H86" s="57" t="s">
        <v>5574</v>
      </c>
      <c r="I86" s="58" t="n">
        <v>4</v>
      </c>
      <c r="J86" s="57" t="s">
        <v>341</v>
      </c>
      <c r="K86" s="57" t="s">
        <v>341</v>
      </c>
      <c r="L86" s="58" t="n">
        <v>59.8164714997342</v>
      </c>
      <c r="M86" s="58" t="n">
        <v>59.8164714997342</v>
      </c>
      <c r="N86" s="57" t="s">
        <v>5440</v>
      </c>
      <c r="O86" s="58" t="n">
        <v>3.2447130843882</v>
      </c>
      <c r="P86" s="58" t="n">
        <v>3.2447130843882</v>
      </c>
      <c r="Q86" s="57" t="n">
        <v>2</v>
      </c>
    </row>
    <row r="87" customFormat="false" ht="15" hidden="false" customHeight="true" outlineLevel="0" collapsed="false">
      <c r="B87" s="57" t="s">
        <v>4679</v>
      </c>
      <c r="C87" s="57" t="s">
        <v>410</v>
      </c>
      <c r="D87" s="57" t="s">
        <v>411</v>
      </c>
      <c r="E87" s="57" t="s">
        <v>5375</v>
      </c>
      <c r="F87" s="57" t="s">
        <v>4562</v>
      </c>
      <c r="G87" s="57" t="s">
        <v>4680</v>
      </c>
      <c r="H87" s="57" t="s">
        <v>5575</v>
      </c>
      <c r="I87" s="58" t="n">
        <v>4</v>
      </c>
      <c r="J87" s="57" t="s">
        <v>341</v>
      </c>
      <c r="K87" s="57" t="s">
        <v>341</v>
      </c>
      <c r="L87" s="58" t="n">
        <v>59.8164714997342</v>
      </c>
      <c r="M87" s="58" t="n">
        <v>59.8164714997342</v>
      </c>
      <c r="N87" s="57" t="s">
        <v>5440</v>
      </c>
      <c r="O87" s="58" t="n">
        <v>3.2447130843882</v>
      </c>
      <c r="P87" s="58" t="n">
        <v>3.2447130843882</v>
      </c>
      <c r="Q87" s="57" t="n">
        <v>2</v>
      </c>
    </row>
    <row r="88" customFormat="false" ht="15" hidden="false" customHeight="true" outlineLevel="0" collapsed="false">
      <c r="B88" s="57" t="s">
        <v>4679</v>
      </c>
      <c r="C88" s="57" t="s">
        <v>410</v>
      </c>
      <c r="D88" s="57" t="s">
        <v>411</v>
      </c>
      <c r="E88" s="57" t="s">
        <v>5375</v>
      </c>
      <c r="F88" s="57" t="s">
        <v>4562</v>
      </c>
      <c r="G88" s="57" t="s">
        <v>4680</v>
      </c>
      <c r="H88" s="57" t="s">
        <v>5574</v>
      </c>
      <c r="I88" s="58" t="n">
        <v>4.5</v>
      </c>
      <c r="J88" s="57" t="s">
        <v>341</v>
      </c>
      <c r="K88" s="57" t="s">
        <v>341</v>
      </c>
      <c r="L88" s="58" t="n">
        <v>59.8164714997342</v>
      </c>
      <c r="M88" s="58" t="n">
        <v>59.8164714997342</v>
      </c>
      <c r="N88" s="57" t="s">
        <v>5440</v>
      </c>
      <c r="O88" s="58" t="n">
        <v>3.2447130843882</v>
      </c>
      <c r="P88" s="58" t="n">
        <v>3.2447130843882</v>
      </c>
      <c r="Q88" s="57" t="n">
        <v>2</v>
      </c>
    </row>
    <row r="89" customFormat="false" ht="15" hidden="false" customHeight="true" outlineLevel="0" collapsed="false">
      <c r="B89" s="57" t="s">
        <v>4679</v>
      </c>
      <c r="C89" s="57" t="s">
        <v>410</v>
      </c>
      <c r="D89" s="57" t="s">
        <v>411</v>
      </c>
      <c r="E89" s="57" t="s">
        <v>5375</v>
      </c>
      <c r="F89" s="57" t="s">
        <v>4562</v>
      </c>
      <c r="G89" s="57" t="s">
        <v>4680</v>
      </c>
      <c r="H89" s="57" t="s">
        <v>5575</v>
      </c>
      <c r="I89" s="58" t="n">
        <v>4.5</v>
      </c>
      <c r="J89" s="57" t="s">
        <v>341</v>
      </c>
      <c r="K89" s="57" t="s">
        <v>341</v>
      </c>
      <c r="L89" s="58" t="n">
        <v>59.8164714997342</v>
      </c>
      <c r="M89" s="58" t="n">
        <v>59.8164714997342</v>
      </c>
      <c r="N89" s="57" t="s">
        <v>5440</v>
      </c>
      <c r="O89" s="58" t="n">
        <v>3.2447130843882</v>
      </c>
      <c r="P89" s="58" t="n">
        <v>3.2447130843882</v>
      </c>
      <c r="Q89" s="57" t="n">
        <v>2</v>
      </c>
    </row>
    <row r="90" customFormat="false" ht="15" hidden="false" customHeight="true" outlineLevel="0" collapsed="false">
      <c r="B90" s="57" t="s">
        <v>4679</v>
      </c>
      <c r="C90" s="57" t="s">
        <v>337</v>
      </c>
      <c r="D90" s="57" t="s">
        <v>338</v>
      </c>
      <c r="E90" s="57" t="s">
        <v>5578</v>
      </c>
      <c r="F90" s="57" t="s">
        <v>4562</v>
      </c>
      <c r="G90" s="57" t="s">
        <v>4680</v>
      </c>
      <c r="H90" s="57" t="s">
        <v>5574</v>
      </c>
      <c r="I90" s="58" t="n">
        <v>3.5</v>
      </c>
      <c r="J90" s="57"/>
      <c r="K90" s="57" t="s">
        <v>5412</v>
      </c>
      <c r="L90" s="58" t="n">
        <v>0</v>
      </c>
      <c r="M90" s="58" t="n">
        <v>23.8935803550277</v>
      </c>
      <c r="N90" s="57" t="s">
        <v>5432</v>
      </c>
      <c r="O90" s="58" t="n">
        <v>10.3907694132821</v>
      </c>
      <c r="P90" s="58" t="n">
        <v>3.42179017474768</v>
      </c>
      <c r="Q90" s="57" t="n">
        <v>2</v>
      </c>
    </row>
    <row r="91" customFormat="false" ht="15" hidden="false" customHeight="true" outlineLevel="0" collapsed="false">
      <c r="B91" s="57" t="s">
        <v>4679</v>
      </c>
      <c r="C91" s="57" t="s">
        <v>337</v>
      </c>
      <c r="D91" s="57" t="s">
        <v>338</v>
      </c>
      <c r="E91" s="57" t="s">
        <v>5578</v>
      </c>
      <c r="F91" s="57" t="s">
        <v>4562</v>
      </c>
      <c r="G91" s="57" t="s">
        <v>4680</v>
      </c>
      <c r="H91" s="57" t="s">
        <v>5575</v>
      </c>
      <c r="I91" s="58" t="n">
        <v>3.5</v>
      </c>
      <c r="J91" s="57"/>
      <c r="K91" s="57"/>
      <c r="L91" s="58" t="n">
        <v>0</v>
      </c>
      <c r="M91" s="58" t="n">
        <v>23.8935803550277</v>
      </c>
      <c r="N91" s="57" t="s">
        <v>5432</v>
      </c>
      <c r="O91" s="58" t="n">
        <v>10.3907694132821</v>
      </c>
      <c r="P91" s="58" t="n">
        <v>3.42179017474768</v>
      </c>
      <c r="Q91" s="57" t="n">
        <v>2</v>
      </c>
    </row>
    <row r="92" customFormat="false" ht="15" hidden="false" customHeight="true" outlineLevel="0" collapsed="false">
      <c r="B92" s="57" t="s">
        <v>4679</v>
      </c>
      <c r="C92" s="57" t="s">
        <v>337</v>
      </c>
      <c r="D92" s="57" t="s">
        <v>338</v>
      </c>
      <c r="E92" s="57" t="s">
        <v>5578</v>
      </c>
      <c r="F92" s="57" t="s">
        <v>4562</v>
      </c>
      <c r="G92" s="57" t="s">
        <v>4680</v>
      </c>
      <c r="H92" s="57" t="s">
        <v>5574</v>
      </c>
      <c r="I92" s="58" t="n">
        <v>4</v>
      </c>
      <c r="J92" s="57"/>
      <c r="K92" s="57" t="s">
        <v>5412</v>
      </c>
      <c r="L92" s="58" t="n">
        <v>0</v>
      </c>
      <c r="M92" s="58" t="n">
        <v>23.8935803550277</v>
      </c>
      <c r="N92" s="57" t="s">
        <v>5432</v>
      </c>
      <c r="O92" s="58" t="n">
        <v>10.3907694132821</v>
      </c>
      <c r="P92" s="58" t="n">
        <v>3.42179017474768</v>
      </c>
      <c r="Q92" s="57" t="n">
        <v>2</v>
      </c>
    </row>
    <row r="93" customFormat="false" ht="15" hidden="false" customHeight="true" outlineLevel="0" collapsed="false">
      <c r="B93" s="57" t="s">
        <v>4679</v>
      </c>
      <c r="C93" s="57" t="s">
        <v>337</v>
      </c>
      <c r="D93" s="57" t="s">
        <v>338</v>
      </c>
      <c r="E93" s="57" t="s">
        <v>5578</v>
      </c>
      <c r="F93" s="57" t="s">
        <v>4562</v>
      </c>
      <c r="G93" s="57" t="s">
        <v>4680</v>
      </c>
      <c r="H93" s="57" t="s">
        <v>5575</v>
      </c>
      <c r="I93" s="58" t="n">
        <v>4</v>
      </c>
      <c r="J93" s="57"/>
      <c r="K93" s="57"/>
      <c r="L93" s="58" t="n">
        <v>0</v>
      </c>
      <c r="M93" s="58" t="n">
        <v>23.8935803550277</v>
      </c>
      <c r="N93" s="57" t="s">
        <v>5432</v>
      </c>
      <c r="O93" s="58" t="n">
        <v>10.3907694132821</v>
      </c>
      <c r="P93" s="58" t="n">
        <v>3.42179017474768</v>
      </c>
      <c r="Q93" s="57" t="n">
        <v>2</v>
      </c>
    </row>
    <row r="94" customFormat="false" ht="15" hidden="false" customHeight="true" outlineLevel="0" collapsed="false">
      <c r="B94" s="57" t="s">
        <v>4679</v>
      </c>
      <c r="C94" s="57" t="s">
        <v>337</v>
      </c>
      <c r="D94" s="57" t="s">
        <v>338</v>
      </c>
      <c r="E94" s="57" t="s">
        <v>5578</v>
      </c>
      <c r="F94" s="57" t="s">
        <v>4562</v>
      </c>
      <c r="G94" s="57" t="s">
        <v>4680</v>
      </c>
      <c r="H94" s="57" t="s">
        <v>5574</v>
      </c>
      <c r="I94" s="58" t="n">
        <v>4.5</v>
      </c>
      <c r="J94" s="57"/>
      <c r="K94" s="57" t="s">
        <v>5412</v>
      </c>
      <c r="L94" s="58" t="n">
        <v>0</v>
      </c>
      <c r="M94" s="58" t="n">
        <v>23.8935803550277</v>
      </c>
      <c r="N94" s="57" t="s">
        <v>5432</v>
      </c>
      <c r="O94" s="58" t="n">
        <v>10.3907694132821</v>
      </c>
      <c r="P94" s="58" t="n">
        <v>3.42179017474768</v>
      </c>
      <c r="Q94" s="57" t="n">
        <v>2</v>
      </c>
    </row>
    <row r="95" customFormat="false" ht="15" hidden="false" customHeight="true" outlineLevel="0" collapsed="false">
      <c r="B95" s="57" t="s">
        <v>4679</v>
      </c>
      <c r="C95" s="57" t="s">
        <v>337</v>
      </c>
      <c r="D95" s="57" t="s">
        <v>338</v>
      </c>
      <c r="E95" s="57" t="s">
        <v>5578</v>
      </c>
      <c r="F95" s="57" t="s">
        <v>4562</v>
      </c>
      <c r="G95" s="57" t="s">
        <v>4680</v>
      </c>
      <c r="H95" s="57" t="s">
        <v>5575</v>
      </c>
      <c r="I95" s="58" t="n">
        <v>4.5</v>
      </c>
      <c r="J95" s="57"/>
      <c r="K95" s="57"/>
      <c r="L95" s="58" t="n">
        <v>0</v>
      </c>
      <c r="M95" s="58" t="n">
        <v>23.8935803550277</v>
      </c>
      <c r="N95" s="57" t="s">
        <v>5432</v>
      </c>
      <c r="O95" s="58" t="n">
        <v>10.3907694132821</v>
      </c>
      <c r="P95" s="58" t="n">
        <v>3.42179017474768</v>
      </c>
      <c r="Q95" s="57" t="n">
        <v>2</v>
      </c>
    </row>
    <row r="96" customFormat="false" ht="15" hidden="false" customHeight="true" outlineLevel="0" collapsed="false">
      <c r="B96" s="57" t="s">
        <v>4679</v>
      </c>
      <c r="C96" s="57" t="s">
        <v>363</v>
      </c>
      <c r="D96" s="57" t="s">
        <v>364</v>
      </c>
      <c r="E96" s="57" t="s">
        <v>5578</v>
      </c>
      <c r="F96" s="57" t="s">
        <v>4562</v>
      </c>
      <c r="G96" s="57" t="s">
        <v>4680</v>
      </c>
      <c r="H96" s="57" t="s">
        <v>5574</v>
      </c>
      <c r="I96" s="58" t="n">
        <v>3.5</v>
      </c>
      <c r="J96" s="57"/>
      <c r="K96" s="57" t="s">
        <v>5455</v>
      </c>
      <c r="L96" s="58" t="n">
        <v>0</v>
      </c>
      <c r="M96" s="58" t="n">
        <v>78.3093896718934</v>
      </c>
      <c r="N96" s="57" t="s">
        <v>5418</v>
      </c>
      <c r="O96" s="58" t="n">
        <v>12.4792165218815</v>
      </c>
      <c r="P96" s="58" t="n">
        <v>2.57237652764908</v>
      </c>
      <c r="Q96" s="57" t="n">
        <v>2</v>
      </c>
    </row>
    <row r="97" customFormat="false" ht="15" hidden="false" customHeight="true" outlineLevel="0" collapsed="false">
      <c r="B97" s="57" t="s">
        <v>4679</v>
      </c>
      <c r="C97" s="57" t="s">
        <v>363</v>
      </c>
      <c r="D97" s="57" t="s">
        <v>364</v>
      </c>
      <c r="E97" s="57" t="s">
        <v>5578</v>
      </c>
      <c r="F97" s="57" t="s">
        <v>4562</v>
      </c>
      <c r="G97" s="57" t="s">
        <v>4680</v>
      </c>
      <c r="H97" s="57" t="s">
        <v>5575</v>
      </c>
      <c r="I97" s="58" t="n">
        <v>3.5</v>
      </c>
      <c r="J97" s="57"/>
      <c r="K97" s="57"/>
      <c r="L97" s="58" t="n">
        <v>0</v>
      </c>
      <c r="M97" s="58" t="n">
        <v>78.3093896718934</v>
      </c>
      <c r="N97" s="57" t="s">
        <v>5418</v>
      </c>
      <c r="O97" s="58" t="n">
        <v>12.4792165218815</v>
      </c>
      <c r="P97" s="58" t="n">
        <v>2.57237652764908</v>
      </c>
      <c r="Q97" s="57" t="n">
        <v>2</v>
      </c>
    </row>
    <row r="98" customFormat="false" ht="15" hidden="false" customHeight="true" outlineLevel="0" collapsed="false">
      <c r="B98" s="57" t="s">
        <v>4679</v>
      </c>
      <c r="C98" s="57" t="s">
        <v>363</v>
      </c>
      <c r="D98" s="57" t="s">
        <v>364</v>
      </c>
      <c r="E98" s="57" t="s">
        <v>5578</v>
      </c>
      <c r="F98" s="57" t="s">
        <v>4562</v>
      </c>
      <c r="G98" s="57" t="s">
        <v>4680</v>
      </c>
      <c r="H98" s="57" t="s">
        <v>5574</v>
      </c>
      <c r="I98" s="58" t="n">
        <v>4</v>
      </c>
      <c r="J98" s="57"/>
      <c r="K98" s="57" t="s">
        <v>5455</v>
      </c>
      <c r="L98" s="58" t="n">
        <v>0</v>
      </c>
      <c r="M98" s="58" t="n">
        <v>78.3093896718934</v>
      </c>
      <c r="N98" s="57" t="s">
        <v>5418</v>
      </c>
      <c r="O98" s="58" t="n">
        <v>12.4792165218815</v>
      </c>
      <c r="P98" s="58" t="n">
        <v>2.57237652764908</v>
      </c>
      <c r="Q98" s="57" t="n">
        <v>2</v>
      </c>
    </row>
    <row r="99" customFormat="false" ht="15" hidden="false" customHeight="true" outlineLevel="0" collapsed="false">
      <c r="B99" s="57" t="s">
        <v>4679</v>
      </c>
      <c r="C99" s="57" t="s">
        <v>363</v>
      </c>
      <c r="D99" s="57" t="s">
        <v>364</v>
      </c>
      <c r="E99" s="57" t="s">
        <v>5578</v>
      </c>
      <c r="F99" s="57" t="s">
        <v>4562</v>
      </c>
      <c r="G99" s="57" t="s">
        <v>4680</v>
      </c>
      <c r="H99" s="57" t="s">
        <v>5575</v>
      </c>
      <c r="I99" s="58" t="n">
        <v>4</v>
      </c>
      <c r="J99" s="57"/>
      <c r="K99" s="57" t="s">
        <v>5455</v>
      </c>
      <c r="L99" s="58" t="n">
        <v>0</v>
      </c>
      <c r="M99" s="58" t="n">
        <v>78.3093896718934</v>
      </c>
      <c r="N99" s="57" t="s">
        <v>5418</v>
      </c>
      <c r="O99" s="58" t="n">
        <v>12.4792165218815</v>
      </c>
      <c r="P99" s="58" t="n">
        <v>2.57237652764908</v>
      </c>
      <c r="Q99" s="57" t="n">
        <v>2</v>
      </c>
    </row>
    <row r="100" customFormat="false" ht="15" hidden="false" customHeight="true" outlineLevel="0" collapsed="false">
      <c r="B100" s="57" t="s">
        <v>4679</v>
      </c>
      <c r="C100" s="57" t="s">
        <v>363</v>
      </c>
      <c r="D100" s="57" t="s">
        <v>364</v>
      </c>
      <c r="E100" s="57" t="s">
        <v>5578</v>
      </c>
      <c r="F100" s="57" t="s">
        <v>4562</v>
      </c>
      <c r="G100" s="57" t="s">
        <v>4680</v>
      </c>
      <c r="H100" s="57" t="s">
        <v>5574</v>
      </c>
      <c r="I100" s="58" t="n">
        <v>4.5</v>
      </c>
      <c r="J100" s="57"/>
      <c r="K100" s="57" t="s">
        <v>5455</v>
      </c>
      <c r="L100" s="58" t="n">
        <v>0</v>
      </c>
      <c r="M100" s="58" t="n">
        <v>78.3093896718934</v>
      </c>
      <c r="N100" s="57" t="s">
        <v>5418</v>
      </c>
      <c r="O100" s="58" t="n">
        <v>12.4792165218815</v>
      </c>
      <c r="P100" s="58" t="n">
        <v>2.57237652764908</v>
      </c>
      <c r="Q100" s="57" t="n">
        <v>2</v>
      </c>
    </row>
    <row r="101" customFormat="false" ht="15" hidden="false" customHeight="true" outlineLevel="0" collapsed="false">
      <c r="B101" s="57" t="s">
        <v>4679</v>
      </c>
      <c r="C101" s="57" t="s">
        <v>363</v>
      </c>
      <c r="D101" s="57" t="s">
        <v>364</v>
      </c>
      <c r="E101" s="57" t="s">
        <v>5578</v>
      </c>
      <c r="F101" s="57" t="s">
        <v>4562</v>
      </c>
      <c r="G101" s="57" t="s">
        <v>4680</v>
      </c>
      <c r="H101" s="57" t="s">
        <v>5575</v>
      </c>
      <c r="I101" s="58" t="n">
        <v>4.5</v>
      </c>
      <c r="J101" s="57"/>
      <c r="K101" s="57" t="s">
        <v>5455</v>
      </c>
      <c r="L101" s="58" t="n">
        <v>0</v>
      </c>
      <c r="M101" s="58" t="n">
        <v>78.3093896718934</v>
      </c>
      <c r="N101" s="57" t="s">
        <v>5418</v>
      </c>
      <c r="O101" s="58" t="n">
        <v>12.4792165218815</v>
      </c>
      <c r="P101" s="58" t="n">
        <v>2.57237652764908</v>
      </c>
      <c r="Q101" s="57" t="n">
        <v>2</v>
      </c>
    </row>
    <row r="102" customFormat="false" ht="15" hidden="false" customHeight="true" outlineLevel="0" collapsed="false">
      <c r="B102" s="57" t="s">
        <v>4679</v>
      </c>
      <c r="C102" s="57" t="s">
        <v>354</v>
      </c>
      <c r="D102" s="57" t="s">
        <v>355</v>
      </c>
      <c r="E102" s="57" t="s">
        <v>5578</v>
      </c>
      <c r="F102" s="57" t="s">
        <v>4562</v>
      </c>
      <c r="G102" s="57" t="s">
        <v>4680</v>
      </c>
      <c r="H102" s="57" t="s">
        <v>5574</v>
      </c>
      <c r="I102" s="58" t="n">
        <v>3.5</v>
      </c>
      <c r="J102" s="57"/>
      <c r="K102" s="57" t="s">
        <v>5455</v>
      </c>
      <c r="L102" s="58" t="n">
        <v>0</v>
      </c>
      <c r="M102" s="58" t="n">
        <v>97.2867508782613</v>
      </c>
      <c r="N102" s="57" t="s">
        <v>5432</v>
      </c>
      <c r="O102" s="58" t="n">
        <v>12.4568981692876</v>
      </c>
      <c r="P102" s="58" t="n">
        <v>3.03167676377282</v>
      </c>
      <c r="Q102" s="57" t="n">
        <v>2</v>
      </c>
    </row>
    <row r="103" customFormat="false" ht="15" hidden="false" customHeight="true" outlineLevel="0" collapsed="false">
      <c r="B103" s="57" t="s">
        <v>4679</v>
      </c>
      <c r="C103" s="57" t="s">
        <v>354</v>
      </c>
      <c r="D103" s="57" t="s">
        <v>355</v>
      </c>
      <c r="E103" s="57" t="s">
        <v>5578</v>
      </c>
      <c r="F103" s="57" t="s">
        <v>4562</v>
      </c>
      <c r="G103" s="57" t="s">
        <v>4680</v>
      </c>
      <c r="H103" s="57" t="s">
        <v>5575</v>
      </c>
      <c r="I103" s="58" t="n">
        <v>3.5</v>
      </c>
      <c r="J103" s="57"/>
      <c r="K103" s="57" t="s">
        <v>5455</v>
      </c>
      <c r="L103" s="58" t="n">
        <v>0</v>
      </c>
      <c r="M103" s="58" t="n">
        <v>97.2867508782613</v>
      </c>
      <c r="N103" s="57" t="s">
        <v>5432</v>
      </c>
      <c r="O103" s="58" t="n">
        <v>12.4568981692876</v>
      </c>
      <c r="P103" s="58" t="n">
        <v>3.03167676377282</v>
      </c>
      <c r="Q103" s="57" t="n">
        <v>2</v>
      </c>
    </row>
    <row r="104" customFormat="false" ht="15" hidden="false" customHeight="true" outlineLevel="0" collapsed="false">
      <c r="B104" s="57" t="s">
        <v>4679</v>
      </c>
      <c r="C104" s="57" t="s">
        <v>354</v>
      </c>
      <c r="D104" s="57" t="s">
        <v>355</v>
      </c>
      <c r="E104" s="57" t="s">
        <v>5578</v>
      </c>
      <c r="F104" s="57" t="s">
        <v>4562</v>
      </c>
      <c r="G104" s="57" t="s">
        <v>4680</v>
      </c>
      <c r="H104" s="57" t="s">
        <v>5574</v>
      </c>
      <c r="I104" s="58" t="n">
        <v>4</v>
      </c>
      <c r="J104" s="57"/>
      <c r="K104" s="57" t="s">
        <v>5455</v>
      </c>
      <c r="L104" s="58" t="n">
        <v>0</v>
      </c>
      <c r="M104" s="58" t="n">
        <v>97.2867508782613</v>
      </c>
      <c r="N104" s="57" t="s">
        <v>5432</v>
      </c>
      <c r="O104" s="58" t="n">
        <v>12.4568981692876</v>
      </c>
      <c r="P104" s="58" t="n">
        <v>3.03167676377282</v>
      </c>
      <c r="Q104" s="57" t="n">
        <v>2</v>
      </c>
    </row>
    <row r="105" customFormat="false" ht="15" hidden="false" customHeight="true" outlineLevel="0" collapsed="false">
      <c r="B105" s="57" t="s">
        <v>4679</v>
      </c>
      <c r="C105" s="57" t="s">
        <v>354</v>
      </c>
      <c r="D105" s="57" t="s">
        <v>355</v>
      </c>
      <c r="E105" s="57" t="s">
        <v>5578</v>
      </c>
      <c r="F105" s="57" t="s">
        <v>4562</v>
      </c>
      <c r="G105" s="57" t="s">
        <v>4680</v>
      </c>
      <c r="H105" s="57" t="s">
        <v>5575</v>
      </c>
      <c r="I105" s="58" t="n">
        <v>4</v>
      </c>
      <c r="J105" s="57"/>
      <c r="K105" s="57" t="s">
        <v>5455</v>
      </c>
      <c r="L105" s="58" t="n">
        <v>0</v>
      </c>
      <c r="M105" s="58" t="n">
        <v>97.2867508782613</v>
      </c>
      <c r="N105" s="57" t="s">
        <v>5432</v>
      </c>
      <c r="O105" s="58" t="n">
        <v>12.4568981692876</v>
      </c>
      <c r="P105" s="58" t="n">
        <v>3.03167676377282</v>
      </c>
      <c r="Q105" s="57" t="n">
        <v>2</v>
      </c>
    </row>
    <row r="106" customFormat="false" ht="15" hidden="false" customHeight="true" outlineLevel="0" collapsed="false">
      <c r="B106" s="57" t="s">
        <v>4679</v>
      </c>
      <c r="C106" s="57" t="s">
        <v>354</v>
      </c>
      <c r="D106" s="57" t="s">
        <v>355</v>
      </c>
      <c r="E106" s="57" t="s">
        <v>5578</v>
      </c>
      <c r="F106" s="57" t="s">
        <v>4562</v>
      </c>
      <c r="G106" s="57" t="s">
        <v>4680</v>
      </c>
      <c r="H106" s="57" t="s">
        <v>5574</v>
      </c>
      <c r="I106" s="58" t="n">
        <v>4.5</v>
      </c>
      <c r="J106" s="57"/>
      <c r="K106" s="57" t="s">
        <v>5455</v>
      </c>
      <c r="L106" s="58" t="n">
        <v>0</v>
      </c>
      <c r="M106" s="58" t="n">
        <v>97.2867508782613</v>
      </c>
      <c r="N106" s="57" t="s">
        <v>5432</v>
      </c>
      <c r="O106" s="58" t="n">
        <v>12.4568981692876</v>
      </c>
      <c r="P106" s="58" t="n">
        <v>3.03167676377282</v>
      </c>
      <c r="Q106" s="57" t="n">
        <v>2</v>
      </c>
    </row>
    <row r="107" customFormat="false" ht="15" hidden="false" customHeight="true" outlineLevel="0" collapsed="false">
      <c r="B107" s="57" t="s">
        <v>4679</v>
      </c>
      <c r="C107" s="57" t="s">
        <v>354</v>
      </c>
      <c r="D107" s="57" t="s">
        <v>355</v>
      </c>
      <c r="E107" s="57" t="s">
        <v>5578</v>
      </c>
      <c r="F107" s="57" t="s">
        <v>4562</v>
      </c>
      <c r="G107" s="57" t="s">
        <v>4680</v>
      </c>
      <c r="H107" s="57" t="s">
        <v>5575</v>
      </c>
      <c r="I107" s="58" t="n">
        <v>4.5</v>
      </c>
      <c r="J107" s="57"/>
      <c r="K107" s="57" t="s">
        <v>5455</v>
      </c>
      <c r="L107" s="58" t="n">
        <v>0</v>
      </c>
      <c r="M107" s="58" t="n">
        <v>97.2867508782613</v>
      </c>
      <c r="N107" s="57" t="s">
        <v>5432</v>
      </c>
      <c r="O107" s="58" t="n">
        <v>12.4568981692876</v>
      </c>
      <c r="P107" s="58" t="n">
        <v>3.03167676377282</v>
      </c>
      <c r="Q107" s="57" t="n">
        <v>2</v>
      </c>
    </row>
    <row r="108" customFormat="false" ht="15" hidden="false" customHeight="true" outlineLevel="0" collapsed="false">
      <c r="B108" s="57" t="s">
        <v>4679</v>
      </c>
      <c r="C108" s="57" t="s">
        <v>331</v>
      </c>
      <c r="D108" s="57" t="s">
        <v>332</v>
      </c>
      <c r="E108" s="57" t="s">
        <v>5578</v>
      </c>
      <c r="F108" s="57" t="s">
        <v>4562</v>
      </c>
      <c r="G108" s="57" t="s">
        <v>4680</v>
      </c>
      <c r="H108" s="57" t="s">
        <v>5574</v>
      </c>
      <c r="I108" s="58" t="n">
        <v>3.5</v>
      </c>
      <c r="J108" s="57"/>
      <c r="K108" s="57" t="s">
        <v>5455</v>
      </c>
      <c r="L108" s="58" t="n">
        <v>0</v>
      </c>
      <c r="M108" s="58" t="n">
        <v>96.8246835572414</v>
      </c>
      <c r="N108" s="57" t="s">
        <v>5423</v>
      </c>
      <c r="O108" s="58" t="n">
        <v>7.31278284923049</v>
      </c>
      <c r="P108" s="58" t="n">
        <v>2.58876225250603</v>
      </c>
      <c r="Q108" s="57" t="n">
        <v>2</v>
      </c>
    </row>
    <row r="109" customFormat="false" ht="15" hidden="false" customHeight="true" outlineLevel="0" collapsed="false">
      <c r="B109" s="57" t="s">
        <v>4679</v>
      </c>
      <c r="C109" s="57" t="s">
        <v>331</v>
      </c>
      <c r="D109" s="57" t="s">
        <v>332</v>
      </c>
      <c r="E109" s="57" t="s">
        <v>5578</v>
      </c>
      <c r="F109" s="57" t="s">
        <v>4562</v>
      </c>
      <c r="G109" s="57" t="s">
        <v>4680</v>
      </c>
      <c r="H109" s="57" t="s">
        <v>5575</v>
      </c>
      <c r="I109" s="58" t="n">
        <v>3.5</v>
      </c>
      <c r="J109" s="57"/>
      <c r="K109" s="57" t="s">
        <v>5455</v>
      </c>
      <c r="L109" s="58" t="n">
        <v>0</v>
      </c>
      <c r="M109" s="58" t="n">
        <v>96.8246835572414</v>
      </c>
      <c r="N109" s="57" t="s">
        <v>5423</v>
      </c>
      <c r="O109" s="58" t="n">
        <v>7.31278284923049</v>
      </c>
      <c r="P109" s="58" t="n">
        <v>2.58876225250603</v>
      </c>
      <c r="Q109" s="57" t="n">
        <v>2</v>
      </c>
    </row>
    <row r="110" customFormat="false" ht="15" hidden="false" customHeight="true" outlineLevel="0" collapsed="false">
      <c r="B110" s="57" t="s">
        <v>4679</v>
      </c>
      <c r="C110" s="57" t="s">
        <v>331</v>
      </c>
      <c r="D110" s="57" t="s">
        <v>332</v>
      </c>
      <c r="E110" s="57" t="s">
        <v>5578</v>
      </c>
      <c r="F110" s="57" t="s">
        <v>4562</v>
      </c>
      <c r="G110" s="57" t="s">
        <v>4680</v>
      </c>
      <c r="H110" s="57" t="s">
        <v>5574</v>
      </c>
      <c r="I110" s="58" t="n">
        <v>4</v>
      </c>
      <c r="J110" s="57"/>
      <c r="K110" s="57" t="s">
        <v>5455</v>
      </c>
      <c r="L110" s="58" t="n">
        <v>0</v>
      </c>
      <c r="M110" s="58" t="n">
        <v>96.8246835572414</v>
      </c>
      <c r="N110" s="57" t="s">
        <v>5423</v>
      </c>
      <c r="O110" s="58" t="n">
        <v>7.31278284923049</v>
      </c>
      <c r="P110" s="58" t="n">
        <v>2.58876225250603</v>
      </c>
      <c r="Q110" s="57" t="n">
        <v>2</v>
      </c>
    </row>
    <row r="111" customFormat="false" ht="15" hidden="false" customHeight="true" outlineLevel="0" collapsed="false">
      <c r="B111" s="57" t="s">
        <v>4679</v>
      </c>
      <c r="C111" s="57" t="s">
        <v>331</v>
      </c>
      <c r="D111" s="57" t="s">
        <v>332</v>
      </c>
      <c r="E111" s="57" t="s">
        <v>5578</v>
      </c>
      <c r="F111" s="57" t="s">
        <v>4562</v>
      </c>
      <c r="G111" s="57" t="s">
        <v>4680</v>
      </c>
      <c r="H111" s="57" t="s">
        <v>5575</v>
      </c>
      <c r="I111" s="58" t="n">
        <v>4</v>
      </c>
      <c r="J111" s="57"/>
      <c r="K111" s="57" t="s">
        <v>5455</v>
      </c>
      <c r="L111" s="58" t="n">
        <v>0</v>
      </c>
      <c r="M111" s="58" t="n">
        <v>96.8246835572414</v>
      </c>
      <c r="N111" s="57" t="s">
        <v>5423</v>
      </c>
      <c r="O111" s="58" t="n">
        <v>7.31278284923049</v>
      </c>
      <c r="P111" s="58" t="n">
        <v>2.58876225250603</v>
      </c>
      <c r="Q111" s="57" t="n">
        <v>2</v>
      </c>
    </row>
    <row r="112" customFormat="false" ht="15" hidden="false" customHeight="true" outlineLevel="0" collapsed="false">
      <c r="B112" s="57" t="s">
        <v>4679</v>
      </c>
      <c r="C112" s="57" t="s">
        <v>331</v>
      </c>
      <c r="D112" s="57" t="s">
        <v>332</v>
      </c>
      <c r="E112" s="57" t="s">
        <v>5578</v>
      </c>
      <c r="F112" s="57" t="s">
        <v>4562</v>
      </c>
      <c r="G112" s="57" t="s">
        <v>4680</v>
      </c>
      <c r="H112" s="57" t="s">
        <v>5574</v>
      </c>
      <c r="I112" s="58" t="n">
        <v>4.5</v>
      </c>
      <c r="J112" s="57"/>
      <c r="K112" s="57" t="s">
        <v>5455</v>
      </c>
      <c r="L112" s="58" t="n">
        <v>0</v>
      </c>
      <c r="M112" s="58" t="n">
        <v>96.8246835572414</v>
      </c>
      <c r="N112" s="57" t="s">
        <v>5423</v>
      </c>
      <c r="O112" s="58" t="n">
        <v>7.31278284923049</v>
      </c>
      <c r="P112" s="58" t="n">
        <v>2.58876225250603</v>
      </c>
      <c r="Q112" s="57" t="n">
        <v>2</v>
      </c>
    </row>
    <row r="113" customFormat="false" ht="15" hidden="false" customHeight="true" outlineLevel="0" collapsed="false">
      <c r="B113" s="57" t="s">
        <v>4679</v>
      </c>
      <c r="C113" s="57" t="s">
        <v>331</v>
      </c>
      <c r="D113" s="57" t="s">
        <v>332</v>
      </c>
      <c r="E113" s="57" t="s">
        <v>5578</v>
      </c>
      <c r="F113" s="57" t="s">
        <v>4562</v>
      </c>
      <c r="G113" s="57" t="s">
        <v>4680</v>
      </c>
      <c r="H113" s="57" t="s">
        <v>5575</v>
      </c>
      <c r="I113" s="58" t="n">
        <v>4.5</v>
      </c>
      <c r="J113" s="57"/>
      <c r="K113" s="57" t="s">
        <v>5455</v>
      </c>
      <c r="L113" s="58" t="n">
        <v>0</v>
      </c>
      <c r="M113" s="58" t="n">
        <v>96.8246835572414</v>
      </c>
      <c r="N113" s="57" t="s">
        <v>5423</v>
      </c>
      <c r="O113" s="58" t="n">
        <v>7.31278284923049</v>
      </c>
      <c r="P113" s="58" t="n">
        <v>2.58876225250603</v>
      </c>
      <c r="Q113" s="57" t="n">
        <v>2</v>
      </c>
    </row>
    <row r="114" customFormat="false" ht="15" hidden="false" customHeight="true" outlineLevel="0" collapsed="false">
      <c r="B114" s="57" t="s">
        <v>4679</v>
      </c>
      <c r="C114" s="57" t="s">
        <v>265</v>
      </c>
      <c r="D114" s="57" t="s">
        <v>266</v>
      </c>
      <c r="E114" s="57" t="s">
        <v>5578</v>
      </c>
      <c r="F114" s="57" t="s">
        <v>4562</v>
      </c>
      <c r="G114" s="57" t="s">
        <v>4680</v>
      </c>
      <c r="H114" s="57" t="s">
        <v>5574</v>
      </c>
      <c r="I114" s="58" t="n">
        <v>3.5</v>
      </c>
      <c r="J114" s="57"/>
      <c r="K114" s="57" t="s">
        <v>5412</v>
      </c>
      <c r="L114" s="58" t="n">
        <v>0</v>
      </c>
      <c r="M114" s="58" t="n">
        <v>57.563093870801</v>
      </c>
      <c r="N114" s="57" t="s">
        <v>5411</v>
      </c>
      <c r="O114" s="58" t="n">
        <v>10.8789808805788</v>
      </c>
      <c r="P114" s="58" t="n">
        <v>2.6327238746211</v>
      </c>
      <c r="Q114" s="57" t="n">
        <v>2</v>
      </c>
    </row>
    <row r="115" customFormat="false" ht="15" hidden="false" customHeight="true" outlineLevel="0" collapsed="false">
      <c r="B115" s="57" t="s">
        <v>4679</v>
      </c>
      <c r="C115" s="57" t="s">
        <v>265</v>
      </c>
      <c r="D115" s="57" t="s">
        <v>266</v>
      </c>
      <c r="E115" s="57" t="s">
        <v>5578</v>
      </c>
      <c r="F115" s="57" t="s">
        <v>4562</v>
      </c>
      <c r="G115" s="57" t="s">
        <v>4680</v>
      </c>
      <c r="H115" s="57" t="s">
        <v>5575</v>
      </c>
      <c r="I115" s="58" t="n">
        <v>3.5</v>
      </c>
      <c r="J115" s="57"/>
      <c r="K115" s="57" t="s">
        <v>5412</v>
      </c>
      <c r="L115" s="58" t="n">
        <v>0</v>
      </c>
      <c r="M115" s="58" t="n">
        <v>57.563093870801</v>
      </c>
      <c r="N115" s="57" t="s">
        <v>5411</v>
      </c>
      <c r="O115" s="58" t="n">
        <v>10.8789808805788</v>
      </c>
      <c r="P115" s="58" t="n">
        <v>2.6327238746211</v>
      </c>
      <c r="Q115" s="57" t="n">
        <v>2</v>
      </c>
    </row>
    <row r="116" customFormat="false" ht="15" hidden="false" customHeight="true" outlineLevel="0" collapsed="false">
      <c r="B116" s="57" t="s">
        <v>4679</v>
      </c>
      <c r="C116" s="57" t="s">
        <v>265</v>
      </c>
      <c r="D116" s="57" t="s">
        <v>266</v>
      </c>
      <c r="E116" s="57" t="s">
        <v>5578</v>
      </c>
      <c r="F116" s="57" t="s">
        <v>4562</v>
      </c>
      <c r="G116" s="57" t="s">
        <v>4680</v>
      </c>
      <c r="H116" s="57" t="s">
        <v>5574</v>
      </c>
      <c r="I116" s="58" t="n">
        <v>4</v>
      </c>
      <c r="J116" s="57"/>
      <c r="K116" s="57" t="s">
        <v>5412</v>
      </c>
      <c r="L116" s="58" t="n">
        <v>0</v>
      </c>
      <c r="M116" s="58" t="n">
        <v>57.563093870801</v>
      </c>
      <c r="N116" s="57" t="s">
        <v>5411</v>
      </c>
      <c r="O116" s="58" t="n">
        <v>10.8789808805788</v>
      </c>
      <c r="P116" s="58" t="n">
        <v>2.6327238746211</v>
      </c>
      <c r="Q116" s="57" t="n">
        <v>2</v>
      </c>
    </row>
    <row r="117" customFormat="false" ht="15" hidden="false" customHeight="true" outlineLevel="0" collapsed="false">
      <c r="B117" s="57" t="s">
        <v>4679</v>
      </c>
      <c r="C117" s="57" t="s">
        <v>265</v>
      </c>
      <c r="D117" s="57" t="s">
        <v>266</v>
      </c>
      <c r="E117" s="57" t="s">
        <v>5578</v>
      </c>
      <c r="F117" s="57" t="s">
        <v>4562</v>
      </c>
      <c r="G117" s="57" t="s">
        <v>4680</v>
      </c>
      <c r="H117" s="57" t="s">
        <v>5575</v>
      </c>
      <c r="I117" s="58" t="n">
        <v>4</v>
      </c>
      <c r="J117" s="57"/>
      <c r="K117" s="57" t="s">
        <v>5412</v>
      </c>
      <c r="L117" s="58" t="n">
        <v>0</v>
      </c>
      <c r="M117" s="58" t="n">
        <v>57.563093870801</v>
      </c>
      <c r="N117" s="57" t="s">
        <v>5411</v>
      </c>
      <c r="O117" s="58" t="n">
        <v>10.8789808805788</v>
      </c>
      <c r="P117" s="58" t="n">
        <v>2.6327238746211</v>
      </c>
      <c r="Q117" s="57" t="n">
        <v>2</v>
      </c>
    </row>
    <row r="118" customFormat="false" ht="15" hidden="false" customHeight="true" outlineLevel="0" collapsed="false">
      <c r="B118" s="57" t="s">
        <v>4679</v>
      </c>
      <c r="C118" s="57" t="s">
        <v>265</v>
      </c>
      <c r="D118" s="57" t="s">
        <v>266</v>
      </c>
      <c r="E118" s="57" t="s">
        <v>5578</v>
      </c>
      <c r="F118" s="57" t="s">
        <v>4562</v>
      </c>
      <c r="G118" s="57" t="s">
        <v>4680</v>
      </c>
      <c r="H118" s="57" t="s">
        <v>5574</v>
      </c>
      <c r="I118" s="58" t="n">
        <v>4.5</v>
      </c>
      <c r="J118" s="57"/>
      <c r="K118" s="57" t="s">
        <v>5412</v>
      </c>
      <c r="L118" s="58" t="n">
        <v>0</v>
      </c>
      <c r="M118" s="58" t="n">
        <v>57.563093870801</v>
      </c>
      <c r="N118" s="57" t="s">
        <v>5411</v>
      </c>
      <c r="O118" s="58" t="n">
        <v>10.8789808805788</v>
      </c>
      <c r="P118" s="58" t="n">
        <v>2.6327238746211</v>
      </c>
      <c r="Q118" s="57" t="n">
        <v>2</v>
      </c>
    </row>
    <row r="119" customFormat="false" ht="15" hidden="false" customHeight="true" outlineLevel="0" collapsed="false">
      <c r="B119" s="57" t="s">
        <v>4679</v>
      </c>
      <c r="C119" s="57" t="s">
        <v>265</v>
      </c>
      <c r="D119" s="57" t="s">
        <v>266</v>
      </c>
      <c r="E119" s="57" t="s">
        <v>5578</v>
      </c>
      <c r="F119" s="57" t="s">
        <v>4562</v>
      </c>
      <c r="G119" s="57" t="s">
        <v>4680</v>
      </c>
      <c r="H119" s="57" t="s">
        <v>5575</v>
      </c>
      <c r="I119" s="58" t="n">
        <v>4.5</v>
      </c>
      <c r="J119" s="57"/>
      <c r="K119" s="57" t="s">
        <v>5412</v>
      </c>
      <c r="L119" s="58" t="n">
        <v>0</v>
      </c>
      <c r="M119" s="58" t="n">
        <v>57.563093870801</v>
      </c>
      <c r="N119" s="57" t="s">
        <v>5411</v>
      </c>
      <c r="O119" s="58" t="n">
        <v>10.8789808805788</v>
      </c>
      <c r="P119" s="58" t="n">
        <v>2.6327238746211</v>
      </c>
      <c r="Q119" s="57" t="n">
        <v>2</v>
      </c>
    </row>
    <row r="120" customFormat="false" ht="15" hidden="false" customHeight="true" outlineLevel="0" collapsed="false">
      <c r="B120" s="57" t="s">
        <v>4679</v>
      </c>
      <c r="C120" s="57" t="s">
        <v>316</v>
      </c>
      <c r="D120" s="57" t="s">
        <v>317</v>
      </c>
      <c r="E120" s="57" t="s">
        <v>5578</v>
      </c>
      <c r="F120" s="57" t="s">
        <v>4562</v>
      </c>
      <c r="G120" s="57" t="s">
        <v>4680</v>
      </c>
      <c r="H120" s="57" t="s">
        <v>5574</v>
      </c>
      <c r="I120" s="58" t="n">
        <v>3.5</v>
      </c>
      <c r="J120" s="57"/>
      <c r="K120" s="57" t="s">
        <v>5412</v>
      </c>
      <c r="L120" s="58" t="n">
        <v>0</v>
      </c>
      <c r="M120" s="58" t="n">
        <v>67.5926630879453</v>
      </c>
      <c r="N120" s="57" t="s">
        <v>5418</v>
      </c>
      <c r="O120" s="58" t="n">
        <v>18.4480150151717</v>
      </c>
      <c r="P120" s="58" t="n">
        <v>2.68251766070609</v>
      </c>
      <c r="Q120" s="57" t="n">
        <v>2</v>
      </c>
    </row>
    <row r="121" customFormat="false" ht="15" hidden="false" customHeight="true" outlineLevel="0" collapsed="false">
      <c r="B121" s="57" t="s">
        <v>4679</v>
      </c>
      <c r="C121" s="57" t="s">
        <v>316</v>
      </c>
      <c r="D121" s="57" t="s">
        <v>317</v>
      </c>
      <c r="E121" s="57" t="s">
        <v>5578</v>
      </c>
      <c r="F121" s="57" t="s">
        <v>4562</v>
      </c>
      <c r="G121" s="57" t="s">
        <v>4680</v>
      </c>
      <c r="H121" s="57" t="s">
        <v>5575</v>
      </c>
      <c r="I121" s="58" t="n">
        <v>3.5</v>
      </c>
      <c r="J121" s="57"/>
      <c r="K121" s="57" t="s">
        <v>5412</v>
      </c>
      <c r="L121" s="58" t="n">
        <v>0</v>
      </c>
      <c r="M121" s="58" t="n">
        <v>67.5926630879453</v>
      </c>
      <c r="N121" s="57" t="s">
        <v>5418</v>
      </c>
      <c r="O121" s="58" t="n">
        <v>18.4480150151717</v>
      </c>
      <c r="P121" s="58" t="n">
        <v>2.68251766070609</v>
      </c>
      <c r="Q121" s="57" t="n">
        <v>2</v>
      </c>
    </row>
    <row r="122" customFormat="false" ht="15" hidden="false" customHeight="true" outlineLevel="0" collapsed="false">
      <c r="B122" s="57" t="s">
        <v>4679</v>
      </c>
      <c r="C122" s="57" t="s">
        <v>316</v>
      </c>
      <c r="D122" s="57" t="s">
        <v>317</v>
      </c>
      <c r="E122" s="57" t="s">
        <v>5578</v>
      </c>
      <c r="F122" s="57" t="s">
        <v>4562</v>
      </c>
      <c r="G122" s="57" t="s">
        <v>4680</v>
      </c>
      <c r="H122" s="57" t="s">
        <v>5574</v>
      </c>
      <c r="I122" s="58" t="n">
        <v>4</v>
      </c>
      <c r="J122" s="57"/>
      <c r="K122" s="57" t="s">
        <v>5412</v>
      </c>
      <c r="L122" s="58" t="n">
        <v>0</v>
      </c>
      <c r="M122" s="58" t="n">
        <v>67.5926630879453</v>
      </c>
      <c r="N122" s="57" t="s">
        <v>5418</v>
      </c>
      <c r="O122" s="58" t="n">
        <v>18.4480150151717</v>
      </c>
      <c r="P122" s="58" t="n">
        <v>2.68251766070609</v>
      </c>
      <c r="Q122" s="57" t="n">
        <v>2</v>
      </c>
    </row>
    <row r="123" customFormat="false" ht="15" hidden="false" customHeight="true" outlineLevel="0" collapsed="false">
      <c r="B123" s="57" t="s">
        <v>4679</v>
      </c>
      <c r="C123" s="57" t="s">
        <v>316</v>
      </c>
      <c r="D123" s="57" t="s">
        <v>317</v>
      </c>
      <c r="E123" s="57" t="s">
        <v>5578</v>
      </c>
      <c r="F123" s="57" t="s">
        <v>4562</v>
      </c>
      <c r="G123" s="57" t="s">
        <v>4680</v>
      </c>
      <c r="H123" s="57" t="s">
        <v>5575</v>
      </c>
      <c r="I123" s="58" t="n">
        <v>4</v>
      </c>
      <c r="J123" s="57"/>
      <c r="K123" s="57" t="s">
        <v>5412</v>
      </c>
      <c r="L123" s="58" t="n">
        <v>0</v>
      </c>
      <c r="M123" s="58" t="n">
        <v>67.5926630879453</v>
      </c>
      <c r="N123" s="57" t="s">
        <v>5418</v>
      </c>
      <c r="O123" s="58" t="n">
        <v>18.4480150151717</v>
      </c>
      <c r="P123" s="58" t="n">
        <v>2.68251766070609</v>
      </c>
      <c r="Q123" s="57" t="n">
        <v>2</v>
      </c>
    </row>
    <row r="124" customFormat="false" ht="15" hidden="false" customHeight="true" outlineLevel="0" collapsed="false">
      <c r="B124" s="57" t="s">
        <v>4679</v>
      </c>
      <c r="C124" s="57" t="s">
        <v>316</v>
      </c>
      <c r="D124" s="57" t="s">
        <v>317</v>
      </c>
      <c r="E124" s="57" t="s">
        <v>5578</v>
      </c>
      <c r="F124" s="57" t="s">
        <v>4562</v>
      </c>
      <c r="G124" s="57" t="s">
        <v>4680</v>
      </c>
      <c r="H124" s="57" t="s">
        <v>5574</v>
      </c>
      <c r="I124" s="58" t="n">
        <v>4.5</v>
      </c>
      <c r="J124" s="57"/>
      <c r="K124" s="57" t="s">
        <v>5412</v>
      </c>
      <c r="L124" s="58" t="n">
        <v>0</v>
      </c>
      <c r="M124" s="58" t="n">
        <v>67.5926630879453</v>
      </c>
      <c r="N124" s="57" t="s">
        <v>5418</v>
      </c>
      <c r="O124" s="58" t="n">
        <v>18.4480150151717</v>
      </c>
      <c r="P124" s="58" t="n">
        <v>2.68251766070609</v>
      </c>
      <c r="Q124" s="57" t="n">
        <v>2</v>
      </c>
    </row>
    <row r="125" customFormat="false" ht="15" hidden="false" customHeight="true" outlineLevel="0" collapsed="false">
      <c r="B125" s="57" t="s">
        <v>4679</v>
      </c>
      <c r="C125" s="57" t="s">
        <v>316</v>
      </c>
      <c r="D125" s="57" t="s">
        <v>317</v>
      </c>
      <c r="E125" s="57" t="s">
        <v>5578</v>
      </c>
      <c r="F125" s="57" t="s">
        <v>4562</v>
      </c>
      <c r="G125" s="57" t="s">
        <v>4680</v>
      </c>
      <c r="H125" s="57" t="s">
        <v>5575</v>
      </c>
      <c r="I125" s="58" t="n">
        <v>4.5</v>
      </c>
      <c r="J125" s="57"/>
      <c r="K125" s="57" t="s">
        <v>5412</v>
      </c>
      <c r="L125" s="58" t="n">
        <v>0</v>
      </c>
      <c r="M125" s="58" t="n">
        <v>67.5926630879453</v>
      </c>
      <c r="N125" s="57" t="s">
        <v>5418</v>
      </c>
      <c r="O125" s="58" t="n">
        <v>18.4480150151717</v>
      </c>
      <c r="P125" s="58" t="n">
        <v>2.68251766070609</v>
      </c>
      <c r="Q125" s="57" t="n">
        <v>2</v>
      </c>
    </row>
    <row r="126" customFormat="false" ht="15" hidden="false" customHeight="true" outlineLevel="0" collapsed="false">
      <c r="B126" s="57" t="s">
        <v>4679</v>
      </c>
      <c r="C126" s="57" t="s">
        <v>320</v>
      </c>
      <c r="D126" s="57" t="s">
        <v>321</v>
      </c>
      <c r="E126" s="57" t="s">
        <v>5576</v>
      </c>
      <c r="F126" s="57" t="s">
        <v>4562</v>
      </c>
      <c r="G126" s="57" t="s">
        <v>4680</v>
      </c>
      <c r="H126" s="57" t="s">
        <v>5574</v>
      </c>
      <c r="I126" s="58" t="n">
        <v>3.5</v>
      </c>
      <c r="J126" s="57"/>
      <c r="K126" s="57" t="s">
        <v>5455</v>
      </c>
      <c r="L126" s="58" t="n">
        <v>67.334069343868</v>
      </c>
      <c r="M126" s="58" t="n">
        <v>97.5537204986654</v>
      </c>
      <c r="N126" s="57" t="s">
        <v>5411</v>
      </c>
      <c r="O126" s="58" t="n">
        <v>3.80073545514548</v>
      </c>
      <c r="P126" s="58" t="n">
        <v>3.25021799268914</v>
      </c>
      <c r="Q126" s="57" t="n">
        <v>2</v>
      </c>
    </row>
    <row r="127" customFormat="false" ht="15" hidden="false" customHeight="true" outlineLevel="0" collapsed="false">
      <c r="B127" s="57" t="s">
        <v>4679</v>
      </c>
      <c r="C127" s="57" t="s">
        <v>320</v>
      </c>
      <c r="D127" s="57" t="s">
        <v>321</v>
      </c>
      <c r="E127" s="57" t="s">
        <v>5576</v>
      </c>
      <c r="F127" s="57" t="s">
        <v>4562</v>
      </c>
      <c r="G127" s="57" t="s">
        <v>4680</v>
      </c>
      <c r="H127" s="57" t="s">
        <v>5575</v>
      </c>
      <c r="I127" s="58" t="n">
        <v>3.5</v>
      </c>
      <c r="J127" s="57"/>
      <c r="K127" s="57"/>
      <c r="L127" s="58" t="n">
        <v>67.334069343868</v>
      </c>
      <c r="M127" s="58" t="n">
        <v>97.5537204986654</v>
      </c>
      <c r="N127" s="57" t="s">
        <v>5411</v>
      </c>
      <c r="O127" s="58" t="n">
        <v>3.80073545514548</v>
      </c>
      <c r="P127" s="58" t="n">
        <v>3.25021799268914</v>
      </c>
      <c r="Q127" s="57" t="n">
        <v>2</v>
      </c>
    </row>
    <row r="128" customFormat="false" ht="15" hidden="false" customHeight="true" outlineLevel="0" collapsed="false">
      <c r="B128" s="57" t="s">
        <v>4679</v>
      </c>
      <c r="C128" s="57" t="s">
        <v>320</v>
      </c>
      <c r="D128" s="57" t="s">
        <v>321</v>
      </c>
      <c r="E128" s="57" t="s">
        <v>5576</v>
      </c>
      <c r="F128" s="57" t="s">
        <v>4562</v>
      </c>
      <c r="G128" s="57" t="s">
        <v>4680</v>
      </c>
      <c r="H128" s="57" t="s">
        <v>5574</v>
      </c>
      <c r="I128" s="58" t="n">
        <v>4</v>
      </c>
      <c r="J128" s="57" t="s">
        <v>5579</v>
      </c>
      <c r="K128" s="57" t="s">
        <v>5580</v>
      </c>
      <c r="L128" s="58" t="n">
        <v>67.334069343868</v>
      </c>
      <c r="M128" s="58" t="n">
        <v>97.5537204986654</v>
      </c>
      <c r="N128" s="57" t="s">
        <v>5411</v>
      </c>
      <c r="O128" s="58" t="n">
        <v>3.80073545514548</v>
      </c>
      <c r="P128" s="58" t="n">
        <v>3.25021799268914</v>
      </c>
      <c r="Q128" s="57" t="n">
        <v>2</v>
      </c>
    </row>
    <row r="129" customFormat="false" ht="15" hidden="false" customHeight="true" outlineLevel="0" collapsed="false">
      <c r="B129" s="57" t="s">
        <v>4679</v>
      </c>
      <c r="C129" s="57" t="s">
        <v>320</v>
      </c>
      <c r="D129" s="57" t="s">
        <v>321</v>
      </c>
      <c r="E129" s="57" t="s">
        <v>5576</v>
      </c>
      <c r="F129" s="57" t="s">
        <v>4562</v>
      </c>
      <c r="G129" s="57" t="s">
        <v>4680</v>
      </c>
      <c r="H129" s="57" t="s">
        <v>5575</v>
      </c>
      <c r="I129" s="58" t="n">
        <v>4</v>
      </c>
      <c r="J129" s="57" t="s">
        <v>5579</v>
      </c>
      <c r="K129" s="57" t="s">
        <v>5580</v>
      </c>
      <c r="L129" s="58" t="n">
        <v>67.334069343868</v>
      </c>
      <c r="M129" s="58" t="n">
        <v>97.5537204986654</v>
      </c>
      <c r="N129" s="57" t="s">
        <v>5411</v>
      </c>
      <c r="O129" s="58" t="n">
        <v>3.80073545514548</v>
      </c>
      <c r="P129" s="58" t="n">
        <v>3.25021799268914</v>
      </c>
      <c r="Q129" s="57" t="n">
        <v>2</v>
      </c>
    </row>
    <row r="130" customFormat="false" ht="15" hidden="false" customHeight="true" outlineLevel="0" collapsed="false">
      <c r="B130" s="57" t="s">
        <v>4679</v>
      </c>
      <c r="C130" s="57" t="s">
        <v>320</v>
      </c>
      <c r="D130" s="57" t="s">
        <v>321</v>
      </c>
      <c r="E130" s="57" t="s">
        <v>5576</v>
      </c>
      <c r="F130" s="57" t="s">
        <v>4562</v>
      </c>
      <c r="G130" s="57" t="s">
        <v>4680</v>
      </c>
      <c r="H130" s="57" t="s">
        <v>5574</v>
      </c>
      <c r="I130" s="58" t="n">
        <v>4.5</v>
      </c>
      <c r="J130" s="57" t="s">
        <v>5579</v>
      </c>
      <c r="K130" s="57" t="s">
        <v>5580</v>
      </c>
      <c r="L130" s="58" t="n">
        <v>67.334069343868</v>
      </c>
      <c r="M130" s="58" t="n">
        <v>97.5537204986654</v>
      </c>
      <c r="N130" s="57" t="s">
        <v>5411</v>
      </c>
      <c r="O130" s="58" t="n">
        <v>3.80073545514548</v>
      </c>
      <c r="P130" s="58" t="n">
        <v>3.25021799268914</v>
      </c>
      <c r="Q130" s="57" t="n">
        <v>2</v>
      </c>
    </row>
    <row r="131" customFormat="false" ht="15" hidden="false" customHeight="true" outlineLevel="0" collapsed="false">
      <c r="B131" s="57" t="s">
        <v>4679</v>
      </c>
      <c r="C131" s="57" t="s">
        <v>320</v>
      </c>
      <c r="D131" s="57" t="s">
        <v>321</v>
      </c>
      <c r="E131" s="57" t="s">
        <v>5576</v>
      </c>
      <c r="F131" s="57" t="s">
        <v>4562</v>
      </c>
      <c r="G131" s="57" t="s">
        <v>4680</v>
      </c>
      <c r="H131" s="57" t="s">
        <v>5575</v>
      </c>
      <c r="I131" s="58" t="n">
        <v>4.5</v>
      </c>
      <c r="J131" s="57" t="s">
        <v>5579</v>
      </c>
      <c r="K131" s="57" t="s">
        <v>5580</v>
      </c>
      <c r="L131" s="58" t="n">
        <v>67.334069343868</v>
      </c>
      <c r="M131" s="58" t="n">
        <v>97.5537204986654</v>
      </c>
      <c r="N131" s="57" t="s">
        <v>5411</v>
      </c>
      <c r="O131" s="58" t="n">
        <v>3.80073545514548</v>
      </c>
      <c r="P131" s="58" t="n">
        <v>3.25021799268914</v>
      </c>
      <c r="Q131" s="57" t="n">
        <v>2</v>
      </c>
    </row>
    <row r="132" customFormat="false" ht="15" hidden="false" customHeight="true" outlineLevel="0" collapsed="false">
      <c r="B132" s="57" t="s">
        <v>4679</v>
      </c>
      <c r="C132" s="57" t="s">
        <v>305</v>
      </c>
      <c r="D132" s="57" t="s">
        <v>306</v>
      </c>
      <c r="E132" s="57" t="s">
        <v>5578</v>
      </c>
      <c r="F132" s="57" t="s">
        <v>4562</v>
      </c>
      <c r="G132" s="57" t="s">
        <v>4680</v>
      </c>
      <c r="H132" s="57" t="s">
        <v>5574</v>
      </c>
      <c r="I132" s="58" t="n">
        <v>3.5</v>
      </c>
      <c r="J132" s="57"/>
      <c r="K132" s="57" t="s">
        <v>5455</v>
      </c>
      <c r="L132" s="58" t="n">
        <v>0</v>
      </c>
      <c r="M132" s="58" t="n">
        <v>75.5309518617189</v>
      </c>
      <c r="N132" s="57" t="s">
        <v>5440</v>
      </c>
      <c r="O132" s="58" t="n">
        <v>10.4330481643669</v>
      </c>
      <c r="P132" s="58" t="n">
        <v>3.2374018904053</v>
      </c>
      <c r="Q132" s="57" t="n">
        <v>2</v>
      </c>
    </row>
    <row r="133" customFormat="false" ht="15" hidden="false" customHeight="true" outlineLevel="0" collapsed="false">
      <c r="B133" s="57" t="s">
        <v>4679</v>
      </c>
      <c r="C133" s="57" t="s">
        <v>305</v>
      </c>
      <c r="D133" s="57" t="s">
        <v>306</v>
      </c>
      <c r="E133" s="57" t="s">
        <v>5578</v>
      </c>
      <c r="F133" s="57" t="s">
        <v>4562</v>
      </c>
      <c r="G133" s="57" t="s">
        <v>4680</v>
      </c>
      <c r="H133" s="57" t="s">
        <v>5575</v>
      </c>
      <c r="I133" s="58" t="n">
        <v>3.5</v>
      </c>
      <c r="J133" s="57"/>
      <c r="K133" s="57" t="s">
        <v>5455</v>
      </c>
      <c r="L133" s="58" t="n">
        <v>0</v>
      </c>
      <c r="M133" s="58" t="n">
        <v>75.5309518617189</v>
      </c>
      <c r="N133" s="57" t="s">
        <v>5440</v>
      </c>
      <c r="O133" s="58" t="n">
        <v>10.4330481643669</v>
      </c>
      <c r="P133" s="58" t="n">
        <v>3.2374018904053</v>
      </c>
      <c r="Q133" s="57" t="n">
        <v>2</v>
      </c>
    </row>
    <row r="134" customFormat="false" ht="15" hidden="false" customHeight="true" outlineLevel="0" collapsed="false">
      <c r="B134" s="57" t="s">
        <v>4679</v>
      </c>
      <c r="C134" s="57" t="s">
        <v>305</v>
      </c>
      <c r="D134" s="57" t="s">
        <v>306</v>
      </c>
      <c r="E134" s="57" t="s">
        <v>5578</v>
      </c>
      <c r="F134" s="57" t="s">
        <v>4562</v>
      </c>
      <c r="G134" s="57" t="s">
        <v>4680</v>
      </c>
      <c r="H134" s="57" t="s">
        <v>5574</v>
      </c>
      <c r="I134" s="58" t="n">
        <v>4</v>
      </c>
      <c r="J134" s="57"/>
      <c r="K134" s="57" t="s">
        <v>5455</v>
      </c>
      <c r="L134" s="58" t="n">
        <v>0</v>
      </c>
      <c r="M134" s="58" t="n">
        <v>75.5309518617189</v>
      </c>
      <c r="N134" s="57" t="s">
        <v>5440</v>
      </c>
      <c r="O134" s="58" t="n">
        <v>10.4330481643669</v>
      </c>
      <c r="P134" s="58" t="n">
        <v>3.2374018904053</v>
      </c>
      <c r="Q134" s="57" t="n">
        <v>2</v>
      </c>
    </row>
    <row r="135" customFormat="false" ht="15" hidden="false" customHeight="true" outlineLevel="0" collapsed="false">
      <c r="B135" s="57" t="s">
        <v>4679</v>
      </c>
      <c r="C135" s="57" t="s">
        <v>305</v>
      </c>
      <c r="D135" s="57" t="s">
        <v>306</v>
      </c>
      <c r="E135" s="57" t="s">
        <v>5578</v>
      </c>
      <c r="F135" s="57" t="s">
        <v>4562</v>
      </c>
      <c r="G135" s="57" t="s">
        <v>4680</v>
      </c>
      <c r="H135" s="57" t="s">
        <v>5575</v>
      </c>
      <c r="I135" s="58" t="n">
        <v>4</v>
      </c>
      <c r="J135" s="57"/>
      <c r="K135" s="57" t="s">
        <v>5455</v>
      </c>
      <c r="L135" s="58" t="n">
        <v>0</v>
      </c>
      <c r="M135" s="58" t="n">
        <v>75.5309518617189</v>
      </c>
      <c r="N135" s="57" t="s">
        <v>5440</v>
      </c>
      <c r="O135" s="58" t="n">
        <v>10.4330481643669</v>
      </c>
      <c r="P135" s="58" t="n">
        <v>3.2374018904053</v>
      </c>
      <c r="Q135" s="57" t="n">
        <v>2</v>
      </c>
    </row>
    <row r="136" customFormat="false" ht="15" hidden="false" customHeight="true" outlineLevel="0" collapsed="false">
      <c r="B136" s="57" t="s">
        <v>4679</v>
      </c>
      <c r="C136" s="57" t="s">
        <v>305</v>
      </c>
      <c r="D136" s="57" t="s">
        <v>306</v>
      </c>
      <c r="E136" s="57" t="s">
        <v>5578</v>
      </c>
      <c r="F136" s="57" t="s">
        <v>4562</v>
      </c>
      <c r="G136" s="57" t="s">
        <v>4680</v>
      </c>
      <c r="H136" s="57" t="s">
        <v>5574</v>
      </c>
      <c r="I136" s="58" t="n">
        <v>4.5</v>
      </c>
      <c r="J136" s="57"/>
      <c r="K136" s="57" t="s">
        <v>5455</v>
      </c>
      <c r="L136" s="58" t="n">
        <v>0</v>
      </c>
      <c r="M136" s="58" t="n">
        <v>75.5309518617189</v>
      </c>
      <c r="N136" s="57" t="s">
        <v>5440</v>
      </c>
      <c r="O136" s="58" t="n">
        <v>10.4330481643669</v>
      </c>
      <c r="P136" s="58" t="n">
        <v>3.2374018904053</v>
      </c>
      <c r="Q136" s="57" t="n">
        <v>2</v>
      </c>
    </row>
    <row r="137" customFormat="false" ht="15" hidden="false" customHeight="true" outlineLevel="0" collapsed="false">
      <c r="B137" s="57" t="s">
        <v>4679</v>
      </c>
      <c r="C137" s="57" t="s">
        <v>305</v>
      </c>
      <c r="D137" s="57" t="s">
        <v>306</v>
      </c>
      <c r="E137" s="57" t="s">
        <v>5578</v>
      </c>
      <c r="F137" s="57" t="s">
        <v>4562</v>
      </c>
      <c r="G137" s="57" t="s">
        <v>4680</v>
      </c>
      <c r="H137" s="57" t="s">
        <v>5575</v>
      </c>
      <c r="I137" s="58" t="n">
        <v>4.5</v>
      </c>
      <c r="J137" s="57"/>
      <c r="K137" s="57" t="s">
        <v>5455</v>
      </c>
      <c r="L137" s="58" t="n">
        <v>0</v>
      </c>
      <c r="M137" s="58" t="n">
        <v>75.5309518617189</v>
      </c>
      <c r="N137" s="57" t="s">
        <v>5440</v>
      </c>
      <c r="O137" s="58" t="n">
        <v>10.4330481643669</v>
      </c>
      <c r="P137" s="58" t="n">
        <v>3.2374018904053</v>
      </c>
      <c r="Q137" s="57" t="n">
        <v>2</v>
      </c>
    </row>
    <row r="138" customFormat="false" ht="15" hidden="false" customHeight="true" outlineLevel="0" collapsed="false">
      <c r="B138" s="57" t="s">
        <v>4679</v>
      </c>
      <c r="C138" s="57" t="s">
        <v>345</v>
      </c>
      <c r="D138" s="57" t="s">
        <v>346</v>
      </c>
      <c r="E138" s="57" t="s">
        <v>5576</v>
      </c>
      <c r="F138" s="57" t="s">
        <v>4562</v>
      </c>
      <c r="G138" s="57" t="s">
        <v>4680</v>
      </c>
      <c r="H138" s="57" t="s">
        <v>5574</v>
      </c>
      <c r="I138" s="58" t="n">
        <v>3.5</v>
      </c>
      <c r="J138" s="57" t="s">
        <v>530</v>
      </c>
      <c r="K138" s="57" t="s">
        <v>530</v>
      </c>
      <c r="L138" s="58" t="n">
        <v>51.978009740476</v>
      </c>
      <c r="M138" s="58" t="n">
        <v>51.978009740476</v>
      </c>
      <c r="N138" s="57" t="s">
        <v>5423</v>
      </c>
      <c r="O138" s="58" t="n">
        <v>2.57248323609698</v>
      </c>
      <c r="P138" s="58" t="n">
        <v>2.57248323609698</v>
      </c>
      <c r="Q138" s="57" t="n">
        <v>2</v>
      </c>
    </row>
    <row r="139" customFormat="false" ht="15" hidden="false" customHeight="true" outlineLevel="0" collapsed="false">
      <c r="B139" s="57" t="s">
        <v>4679</v>
      </c>
      <c r="C139" s="57" t="s">
        <v>345</v>
      </c>
      <c r="D139" s="57" t="s">
        <v>346</v>
      </c>
      <c r="E139" s="57" t="s">
        <v>5576</v>
      </c>
      <c r="F139" s="57" t="s">
        <v>4562</v>
      </c>
      <c r="G139" s="57" t="s">
        <v>4680</v>
      </c>
      <c r="H139" s="57" t="s">
        <v>5575</v>
      </c>
      <c r="I139" s="58" t="n">
        <v>3.5</v>
      </c>
      <c r="J139" s="57"/>
      <c r="K139" s="57"/>
      <c r="L139" s="58" t="n">
        <v>51.978009740476</v>
      </c>
      <c r="M139" s="58" t="n">
        <v>51.978009740476</v>
      </c>
      <c r="N139" s="57" t="s">
        <v>5423</v>
      </c>
      <c r="O139" s="58" t="n">
        <v>2.57248323609698</v>
      </c>
      <c r="P139" s="58" t="n">
        <v>2.57248323609698</v>
      </c>
      <c r="Q139" s="57" t="n">
        <v>2</v>
      </c>
    </row>
    <row r="140" customFormat="false" ht="15" hidden="false" customHeight="true" outlineLevel="0" collapsed="false">
      <c r="B140" s="57" t="s">
        <v>4679</v>
      </c>
      <c r="C140" s="57" t="s">
        <v>345</v>
      </c>
      <c r="D140" s="57" t="s">
        <v>346</v>
      </c>
      <c r="E140" s="57" t="s">
        <v>5576</v>
      </c>
      <c r="F140" s="57" t="s">
        <v>4562</v>
      </c>
      <c r="G140" s="57" t="s">
        <v>4680</v>
      </c>
      <c r="H140" s="57" t="s">
        <v>5574</v>
      </c>
      <c r="I140" s="58" t="n">
        <v>4</v>
      </c>
      <c r="J140" s="57" t="s">
        <v>530</v>
      </c>
      <c r="K140" s="57" t="s">
        <v>530</v>
      </c>
      <c r="L140" s="58" t="n">
        <v>51.978009740476</v>
      </c>
      <c r="M140" s="58" t="n">
        <v>51.978009740476</v>
      </c>
      <c r="N140" s="57" t="s">
        <v>5423</v>
      </c>
      <c r="O140" s="58" t="n">
        <v>2.57248323609698</v>
      </c>
      <c r="P140" s="58" t="n">
        <v>2.57248323609698</v>
      </c>
      <c r="Q140" s="57" t="n">
        <v>2</v>
      </c>
    </row>
    <row r="141" customFormat="false" ht="15" hidden="false" customHeight="true" outlineLevel="0" collapsed="false">
      <c r="B141" s="57" t="s">
        <v>4679</v>
      </c>
      <c r="C141" s="57" t="s">
        <v>345</v>
      </c>
      <c r="D141" s="57" t="s">
        <v>346</v>
      </c>
      <c r="E141" s="57" t="s">
        <v>5576</v>
      </c>
      <c r="F141" s="57" t="s">
        <v>4562</v>
      </c>
      <c r="G141" s="57" t="s">
        <v>4680</v>
      </c>
      <c r="H141" s="57" t="s">
        <v>5575</v>
      </c>
      <c r="I141" s="58" t="n">
        <v>4</v>
      </c>
      <c r="J141" s="57"/>
      <c r="K141" s="57"/>
      <c r="L141" s="58" t="n">
        <v>51.978009740476</v>
      </c>
      <c r="M141" s="58" t="n">
        <v>51.978009740476</v>
      </c>
      <c r="N141" s="57" t="s">
        <v>5423</v>
      </c>
      <c r="O141" s="58" t="n">
        <v>2.57248323609698</v>
      </c>
      <c r="P141" s="58" t="n">
        <v>2.57248323609698</v>
      </c>
      <c r="Q141" s="57" t="n">
        <v>2</v>
      </c>
    </row>
    <row r="142" customFormat="false" ht="15" hidden="false" customHeight="true" outlineLevel="0" collapsed="false">
      <c r="B142" s="57" t="s">
        <v>4679</v>
      </c>
      <c r="C142" s="57" t="s">
        <v>345</v>
      </c>
      <c r="D142" s="57" t="s">
        <v>346</v>
      </c>
      <c r="E142" s="57" t="s">
        <v>5576</v>
      </c>
      <c r="F142" s="57" t="s">
        <v>4562</v>
      </c>
      <c r="G142" s="57" t="s">
        <v>4680</v>
      </c>
      <c r="H142" s="57" t="s">
        <v>5574</v>
      </c>
      <c r="I142" s="58" t="n">
        <v>4.5</v>
      </c>
      <c r="J142" s="57" t="s">
        <v>530</v>
      </c>
      <c r="K142" s="57" t="s">
        <v>530</v>
      </c>
      <c r="L142" s="58" t="n">
        <v>51.978009740476</v>
      </c>
      <c r="M142" s="58" t="n">
        <v>51.978009740476</v>
      </c>
      <c r="N142" s="57" t="s">
        <v>5423</v>
      </c>
      <c r="O142" s="58" t="n">
        <v>2.57248323609698</v>
      </c>
      <c r="P142" s="58" t="n">
        <v>2.57248323609698</v>
      </c>
      <c r="Q142" s="57" t="n">
        <v>2</v>
      </c>
    </row>
    <row r="143" customFormat="false" ht="15" hidden="false" customHeight="true" outlineLevel="0" collapsed="false">
      <c r="B143" s="57" t="s">
        <v>4679</v>
      </c>
      <c r="C143" s="57" t="s">
        <v>345</v>
      </c>
      <c r="D143" s="57" t="s">
        <v>346</v>
      </c>
      <c r="E143" s="57" t="s">
        <v>5576</v>
      </c>
      <c r="F143" s="57" t="s">
        <v>4562</v>
      </c>
      <c r="G143" s="57" t="s">
        <v>4680</v>
      </c>
      <c r="H143" s="57" t="s">
        <v>5575</v>
      </c>
      <c r="I143" s="58" t="n">
        <v>4.5</v>
      </c>
      <c r="J143" s="57"/>
      <c r="K143" s="57"/>
      <c r="L143" s="58" t="n">
        <v>51.978009740476</v>
      </c>
      <c r="M143" s="58" t="n">
        <v>51.978009740476</v>
      </c>
      <c r="N143" s="57" t="s">
        <v>5423</v>
      </c>
      <c r="O143" s="58" t="n">
        <v>2.57248323609698</v>
      </c>
      <c r="P143" s="58" t="n">
        <v>2.57248323609698</v>
      </c>
      <c r="Q143" s="57" t="n">
        <v>2</v>
      </c>
    </row>
    <row r="144" customFormat="false" ht="15" hidden="false" customHeight="true" outlineLevel="0" collapsed="false">
      <c r="B144" s="57" t="s">
        <v>4679</v>
      </c>
      <c r="C144" s="57" t="s">
        <v>278</v>
      </c>
      <c r="D144" s="57" t="s">
        <v>279</v>
      </c>
      <c r="E144" s="57" t="s">
        <v>5578</v>
      </c>
      <c r="F144" s="57" t="s">
        <v>4562</v>
      </c>
      <c r="G144" s="57" t="s">
        <v>4680</v>
      </c>
      <c r="H144" s="57" t="s">
        <v>5574</v>
      </c>
      <c r="I144" s="58" t="n">
        <v>3.5</v>
      </c>
      <c r="J144" s="57" t="s">
        <v>350</v>
      </c>
      <c r="K144" s="57" t="s">
        <v>5446</v>
      </c>
      <c r="L144" s="58" t="n">
        <v>23.5974806113287</v>
      </c>
      <c r="M144" s="58" t="n">
        <v>92.249277568615</v>
      </c>
      <c r="N144" s="57" t="s">
        <v>5432</v>
      </c>
      <c r="O144" s="58" t="n">
        <v>3.25247490382325</v>
      </c>
      <c r="P144" s="58" t="n">
        <v>3.18770466009636</v>
      </c>
      <c r="Q144" s="57" t="n">
        <v>2</v>
      </c>
    </row>
    <row r="145" customFormat="false" ht="15" hidden="false" customHeight="true" outlineLevel="0" collapsed="false">
      <c r="B145" s="57" t="s">
        <v>4679</v>
      </c>
      <c r="C145" s="57" t="s">
        <v>278</v>
      </c>
      <c r="D145" s="57" t="s">
        <v>279</v>
      </c>
      <c r="E145" s="57" t="s">
        <v>5578</v>
      </c>
      <c r="F145" s="57" t="s">
        <v>4562</v>
      </c>
      <c r="G145" s="57" t="s">
        <v>4680</v>
      </c>
      <c r="H145" s="57" t="s">
        <v>5575</v>
      </c>
      <c r="I145" s="58" t="n">
        <v>3.5</v>
      </c>
      <c r="J145" s="57"/>
      <c r="K145" s="57"/>
      <c r="L145" s="58" t="n">
        <v>23.5974806113287</v>
      </c>
      <c r="M145" s="58" t="n">
        <v>92.249277568615</v>
      </c>
      <c r="N145" s="57" t="s">
        <v>5432</v>
      </c>
      <c r="O145" s="58" t="n">
        <v>3.25247490382325</v>
      </c>
      <c r="P145" s="58" t="n">
        <v>3.18770466009636</v>
      </c>
      <c r="Q145" s="57" t="n">
        <v>2</v>
      </c>
    </row>
    <row r="146" customFormat="false" ht="15" hidden="false" customHeight="true" outlineLevel="0" collapsed="false">
      <c r="B146" s="57" t="s">
        <v>4679</v>
      </c>
      <c r="C146" s="57" t="s">
        <v>278</v>
      </c>
      <c r="D146" s="57" t="s">
        <v>279</v>
      </c>
      <c r="E146" s="57" t="s">
        <v>5578</v>
      </c>
      <c r="F146" s="57" t="s">
        <v>4562</v>
      </c>
      <c r="G146" s="57" t="s">
        <v>4680</v>
      </c>
      <c r="H146" s="57" t="s">
        <v>5574</v>
      </c>
      <c r="I146" s="58" t="n">
        <v>4</v>
      </c>
      <c r="J146" s="57" t="s">
        <v>350</v>
      </c>
      <c r="K146" s="57" t="s">
        <v>5446</v>
      </c>
      <c r="L146" s="58" t="n">
        <v>23.5974806113287</v>
      </c>
      <c r="M146" s="58" t="n">
        <v>92.249277568615</v>
      </c>
      <c r="N146" s="57" t="s">
        <v>5432</v>
      </c>
      <c r="O146" s="58" t="n">
        <v>3.25247490382325</v>
      </c>
      <c r="P146" s="58" t="n">
        <v>3.18770466009636</v>
      </c>
      <c r="Q146" s="57" t="n">
        <v>2</v>
      </c>
    </row>
    <row r="147" customFormat="false" ht="15" hidden="false" customHeight="true" outlineLevel="0" collapsed="false">
      <c r="B147" s="57" t="s">
        <v>4679</v>
      </c>
      <c r="C147" s="57" t="s">
        <v>278</v>
      </c>
      <c r="D147" s="57" t="s">
        <v>279</v>
      </c>
      <c r="E147" s="57" t="s">
        <v>5578</v>
      </c>
      <c r="F147" s="57" t="s">
        <v>4562</v>
      </c>
      <c r="G147" s="57" t="s">
        <v>4680</v>
      </c>
      <c r="H147" s="57" t="s">
        <v>5575</v>
      </c>
      <c r="I147" s="58" t="n">
        <v>4</v>
      </c>
      <c r="J147" s="57"/>
      <c r="K147" s="57" t="s">
        <v>5412</v>
      </c>
      <c r="L147" s="58" t="n">
        <v>23.5974806113287</v>
      </c>
      <c r="M147" s="58" t="n">
        <v>92.249277568615</v>
      </c>
      <c r="N147" s="57" t="s">
        <v>5432</v>
      </c>
      <c r="O147" s="58" t="n">
        <v>3.25247490382325</v>
      </c>
      <c r="P147" s="58" t="n">
        <v>3.18770466009636</v>
      </c>
      <c r="Q147" s="57" t="n">
        <v>2</v>
      </c>
    </row>
    <row r="148" customFormat="false" ht="15" hidden="false" customHeight="true" outlineLevel="0" collapsed="false">
      <c r="B148" s="57" t="s">
        <v>4679</v>
      </c>
      <c r="C148" s="57" t="s">
        <v>278</v>
      </c>
      <c r="D148" s="57" t="s">
        <v>279</v>
      </c>
      <c r="E148" s="57" t="s">
        <v>5578</v>
      </c>
      <c r="F148" s="57" t="s">
        <v>4562</v>
      </c>
      <c r="G148" s="57" t="s">
        <v>4680</v>
      </c>
      <c r="H148" s="57" t="s">
        <v>5574</v>
      </c>
      <c r="I148" s="58" t="n">
        <v>4.5</v>
      </c>
      <c r="J148" s="57" t="s">
        <v>350</v>
      </c>
      <c r="K148" s="57" t="s">
        <v>5446</v>
      </c>
      <c r="L148" s="58" t="n">
        <v>23.5974806113287</v>
      </c>
      <c r="M148" s="58" t="n">
        <v>92.249277568615</v>
      </c>
      <c r="N148" s="57" t="s">
        <v>5432</v>
      </c>
      <c r="O148" s="58" t="n">
        <v>3.25247490382325</v>
      </c>
      <c r="P148" s="58" t="n">
        <v>3.18770466009636</v>
      </c>
      <c r="Q148" s="57" t="n">
        <v>2</v>
      </c>
    </row>
    <row r="149" customFormat="false" ht="15" hidden="false" customHeight="true" outlineLevel="0" collapsed="false">
      <c r="B149" s="57" t="s">
        <v>4679</v>
      </c>
      <c r="C149" s="57" t="s">
        <v>278</v>
      </c>
      <c r="D149" s="57" t="s">
        <v>279</v>
      </c>
      <c r="E149" s="57" t="s">
        <v>5578</v>
      </c>
      <c r="F149" s="57" t="s">
        <v>4562</v>
      </c>
      <c r="G149" s="57" t="s">
        <v>4680</v>
      </c>
      <c r="H149" s="57" t="s">
        <v>5575</v>
      </c>
      <c r="I149" s="58" t="n">
        <v>4.5</v>
      </c>
      <c r="J149" s="57" t="s">
        <v>350</v>
      </c>
      <c r="K149" s="57" t="s">
        <v>5446</v>
      </c>
      <c r="L149" s="58" t="n">
        <v>23.5974806113287</v>
      </c>
      <c r="M149" s="58" t="n">
        <v>92.249277568615</v>
      </c>
      <c r="N149" s="57" t="s">
        <v>5432</v>
      </c>
      <c r="O149" s="58" t="n">
        <v>3.25247490382325</v>
      </c>
      <c r="P149" s="58" t="n">
        <v>3.18770466009636</v>
      </c>
      <c r="Q149" s="57" t="n">
        <v>2</v>
      </c>
    </row>
    <row r="150" customFormat="false" ht="15" hidden="false" customHeight="true" outlineLevel="0" collapsed="false">
      <c r="B150" s="57" t="s">
        <v>4679</v>
      </c>
      <c r="C150" s="57" t="s">
        <v>309</v>
      </c>
      <c r="D150" s="57" t="s">
        <v>310</v>
      </c>
      <c r="E150" s="57" t="s">
        <v>5578</v>
      </c>
      <c r="F150" s="57" t="s">
        <v>4562</v>
      </c>
      <c r="G150" s="57" t="s">
        <v>4680</v>
      </c>
      <c r="H150" s="57" t="s">
        <v>5574</v>
      </c>
      <c r="I150" s="58" t="n">
        <v>3.5</v>
      </c>
      <c r="J150" s="57"/>
      <c r="K150" s="57" t="s">
        <v>5455</v>
      </c>
      <c r="L150" s="58" t="n">
        <v>0</v>
      </c>
      <c r="M150" s="58" t="n">
        <v>41.9122866716039</v>
      </c>
      <c r="N150" s="57" t="s">
        <v>5418</v>
      </c>
      <c r="O150" s="58" t="n">
        <v>7.17966036801183</v>
      </c>
      <c r="P150" s="58" t="n">
        <v>2.55821304820379</v>
      </c>
      <c r="Q150" s="57" t="n">
        <v>2</v>
      </c>
    </row>
    <row r="151" customFormat="false" ht="15" hidden="false" customHeight="true" outlineLevel="0" collapsed="false">
      <c r="B151" s="57" t="s">
        <v>4679</v>
      </c>
      <c r="C151" s="57" t="s">
        <v>309</v>
      </c>
      <c r="D151" s="57" t="s">
        <v>310</v>
      </c>
      <c r="E151" s="57" t="s">
        <v>5578</v>
      </c>
      <c r="F151" s="57" t="s">
        <v>4562</v>
      </c>
      <c r="G151" s="57" t="s">
        <v>4680</v>
      </c>
      <c r="H151" s="57" t="s">
        <v>5575</v>
      </c>
      <c r="I151" s="58" t="n">
        <v>3.5</v>
      </c>
      <c r="J151" s="57"/>
      <c r="K151" s="57"/>
      <c r="L151" s="58" t="n">
        <v>0</v>
      </c>
      <c r="M151" s="58" t="n">
        <v>41.9122866716039</v>
      </c>
      <c r="N151" s="57" t="s">
        <v>5418</v>
      </c>
      <c r="O151" s="58" t="n">
        <v>7.17966036801183</v>
      </c>
      <c r="P151" s="58" t="n">
        <v>2.55821304820379</v>
      </c>
      <c r="Q151" s="57" t="n">
        <v>2</v>
      </c>
    </row>
    <row r="152" customFormat="false" ht="15" hidden="false" customHeight="true" outlineLevel="0" collapsed="false">
      <c r="B152" s="57" t="s">
        <v>4679</v>
      </c>
      <c r="C152" s="57" t="s">
        <v>309</v>
      </c>
      <c r="D152" s="57" t="s">
        <v>310</v>
      </c>
      <c r="E152" s="57" t="s">
        <v>5578</v>
      </c>
      <c r="F152" s="57" t="s">
        <v>4562</v>
      </c>
      <c r="G152" s="57" t="s">
        <v>4680</v>
      </c>
      <c r="H152" s="57" t="s">
        <v>5574</v>
      </c>
      <c r="I152" s="58" t="n">
        <v>4</v>
      </c>
      <c r="J152" s="57"/>
      <c r="K152" s="57" t="s">
        <v>5455</v>
      </c>
      <c r="L152" s="58" t="n">
        <v>0</v>
      </c>
      <c r="M152" s="58" t="n">
        <v>41.9122866716039</v>
      </c>
      <c r="N152" s="57" t="s">
        <v>5418</v>
      </c>
      <c r="O152" s="58" t="n">
        <v>7.17966036801183</v>
      </c>
      <c r="P152" s="58" t="n">
        <v>2.55821304820379</v>
      </c>
      <c r="Q152" s="57" t="n">
        <v>2</v>
      </c>
    </row>
    <row r="153" customFormat="false" ht="15" hidden="false" customHeight="true" outlineLevel="0" collapsed="false">
      <c r="B153" s="57" t="s">
        <v>4679</v>
      </c>
      <c r="C153" s="57" t="s">
        <v>309</v>
      </c>
      <c r="D153" s="57" t="s">
        <v>310</v>
      </c>
      <c r="E153" s="57" t="s">
        <v>5578</v>
      </c>
      <c r="F153" s="57" t="s">
        <v>4562</v>
      </c>
      <c r="G153" s="57" t="s">
        <v>4680</v>
      </c>
      <c r="H153" s="57" t="s">
        <v>5575</v>
      </c>
      <c r="I153" s="58" t="n">
        <v>4</v>
      </c>
      <c r="J153" s="57"/>
      <c r="K153" s="57"/>
      <c r="L153" s="58" t="n">
        <v>0</v>
      </c>
      <c r="M153" s="58" t="n">
        <v>41.9122866716039</v>
      </c>
      <c r="N153" s="57" t="s">
        <v>5418</v>
      </c>
      <c r="O153" s="58" t="n">
        <v>7.17966036801183</v>
      </c>
      <c r="P153" s="58" t="n">
        <v>2.55821304820379</v>
      </c>
      <c r="Q153" s="57" t="n">
        <v>2</v>
      </c>
    </row>
    <row r="154" customFormat="false" ht="15" hidden="false" customHeight="true" outlineLevel="0" collapsed="false">
      <c r="B154" s="57" t="s">
        <v>4679</v>
      </c>
      <c r="C154" s="57" t="s">
        <v>309</v>
      </c>
      <c r="D154" s="57" t="s">
        <v>310</v>
      </c>
      <c r="E154" s="57" t="s">
        <v>5578</v>
      </c>
      <c r="F154" s="57" t="s">
        <v>4562</v>
      </c>
      <c r="G154" s="57" t="s">
        <v>4680</v>
      </c>
      <c r="H154" s="57" t="s">
        <v>5574</v>
      </c>
      <c r="I154" s="58" t="n">
        <v>4.5</v>
      </c>
      <c r="J154" s="57"/>
      <c r="K154" s="57" t="s">
        <v>5455</v>
      </c>
      <c r="L154" s="58" t="n">
        <v>0</v>
      </c>
      <c r="M154" s="58" t="n">
        <v>41.9122866716039</v>
      </c>
      <c r="N154" s="57" t="s">
        <v>5418</v>
      </c>
      <c r="O154" s="58" t="n">
        <v>7.17966036801183</v>
      </c>
      <c r="P154" s="58" t="n">
        <v>2.55821304820379</v>
      </c>
      <c r="Q154" s="57" t="n">
        <v>2</v>
      </c>
    </row>
    <row r="155" customFormat="false" ht="15" hidden="false" customHeight="true" outlineLevel="0" collapsed="false">
      <c r="B155" s="57" t="s">
        <v>4679</v>
      </c>
      <c r="C155" s="57" t="s">
        <v>309</v>
      </c>
      <c r="D155" s="57" t="s">
        <v>310</v>
      </c>
      <c r="E155" s="57" t="s">
        <v>5578</v>
      </c>
      <c r="F155" s="57" t="s">
        <v>4562</v>
      </c>
      <c r="G155" s="57" t="s">
        <v>4680</v>
      </c>
      <c r="H155" s="57" t="s">
        <v>5575</v>
      </c>
      <c r="I155" s="58" t="n">
        <v>4.5</v>
      </c>
      <c r="J155" s="57"/>
      <c r="K155" s="57"/>
      <c r="L155" s="58" t="n">
        <v>0</v>
      </c>
      <c r="M155" s="58" t="n">
        <v>41.9122866716039</v>
      </c>
      <c r="N155" s="57" t="s">
        <v>5418</v>
      </c>
      <c r="O155" s="58" t="n">
        <v>7.17966036801183</v>
      </c>
      <c r="P155" s="58" t="n">
        <v>2.55821304820379</v>
      </c>
      <c r="Q155" s="57" t="n">
        <v>2</v>
      </c>
    </row>
    <row r="156" customFormat="false" ht="15" hidden="false" customHeight="true" outlineLevel="0" collapsed="false">
      <c r="B156" s="57" t="s">
        <v>4711</v>
      </c>
      <c r="C156" s="57" t="s">
        <v>350</v>
      </c>
      <c r="D156" s="57" t="s">
        <v>351</v>
      </c>
      <c r="E156" s="57" t="s">
        <v>5578</v>
      </c>
      <c r="F156" s="57" t="s">
        <v>4562</v>
      </c>
      <c r="G156" s="57" t="s">
        <v>4712</v>
      </c>
      <c r="H156" s="57" t="s">
        <v>5574</v>
      </c>
      <c r="I156" s="58" t="n">
        <v>3.5</v>
      </c>
      <c r="J156" s="57"/>
      <c r="K156" s="57" t="s">
        <v>5412</v>
      </c>
      <c r="L156" s="58" t="n">
        <v>0</v>
      </c>
      <c r="M156" s="58" t="n">
        <v>43.8305610771006</v>
      </c>
      <c r="N156" s="57" t="s">
        <v>5440</v>
      </c>
      <c r="O156" s="58" t="n">
        <v>7.01129324732603</v>
      </c>
      <c r="P156" s="58" t="n">
        <v>3.38900191796937</v>
      </c>
      <c r="Q156" s="57" t="n">
        <v>2</v>
      </c>
    </row>
    <row r="157" customFormat="false" ht="15" hidden="false" customHeight="true" outlineLevel="0" collapsed="false">
      <c r="B157" s="57" t="s">
        <v>4711</v>
      </c>
      <c r="C157" s="57" t="s">
        <v>350</v>
      </c>
      <c r="D157" s="57" t="s">
        <v>351</v>
      </c>
      <c r="E157" s="57" t="s">
        <v>5578</v>
      </c>
      <c r="F157" s="57" t="s">
        <v>4562</v>
      </c>
      <c r="G157" s="57" t="s">
        <v>4712</v>
      </c>
      <c r="H157" s="57" t="s">
        <v>5575</v>
      </c>
      <c r="I157" s="58" t="n">
        <v>3.5</v>
      </c>
      <c r="J157" s="57"/>
      <c r="K157" s="57"/>
      <c r="L157" s="58" t="n">
        <v>0</v>
      </c>
      <c r="M157" s="58" t="n">
        <v>43.8305610771006</v>
      </c>
      <c r="N157" s="57" t="s">
        <v>5440</v>
      </c>
      <c r="O157" s="58" t="n">
        <v>7.01129324732603</v>
      </c>
      <c r="P157" s="58" t="n">
        <v>3.38900191796937</v>
      </c>
      <c r="Q157" s="57" t="n">
        <v>2</v>
      </c>
    </row>
    <row r="158" customFormat="false" ht="15" hidden="false" customHeight="true" outlineLevel="0" collapsed="false">
      <c r="B158" s="57" t="s">
        <v>4711</v>
      </c>
      <c r="C158" s="57" t="s">
        <v>350</v>
      </c>
      <c r="D158" s="57" t="s">
        <v>351</v>
      </c>
      <c r="E158" s="57" t="s">
        <v>5578</v>
      </c>
      <c r="F158" s="57" t="s">
        <v>4562</v>
      </c>
      <c r="G158" s="57" t="s">
        <v>4712</v>
      </c>
      <c r="H158" s="57" t="s">
        <v>5574</v>
      </c>
      <c r="I158" s="58" t="n">
        <v>4</v>
      </c>
      <c r="J158" s="57"/>
      <c r="K158" s="57" t="s">
        <v>5412</v>
      </c>
      <c r="L158" s="58" t="n">
        <v>0</v>
      </c>
      <c r="M158" s="58" t="n">
        <v>43.8305610771006</v>
      </c>
      <c r="N158" s="57" t="s">
        <v>5440</v>
      </c>
      <c r="O158" s="58" t="n">
        <v>7.01129324732603</v>
      </c>
      <c r="P158" s="58" t="n">
        <v>3.38900191796937</v>
      </c>
      <c r="Q158" s="57" t="n">
        <v>2</v>
      </c>
    </row>
    <row r="159" customFormat="false" ht="15" hidden="false" customHeight="true" outlineLevel="0" collapsed="false">
      <c r="B159" s="57" t="s">
        <v>4711</v>
      </c>
      <c r="C159" s="57" t="s">
        <v>350</v>
      </c>
      <c r="D159" s="57" t="s">
        <v>351</v>
      </c>
      <c r="E159" s="57" t="s">
        <v>5578</v>
      </c>
      <c r="F159" s="57" t="s">
        <v>4562</v>
      </c>
      <c r="G159" s="57" t="s">
        <v>4712</v>
      </c>
      <c r="H159" s="57" t="s">
        <v>5575</v>
      </c>
      <c r="I159" s="58" t="n">
        <v>4</v>
      </c>
      <c r="J159" s="57"/>
      <c r="K159" s="57"/>
      <c r="L159" s="58" t="n">
        <v>0</v>
      </c>
      <c r="M159" s="58" t="n">
        <v>43.8305610771006</v>
      </c>
      <c r="N159" s="57" t="s">
        <v>5440</v>
      </c>
      <c r="O159" s="58" t="n">
        <v>7.01129324732603</v>
      </c>
      <c r="P159" s="58" t="n">
        <v>3.38900191796937</v>
      </c>
      <c r="Q159" s="57" t="n">
        <v>2</v>
      </c>
    </row>
    <row r="160" customFormat="false" ht="15" hidden="false" customHeight="true" outlineLevel="0" collapsed="false">
      <c r="B160" s="57" t="s">
        <v>4711</v>
      </c>
      <c r="C160" s="57" t="s">
        <v>350</v>
      </c>
      <c r="D160" s="57" t="s">
        <v>351</v>
      </c>
      <c r="E160" s="57" t="s">
        <v>5578</v>
      </c>
      <c r="F160" s="57" t="s">
        <v>4562</v>
      </c>
      <c r="G160" s="57" t="s">
        <v>4712</v>
      </c>
      <c r="H160" s="57" t="s">
        <v>5574</v>
      </c>
      <c r="I160" s="58" t="n">
        <v>4.5</v>
      </c>
      <c r="J160" s="57"/>
      <c r="K160" s="57" t="s">
        <v>5412</v>
      </c>
      <c r="L160" s="58" t="n">
        <v>0</v>
      </c>
      <c r="M160" s="58" t="n">
        <v>43.8305610771006</v>
      </c>
      <c r="N160" s="57" t="s">
        <v>5440</v>
      </c>
      <c r="O160" s="58" t="n">
        <v>7.01129324732603</v>
      </c>
      <c r="P160" s="58" t="n">
        <v>3.38900191796937</v>
      </c>
      <c r="Q160" s="57" t="n">
        <v>2</v>
      </c>
    </row>
    <row r="161" customFormat="false" ht="15" hidden="false" customHeight="true" outlineLevel="0" collapsed="false">
      <c r="B161" s="57" t="s">
        <v>4711</v>
      </c>
      <c r="C161" s="57" t="s">
        <v>350</v>
      </c>
      <c r="D161" s="57" t="s">
        <v>351</v>
      </c>
      <c r="E161" s="57" t="s">
        <v>5578</v>
      </c>
      <c r="F161" s="57" t="s">
        <v>4562</v>
      </c>
      <c r="G161" s="57" t="s">
        <v>4712</v>
      </c>
      <c r="H161" s="57" t="s">
        <v>5575</v>
      </c>
      <c r="I161" s="58" t="n">
        <v>4.5</v>
      </c>
      <c r="J161" s="57"/>
      <c r="K161" s="57" t="s">
        <v>5412</v>
      </c>
      <c r="L161" s="58" t="n">
        <v>0</v>
      </c>
      <c r="M161" s="58" t="n">
        <v>43.8305610771006</v>
      </c>
      <c r="N161" s="57" t="s">
        <v>5440</v>
      </c>
      <c r="O161" s="58" t="n">
        <v>7.01129324732603</v>
      </c>
      <c r="P161" s="58" t="n">
        <v>3.38900191796937</v>
      </c>
      <c r="Q161" s="57" t="n">
        <v>2</v>
      </c>
    </row>
    <row r="162" customFormat="false" ht="15" hidden="false" customHeight="true" outlineLevel="0" collapsed="false">
      <c r="B162" s="57" t="s">
        <v>4711</v>
      </c>
      <c r="C162" s="57" t="s">
        <v>357</v>
      </c>
      <c r="D162" s="57" t="s">
        <v>358</v>
      </c>
      <c r="E162" s="57" t="s">
        <v>5578</v>
      </c>
      <c r="F162" s="57" t="s">
        <v>4562</v>
      </c>
      <c r="G162" s="57" t="s">
        <v>4712</v>
      </c>
      <c r="H162" s="57" t="s">
        <v>5574</v>
      </c>
      <c r="I162" s="58" t="n">
        <v>3.5</v>
      </c>
      <c r="J162" s="57"/>
      <c r="K162" s="57" t="s">
        <v>5455</v>
      </c>
      <c r="L162" s="58" t="n">
        <v>0</v>
      </c>
      <c r="M162" s="58" t="n">
        <v>64.9324183537187</v>
      </c>
      <c r="N162" s="57" t="s">
        <v>5417</v>
      </c>
      <c r="O162" s="58" t="n">
        <v>10.3682374104763</v>
      </c>
      <c r="P162" s="58" t="n">
        <v>3.11301702533088</v>
      </c>
      <c r="Q162" s="57" t="n">
        <v>2</v>
      </c>
    </row>
    <row r="163" customFormat="false" ht="15" hidden="false" customHeight="true" outlineLevel="0" collapsed="false">
      <c r="B163" s="57" t="s">
        <v>4711</v>
      </c>
      <c r="C163" s="57" t="s">
        <v>357</v>
      </c>
      <c r="D163" s="57" t="s">
        <v>358</v>
      </c>
      <c r="E163" s="57" t="s">
        <v>5578</v>
      </c>
      <c r="F163" s="57" t="s">
        <v>4562</v>
      </c>
      <c r="G163" s="57" t="s">
        <v>4712</v>
      </c>
      <c r="H163" s="57" t="s">
        <v>5575</v>
      </c>
      <c r="I163" s="58" t="n">
        <v>3.5</v>
      </c>
      <c r="J163" s="57"/>
      <c r="K163" s="57" t="s">
        <v>5455</v>
      </c>
      <c r="L163" s="58" t="n">
        <v>0</v>
      </c>
      <c r="M163" s="58" t="n">
        <v>64.9324183537187</v>
      </c>
      <c r="N163" s="57" t="s">
        <v>5417</v>
      </c>
      <c r="O163" s="58" t="n">
        <v>10.3682374104763</v>
      </c>
      <c r="P163" s="58" t="n">
        <v>3.11301702533088</v>
      </c>
      <c r="Q163" s="57" t="n">
        <v>2</v>
      </c>
    </row>
    <row r="164" customFormat="false" ht="15" hidden="false" customHeight="true" outlineLevel="0" collapsed="false">
      <c r="B164" s="57" t="s">
        <v>4711</v>
      </c>
      <c r="C164" s="57" t="s">
        <v>357</v>
      </c>
      <c r="D164" s="57" t="s">
        <v>358</v>
      </c>
      <c r="E164" s="57" t="s">
        <v>5578</v>
      </c>
      <c r="F164" s="57" t="s">
        <v>4562</v>
      </c>
      <c r="G164" s="57" t="s">
        <v>4712</v>
      </c>
      <c r="H164" s="57" t="s">
        <v>5574</v>
      </c>
      <c r="I164" s="58" t="n">
        <v>4</v>
      </c>
      <c r="J164" s="57"/>
      <c r="K164" s="57" t="s">
        <v>5455</v>
      </c>
      <c r="L164" s="58" t="n">
        <v>0</v>
      </c>
      <c r="M164" s="58" t="n">
        <v>64.9324183537187</v>
      </c>
      <c r="N164" s="57" t="s">
        <v>5417</v>
      </c>
      <c r="O164" s="58" t="n">
        <v>10.3682374104763</v>
      </c>
      <c r="P164" s="58" t="n">
        <v>3.11301702533088</v>
      </c>
      <c r="Q164" s="57" t="n">
        <v>2</v>
      </c>
    </row>
    <row r="165" customFormat="false" ht="15" hidden="false" customHeight="true" outlineLevel="0" collapsed="false">
      <c r="B165" s="57" t="s">
        <v>4711</v>
      </c>
      <c r="C165" s="57" t="s">
        <v>357</v>
      </c>
      <c r="D165" s="57" t="s">
        <v>358</v>
      </c>
      <c r="E165" s="57" t="s">
        <v>5578</v>
      </c>
      <c r="F165" s="57" t="s">
        <v>4562</v>
      </c>
      <c r="G165" s="57" t="s">
        <v>4712</v>
      </c>
      <c r="H165" s="57" t="s">
        <v>5575</v>
      </c>
      <c r="I165" s="58" t="n">
        <v>4</v>
      </c>
      <c r="J165" s="57"/>
      <c r="K165" s="57" t="s">
        <v>5455</v>
      </c>
      <c r="L165" s="58" t="n">
        <v>0</v>
      </c>
      <c r="M165" s="58" t="n">
        <v>64.9324183537187</v>
      </c>
      <c r="N165" s="57" t="s">
        <v>5417</v>
      </c>
      <c r="O165" s="58" t="n">
        <v>10.3682374104763</v>
      </c>
      <c r="P165" s="58" t="n">
        <v>3.11301702533088</v>
      </c>
      <c r="Q165" s="57" t="n">
        <v>2</v>
      </c>
    </row>
    <row r="166" customFormat="false" ht="15" hidden="false" customHeight="true" outlineLevel="0" collapsed="false">
      <c r="B166" s="57" t="s">
        <v>4711</v>
      </c>
      <c r="C166" s="57" t="s">
        <v>357</v>
      </c>
      <c r="D166" s="57" t="s">
        <v>358</v>
      </c>
      <c r="E166" s="57" t="s">
        <v>5578</v>
      </c>
      <c r="F166" s="57" t="s">
        <v>4562</v>
      </c>
      <c r="G166" s="57" t="s">
        <v>4712</v>
      </c>
      <c r="H166" s="57" t="s">
        <v>5574</v>
      </c>
      <c r="I166" s="58" t="n">
        <v>4.5</v>
      </c>
      <c r="J166" s="57"/>
      <c r="K166" s="57" t="s">
        <v>5455</v>
      </c>
      <c r="L166" s="58" t="n">
        <v>0</v>
      </c>
      <c r="M166" s="58" t="n">
        <v>64.9324183537187</v>
      </c>
      <c r="N166" s="57" t="s">
        <v>5417</v>
      </c>
      <c r="O166" s="58" t="n">
        <v>10.3682374104763</v>
      </c>
      <c r="P166" s="58" t="n">
        <v>3.11301702533088</v>
      </c>
      <c r="Q166" s="57" t="n">
        <v>2</v>
      </c>
    </row>
    <row r="167" customFormat="false" ht="15" hidden="false" customHeight="true" outlineLevel="0" collapsed="false">
      <c r="B167" s="57" t="s">
        <v>4711</v>
      </c>
      <c r="C167" s="57" t="s">
        <v>357</v>
      </c>
      <c r="D167" s="57" t="s">
        <v>358</v>
      </c>
      <c r="E167" s="57" t="s">
        <v>5578</v>
      </c>
      <c r="F167" s="57" t="s">
        <v>4562</v>
      </c>
      <c r="G167" s="57" t="s">
        <v>4712</v>
      </c>
      <c r="H167" s="57" t="s">
        <v>5575</v>
      </c>
      <c r="I167" s="58" t="n">
        <v>4.5</v>
      </c>
      <c r="J167" s="57"/>
      <c r="K167" s="57" t="s">
        <v>5455</v>
      </c>
      <c r="L167" s="58" t="n">
        <v>0</v>
      </c>
      <c r="M167" s="58" t="n">
        <v>64.9324183537187</v>
      </c>
      <c r="N167" s="57" t="s">
        <v>5417</v>
      </c>
      <c r="O167" s="58" t="n">
        <v>10.3682374104763</v>
      </c>
      <c r="P167" s="58" t="n">
        <v>3.11301702533088</v>
      </c>
      <c r="Q167" s="57" t="n">
        <v>2</v>
      </c>
    </row>
    <row r="168" customFormat="false" ht="15" hidden="false" customHeight="true" outlineLevel="0" collapsed="false">
      <c r="B168" s="57" t="s">
        <v>4711</v>
      </c>
      <c r="C168" s="57" t="s">
        <v>337</v>
      </c>
      <c r="D168" s="57" t="s">
        <v>338</v>
      </c>
      <c r="E168" s="57" t="s">
        <v>5578</v>
      </c>
      <c r="F168" s="57" t="s">
        <v>4562</v>
      </c>
      <c r="G168" s="57" t="s">
        <v>4712</v>
      </c>
      <c r="H168" s="57" t="s">
        <v>5574</v>
      </c>
      <c r="I168" s="58" t="n">
        <v>3.5</v>
      </c>
      <c r="J168" s="57"/>
      <c r="K168" s="57" t="s">
        <v>5412</v>
      </c>
      <c r="L168" s="58" t="n">
        <v>0</v>
      </c>
      <c r="M168" s="58" t="n">
        <v>28.4206004550288</v>
      </c>
      <c r="N168" s="57" t="s">
        <v>5432</v>
      </c>
      <c r="O168" s="58" t="n">
        <v>11.2316018893122</v>
      </c>
      <c r="P168" s="58" t="n">
        <v>2.98821317847305</v>
      </c>
      <c r="Q168" s="57" t="n">
        <v>2</v>
      </c>
    </row>
    <row r="169" customFormat="false" ht="15" hidden="false" customHeight="true" outlineLevel="0" collapsed="false">
      <c r="B169" s="57" t="s">
        <v>4711</v>
      </c>
      <c r="C169" s="57" t="s">
        <v>337</v>
      </c>
      <c r="D169" s="57" t="s">
        <v>338</v>
      </c>
      <c r="E169" s="57" t="s">
        <v>5578</v>
      </c>
      <c r="F169" s="57" t="s">
        <v>4562</v>
      </c>
      <c r="G169" s="57" t="s">
        <v>4712</v>
      </c>
      <c r="H169" s="57" t="s">
        <v>5575</v>
      </c>
      <c r="I169" s="58" t="n">
        <v>3.5</v>
      </c>
      <c r="J169" s="57"/>
      <c r="K169" s="57"/>
      <c r="L169" s="58" t="n">
        <v>0</v>
      </c>
      <c r="M169" s="58" t="n">
        <v>28.4206004550288</v>
      </c>
      <c r="N169" s="57" t="s">
        <v>5432</v>
      </c>
      <c r="O169" s="58" t="n">
        <v>11.2316018893122</v>
      </c>
      <c r="P169" s="58" t="n">
        <v>2.98821317847305</v>
      </c>
      <c r="Q169" s="57" t="n">
        <v>2</v>
      </c>
    </row>
    <row r="170" customFormat="false" ht="15" hidden="false" customHeight="true" outlineLevel="0" collapsed="false">
      <c r="B170" s="57" t="s">
        <v>4711</v>
      </c>
      <c r="C170" s="57" t="s">
        <v>337</v>
      </c>
      <c r="D170" s="57" t="s">
        <v>338</v>
      </c>
      <c r="E170" s="57" t="s">
        <v>5578</v>
      </c>
      <c r="F170" s="57" t="s">
        <v>4562</v>
      </c>
      <c r="G170" s="57" t="s">
        <v>4712</v>
      </c>
      <c r="H170" s="57" t="s">
        <v>5574</v>
      </c>
      <c r="I170" s="58" t="n">
        <v>4</v>
      </c>
      <c r="J170" s="57"/>
      <c r="K170" s="57" t="s">
        <v>5412</v>
      </c>
      <c r="L170" s="58" t="n">
        <v>0</v>
      </c>
      <c r="M170" s="58" t="n">
        <v>28.4206004550288</v>
      </c>
      <c r="N170" s="57" t="s">
        <v>5432</v>
      </c>
      <c r="O170" s="58" t="n">
        <v>11.2316018893122</v>
      </c>
      <c r="P170" s="58" t="n">
        <v>2.98821317847305</v>
      </c>
      <c r="Q170" s="57" t="n">
        <v>2</v>
      </c>
    </row>
    <row r="171" customFormat="false" ht="15" hidden="false" customHeight="true" outlineLevel="0" collapsed="false">
      <c r="B171" s="57" t="s">
        <v>4711</v>
      </c>
      <c r="C171" s="57" t="s">
        <v>337</v>
      </c>
      <c r="D171" s="57" t="s">
        <v>338</v>
      </c>
      <c r="E171" s="57" t="s">
        <v>5578</v>
      </c>
      <c r="F171" s="57" t="s">
        <v>4562</v>
      </c>
      <c r="G171" s="57" t="s">
        <v>4712</v>
      </c>
      <c r="H171" s="57" t="s">
        <v>5575</v>
      </c>
      <c r="I171" s="58" t="n">
        <v>4</v>
      </c>
      <c r="J171" s="57"/>
      <c r="K171" s="57"/>
      <c r="L171" s="58" t="n">
        <v>0</v>
      </c>
      <c r="M171" s="58" t="n">
        <v>28.4206004550288</v>
      </c>
      <c r="N171" s="57" t="s">
        <v>5432</v>
      </c>
      <c r="O171" s="58" t="n">
        <v>11.2316018893122</v>
      </c>
      <c r="P171" s="58" t="n">
        <v>2.98821317847305</v>
      </c>
      <c r="Q171" s="57" t="n">
        <v>2</v>
      </c>
    </row>
    <row r="172" customFormat="false" ht="15" hidden="false" customHeight="true" outlineLevel="0" collapsed="false">
      <c r="B172" s="57" t="s">
        <v>4711</v>
      </c>
      <c r="C172" s="57" t="s">
        <v>337</v>
      </c>
      <c r="D172" s="57" t="s">
        <v>338</v>
      </c>
      <c r="E172" s="57" t="s">
        <v>5578</v>
      </c>
      <c r="F172" s="57" t="s">
        <v>4562</v>
      </c>
      <c r="G172" s="57" t="s">
        <v>4712</v>
      </c>
      <c r="H172" s="57" t="s">
        <v>5574</v>
      </c>
      <c r="I172" s="58" t="n">
        <v>4.5</v>
      </c>
      <c r="J172" s="57"/>
      <c r="K172" s="57" t="s">
        <v>5412</v>
      </c>
      <c r="L172" s="58" t="n">
        <v>0</v>
      </c>
      <c r="M172" s="58" t="n">
        <v>28.4206004550288</v>
      </c>
      <c r="N172" s="57" t="s">
        <v>5432</v>
      </c>
      <c r="O172" s="58" t="n">
        <v>11.2316018893122</v>
      </c>
      <c r="P172" s="58" t="n">
        <v>2.98821317847305</v>
      </c>
      <c r="Q172" s="57" t="n">
        <v>2</v>
      </c>
    </row>
    <row r="173" customFormat="false" ht="15" hidden="false" customHeight="true" outlineLevel="0" collapsed="false">
      <c r="B173" s="57" t="s">
        <v>4711</v>
      </c>
      <c r="C173" s="57" t="s">
        <v>337</v>
      </c>
      <c r="D173" s="57" t="s">
        <v>338</v>
      </c>
      <c r="E173" s="57" t="s">
        <v>5578</v>
      </c>
      <c r="F173" s="57" t="s">
        <v>4562</v>
      </c>
      <c r="G173" s="57" t="s">
        <v>4712</v>
      </c>
      <c r="H173" s="57" t="s">
        <v>5575</v>
      </c>
      <c r="I173" s="58" t="n">
        <v>4.5</v>
      </c>
      <c r="J173" s="57"/>
      <c r="K173" s="57"/>
      <c r="L173" s="58" t="n">
        <v>0</v>
      </c>
      <c r="M173" s="58" t="n">
        <v>28.4206004550288</v>
      </c>
      <c r="N173" s="57" t="s">
        <v>5432</v>
      </c>
      <c r="O173" s="58" t="n">
        <v>11.2316018893122</v>
      </c>
      <c r="P173" s="58" t="n">
        <v>2.98821317847305</v>
      </c>
      <c r="Q173" s="57" t="n">
        <v>2</v>
      </c>
    </row>
    <row r="174" customFormat="false" ht="15" hidden="false" customHeight="true" outlineLevel="0" collapsed="false">
      <c r="B174" s="57" t="s">
        <v>4711</v>
      </c>
      <c r="C174" s="57" t="s">
        <v>410</v>
      </c>
      <c r="D174" s="57" t="s">
        <v>411</v>
      </c>
      <c r="E174" s="57" t="s">
        <v>5375</v>
      </c>
      <c r="F174" s="57" t="s">
        <v>4562</v>
      </c>
      <c r="G174" s="57" t="s">
        <v>4712</v>
      </c>
      <c r="H174" s="57" t="s">
        <v>5574</v>
      </c>
      <c r="I174" s="58" t="n">
        <v>3.5</v>
      </c>
      <c r="J174" s="57" t="s">
        <v>341</v>
      </c>
      <c r="K174" s="57" t="s">
        <v>341</v>
      </c>
      <c r="L174" s="58" t="n">
        <v>74.8682547168587</v>
      </c>
      <c r="M174" s="58" t="n">
        <v>74.8682547168587</v>
      </c>
      <c r="N174" s="57" t="s">
        <v>5440</v>
      </c>
      <c r="O174" s="58" t="n">
        <v>3.26680424880342</v>
      </c>
      <c r="P174" s="58" t="n">
        <v>3.26680424880342</v>
      </c>
      <c r="Q174" s="57" t="n">
        <v>2</v>
      </c>
    </row>
    <row r="175" customFormat="false" ht="15" hidden="false" customHeight="true" outlineLevel="0" collapsed="false">
      <c r="B175" s="57" t="s">
        <v>4711</v>
      </c>
      <c r="C175" s="57" t="s">
        <v>410</v>
      </c>
      <c r="D175" s="57" t="s">
        <v>411</v>
      </c>
      <c r="E175" s="57" t="s">
        <v>5375</v>
      </c>
      <c r="F175" s="57" t="s">
        <v>4562</v>
      </c>
      <c r="G175" s="57" t="s">
        <v>4712</v>
      </c>
      <c r="H175" s="57" t="s">
        <v>5575</v>
      </c>
      <c r="I175" s="58" t="n">
        <v>3.5</v>
      </c>
      <c r="J175" s="57" t="s">
        <v>341</v>
      </c>
      <c r="K175" s="57" t="s">
        <v>341</v>
      </c>
      <c r="L175" s="58" t="n">
        <v>74.8682547168587</v>
      </c>
      <c r="M175" s="58" t="n">
        <v>74.8682547168587</v>
      </c>
      <c r="N175" s="57" t="s">
        <v>5440</v>
      </c>
      <c r="O175" s="58" t="n">
        <v>3.26680424880342</v>
      </c>
      <c r="P175" s="58" t="n">
        <v>3.26680424880342</v>
      </c>
      <c r="Q175" s="57" t="n">
        <v>2</v>
      </c>
    </row>
    <row r="176" customFormat="false" ht="15" hidden="false" customHeight="true" outlineLevel="0" collapsed="false">
      <c r="B176" s="57" t="s">
        <v>4711</v>
      </c>
      <c r="C176" s="57" t="s">
        <v>410</v>
      </c>
      <c r="D176" s="57" t="s">
        <v>411</v>
      </c>
      <c r="E176" s="57" t="s">
        <v>5375</v>
      </c>
      <c r="F176" s="57" t="s">
        <v>4562</v>
      </c>
      <c r="G176" s="57" t="s">
        <v>4712</v>
      </c>
      <c r="H176" s="57" t="s">
        <v>5574</v>
      </c>
      <c r="I176" s="58" t="n">
        <v>4</v>
      </c>
      <c r="J176" s="57" t="s">
        <v>341</v>
      </c>
      <c r="K176" s="57" t="s">
        <v>341</v>
      </c>
      <c r="L176" s="58" t="n">
        <v>74.8682547168587</v>
      </c>
      <c r="M176" s="58" t="n">
        <v>74.8682547168587</v>
      </c>
      <c r="N176" s="57" t="s">
        <v>5440</v>
      </c>
      <c r="O176" s="58" t="n">
        <v>3.26680424880342</v>
      </c>
      <c r="P176" s="58" t="n">
        <v>3.26680424880342</v>
      </c>
      <c r="Q176" s="57" t="n">
        <v>2</v>
      </c>
    </row>
    <row r="177" customFormat="false" ht="15" hidden="false" customHeight="true" outlineLevel="0" collapsed="false">
      <c r="B177" s="57" t="s">
        <v>4711</v>
      </c>
      <c r="C177" s="57" t="s">
        <v>410</v>
      </c>
      <c r="D177" s="57" t="s">
        <v>411</v>
      </c>
      <c r="E177" s="57" t="s">
        <v>5375</v>
      </c>
      <c r="F177" s="57" t="s">
        <v>4562</v>
      </c>
      <c r="G177" s="57" t="s">
        <v>4712</v>
      </c>
      <c r="H177" s="57" t="s">
        <v>5575</v>
      </c>
      <c r="I177" s="58" t="n">
        <v>4</v>
      </c>
      <c r="J177" s="57" t="s">
        <v>341</v>
      </c>
      <c r="K177" s="57" t="s">
        <v>341</v>
      </c>
      <c r="L177" s="58" t="n">
        <v>74.8682547168587</v>
      </c>
      <c r="M177" s="58" t="n">
        <v>74.8682547168587</v>
      </c>
      <c r="N177" s="57" t="s">
        <v>5440</v>
      </c>
      <c r="O177" s="58" t="n">
        <v>3.26680424880342</v>
      </c>
      <c r="P177" s="58" t="n">
        <v>3.26680424880342</v>
      </c>
      <c r="Q177" s="57" t="n">
        <v>2</v>
      </c>
    </row>
    <row r="178" customFormat="false" ht="15" hidden="false" customHeight="true" outlineLevel="0" collapsed="false">
      <c r="B178" s="57" t="s">
        <v>4711</v>
      </c>
      <c r="C178" s="57" t="s">
        <v>410</v>
      </c>
      <c r="D178" s="57" t="s">
        <v>411</v>
      </c>
      <c r="E178" s="57" t="s">
        <v>5375</v>
      </c>
      <c r="F178" s="57" t="s">
        <v>4562</v>
      </c>
      <c r="G178" s="57" t="s">
        <v>4712</v>
      </c>
      <c r="H178" s="57" t="s">
        <v>5574</v>
      </c>
      <c r="I178" s="58" t="n">
        <v>4.5</v>
      </c>
      <c r="J178" s="57" t="s">
        <v>341</v>
      </c>
      <c r="K178" s="57" t="s">
        <v>341</v>
      </c>
      <c r="L178" s="58" t="n">
        <v>74.8682547168587</v>
      </c>
      <c r="M178" s="58" t="n">
        <v>74.8682547168587</v>
      </c>
      <c r="N178" s="57" t="s">
        <v>5440</v>
      </c>
      <c r="O178" s="58" t="n">
        <v>3.26680424880342</v>
      </c>
      <c r="P178" s="58" t="n">
        <v>3.26680424880342</v>
      </c>
      <c r="Q178" s="57" t="n">
        <v>2</v>
      </c>
    </row>
    <row r="179" customFormat="false" ht="15" hidden="false" customHeight="true" outlineLevel="0" collapsed="false">
      <c r="B179" s="57" t="s">
        <v>4711</v>
      </c>
      <c r="C179" s="57" t="s">
        <v>410</v>
      </c>
      <c r="D179" s="57" t="s">
        <v>411</v>
      </c>
      <c r="E179" s="57" t="s">
        <v>5375</v>
      </c>
      <c r="F179" s="57" t="s">
        <v>4562</v>
      </c>
      <c r="G179" s="57" t="s">
        <v>4712</v>
      </c>
      <c r="H179" s="57" t="s">
        <v>5575</v>
      </c>
      <c r="I179" s="58" t="n">
        <v>4.5</v>
      </c>
      <c r="J179" s="57" t="s">
        <v>341</v>
      </c>
      <c r="K179" s="57" t="s">
        <v>341</v>
      </c>
      <c r="L179" s="58" t="n">
        <v>74.8682547168587</v>
      </c>
      <c r="M179" s="58" t="n">
        <v>74.8682547168587</v>
      </c>
      <c r="N179" s="57" t="s">
        <v>5440</v>
      </c>
      <c r="O179" s="58" t="n">
        <v>3.26680424880342</v>
      </c>
      <c r="P179" s="58" t="n">
        <v>3.26680424880342</v>
      </c>
      <c r="Q179" s="57" t="n">
        <v>2</v>
      </c>
    </row>
    <row r="180" customFormat="false" ht="15" hidden="false" customHeight="true" outlineLevel="0" collapsed="false">
      <c r="B180" s="57" t="s">
        <v>4711</v>
      </c>
      <c r="C180" s="57" t="s">
        <v>363</v>
      </c>
      <c r="D180" s="57" t="s">
        <v>364</v>
      </c>
      <c r="E180" s="57" t="s">
        <v>5578</v>
      </c>
      <c r="F180" s="57" t="s">
        <v>4562</v>
      </c>
      <c r="G180" s="57" t="s">
        <v>4712</v>
      </c>
      <c r="H180" s="57" t="s">
        <v>5574</v>
      </c>
      <c r="I180" s="58" t="n">
        <v>3.5</v>
      </c>
      <c r="J180" s="57"/>
      <c r="K180" s="57" t="s">
        <v>5455</v>
      </c>
      <c r="L180" s="58" t="n">
        <v>0</v>
      </c>
      <c r="M180" s="58" t="n">
        <v>76.3193474051646</v>
      </c>
      <c r="N180" s="57" t="s">
        <v>5418</v>
      </c>
      <c r="O180" s="58" t="n">
        <v>11.4898225399699</v>
      </c>
      <c r="P180" s="58" t="n">
        <v>2.30699696575441</v>
      </c>
      <c r="Q180" s="57" t="n">
        <v>2</v>
      </c>
    </row>
    <row r="181" customFormat="false" ht="15" hidden="false" customHeight="true" outlineLevel="0" collapsed="false">
      <c r="B181" s="57" t="s">
        <v>4711</v>
      </c>
      <c r="C181" s="57" t="s">
        <v>363</v>
      </c>
      <c r="D181" s="57" t="s">
        <v>364</v>
      </c>
      <c r="E181" s="57" t="s">
        <v>5578</v>
      </c>
      <c r="F181" s="57" t="s">
        <v>4562</v>
      </c>
      <c r="G181" s="57" t="s">
        <v>4712</v>
      </c>
      <c r="H181" s="57" t="s">
        <v>5575</v>
      </c>
      <c r="I181" s="58" t="n">
        <v>3.5</v>
      </c>
      <c r="J181" s="57"/>
      <c r="K181" s="57"/>
      <c r="L181" s="58" t="n">
        <v>0</v>
      </c>
      <c r="M181" s="58" t="n">
        <v>76.3193474051646</v>
      </c>
      <c r="N181" s="57" t="s">
        <v>5418</v>
      </c>
      <c r="O181" s="58" t="n">
        <v>11.4898225399699</v>
      </c>
      <c r="P181" s="58" t="n">
        <v>2.30699696575441</v>
      </c>
      <c r="Q181" s="57" t="n">
        <v>2</v>
      </c>
    </row>
    <row r="182" customFormat="false" ht="15" hidden="false" customHeight="true" outlineLevel="0" collapsed="false">
      <c r="B182" s="57" t="s">
        <v>4711</v>
      </c>
      <c r="C182" s="57" t="s">
        <v>363</v>
      </c>
      <c r="D182" s="57" t="s">
        <v>364</v>
      </c>
      <c r="E182" s="57" t="s">
        <v>5578</v>
      </c>
      <c r="F182" s="57" t="s">
        <v>4562</v>
      </c>
      <c r="G182" s="57" t="s">
        <v>4712</v>
      </c>
      <c r="H182" s="57" t="s">
        <v>5574</v>
      </c>
      <c r="I182" s="58" t="n">
        <v>4</v>
      </c>
      <c r="J182" s="57"/>
      <c r="K182" s="57" t="s">
        <v>5455</v>
      </c>
      <c r="L182" s="58" t="n">
        <v>0</v>
      </c>
      <c r="M182" s="58" t="n">
        <v>76.3193474051646</v>
      </c>
      <c r="N182" s="57" t="s">
        <v>5418</v>
      </c>
      <c r="O182" s="58" t="n">
        <v>11.4898225399699</v>
      </c>
      <c r="P182" s="58" t="n">
        <v>2.30699696575441</v>
      </c>
      <c r="Q182" s="57" t="n">
        <v>2</v>
      </c>
    </row>
    <row r="183" customFormat="false" ht="15" hidden="false" customHeight="true" outlineLevel="0" collapsed="false">
      <c r="B183" s="57" t="s">
        <v>4711</v>
      </c>
      <c r="C183" s="57" t="s">
        <v>363</v>
      </c>
      <c r="D183" s="57" t="s">
        <v>364</v>
      </c>
      <c r="E183" s="57" t="s">
        <v>5578</v>
      </c>
      <c r="F183" s="57" t="s">
        <v>4562</v>
      </c>
      <c r="G183" s="57" t="s">
        <v>4712</v>
      </c>
      <c r="H183" s="57" t="s">
        <v>5575</v>
      </c>
      <c r="I183" s="58" t="n">
        <v>4</v>
      </c>
      <c r="J183" s="57"/>
      <c r="K183" s="57"/>
      <c r="L183" s="58" t="n">
        <v>0</v>
      </c>
      <c r="M183" s="58" t="n">
        <v>76.3193474051646</v>
      </c>
      <c r="N183" s="57" t="s">
        <v>5418</v>
      </c>
      <c r="O183" s="58" t="n">
        <v>11.4898225399699</v>
      </c>
      <c r="P183" s="58" t="n">
        <v>2.30699696575441</v>
      </c>
      <c r="Q183" s="57" t="n">
        <v>2</v>
      </c>
    </row>
    <row r="184" customFormat="false" ht="15" hidden="false" customHeight="true" outlineLevel="0" collapsed="false">
      <c r="B184" s="57" t="s">
        <v>4711</v>
      </c>
      <c r="C184" s="57" t="s">
        <v>363</v>
      </c>
      <c r="D184" s="57" t="s">
        <v>364</v>
      </c>
      <c r="E184" s="57" t="s">
        <v>5578</v>
      </c>
      <c r="F184" s="57" t="s">
        <v>4562</v>
      </c>
      <c r="G184" s="57" t="s">
        <v>4712</v>
      </c>
      <c r="H184" s="57" t="s">
        <v>5574</v>
      </c>
      <c r="I184" s="58" t="n">
        <v>4.5</v>
      </c>
      <c r="J184" s="57"/>
      <c r="K184" s="57" t="s">
        <v>5455</v>
      </c>
      <c r="L184" s="58" t="n">
        <v>0</v>
      </c>
      <c r="M184" s="58" t="n">
        <v>76.3193474051646</v>
      </c>
      <c r="N184" s="57" t="s">
        <v>5418</v>
      </c>
      <c r="O184" s="58" t="n">
        <v>11.4898225399699</v>
      </c>
      <c r="P184" s="58" t="n">
        <v>2.30699696575441</v>
      </c>
      <c r="Q184" s="57" t="n">
        <v>2</v>
      </c>
    </row>
    <row r="185" customFormat="false" ht="15" hidden="false" customHeight="true" outlineLevel="0" collapsed="false">
      <c r="B185" s="57" t="s">
        <v>4711</v>
      </c>
      <c r="C185" s="57" t="s">
        <v>363</v>
      </c>
      <c r="D185" s="57" t="s">
        <v>364</v>
      </c>
      <c r="E185" s="57" t="s">
        <v>5578</v>
      </c>
      <c r="F185" s="57" t="s">
        <v>4562</v>
      </c>
      <c r="G185" s="57" t="s">
        <v>4712</v>
      </c>
      <c r="H185" s="57" t="s">
        <v>5575</v>
      </c>
      <c r="I185" s="58" t="n">
        <v>4.5</v>
      </c>
      <c r="J185" s="57"/>
      <c r="K185" s="57" t="s">
        <v>5455</v>
      </c>
      <c r="L185" s="58" t="n">
        <v>0</v>
      </c>
      <c r="M185" s="58" t="n">
        <v>76.3193474051646</v>
      </c>
      <c r="N185" s="57" t="s">
        <v>5418</v>
      </c>
      <c r="O185" s="58" t="n">
        <v>11.4898225399699</v>
      </c>
      <c r="P185" s="58" t="n">
        <v>2.30699696575441</v>
      </c>
      <c r="Q185" s="57" t="n">
        <v>2</v>
      </c>
    </row>
    <row r="186" customFormat="false" ht="15" hidden="false" customHeight="true" outlineLevel="0" collapsed="false">
      <c r="B186" s="57" t="s">
        <v>4711</v>
      </c>
      <c r="C186" s="57" t="s">
        <v>354</v>
      </c>
      <c r="D186" s="57" t="s">
        <v>355</v>
      </c>
      <c r="E186" s="57" t="s">
        <v>5578</v>
      </c>
      <c r="F186" s="57" t="s">
        <v>4562</v>
      </c>
      <c r="G186" s="57" t="s">
        <v>4712</v>
      </c>
      <c r="H186" s="57" t="s">
        <v>5574</v>
      </c>
      <c r="I186" s="58" t="n">
        <v>3.5</v>
      </c>
      <c r="J186" s="57"/>
      <c r="K186" s="57" t="s">
        <v>5455</v>
      </c>
      <c r="L186" s="58" t="n">
        <v>0</v>
      </c>
      <c r="M186" s="58" t="n">
        <v>98.9710203611835</v>
      </c>
      <c r="N186" s="57" t="s">
        <v>5432</v>
      </c>
      <c r="O186" s="58" t="n">
        <v>12.0872666058129</v>
      </c>
      <c r="P186" s="58" t="n">
        <v>3.05086774541277</v>
      </c>
      <c r="Q186" s="57" t="n">
        <v>2</v>
      </c>
    </row>
    <row r="187" customFormat="false" ht="15" hidden="false" customHeight="true" outlineLevel="0" collapsed="false">
      <c r="B187" s="57" t="s">
        <v>4711</v>
      </c>
      <c r="C187" s="57" t="s">
        <v>354</v>
      </c>
      <c r="D187" s="57" t="s">
        <v>355</v>
      </c>
      <c r="E187" s="57" t="s">
        <v>5578</v>
      </c>
      <c r="F187" s="57" t="s">
        <v>4562</v>
      </c>
      <c r="G187" s="57" t="s">
        <v>4712</v>
      </c>
      <c r="H187" s="57" t="s">
        <v>5575</v>
      </c>
      <c r="I187" s="58" t="n">
        <v>3.5</v>
      </c>
      <c r="J187" s="57"/>
      <c r="K187" s="57" t="s">
        <v>5455</v>
      </c>
      <c r="L187" s="58" t="n">
        <v>0</v>
      </c>
      <c r="M187" s="58" t="n">
        <v>98.9710203611835</v>
      </c>
      <c r="N187" s="57" t="s">
        <v>5432</v>
      </c>
      <c r="O187" s="58" t="n">
        <v>12.0872666058129</v>
      </c>
      <c r="P187" s="58" t="n">
        <v>3.05086774541277</v>
      </c>
      <c r="Q187" s="57" t="n">
        <v>2</v>
      </c>
    </row>
    <row r="188" customFormat="false" ht="15" hidden="false" customHeight="true" outlineLevel="0" collapsed="false">
      <c r="B188" s="57" t="s">
        <v>4711</v>
      </c>
      <c r="C188" s="57" t="s">
        <v>354</v>
      </c>
      <c r="D188" s="57" t="s">
        <v>355</v>
      </c>
      <c r="E188" s="57" t="s">
        <v>5578</v>
      </c>
      <c r="F188" s="57" t="s">
        <v>4562</v>
      </c>
      <c r="G188" s="57" t="s">
        <v>4712</v>
      </c>
      <c r="H188" s="57" t="s">
        <v>5574</v>
      </c>
      <c r="I188" s="58" t="n">
        <v>4</v>
      </c>
      <c r="J188" s="57"/>
      <c r="K188" s="57" t="s">
        <v>5455</v>
      </c>
      <c r="L188" s="58" t="n">
        <v>0</v>
      </c>
      <c r="M188" s="58" t="n">
        <v>98.9710203611835</v>
      </c>
      <c r="N188" s="57" t="s">
        <v>5432</v>
      </c>
      <c r="O188" s="58" t="n">
        <v>12.0872666058129</v>
      </c>
      <c r="P188" s="58" t="n">
        <v>3.05086774541277</v>
      </c>
      <c r="Q188" s="57" t="n">
        <v>2</v>
      </c>
    </row>
    <row r="189" customFormat="false" ht="15" hidden="false" customHeight="true" outlineLevel="0" collapsed="false">
      <c r="B189" s="57" t="s">
        <v>4711</v>
      </c>
      <c r="C189" s="57" t="s">
        <v>354</v>
      </c>
      <c r="D189" s="57" t="s">
        <v>355</v>
      </c>
      <c r="E189" s="57" t="s">
        <v>5578</v>
      </c>
      <c r="F189" s="57" t="s">
        <v>4562</v>
      </c>
      <c r="G189" s="57" t="s">
        <v>4712</v>
      </c>
      <c r="H189" s="57" t="s">
        <v>5575</v>
      </c>
      <c r="I189" s="58" t="n">
        <v>4</v>
      </c>
      <c r="J189" s="57"/>
      <c r="K189" s="57" t="s">
        <v>5455</v>
      </c>
      <c r="L189" s="58" t="n">
        <v>0</v>
      </c>
      <c r="M189" s="58" t="n">
        <v>98.9710203611835</v>
      </c>
      <c r="N189" s="57" t="s">
        <v>5432</v>
      </c>
      <c r="O189" s="58" t="n">
        <v>12.0872666058129</v>
      </c>
      <c r="P189" s="58" t="n">
        <v>3.05086774541277</v>
      </c>
      <c r="Q189" s="57" t="n">
        <v>2</v>
      </c>
    </row>
    <row r="190" customFormat="false" ht="15" hidden="false" customHeight="true" outlineLevel="0" collapsed="false">
      <c r="B190" s="57" t="s">
        <v>4711</v>
      </c>
      <c r="C190" s="57" t="s">
        <v>354</v>
      </c>
      <c r="D190" s="57" t="s">
        <v>355</v>
      </c>
      <c r="E190" s="57" t="s">
        <v>5578</v>
      </c>
      <c r="F190" s="57" t="s">
        <v>4562</v>
      </c>
      <c r="G190" s="57" t="s">
        <v>4712</v>
      </c>
      <c r="H190" s="57" t="s">
        <v>5574</v>
      </c>
      <c r="I190" s="58" t="n">
        <v>4.5</v>
      </c>
      <c r="J190" s="57"/>
      <c r="K190" s="57" t="s">
        <v>5455</v>
      </c>
      <c r="L190" s="58" t="n">
        <v>0</v>
      </c>
      <c r="M190" s="58" t="n">
        <v>98.9710203611835</v>
      </c>
      <c r="N190" s="57" t="s">
        <v>5432</v>
      </c>
      <c r="O190" s="58" t="n">
        <v>12.0872666058129</v>
      </c>
      <c r="P190" s="58" t="n">
        <v>3.05086774541277</v>
      </c>
      <c r="Q190" s="57" t="n">
        <v>2</v>
      </c>
    </row>
    <row r="191" customFormat="false" ht="15" hidden="false" customHeight="true" outlineLevel="0" collapsed="false">
      <c r="B191" s="57" t="s">
        <v>4711</v>
      </c>
      <c r="C191" s="57" t="s">
        <v>354</v>
      </c>
      <c r="D191" s="57" t="s">
        <v>355</v>
      </c>
      <c r="E191" s="57" t="s">
        <v>5578</v>
      </c>
      <c r="F191" s="57" t="s">
        <v>4562</v>
      </c>
      <c r="G191" s="57" t="s">
        <v>4712</v>
      </c>
      <c r="H191" s="57" t="s">
        <v>5575</v>
      </c>
      <c r="I191" s="58" t="n">
        <v>4.5</v>
      </c>
      <c r="J191" s="57"/>
      <c r="K191" s="57" t="s">
        <v>5455</v>
      </c>
      <c r="L191" s="58" t="n">
        <v>0</v>
      </c>
      <c r="M191" s="58" t="n">
        <v>98.9710203611835</v>
      </c>
      <c r="N191" s="57" t="s">
        <v>5432</v>
      </c>
      <c r="O191" s="58" t="n">
        <v>12.0872666058129</v>
      </c>
      <c r="P191" s="58" t="n">
        <v>3.05086774541277</v>
      </c>
      <c r="Q191" s="57" t="n">
        <v>2</v>
      </c>
    </row>
    <row r="192" customFormat="false" ht="15" hidden="false" customHeight="true" outlineLevel="0" collapsed="false">
      <c r="B192" s="57" t="s">
        <v>4711</v>
      </c>
      <c r="C192" s="57" t="s">
        <v>265</v>
      </c>
      <c r="D192" s="57" t="s">
        <v>266</v>
      </c>
      <c r="E192" s="57" t="s">
        <v>5578</v>
      </c>
      <c r="F192" s="57" t="s">
        <v>4562</v>
      </c>
      <c r="G192" s="57" t="s">
        <v>4712</v>
      </c>
      <c r="H192" s="57" t="s">
        <v>5574</v>
      </c>
      <c r="I192" s="58" t="n">
        <v>3.5</v>
      </c>
      <c r="J192" s="57"/>
      <c r="K192" s="57" t="s">
        <v>5412</v>
      </c>
      <c r="L192" s="58" t="n">
        <v>0</v>
      </c>
      <c r="M192" s="58" t="n">
        <v>68.8456443574053</v>
      </c>
      <c r="N192" s="57" t="s">
        <v>5411</v>
      </c>
      <c r="O192" s="58" t="n">
        <v>10.4899186841462</v>
      </c>
      <c r="P192" s="58" t="n">
        <v>2.5616098453902</v>
      </c>
      <c r="Q192" s="57" t="n">
        <v>2</v>
      </c>
    </row>
    <row r="193" customFormat="false" ht="15" hidden="false" customHeight="true" outlineLevel="0" collapsed="false">
      <c r="B193" s="57" t="s">
        <v>4711</v>
      </c>
      <c r="C193" s="57" t="s">
        <v>265</v>
      </c>
      <c r="D193" s="57" t="s">
        <v>266</v>
      </c>
      <c r="E193" s="57" t="s">
        <v>5578</v>
      </c>
      <c r="F193" s="57" t="s">
        <v>4562</v>
      </c>
      <c r="G193" s="57" t="s">
        <v>4712</v>
      </c>
      <c r="H193" s="57" t="s">
        <v>5575</v>
      </c>
      <c r="I193" s="58" t="n">
        <v>3.5</v>
      </c>
      <c r="J193" s="57"/>
      <c r="K193" s="57" t="s">
        <v>5412</v>
      </c>
      <c r="L193" s="58" t="n">
        <v>0</v>
      </c>
      <c r="M193" s="58" t="n">
        <v>68.8456443574053</v>
      </c>
      <c r="N193" s="57" t="s">
        <v>5411</v>
      </c>
      <c r="O193" s="58" t="n">
        <v>10.4899186841462</v>
      </c>
      <c r="P193" s="58" t="n">
        <v>2.5616098453902</v>
      </c>
      <c r="Q193" s="57" t="n">
        <v>2</v>
      </c>
    </row>
    <row r="194" customFormat="false" ht="15" hidden="false" customHeight="true" outlineLevel="0" collapsed="false">
      <c r="B194" s="57" t="s">
        <v>4711</v>
      </c>
      <c r="C194" s="57" t="s">
        <v>265</v>
      </c>
      <c r="D194" s="57" t="s">
        <v>266</v>
      </c>
      <c r="E194" s="57" t="s">
        <v>5578</v>
      </c>
      <c r="F194" s="57" t="s">
        <v>4562</v>
      </c>
      <c r="G194" s="57" t="s">
        <v>4712</v>
      </c>
      <c r="H194" s="57" t="s">
        <v>5574</v>
      </c>
      <c r="I194" s="58" t="n">
        <v>4</v>
      </c>
      <c r="J194" s="57"/>
      <c r="K194" s="57" t="s">
        <v>5412</v>
      </c>
      <c r="L194" s="58" t="n">
        <v>0</v>
      </c>
      <c r="M194" s="58" t="n">
        <v>68.8456443574053</v>
      </c>
      <c r="N194" s="57" t="s">
        <v>5411</v>
      </c>
      <c r="O194" s="58" t="n">
        <v>10.4899186841462</v>
      </c>
      <c r="P194" s="58" t="n">
        <v>2.5616098453902</v>
      </c>
      <c r="Q194" s="57" t="n">
        <v>2</v>
      </c>
    </row>
    <row r="195" customFormat="false" ht="15" hidden="false" customHeight="true" outlineLevel="0" collapsed="false">
      <c r="B195" s="57" t="s">
        <v>4711</v>
      </c>
      <c r="C195" s="57" t="s">
        <v>265</v>
      </c>
      <c r="D195" s="57" t="s">
        <v>266</v>
      </c>
      <c r="E195" s="57" t="s">
        <v>5578</v>
      </c>
      <c r="F195" s="57" t="s">
        <v>4562</v>
      </c>
      <c r="G195" s="57" t="s">
        <v>4712</v>
      </c>
      <c r="H195" s="57" t="s">
        <v>5575</v>
      </c>
      <c r="I195" s="58" t="n">
        <v>4</v>
      </c>
      <c r="J195" s="57"/>
      <c r="K195" s="57" t="s">
        <v>5412</v>
      </c>
      <c r="L195" s="58" t="n">
        <v>0</v>
      </c>
      <c r="M195" s="58" t="n">
        <v>68.8456443574053</v>
      </c>
      <c r="N195" s="57" t="s">
        <v>5411</v>
      </c>
      <c r="O195" s="58" t="n">
        <v>10.4899186841462</v>
      </c>
      <c r="P195" s="58" t="n">
        <v>2.5616098453902</v>
      </c>
      <c r="Q195" s="57" t="n">
        <v>2</v>
      </c>
    </row>
    <row r="196" customFormat="false" ht="15" hidden="false" customHeight="true" outlineLevel="0" collapsed="false">
      <c r="B196" s="57" t="s">
        <v>4711</v>
      </c>
      <c r="C196" s="57" t="s">
        <v>265</v>
      </c>
      <c r="D196" s="57" t="s">
        <v>266</v>
      </c>
      <c r="E196" s="57" t="s">
        <v>5578</v>
      </c>
      <c r="F196" s="57" t="s">
        <v>4562</v>
      </c>
      <c r="G196" s="57" t="s">
        <v>4712</v>
      </c>
      <c r="H196" s="57" t="s">
        <v>5574</v>
      </c>
      <c r="I196" s="58" t="n">
        <v>4.5</v>
      </c>
      <c r="J196" s="57"/>
      <c r="K196" s="57" t="s">
        <v>5412</v>
      </c>
      <c r="L196" s="58" t="n">
        <v>0</v>
      </c>
      <c r="M196" s="58" t="n">
        <v>68.8456443574053</v>
      </c>
      <c r="N196" s="57" t="s">
        <v>5411</v>
      </c>
      <c r="O196" s="58" t="n">
        <v>10.4899186841462</v>
      </c>
      <c r="P196" s="58" t="n">
        <v>2.5616098453902</v>
      </c>
      <c r="Q196" s="57" t="n">
        <v>2</v>
      </c>
    </row>
    <row r="197" customFormat="false" ht="15" hidden="false" customHeight="true" outlineLevel="0" collapsed="false">
      <c r="B197" s="57" t="s">
        <v>4711</v>
      </c>
      <c r="C197" s="57" t="s">
        <v>265</v>
      </c>
      <c r="D197" s="57" t="s">
        <v>266</v>
      </c>
      <c r="E197" s="57" t="s">
        <v>5578</v>
      </c>
      <c r="F197" s="57" t="s">
        <v>4562</v>
      </c>
      <c r="G197" s="57" t="s">
        <v>4712</v>
      </c>
      <c r="H197" s="57" t="s">
        <v>5575</v>
      </c>
      <c r="I197" s="58" t="n">
        <v>4.5</v>
      </c>
      <c r="J197" s="57"/>
      <c r="K197" s="57" t="s">
        <v>5412</v>
      </c>
      <c r="L197" s="58" t="n">
        <v>0</v>
      </c>
      <c r="M197" s="58" t="n">
        <v>68.8456443574053</v>
      </c>
      <c r="N197" s="57" t="s">
        <v>5411</v>
      </c>
      <c r="O197" s="58" t="n">
        <v>10.4899186841462</v>
      </c>
      <c r="P197" s="58" t="n">
        <v>2.5616098453902</v>
      </c>
      <c r="Q197" s="57" t="n">
        <v>2</v>
      </c>
    </row>
    <row r="198" customFormat="false" ht="15" hidden="false" customHeight="true" outlineLevel="0" collapsed="false">
      <c r="B198" s="57" t="s">
        <v>4711</v>
      </c>
      <c r="C198" s="57" t="s">
        <v>331</v>
      </c>
      <c r="D198" s="57" t="s">
        <v>332</v>
      </c>
      <c r="E198" s="57" t="s">
        <v>5578</v>
      </c>
      <c r="F198" s="57" t="s">
        <v>4562</v>
      </c>
      <c r="G198" s="57" t="s">
        <v>4712</v>
      </c>
      <c r="H198" s="57" t="s">
        <v>5574</v>
      </c>
      <c r="I198" s="58" t="n">
        <v>3.5</v>
      </c>
      <c r="J198" s="57"/>
      <c r="K198" s="57" t="s">
        <v>5455</v>
      </c>
      <c r="L198" s="58" t="n">
        <v>0</v>
      </c>
      <c r="M198" s="58" t="n">
        <v>96.8123306256222</v>
      </c>
      <c r="N198" s="57" t="s">
        <v>5423</v>
      </c>
      <c r="O198" s="58" t="n">
        <v>7.04290636030325</v>
      </c>
      <c r="P198" s="58" t="n">
        <v>2.45511588321202</v>
      </c>
      <c r="Q198" s="57" t="n">
        <v>2</v>
      </c>
    </row>
    <row r="199" customFormat="false" ht="15" hidden="false" customHeight="true" outlineLevel="0" collapsed="false">
      <c r="B199" s="57" t="s">
        <v>4711</v>
      </c>
      <c r="C199" s="57" t="s">
        <v>331</v>
      </c>
      <c r="D199" s="57" t="s">
        <v>332</v>
      </c>
      <c r="E199" s="57" t="s">
        <v>5578</v>
      </c>
      <c r="F199" s="57" t="s">
        <v>4562</v>
      </c>
      <c r="G199" s="57" t="s">
        <v>4712</v>
      </c>
      <c r="H199" s="57" t="s">
        <v>5575</v>
      </c>
      <c r="I199" s="58" t="n">
        <v>3.5</v>
      </c>
      <c r="J199" s="57"/>
      <c r="K199" s="57" t="s">
        <v>5455</v>
      </c>
      <c r="L199" s="58" t="n">
        <v>0</v>
      </c>
      <c r="M199" s="58" t="n">
        <v>96.8123306256222</v>
      </c>
      <c r="N199" s="57" t="s">
        <v>5423</v>
      </c>
      <c r="O199" s="58" t="n">
        <v>7.04290636030325</v>
      </c>
      <c r="P199" s="58" t="n">
        <v>2.45511588321202</v>
      </c>
      <c r="Q199" s="57" t="n">
        <v>2</v>
      </c>
    </row>
    <row r="200" customFormat="false" ht="15" hidden="false" customHeight="true" outlineLevel="0" collapsed="false">
      <c r="B200" s="57" t="s">
        <v>4711</v>
      </c>
      <c r="C200" s="57" t="s">
        <v>331</v>
      </c>
      <c r="D200" s="57" t="s">
        <v>332</v>
      </c>
      <c r="E200" s="57" t="s">
        <v>5578</v>
      </c>
      <c r="F200" s="57" t="s">
        <v>4562</v>
      </c>
      <c r="G200" s="57" t="s">
        <v>4712</v>
      </c>
      <c r="H200" s="57" t="s">
        <v>5574</v>
      </c>
      <c r="I200" s="58" t="n">
        <v>4</v>
      </c>
      <c r="J200" s="57"/>
      <c r="K200" s="57" t="s">
        <v>5455</v>
      </c>
      <c r="L200" s="58" t="n">
        <v>0</v>
      </c>
      <c r="M200" s="58" t="n">
        <v>96.8123306256222</v>
      </c>
      <c r="N200" s="57" t="s">
        <v>5423</v>
      </c>
      <c r="O200" s="58" t="n">
        <v>7.04290636030325</v>
      </c>
      <c r="P200" s="58" t="n">
        <v>2.45511588321202</v>
      </c>
      <c r="Q200" s="57" t="n">
        <v>2</v>
      </c>
    </row>
    <row r="201" customFormat="false" ht="15" hidden="false" customHeight="true" outlineLevel="0" collapsed="false">
      <c r="B201" s="57" t="s">
        <v>4711</v>
      </c>
      <c r="C201" s="57" t="s">
        <v>331</v>
      </c>
      <c r="D201" s="57" t="s">
        <v>332</v>
      </c>
      <c r="E201" s="57" t="s">
        <v>5578</v>
      </c>
      <c r="F201" s="57" t="s">
        <v>4562</v>
      </c>
      <c r="G201" s="57" t="s">
        <v>4712</v>
      </c>
      <c r="H201" s="57" t="s">
        <v>5575</v>
      </c>
      <c r="I201" s="58" t="n">
        <v>4</v>
      </c>
      <c r="J201" s="57"/>
      <c r="K201" s="57" t="s">
        <v>5455</v>
      </c>
      <c r="L201" s="58" t="n">
        <v>0</v>
      </c>
      <c r="M201" s="58" t="n">
        <v>96.8123306256222</v>
      </c>
      <c r="N201" s="57" t="s">
        <v>5423</v>
      </c>
      <c r="O201" s="58" t="n">
        <v>7.04290636030325</v>
      </c>
      <c r="P201" s="58" t="n">
        <v>2.45511588321202</v>
      </c>
      <c r="Q201" s="57" t="n">
        <v>2</v>
      </c>
    </row>
    <row r="202" customFormat="false" ht="15" hidden="false" customHeight="true" outlineLevel="0" collapsed="false">
      <c r="B202" s="57" t="s">
        <v>4711</v>
      </c>
      <c r="C202" s="57" t="s">
        <v>331</v>
      </c>
      <c r="D202" s="57" t="s">
        <v>332</v>
      </c>
      <c r="E202" s="57" t="s">
        <v>5578</v>
      </c>
      <c r="F202" s="57" t="s">
        <v>4562</v>
      </c>
      <c r="G202" s="57" t="s">
        <v>4712</v>
      </c>
      <c r="H202" s="57" t="s">
        <v>5574</v>
      </c>
      <c r="I202" s="58" t="n">
        <v>4.5</v>
      </c>
      <c r="J202" s="57"/>
      <c r="K202" s="57" t="s">
        <v>5455</v>
      </c>
      <c r="L202" s="58" t="n">
        <v>0</v>
      </c>
      <c r="M202" s="58" t="n">
        <v>96.8123306256222</v>
      </c>
      <c r="N202" s="57" t="s">
        <v>5423</v>
      </c>
      <c r="O202" s="58" t="n">
        <v>7.04290636030325</v>
      </c>
      <c r="P202" s="58" t="n">
        <v>2.45511588321202</v>
      </c>
      <c r="Q202" s="57" t="n">
        <v>2</v>
      </c>
    </row>
    <row r="203" customFormat="false" ht="15" hidden="false" customHeight="true" outlineLevel="0" collapsed="false">
      <c r="B203" s="57" t="s">
        <v>4711</v>
      </c>
      <c r="C203" s="57" t="s">
        <v>331</v>
      </c>
      <c r="D203" s="57" t="s">
        <v>332</v>
      </c>
      <c r="E203" s="57" t="s">
        <v>5578</v>
      </c>
      <c r="F203" s="57" t="s">
        <v>4562</v>
      </c>
      <c r="G203" s="57" t="s">
        <v>4712</v>
      </c>
      <c r="H203" s="57" t="s">
        <v>5575</v>
      </c>
      <c r="I203" s="58" t="n">
        <v>4.5</v>
      </c>
      <c r="J203" s="57"/>
      <c r="K203" s="57" t="s">
        <v>5455</v>
      </c>
      <c r="L203" s="58" t="n">
        <v>0</v>
      </c>
      <c r="M203" s="58" t="n">
        <v>96.8123306256222</v>
      </c>
      <c r="N203" s="57" t="s">
        <v>5423</v>
      </c>
      <c r="O203" s="58" t="n">
        <v>7.04290636030325</v>
      </c>
      <c r="P203" s="58" t="n">
        <v>2.45511588321202</v>
      </c>
      <c r="Q203" s="57" t="n">
        <v>2</v>
      </c>
    </row>
    <row r="204" customFormat="false" ht="15" hidden="false" customHeight="true" outlineLevel="0" collapsed="false">
      <c r="B204" s="57" t="s">
        <v>4711</v>
      </c>
      <c r="C204" s="57" t="s">
        <v>316</v>
      </c>
      <c r="D204" s="57" t="s">
        <v>317</v>
      </c>
      <c r="E204" s="57" t="s">
        <v>5578</v>
      </c>
      <c r="F204" s="57" t="s">
        <v>4562</v>
      </c>
      <c r="G204" s="57" t="s">
        <v>4712</v>
      </c>
      <c r="H204" s="57" t="s">
        <v>5574</v>
      </c>
      <c r="I204" s="58" t="n">
        <v>3.5</v>
      </c>
      <c r="J204" s="57"/>
      <c r="K204" s="57" t="s">
        <v>5412</v>
      </c>
      <c r="L204" s="58" t="n">
        <v>0</v>
      </c>
      <c r="M204" s="58" t="n">
        <v>79.4533698641832</v>
      </c>
      <c r="N204" s="57" t="s">
        <v>5418</v>
      </c>
      <c r="O204" s="58" t="n">
        <v>17.206539803226</v>
      </c>
      <c r="P204" s="58" t="n">
        <v>2.06826231411783</v>
      </c>
      <c r="Q204" s="57" t="n">
        <v>2</v>
      </c>
    </row>
    <row r="205" customFormat="false" ht="15" hidden="false" customHeight="true" outlineLevel="0" collapsed="false">
      <c r="B205" s="57" t="s">
        <v>4711</v>
      </c>
      <c r="C205" s="57" t="s">
        <v>316</v>
      </c>
      <c r="D205" s="57" t="s">
        <v>317</v>
      </c>
      <c r="E205" s="57" t="s">
        <v>5578</v>
      </c>
      <c r="F205" s="57" t="s">
        <v>4562</v>
      </c>
      <c r="G205" s="57" t="s">
        <v>4712</v>
      </c>
      <c r="H205" s="57" t="s">
        <v>5575</v>
      </c>
      <c r="I205" s="58" t="n">
        <v>3.5</v>
      </c>
      <c r="J205" s="57"/>
      <c r="K205" s="57"/>
      <c r="L205" s="58" t="n">
        <v>0</v>
      </c>
      <c r="M205" s="58" t="n">
        <v>79.4533698641832</v>
      </c>
      <c r="N205" s="57" t="s">
        <v>5418</v>
      </c>
      <c r="O205" s="58" t="n">
        <v>17.206539803226</v>
      </c>
      <c r="P205" s="58" t="n">
        <v>2.06826231411783</v>
      </c>
      <c r="Q205" s="57" t="n">
        <v>2</v>
      </c>
    </row>
    <row r="206" customFormat="false" ht="15" hidden="false" customHeight="true" outlineLevel="0" collapsed="false">
      <c r="B206" s="57" t="s">
        <v>4711</v>
      </c>
      <c r="C206" s="57" t="s">
        <v>316</v>
      </c>
      <c r="D206" s="57" t="s">
        <v>317</v>
      </c>
      <c r="E206" s="57" t="s">
        <v>5578</v>
      </c>
      <c r="F206" s="57" t="s">
        <v>4562</v>
      </c>
      <c r="G206" s="57" t="s">
        <v>4712</v>
      </c>
      <c r="H206" s="57" t="s">
        <v>5574</v>
      </c>
      <c r="I206" s="58" t="n">
        <v>4</v>
      </c>
      <c r="J206" s="57"/>
      <c r="K206" s="57" t="s">
        <v>5412</v>
      </c>
      <c r="L206" s="58" t="n">
        <v>0</v>
      </c>
      <c r="M206" s="58" t="n">
        <v>79.4533698641832</v>
      </c>
      <c r="N206" s="57" t="s">
        <v>5418</v>
      </c>
      <c r="O206" s="58" t="n">
        <v>17.206539803226</v>
      </c>
      <c r="P206" s="58" t="n">
        <v>2.06826231411783</v>
      </c>
      <c r="Q206" s="57" t="n">
        <v>2</v>
      </c>
    </row>
    <row r="207" customFormat="false" ht="15" hidden="false" customHeight="true" outlineLevel="0" collapsed="false">
      <c r="B207" s="57" t="s">
        <v>4711</v>
      </c>
      <c r="C207" s="57" t="s">
        <v>316</v>
      </c>
      <c r="D207" s="57" t="s">
        <v>317</v>
      </c>
      <c r="E207" s="57" t="s">
        <v>5578</v>
      </c>
      <c r="F207" s="57" t="s">
        <v>4562</v>
      </c>
      <c r="G207" s="57" t="s">
        <v>4712</v>
      </c>
      <c r="H207" s="57" t="s">
        <v>5575</v>
      </c>
      <c r="I207" s="58" t="n">
        <v>4</v>
      </c>
      <c r="J207" s="57"/>
      <c r="K207" s="57" t="s">
        <v>5412</v>
      </c>
      <c r="L207" s="58" t="n">
        <v>0</v>
      </c>
      <c r="M207" s="58" t="n">
        <v>79.4533698641832</v>
      </c>
      <c r="N207" s="57" t="s">
        <v>5418</v>
      </c>
      <c r="O207" s="58" t="n">
        <v>17.206539803226</v>
      </c>
      <c r="P207" s="58" t="n">
        <v>2.06826231411783</v>
      </c>
      <c r="Q207" s="57" t="n">
        <v>2</v>
      </c>
    </row>
    <row r="208" customFormat="false" ht="15" hidden="false" customHeight="true" outlineLevel="0" collapsed="false">
      <c r="B208" s="57" t="s">
        <v>4711</v>
      </c>
      <c r="C208" s="57" t="s">
        <v>316</v>
      </c>
      <c r="D208" s="57" t="s">
        <v>317</v>
      </c>
      <c r="E208" s="57" t="s">
        <v>5578</v>
      </c>
      <c r="F208" s="57" t="s">
        <v>4562</v>
      </c>
      <c r="G208" s="57" t="s">
        <v>4712</v>
      </c>
      <c r="H208" s="57" t="s">
        <v>5574</v>
      </c>
      <c r="I208" s="58" t="n">
        <v>4.5</v>
      </c>
      <c r="J208" s="57"/>
      <c r="K208" s="57" t="s">
        <v>5412</v>
      </c>
      <c r="L208" s="58" t="n">
        <v>0</v>
      </c>
      <c r="M208" s="58" t="n">
        <v>79.4533698641832</v>
      </c>
      <c r="N208" s="57" t="s">
        <v>5418</v>
      </c>
      <c r="O208" s="58" t="n">
        <v>17.206539803226</v>
      </c>
      <c r="P208" s="58" t="n">
        <v>2.06826231411783</v>
      </c>
      <c r="Q208" s="57" t="n">
        <v>2</v>
      </c>
    </row>
    <row r="209" customFormat="false" ht="15" hidden="false" customHeight="true" outlineLevel="0" collapsed="false">
      <c r="B209" s="57" t="s">
        <v>4711</v>
      </c>
      <c r="C209" s="57" t="s">
        <v>316</v>
      </c>
      <c r="D209" s="57" t="s">
        <v>317</v>
      </c>
      <c r="E209" s="57" t="s">
        <v>5578</v>
      </c>
      <c r="F209" s="57" t="s">
        <v>4562</v>
      </c>
      <c r="G209" s="57" t="s">
        <v>4712</v>
      </c>
      <c r="H209" s="57" t="s">
        <v>5575</v>
      </c>
      <c r="I209" s="58" t="n">
        <v>4.5</v>
      </c>
      <c r="J209" s="57"/>
      <c r="K209" s="57" t="s">
        <v>5412</v>
      </c>
      <c r="L209" s="58" t="n">
        <v>0</v>
      </c>
      <c r="M209" s="58" t="n">
        <v>79.4533698641832</v>
      </c>
      <c r="N209" s="57" t="s">
        <v>5418</v>
      </c>
      <c r="O209" s="58" t="n">
        <v>17.206539803226</v>
      </c>
      <c r="P209" s="58" t="n">
        <v>2.06826231411783</v>
      </c>
      <c r="Q209" s="57" t="n">
        <v>2</v>
      </c>
    </row>
    <row r="210" customFormat="false" ht="15" hidden="false" customHeight="true" outlineLevel="0" collapsed="false">
      <c r="B210" s="57" t="s">
        <v>4711</v>
      </c>
      <c r="C210" s="57" t="s">
        <v>320</v>
      </c>
      <c r="D210" s="57" t="s">
        <v>321</v>
      </c>
      <c r="E210" s="57" t="s">
        <v>5576</v>
      </c>
      <c r="F210" s="57" t="s">
        <v>4562</v>
      </c>
      <c r="G210" s="57" t="s">
        <v>4712</v>
      </c>
      <c r="H210" s="57" t="s">
        <v>5574</v>
      </c>
      <c r="I210" s="58" t="n">
        <v>3.5</v>
      </c>
      <c r="J210" s="57"/>
      <c r="K210" s="57" t="s">
        <v>5455</v>
      </c>
      <c r="L210" s="58" t="n">
        <v>64.1109438603036</v>
      </c>
      <c r="M210" s="58" t="n">
        <v>97.1560075389744</v>
      </c>
      <c r="N210" s="57" t="s">
        <v>5411</v>
      </c>
      <c r="O210" s="58" t="n">
        <v>3.96971258405438</v>
      </c>
      <c r="P210" s="58" t="n">
        <v>3.15493169498171</v>
      </c>
      <c r="Q210" s="57" t="n">
        <v>2</v>
      </c>
    </row>
    <row r="211" customFormat="false" ht="15" hidden="false" customHeight="true" outlineLevel="0" collapsed="false">
      <c r="B211" s="57" t="s">
        <v>4711</v>
      </c>
      <c r="C211" s="57" t="s">
        <v>320</v>
      </c>
      <c r="D211" s="57" t="s">
        <v>321</v>
      </c>
      <c r="E211" s="57" t="s">
        <v>5576</v>
      </c>
      <c r="F211" s="57" t="s">
        <v>4562</v>
      </c>
      <c r="G211" s="57" t="s">
        <v>4712</v>
      </c>
      <c r="H211" s="57" t="s">
        <v>5575</v>
      </c>
      <c r="I211" s="58" t="n">
        <v>3.5</v>
      </c>
      <c r="J211" s="57"/>
      <c r="K211" s="57" t="s">
        <v>5455</v>
      </c>
      <c r="L211" s="58" t="n">
        <v>64.1109438603036</v>
      </c>
      <c r="M211" s="58" t="n">
        <v>97.1560075389744</v>
      </c>
      <c r="N211" s="57" t="s">
        <v>5411</v>
      </c>
      <c r="O211" s="58" t="n">
        <v>3.96971258405438</v>
      </c>
      <c r="P211" s="58" t="n">
        <v>3.15493169498171</v>
      </c>
      <c r="Q211" s="57" t="n">
        <v>2</v>
      </c>
    </row>
    <row r="212" customFormat="false" ht="15" hidden="false" customHeight="true" outlineLevel="0" collapsed="false">
      <c r="B212" s="57" t="s">
        <v>4711</v>
      </c>
      <c r="C212" s="57" t="s">
        <v>320</v>
      </c>
      <c r="D212" s="57" t="s">
        <v>321</v>
      </c>
      <c r="E212" s="57" t="s">
        <v>5576</v>
      </c>
      <c r="F212" s="57" t="s">
        <v>4562</v>
      </c>
      <c r="G212" s="57" t="s">
        <v>4712</v>
      </c>
      <c r="H212" s="57" t="s">
        <v>5574</v>
      </c>
      <c r="I212" s="58" t="n">
        <v>4</v>
      </c>
      <c r="J212" s="57" t="s">
        <v>389</v>
      </c>
      <c r="K212" s="57" t="s">
        <v>5577</v>
      </c>
      <c r="L212" s="58" t="n">
        <v>64.1109438603036</v>
      </c>
      <c r="M212" s="58" t="n">
        <v>97.1560075389744</v>
      </c>
      <c r="N212" s="57" t="s">
        <v>5411</v>
      </c>
      <c r="O212" s="58" t="n">
        <v>3.96971258405438</v>
      </c>
      <c r="P212" s="58" t="n">
        <v>3.15493169498171</v>
      </c>
      <c r="Q212" s="57" t="n">
        <v>2</v>
      </c>
    </row>
    <row r="213" customFormat="false" ht="15" hidden="false" customHeight="true" outlineLevel="0" collapsed="false">
      <c r="B213" s="57" t="s">
        <v>4711</v>
      </c>
      <c r="C213" s="57" t="s">
        <v>320</v>
      </c>
      <c r="D213" s="57" t="s">
        <v>321</v>
      </c>
      <c r="E213" s="57" t="s">
        <v>5576</v>
      </c>
      <c r="F213" s="57" t="s">
        <v>4562</v>
      </c>
      <c r="G213" s="57" t="s">
        <v>4712</v>
      </c>
      <c r="H213" s="57" t="s">
        <v>5575</v>
      </c>
      <c r="I213" s="58" t="n">
        <v>4</v>
      </c>
      <c r="J213" s="57"/>
      <c r="K213" s="57" t="s">
        <v>5455</v>
      </c>
      <c r="L213" s="58" t="n">
        <v>64.1109438603036</v>
      </c>
      <c r="M213" s="58" t="n">
        <v>97.1560075389744</v>
      </c>
      <c r="N213" s="57" t="s">
        <v>5411</v>
      </c>
      <c r="O213" s="58" t="n">
        <v>3.96971258405438</v>
      </c>
      <c r="P213" s="58" t="n">
        <v>3.15493169498171</v>
      </c>
      <c r="Q213" s="57" t="n">
        <v>2</v>
      </c>
    </row>
    <row r="214" customFormat="false" ht="15" hidden="false" customHeight="true" outlineLevel="0" collapsed="false">
      <c r="B214" s="57" t="s">
        <v>4711</v>
      </c>
      <c r="C214" s="57" t="s">
        <v>320</v>
      </c>
      <c r="D214" s="57" t="s">
        <v>321</v>
      </c>
      <c r="E214" s="57" t="s">
        <v>5576</v>
      </c>
      <c r="F214" s="57" t="s">
        <v>4562</v>
      </c>
      <c r="G214" s="57" t="s">
        <v>4712</v>
      </c>
      <c r="H214" s="57" t="s">
        <v>5574</v>
      </c>
      <c r="I214" s="58" t="n">
        <v>4.5</v>
      </c>
      <c r="J214" s="57" t="s">
        <v>389</v>
      </c>
      <c r="K214" s="57" t="s">
        <v>5577</v>
      </c>
      <c r="L214" s="58" t="n">
        <v>64.1109438603036</v>
      </c>
      <c r="M214" s="58" t="n">
        <v>97.1560075389744</v>
      </c>
      <c r="N214" s="57" t="s">
        <v>5411</v>
      </c>
      <c r="O214" s="58" t="n">
        <v>3.96971258405438</v>
      </c>
      <c r="P214" s="58" t="n">
        <v>3.15493169498171</v>
      </c>
      <c r="Q214" s="57" t="n">
        <v>2</v>
      </c>
    </row>
    <row r="215" customFormat="false" ht="15" hidden="false" customHeight="true" outlineLevel="0" collapsed="false">
      <c r="B215" s="57" t="s">
        <v>4711</v>
      </c>
      <c r="C215" s="57" t="s">
        <v>320</v>
      </c>
      <c r="D215" s="57" t="s">
        <v>321</v>
      </c>
      <c r="E215" s="57" t="s">
        <v>5576</v>
      </c>
      <c r="F215" s="57" t="s">
        <v>4562</v>
      </c>
      <c r="G215" s="57" t="s">
        <v>4712</v>
      </c>
      <c r="H215" s="57" t="s">
        <v>5575</v>
      </c>
      <c r="I215" s="58" t="n">
        <v>4.5</v>
      </c>
      <c r="J215" s="57" t="s">
        <v>389</v>
      </c>
      <c r="K215" s="57" t="s">
        <v>5577</v>
      </c>
      <c r="L215" s="58" t="n">
        <v>64.1109438603036</v>
      </c>
      <c r="M215" s="58" t="n">
        <v>97.1560075389744</v>
      </c>
      <c r="N215" s="57" t="s">
        <v>5411</v>
      </c>
      <c r="O215" s="58" t="n">
        <v>3.96971258405438</v>
      </c>
      <c r="P215" s="58" t="n">
        <v>3.15493169498171</v>
      </c>
      <c r="Q215" s="57" t="n">
        <v>2</v>
      </c>
    </row>
    <row r="216" customFormat="false" ht="15" hidden="false" customHeight="true" outlineLevel="0" collapsed="false">
      <c r="B216" s="57" t="s">
        <v>4711</v>
      </c>
      <c r="C216" s="57" t="s">
        <v>305</v>
      </c>
      <c r="D216" s="57" t="s">
        <v>306</v>
      </c>
      <c r="E216" s="57" t="s">
        <v>5578</v>
      </c>
      <c r="F216" s="57" t="s">
        <v>4562</v>
      </c>
      <c r="G216" s="57" t="s">
        <v>4712</v>
      </c>
      <c r="H216" s="57" t="s">
        <v>5574</v>
      </c>
      <c r="I216" s="58" t="n">
        <v>3.5</v>
      </c>
      <c r="J216" s="57"/>
      <c r="K216" s="57" t="s">
        <v>5455</v>
      </c>
      <c r="L216" s="58" t="n">
        <v>0</v>
      </c>
      <c r="M216" s="58" t="n">
        <v>77.7013637486854</v>
      </c>
      <c r="N216" s="57" t="s">
        <v>5440</v>
      </c>
      <c r="O216" s="58" t="n">
        <v>10.3927971210834</v>
      </c>
      <c r="P216" s="58" t="n">
        <v>3.11252196779397</v>
      </c>
      <c r="Q216" s="57" t="n">
        <v>2</v>
      </c>
    </row>
    <row r="217" customFormat="false" ht="15" hidden="false" customHeight="true" outlineLevel="0" collapsed="false">
      <c r="B217" s="57" t="s">
        <v>4711</v>
      </c>
      <c r="C217" s="57" t="s">
        <v>305</v>
      </c>
      <c r="D217" s="57" t="s">
        <v>306</v>
      </c>
      <c r="E217" s="57" t="s">
        <v>5578</v>
      </c>
      <c r="F217" s="57" t="s">
        <v>4562</v>
      </c>
      <c r="G217" s="57" t="s">
        <v>4712</v>
      </c>
      <c r="H217" s="57" t="s">
        <v>5575</v>
      </c>
      <c r="I217" s="58" t="n">
        <v>3.5</v>
      </c>
      <c r="J217" s="57"/>
      <c r="K217" s="57" t="s">
        <v>5455</v>
      </c>
      <c r="L217" s="58" t="n">
        <v>0</v>
      </c>
      <c r="M217" s="58" t="n">
        <v>77.7013637486854</v>
      </c>
      <c r="N217" s="57" t="s">
        <v>5440</v>
      </c>
      <c r="O217" s="58" t="n">
        <v>10.3927971210834</v>
      </c>
      <c r="P217" s="58" t="n">
        <v>3.11252196779397</v>
      </c>
      <c r="Q217" s="57" t="n">
        <v>2</v>
      </c>
    </row>
    <row r="218" customFormat="false" ht="15" hidden="false" customHeight="true" outlineLevel="0" collapsed="false">
      <c r="B218" s="57" t="s">
        <v>4711</v>
      </c>
      <c r="C218" s="57" t="s">
        <v>305</v>
      </c>
      <c r="D218" s="57" t="s">
        <v>306</v>
      </c>
      <c r="E218" s="57" t="s">
        <v>5578</v>
      </c>
      <c r="F218" s="57" t="s">
        <v>4562</v>
      </c>
      <c r="G218" s="57" t="s">
        <v>4712</v>
      </c>
      <c r="H218" s="57" t="s">
        <v>5574</v>
      </c>
      <c r="I218" s="58" t="n">
        <v>4</v>
      </c>
      <c r="J218" s="57"/>
      <c r="K218" s="57" t="s">
        <v>5455</v>
      </c>
      <c r="L218" s="58" t="n">
        <v>0</v>
      </c>
      <c r="M218" s="58" t="n">
        <v>77.7013637486854</v>
      </c>
      <c r="N218" s="57" t="s">
        <v>5440</v>
      </c>
      <c r="O218" s="58" t="n">
        <v>10.3927971210834</v>
      </c>
      <c r="P218" s="58" t="n">
        <v>3.11252196779397</v>
      </c>
      <c r="Q218" s="57" t="n">
        <v>2</v>
      </c>
    </row>
    <row r="219" customFormat="false" ht="15" hidden="false" customHeight="true" outlineLevel="0" collapsed="false">
      <c r="B219" s="57" t="s">
        <v>4711</v>
      </c>
      <c r="C219" s="57" t="s">
        <v>305</v>
      </c>
      <c r="D219" s="57" t="s">
        <v>306</v>
      </c>
      <c r="E219" s="57" t="s">
        <v>5578</v>
      </c>
      <c r="F219" s="57" t="s">
        <v>4562</v>
      </c>
      <c r="G219" s="57" t="s">
        <v>4712</v>
      </c>
      <c r="H219" s="57" t="s">
        <v>5575</v>
      </c>
      <c r="I219" s="58" t="n">
        <v>4</v>
      </c>
      <c r="J219" s="57"/>
      <c r="K219" s="57" t="s">
        <v>5455</v>
      </c>
      <c r="L219" s="58" t="n">
        <v>0</v>
      </c>
      <c r="M219" s="58" t="n">
        <v>77.7013637486854</v>
      </c>
      <c r="N219" s="57" t="s">
        <v>5440</v>
      </c>
      <c r="O219" s="58" t="n">
        <v>10.3927971210834</v>
      </c>
      <c r="P219" s="58" t="n">
        <v>3.11252196779397</v>
      </c>
      <c r="Q219" s="57" t="n">
        <v>2</v>
      </c>
    </row>
    <row r="220" customFormat="false" ht="15" hidden="false" customHeight="true" outlineLevel="0" collapsed="false">
      <c r="B220" s="57" t="s">
        <v>4711</v>
      </c>
      <c r="C220" s="57" t="s">
        <v>305</v>
      </c>
      <c r="D220" s="57" t="s">
        <v>306</v>
      </c>
      <c r="E220" s="57" t="s">
        <v>5578</v>
      </c>
      <c r="F220" s="57" t="s">
        <v>4562</v>
      </c>
      <c r="G220" s="57" t="s">
        <v>4712</v>
      </c>
      <c r="H220" s="57" t="s">
        <v>5574</v>
      </c>
      <c r="I220" s="58" t="n">
        <v>4.5</v>
      </c>
      <c r="J220" s="57"/>
      <c r="K220" s="57" t="s">
        <v>5455</v>
      </c>
      <c r="L220" s="58" t="n">
        <v>0</v>
      </c>
      <c r="M220" s="58" t="n">
        <v>77.7013637486854</v>
      </c>
      <c r="N220" s="57" t="s">
        <v>5440</v>
      </c>
      <c r="O220" s="58" t="n">
        <v>10.3927971210834</v>
      </c>
      <c r="P220" s="58" t="n">
        <v>3.11252196779397</v>
      </c>
      <c r="Q220" s="57" t="n">
        <v>2</v>
      </c>
    </row>
    <row r="221" customFormat="false" ht="15" hidden="false" customHeight="true" outlineLevel="0" collapsed="false">
      <c r="B221" s="57" t="s">
        <v>4711</v>
      </c>
      <c r="C221" s="57" t="s">
        <v>305</v>
      </c>
      <c r="D221" s="57" t="s">
        <v>306</v>
      </c>
      <c r="E221" s="57" t="s">
        <v>5578</v>
      </c>
      <c r="F221" s="57" t="s">
        <v>4562</v>
      </c>
      <c r="G221" s="57" t="s">
        <v>4712</v>
      </c>
      <c r="H221" s="57" t="s">
        <v>5575</v>
      </c>
      <c r="I221" s="58" t="n">
        <v>4.5</v>
      </c>
      <c r="J221" s="57"/>
      <c r="K221" s="57" t="s">
        <v>5455</v>
      </c>
      <c r="L221" s="58" t="n">
        <v>0</v>
      </c>
      <c r="M221" s="58" t="n">
        <v>77.7013637486854</v>
      </c>
      <c r="N221" s="57" t="s">
        <v>5440</v>
      </c>
      <c r="O221" s="58" t="n">
        <v>10.3927971210834</v>
      </c>
      <c r="P221" s="58" t="n">
        <v>3.11252196779397</v>
      </c>
      <c r="Q221" s="57" t="n">
        <v>2</v>
      </c>
    </row>
    <row r="222" customFormat="false" ht="15" hidden="false" customHeight="true" outlineLevel="0" collapsed="false">
      <c r="B222" s="57" t="s">
        <v>4711</v>
      </c>
      <c r="C222" s="57" t="s">
        <v>345</v>
      </c>
      <c r="D222" s="57" t="s">
        <v>346</v>
      </c>
      <c r="E222" s="57" t="s">
        <v>5576</v>
      </c>
      <c r="F222" s="57" t="s">
        <v>4562</v>
      </c>
      <c r="G222" s="57" t="s">
        <v>4712</v>
      </c>
      <c r="H222" s="57" t="s">
        <v>5574</v>
      </c>
      <c r="I222" s="58" t="n">
        <v>3.5</v>
      </c>
      <c r="J222" s="57" t="s">
        <v>530</v>
      </c>
      <c r="K222" s="57" t="s">
        <v>530</v>
      </c>
      <c r="L222" s="58" t="n">
        <v>50.6337019210095</v>
      </c>
      <c r="M222" s="58" t="n">
        <v>50.6337019210095</v>
      </c>
      <c r="N222" s="57" t="s">
        <v>5423</v>
      </c>
      <c r="O222" s="58" t="n">
        <v>3.15995158190756</v>
      </c>
      <c r="P222" s="58" t="n">
        <v>3.15995158190756</v>
      </c>
      <c r="Q222" s="57" t="n">
        <v>2</v>
      </c>
    </row>
    <row r="223" customFormat="false" ht="15" hidden="false" customHeight="true" outlineLevel="0" collapsed="false">
      <c r="B223" s="57" t="s">
        <v>4711</v>
      </c>
      <c r="C223" s="57" t="s">
        <v>345</v>
      </c>
      <c r="D223" s="57" t="s">
        <v>346</v>
      </c>
      <c r="E223" s="57" t="s">
        <v>5576</v>
      </c>
      <c r="F223" s="57" t="s">
        <v>4562</v>
      </c>
      <c r="G223" s="57" t="s">
        <v>4712</v>
      </c>
      <c r="H223" s="57" t="s">
        <v>5575</v>
      </c>
      <c r="I223" s="58" t="n">
        <v>3.5</v>
      </c>
      <c r="J223" s="57"/>
      <c r="K223" s="57"/>
      <c r="L223" s="58" t="n">
        <v>50.6337019210095</v>
      </c>
      <c r="M223" s="58" t="n">
        <v>50.6337019210095</v>
      </c>
      <c r="N223" s="57" t="s">
        <v>5423</v>
      </c>
      <c r="O223" s="58" t="n">
        <v>3.15995158190756</v>
      </c>
      <c r="P223" s="58" t="n">
        <v>3.15995158190756</v>
      </c>
      <c r="Q223" s="57" t="n">
        <v>2</v>
      </c>
    </row>
    <row r="224" customFormat="false" ht="15" hidden="false" customHeight="true" outlineLevel="0" collapsed="false">
      <c r="B224" s="57" t="s">
        <v>4711</v>
      </c>
      <c r="C224" s="57" t="s">
        <v>345</v>
      </c>
      <c r="D224" s="57" t="s">
        <v>346</v>
      </c>
      <c r="E224" s="57" t="s">
        <v>5576</v>
      </c>
      <c r="F224" s="57" t="s">
        <v>4562</v>
      </c>
      <c r="G224" s="57" t="s">
        <v>4712</v>
      </c>
      <c r="H224" s="57" t="s">
        <v>5574</v>
      </c>
      <c r="I224" s="58" t="n">
        <v>4</v>
      </c>
      <c r="J224" s="57" t="s">
        <v>530</v>
      </c>
      <c r="K224" s="57" t="s">
        <v>530</v>
      </c>
      <c r="L224" s="58" t="n">
        <v>50.6337019210095</v>
      </c>
      <c r="M224" s="58" t="n">
        <v>50.6337019210095</v>
      </c>
      <c r="N224" s="57" t="s">
        <v>5423</v>
      </c>
      <c r="O224" s="58" t="n">
        <v>3.15995158190756</v>
      </c>
      <c r="P224" s="58" t="n">
        <v>3.15995158190756</v>
      </c>
      <c r="Q224" s="57" t="n">
        <v>2</v>
      </c>
    </row>
    <row r="225" customFormat="false" ht="15" hidden="false" customHeight="true" outlineLevel="0" collapsed="false">
      <c r="B225" s="57" t="s">
        <v>4711</v>
      </c>
      <c r="C225" s="57" t="s">
        <v>345</v>
      </c>
      <c r="D225" s="57" t="s">
        <v>346</v>
      </c>
      <c r="E225" s="57" t="s">
        <v>5576</v>
      </c>
      <c r="F225" s="57" t="s">
        <v>4562</v>
      </c>
      <c r="G225" s="57" t="s">
        <v>4712</v>
      </c>
      <c r="H225" s="57" t="s">
        <v>5575</v>
      </c>
      <c r="I225" s="58" t="n">
        <v>4</v>
      </c>
      <c r="J225" s="57"/>
      <c r="K225" s="57"/>
      <c r="L225" s="58" t="n">
        <v>50.6337019210095</v>
      </c>
      <c r="M225" s="58" t="n">
        <v>50.6337019210095</v>
      </c>
      <c r="N225" s="57" t="s">
        <v>5423</v>
      </c>
      <c r="O225" s="58" t="n">
        <v>3.15995158190756</v>
      </c>
      <c r="P225" s="58" t="n">
        <v>3.15995158190756</v>
      </c>
      <c r="Q225" s="57" t="n">
        <v>2</v>
      </c>
    </row>
    <row r="226" customFormat="false" ht="15" hidden="false" customHeight="true" outlineLevel="0" collapsed="false">
      <c r="B226" s="57" t="s">
        <v>4711</v>
      </c>
      <c r="C226" s="57" t="s">
        <v>345</v>
      </c>
      <c r="D226" s="57" t="s">
        <v>346</v>
      </c>
      <c r="E226" s="57" t="s">
        <v>5576</v>
      </c>
      <c r="F226" s="57" t="s">
        <v>4562</v>
      </c>
      <c r="G226" s="57" t="s">
        <v>4712</v>
      </c>
      <c r="H226" s="57" t="s">
        <v>5574</v>
      </c>
      <c r="I226" s="58" t="n">
        <v>4.5</v>
      </c>
      <c r="J226" s="57" t="s">
        <v>530</v>
      </c>
      <c r="K226" s="57" t="s">
        <v>530</v>
      </c>
      <c r="L226" s="58" t="n">
        <v>50.6337019210095</v>
      </c>
      <c r="M226" s="58" t="n">
        <v>50.6337019210095</v>
      </c>
      <c r="N226" s="57" t="s">
        <v>5423</v>
      </c>
      <c r="O226" s="58" t="n">
        <v>3.15995158190756</v>
      </c>
      <c r="P226" s="58" t="n">
        <v>3.15995158190756</v>
      </c>
      <c r="Q226" s="57" t="n">
        <v>2</v>
      </c>
    </row>
    <row r="227" customFormat="false" ht="15" hidden="false" customHeight="true" outlineLevel="0" collapsed="false">
      <c r="B227" s="57" t="s">
        <v>4711</v>
      </c>
      <c r="C227" s="57" t="s">
        <v>345</v>
      </c>
      <c r="D227" s="57" t="s">
        <v>346</v>
      </c>
      <c r="E227" s="57" t="s">
        <v>5576</v>
      </c>
      <c r="F227" s="57" t="s">
        <v>4562</v>
      </c>
      <c r="G227" s="57" t="s">
        <v>4712</v>
      </c>
      <c r="H227" s="57" t="s">
        <v>5575</v>
      </c>
      <c r="I227" s="58" t="n">
        <v>4.5</v>
      </c>
      <c r="J227" s="57" t="s">
        <v>530</v>
      </c>
      <c r="K227" s="57" t="s">
        <v>530</v>
      </c>
      <c r="L227" s="58" t="n">
        <v>50.6337019210095</v>
      </c>
      <c r="M227" s="58" t="n">
        <v>50.6337019210095</v>
      </c>
      <c r="N227" s="57" t="s">
        <v>5423</v>
      </c>
      <c r="O227" s="58" t="n">
        <v>3.15995158190756</v>
      </c>
      <c r="P227" s="58" t="n">
        <v>3.15995158190756</v>
      </c>
      <c r="Q227" s="57" t="n">
        <v>2</v>
      </c>
    </row>
    <row r="228" customFormat="false" ht="15" hidden="false" customHeight="true" outlineLevel="0" collapsed="false">
      <c r="B228" s="57" t="s">
        <v>4711</v>
      </c>
      <c r="C228" s="57" t="s">
        <v>278</v>
      </c>
      <c r="D228" s="57" t="s">
        <v>279</v>
      </c>
      <c r="E228" s="57" t="s">
        <v>5578</v>
      </c>
      <c r="F228" s="57" t="s">
        <v>4562</v>
      </c>
      <c r="G228" s="57" t="s">
        <v>4712</v>
      </c>
      <c r="H228" s="57" t="s">
        <v>5574</v>
      </c>
      <c r="I228" s="58" t="n">
        <v>3.5</v>
      </c>
      <c r="J228" s="57"/>
      <c r="K228" s="57" t="s">
        <v>5412</v>
      </c>
      <c r="L228" s="58" t="n">
        <v>20.4257416771398</v>
      </c>
      <c r="M228" s="58" t="n">
        <v>90.7554028592658</v>
      </c>
      <c r="N228" s="57" t="s">
        <v>5432</v>
      </c>
      <c r="O228" s="58" t="n">
        <v>3.55749490512638</v>
      </c>
      <c r="P228" s="58" t="n">
        <v>2.96276863760909</v>
      </c>
      <c r="Q228" s="57" t="n">
        <v>2</v>
      </c>
    </row>
    <row r="229" customFormat="false" ht="15" hidden="false" customHeight="true" outlineLevel="0" collapsed="false">
      <c r="B229" s="57" t="s">
        <v>4711</v>
      </c>
      <c r="C229" s="57" t="s">
        <v>278</v>
      </c>
      <c r="D229" s="57" t="s">
        <v>279</v>
      </c>
      <c r="E229" s="57" t="s">
        <v>5578</v>
      </c>
      <c r="F229" s="57" t="s">
        <v>4562</v>
      </c>
      <c r="G229" s="57" t="s">
        <v>4712</v>
      </c>
      <c r="H229" s="57" t="s">
        <v>5575</v>
      </c>
      <c r="I229" s="58" t="n">
        <v>3.5</v>
      </c>
      <c r="J229" s="57"/>
      <c r="K229" s="57"/>
      <c r="L229" s="58" t="n">
        <v>20.4257416771398</v>
      </c>
      <c r="M229" s="58" t="n">
        <v>90.7554028592658</v>
      </c>
      <c r="N229" s="57" t="s">
        <v>5432</v>
      </c>
      <c r="O229" s="58" t="n">
        <v>3.55749490512638</v>
      </c>
      <c r="P229" s="58" t="n">
        <v>2.96276863760909</v>
      </c>
      <c r="Q229" s="57" t="n">
        <v>2</v>
      </c>
    </row>
    <row r="230" customFormat="false" ht="15" hidden="false" customHeight="true" outlineLevel="0" collapsed="false">
      <c r="B230" s="57" t="s">
        <v>4711</v>
      </c>
      <c r="C230" s="57" t="s">
        <v>278</v>
      </c>
      <c r="D230" s="57" t="s">
        <v>279</v>
      </c>
      <c r="E230" s="57" t="s">
        <v>5578</v>
      </c>
      <c r="F230" s="57" t="s">
        <v>4562</v>
      </c>
      <c r="G230" s="57" t="s">
        <v>4712</v>
      </c>
      <c r="H230" s="57" t="s">
        <v>5574</v>
      </c>
      <c r="I230" s="58" t="n">
        <v>4</v>
      </c>
      <c r="J230" s="57" t="s">
        <v>350</v>
      </c>
      <c r="K230" s="57" t="s">
        <v>5446</v>
      </c>
      <c r="L230" s="58" t="n">
        <v>20.4257416771398</v>
      </c>
      <c r="M230" s="58" t="n">
        <v>90.7554028592658</v>
      </c>
      <c r="N230" s="57" t="s">
        <v>5432</v>
      </c>
      <c r="O230" s="58" t="n">
        <v>3.55749490512638</v>
      </c>
      <c r="P230" s="58" t="n">
        <v>2.96276863760909</v>
      </c>
      <c r="Q230" s="57" t="n">
        <v>2</v>
      </c>
    </row>
    <row r="231" customFormat="false" ht="15" hidden="false" customHeight="true" outlineLevel="0" collapsed="false">
      <c r="B231" s="57" t="s">
        <v>4711</v>
      </c>
      <c r="C231" s="57" t="s">
        <v>278</v>
      </c>
      <c r="D231" s="57" t="s">
        <v>279</v>
      </c>
      <c r="E231" s="57" t="s">
        <v>5578</v>
      </c>
      <c r="F231" s="57" t="s">
        <v>4562</v>
      </c>
      <c r="G231" s="57" t="s">
        <v>4712</v>
      </c>
      <c r="H231" s="57" t="s">
        <v>5575</v>
      </c>
      <c r="I231" s="58" t="n">
        <v>4</v>
      </c>
      <c r="J231" s="57" t="s">
        <v>350</v>
      </c>
      <c r="K231" s="57" t="s">
        <v>5446</v>
      </c>
      <c r="L231" s="58" t="n">
        <v>20.4257416771398</v>
      </c>
      <c r="M231" s="58" t="n">
        <v>90.7554028592658</v>
      </c>
      <c r="N231" s="57" t="s">
        <v>5432</v>
      </c>
      <c r="O231" s="58" t="n">
        <v>3.55749490512638</v>
      </c>
      <c r="P231" s="58" t="n">
        <v>2.96276863760909</v>
      </c>
      <c r="Q231" s="57" t="n">
        <v>2</v>
      </c>
    </row>
    <row r="232" customFormat="false" ht="15" hidden="false" customHeight="true" outlineLevel="0" collapsed="false">
      <c r="B232" s="57" t="s">
        <v>4711</v>
      </c>
      <c r="C232" s="57" t="s">
        <v>278</v>
      </c>
      <c r="D232" s="57" t="s">
        <v>279</v>
      </c>
      <c r="E232" s="57" t="s">
        <v>5578</v>
      </c>
      <c r="F232" s="57" t="s">
        <v>4562</v>
      </c>
      <c r="G232" s="57" t="s">
        <v>4712</v>
      </c>
      <c r="H232" s="57" t="s">
        <v>5574</v>
      </c>
      <c r="I232" s="58" t="n">
        <v>4.5</v>
      </c>
      <c r="J232" s="57" t="s">
        <v>350</v>
      </c>
      <c r="K232" s="57" t="s">
        <v>5446</v>
      </c>
      <c r="L232" s="58" t="n">
        <v>20.4257416771398</v>
      </c>
      <c r="M232" s="58" t="n">
        <v>90.7554028592658</v>
      </c>
      <c r="N232" s="57" t="s">
        <v>5432</v>
      </c>
      <c r="O232" s="58" t="n">
        <v>3.55749490512638</v>
      </c>
      <c r="P232" s="58" t="n">
        <v>2.96276863760909</v>
      </c>
      <c r="Q232" s="57" t="n">
        <v>2</v>
      </c>
    </row>
    <row r="233" customFormat="false" ht="15" hidden="false" customHeight="true" outlineLevel="0" collapsed="false">
      <c r="B233" s="57" t="s">
        <v>4711</v>
      </c>
      <c r="C233" s="57" t="s">
        <v>278</v>
      </c>
      <c r="D233" s="57" t="s">
        <v>279</v>
      </c>
      <c r="E233" s="57" t="s">
        <v>5578</v>
      </c>
      <c r="F233" s="57" t="s">
        <v>4562</v>
      </c>
      <c r="G233" s="57" t="s">
        <v>4712</v>
      </c>
      <c r="H233" s="57" t="s">
        <v>5575</v>
      </c>
      <c r="I233" s="58" t="n">
        <v>4.5</v>
      </c>
      <c r="J233" s="57" t="s">
        <v>350</v>
      </c>
      <c r="K233" s="57" t="s">
        <v>5446</v>
      </c>
      <c r="L233" s="58" t="n">
        <v>20.4257416771398</v>
      </c>
      <c r="M233" s="58" t="n">
        <v>90.7554028592658</v>
      </c>
      <c r="N233" s="57" t="s">
        <v>5432</v>
      </c>
      <c r="O233" s="58" t="n">
        <v>3.55749490512638</v>
      </c>
      <c r="P233" s="58" t="n">
        <v>2.96276863760909</v>
      </c>
      <c r="Q233" s="57" t="n">
        <v>2</v>
      </c>
    </row>
    <row r="234" customFormat="false" ht="15" hidden="false" customHeight="true" outlineLevel="0" collapsed="false">
      <c r="B234" s="57" t="s">
        <v>4711</v>
      </c>
      <c r="C234" s="57" t="s">
        <v>309</v>
      </c>
      <c r="D234" s="57" t="s">
        <v>310</v>
      </c>
      <c r="E234" s="57" t="s">
        <v>5578</v>
      </c>
      <c r="F234" s="57" t="s">
        <v>4562</v>
      </c>
      <c r="G234" s="57" t="s">
        <v>4712</v>
      </c>
      <c r="H234" s="57" t="s">
        <v>5574</v>
      </c>
      <c r="I234" s="58" t="n">
        <v>3.5</v>
      </c>
      <c r="J234" s="57"/>
      <c r="K234" s="57" t="s">
        <v>5455</v>
      </c>
      <c r="L234" s="58" t="n">
        <v>0</v>
      </c>
      <c r="M234" s="58" t="n">
        <v>39.2910148286274</v>
      </c>
      <c r="N234" s="57" t="s">
        <v>5418</v>
      </c>
      <c r="O234" s="58" t="n">
        <v>7.80484490556988</v>
      </c>
      <c r="P234" s="58" t="n">
        <v>2.85796675977871</v>
      </c>
      <c r="Q234" s="57" t="n">
        <v>2</v>
      </c>
    </row>
    <row r="235" customFormat="false" ht="15" hidden="false" customHeight="true" outlineLevel="0" collapsed="false">
      <c r="B235" s="57" t="s">
        <v>4711</v>
      </c>
      <c r="C235" s="57" t="s">
        <v>309</v>
      </c>
      <c r="D235" s="57" t="s">
        <v>310</v>
      </c>
      <c r="E235" s="57" t="s">
        <v>5578</v>
      </c>
      <c r="F235" s="57" t="s">
        <v>4562</v>
      </c>
      <c r="G235" s="57" t="s">
        <v>4712</v>
      </c>
      <c r="H235" s="57" t="s">
        <v>5575</v>
      </c>
      <c r="I235" s="58" t="n">
        <v>3.5</v>
      </c>
      <c r="J235" s="57"/>
      <c r="K235" s="57" t="s">
        <v>5455</v>
      </c>
      <c r="L235" s="58" t="n">
        <v>0</v>
      </c>
      <c r="M235" s="58" t="n">
        <v>39.2910148286274</v>
      </c>
      <c r="N235" s="57" t="s">
        <v>5418</v>
      </c>
      <c r="O235" s="58" t="n">
        <v>7.80484490556988</v>
      </c>
      <c r="P235" s="58" t="n">
        <v>2.85796675977871</v>
      </c>
      <c r="Q235" s="57" t="n">
        <v>2</v>
      </c>
    </row>
    <row r="236" customFormat="false" ht="15" hidden="false" customHeight="true" outlineLevel="0" collapsed="false">
      <c r="B236" s="57" t="s">
        <v>4711</v>
      </c>
      <c r="C236" s="57" t="s">
        <v>309</v>
      </c>
      <c r="D236" s="57" t="s">
        <v>310</v>
      </c>
      <c r="E236" s="57" t="s">
        <v>5578</v>
      </c>
      <c r="F236" s="57" t="s">
        <v>4562</v>
      </c>
      <c r="G236" s="57" t="s">
        <v>4712</v>
      </c>
      <c r="H236" s="57" t="s">
        <v>5574</v>
      </c>
      <c r="I236" s="58" t="n">
        <v>4</v>
      </c>
      <c r="J236" s="57"/>
      <c r="K236" s="57" t="s">
        <v>5455</v>
      </c>
      <c r="L236" s="58" t="n">
        <v>0</v>
      </c>
      <c r="M236" s="58" t="n">
        <v>39.2910148286274</v>
      </c>
      <c r="N236" s="57" t="s">
        <v>5418</v>
      </c>
      <c r="O236" s="58" t="n">
        <v>7.80484490556988</v>
      </c>
      <c r="P236" s="58" t="n">
        <v>2.85796675977871</v>
      </c>
      <c r="Q236" s="57" t="n">
        <v>2</v>
      </c>
    </row>
    <row r="237" customFormat="false" ht="15" hidden="false" customHeight="true" outlineLevel="0" collapsed="false">
      <c r="B237" s="57" t="s">
        <v>4711</v>
      </c>
      <c r="C237" s="57" t="s">
        <v>309</v>
      </c>
      <c r="D237" s="57" t="s">
        <v>310</v>
      </c>
      <c r="E237" s="57" t="s">
        <v>5578</v>
      </c>
      <c r="F237" s="57" t="s">
        <v>4562</v>
      </c>
      <c r="G237" s="57" t="s">
        <v>4712</v>
      </c>
      <c r="H237" s="57" t="s">
        <v>5575</v>
      </c>
      <c r="I237" s="58" t="n">
        <v>4</v>
      </c>
      <c r="J237" s="57"/>
      <c r="K237" s="57" t="s">
        <v>5455</v>
      </c>
      <c r="L237" s="58" t="n">
        <v>0</v>
      </c>
      <c r="M237" s="58" t="n">
        <v>39.2910148286274</v>
      </c>
      <c r="N237" s="57" t="s">
        <v>5418</v>
      </c>
      <c r="O237" s="58" t="n">
        <v>7.80484490556988</v>
      </c>
      <c r="P237" s="58" t="n">
        <v>2.85796675977871</v>
      </c>
      <c r="Q237" s="57" t="n">
        <v>2</v>
      </c>
    </row>
    <row r="238" customFormat="false" ht="15" hidden="false" customHeight="true" outlineLevel="0" collapsed="false">
      <c r="B238" s="57" t="s">
        <v>4711</v>
      </c>
      <c r="C238" s="57" t="s">
        <v>309</v>
      </c>
      <c r="D238" s="57" t="s">
        <v>310</v>
      </c>
      <c r="E238" s="57" t="s">
        <v>5578</v>
      </c>
      <c r="F238" s="57" t="s">
        <v>4562</v>
      </c>
      <c r="G238" s="57" t="s">
        <v>4712</v>
      </c>
      <c r="H238" s="57" t="s">
        <v>5574</v>
      </c>
      <c r="I238" s="58" t="n">
        <v>4.5</v>
      </c>
      <c r="J238" s="57"/>
      <c r="K238" s="57" t="s">
        <v>5455</v>
      </c>
      <c r="L238" s="58" t="n">
        <v>0</v>
      </c>
      <c r="M238" s="58" t="n">
        <v>39.2910148286274</v>
      </c>
      <c r="N238" s="57" t="s">
        <v>5418</v>
      </c>
      <c r="O238" s="58" t="n">
        <v>7.80484490556988</v>
      </c>
      <c r="P238" s="58" t="n">
        <v>2.85796675977871</v>
      </c>
      <c r="Q238" s="57" t="n">
        <v>2</v>
      </c>
    </row>
    <row r="239" customFormat="false" ht="15" hidden="false" customHeight="true" outlineLevel="0" collapsed="false">
      <c r="B239" s="57" t="s">
        <v>4711</v>
      </c>
      <c r="C239" s="57" t="s">
        <v>309</v>
      </c>
      <c r="D239" s="57" t="s">
        <v>310</v>
      </c>
      <c r="E239" s="57" t="s">
        <v>5578</v>
      </c>
      <c r="F239" s="57" t="s">
        <v>4562</v>
      </c>
      <c r="G239" s="57" t="s">
        <v>4712</v>
      </c>
      <c r="H239" s="57" t="s">
        <v>5575</v>
      </c>
      <c r="I239" s="58" t="n">
        <v>4.5</v>
      </c>
      <c r="J239" s="57"/>
      <c r="K239" s="57" t="s">
        <v>5455</v>
      </c>
      <c r="L239" s="58" t="n">
        <v>0</v>
      </c>
      <c r="M239" s="58" t="n">
        <v>39.2910148286274</v>
      </c>
      <c r="N239" s="57" t="s">
        <v>5418</v>
      </c>
      <c r="O239" s="58" t="n">
        <v>7.80484490556988</v>
      </c>
      <c r="P239" s="58" t="n">
        <v>2.85796675977871</v>
      </c>
      <c r="Q239" s="57" t="n">
        <v>2</v>
      </c>
    </row>
    <row r="240" customFormat="false" ht="15" hidden="false" customHeight="true" outlineLevel="0" collapsed="false">
      <c r="B240" s="57" t="s">
        <v>4721</v>
      </c>
      <c r="C240" s="57" t="s">
        <v>265</v>
      </c>
      <c r="D240" s="57" t="s">
        <v>266</v>
      </c>
      <c r="E240" s="57" t="s">
        <v>5578</v>
      </c>
      <c r="F240" s="57" t="s">
        <v>4562</v>
      </c>
      <c r="G240" s="57" t="s">
        <v>4722</v>
      </c>
      <c r="H240" s="57" t="s">
        <v>5574</v>
      </c>
      <c r="I240" s="58" t="n">
        <v>3.5</v>
      </c>
      <c r="J240" s="57"/>
      <c r="K240" s="57" t="s">
        <v>5412</v>
      </c>
      <c r="L240" s="58" t="n">
        <v>0</v>
      </c>
      <c r="M240" s="58" t="n">
        <v>65.4403974259431</v>
      </c>
      <c r="N240" s="57" t="s">
        <v>5411</v>
      </c>
      <c r="O240" s="58" t="n">
        <v>10.5327237268144</v>
      </c>
      <c r="P240" s="58" t="n">
        <v>2.93330507779194</v>
      </c>
      <c r="Q240" s="57" t="n">
        <v>2</v>
      </c>
    </row>
    <row r="241" customFormat="false" ht="15" hidden="false" customHeight="true" outlineLevel="0" collapsed="false">
      <c r="B241" s="57" t="s">
        <v>4721</v>
      </c>
      <c r="C241" s="57" t="s">
        <v>265</v>
      </c>
      <c r="D241" s="57" t="s">
        <v>266</v>
      </c>
      <c r="E241" s="57" t="s">
        <v>5578</v>
      </c>
      <c r="F241" s="57" t="s">
        <v>4562</v>
      </c>
      <c r="G241" s="57" t="s">
        <v>4722</v>
      </c>
      <c r="H241" s="57" t="s">
        <v>5575</v>
      </c>
      <c r="I241" s="58" t="n">
        <v>3.5</v>
      </c>
      <c r="J241" s="57"/>
      <c r="K241" s="57" t="s">
        <v>5412</v>
      </c>
      <c r="L241" s="58" t="n">
        <v>0</v>
      </c>
      <c r="M241" s="58" t="n">
        <v>65.4403974259431</v>
      </c>
      <c r="N241" s="57" t="s">
        <v>5411</v>
      </c>
      <c r="O241" s="58" t="n">
        <v>10.5327237268144</v>
      </c>
      <c r="P241" s="58" t="n">
        <v>2.93330507779194</v>
      </c>
      <c r="Q241" s="57" t="n">
        <v>2</v>
      </c>
    </row>
    <row r="242" customFormat="false" ht="15" hidden="false" customHeight="true" outlineLevel="0" collapsed="false">
      <c r="B242" s="57" t="s">
        <v>4721</v>
      </c>
      <c r="C242" s="57" t="s">
        <v>265</v>
      </c>
      <c r="D242" s="57" t="s">
        <v>266</v>
      </c>
      <c r="E242" s="57" t="s">
        <v>5578</v>
      </c>
      <c r="F242" s="57" t="s">
        <v>4562</v>
      </c>
      <c r="G242" s="57" t="s">
        <v>4722</v>
      </c>
      <c r="H242" s="57" t="s">
        <v>5574</v>
      </c>
      <c r="I242" s="58" t="n">
        <v>4</v>
      </c>
      <c r="J242" s="57"/>
      <c r="K242" s="57" t="s">
        <v>5412</v>
      </c>
      <c r="L242" s="58" t="n">
        <v>0</v>
      </c>
      <c r="M242" s="58" t="n">
        <v>65.4403974259431</v>
      </c>
      <c r="N242" s="57" t="s">
        <v>5411</v>
      </c>
      <c r="O242" s="58" t="n">
        <v>10.5327237268144</v>
      </c>
      <c r="P242" s="58" t="n">
        <v>2.93330507779194</v>
      </c>
      <c r="Q242" s="57" t="n">
        <v>2</v>
      </c>
    </row>
    <row r="243" customFormat="false" ht="15" hidden="false" customHeight="true" outlineLevel="0" collapsed="false">
      <c r="B243" s="57" t="s">
        <v>4721</v>
      </c>
      <c r="C243" s="57" t="s">
        <v>265</v>
      </c>
      <c r="D243" s="57" t="s">
        <v>266</v>
      </c>
      <c r="E243" s="57" t="s">
        <v>5578</v>
      </c>
      <c r="F243" s="57" t="s">
        <v>4562</v>
      </c>
      <c r="G243" s="57" t="s">
        <v>4722</v>
      </c>
      <c r="H243" s="57" t="s">
        <v>5575</v>
      </c>
      <c r="I243" s="58" t="n">
        <v>4</v>
      </c>
      <c r="J243" s="57"/>
      <c r="K243" s="57" t="s">
        <v>5412</v>
      </c>
      <c r="L243" s="58" t="n">
        <v>0</v>
      </c>
      <c r="M243" s="58" t="n">
        <v>65.4403974259431</v>
      </c>
      <c r="N243" s="57" t="s">
        <v>5411</v>
      </c>
      <c r="O243" s="58" t="n">
        <v>10.5327237268144</v>
      </c>
      <c r="P243" s="58" t="n">
        <v>2.93330507779194</v>
      </c>
      <c r="Q243" s="57" t="n">
        <v>2</v>
      </c>
    </row>
    <row r="244" customFormat="false" ht="15" hidden="false" customHeight="true" outlineLevel="0" collapsed="false">
      <c r="B244" s="57" t="s">
        <v>4721</v>
      </c>
      <c r="C244" s="57" t="s">
        <v>265</v>
      </c>
      <c r="D244" s="57" t="s">
        <v>266</v>
      </c>
      <c r="E244" s="57" t="s">
        <v>5578</v>
      </c>
      <c r="F244" s="57" t="s">
        <v>4562</v>
      </c>
      <c r="G244" s="57" t="s">
        <v>4722</v>
      </c>
      <c r="H244" s="57" t="s">
        <v>5574</v>
      </c>
      <c r="I244" s="58" t="n">
        <v>4.5</v>
      </c>
      <c r="J244" s="57"/>
      <c r="K244" s="57" t="s">
        <v>5412</v>
      </c>
      <c r="L244" s="58" t="n">
        <v>0</v>
      </c>
      <c r="M244" s="58" t="n">
        <v>65.4403974259431</v>
      </c>
      <c r="N244" s="57" t="s">
        <v>5411</v>
      </c>
      <c r="O244" s="58" t="n">
        <v>10.5327237268144</v>
      </c>
      <c r="P244" s="58" t="n">
        <v>2.93330507779194</v>
      </c>
      <c r="Q244" s="57" t="n">
        <v>2</v>
      </c>
    </row>
    <row r="245" customFormat="false" ht="15" hidden="false" customHeight="true" outlineLevel="0" collapsed="false">
      <c r="B245" s="57" t="s">
        <v>4721</v>
      </c>
      <c r="C245" s="57" t="s">
        <v>265</v>
      </c>
      <c r="D245" s="57" t="s">
        <v>266</v>
      </c>
      <c r="E245" s="57" t="s">
        <v>5578</v>
      </c>
      <c r="F245" s="57" t="s">
        <v>4562</v>
      </c>
      <c r="G245" s="57" t="s">
        <v>4722</v>
      </c>
      <c r="H245" s="57" t="s">
        <v>5575</v>
      </c>
      <c r="I245" s="58" t="n">
        <v>4.5</v>
      </c>
      <c r="J245" s="57"/>
      <c r="K245" s="57" t="s">
        <v>5412</v>
      </c>
      <c r="L245" s="58" t="n">
        <v>0</v>
      </c>
      <c r="M245" s="58" t="n">
        <v>65.4403974259431</v>
      </c>
      <c r="N245" s="57" t="s">
        <v>5411</v>
      </c>
      <c r="O245" s="58" t="n">
        <v>10.5327237268144</v>
      </c>
      <c r="P245" s="58" t="n">
        <v>2.93330507779194</v>
      </c>
      <c r="Q245" s="57" t="n">
        <v>2</v>
      </c>
    </row>
    <row r="246" customFormat="false" ht="15" hidden="false" customHeight="true" outlineLevel="0" collapsed="false">
      <c r="B246" s="57" t="s">
        <v>4721</v>
      </c>
      <c r="C246" s="57" t="s">
        <v>316</v>
      </c>
      <c r="D246" s="57" t="s">
        <v>317</v>
      </c>
      <c r="E246" s="57" t="s">
        <v>5578</v>
      </c>
      <c r="F246" s="57" t="s">
        <v>4562</v>
      </c>
      <c r="G246" s="57" t="s">
        <v>4722</v>
      </c>
      <c r="H246" s="57" t="s">
        <v>5574</v>
      </c>
      <c r="I246" s="58" t="n">
        <v>3.5</v>
      </c>
      <c r="J246" s="57"/>
      <c r="K246" s="57" t="s">
        <v>5412</v>
      </c>
      <c r="L246" s="58" t="n">
        <v>0</v>
      </c>
      <c r="M246" s="58" t="n">
        <v>70.4121181797998</v>
      </c>
      <c r="N246" s="57" t="s">
        <v>5418</v>
      </c>
      <c r="O246" s="58" t="n">
        <v>17.6647673822103</v>
      </c>
      <c r="P246" s="58" t="n">
        <v>2.80944473189989</v>
      </c>
      <c r="Q246" s="57" t="n">
        <v>2</v>
      </c>
    </row>
    <row r="247" customFormat="false" ht="15" hidden="false" customHeight="true" outlineLevel="0" collapsed="false">
      <c r="B247" s="57" t="s">
        <v>4721</v>
      </c>
      <c r="C247" s="57" t="s">
        <v>316</v>
      </c>
      <c r="D247" s="57" t="s">
        <v>317</v>
      </c>
      <c r="E247" s="57" t="s">
        <v>5578</v>
      </c>
      <c r="F247" s="57" t="s">
        <v>4562</v>
      </c>
      <c r="G247" s="57" t="s">
        <v>4722</v>
      </c>
      <c r="H247" s="57" t="s">
        <v>5575</v>
      </c>
      <c r="I247" s="58" t="n">
        <v>3.5</v>
      </c>
      <c r="J247" s="57"/>
      <c r="K247" s="57" t="s">
        <v>5412</v>
      </c>
      <c r="L247" s="58" t="n">
        <v>0</v>
      </c>
      <c r="M247" s="58" t="n">
        <v>70.4121181797998</v>
      </c>
      <c r="N247" s="57" t="s">
        <v>5418</v>
      </c>
      <c r="O247" s="58" t="n">
        <v>17.6647673822103</v>
      </c>
      <c r="P247" s="58" t="n">
        <v>2.80944473189989</v>
      </c>
      <c r="Q247" s="57" t="n">
        <v>2</v>
      </c>
    </row>
    <row r="248" customFormat="false" ht="15" hidden="false" customHeight="true" outlineLevel="0" collapsed="false">
      <c r="B248" s="57" t="s">
        <v>4721</v>
      </c>
      <c r="C248" s="57" t="s">
        <v>316</v>
      </c>
      <c r="D248" s="57" t="s">
        <v>317</v>
      </c>
      <c r="E248" s="57" t="s">
        <v>5578</v>
      </c>
      <c r="F248" s="57" t="s">
        <v>4562</v>
      </c>
      <c r="G248" s="57" t="s">
        <v>4722</v>
      </c>
      <c r="H248" s="57" t="s">
        <v>5574</v>
      </c>
      <c r="I248" s="58" t="n">
        <v>4</v>
      </c>
      <c r="J248" s="57"/>
      <c r="K248" s="57" t="s">
        <v>5412</v>
      </c>
      <c r="L248" s="58" t="n">
        <v>0</v>
      </c>
      <c r="M248" s="58" t="n">
        <v>70.4121181797998</v>
      </c>
      <c r="N248" s="57" t="s">
        <v>5418</v>
      </c>
      <c r="O248" s="58" t="n">
        <v>17.6647673822103</v>
      </c>
      <c r="P248" s="58" t="n">
        <v>2.80944473189989</v>
      </c>
      <c r="Q248" s="57" t="n">
        <v>2</v>
      </c>
    </row>
    <row r="249" customFormat="false" ht="15" hidden="false" customHeight="true" outlineLevel="0" collapsed="false">
      <c r="B249" s="57" t="s">
        <v>4721</v>
      </c>
      <c r="C249" s="57" t="s">
        <v>316</v>
      </c>
      <c r="D249" s="57" t="s">
        <v>317</v>
      </c>
      <c r="E249" s="57" t="s">
        <v>5578</v>
      </c>
      <c r="F249" s="57" t="s">
        <v>4562</v>
      </c>
      <c r="G249" s="57" t="s">
        <v>4722</v>
      </c>
      <c r="H249" s="57" t="s">
        <v>5575</v>
      </c>
      <c r="I249" s="58" t="n">
        <v>4</v>
      </c>
      <c r="J249" s="57"/>
      <c r="K249" s="57" t="s">
        <v>5412</v>
      </c>
      <c r="L249" s="58" t="n">
        <v>0</v>
      </c>
      <c r="M249" s="58" t="n">
        <v>70.4121181797998</v>
      </c>
      <c r="N249" s="57" t="s">
        <v>5418</v>
      </c>
      <c r="O249" s="58" t="n">
        <v>17.6647673822103</v>
      </c>
      <c r="P249" s="58" t="n">
        <v>2.80944473189989</v>
      </c>
      <c r="Q249" s="57" t="n">
        <v>2</v>
      </c>
    </row>
    <row r="250" customFormat="false" ht="15" hidden="false" customHeight="true" outlineLevel="0" collapsed="false">
      <c r="B250" s="57" t="s">
        <v>4721</v>
      </c>
      <c r="C250" s="57" t="s">
        <v>316</v>
      </c>
      <c r="D250" s="57" t="s">
        <v>317</v>
      </c>
      <c r="E250" s="57" t="s">
        <v>5578</v>
      </c>
      <c r="F250" s="57" t="s">
        <v>4562</v>
      </c>
      <c r="G250" s="57" t="s">
        <v>4722</v>
      </c>
      <c r="H250" s="57" t="s">
        <v>5574</v>
      </c>
      <c r="I250" s="58" t="n">
        <v>4.5</v>
      </c>
      <c r="J250" s="57"/>
      <c r="K250" s="57" t="s">
        <v>5412</v>
      </c>
      <c r="L250" s="58" t="n">
        <v>0</v>
      </c>
      <c r="M250" s="58" t="n">
        <v>70.4121181797998</v>
      </c>
      <c r="N250" s="57" t="s">
        <v>5418</v>
      </c>
      <c r="O250" s="58" t="n">
        <v>17.6647673822103</v>
      </c>
      <c r="P250" s="58" t="n">
        <v>2.80944473189989</v>
      </c>
      <c r="Q250" s="57" t="n">
        <v>2</v>
      </c>
    </row>
    <row r="251" customFormat="false" ht="15" hidden="false" customHeight="true" outlineLevel="0" collapsed="false">
      <c r="B251" s="57" t="s">
        <v>4721</v>
      </c>
      <c r="C251" s="57" t="s">
        <v>316</v>
      </c>
      <c r="D251" s="57" t="s">
        <v>317</v>
      </c>
      <c r="E251" s="57" t="s">
        <v>5578</v>
      </c>
      <c r="F251" s="57" t="s">
        <v>4562</v>
      </c>
      <c r="G251" s="57" t="s">
        <v>4722</v>
      </c>
      <c r="H251" s="57" t="s">
        <v>5575</v>
      </c>
      <c r="I251" s="58" t="n">
        <v>4.5</v>
      </c>
      <c r="J251" s="57"/>
      <c r="K251" s="57" t="s">
        <v>5412</v>
      </c>
      <c r="L251" s="58" t="n">
        <v>0</v>
      </c>
      <c r="M251" s="58" t="n">
        <v>70.4121181797998</v>
      </c>
      <c r="N251" s="57" t="s">
        <v>5418</v>
      </c>
      <c r="O251" s="58" t="n">
        <v>17.6647673822103</v>
      </c>
      <c r="P251" s="58" t="n">
        <v>2.80944473189989</v>
      </c>
      <c r="Q251" s="57" t="n">
        <v>2</v>
      </c>
    </row>
    <row r="252" customFormat="false" ht="15" hidden="false" customHeight="true" outlineLevel="0" collapsed="false">
      <c r="B252" s="57" t="s">
        <v>4721</v>
      </c>
      <c r="C252" s="57" t="s">
        <v>350</v>
      </c>
      <c r="D252" s="57" t="s">
        <v>351</v>
      </c>
      <c r="E252" s="57" t="s">
        <v>5578</v>
      </c>
      <c r="F252" s="57" t="s">
        <v>4562</v>
      </c>
      <c r="G252" s="57" t="s">
        <v>4722</v>
      </c>
      <c r="H252" s="57" t="s">
        <v>5574</v>
      </c>
      <c r="I252" s="58" t="n">
        <v>3.5</v>
      </c>
      <c r="J252" s="57"/>
      <c r="K252" s="57" t="s">
        <v>5412</v>
      </c>
      <c r="L252" s="58" t="n">
        <v>0</v>
      </c>
      <c r="M252" s="58" t="n">
        <v>49.1667621126287</v>
      </c>
      <c r="N252" s="57" t="s">
        <v>5440</v>
      </c>
      <c r="O252" s="58" t="n">
        <v>7.10864762106691</v>
      </c>
      <c r="P252" s="58" t="n">
        <v>3.37798505599123</v>
      </c>
      <c r="Q252" s="57" t="n">
        <v>2</v>
      </c>
    </row>
    <row r="253" customFormat="false" ht="15" hidden="false" customHeight="true" outlineLevel="0" collapsed="false">
      <c r="B253" s="57" t="s">
        <v>4721</v>
      </c>
      <c r="C253" s="57" t="s">
        <v>350</v>
      </c>
      <c r="D253" s="57" t="s">
        <v>351</v>
      </c>
      <c r="E253" s="57" t="s">
        <v>5578</v>
      </c>
      <c r="F253" s="57" t="s">
        <v>4562</v>
      </c>
      <c r="G253" s="57" t="s">
        <v>4722</v>
      </c>
      <c r="H253" s="57" t="s">
        <v>5575</v>
      </c>
      <c r="I253" s="58" t="n">
        <v>3.5</v>
      </c>
      <c r="J253" s="57"/>
      <c r="K253" s="57"/>
      <c r="L253" s="58" t="n">
        <v>0</v>
      </c>
      <c r="M253" s="58" t="n">
        <v>49.1667621126287</v>
      </c>
      <c r="N253" s="57" t="s">
        <v>5440</v>
      </c>
      <c r="O253" s="58" t="n">
        <v>7.10864762106691</v>
      </c>
      <c r="P253" s="58" t="n">
        <v>3.37798505599123</v>
      </c>
      <c r="Q253" s="57" t="n">
        <v>2</v>
      </c>
    </row>
    <row r="254" customFormat="false" ht="15" hidden="false" customHeight="true" outlineLevel="0" collapsed="false">
      <c r="B254" s="57" t="s">
        <v>4721</v>
      </c>
      <c r="C254" s="57" t="s">
        <v>350</v>
      </c>
      <c r="D254" s="57" t="s">
        <v>351</v>
      </c>
      <c r="E254" s="57" t="s">
        <v>5578</v>
      </c>
      <c r="F254" s="57" t="s">
        <v>4562</v>
      </c>
      <c r="G254" s="57" t="s">
        <v>4722</v>
      </c>
      <c r="H254" s="57" t="s">
        <v>5574</v>
      </c>
      <c r="I254" s="58" t="n">
        <v>4</v>
      </c>
      <c r="J254" s="57"/>
      <c r="K254" s="57" t="s">
        <v>5412</v>
      </c>
      <c r="L254" s="58" t="n">
        <v>0</v>
      </c>
      <c r="M254" s="58" t="n">
        <v>49.1667621126287</v>
      </c>
      <c r="N254" s="57" t="s">
        <v>5440</v>
      </c>
      <c r="O254" s="58" t="n">
        <v>7.10864762106691</v>
      </c>
      <c r="P254" s="58" t="n">
        <v>3.37798505599123</v>
      </c>
      <c r="Q254" s="57" t="n">
        <v>2</v>
      </c>
    </row>
    <row r="255" customFormat="false" ht="15" hidden="false" customHeight="true" outlineLevel="0" collapsed="false">
      <c r="B255" s="57" t="s">
        <v>4721</v>
      </c>
      <c r="C255" s="57" t="s">
        <v>350</v>
      </c>
      <c r="D255" s="57" t="s">
        <v>351</v>
      </c>
      <c r="E255" s="57" t="s">
        <v>5578</v>
      </c>
      <c r="F255" s="57" t="s">
        <v>4562</v>
      </c>
      <c r="G255" s="57" t="s">
        <v>4722</v>
      </c>
      <c r="H255" s="57" t="s">
        <v>5575</v>
      </c>
      <c r="I255" s="58" t="n">
        <v>4</v>
      </c>
      <c r="J255" s="57"/>
      <c r="K255" s="57"/>
      <c r="L255" s="58" t="n">
        <v>0</v>
      </c>
      <c r="M255" s="58" t="n">
        <v>49.1667621126287</v>
      </c>
      <c r="N255" s="57" t="s">
        <v>5440</v>
      </c>
      <c r="O255" s="58" t="n">
        <v>7.10864762106691</v>
      </c>
      <c r="P255" s="58" t="n">
        <v>3.37798505599123</v>
      </c>
      <c r="Q255" s="57" t="n">
        <v>2</v>
      </c>
    </row>
    <row r="256" customFormat="false" ht="15" hidden="false" customHeight="true" outlineLevel="0" collapsed="false">
      <c r="B256" s="57" t="s">
        <v>4721</v>
      </c>
      <c r="C256" s="57" t="s">
        <v>350</v>
      </c>
      <c r="D256" s="57" t="s">
        <v>351</v>
      </c>
      <c r="E256" s="57" t="s">
        <v>5578</v>
      </c>
      <c r="F256" s="57" t="s">
        <v>4562</v>
      </c>
      <c r="G256" s="57" t="s">
        <v>4722</v>
      </c>
      <c r="H256" s="57" t="s">
        <v>5574</v>
      </c>
      <c r="I256" s="58" t="n">
        <v>4.5</v>
      </c>
      <c r="J256" s="57"/>
      <c r="K256" s="57" t="s">
        <v>5412</v>
      </c>
      <c r="L256" s="58" t="n">
        <v>0</v>
      </c>
      <c r="M256" s="58" t="n">
        <v>49.1667621126287</v>
      </c>
      <c r="N256" s="57" t="s">
        <v>5440</v>
      </c>
      <c r="O256" s="58" t="n">
        <v>7.10864762106691</v>
      </c>
      <c r="P256" s="58" t="n">
        <v>3.37798505599123</v>
      </c>
      <c r="Q256" s="57" t="n">
        <v>2</v>
      </c>
    </row>
    <row r="257" customFormat="false" ht="15" hidden="false" customHeight="true" outlineLevel="0" collapsed="false">
      <c r="B257" s="57" t="s">
        <v>4721</v>
      </c>
      <c r="C257" s="57" t="s">
        <v>350</v>
      </c>
      <c r="D257" s="57" t="s">
        <v>351</v>
      </c>
      <c r="E257" s="57" t="s">
        <v>5578</v>
      </c>
      <c r="F257" s="57" t="s">
        <v>4562</v>
      </c>
      <c r="G257" s="57" t="s">
        <v>4722</v>
      </c>
      <c r="H257" s="57" t="s">
        <v>5575</v>
      </c>
      <c r="I257" s="58" t="n">
        <v>4.5</v>
      </c>
      <c r="J257" s="57"/>
      <c r="K257" s="57" t="s">
        <v>5412</v>
      </c>
      <c r="L257" s="58" t="n">
        <v>0</v>
      </c>
      <c r="M257" s="58" t="n">
        <v>49.1667621126287</v>
      </c>
      <c r="N257" s="57" t="s">
        <v>5440</v>
      </c>
      <c r="O257" s="58" t="n">
        <v>7.10864762106691</v>
      </c>
      <c r="P257" s="58" t="n">
        <v>3.37798505599123</v>
      </c>
      <c r="Q257" s="57" t="n">
        <v>2</v>
      </c>
    </row>
    <row r="258" customFormat="false" ht="15" hidden="false" customHeight="true" outlineLevel="0" collapsed="false">
      <c r="B258" s="57" t="s">
        <v>4721</v>
      </c>
      <c r="C258" s="57" t="s">
        <v>357</v>
      </c>
      <c r="D258" s="57" t="s">
        <v>358</v>
      </c>
      <c r="E258" s="57" t="s">
        <v>5578</v>
      </c>
      <c r="F258" s="57" t="s">
        <v>4562</v>
      </c>
      <c r="G258" s="57" t="s">
        <v>4722</v>
      </c>
      <c r="H258" s="57" t="s">
        <v>5574</v>
      </c>
      <c r="I258" s="58" t="n">
        <v>3.5</v>
      </c>
      <c r="J258" s="57"/>
      <c r="K258" s="57" t="s">
        <v>5455</v>
      </c>
      <c r="L258" s="58" t="n">
        <v>0</v>
      </c>
      <c r="M258" s="58" t="n">
        <v>64.0544266169529</v>
      </c>
      <c r="N258" s="57" t="s">
        <v>5417</v>
      </c>
      <c r="O258" s="58" t="n">
        <v>10.2156960059851</v>
      </c>
      <c r="P258" s="58" t="n">
        <v>3.34468624133863</v>
      </c>
      <c r="Q258" s="57" t="n">
        <v>2</v>
      </c>
    </row>
    <row r="259" customFormat="false" ht="15" hidden="false" customHeight="true" outlineLevel="0" collapsed="false">
      <c r="B259" s="57" t="s">
        <v>4721</v>
      </c>
      <c r="C259" s="57" t="s">
        <v>357</v>
      </c>
      <c r="D259" s="57" t="s">
        <v>358</v>
      </c>
      <c r="E259" s="57" t="s">
        <v>5578</v>
      </c>
      <c r="F259" s="57" t="s">
        <v>4562</v>
      </c>
      <c r="G259" s="57" t="s">
        <v>4722</v>
      </c>
      <c r="H259" s="57" t="s">
        <v>5575</v>
      </c>
      <c r="I259" s="58" t="n">
        <v>3.5</v>
      </c>
      <c r="J259" s="57"/>
      <c r="K259" s="57" t="s">
        <v>5455</v>
      </c>
      <c r="L259" s="58" t="n">
        <v>0</v>
      </c>
      <c r="M259" s="58" t="n">
        <v>64.0544266169529</v>
      </c>
      <c r="N259" s="57" t="s">
        <v>5417</v>
      </c>
      <c r="O259" s="58" t="n">
        <v>10.2156960059851</v>
      </c>
      <c r="P259" s="58" t="n">
        <v>3.34468624133863</v>
      </c>
      <c r="Q259" s="57" t="n">
        <v>2</v>
      </c>
    </row>
    <row r="260" customFormat="false" ht="15" hidden="false" customHeight="true" outlineLevel="0" collapsed="false">
      <c r="B260" s="57" t="s">
        <v>4721</v>
      </c>
      <c r="C260" s="57" t="s">
        <v>357</v>
      </c>
      <c r="D260" s="57" t="s">
        <v>358</v>
      </c>
      <c r="E260" s="57" t="s">
        <v>5578</v>
      </c>
      <c r="F260" s="57" t="s">
        <v>4562</v>
      </c>
      <c r="G260" s="57" t="s">
        <v>4722</v>
      </c>
      <c r="H260" s="57" t="s">
        <v>5574</v>
      </c>
      <c r="I260" s="58" t="n">
        <v>4</v>
      </c>
      <c r="J260" s="57"/>
      <c r="K260" s="57" t="s">
        <v>5455</v>
      </c>
      <c r="L260" s="58" t="n">
        <v>0</v>
      </c>
      <c r="M260" s="58" t="n">
        <v>64.0544266169529</v>
      </c>
      <c r="N260" s="57" t="s">
        <v>5417</v>
      </c>
      <c r="O260" s="58" t="n">
        <v>10.2156960059851</v>
      </c>
      <c r="P260" s="58" t="n">
        <v>3.34468624133863</v>
      </c>
      <c r="Q260" s="57" t="n">
        <v>2</v>
      </c>
    </row>
    <row r="261" customFormat="false" ht="15" hidden="false" customHeight="true" outlineLevel="0" collapsed="false">
      <c r="B261" s="57" t="s">
        <v>4721</v>
      </c>
      <c r="C261" s="57" t="s">
        <v>357</v>
      </c>
      <c r="D261" s="57" t="s">
        <v>358</v>
      </c>
      <c r="E261" s="57" t="s">
        <v>5578</v>
      </c>
      <c r="F261" s="57" t="s">
        <v>4562</v>
      </c>
      <c r="G261" s="57" t="s">
        <v>4722</v>
      </c>
      <c r="H261" s="57" t="s">
        <v>5575</v>
      </c>
      <c r="I261" s="58" t="n">
        <v>4</v>
      </c>
      <c r="J261" s="57"/>
      <c r="K261" s="57" t="s">
        <v>5455</v>
      </c>
      <c r="L261" s="58" t="n">
        <v>0</v>
      </c>
      <c r="M261" s="58" t="n">
        <v>64.0544266169529</v>
      </c>
      <c r="N261" s="57" t="s">
        <v>5417</v>
      </c>
      <c r="O261" s="58" t="n">
        <v>10.2156960059851</v>
      </c>
      <c r="P261" s="58" t="n">
        <v>3.34468624133863</v>
      </c>
      <c r="Q261" s="57" t="n">
        <v>2</v>
      </c>
    </row>
    <row r="262" customFormat="false" ht="15" hidden="false" customHeight="true" outlineLevel="0" collapsed="false">
      <c r="B262" s="57" t="s">
        <v>4721</v>
      </c>
      <c r="C262" s="57" t="s">
        <v>357</v>
      </c>
      <c r="D262" s="57" t="s">
        <v>358</v>
      </c>
      <c r="E262" s="57" t="s">
        <v>5578</v>
      </c>
      <c r="F262" s="57" t="s">
        <v>4562</v>
      </c>
      <c r="G262" s="57" t="s">
        <v>4722</v>
      </c>
      <c r="H262" s="57" t="s">
        <v>5574</v>
      </c>
      <c r="I262" s="58" t="n">
        <v>4.5</v>
      </c>
      <c r="J262" s="57"/>
      <c r="K262" s="57" t="s">
        <v>5455</v>
      </c>
      <c r="L262" s="58" t="n">
        <v>0</v>
      </c>
      <c r="M262" s="58" t="n">
        <v>64.0544266169529</v>
      </c>
      <c r="N262" s="57" t="s">
        <v>5417</v>
      </c>
      <c r="O262" s="58" t="n">
        <v>10.2156960059851</v>
      </c>
      <c r="P262" s="58" t="n">
        <v>3.34468624133863</v>
      </c>
      <c r="Q262" s="57" t="n">
        <v>2</v>
      </c>
    </row>
    <row r="263" customFormat="false" ht="15" hidden="false" customHeight="true" outlineLevel="0" collapsed="false">
      <c r="B263" s="57" t="s">
        <v>4721</v>
      </c>
      <c r="C263" s="57" t="s">
        <v>357</v>
      </c>
      <c r="D263" s="57" t="s">
        <v>358</v>
      </c>
      <c r="E263" s="57" t="s">
        <v>5578</v>
      </c>
      <c r="F263" s="57" t="s">
        <v>4562</v>
      </c>
      <c r="G263" s="57" t="s">
        <v>4722</v>
      </c>
      <c r="H263" s="57" t="s">
        <v>5575</v>
      </c>
      <c r="I263" s="58" t="n">
        <v>4.5</v>
      </c>
      <c r="J263" s="57"/>
      <c r="K263" s="57" t="s">
        <v>5455</v>
      </c>
      <c r="L263" s="58" t="n">
        <v>0</v>
      </c>
      <c r="M263" s="58" t="n">
        <v>64.0544266169529</v>
      </c>
      <c r="N263" s="57" t="s">
        <v>5417</v>
      </c>
      <c r="O263" s="58" t="n">
        <v>10.2156960059851</v>
      </c>
      <c r="P263" s="58" t="n">
        <v>3.34468624133863</v>
      </c>
      <c r="Q263" s="57" t="n">
        <v>2</v>
      </c>
    </row>
    <row r="264" customFormat="false" ht="15" hidden="false" customHeight="true" outlineLevel="0" collapsed="false">
      <c r="B264" s="57" t="s">
        <v>4721</v>
      </c>
      <c r="C264" s="57" t="s">
        <v>278</v>
      </c>
      <c r="D264" s="57" t="s">
        <v>279</v>
      </c>
      <c r="E264" s="57" t="s">
        <v>5578</v>
      </c>
      <c r="F264" s="57" t="s">
        <v>4562</v>
      </c>
      <c r="G264" s="57" t="s">
        <v>4722</v>
      </c>
      <c r="H264" s="57" t="s">
        <v>5574</v>
      </c>
      <c r="I264" s="58" t="n">
        <v>3.5</v>
      </c>
      <c r="J264" s="57"/>
      <c r="K264" s="57" t="s">
        <v>5412</v>
      </c>
      <c r="L264" s="58" t="n">
        <v>22.8129574823959</v>
      </c>
      <c r="M264" s="58" t="n">
        <v>94.2512112704934</v>
      </c>
      <c r="N264" s="57" t="s">
        <v>5432</v>
      </c>
      <c r="O264" s="58" t="n">
        <v>3.94938574854365</v>
      </c>
      <c r="P264" s="58" t="n">
        <v>2.97240996354813</v>
      </c>
      <c r="Q264" s="57" t="n">
        <v>2</v>
      </c>
    </row>
    <row r="265" customFormat="false" ht="15" hidden="false" customHeight="true" outlineLevel="0" collapsed="false">
      <c r="B265" s="57" t="s">
        <v>4721</v>
      </c>
      <c r="C265" s="57" t="s">
        <v>278</v>
      </c>
      <c r="D265" s="57" t="s">
        <v>279</v>
      </c>
      <c r="E265" s="57" t="s">
        <v>5578</v>
      </c>
      <c r="F265" s="57" t="s">
        <v>4562</v>
      </c>
      <c r="G265" s="57" t="s">
        <v>4722</v>
      </c>
      <c r="H265" s="57" t="s">
        <v>5575</v>
      </c>
      <c r="I265" s="58" t="n">
        <v>3.5</v>
      </c>
      <c r="J265" s="57"/>
      <c r="K265" s="57" t="s">
        <v>5412</v>
      </c>
      <c r="L265" s="58" t="n">
        <v>22.8129574823959</v>
      </c>
      <c r="M265" s="58" t="n">
        <v>94.2512112704934</v>
      </c>
      <c r="N265" s="57" t="s">
        <v>5432</v>
      </c>
      <c r="O265" s="58" t="n">
        <v>3.94938574854365</v>
      </c>
      <c r="P265" s="58" t="n">
        <v>2.97240996354813</v>
      </c>
      <c r="Q265" s="57" t="n">
        <v>2</v>
      </c>
    </row>
    <row r="266" customFormat="false" ht="15" hidden="false" customHeight="true" outlineLevel="0" collapsed="false">
      <c r="B266" s="57" t="s">
        <v>4721</v>
      </c>
      <c r="C266" s="57" t="s">
        <v>278</v>
      </c>
      <c r="D266" s="57" t="s">
        <v>279</v>
      </c>
      <c r="E266" s="57" t="s">
        <v>5578</v>
      </c>
      <c r="F266" s="57" t="s">
        <v>4562</v>
      </c>
      <c r="G266" s="57" t="s">
        <v>4722</v>
      </c>
      <c r="H266" s="57" t="s">
        <v>5574</v>
      </c>
      <c r="I266" s="58" t="n">
        <v>4</v>
      </c>
      <c r="J266" s="57" t="s">
        <v>350</v>
      </c>
      <c r="K266" s="57" t="s">
        <v>5446</v>
      </c>
      <c r="L266" s="58" t="n">
        <v>22.8129574823959</v>
      </c>
      <c r="M266" s="58" t="n">
        <v>94.2512112704934</v>
      </c>
      <c r="N266" s="57" t="s">
        <v>5432</v>
      </c>
      <c r="O266" s="58" t="n">
        <v>3.94938574854365</v>
      </c>
      <c r="P266" s="58" t="n">
        <v>2.97240996354813</v>
      </c>
      <c r="Q266" s="57" t="n">
        <v>2</v>
      </c>
    </row>
    <row r="267" customFormat="false" ht="15" hidden="false" customHeight="true" outlineLevel="0" collapsed="false">
      <c r="B267" s="57" t="s">
        <v>4721</v>
      </c>
      <c r="C267" s="57" t="s">
        <v>278</v>
      </c>
      <c r="D267" s="57" t="s">
        <v>279</v>
      </c>
      <c r="E267" s="57" t="s">
        <v>5578</v>
      </c>
      <c r="F267" s="57" t="s">
        <v>4562</v>
      </c>
      <c r="G267" s="57" t="s">
        <v>4722</v>
      </c>
      <c r="H267" s="57" t="s">
        <v>5575</v>
      </c>
      <c r="I267" s="58" t="n">
        <v>4</v>
      </c>
      <c r="J267" s="57"/>
      <c r="K267" s="57" t="s">
        <v>5412</v>
      </c>
      <c r="L267" s="58" t="n">
        <v>22.8129574823959</v>
      </c>
      <c r="M267" s="58" t="n">
        <v>94.2512112704934</v>
      </c>
      <c r="N267" s="57" t="s">
        <v>5432</v>
      </c>
      <c r="O267" s="58" t="n">
        <v>3.94938574854365</v>
      </c>
      <c r="P267" s="58" t="n">
        <v>2.97240996354813</v>
      </c>
      <c r="Q267" s="57" t="n">
        <v>2</v>
      </c>
    </row>
    <row r="268" customFormat="false" ht="15" hidden="false" customHeight="true" outlineLevel="0" collapsed="false">
      <c r="B268" s="57" t="s">
        <v>4721</v>
      </c>
      <c r="C268" s="57" t="s">
        <v>278</v>
      </c>
      <c r="D268" s="57" t="s">
        <v>279</v>
      </c>
      <c r="E268" s="57" t="s">
        <v>5578</v>
      </c>
      <c r="F268" s="57" t="s">
        <v>4562</v>
      </c>
      <c r="G268" s="57" t="s">
        <v>4722</v>
      </c>
      <c r="H268" s="57" t="s">
        <v>5574</v>
      </c>
      <c r="I268" s="58" t="n">
        <v>4.5</v>
      </c>
      <c r="J268" s="57" t="s">
        <v>350</v>
      </c>
      <c r="K268" s="57" t="s">
        <v>5446</v>
      </c>
      <c r="L268" s="58" t="n">
        <v>22.8129574823959</v>
      </c>
      <c r="M268" s="58" t="n">
        <v>94.2512112704934</v>
      </c>
      <c r="N268" s="57" t="s">
        <v>5432</v>
      </c>
      <c r="O268" s="58" t="n">
        <v>3.94938574854365</v>
      </c>
      <c r="P268" s="58" t="n">
        <v>2.97240996354813</v>
      </c>
      <c r="Q268" s="57" t="n">
        <v>2</v>
      </c>
    </row>
    <row r="269" customFormat="false" ht="15" hidden="false" customHeight="true" outlineLevel="0" collapsed="false">
      <c r="B269" s="57" t="s">
        <v>4721</v>
      </c>
      <c r="C269" s="57" t="s">
        <v>278</v>
      </c>
      <c r="D269" s="57" t="s">
        <v>279</v>
      </c>
      <c r="E269" s="57" t="s">
        <v>5578</v>
      </c>
      <c r="F269" s="57" t="s">
        <v>4562</v>
      </c>
      <c r="G269" s="57" t="s">
        <v>4722</v>
      </c>
      <c r="H269" s="57" t="s">
        <v>5575</v>
      </c>
      <c r="I269" s="58" t="n">
        <v>4.5</v>
      </c>
      <c r="J269" s="57"/>
      <c r="K269" s="57" t="s">
        <v>5412</v>
      </c>
      <c r="L269" s="58" t="n">
        <v>22.8129574823959</v>
      </c>
      <c r="M269" s="58" t="n">
        <v>94.2512112704934</v>
      </c>
      <c r="N269" s="57" t="s">
        <v>5432</v>
      </c>
      <c r="O269" s="58" t="n">
        <v>3.94938574854365</v>
      </c>
      <c r="P269" s="58" t="n">
        <v>2.97240996354813</v>
      </c>
      <c r="Q269" s="57" t="n">
        <v>2</v>
      </c>
    </row>
    <row r="270" customFormat="false" ht="15" hidden="false" customHeight="true" outlineLevel="0" collapsed="false">
      <c r="B270" s="57" t="s">
        <v>4721</v>
      </c>
      <c r="C270" s="57" t="s">
        <v>410</v>
      </c>
      <c r="D270" s="57" t="s">
        <v>411</v>
      </c>
      <c r="E270" s="57" t="s">
        <v>5375</v>
      </c>
      <c r="F270" s="57" t="s">
        <v>4562</v>
      </c>
      <c r="G270" s="57" t="s">
        <v>4722</v>
      </c>
      <c r="H270" s="57" t="s">
        <v>5574</v>
      </c>
      <c r="I270" s="58" t="n">
        <v>3.5</v>
      </c>
      <c r="J270" s="57" t="s">
        <v>341</v>
      </c>
      <c r="K270" s="57" t="s">
        <v>341</v>
      </c>
      <c r="L270" s="58" t="n">
        <v>56.0842399408567</v>
      </c>
      <c r="M270" s="58" t="n">
        <v>56.0842399408567</v>
      </c>
      <c r="N270" s="57" t="s">
        <v>5440</v>
      </c>
      <c r="O270" s="58" t="n">
        <v>2.9580534639692</v>
      </c>
      <c r="P270" s="58" t="n">
        <v>2.9580534639692</v>
      </c>
      <c r="Q270" s="57" t="n">
        <v>2</v>
      </c>
    </row>
    <row r="271" customFormat="false" ht="15" hidden="false" customHeight="true" outlineLevel="0" collapsed="false">
      <c r="B271" s="57" t="s">
        <v>4721</v>
      </c>
      <c r="C271" s="57" t="s">
        <v>410</v>
      </c>
      <c r="D271" s="57" t="s">
        <v>411</v>
      </c>
      <c r="E271" s="57" t="s">
        <v>5375</v>
      </c>
      <c r="F271" s="57" t="s">
        <v>4562</v>
      </c>
      <c r="G271" s="57" t="s">
        <v>4722</v>
      </c>
      <c r="H271" s="57" t="s">
        <v>5575</v>
      </c>
      <c r="I271" s="58" t="n">
        <v>3.5</v>
      </c>
      <c r="J271" s="57" t="s">
        <v>341</v>
      </c>
      <c r="K271" s="57" t="s">
        <v>341</v>
      </c>
      <c r="L271" s="58" t="n">
        <v>56.0842399408567</v>
      </c>
      <c r="M271" s="58" t="n">
        <v>56.0842399408567</v>
      </c>
      <c r="N271" s="57" t="s">
        <v>5440</v>
      </c>
      <c r="O271" s="58" t="n">
        <v>2.9580534639692</v>
      </c>
      <c r="P271" s="58" t="n">
        <v>2.9580534639692</v>
      </c>
      <c r="Q271" s="57" t="n">
        <v>2</v>
      </c>
    </row>
    <row r="272" customFormat="false" ht="15" hidden="false" customHeight="true" outlineLevel="0" collapsed="false">
      <c r="B272" s="57" t="s">
        <v>4721</v>
      </c>
      <c r="C272" s="57" t="s">
        <v>410</v>
      </c>
      <c r="D272" s="57" t="s">
        <v>411</v>
      </c>
      <c r="E272" s="57" t="s">
        <v>5375</v>
      </c>
      <c r="F272" s="57" t="s">
        <v>4562</v>
      </c>
      <c r="G272" s="57" t="s">
        <v>4722</v>
      </c>
      <c r="H272" s="57" t="s">
        <v>5574</v>
      </c>
      <c r="I272" s="58" t="n">
        <v>4</v>
      </c>
      <c r="J272" s="57" t="s">
        <v>341</v>
      </c>
      <c r="K272" s="57" t="s">
        <v>341</v>
      </c>
      <c r="L272" s="58" t="n">
        <v>56.0842399408567</v>
      </c>
      <c r="M272" s="58" t="n">
        <v>56.0842399408567</v>
      </c>
      <c r="N272" s="57" t="s">
        <v>5440</v>
      </c>
      <c r="O272" s="58" t="n">
        <v>2.9580534639692</v>
      </c>
      <c r="P272" s="58" t="n">
        <v>2.9580534639692</v>
      </c>
      <c r="Q272" s="57" t="n">
        <v>2</v>
      </c>
    </row>
    <row r="273" customFormat="false" ht="15" hidden="false" customHeight="true" outlineLevel="0" collapsed="false">
      <c r="B273" s="57" t="s">
        <v>4721</v>
      </c>
      <c r="C273" s="57" t="s">
        <v>410</v>
      </c>
      <c r="D273" s="57" t="s">
        <v>411</v>
      </c>
      <c r="E273" s="57" t="s">
        <v>5375</v>
      </c>
      <c r="F273" s="57" t="s">
        <v>4562</v>
      </c>
      <c r="G273" s="57" t="s">
        <v>4722</v>
      </c>
      <c r="H273" s="57" t="s">
        <v>5575</v>
      </c>
      <c r="I273" s="58" t="n">
        <v>4</v>
      </c>
      <c r="J273" s="57" t="s">
        <v>341</v>
      </c>
      <c r="K273" s="57" t="s">
        <v>341</v>
      </c>
      <c r="L273" s="58" t="n">
        <v>56.0842399408567</v>
      </c>
      <c r="M273" s="58" t="n">
        <v>56.0842399408567</v>
      </c>
      <c r="N273" s="57" t="s">
        <v>5440</v>
      </c>
      <c r="O273" s="58" t="n">
        <v>2.9580534639692</v>
      </c>
      <c r="P273" s="58" t="n">
        <v>2.9580534639692</v>
      </c>
      <c r="Q273" s="57" t="n">
        <v>2</v>
      </c>
    </row>
    <row r="274" customFormat="false" ht="15" hidden="false" customHeight="true" outlineLevel="0" collapsed="false">
      <c r="B274" s="57" t="s">
        <v>4721</v>
      </c>
      <c r="C274" s="57" t="s">
        <v>410</v>
      </c>
      <c r="D274" s="57" t="s">
        <v>411</v>
      </c>
      <c r="E274" s="57" t="s">
        <v>5375</v>
      </c>
      <c r="F274" s="57" t="s">
        <v>4562</v>
      </c>
      <c r="G274" s="57" t="s">
        <v>4722</v>
      </c>
      <c r="H274" s="57" t="s">
        <v>5574</v>
      </c>
      <c r="I274" s="58" t="n">
        <v>4.5</v>
      </c>
      <c r="J274" s="57" t="s">
        <v>341</v>
      </c>
      <c r="K274" s="57" t="s">
        <v>341</v>
      </c>
      <c r="L274" s="58" t="n">
        <v>56.0842399408567</v>
      </c>
      <c r="M274" s="58" t="n">
        <v>56.0842399408567</v>
      </c>
      <c r="N274" s="57" t="s">
        <v>5440</v>
      </c>
      <c r="O274" s="58" t="n">
        <v>2.9580534639692</v>
      </c>
      <c r="P274" s="58" t="n">
        <v>2.9580534639692</v>
      </c>
      <c r="Q274" s="57" t="n">
        <v>2</v>
      </c>
    </row>
    <row r="275" customFormat="false" ht="15" hidden="false" customHeight="true" outlineLevel="0" collapsed="false">
      <c r="B275" s="57" t="s">
        <v>4721</v>
      </c>
      <c r="C275" s="57" t="s">
        <v>410</v>
      </c>
      <c r="D275" s="57" t="s">
        <v>411</v>
      </c>
      <c r="E275" s="57" t="s">
        <v>5375</v>
      </c>
      <c r="F275" s="57" t="s">
        <v>4562</v>
      </c>
      <c r="G275" s="57" t="s">
        <v>4722</v>
      </c>
      <c r="H275" s="57" t="s">
        <v>5575</v>
      </c>
      <c r="I275" s="58" t="n">
        <v>4.5</v>
      </c>
      <c r="J275" s="57" t="s">
        <v>341</v>
      </c>
      <c r="K275" s="57" t="s">
        <v>341</v>
      </c>
      <c r="L275" s="58" t="n">
        <v>56.0842399408567</v>
      </c>
      <c r="M275" s="58" t="n">
        <v>56.0842399408567</v>
      </c>
      <c r="N275" s="57" t="s">
        <v>5440</v>
      </c>
      <c r="O275" s="58" t="n">
        <v>2.9580534639692</v>
      </c>
      <c r="P275" s="58" t="n">
        <v>2.9580534639692</v>
      </c>
      <c r="Q275" s="57" t="n">
        <v>2</v>
      </c>
    </row>
    <row r="276" customFormat="false" ht="15" hidden="false" customHeight="true" outlineLevel="0" collapsed="false">
      <c r="B276" s="57" t="s">
        <v>4721</v>
      </c>
      <c r="C276" s="57" t="s">
        <v>363</v>
      </c>
      <c r="D276" s="57" t="s">
        <v>364</v>
      </c>
      <c r="E276" s="57" t="s">
        <v>5578</v>
      </c>
      <c r="F276" s="57" t="s">
        <v>4562</v>
      </c>
      <c r="G276" s="57" t="s">
        <v>4722</v>
      </c>
      <c r="H276" s="57" t="s">
        <v>5574</v>
      </c>
      <c r="I276" s="58" t="n">
        <v>3.5</v>
      </c>
      <c r="J276" s="57"/>
      <c r="K276" s="57" t="s">
        <v>5455</v>
      </c>
      <c r="L276" s="58" t="n">
        <v>0</v>
      </c>
      <c r="M276" s="58" t="n">
        <v>74.9655231041853</v>
      </c>
      <c r="N276" s="57" t="s">
        <v>5418</v>
      </c>
      <c r="O276" s="58" t="n">
        <v>11.3974230930022</v>
      </c>
      <c r="P276" s="58" t="n">
        <v>2.79286896751348</v>
      </c>
      <c r="Q276" s="57" t="n">
        <v>2</v>
      </c>
    </row>
    <row r="277" customFormat="false" ht="15" hidden="false" customHeight="true" outlineLevel="0" collapsed="false">
      <c r="B277" s="57" t="s">
        <v>4721</v>
      </c>
      <c r="C277" s="57" t="s">
        <v>363</v>
      </c>
      <c r="D277" s="57" t="s">
        <v>364</v>
      </c>
      <c r="E277" s="57" t="s">
        <v>5578</v>
      </c>
      <c r="F277" s="57" t="s">
        <v>4562</v>
      </c>
      <c r="G277" s="57" t="s">
        <v>4722</v>
      </c>
      <c r="H277" s="57" t="s">
        <v>5575</v>
      </c>
      <c r="I277" s="58" t="n">
        <v>3.5</v>
      </c>
      <c r="J277" s="57"/>
      <c r="K277" s="57"/>
      <c r="L277" s="58" t="n">
        <v>0</v>
      </c>
      <c r="M277" s="58" t="n">
        <v>74.9655231041853</v>
      </c>
      <c r="N277" s="57" t="s">
        <v>5418</v>
      </c>
      <c r="O277" s="58" t="n">
        <v>11.3974230930022</v>
      </c>
      <c r="P277" s="58" t="n">
        <v>2.79286896751348</v>
      </c>
      <c r="Q277" s="57" t="n">
        <v>2</v>
      </c>
    </row>
    <row r="278" customFormat="false" ht="15" hidden="false" customHeight="true" outlineLevel="0" collapsed="false">
      <c r="B278" s="57" t="s">
        <v>4721</v>
      </c>
      <c r="C278" s="57" t="s">
        <v>363</v>
      </c>
      <c r="D278" s="57" t="s">
        <v>364</v>
      </c>
      <c r="E278" s="57" t="s">
        <v>5578</v>
      </c>
      <c r="F278" s="57" t="s">
        <v>4562</v>
      </c>
      <c r="G278" s="57" t="s">
        <v>4722</v>
      </c>
      <c r="H278" s="57" t="s">
        <v>5574</v>
      </c>
      <c r="I278" s="58" t="n">
        <v>4</v>
      </c>
      <c r="J278" s="57"/>
      <c r="K278" s="57" t="s">
        <v>5455</v>
      </c>
      <c r="L278" s="58" t="n">
        <v>0</v>
      </c>
      <c r="M278" s="58" t="n">
        <v>74.9655231041853</v>
      </c>
      <c r="N278" s="57" t="s">
        <v>5418</v>
      </c>
      <c r="O278" s="58" t="n">
        <v>11.3974230930022</v>
      </c>
      <c r="P278" s="58" t="n">
        <v>2.79286896751348</v>
      </c>
      <c r="Q278" s="57" t="n">
        <v>2</v>
      </c>
    </row>
    <row r="279" customFormat="false" ht="15" hidden="false" customHeight="true" outlineLevel="0" collapsed="false">
      <c r="B279" s="57" t="s">
        <v>4721</v>
      </c>
      <c r="C279" s="57" t="s">
        <v>363</v>
      </c>
      <c r="D279" s="57" t="s">
        <v>364</v>
      </c>
      <c r="E279" s="57" t="s">
        <v>5578</v>
      </c>
      <c r="F279" s="57" t="s">
        <v>4562</v>
      </c>
      <c r="G279" s="57" t="s">
        <v>4722</v>
      </c>
      <c r="H279" s="57" t="s">
        <v>5575</v>
      </c>
      <c r="I279" s="58" t="n">
        <v>4</v>
      </c>
      <c r="J279" s="57"/>
      <c r="K279" s="57"/>
      <c r="L279" s="58" t="n">
        <v>0</v>
      </c>
      <c r="M279" s="58" t="n">
        <v>74.9655231041853</v>
      </c>
      <c r="N279" s="57" t="s">
        <v>5418</v>
      </c>
      <c r="O279" s="58" t="n">
        <v>11.3974230930022</v>
      </c>
      <c r="P279" s="58" t="n">
        <v>2.79286896751348</v>
      </c>
      <c r="Q279" s="57" t="n">
        <v>2</v>
      </c>
    </row>
    <row r="280" customFormat="false" ht="15" hidden="false" customHeight="true" outlineLevel="0" collapsed="false">
      <c r="B280" s="57" t="s">
        <v>4721</v>
      </c>
      <c r="C280" s="57" t="s">
        <v>363</v>
      </c>
      <c r="D280" s="57" t="s">
        <v>364</v>
      </c>
      <c r="E280" s="57" t="s">
        <v>5578</v>
      </c>
      <c r="F280" s="57" t="s">
        <v>4562</v>
      </c>
      <c r="G280" s="57" t="s">
        <v>4722</v>
      </c>
      <c r="H280" s="57" t="s">
        <v>5574</v>
      </c>
      <c r="I280" s="58" t="n">
        <v>4.5</v>
      </c>
      <c r="J280" s="57"/>
      <c r="K280" s="57" t="s">
        <v>5455</v>
      </c>
      <c r="L280" s="58" t="n">
        <v>0</v>
      </c>
      <c r="M280" s="58" t="n">
        <v>74.9655231041853</v>
      </c>
      <c r="N280" s="57" t="s">
        <v>5418</v>
      </c>
      <c r="O280" s="58" t="n">
        <v>11.3974230930022</v>
      </c>
      <c r="P280" s="58" t="n">
        <v>2.79286896751348</v>
      </c>
      <c r="Q280" s="57" t="n">
        <v>2</v>
      </c>
    </row>
    <row r="281" customFormat="false" ht="15" hidden="false" customHeight="true" outlineLevel="0" collapsed="false">
      <c r="B281" s="57" t="s">
        <v>4721</v>
      </c>
      <c r="C281" s="57" t="s">
        <v>363</v>
      </c>
      <c r="D281" s="57" t="s">
        <v>364</v>
      </c>
      <c r="E281" s="57" t="s">
        <v>5578</v>
      </c>
      <c r="F281" s="57" t="s">
        <v>4562</v>
      </c>
      <c r="G281" s="57" t="s">
        <v>4722</v>
      </c>
      <c r="H281" s="57" t="s">
        <v>5575</v>
      </c>
      <c r="I281" s="58" t="n">
        <v>4.5</v>
      </c>
      <c r="J281" s="57"/>
      <c r="K281" s="57" t="s">
        <v>5455</v>
      </c>
      <c r="L281" s="58" t="n">
        <v>0</v>
      </c>
      <c r="M281" s="58" t="n">
        <v>74.9655231041853</v>
      </c>
      <c r="N281" s="57" t="s">
        <v>5418</v>
      </c>
      <c r="O281" s="58" t="n">
        <v>11.3974230930022</v>
      </c>
      <c r="P281" s="58" t="n">
        <v>2.79286896751348</v>
      </c>
      <c r="Q281" s="57" t="n">
        <v>2</v>
      </c>
    </row>
    <row r="282" customFormat="false" ht="15" hidden="false" customHeight="true" outlineLevel="0" collapsed="false">
      <c r="B282" s="57" t="s">
        <v>4721</v>
      </c>
      <c r="C282" s="57" t="s">
        <v>354</v>
      </c>
      <c r="D282" s="57" t="s">
        <v>355</v>
      </c>
      <c r="E282" s="57" t="s">
        <v>5578</v>
      </c>
      <c r="F282" s="57" t="s">
        <v>4562</v>
      </c>
      <c r="G282" s="57" t="s">
        <v>4722</v>
      </c>
      <c r="H282" s="57" t="s">
        <v>5574</v>
      </c>
      <c r="I282" s="58" t="n">
        <v>3.5</v>
      </c>
      <c r="J282" s="57"/>
      <c r="K282" s="57" t="s">
        <v>5455</v>
      </c>
      <c r="L282" s="58" t="n">
        <v>0</v>
      </c>
      <c r="M282" s="58" t="n">
        <v>98.9895123286703</v>
      </c>
      <c r="N282" s="57" t="s">
        <v>5432</v>
      </c>
      <c r="O282" s="58" t="n">
        <v>12.0722392912252</v>
      </c>
      <c r="P282" s="58" t="n">
        <v>3.07145947954713</v>
      </c>
      <c r="Q282" s="57" t="n">
        <v>2</v>
      </c>
    </row>
    <row r="283" customFormat="false" ht="15" hidden="false" customHeight="true" outlineLevel="0" collapsed="false">
      <c r="B283" s="57" t="s">
        <v>4721</v>
      </c>
      <c r="C283" s="57" t="s">
        <v>354</v>
      </c>
      <c r="D283" s="57" t="s">
        <v>355</v>
      </c>
      <c r="E283" s="57" t="s">
        <v>5578</v>
      </c>
      <c r="F283" s="57" t="s">
        <v>4562</v>
      </c>
      <c r="G283" s="57" t="s">
        <v>4722</v>
      </c>
      <c r="H283" s="57" t="s">
        <v>5575</v>
      </c>
      <c r="I283" s="58" t="n">
        <v>3.5</v>
      </c>
      <c r="J283" s="57"/>
      <c r="K283" s="57" t="s">
        <v>5455</v>
      </c>
      <c r="L283" s="58" t="n">
        <v>0</v>
      </c>
      <c r="M283" s="58" t="n">
        <v>98.9895123286703</v>
      </c>
      <c r="N283" s="57" t="s">
        <v>5432</v>
      </c>
      <c r="O283" s="58" t="n">
        <v>12.0722392912252</v>
      </c>
      <c r="P283" s="58" t="n">
        <v>3.07145947954713</v>
      </c>
      <c r="Q283" s="57" t="n">
        <v>2</v>
      </c>
    </row>
    <row r="284" customFormat="false" ht="15" hidden="false" customHeight="true" outlineLevel="0" collapsed="false">
      <c r="B284" s="57" t="s">
        <v>4721</v>
      </c>
      <c r="C284" s="57" t="s">
        <v>354</v>
      </c>
      <c r="D284" s="57" t="s">
        <v>355</v>
      </c>
      <c r="E284" s="57" t="s">
        <v>5578</v>
      </c>
      <c r="F284" s="57" t="s">
        <v>4562</v>
      </c>
      <c r="G284" s="57" t="s">
        <v>4722</v>
      </c>
      <c r="H284" s="57" t="s">
        <v>5574</v>
      </c>
      <c r="I284" s="58" t="n">
        <v>4</v>
      </c>
      <c r="J284" s="57"/>
      <c r="K284" s="57" t="s">
        <v>5455</v>
      </c>
      <c r="L284" s="58" t="n">
        <v>0</v>
      </c>
      <c r="M284" s="58" t="n">
        <v>98.9895123286703</v>
      </c>
      <c r="N284" s="57" t="s">
        <v>5432</v>
      </c>
      <c r="O284" s="58" t="n">
        <v>12.0722392912252</v>
      </c>
      <c r="P284" s="58" t="n">
        <v>3.07145947954713</v>
      </c>
      <c r="Q284" s="57" t="n">
        <v>2</v>
      </c>
    </row>
    <row r="285" customFormat="false" ht="15" hidden="false" customHeight="true" outlineLevel="0" collapsed="false">
      <c r="B285" s="57" t="s">
        <v>4721</v>
      </c>
      <c r="C285" s="57" t="s">
        <v>354</v>
      </c>
      <c r="D285" s="57" t="s">
        <v>355</v>
      </c>
      <c r="E285" s="57" t="s">
        <v>5578</v>
      </c>
      <c r="F285" s="57" t="s">
        <v>4562</v>
      </c>
      <c r="G285" s="57" t="s">
        <v>4722</v>
      </c>
      <c r="H285" s="57" t="s">
        <v>5575</v>
      </c>
      <c r="I285" s="58" t="n">
        <v>4</v>
      </c>
      <c r="J285" s="57"/>
      <c r="K285" s="57" t="s">
        <v>5455</v>
      </c>
      <c r="L285" s="58" t="n">
        <v>0</v>
      </c>
      <c r="M285" s="58" t="n">
        <v>98.9895123286703</v>
      </c>
      <c r="N285" s="57" t="s">
        <v>5432</v>
      </c>
      <c r="O285" s="58" t="n">
        <v>12.0722392912252</v>
      </c>
      <c r="P285" s="58" t="n">
        <v>3.07145947954713</v>
      </c>
      <c r="Q285" s="57" t="n">
        <v>2</v>
      </c>
    </row>
    <row r="286" customFormat="false" ht="15" hidden="false" customHeight="true" outlineLevel="0" collapsed="false">
      <c r="B286" s="57" t="s">
        <v>4721</v>
      </c>
      <c r="C286" s="57" t="s">
        <v>354</v>
      </c>
      <c r="D286" s="57" t="s">
        <v>355</v>
      </c>
      <c r="E286" s="57" t="s">
        <v>5578</v>
      </c>
      <c r="F286" s="57" t="s">
        <v>4562</v>
      </c>
      <c r="G286" s="57" t="s">
        <v>4722</v>
      </c>
      <c r="H286" s="57" t="s">
        <v>5574</v>
      </c>
      <c r="I286" s="58" t="n">
        <v>4.5</v>
      </c>
      <c r="J286" s="57"/>
      <c r="K286" s="57" t="s">
        <v>5455</v>
      </c>
      <c r="L286" s="58" t="n">
        <v>0</v>
      </c>
      <c r="M286" s="58" t="n">
        <v>98.9895123286703</v>
      </c>
      <c r="N286" s="57" t="s">
        <v>5432</v>
      </c>
      <c r="O286" s="58" t="n">
        <v>12.0722392912252</v>
      </c>
      <c r="P286" s="58" t="n">
        <v>3.07145947954713</v>
      </c>
      <c r="Q286" s="57" t="n">
        <v>2</v>
      </c>
    </row>
    <row r="287" customFormat="false" ht="15" hidden="false" customHeight="true" outlineLevel="0" collapsed="false">
      <c r="B287" s="57" t="s">
        <v>4721</v>
      </c>
      <c r="C287" s="57" t="s">
        <v>354</v>
      </c>
      <c r="D287" s="57" t="s">
        <v>355</v>
      </c>
      <c r="E287" s="57" t="s">
        <v>5578</v>
      </c>
      <c r="F287" s="57" t="s">
        <v>4562</v>
      </c>
      <c r="G287" s="57" t="s">
        <v>4722</v>
      </c>
      <c r="H287" s="57" t="s">
        <v>5575</v>
      </c>
      <c r="I287" s="58" t="n">
        <v>4.5</v>
      </c>
      <c r="J287" s="57"/>
      <c r="K287" s="57" t="s">
        <v>5455</v>
      </c>
      <c r="L287" s="58" t="n">
        <v>0</v>
      </c>
      <c r="M287" s="58" t="n">
        <v>98.9895123286703</v>
      </c>
      <c r="N287" s="57" t="s">
        <v>5432</v>
      </c>
      <c r="O287" s="58" t="n">
        <v>12.0722392912252</v>
      </c>
      <c r="P287" s="58" t="n">
        <v>3.07145947954713</v>
      </c>
      <c r="Q287" s="57" t="n">
        <v>2</v>
      </c>
    </row>
    <row r="288" customFormat="false" ht="15" hidden="false" customHeight="true" outlineLevel="0" collapsed="false">
      <c r="B288" s="57" t="s">
        <v>4721</v>
      </c>
      <c r="C288" s="57" t="s">
        <v>331</v>
      </c>
      <c r="D288" s="57" t="s">
        <v>332</v>
      </c>
      <c r="E288" s="57" t="s">
        <v>5578</v>
      </c>
      <c r="F288" s="57" t="s">
        <v>4562</v>
      </c>
      <c r="G288" s="57" t="s">
        <v>4722</v>
      </c>
      <c r="H288" s="57" t="s">
        <v>5574</v>
      </c>
      <c r="I288" s="58" t="n">
        <v>3.5</v>
      </c>
      <c r="J288" s="57"/>
      <c r="K288" s="57" t="s">
        <v>5455</v>
      </c>
      <c r="L288" s="58" t="n">
        <v>0</v>
      </c>
      <c r="M288" s="58" t="n">
        <v>96.4676734812882</v>
      </c>
      <c r="N288" s="57" t="s">
        <v>5423</v>
      </c>
      <c r="O288" s="58" t="n">
        <v>6.86510815749468</v>
      </c>
      <c r="P288" s="58" t="n">
        <v>2.83092347909652</v>
      </c>
      <c r="Q288" s="57" t="n">
        <v>2</v>
      </c>
    </row>
    <row r="289" customFormat="false" ht="15" hidden="false" customHeight="true" outlineLevel="0" collapsed="false">
      <c r="B289" s="57" t="s">
        <v>4721</v>
      </c>
      <c r="C289" s="57" t="s">
        <v>331</v>
      </c>
      <c r="D289" s="57" t="s">
        <v>332</v>
      </c>
      <c r="E289" s="57" t="s">
        <v>5578</v>
      </c>
      <c r="F289" s="57" t="s">
        <v>4562</v>
      </c>
      <c r="G289" s="57" t="s">
        <v>4722</v>
      </c>
      <c r="H289" s="57" t="s">
        <v>5575</v>
      </c>
      <c r="I289" s="58" t="n">
        <v>3.5</v>
      </c>
      <c r="J289" s="57"/>
      <c r="K289" s="57" t="s">
        <v>5455</v>
      </c>
      <c r="L289" s="58" t="n">
        <v>0</v>
      </c>
      <c r="M289" s="58" t="n">
        <v>96.4676734812882</v>
      </c>
      <c r="N289" s="57" t="s">
        <v>5423</v>
      </c>
      <c r="O289" s="58" t="n">
        <v>6.86510815749468</v>
      </c>
      <c r="P289" s="58" t="n">
        <v>2.83092347909652</v>
      </c>
      <c r="Q289" s="57" t="n">
        <v>2</v>
      </c>
    </row>
    <row r="290" customFormat="false" ht="15" hidden="false" customHeight="true" outlineLevel="0" collapsed="false">
      <c r="B290" s="57" t="s">
        <v>4721</v>
      </c>
      <c r="C290" s="57" t="s">
        <v>331</v>
      </c>
      <c r="D290" s="57" t="s">
        <v>332</v>
      </c>
      <c r="E290" s="57" t="s">
        <v>5578</v>
      </c>
      <c r="F290" s="57" t="s">
        <v>4562</v>
      </c>
      <c r="G290" s="57" t="s">
        <v>4722</v>
      </c>
      <c r="H290" s="57" t="s">
        <v>5574</v>
      </c>
      <c r="I290" s="58" t="n">
        <v>4</v>
      </c>
      <c r="J290" s="57"/>
      <c r="K290" s="57" t="s">
        <v>5455</v>
      </c>
      <c r="L290" s="58" t="n">
        <v>0</v>
      </c>
      <c r="M290" s="58" t="n">
        <v>96.4676734812882</v>
      </c>
      <c r="N290" s="57" t="s">
        <v>5423</v>
      </c>
      <c r="O290" s="58" t="n">
        <v>6.86510815749468</v>
      </c>
      <c r="P290" s="58" t="n">
        <v>2.83092347909652</v>
      </c>
      <c r="Q290" s="57" t="n">
        <v>2</v>
      </c>
    </row>
    <row r="291" customFormat="false" ht="15" hidden="false" customHeight="true" outlineLevel="0" collapsed="false">
      <c r="B291" s="57" t="s">
        <v>4721</v>
      </c>
      <c r="C291" s="57" t="s">
        <v>331</v>
      </c>
      <c r="D291" s="57" t="s">
        <v>332</v>
      </c>
      <c r="E291" s="57" t="s">
        <v>5578</v>
      </c>
      <c r="F291" s="57" t="s">
        <v>4562</v>
      </c>
      <c r="G291" s="57" t="s">
        <v>4722</v>
      </c>
      <c r="H291" s="57" t="s">
        <v>5575</v>
      </c>
      <c r="I291" s="58" t="n">
        <v>4</v>
      </c>
      <c r="J291" s="57"/>
      <c r="K291" s="57" t="s">
        <v>5455</v>
      </c>
      <c r="L291" s="58" t="n">
        <v>0</v>
      </c>
      <c r="M291" s="58" t="n">
        <v>96.4676734812882</v>
      </c>
      <c r="N291" s="57" t="s">
        <v>5423</v>
      </c>
      <c r="O291" s="58" t="n">
        <v>6.86510815749468</v>
      </c>
      <c r="P291" s="58" t="n">
        <v>2.83092347909652</v>
      </c>
      <c r="Q291" s="57" t="n">
        <v>2</v>
      </c>
    </row>
    <row r="292" customFormat="false" ht="15" hidden="false" customHeight="true" outlineLevel="0" collapsed="false">
      <c r="B292" s="57" t="s">
        <v>4721</v>
      </c>
      <c r="C292" s="57" t="s">
        <v>331</v>
      </c>
      <c r="D292" s="57" t="s">
        <v>332</v>
      </c>
      <c r="E292" s="57" t="s">
        <v>5578</v>
      </c>
      <c r="F292" s="57" t="s">
        <v>4562</v>
      </c>
      <c r="G292" s="57" t="s">
        <v>4722</v>
      </c>
      <c r="H292" s="57" t="s">
        <v>5574</v>
      </c>
      <c r="I292" s="58" t="n">
        <v>4.5</v>
      </c>
      <c r="J292" s="57"/>
      <c r="K292" s="57" t="s">
        <v>5455</v>
      </c>
      <c r="L292" s="58" t="n">
        <v>0</v>
      </c>
      <c r="M292" s="58" t="n">
        <v>96.4676734812882</v>
      </c>
      <c r="N292" s="57" t="s">
        <v>5423</v>
      </c>
      <c r="O292" s="58" t="n">
        <v>6.86510815749468</v>
      </c>
      <c r="P292" s="58" t="n">
        <v>2.83092347909652</v>
      </c>
      <c r="Q292" s="57" t="n">
        <v>2</v>
      </c>
    </row>
    <row r="293" customFormat="false" ht="15" hidden="false" customHeight="true" outlineLevel="0" collapsed="false">
      <c r="B293" s="57" t="s">
        <v>4721</v>
      </c>
      <c r="C293" s="57" t="s">
        <v>331</v>
      </c>
      <c r="D293" s="57" t="s">
        <v>332</v>
      </c>
      <c r="E293" s="57" t="s">
        <v>5578</v>
      </c>
      <c r="F293" s="57" t="s">
        <v>4562</v>
      </c>
      <c r="G293" s="57" t="s">
        <v>4722</v>
      </c>
      <c r="H293" s="57" t="s">
        <v>5575</v>
      </c>
      <c r="I293" s="58" t="n">
        <v>4.5</v>
      </c>
      <c r="J293" s="57"/>
      <c r="K293" s="57" t="s">
        <v>5455</v>
      </c>
      <c r="L293" s="58" t="n">
        <v>0</v>
      </c>
      <c r="M293" s="58" t="n">
        <v>96.4676734812882</v>
      </c>
      <c r="N293" s="57" t="s">
        <v>5423</v>
      </c>
      <c r="O293" s="58" t="n">
        <v>6.86510815749468</v>
      </c>
      <c r="P293" s="58" t="n">
        <v>2.83092347909652</v>
      </c>
      <c r="Q293" s="57" t="n">
        <v>2</v>
      </c>
    </row>
    <row r="294" customFormat="false" ht="15" hidden="false" customHeight="true" outlineLevel="0" collapsed="false">
      <c r="B294" s="57" t="s">
        <v>4721</v>
      </c>
      <c r="C294" s="57" t="s">
        <v>320</v>
      </c>
      <c r="D294" s="57" t="s">
        <v>321</v>
      </c>
      <c r="E294" s="57" t="s">
        <v>5576</v>
      </c>
      <c r="F294" s="57" t="s">
        <v>4562</v>
      </c>
      <c r="G294" s="57" t="s">
        <v>4722</v>
      </c>
      <c r="H294" s="57" t="s">
        <v>5574</v>
      </c>
      <c r="I294" s="58" t="n">
        <v>3.5</v>
      </c>
      <c r="J294" s="57" t="s">
        <v>389</v>
      </c>
      <c r="K294" s="57" t="s">
        <v>5577</v>
      </c>
      <c r="L294" s="58" t="n">
        <v>63.5736225572209</v>
      </c>
      <c r="M294" s="58" t="n">
        <v>92.505605782497</v>
      </c>
      <c r="N294" s="57" t="s">
        <v>5411</v>
      </c>
      <c r="O294" s="58" t="n">
        <v>3.26957087052721</v>
      </c>
      <c r="P294" s="58" t="n">
        <v>3.21448651834164</v>
      </c>
      <c r="Q294" s="57" t="n">
        <v>2</v>
      </c>
    </row>
    <row r="295" customFormat="false" ht="15" hidden="false" customHeight="true" outlineLevel="0" collapsed="false">
      <c r="B295" s="57" t="s">
        <v>4721</v>
      </c>
      <c r="C295" s="57" t="s">
        <v>320</v>
      </c>
      <c r="D295" s="57" t="s">
        <v>321</v>
      </c>
      <c r="E295" s="57" t="s">
        <v>5576</v>
      </c>
      <c r="F295" s="57" t="s">
        <v>4562</v>
      </c>
      <c r="G295" s="57" t="s">
        <v>4722</v>
      </c>
      <c r="H295" s="57" t="s">
        <v>5575</v>
      </c>
      <c r="I295" s="58" t="n">
        <v>3.5</v>
      </c>
      <c r="J295" s="57" t="s">
        <v>389</v>
      </c>
      <c r="K295" s="57" t="s">
        <v>389</v>
      </c>
      <c r="L295" s="58" t="n">
        <v>63.5736225572209</v>
      </c>
      <c r="M295" s="58" t="n">
        <v>92.505605782497</v>
      </c>
      <c r="N295" s="57" t="s">
        <v>5411</v>
      </c>
      <c r="O295" s="58" t="n">
        <v>3.26957087052721</v>
      </c>
      <c r="P295" s="58" t="n">
        <v>3.21448651834164</v>
      </c>
      <c r="Q295" s="57" t="n">
        <v>2</v>
      </c>
    </row>
    <row r="296" customFormat="false" ht="15" hidden="false" customHeight="true" outlineLevel="0" collapsed="false">
      <c r="B296" s="57" t="s">
        <v>4721</v>
      </c>
      <c r="C296" s="57" t="s">
        <v>320</v>
      </c>
      <c r="D296" s="57" t="s">
        <v>321</v>
      </c>
      <c r="E296" s="57" t="s">
        <v>5576</v>
      </c>
      <c r="F296" s="57" t="s">
        <v>4562</v>
      </c>
      <c r="G296" s="57" t="s">
        <v>4722</v>
      </c>
      <c r="H296" s="57" t="s">
        <v>5574</v>
      </c>
      <c r="I296" s="58" t="n">
        <v>4</v>
      </c>
      <c r="J296" s="57" t="s">
        <v>389</v>
      </c>
      <c r="K296" s="57" t="s">
        <v>5577</v>
      </c>
      <c r="L296" s="58" t="n">
        <v>63.5736225572209</v>
      </c>
      <c r="M296" s="58" t="n">
        <v>92.505605782497</v>
      </c>
      <c r="N296" s="57" t="s">
        <v>5411</v>
      </c>
      <c r="O296" s="58" t="n">
        <v>3.26957087052721</v>
      </c>
      <c r="P296" s="58" t="n">
        <v>3.21448651834164</v>
      </c>
      <c r="Q296" s="57" t="n">
        <v>2</v>
      </c>
    </row>
    <row r="297" customFormat="false" ht="15" hidden="false" customHeight="true" outlineLevel="0" collapsed="false">
      <c r="B297" s="57" t="s">
        <v>4721</v>
      </c>
      <c r="C297" s="57" t="s">
        <v>320</v>
      </c>
      <c r="D297" s="57" t="s">
        <v>321</v>
      </c>
      <c r="E297" s="57" t="s">
        <v>5576</v>
      </c>
      <c r="F297" s="57" t="s">
        <v>4562</v>
      </c>
      <c r="G297" s="57" t="s">
        <v>4722</v>
      </c>
      <c r="H297" s="57" t="s">
        <v>5575</v>
      </c>
      <c r="I297" s="58" t="n">
        <v>4</v>
      </c>
      <c r="J297" s="57" t="s">
        <v>389</v>
      </c>
      <c r="K297" s="57" t="s">
        <v>5577</v>
      </c>
      <c r="L297" s="58" t="n">
        <v>63.5736225572209</v>
      </c>
      <c r="M297" s="58" t="n">
        <v>92.505605782497</v>
      </c>
      <c r="N297" s="57" t="s">
        <v>5411</v>
      </c>
      <c r="O297" s="58" t="n">
        <v>3.26957087052721</v>
      </c>
      <c r="P297" s="58" t="n">
        <v>3.21448651834164</v>
      </c>
      <c r="Q297" s="57" t="n">
        <v>2</v>
      </c>
    </row>
    <row r="298" customFormat="false" ht="15" hidden="false" customHeight="true" outlineLevel="0" collapsed="false">
      <c r="B298" s="57" t="s">
        <v>4721</v>
      </c>
      <c r="C298" s="57" t="s">
        <v>320</v>
      </c>
      <c r="D298" s="57" t="s">
        <v>321</v>
      </c>
      <c r="E298" s="57" t="s">
        <v>5576</v>
      </c>
      <c r="F298" s="57" t="s">
        <v>4562</v>
      </c>
      <c r="G298" s="57" t="s">
        <v>4722</v>
      </c>
      <c r="H298" s="57" t="s">
        <v>5574</v>
      </c>
      <c r="I298" s="58" t="n">
        <v>4.5</v>
      </c>
      <c r="J298" s="57" t="s">
        <v>389</v>
      </c>
      <c r="K298" s="57" t="s">
        <v>5577</v>
      </c>
      <c r="L298" s="58" t="n">
        <v>63.5736225572209</v>
      </c>
      <c r="M298" s="58" t="n">
        <v>92.505605782497</v>
      </c>
      <c r="N298" s="57" t="s">
        <v>5411</v>
      </c>
      <c r="O298" s="58" t="n">
        <v>3.26957087052721</v>
      </c>
      <c r="P298" s="58" t="n">
        <v>3.21448651834164</v>
      </c>
      <c r="Q298" s="57" t="n">
        <v>2</v>
      </c>
    </row>
    <row r="299" customFormat="false" ht="15" hidden="false" customHeight="true" outlineLevel="0" collapsed="false">
      <c r="B299" s="57" t="s">
        <v>4721</v>
      </c>
      <c r="C299" s="57" t="s">
        <v>320</v>
      </c>
      <c r="D299" s="57" t="s">
        <v>321</v>
      </c>
      <c r="E299" s="57" t="s">
        <v>5576</v>
      </c>
      <c r="F299" s="57" t="s">
        <v>4562</v>
      </c>
      <c r="G299" s="57" t="s">
        <v>4722</v>
      </c>
      <c r="H299" s="57" t="s">
        <v>5575</v>
      </c>
      <c r="I299" s="58" t="n">
        <v>4.5</v>
      </c>
      <c r="J299" s="57" t="s">
        <v>389</v>
      </c>
      <c r="K299" s="57" t="s">
        <v>5577</v>
      </c>
      <c r="L299" s="58" t="n">
        <v>63.5736225572209</v>
      </c>
      <c r="M299" s="58" t="n">
        <v>92.505605782497</v>
      </c>
      <c r="N299" s="57" t="s">
        <v>5411</v>
      </c>
      <c r="O299" s="58" t="n">
        <v>3.26957087052721</v>
      </c>
      <c r="P299" s="58" t="n">
        <v>3.21448651834164</v>
      </c>
      <c r="Q299" s="57" t="n">
        <v>2</v>
      </c>
    </row>
    <row r="300" customFormat="false" ht="15" hidden="false" customHeight="true" outlineLevel="0" collapsed="false">
      <c r="B300" s="57" t="s">
        <v>4721</v>
      </c>
      <c r="C300" s="57" t="s">
        <v>305</v>
      </c>
      <c r="D300" s="57" t="s">
        <v>306</v>
      </c>
      <c r="E300" s="57" t="s">
        <v>5578</v>
      </c>
      <c r="F300" s="57" t="s">
        <v>4562</v>
      </c>
      <c r="G300" s="57" t="s">
        <v>4722</v>
      </c>
      <c r="H300" s="57" t="s">
        <v>5574</v>
      </c>
      <c r="I300" s="58" t="n">
        <v>3.5</v>
      </c>
      <c r="J300" s="57"/>
      <c r="K300" s="57"/>
      <c r="L300" s="58" t="n">
        <v>0</v>
      </c>
      <c r="M300" s="58" t="n">
        <v>33.5231664517491</v>
      </c>
      <c r="N300" s="57" t="s">
        <v>5440</v>
      </c>
      <c r="O300" s="58" t="n">
        <v>16.2573888057523</v>
      </c>
      <c r="P300" s="58" t="n">
        <v>3.69173319801147</v>
      </c>
      <c r="Q300" s="57" t="n">
        <v>2</v>
      </c>
    </row>
    <row r="301" customFormat="false" ht="15" hidden="false" customHeight="true" outlineLevel="0" collapsed="false">
      <c r="B301" s="57" t="s">
        <v>4721</v>
      </c>
      <c r="C301" s="57" t="s">
        <v>305</v>
      </c>
      <c r="D301" s="57" t="s">
        <v>306</v>
      </c>
      <c r="E301" s="57" t="s">
        <v>5578</v>
      </c>
      <c r="F301" s="57" t="s">
        <v>4562</v>
      </c>
      <c r="G301" s="57" t="s">
        <v>4722</v>
      </c>
      <c r="H301" s="57" t="s">
        <v>5575</v>
      </c>
      <c r="I301" s="58" t="n">
        <v>3.5</v>
      </c>
      <c r="J301" s="57"/>
      <c r="K301" s="57"/>
      <c r="L301" s="58" t="n">
        <v>0</v>
      </c>
      <c r="M301" s="58" t="n">
        <v>33.5231664517491</v>
      </c>
      <c r="N301" s="57" t="s">
        <v>5440</v>
      </c>
      <c r="O301" s="58" t="n">
        <v>16.2573888057523</v>
      </c>
      <c r="P301" s="58" t="n">
        <v>3.69173319801147</v>
      </c>
      <c r="Q301" s="57" t="n">
        <v>2</v>
      </c>
    </row>
    <row r="302" customFormat="false" ht="15" hidden="false" customHeight="true" outlineLevel="0" collapsed="false">
      <c r="B302" s="57" t="s">
        <v>4721</v>
      </c>
      <c r="C302" s="57" t="s">
        <v>305</v>
      </c>
      <c r="D302" s="57" t="s">
        <v>306</v>
      </c>
      <c r="E302" s="57" t="s">
        <v>5578</v>
      </c>
      <c r="F302" s="57" t="s">
        <v>4562</v>
      </c>
      <c r="G302" s="57" t="s">
        <v>4722</v>
      </c>
      <c r="H302" s="57" t="s">
        <v>5574</v>
      </c>
      <c r="I302" s="58" t="n">
        <v>4</v>
      </c>
      <c r="J302" s="57"/>
      <c r="K302" s="57" t="s">
        <v>5455</v>
      </c>
      <c r="L302" s="58" t="n">
        <v>0</v>
      </c>
      <c r="M302" s="58" t="n">
        <v>33.5231664517491</v>
      </c>
      <c r="N302" s="57" t="s">
        <v>5440</v>
      </c>
      <c r="O302" s="58" t="n">
        <v>16.2573888057523</v>
      </c>
      <c r="P302" s="58" t="n">
        <v>3.69173319801147</v>
      </c>
      <c r="Q302" s="57" t="n">
        <v>2</v>
      </c>
    </row>
    <row r="303" customFormat="false" ht="15" hidden="false" customHeight="true" outlineLevel="0" collapsed="false">
      <c r="B303" s="57" t="s">
        <v>4721</v>
      </c>
      <c r="C303" s="57" t="s">
        <v>305</v>
      </c>
      <c r="D303" s="57" t="s">
        <v>306</v>
      </c>
      <c r="E303" s="57" t="s">
        <v>5578</v>
      </c>
      <c r="F303" s="57" t="s">
        <v>4562</v>
      </c>
      <c r="G303" s="57" t="s">
        <v>4722</v>
      </c>
      <c r="H303" s="57" t="s">
        <v>5575</v>
      </c>
      <c r="I303" s="58" t="n">
        <v>4</v>
      </c>
      <c r="J303" s="57"/>
      <c r="K303" s="57"/>
      <c r="L303" s="58" t="n">
        <v>0</v>
      </c>
      <c r="M303" s="58" t="n">
        <v>33.5231664517491</v>
      </c>
      <c r="N303" s="57" t="s">
        <v>5440</v>
      </c>
      <c r="O303" s="58" t="n">
        <v>16.2573888057523</v>
      </c>
      <c r="P303" s="58" t="n">
        <v>3.69173319801147</v>
      </c>
      <c r="Q303" s="57" t="n">
        <v>2</v>
      </c>
    </row>
    <row r="304" customFormat="false" ht="15" hidden="false" customHeight="true" outlineLevel="0" collapsed="false">
      <c r="B304" s="57" t="s">
        <v>4721</v>
      </c>
      <c r="C304" s="57" t="s">
        <v>305</v>
      </c>
      <c r="D304" s="57" t="s">
        <v>306</v>
      </c>
      <c r="E304" s="57" t="s">
        <v>5578</v>
      </c>
      <c r="F304" s="57" t="s">
        <v>4562</v>
      </c>
      <c r="G304" s="57" t="s">
        <v>4722</v>
      </c>
      <c r="H304" s="57" t="s">
        <v>5574</v>
      </c>
      <c r="I304" s="58" t="n">
        <v>4.5</v>
      </c>
      <c r="J304" s="57"/>
      <c r="K304" s="57" t="s">
        <v>5455</v>
      </c>
      <c r="L304" s="58" t="n">
        <v>0</v>
      </c>
      <c r="M304" s="58" t="n">
        <v>33.5231664517491</v>
      </c>
      <c r="N304" s="57" t="s">
        <v>5440</v>
      </c>
      <c r="O304" s="58" t="n">
        <v>16.2573888057523</v>
      </c>
      <c r="P304" s="58" t="n">
        <v>3.69173319801147</v>
      </c>
      <c r="Q304" s="57" t="n">
        <v>2</v>
      </c>
    </row>
    <row r="305" customFormat="false" ht="15" hidden="false" customHeight="true" outlineLevel="0" collapsed="false">
      <c r="B305" s="57" t="s">
        <v>4721</v>
      </c>
      <c r="C305" s="57" t="s">
        <v>305</v>
      </c>
      <c r="D305" s="57" t="s">
        <v>306</v>
      </c>
      <c r="E305" s="57" t="s">
        <v>5578</v>
      </c>
      <c r="F305" s="57" t="s">
        <v>4562</v>
      </c>
      <c r="G305" s="57" t="s">
        <v>4722</v>
      </c>
      <c r="H305" s="57" t="s">
        <v>5575</v>
      </c>
      <c r="I305" s="58" t="n">
        <v>4.5</v>
      </c>
      <c r="J305" s="57"/>
      <c r="K305" s="57"/>
      <c r="L305" s="58" t="n">
        <v>0</v>
      </c>
      <c r="M305" s="58" t="n">
        <v>33.5231664517491</v>
      </c>
      <c r="N305" s="57" t="s">
        <v>5440</v>
      </c>
      <c r="O305" s="58" t="n">
        <v>16.2573888057523</v>
      </c>
      <c r="P305" s="58" t="n">
        <v>3.69173319801147</v>
      </c>
      <c r="Q305" s="57" t="n">
        <v>2</v>
      </c>
    </row>
    <row r="306" customFormat="false" ht="15" hidden="false" customHeight="true" outlineLevel="0" collapsed="false">
      <c r="B306" s="57" t="s">
        <v>4721</v>
      </c>
      <c r="C306" s="57" t="s">
        <v>345</v>
      </c>
      <c r="D306" s="57" t="s">
        <v>346</v>
      </c>
      <c r="E306" s="57" t="s">
        <v>5576</v>
      </c>
      <c r="F306" s="57" t="s">
        <v>4562</v>
      </c>
      <c r="G306" s="57" t="s">
        <v>4722</v>
      </c>
      <c r="H306" s="57" t="s">
        <v>5574</v>
      </c>
      <c r="I306" s="58" t="n">
        <v>3.5</v>
      </c>
      <c r="J306" s="57"/>
      <c r="K306" s="57"/>
      <c r="L306" s="58" t="n">
        <v>37.3625544877976</v>
      </c>
      <c r="M306" s="58" t="n">
        <v>37.3625544877976</v>
      </c>
      <c r="N306" s="57" t="s">
        <v>5423</v>
      </c>
      <c r="O306" s="58" t="n">
        <v>3.91795214146369</v>
      </c>
      <c r="P306" s="58" t="n">
        <v>3.91795214146369</v>
      </c>
      <c r="Q306" s="57" t="n">
        <v>2</v>
      </c>
    </row>
    <row r="307" customFormat="false" ht="15" hidden="false" customHeight="true" outlineLevel="0" collapsed="false">
      <c r="B307" s="57" t="s">
        <v>4721</v>
      </c>
      <c r="C307" s="57" t="s">
        <v>345</v>
      </c>
      <c r="D307" s="57" t="s">
        <v>346</v>
      </c>
      <c r="E307" s="57" t="s">
        <v>5576</v>
      </c>
      <c r="F307" s="57" t="s">
        <v>4562</v>
      </c>
      <c r="G307" s="57" t="s">
        <v>4722</v>
      </c>
      <c r="H307" s="57" t="s">
        <v>5575</v>
      </c>
      <c r="I307" s="58" t="n">
        <v>3.5</v>
      </c>
      <c r="J307" s="57"/>
      <c r="K307" s="57"/>
      <c r="L307" s="58" t="n">
        <v>37.3625544877976</v>
      </c>
      <c r="M307" s="58" t="n">
        <v>37.3625544877976</v>
      </c>
      <c r="N307" s="57" t="s">
        <v>5423</v>
      </c>
      <c r="O307" s="58" t="n">
        <v>3.91795214146369</v>
      </c>
      <c r="P307" s="58" t="n">
        <v>3.91795214146369</v>
      </c>
      <c r="Q307" s="57" t="n">
        <v>2</v>
      </c>
    </row>
    <row r="308" customFormat="false" ht="15" hidden="false" customHeight="true" outlineLevel="0" collapsed="false">
      <c r="B308" s="57" t="s">
        <v>4721</v>
      </c>
      <c r="C308" s="57" t="s">
        <v>345</v>
      </c>
      <c r="D308" s="57" t="s">
        <v>346</v>
      </c>
      <c r="E308" s="57" t="s">
        <v>5576</v>
      </c>
      <c r="F308" s="57" t="s">
        <v>4562</v>
      </c>
      <c r="G308" s="57" t="s">
        <v>4722</v>
      </c>
      <c r="H308" s="57" t="s">
        <v>5574</v>
      </c>
      <c r="I308" s="58" t="n">
        <v>4</v>
      </c>
      <c r="J308" s="57" t="s">
        <v>530</v>
      </c>
      <c r="K308" s="57" t="s">
        <v>530</v>
      </c>
      <c r="L308" s="58" t="n">
        <v>37.3625544877976</v>
      </c>
      <c r="M308" s="58" t="n">
        <v>37.3625544877976</v>
      </c>
      <c r="N308" s="57" t="s">
        <v>5423</v>
      </c>
      <c r="O308" s="58" t="n">
        <v>3.91795214146369</v>
      </c>
      <c r="P308" s="58" t="n">
        <v>3.91795214146369</v>
      </c>
      <c r="Q308" s="57" t="n">
        <v>2</v>
      </c>
    </row>
    <row r="309" customFormat="false" ht="15" hidden="false" customHeight="true" outlineLevel="0" collapsed="false">
      <c r="B309" s="57" t="s">
        <v>4721</v>
      </c>
      <c r="C309" s="57" t="s">
        <v>345</v>
      </c>
      <c r="D309" s="57" t="s">
        <v>346</v>
      </c>
      <c r="E309" s="57" t="s">
        <v>5576</v>
      </c>
      <c r="F309" s="57" t="s">
        <v>4562</v>
      </c>
      <c r="G309" s="57" t="s">
        <v>4722</v>
      </c>
      <c r="H309" s="57" t="s">
        <v>5575</v>
      </c>
      <c r="I309" s="58" t="n">
        <v>4</v>
      </c>
      <c r="J309" s="57"/>
      <c r="K309" s="57"/>
      <c r="L309" s="58" t="n">
        <v>37.3625544877976</v>
      </c>
      <c r="M309" s="58" t="n">
        <v>37.3625544877976</v>
      </c>
      <c r="N309" s="57" t="s">
        <v>5423</v>
      </c>
      <c r="O309" s="58" t="n">
        <v>3.91795214146369</v>
      </c>
      <c r="P309" s="58" t="n">
        <v>3.91795214146369</v>
      </c>
      <c r="Q309" s="57" t="n">
        <v>2</v>
      </c>
    </row>
    <row r="310" customFormat="false" ht="15" hidden="false" customHeight="true" outlineLevel="0" collapsed="false">
      <c r="B310" s="57" t="s">
        <v>4721</v>
      </c>
      <c r="C310" s="57" t="s">
        <v>345</v>
      </c>
      <c r="D310" s="57" t="s">
        <v>346</v>
      </c>
      <c r="E310" s="57" t="s">
        <v>5576</v>
      </c>
      <c r="F310" s="57" t="s">
        <v>4562</v>
      </c>
      <c r="G310" s="57" t="s">
        <v>4722</v>
      </c>
      <c r="H310" s="57" t="s">
        <v>5574</v>
      </c>
      <c r="I310" s="58" t="n">
        <v>4.5</v>
      </c>
      <c r="J310" s="57" t="s">
        <v>530</v>
      </c>
      <c r="K310" s="57" t="s">
        <v>530</v>
      </c>
      <c r="L310" s="58" t="n">
        <v>37.3625544877976</v>
      </c>
      <c r="M310" s="58" t="n">
        <v>37.3625544877976</v>
      </c>
      <c r="N310" s="57" t="s">
        <v>5423</v>
      </c>
      <c r="O310" s="58" t="n">
        <v>3.91795214146369</v>
      </c>
      <c r="P310" s="58" t="n">
        <v>3.91795214146369</v>
      </c>
      <c r="Q310" s="57" t="n">
        <v>2</v>
      </c>
    </row>
    <row r="311" customFormat="false" ht="15" hidden="false" customHeight="true" outlineLevel="0" collapsed="false">
      <c r="B311" s="57" t="s">
        <v>4721</v>
      </c>
      <c r="C311" s="57" t="s">
        <v>345</v>
      </c>
      <c r="D311" s="57" t="s">
        <v>346</v>
      </c>
      <c r="E311" s="57" t="s">
        <v>5576</v>
      </c>
      <c r="F311" s="57" t="s">
        <v>4562</v>
      </c>
      <c r="G311" s="57" t="s">
        <v>4722</v>
      </c>
      <c r="H311" s="57" t="s">
        <v>5575</v>
      </c>
      <c r="I311" s="58" t="n">
        <v>4.5</v>
      </c>
      <c r="J311" s="57"/>
      <c r="K311" s="57"/>
      <c r="L311" s="58" t="n">
        <v>37.3625544877976</v>
      </c>
      <c r="M311" s="58" t="n">
        <v>37.3625544877976</v>
      </c>
      <c r="N311" s="57" t="s">
        <v>5423</v>
      </c>
      <c r="O311" s="58" t="n">
        <v>3.91795214146369</v>
      </c>
      <c r="P311" s="58" t="n">
        <v>3.91795214146369</v>
      </c>
      <c r="Q311" s="57" t="n">
        <v>2</v>
      </c>
    </row>
    <row r="312" customFormat="false" ht="15" hidden="false" customHeight="true" outlineLevel="0" collapsed="false">
      <c r="B312" s="57" t="s">
        <v>4721</v>
      </c>
      <c r="C312" s="57" t="s">
        <v>337</v>
      </c>
      <c r="D312" s="57" t="s">
        <v>338</v>
      </c>
      <c r="E312" s="57" t="s">
        <v>5578</v>
      </c>
      <c r="F312" s="57" t="s">
        <v>4562</v>
      </c>
      <c r="G312" s="57" t="s">
        <v>4722</v>
      </c>
      <c r="H312" s="57" t="s">
        <v>5574</v>
      </c>
      <c r="I312" s="58" t="n">
        <v>3.5</v>
      </c>
      <c r="J312" s="57"/>
      <c r="K312" s="57"/>
      <c r="L312" s="58" t="n">
        <v>0</v>
      </c>
      <c r="M312" s="58" t="n">
        <v>21.475078694794</v>
      </c>
      <c r="N312" s="57" t="s">
        <v>5432</v>
      </c>
      <c r="O312" s="58" t="n">
        <v>8.2712409736992</v>
      </c>
      <c r="P312" s="58" t="n">
        <v>3.60863182761836</v>
      </c>
      <c r="Q312" s="57" t="n">
        <v>2</v>
      </c>
    </row>
    <row r="313" customFormat="false" ht="15" hidden="false" customHeight="true" outlineLevel="0" collapsed="false">
      <c r="B313" s="57" t="s">
        <v>4721</v>
      </c>
      <c r="C313" s="57" t="s">
        <v>337</v>
      </c>
      <c r="D313" s="57" t="s">
        <v>338</v>
      </c>
      <c r="E313" s="57" t="s">
        <v>5578</v>
      </c>
      <c r="F313" s="57" t="s">
        <v>4562</v>
      </c>
      <c r="G313" s="57" t="s">
        <v>4722</v>
      </c>
      <c r="H313" s="57" t="s">
        <v>5575</v>
      </c>
      <c r="I313" s="58" t="n">
        <v>3.5</v>
      </c>
      <c r="J313" s="57"/>
      <c r="K313" s="57"/>
      <c r="L313" s="58" t="n">
        <v>0</v>
      </c>
      <c r="M313" s="58" t="n">
        <v>21.475078694794</v>
      </c>
      <c r="N313" s="57" t="s">
        <v>5432</v>
      </c>
      <c r="O313" s="58" t="n">
        <v>8.2712409736992</v>
      </c>
      <c r="P313" s="58" t="n">
        <v>3.60863182761836</v>
      </c>
      <c r="Q313" s="57" t="n">
        <v>2</v>
      </c>
    </row>
    <row r="314" customFormat="false" ht="15" hidden="false" customHeight="true" outlineLevel="0" collapsed="false">
      <c r="B314" s="57" t="s">
        <v>4721</v>
      </c>
      <c r="C314" s="57" t="s">
        <v>337</v>
      </c>
      <c r="D314" s="57" t="s">
        <v>338</v>
      </c>
      <c r="E314" s="57" t="s">
        <v>5578</v>
      </c>
      <c r="F314" s="57" t="s">
        <v>4562</v>
      </c>
      <c r="G314" s="57" t="s">
        <v>4722</v>
      </c>
      <c r="H314" s="57" t="s">
        <v>5574</v>
      </c>
      <c r="I314" s="58" t="n">
        <v>4</v>
      </c>
      <c r="J314" s="57"/>
      <c r="K314" s="57" t="s">
        <v>5412</v>
      </c>
      <c r="L314" s="58" t="n">
        <v>0</v>
      </c>
      <c r="M314" s="58" t="n">
        <v>21.475078694794</v>
      </c>
      <c r="N314" s="57" t="s">
        <v>5432</v>
      </c>
      <c r="O314" s="58" t="n">
        <v>8.2712409736992</v>
      </c>
      <c r="P314" s="58" t="n">
        <v>3.60863182761836</v>
      </c>
      <c r="Q314" s="57" t="n">
        <v>2</v>
      </c>
    </row>
    <row r="315" customFormat="false" ht="15" hidden="false" customHeight="true" outlineLevel="0" collapsed="false">
      <c r="B315" s="57" t="s">
        <v>4721</v>
      </c>
      <c r="C315" s="57" t="s">
        <v>337</v>
      </c>
      <c r="D315" s="57" t="s">
        <v>338</v>
      </c>
      <c r="E315" s="57" t="s">
        <v>5578</v>
      </c>
      <c r="F315" s="57" t="s">
        <v>4562</v>
      </c>
      <c r="G315" s="57" t="s">
        <v>4722</v>
      </c>
      <c r="H315" s="57" t="s">
        <v>5575</v>
      </c>
      <c r="I315" s="58" t="n">
        <v>4</v>
      </c>
      <c r="J315" s="57"/>
      <c r="K315" s="57"/>
      <c r="L315" s="58" t="n">
        <v>0</v>
      </c>
      <c r="M315" s="58" t="n">
        <v>21.475078694794</v>
      </c>
      <c r="N315" s="57" t="s">
        <v>5432</v>
      </c>
      <c r="O315" s="58" t="n">
        <v>8.2712409736992</v>
      </c>
      <c r="P315" s="58" t="n">
        <v>3.60863182761836</v>
      </c>
      <c r="Q315" s="57" t="n">
        <v>2</v>
      </c>
    </row>
    <row r="316" customFormat="false" ht="15" hidden="false" customHeight="true" outlineLevel="0" collapsed="false">
      <c r="B316" s="57" t="s">
        <v>4721</v>
      </c>
      <c r="C316" s="57" t="s">
        <v>337</v>
      </c>
      <c r="D316" s="57" t="s">
        <v>338</v>
      </c>
      <c r="E316" s="57" t="s">
        <v>5578</v>
      </c>
      <c r="F316" s="57" t="s">
        <v>4562</v>
      </c>
      <c r="G316" s="57" t="s">
        <v>4722</v>
      </c>
      <c r="H316" s="57" t="s">
        <v>5574</v>
      </c>
      <c r="I316" s="58" t="n">
        <v>4.5</v>
      </c>
      <c r="J316" s="57"/>
      <c r="K316" s="57" t="s">
        <v>5412</v>
      </c>
      <c r="L316" s="58" t="n">
        <v>0</v>
      </c>
      <c r="M316" s="58" t="n">
        <v>21.475078694794</v>
      </c>
      <c r="N316" s="57" t="s">
        <v>5432</v>
      </c>
      <c r="O316" s="58" t="n">
        <v>8.2712409736992</v>
      </c>
      <c r="P316" s="58" t="n">
        <v>3.60863182761836</v>
      </c>
      <c r="Q316" s="57" t="n">
        <v>2</v>
      </c>
    </row>
    <row r="317" customFormat="false" ht="15" hidden="false" customHeight="true" outlineLevel="0" collapsed="false">
      <c r="B317" s="57" t="s">
        <v>4721</v>
      </c>
      <c r="C317" s="57" t="s">
        <v>337</v>
      </c>
      <c r="D317" s="57" t="s">
        <v>338</v>
      </c>
      <c r="E317" s="57" t="s">
        <v>5578</v>
      </c>
      <c r="F317" s="57" t="s">
        <v>4562</v>
      </c>
      <c r="G317" s="57" t="s">
        <v>4722</v>
      </c>
      <c r="H317" s="57" t="s">
        <v>5575</v>
      </c>
      <c r="I317" s="58" t="n">
        <v>4.5</v>
      </c>
      <c r="J317" s="57"/>
      <c r="K317" s="57"/>
      <c r="L317" s="58" t="n">
        <v>0</v>
      </c>
      <c r="M317" s="58" t="n">
        <v>21.475078694794</v>
      </c>
      <c r="N317" s="57" t="s">
        <v>5432</v>
      </c>
      <c r="O317" s="58" t="n">
        <v>8.2712409736992</v>
      </c>
      <c r="P317" s="58" t="n">
        <v>3.60863182761836</v>
      </c>
      <c r="Q317" s="57" t="n">
        <v>2</v>
      </c>
    </row>
    <row r="318" customFormat="false" ht="15" hidden="false" customHeight="true" outlineLevel="0" collapsed="false">
      <c r="B318" s="57" t="s">
        <v>4721</v>
      </c>
      <c r="C318" s="57" t="s">
        <v>309</v>
      </c>
      <c r="D318" s="57" t="s">
        <v>310</v>
      </c>
      <c r="E318" s="57" t="s">
        <v>5578</v>
      </c>
      <c r="F318" s="57" t="s">
        <v>4562</v>
      </c>
      <c r="G318" s="57" t="s">
        <v>4722</v>
      </c>
      <c r="H318" s="57" t="s">
        <v>5574</v>
      </c>
      <c r="I318" s="58" t="n">
        <v>3.5</v>
      </c>
      <c r="J318" s="57"/>
      <c r="K318" s="57" t="s">
        <v>5455</v>
      </c>
      <c r="L318" s="58" t="n">
        <v>0</v>
      </c>
      <c r="M318" s="58" t="n">
        <v>52.4797962925119</v>
      </c>
      <c r="N318" s="57" t="s">
        <v>5418</v>
      </c>
      <c r="O318" s="58" t="n">
        <v>7.46921580522345</v>
      </c>
      <c r="P318" s="58" t="n">
        <v>3.15964844857779</v>
      </c>
      <c r="Q318" s="57" t="n">
        <v>2</v>
      </c>
    </row>
    <row r="319" customFormat="false" ht="15" hidden="false" customHeight="true" outlineLevel="0" collapsed="false">
      <c r="B319" s="57" t="s">
        <v>4721</v>
      </c>
      <c r="C319" s="57" t="s">
        <v>309</v>
      </c>
      <c r="D319" s="57" t="s">
        <v>310</v>
      </c>
      <c r="E319" s="57" t="s">
        <v>5578</v>
      </c>
      <c r="F319" s="57" t="s">
        <v>4562</v>
      </c>
      <c r="G319" s="57" t="s">
        <v>4722</v>
      </c>
      <c r="H319" s="57" t="s">
        <v>5575</v>
      </c>
      <c r="I319" s="58" t="n">
        <v>3.5</v>
      </c>
      <c r="J319" s="57"/>
      <c r="K319" s="57" t="s">
        <v>5455</v>
      </c>
      <c r="L319" s="58" t="n">
        <v>0</v>
      </c>
      <c r="M319" s="58" t="n">
        <v>52.4797962925119</v>
      </c>
      <c r="N319" s="57" t="s">
        <v>5418</v>
      </c>
      <c r="O319" s="58" t="n">
        <v>7.46921580522345</v>
      </c>
      <c r="P319" s="58" t="n">
        <v>3.15964844857779</v>
      </c>
      <c r="Q319" s="57" t="n">
        <v>2</v>
      </c>
    </row>
    <row r="320" customFormat="false" ht="15" hidden="false" customHeight="true" outlineLevel="0" collapsed="false">
      <c r="B320" s="57" t="s">
        <v>4721</v>
      </c>
      <c r="C320" s="57" t="s">
        <v>309</v>
      </c>
      <c r="D320" s="57" t="s">
        <v>310</v>
      </c>
      <c r="E320" s="57" t="s">
        <v>5578</v>
      </c>
      <c r="F320" s="57" t="s">
        <v>4562</v>
      </c>
      <c r="G320" s="57" t="s">
        <v>4722</v>
      </c>
      <c r="H320" s="57" t="s">
        <v>5574</v>
      </c>
      <c r="I320" s="58" t="n">
        <v>4</v>
      </c>
      <c r="J320" s="57"/>
      <c r="K320" s="57" t="s">
        <v>5455</v>
      </c>
      <c r="L320" s="58" t="n">
        <v>0</v>
      </c>
      <c r="M320" s="58" t="n">
        <v>52.4797962925119</v>
      </c>
      <c r="N320" s="57" t="s">
        <v>5418</v>
      </c>
      <c r="O320" s="58" t="n">
        <v>7.46921580522345</v>
      </c>
      <c r="P320" s="58" t="n">
        <v>3.15964844857779</v>
      </c>
      <c r="Q320" s="57" t="n">
        <v>2</v>
      </c>
    </row>
    <row r="321" customFormat="false" ht="15" hidden="false" customHeight="true" outlineLevel="0" collapsed="false">
      <c r="B321" s="57" t="s">
        <v>4721</v>
      </c>
      <c r="C321" s="57" t="s">
        <v>309</v>
      </c>
      <c r="D321" s="57" t="s">
        <v>310</v>
      </c>
      <c r="E321" s="57" t="s">
        <v>5578</v>
      </c>
      <c r="F321" s="57" t="s">
        <v>4562</v>
      </c>
      <c r="G321" s="57" t="s">
        <v>4722</v>
      </c>
      <c r="H321" s="57" t="s">
        <v>5575</v>
      </c>
      <c r="I321" s="58" t="n">
        <v>4</v>
      </c>
      <c r="J321" s="57"/>
      <c r="K321" s="57" t="s">
        <v>5455</v>
      </c>
      <c r="L321" s="58" t="n">
        <v>0</v>
      </c>
      <c r="M321" s="58" t="n">
        <v>52.4797962925119</v>
      </c>
      <c r="N321" s="57" t="s">
        <v>5418</v>
      </c>
      <c r="O321" s="58" t="n">
        <v>7.46921580522345</v>
      </c>
      <c r="P321" s="58" t="n">
        <v>3.15964844857779</v>
      </c>
      <c r="Q321" s="57" t="n">
        <v>2</v>
      </c>
    </row>
    <row r="322" customFormat="false" ht="15" hidden="false" customHeight="true" outlineLevel="0" collapsed="false">
      <c r="B322" s="57" t="s">
        <v>4721</v>
      </c>
      <c r="C322" s="57" t="s">
        <v>309</v>
      </c>
      <c r="D322" s="57" t="s">
        <v>310</v>
      </c>
      <c r="E322" s="57" t="s">
        <v>5578</v>
      </c>
      <c r="F322" s="57" t="s">
        <v>4562</v>
      </c>
      <c r="G322" s="57" t="s">
        <v>4722</v>
      </c>
      <c r="H322" s="57" t="s">
        <v>5574</v>
      </c>
      <c r="I322" s="58" t="n">
        <v>4.5</v>
      </c>
      <c r="J322" s="57"/>
      <c r="K322" s="57" t="s">
        <v>5455</v>
      </c>
      <c r="L322" s="58" t="n">
        <v>0</v>
      </c>
      <c r="M322" s="58" t="n">
        <v>52.4797962925119</v>
      </c>
      <c r="N322" s="57" t="s">
        <v>5418</v>
      </c>
      <c r="O322" s="58" t="n">
        <v>7.46921580522345</v>
      </c>
      <c r="P322" s="58" t="n">
        <v>3.15964844857779</v>
      </c>
      <c r="Q322" s="57" t="n">
        <v>2</v>
      </c>
    </row>
    <row r="323" customFormat="false" ht="15" hidden="false" customHeight="true" outlineLevel="0" collapsed="false">
      <c r="B323" s="57" t="s">
        <v>4721</v>
      </c>
      <c r="C323" s="57" t="s">
        <v>309</v>
      </c>
      <c r="D323" s="57" t="s">
        <v>310</v>
      </c>
      <c r="E323" s="57" t="s">
        <v>5578</v>
      </c>
      <c r="F323" s="57" t="s">
        <v>4562</v>
      </c>
      <c r="G323" s="57" t="s">
        <v>4722</v>
      </c>
      <c r="H323" s="57" t="s">
        <v>5575</v>
      </c>
      <c r="I323" s="58" t="n">
        <v>4.5</v>
      </c>
      <c r="J323" s="57"/>
      <c r="K323" s="57" t="s">
        <v>5455</v>
      </c>
      <c r="L323" s="58" t="n">
        <v>0</v>
      </c>
      <c r="M323" s="58" t="n">
        <v>52.4797962925119</v>
      </c>
      <c r="N323" s="57" t="s">
        <v>5418</v>
      </c>
      <c r="O323" s="58" t="n">
        <v>7.46921580522345</v>
      </c>
      <c r="P323" s="58" t="n">
        <v>3.15964844857779</v>
      </c>
      <c r="Q323" s="57" t="n">
        <v>2</v>
      </c>
    </row>
    <row r="324" customFormat="false" ht="15" hidden="false" customHeight="true" outlineLevel="0" collapsed="false">
      <c r="B324" s="57" t="s">
        <v>4716</v>
      </c>
      <c r="C324" s="57" t="s">
        <v>309</v>
      </c>
      <c r="D324" s="57" t="s">
        <v>310</v>
      </c>
      <c r="E324" s="57" t="s">
        <v>5578</v>
      </c>
      <c r="F324" s="57" t="s">
        <v>4718</v>
      </c>
      <c r="G324" s="57" t="s">
        <v>4717</v>
      </c>
      <c r="H324" s="57" t="s">
        <v>5574</v>
      </c>
      <c r="I324" s="58" t="n">
        <v>3.5</v>
      </c>
      <c r="J324" s="57"/>
      <c r="K324" s="57" t="s">
        <v>5455</v>
      </c>
      <c r="L324" s="58" t="n">
        <v>0</v>
      </c>
      <c r="M324" s="58" t="n">
        <v>43.7579102987214</v>
      </c>
      <c r="N324" s="57" t="s">
        <v>5418</v>
      </c>
      <c r="O324" s="58" t="n">
        <v>6.68645414251829</v>
      </c>
      <c r="P324" s="58" t="n">
        <v>2.31454984824264</v>
      </c>
      <c r="Q324" s="57" t="n">
        <v>2</v>
      </c>
    </row>
    <row r="325" customFormat="false" ht="15" hidden="false" customHeight="true" outlineLevel="0" collapsed="false">
      <c r="B325" s="57" t="s">
        <v>4716</v>
      </c>
      <c r="C325" s="57" t="s">
        <v>309</v>
      </c>
      <c r="D325" s="57" t="s">
        <v>310</v>
      </c>
      <c r="E325" s="57" t="s">
        <v>5578</v>
      </c>
      <c r="F325" s="57" t="s">
        <v>4718</v>
      </c>
      <c r="G325" s="57" t="s">
        <v>4717</v>
      </c>
      <c r="H325" s="57" t="s">
        <v>5575</v>
      </c>
      <c r="I325" s="58" t="n">
        <v>3.5</v>
      </c>
      <c r="J325" s="57"/>
      <c r="K325" s="57" t="s">
        <v>5455</v>
      </c>
      <c r="L325" s="58" t="n">
        <v>0</v>
      </c>
      <c r="M325" s="58" t="n">
        <v>43.7579102987214</v>
      </c>
      <c r="N325" s="57" t="s">
        <v>5418</v>
      </c>
      <c r="O325" s="58" t="n">
        <v>6.68645414251829</v>
      </c>
      <c r="P325" s="58" t="n">
        <v>2.31454984824264</v>
      </c>
      <c r="Q325" s="57" t="n">
        <v>2</v>
      </c>
    </row>
    <row r="326" customFormat="false" ht="15" hidden="false" customHeight="true" outlineLevel="0" collapsed="false">
      <c r="B326" s="57" t="s">
        <v>4716</v>
      </c>
      <c r="C326" s="57" t="s">
        <v>309</v>
      </c>
      <c r="D326" s="57" t="s">
        <v>310</v>
      </c>
      <c r="E326" s="57" t="s">
        <v>5578</v>
      </c>
      <c r="F326" s="57" t="s">
        <v>4718</v>
      </c>
      <c r="G326" s="57" t="s">
        <v>4717</v>
      </c>
      <c r="H326" s="57" t="s">
        <v>5574</v>
      </c>
      <c r="I326" s="58" t="n">
        <v>4</v>
      </c>
      <c r="J326" s="57"/>
      <c r="K326" s="57" t="s">
        <v>5455</v>
      </c>
      <c r="L326" s="58" t="n">
        <v>0</v>
      </c>
      <c r="M326" s="58" t="n">
        <v>43.7579102987214</v>
      </c>
      <c r="N326" s="57" t="s">
        <v>5418</v>
      </c>
      <c r="O326" s="58" t="n">
        <v>6.68645414251829</v>
      </c>
      <c r="P326" s="58" t="n">
        <v>2.31454984824264</v>
      </c>
      <c r="Q326" s="57" t="n">
        <v>2</v>
      </c>
    </row>
    <row r="327" customFormat="false" ht="15" hidden="false" customHeight="true" outlineLevel="0" collapsed="false">
      <c r="B327" s="57" t="s">
        <v>4716</v>
      </c>
      <c r="C327" s="57" t="s">
        <v>309</v>
      </c>
      <c r="D327" s="57" t="s">
        <v>310</v>
      </c>
      <c r="E327" s="57" t="s">
        <v>5578</v>
      </c>
      <c r="F327" s="57" t="s">
        <v>4718</v>
      </c>
      <c r="G327" s="57" t="s">
        <v>4717</v>
      </c>
      <c r="H327" s="57" t="s">
        <v>5575</v>
      </c>
      <c r="I327" s="58" t="n">
        <v>4</v>
      </c>
      <c r="J327" s="57"/>
      <c r="K327" s="57" t="s">
        <v>5455</v>
      </c>
      <c r="L327" s="58" t="n">
        <v>0</v>
      </c>
      <c r="M327" s="58" t="n">
        <v>43.7579102987214</v>
      </c>
      <c r="N327" s="57" t="s">
        <v>5418</v>
      </c>
      <c r="O327" s="58" t="n">
        <v>6.68645414251829</v>
      </c>
      <c r="P327" s="58" t="n">
        <v>2.31454984824264</v>
      </c>
      <c r="Q327" s="57" t="n">
        <v>2</v>
      </c>
    </row>
    <row r="328" customFormat="false" ht="15" hidden="false" customHeight="true" outlineLevel="0" collapsed="false">
      <c r="B328" s="57" t="s">
        <v>4716</v>
      </c>
      <c r="C328" s="57" t="s">
        <v>309</v>
      </c>
      <c r="D328" s="57" t="s">
        <v>310</v>
      </c>
      <c r="E328" s="57" t="s">
        <v>5578</v>
      </c>
      <c r="F328" s="57" t="s">
        <v>4718</v>
      </c>
      <c r="G328" s="57" t="s">
        <v>4717</v>
      </c>
      <c r="H328" s="57" t="s">
        <v>5574</v>
      </c>
      <c r="I328" s="58" t="n">
        <v>4.5</v>
      </c>
      <c r="J328" s="57"/>
      <c r="K328" s="57" t="s">
        <v>5455</v>
      </c>
      <c r="L328" s="58" t="n">
        <v>0</v>
      </c>
      <c r="M328" s="58" t="n">
        <v>43.7579102987214</v>
      </c>
      <c r="N328" s="57" t="s">
        <v>5418</v>
      </c>
      <c r="O328" s="58" t="n">
        <v>6.68645414251829</v>
      </c>
      <c r="P328" s="58" t="n">
        <v>2.31454984824264</v>
      </c>
      <c r="Q328" s="57" t="n">
        <v>2</v>
      </c>
    </row>
    <row r="329" customFormat="false" ht="15" hidden="false" customHeight="true" outlineLevel="0" collapsed="false">
      <c r="B329" s="57" t="s">
        <v>4716</v>
      </c>
      <c r="C329" s="57" t="s">
        <v>309</v>
      </c>
      <c r="D329" s="57" t="s">
        <v>310</v>
      </c>
      <c r="E329" s="57" t="s">
        <v>5578</v>
      </c>
      <c r="F329" s="57" t="s">
        <v>4718</v>
      </c>
      <c r="G329" s="57" t="s">
        <v>4717</v>
      </c>
      <c r="H329" s="57" t="s">
        <v>5575</v>
      </c>
      <c r="I329" s="58" t="n">
        <v>4.5</v>
      </c>
      <c r="J329" s="57"/>
      <c r="K329" s="57" t="s">
        <v>5455</v>
      </c>
      <c r="L329" s="58" t="n">
        <v>0</v>
      </c>
      <c r="M329" s="58" t="n">
        <v>43.7579102987214</v>
      </c>
      <c r="N329" s="57" t="s">
        <v>5418</v>
      </c>
      <c r="O329" s="58" t="n">
        <v>6.68645414251829</v>
      </c>
      <c r="P329" s="58" t="n">
        <v>2.31454984824264</v>
      </c>
      <c r="Q329" s="57" t="n">
        <v>2</v>
      </c>
    </row>
    <row r="330" customFormat="false" ht="15" hidden="false" customHeight="true" outlineLevel="0" collapsed="false">
      <c r="B330" s="57" t="s">
        <v>4716</v>
      </c>
      <c r="C330" s="57" t="s">
        <v>357</v>
      </c>
      <c r="D330" s="57" t="s">
        <v>358</v>
      </c>
      <c r="E330" s="57" t="s">
        <v>5578</v>
      </c>
      <c r="F330" s="57" t="s">
        <v>4718</v>
      </c>
      <c r="G330" s="57" t="s">
        <v>4717</v>
      </c>
      <c r="H330" s="57" t="s">
        <v>5574</v>
      </c>
      <c r="I330" s="58" t="n">
        <v>3.5</v>
      </c>
      <c r="J330" s="57"/>
      <c r="K330" s="57" t="s">
        <v>5455</v>
      </c>
      <c r="L330" s="58" t="n">
        <v>0</v>
      </c>
      <c r="M330" s="58" t="n">
        <v>59.556035784249</v>
      </c>
      <c r="N330" s="57" t="s">
        <v>5417</v>
      </c>
      <c r="O330" s="58" t="n">
        <v>9.73265159142151</v>
      </c>
      <c r="P330" s="58" t="n">
        <v>3.27962924733878</v>
      </c>
      <c r="Q330" s="57" t="n">
        <v>2</v>
      </c>
    </row>
    <row r="331" customFormat="false" ht="15" hidden="false" customHeight="true" outlineLevel="0" collapsed="false">
      <c r="B331" s="57" t="s">
        <v>4716</v>
      </c>
      <c r="C331" s="57" t="s">
        <v>357</v>
      </c>
      <c r="D331" s="57" t="s">
        <v>358</v>
      </c>
      <c r="E331" s="57" t="s">
        <v>5578</v>
      </c>
      <c r="F331" s="57" t="s">
        <v>4718</v>
      </c>
      <c r="G331" s="57" t="s">
        <v>4717</v>
      </c>
      <c r="H331" s="57" t="s">
        <v>5575</v>
      </c>
      <c r="I331" s="58" t="n">
        <v>3.5</v>
      </c>
      <c r="J331" s="57"/>
      <c r="K331" s="57"/>
      <c r="L331" s="58" t="n">
        <v>0</v>
      </c>
      <c r="M331" s="58" t="n">
        <v>59.556035784249</v>
      </c>
      <c r="N331" s="57" t="s">
        <v>5417</v>
      </c>
      <c r="O331" s="58" t="n">
        <v>9.73265159142151</v>
      </c>
      <c r="P331" s="58" t="n">
        <v>3.27962924733878</v>
      </c>
      <c r="Q331" s="57" t="n">
        <v>2</v>
      </c>
    </row>
    <row r="332" customFormat="false" ht="15" hidden="false" customHeight="true" outlineLevel="0" collapsed="false">
      <c r="B332" s="57" t="s">
        <v>4716</v>
      </c>
      <c r="C332" s="57" t="s">
        <v>357</v>
      </c>
      <c r="D332" s="57" t="s">
        <v>358</v>
      </c>
      <c r="E332" s="57" t="s">
        <v>5578</v>
      </c>
      <c r="F332" s="57" t="s">
        <v>4718</v>
      </c>
      <c r="G332" s="57" t="s">
        <v>4717</v>
      </c>
      <c r="H332" s="57" t="s">
        <v>5574</v>
      </c>
      <c r="I332" s="58" t="n">
        <v>4</v>
      </c>
      <c r="J332" s="57"/>
      <c r="K332" s="57" t="s">
        <v>5455</v>
      </c>
      <c r="L332" s="58" t="n">
        <v>0</v>
      </c>
      <c r="M332" s="58" t="n">
        <v>59.556035784249</v>
      </c>
      <c r="N332" s="57" t="s">
        <v>5417</v>
      </c>
      <c r="O332" s="58" t="n">
        <v>9.73265159142151</v>
      </c>
      <c r="P332" s="58" t="n">
        <v>3.27962924733878</v>
      </c>
      <c r="Q332" s="57" t="n">
        <v>2</v>
      </c>
    </row>
    <row r="333" customFormat="false" ht="15" hidden="false" customHeight="true" outlineLevel="0" collapsed="false">
      <c r="B333" s="57" t="s">
        <v>4716</v>
      </c>
      <c r="C333" s="57" t="s">
        <v>357</v>
      </c>
      <c r="D333" s="57" t="s">
        <v>358</v>
      </c>
      <c r="E333" s="57" t="s">
        <v>5578</v>
      </c>
      <c r="F333" s="57" t="s">
        <v>4718</v>
      </c>
      <c r="G333" s="57" t="s">
        <v>4717</v>
      </c>
      <c r="H333" s="57" t="s">
        <v>5575</v>
      </c>
      <c r="I333" s="58" t="n">
        <v>4</v>
      </c>
      <c r="J333" s="57"/>
      <c r="K333" s="57"/>
      <c r="L333" s="58" t="n">
        <v>0</v>
      </c>
      <c r="M333" s="58" t="n">
        <v>59.556035784249</v>
      </c>
      <c r="N333" s="57" t="s">
        <v>5417</v>
      </c>
      <c r="O333" s="58" t="n">
        <v>9.73265159142151</v>
      </c>
      <c r="P333" s="58" t="n">
        <v>3.27962924733878</v>
      </c>
      <c r="Q333" s="57" t="n">
        <v>2</v>
      </c>
    </row>
    <row r="334" customFormat="false" ht="15" hidden="false" customHeight="true" outlineLevel="0" collapsed="false">
      <c r="B334" s="57" t="s">
        <v>4716</v>
      </c>
      <c r="C334" s="57" t="s">
        <v>357</v>
      </c>
      <c r="D334" s="57" t="s">
        <v>358</v>
      </c>
      <c r="E334" s="57" t="s">
        <v>5578</v>
      </c>
      <c r="F334" s="57" t="s">
        <v>4718</v>
      </c>
      <c r="G334" s="57" t="s">
        <v>4717</v>
      </c>
      <c r="H334" s="57" t="s">
        <v>5574</v>
      </c>
      <c r="I334" s="58" t="n">
        <v>4.5</v>
      </c>
      <c r="J334" s="57"/>
      <c r="K334" s="57" t="s">
        <v>5455</v>
      </c>
      <c r="L334" s="58" t="n">
        <v>0</v>
      </c>
      <c r="M334" s="58" t="n">
        <v>59.556035784249</v>
      </c>
      <c r="N334" s="57" t="s">
        <v>5417</v>
      </c>
      <c r="O334" s="58" t="n">
        <v>9.73265159142151</v>
      </c>
      <c r="P334" s="58" t="n">
        <v>3.27962924733878</v>
      </c>
      <c r="Q334" s="57" t="n">
        <v>2</v>
      </c>
    </row>
    <row r="335" customFormat="false" ht="15" hidden="false" customHeight="true" outlineLevel="0" collapsed="false">
      <c r="B335" s="57" t="s">
        <v>4716</v>
      </c>
      <c r="C335" s="57" t="s">
        <v>357</v>
      </c>
      <c r="D335" s="57" t="s">
        <v>358</v>
      </c>
      <c r="E335" s="57" t="s">
        <v>5578</v>
      </c>
      <c r="F335" s="57" t="s">
        <v>4718</v>
      </c>
      <c r="G335" s="57" t="s">
        <v>4717</v>
      </c>
      <c r="H335" s="57" t="s">
        <v>5575</v>
      </c>
      <c r="I335" s="58" t="n">
        <v>4.5</v>
      </c>
      <c r="J335" s="57"/>
      <c r="K335" s="57" t="s">
        <v>5455</v>
      </c>
      <c r="L335" s="58" t="n">
        <v>0</v>
      </c>
      <c r="M335" s="58" t="n">
        <v>59.556035784249</v>
      </c>
      <c r="N335" s="57" t="s">
        <v>5417</v>
      </c>
      <c r="O335" s="58" t="n">
        <v>9.73265159142151</v>
      </c>
      <c r="P335" s="58" t="n">
        <v>3.27962924733878</v>
      </c>
      <c r="Q335" s="57" t="n">
        <v>2</v>
      </c>
    </row>
    <row r="336" customFormat="false" ht="15" hidden="false" customHeight="true" outlineLevel="0" collapsed="false">
      <c r="B336" s="57" t="s">
        <v>4716</v>
      </c>
      <c r="C336" s="57" t="s">
        <v>410</v>
      </c>
      <c r="D336" s="57" t="s">
        <v>411</v>
      </c>
      <c r="E336" s="57" t="s">
        <v>5375</v>
      </c>
      <c r="F336" s="57" t="s">
        <v>4718</v>
      </c>
      <c r="G336" s="57" t="s">
        <v>4717</v>
      </c>
      <c r="H336" s="57" t="s">
        <v>5574</v>
      </c>
      <c r="I336" s="58" t="n">
        <v>3.5</v>
      </c>
      <c r="J336" s="57" t="s">
        <v>341</v>
      </c>
      <c r="K336" s="57" t="s">
        <v>341</v>
      </c>
      <c r="L336" s="58" t="n">
        <v>58.504932642484</v>
      </c>
      <c r="M336" s="58" t="n">
        <v>58.504932642484</v>
      </c>
      <c r="N336" s="57" t="s">
        <v>5440</v>
      </c>
      <c r="O336" s="58" t="n">
        <v>3.30570612728963</v>
      </c>
      <c r="P336" s="58" t="n">
        <v>3.30570612728963</v>
      </c>
      <c r="Q336" s="57" t="n">
        <v>2</v>
      </c>
    </row>
    <row r="337" customFormat="false" ht="15" hidden="false" customHeight="true" outlineLevel="0" collapsed="false">
      <c r="B337" s="57" t="s">
        <v>4716</v>
      </c>
      <c r="C337" s="57" t="s">
        <v>410</v>
      </c>
      <c r="D337" s="57" t="s">
        <v>411</v>
      </c>
      <c r="E337" s="57" t="s">
        <v>5375</v>
      </c>
      <c r="F337" s="57" t="s">
        <v>4718</v>
      </c>
      <c r="G337" s="57" t="s">
        <v>4717</v>
      </c>
      <c r="H337" s="57" t="s">
        <v>5575</v>
      </c>
      <c r="I337" s="58" t="n">
        <v>3.5</v>
      </c>
      <c r="J337" s="57"/>
      <c r="K337" s="57"/>
      <c r="L337" s="58" t="n">
        <v>58.504932642484</v>
      </c>
      <c r="M337" s="58" t="n">
        <v>58.504932642484</v>
      </c>
      <c r="N337" s="57" t="s">
        <v>5440</v>
      </c>
      <c r="O337" s="58" t="n">
        <v>3.30570612728963</v>
      </c>
      <c r="P337" s="58" t="n">
        <v>3.30570612728963</v>
      </c>
      <c r="Q337" s="57" t="n">
        <v>2</v>
      </c>
    </row>
    <row r="338" customFormat="false" ht="15" hidden="false" customHeight="true" outlineLevel="0" collapsed="false">
      <c r="B338" s="57" t="s">
        <v>4716</v>
      </c>
      <c r="C338" s="57" t="s">
        <v>410</v>
      </c>
      <c r="D338" s="57" t="s">
        <v>411</v>
      </c>
      <c r="E338" s="57" t="s">
        <v>5375</v>
      </c>
      <c r="F338" s="57" t="s">
        <v>4718</v>
      </c>
      <c r="G338" s="57" t="s">
        <v>4717</v>
      </c>
      <c r="H338" s="57" t="s">
        <v>5574</v>
      </c>
      <c r="I338" s="58" t="n">
        <v>4</v>
      </c>
      <c r="J338" s="57" t="s">
        <v>341</v>
      </c>
      <c r="K338" s="57" t="s">
        <v>341</v>
      </c>
      <c r="L338" s="58" t="n">
        <v>58.504932642484</v>
      </c>
      <c r="M338" s="58" t="n">
        <v>58.504932642484</v>
      </c>
      <c r="N338" s="57" t="s">
        <v>5440</v>
      </c>
      <c r="O338" s="58" t="n">
        <v>3.30570612728963</v>
      </c>
      <c r="P338" s="58" t="n">
        <v>3.30570612728963</v>
      </c>
      <c r="Q338" s="57" t="n">
        <v>2</v>
      </c>
    </row>
    <row r="339" customFormat="false" ht="15" hidden="false" customHeight="true" outlineLevel="0" collapsed="false">
      <c r="B339" s="57" t="s">
        <v>4716</v>
      </c>
      <c r="C339" s="57" t="s">
        <v>410</v>
      </c>
      <c r="D339" s="57" t="s">
        <v>411</v>
      </c>
      <c r="E339" s="57" t="s">
        <v>5375</v>
      </c>
      <c r="F339" s="57" t="s">
        <v>4718</v>
      </c>
      <c r="G339" s="57" t="s">
        <v>4717</v>
      </c>
      <c r="H339" s="57" t="s">
        <v>5575</v>
      </c>
      <c r="I339" s="58" t="n">
        <v>4</v>
      </c>
      <c r="J339" s="57"/>
      <c r="K339" s="57"/>
      <c r="L339" s="58" t="n">
        <v>58.504932642484</v>
      </c>
      <c r="M339" s="58" t="n">
        <v>58.504932642484</v>
      </c>
      <c r="N339" s="57" t="s">
        <v>5440</v>
      </c>
      <c r="O339" s="58" t="n">
        <v>3.30570612728963</v>
      </c>
      <c r="P339" s="58" t="n">
        <v>3.30570612728963</v>
      </c>
      <c r="Q339" s="57" t="n">
        <v>2</v>
      </c>
    </row>
    <row r="340" customFormat="false" ht="15" hidden="false" customHeight="true" outlineLevel="0" collapsed="false">
      <c r="B340" s="57" t="s">
        <v>4716</v>
      </c>
      <c r="C340" s="57" t="s">
        <v>410</v>
      </c>
      <c r="D340" s="57" t="s">
        <v>411</v>
      </c>
      <c r="E340" s="57" t="s">
        <v>5375</v>
      </c>
      <c r="F340" s="57" t="s">
        <v>4718</v>
      </c>
      <c r="G340" s="57" t="s">
        <v>4717</v>
      </c>
      <c r="H340" s="57" t="s">
        <v>5574</v>
      </c>
      <c r="I340" s="58" t="n">
        <v>4.5</v>
      </c>
      <c r="J340" s="57" t="s">
        <v>341</v>
      </c>
      <c r="K340" s="57" t="s">
        <v>341</v>
      </c>
      <c r="L340" s="58" t="n">
        <v>58.504932642484</v>
      </c>
      <c r="M340" s="58" t="n">
        <v>58.504932642484</v>
      </c>
      <c r="N340" s="57" t="s">
        <v>5440</v>
      </c>
      <c r="O340" s="58" t="n">
        <v>3.30570612728963</v>
      </c>
      <c r="P340" s="58" t="n">
        <v>3.30570612728963</v>
      </c>
      <c r="Q340" s="57" t="n">
        <v>2</v>
      </c>
    </row>
    <row r="341" customFormat="false" ht="15" hidden="false" customHeight="true" outlineLevel="0" collapsed="false">
      <c r="B341" s="57" t="s">
        <v>4716</v>
      </c>
      <c r="C341" s="57" t="s">
        <v>410</v>
      </c>
      <c r="D341" s="57" t="s">
        <v>411</v>
      </c>
      <c r="E341" s="57" t="s">
        <v>5375</v>
      </c>
      <c r="F341" s="57" t="s">
        <v>4718</v>
      </c>
      <c r="G341" s="57" t="s">
        <v>4717</v>
      </c>
      <c r="H341" s="57" t="s">
        <v>5575</v>
      </c>
      <c r="I341" s="58" t="n">
        <v>4.5</v>
      </c>
      <c r="J341" s="57"/>
      <c r="K341" s="57"/>
      <c r="L341" s="58" t="n">
        <v>58.504932642484</v>
      </c>
      <c r="M341" s="58" t="n">
        <v>58.504932642484</v>
      </c>
      <c r="N341" s="57" t="s">
        <v>5440</v>
      </c>
      <c r="O341" s="58" t="n">
        <v>3.30570612728963</v>
      </c>
      <c r="P341" s="58" t="n">
        <v>3.30570612728963</v>
      </c>
      <c r="Q341" s="57" t="n">
        <v>2</v>
      </c>
    </row>
    <row r="342" customFormat="false" ht="15" hidden="false" customHeight="true" outlineLevel="0" collapsed="false">
      <c r="B342" s="57" t="s">
        <v>4716</v>
      </c>
      <c r="C342" s="57" t="s">
        <v>363</v>
      </c>
      <c r="D342" s="57" t="s">
        <v>364</v>
      </c>
      <c r="E342" s="57" t="s">
        <v>5578</v>
      </c>
      <c r="F342" s="57" t="s">
        <v>4718</v>
      </c>
      <c r="G342" s="57" t="s">
        <v>4717</v>
      </c>
      <c r="H342" s="57" t="s">
        <v>5574</v>
      </c>
      <c r="I342" s="58" t="n">
        <v>3.5</v>
      </c>
      <c r="J342" s="57"/>
      <c r="K342" s="57" t="s">
        <v>5455</v>
      </c>
      <c r="L342" s="58" t="n">
        <v>0</v>
      </c>
      <c r="M342" s="58" t="n">
        <v>73.5351539822399</v>
      </c>
      <c r="N342" s="57" t="s">
        <v>5418</v>
      </c>
      <c r="O342" s="58" t="n">
        <v>12.2623784397645</v>
      </c>
      <c r="P342" s="58" t="n">
        <v>2.55447626726108</v>
      </c>
      <c r="Q342" s="57" t="n">
        <v>2</v>
      </c>
    </row>
    <row r="343" customFormat="false" ht="15" hidden="false" customHeight="true" outlineLevel="0" collapsed="false">
      <c r="B343" s="57" t="s">
        <v>4716</v>
      </c>
      <c r="C343" s="57" t="s">
        <v>363</v>
      </c>
      <c r="D343" s="57" t="s">
        <v>364</v>
      </c>
      <c r="E343" s="57" t="s">
        <v>5578</v>
      </c>
      <c r="F343" s="57" t="s">
        <v>4718</v>
      </c>
      <c r="G343" s="57" t="s">
        <v>4717</v>
      </c>
      <c r="H343" s="57" t="s">
        <v>5575</v>
      </c>
      <c r="I343" s="58" t="n">
        <v>3.5</v>
      </c>
      <c r="J343" s="57"/>
      <c r="K343" s="57"/>
      <c r="L343" s="58" t="n">
        <v>0</v>
      </c>
      <c r="M343" s="58" t="n">
        <v>73.5351539822399</v>
      </c>
      <c r="N343" s="57" t="s">
        <v>5418</v>
      </c>
      <c r="O343" s="58" t="n">
        <v>12.2623784397645</v>
      </c>
      <c r="P343" s="58" t="n">
        <v>2.55447626726108</v>
      </c>
      <c r="Q343" s="57" t="n">
        <v>2</v>
      </c>
    </row>
    <row r="344" customFormat="false" ht="15" hidden="false" customHeight="true" outlineLevel="0" collapsed="false">
      <c r="B344" s="57" t="s">
        <v>4716</v>
      </c>
      <c r="C344" s="57" t="s">
        <v>363</v>
      </c>
      <c r="D344" s="57" t="s">
        <v>364</v>
      </c>
      <c r="E344" s="57" t="s">
        <v>5578</v>
      </c>
      <c r="F344" s="57" t="s">
        <v>4718</v>
      </c>
      <c r="G344" s="57" t="s">
        <v>4717</v>
      </c>
      <c r="H344" s="57" t="s">
        <v>5574</v>
      </c>
      <c r="I344" s="58" t="n">
        <v>4</v>
      </c>
      <c r="J344" s="57"/>
      <c r="K344" s="57" t="s">
        <v>5455</v>
      </c>
      <c r="L344" s="58" t="n">
        <v>0</v>
      </c>
      <c r="M344" s="58" t="n">
        <v>73.5351539822399</v>
      </c>
      <c r="N344" s="57" t="s">
        <v>5418</v>
      </c>
      <c r="O344" s="58" t="n">
        <v>12.2623784397645</v>
      </c>
      <c r="P344" s="58" t="n">
        <v>2.55447626726108</v>
      </c>
      <c r="Q344" s="57" t="n">
        <v>2</v>
      </c>
    </row>
    <row r="345" customFormat="false" ht="15" hidden="false" customHeight="true" outlineLevel="0" collapsed="false">
      <c r="B345" s="57" t="s">
        <v>4716</v>
      </c>
      <c r="C345" s="57" t="s">
        <v>363</v>
      </c>
      <c r="D345" s="57" t="s">
        <v>364</v>
      </c>
      <c r="E345" s="57" t="s">
        <v>5578</v>
      </c>
      <c r="F345" s="57" t="s">
        <v>4718</v>
      </c>
      <c r="G345" s="57" t="s">
        <v>4717</v>
      </c>
      <c r="H345" s="57" t="s">
        <v>5575</v>
      </c>
      <c r="I345" s="58" t="n">
        <v>4</v>
      </c>
      <c r="J345" s="57"/>
      <c r="K345" s="57" t="s">
        <v>5455</v>
      </c>
      <c r="L345" s="58" t="n">
        <v>0</v>
      </c>
      <c r="M345" s="58" t="n">
        <v>73.5351539822399</v>
      </c>
      <c r="N345" s="57" t="s">
        <v>5418</v>
      </c>
      <c r="O345" s="58" t="n">
        <v>12.2623784397645</v>
      </c>
      <c r="P345" s="58" t="n">
        <v>2.55447626726108</v>
      </c>
      <c r="Q345" s="57" t="n">
        <v>2</v>
      </c>
    </row>
    <row r="346" customFormat="false" ht="15" hidden="false" customHeight="true" outlineLevel="0" collapsed="false">
      <c r="B346" s="57" t="s">
        <v>4716</v>
      </c>
      <c r="C346" s="57" t="s">
        <v>363</v>
      </c>
      <c r="D346" s="57" t="s">
        <v>364</v>
      </c>
      <c r="E346" s="57" t="s">
        <v>5578</v>
      </c>
      <c r="F346" s="57" t="s">
        <v>4718</v>
      </c>
      <c r="G346" s="57" t="s">
        <v>4717</v>
      </c>
      <c r="H346" s="57" t="s">
        <v>5574</v>
      </c>
      <c r="I346" s="58" t="n">
        <v>4.5</v>
      </c>
      <c r="J346" s="57"/>
      <c r="K346" s="57" t="s">
        <v>5455</v>
      </c>
      <c r="L346" s="58" t="n">
        <v>0</v>
      </c>
      <c r="M346" s="58" t="n">
        <v>73.5351539822399</v>
      </c>
      <c r="N346" s="57" t="s">
        <v>5418</v>
      </c>
      <c r="O346" s="58" t="n">
        <v>12.2623784397645</v>
      </c>
      <c r="P346" s="58" t="n">
        <v>2.55447626726108</v>
      </c>
      <c r="Q346" s="57" t="n">
        <v>2</v>
      </c>
    </row>
    <row r="347" customFormat="false" ht="15" hidden="false" customHeight="true" outlineLevel="0" collapsed="false">
      <c r="B347" s="57" t="s">
        <v>4716</v>
      </c>
      <c r="C347" s="57" t="s">
        <v>363</v>
      </c>
      <c r="D347" s="57" t="s">
        <v>364</v>
      </c>
      <c r="E347" s="57" t="s">
        <v>5578</v>
      </c>
      <c r="F347" s="57" t="s">
        <v>4718</v>
      </c>
      <c r="G347" s="57" t="s">
        <v>4717</v>
      </c>
      <c r="H347" s="57" t="s">
        <v>5575</v>
      </c>
      <c r="I347" s="58" t="n">
        <v>4.5</v>
      </c>
      <c r="J347" s="57"/>
      <c r="K347" s="57" t="s">
        <v>5455</v>
      </c>
      <c r="L347" s="58" t="n">
        <v>0</v>
      </c>
      <c r="M347" s="58" t="n">
        <v>73.5351539822399</v>
      </c>
      <c r="N347" s="57" t="s">
        <v>5418</v>
      </c>
      <c r="O347" s="58" t="n">
        <v>12.2623784397645</v>
      </c>
      <c r="P347" s="58" t="n">
        <v>2.55447626726108</v>
      </c>
      <c r="Q347" s="57" t="n">
        <v>2</v>
      </c>
    </row>
    <row r="348" customFormat="false" ht="15" hidden="false" customHeight="true" outlineLevel="0" collapsed="false">
      <c r="B348" s="57" t="s">
        <v>4716</v>
      </c>
      <c r="C348" s="57" t="s">
        <v>354</v>
      </c>
      <c r="D348" s="57" t="s">
        <v>355</v>
      </c>
      <c r="E348" s="57" t="s">
        <v>5578</v>
      </c>
      <c r="F348" s="57" t="s">
        <v>4718</v>
      </c>
      <c r="G348" s="57" t="s">
        <v>4717</v>
      </c>
      <c r="H348" s="57" t="s">
        <v>5574</v>
      </c>
      <c r="I348" s="58" t="n">
        <v>3.5</v>
      </c>
      <c r="J348" s="57"/>
      <c r="K348" s="57" t="s">
        <v>5455</v>
      </c>
      <c r="L348" s="58" t="n">
        <v>0</v>
      </c>
      <c r="M348" s="58" t="n">
        <v>98.464421208738</v>
      </c>
      <c r="N348" s="57" t="s">
        <v>5432</v>
      </c>
      <c r="O348" s="58" t="n">
        <v>12.4691666521865</v>
      </c>
      <c r="P348" s="58" t="n">
        <v>2.90504750391452</v>
      </c>
      <c r="Q348" s="57" t="n">
        <v>2</v>
      </c>
    </row>
    <row r="349" customFormat="false" ht="15" hidden="false" customHeight="true" outlineLevel="0" collapsed="false">
      <c r="B349" s="57" t="s">
        <v>4716</v>
      </c>
      <c r="C349" s="57" t="s">
        <v>354</v>
      </c>
      <c r="D349" s="57" t="s">
        <v>355</v>
      </c>
      <c r="E349" s="57" t="s">
        <v>5578</v>
      </c>
      <c r="F349" s="57" t="s">
        <v>4718</v>
      </c>
      <c r="G349" s="57" t="s">
        <v>4717</v>
      </c>
      <c r="H349" s="57" t="s">
        <v>5575</v>
      </c>
      <c r="I349" s="58" t="n">
        <v>3.5</v>
      </c>
      <c r="J349" s="57"/>
      <c r="K349" s="57" t="s">
        <v>5455</v>
      </c>
      <c r="L349" s="58" t="n">
        <v>0</v>
      </c>
      <c r="M349" s="58" t="n">
        <v>98.464421208738</v>
      </c>
      <c r="N349" s="57" t="s">
        <v>5432</v>
      </c>
      <c r="O349" s="58" t="n">
        <v>12.4691666521865</v>
      </c>
      <c r="P349" s="58" t="n">
        <v>2.90504750391452</v>
      </c>
      <c r="Q349" s="57" t="n">
        <v>2</v>
      </c>
    </row>
    <row r="350" customFormat="false" ht="15" hidden="false" customHeight="true" outlineLevel="0" collapsed="false">
      <c r="B350" s="57" t="s">
        <v>4716</v>
      </c>
      <c r="C350" s="57" t="s">
        <v>354</v>
      </c>
      <c r="D350" s="57" t="s">
        <v>355</v>
      </c>
      <c r="E350" s="57" t="s">
        <v>5578</v>
      </c>
      <c r="F350" s="57" t="s">
        <v>4718</v>
      </c>
      <c r="G350" s="57" t="s">
        <v>4717</v>
      </c>
      <c r="H350" s="57" t="s">
        <v>5574</v>
      </c>
      <c r="I350" s="58" t="n">
        <v>4</v>
      </c>
      <c r="J350" s="57"/>
      <c r="K350" s="57" t="s">
        <v>5455</v>
      </c>
      <c r="L350" s="58" t="n">
        <v>0</v>
      </c>
      <c r="M350" s="58" t="n">
        <v>98.464421208738</v>
      </c>
      <c r="N350" s="57" t="s">
        <v>5432</v>
      </c>
      <c r="O350" s="58" t="n">
        <v>12.4691666521865</v>
      </c>
      <c r="P350" s="58" t="n">
        <v>2.90504750391452</v>
      </c>
      <c r="Q350" s="57" t="n">
        <v>2</v>
      </c>
    </row>
    <row r="351" customFormat="false" ht="15" hidden="false" customHeight="true" outlineLevel="0" collapsed="false">
      <c r="B351" s="57" t="s">
        <v>4716</v>
      </c>
      <c r="C351" s="57" t="s">
        <v>354</v>
      </c>
      <c r="D351" s="57" t="s">
        <v>355</v>
      </c>
      <c r="E351" s="57" t="s">
        <v>5578</v>
      </c>
      <c r="F351" s="57" t="s">
        <v>4718</v>
      </c>
      <c r="G351" s="57" t="s">
        <v>4717</v>
      </c>
      <c r="H351" s="57" t="s">
        <v>5575</v>
      </c>
      <c r="I351" s="58" t="n">
        <v>4</v>
      </c>
      <c r="J351" s="57"/>
      <c r="K351" s="57" t="s">
        <v>5455</v>
      </c>
      <c r="L351" s="58" t="n">
        <v>0</v>
      </c>
      <c r="M351" s="58" t="n">
        <v>98.464421208738</v>
      </c>
      <c r="N351" s="57" t="s">
        <v>5432</v>
      </c>
      <c r="O351" s="58" t="n">
        <v>12.4691666521865</v>
      </c>
      <c r="P351" s="58" t="n">
        <v>2.90504750391452</v>
      </c>
      <c r="Q351" s="57" t="n">
        <v>2</v>
      </c>
    </row>
    <row r="352" customFormat="false" ht="15" hidden="false" customHeight="true" outlineLevel="0" collapsed="false">
      <c r="B352" s="57" t="s">
        <v>4716</v>
      </c>
      <c r="C352" s="57" t="s">
        <v>354</v>
      </c>
      <c r="D352" s="57" t="s">
        <v>355</v>
      </c>
      <c r="E352" s="57" t="s">
        <v>5578</v>
      </c>
      <c r="F352" s="57" t="s">
        <v>4718</v>
      </c>
      <c r="G352" s="57" t="s">
        <v>4717</v>
      </c>
      <c r="H352" s="57" t="s">
        <v>5574</v>
      </c>
      <c r="I352" s="58" t="n">
        <v>4.5</v>
      </c>
      <c r="J352" s="57"/>
      <c r="K352" s="57" t="s">
        <v>5455</v>
      </c>
      <c r="L352" s="58" t="n">
        <v>0</v>
      </c>
      <c r="M352" s="58" t="n">
        <v>98.464421208738</v>
      </c>
      <c r="N352" s="57" t="s">
        <v>5432</v>
      </c>
      <c r="O352" s="58" t="n">
        <v>12.4691666521865</v>
      </c>
      <c r="P352" s="58" t="n">
        <v>2.90504750391452</v>
      </c>
      <c r="Q352" s="57" t="n">
        <v>2</v>
      </c>
    </row>
    <row r="353" customFormat="false" ht="15" hidden="false" customHeight="true" outlineLevel="0" collapsed="false">
      <c r="B353" s="57" t="s">
        <v>4716</v>
      </c>
      <c r="C353" s="57" t="s">
        <v>354</v>
      </c>
      <c r="D353" s="57" t="s">
        <v>355</v>
      </c>
      <c r="E353" s="57" t="s">
        <v>5578</v>
      </c>
      <c r="F353" s="57" t="s">
        <v>4718</v>
      </c>
      <c r="G353" s="57" t="s">
        <v>4717</v>
      </c>
      <c r="H353" s="57" t="s">
        <v>5575</v>
      </c>
      <c r="I353" s="58" t="n">
        <v>4.5</v>
      </c>
      <c r="J353" s="57"/>
      <c r="K353" s="57" t="s">
        <v>5455</v>
      </c>
      <c r="L353" s="58" t="n">
        <v>0</v>
      </c>
      <c r="M353" s="58" t="n">
        <v>98.464421208738</v>
      </c>
      <c r="N353" s="57" t="s">
        <v>5432</v>
      </c>
      <c r="O353" s="58" t="n">
        <v>12.4691666521865</v>
      </c>
      <c r="P353" s="58" t="n">
        <v>2.90504750391452</v>
      </c>
      <c r="Q353" s="57" t="n">
        <v>2</v>
      </c>
    </row>
    <row r="354" customFormat="false" ht="15" hidden="false" customHeight="true" outlineLevel="0" collapsed="false">
      <c r="B354" s="57" t="s">
        <v>4716</v>
      </c>
      <c r="C354" s="57" t="s">
        <v>331</v>
      </c>
      <c r="D354" s="57" t="s">
        <v>332</v>
      </c>
      <c r="E354" s="57" t="s">
        <v>5578</v>
      </c>
      <c r="F354" s="57" t="s">
        <v>4718</v>
      </c>
      <c r="G354" s="57" t="s">
        <v>4717</v>
      </c>
      <c r="H354" s="57" t="s">
        <v>5574</v>
      </c>
      <c r="I354" s="58" t="n">
        <v>3.5</v>
      </c>
      <c r="J354" s="57"/>
      <c r="K354" s="57" t="s">
        <v>5455</v>
      </c>
      <c r="L354" s="58" t="n">
        <v>0</v>
      </c>
      <c r="M354" s="58" t="n">
        <v>98.4582412668694</v>
      </c>
      <c r="N354" s="57" t="s">
        <v>5423</v>
      </c>
      <c r="O354" s="58" t="n">
        <v>6.98859835732459</v>
      </c>
      <c r="P354" s="58" t="n">
        <v>2.43579268411742</v>
      </c>
      <c r="Q354" s="57" t="n">
        <v>2</v>
      </c>
    </row>
    <row r="355" customFormat="false" ht="15" hidden="false" customHeight="true" outlineLevel="0" collapsed="false">
      <c r="B355" s="57" t="s">
        <v>4716</v>
      </c>
      <c r="C355" s="57" t="s">
        <v>331</v>
      </c>
      <c r="D355" s="57" t="s">
        <v>332</v>
      </c>
      <c r="E355" s="57" t="s">
        <v>5578</v>
      </c>
      <c r="F355" s="57" t="s">
        <v>4718</v>
      </c>
      <c r="G355" s="57" t="s">
        <v>4717</v>
      </c>
      <c r="H355" s="57" t="s">
        <v>5575</v>
      </c>
      <c r="I355" s="58" t="n">
        <v>3.5</v>
      </c>
      <c r="J355" s="57"/>
      <c r="K355" s="57" t="s">
        <v>5455</v>
      </c>
      <c r="L355" s="58" t="n">
        <v>0</v>
      </c>
      <c r="M355" s="58" t="n">
        <v>98.4582412668694</v>
      </c>
      <c r="N355" s="57" t="s">
        <v>5423</v>
      </c>
      <c r="O355" s="58" t="n">
        <v>6.98859835732459</v>
      </c>
      <c r="P355" s="58" t="n">
        <v>2.43579268411742</v>
      </c>
      <c r="Q355" s="57" t="n">
        <v>2</v>
      </c>
    </row>
    <row r="356" customFormat="false" ht="15" hidden="false" customHeight="true" outlineLevel="0" collapsed="false">
      <c r="B356" s="57" t="s">
        <v>4716</v>
      </c>
      <c r="C356" s="57" t="s">
        <v>331</v>
      </c>
      <c r="D356" s="57" t="s">
        <v>332</v>
      </c>
      <c r="E356" s="57" t="s">
        <v>5578</v>
      </c>
      <c r="F356" s="57" t="s">
        <v>4718</v>
      </c>
      <c r="G356" s="57" t="s">
        <v>4717</v>
      </c>
      <c r="H356" s="57" t="s">
        <v>5574</v>
      </c>
      <c r="I356" s="58" t="n">
        <v>4</v>
      </c>
      <c r="J356" s="57"/>
      <c r="K356" s="57" t="s">
        <v>5455</v>
      </c>
      <c r="L356" s="58" t="n">
        <v>0</v>
      </c>
      <c r="M356" s="58" t="n">
        <v>98.4582412668694</v>
      </c>
      <c r="N356" s="57" t="s">
        <v>5423</v>
      </c>
      <c r="O356" s="58" t="n">
        <v>6.98859835732459</v>
      </c>
      <c r="P356" s="58" t="n">
        <v>2.43579268411742</v>
      </c>
      <c r="Q356" s="57" t="n">
        <v>2</v>
      </c>
    </row>
    <row r="357" customFormat="false" ht="15" hidden="false" customHeight="true" outlineLevel="0" collapsed="false">
      <c r="B357" s="57" t="s">
        <v>4716</v>
      </c>
      <c r="C357" s="57" t="s">
        <v>331</v>
      </c>
      <c r="D357" s="57" t="s">
        <v>332</v>
      </c>
      <c r="E357" s="57" t="s">
        <v>5578</v>
      </c>
      <c r="F357" s="57" t="s">
        <v>4718</v>
      </c>
      <c r="G357" s="57" t="s">
        <v>4717</v>
      </c>
      <c r="H357" s="57" t="s">
        <v>5575</v>
      </c>
      <c r="I357" s="58" t="n">
        <v>4</v>
      </c>
      <c r="J357" s="57"/>
      <c r="K357" s="57" t="s">
        <v>5455</v>
      </c>
      <c r="L357" s="58" t="n">
        <v>0</v>
      </c>
      <c r="M357" s="58" t="n">
        <v>98.4582412668694</v>
      </c>
      <c r="N357" s="57" t="s">
        <v>5423</v>
      </c>
      <c r="O357" s="58" t="n">
        <v>6.98859835732459</v>
      </c>
      <c r="P357" s="58" t="n">
        <v>2.43579268411742</v>
      </c>
      <c r="Q357" s="57" t="n">
        <v>2</v>
      </c>
    </row>
    <row r="358" customFormat="false" ht="15" hidden="false" customHeight="true" outlineLevel="0" collapsed="false">
      <c r="B358" s="57" t="s">
        <v>4716</v>
      </c>
      <c r="C358" s="57" t="s">
        <v>331</v>
      </c>
      <c r="D358" s="57" t="s">
        <v>332</v>
      </c>
      <c r="E358" s="57" t="s">
        <v>5578</v>
      </c>
      <c r="F358" s="57" t="s">
        <v>4718</v>
      </c>
      <c r="G358" s="57" t="s">
        <v>4717</v>
      </c>
      <c r="H358" s="57" t="s">
        <v>5574</v>
      </c>
      <c r="I358" s="58" t="n">
        <v>4.5</v>
      </c>
      <c r="J358" s="57"/>
      <c r="K358" s="57" t="s">
        <v>5455</v>
      </c>
      <c r="L358" s="58" t="n">
        <v>0</v>
      </c>
      <c r="M358" s="58" t="n">
        <v>98.4582412668694</v>
      </c>
      <c r="N358" s="57" t="s">
        <v>5423</v>
      </c>
      <c r="O358" s="58" t="n">
        <v>6.98859835732459</v>
      </c>
      <c r="P358" s="58" t="n">
        <v>2.43579268411742</v>
      </c>
      <c r="Q358" s="57" t="n">
        <v>2</v>
      </c>
    </row>
    <row r="359" customFormat="false" ht="15" hidden="false" customHeight="true" outlineLevel="0" collapsed="false">
      <c r="B359" s="57" t="s">
        <v>4716</v>
      </c>
      <c r="C359" s="57" t="s">
        <v>331</v>
      </c>
      <c r="D359" s="57" t="s">
        <v>332</v>
      </c>
      <c r="E359" s="57" t="s">
        <v>5578</v>
      </c>
      <c r="F359" s="57" t="s">
        <v>4718</v>
      </c>
      <c r="G359" s="57" t="s">
        <v>4717</v>
      </c>
      <c r="H359" s="57" t="s">
        <v>5575</v>
      </c>
      <c r="I359" s="58" t="n">
        <v>4.5</v>
      </c>
      <c r="J359" s="57"/>
      <c r="K359" s="57" t="s">
        <v>5455</v>
      </c>
      <c r="L359" s="58" t="n">
        <v>0</v>
      </c>
      <c r="M359" s="58" t="n">
        <v>98.4582412668694</v>
      </c>
      <c r="N359" s="57" t="s">
        <v>5423</v>
      </c>
      <c r="O359" s="58" t="n">
        <v>6.98859835732459</v>
      </c>
      <c r="P359" s="58" t="n">
        <v>2.43579268411742</v>
      </c>
      <c r="Q359" s="57" t="n">
        <v>2</v>
      </c>
    </row>
    <row r="360" customFormat="false" ht="15" hidden="false" customHeight="true" outlineLevel="0" collapsed="false">
      <c r="B360" s="57" t="s">
        <v>4716</v>
      </c>
      <c r="C360" s="57" t="s">
        <v>320</v>
      </c>
      <c r="D360" s="57" t="s">
        <v>321</v>
      </c>
      <c r="E360" s="57" t="s">
        <v>5576</v>
      </c>
      <c r="F360" s="57" t="s">
        <v>4718</v>
      </c>
      <c r="G360" s="57" t="s">
        <v>4717</v>
      </c>
      <c r="H360" s="57" t="s">
        <v>5574</v>
      </c>
      <c r="I360" s="58" t="n">
        <v>3.5</v>
      </c>
      <c r="J360" s="57"/>
      <c r="K360" s="57" t="s">
        <v>5455</v>
      </c>
      <c r="L360" s="58" t="n">
        <v>65.3671234266414</v>
      </c>
      <c r="M360" s="58" t="n">
        <v>97.2405731268187</v>
      </c>
      <c r="N360" s="57" t="s">
        <v>5411</v>
      </c>
      <c r="O360" s="58" t="n">
        <v>3.86227937881244</v>
      </c>
      <c r="P360" s="58" t="n">
        <v>2.97755251842849</v>
      </c>
      <c r="Q360" s="57" t="n">
        <v>2</v>
      </c>
    </row>
    <row r="361" customFormat="false" ht="15" hidden="false" customHeight="true" outlineLevel="0" collapsed="false">
      <c r="B361" s="57" t="s">
        <v>4716</v>
      </c>
      <c r="C361" s="57" t="s">
        <v>320</v>
      </c>
      <c r="D361" s="57" t="s">
        <v>321</v>
      </c>
      <c r="E361" s="57" t="s">
        <v>5576</v>
      </c>
      <c r="F361" s="57" t="s">
        <v>4718</v>
      </c>
      <c r="G361" s="57" t="s">
        <v>4717</v>
      </c>
      <c r="H361" s="57" t="s">
        <v>5575</v>
      </c>
      <c r="I361" s="58" t="n">
        <v>3.5</v>
      </c>
      <c r="J361" s="57"/>
      <c r="K361" s="57" t="s">
        <v>5455</v>
      </c>
      <c r="L361" s="58" t="n">
        <v>65.3671234266414</v>
      </c>
      <c r="M361" s="58" t="n">
        <v>97.2405731268187</v>
      </c>
      <c r="N361" s="57" t="s">
        <v>5411</v>
      </c>
      <c r="O361" s="58" t="n">
        <v>3.86227937881244</v>
      </c>
      <c r="P361" s="58" t="n">
        <v>2.97755251842849</v>
      </c>
      <c r="Q361" s="57" t="n">
        <v>2</v>
      </c>
    </row>
    <row r="362" customFormat="false" ht="15" hidden="false" customHeight="true" outlineLevel="0" collapsed="false">
      <c r="B362" s="57" t="s">
        <v>4716</v>
      </c>
      <c r="C362" s="57" t="s">
        <v>320</v>
      </c>
      <c r="D362" s="57" t="s">
        <v>321</v>
      </c>
      <c r="E362" s="57" t="s">
        <v>5576</v>
      </c>
      <c r="F362" s="57" t="s">
        <v>4718</v>
      </c>
      <c r="G362" s="57" t="s">
        <v>4717</v>
      </c>
      <c r="H362" s="57" t="s">
        <v>5574</v>
      </c>
      <c r="I362" s="58" t="n">
        <v>4</v>
      </c>
      <c r="J362" s="57" t="s">
        <v>389</v>
      </c>
      <c r="K362" s="57" t="s">
        <v>5577</v>
      </c>
      <c r="L362" s="58" t="n">
        <v>65.3671234266414</v>
      </c>
      <c r="M362" s="58" t="n">
        <v>97.2405731268187</v>
      </c>
      <c r="N362" s="57" t="s">
        <v>5411</v>
      </c>
      <c r="O362" s="58" t="n">
        <v>3.86227937881244</v>
      </c>
      <c r="P362" s="58" t="n">
        <v>2.97755251842849</v>
      </c>
      <c r="Q362" s="57" t="n">
        <v>2</v>
      </c>
    </row>
    <row r="363" customFormat="false" ht="15" hidden="false" customHeight="true" outlineLevel="0" collapsed="false">
      <c r="B363" s="57" t="s">
        <v>4716</v>
      </c>
      <c r="C363" s="57" t="s">
        <v>320</v>
      </c>
      <c r="D363" s="57" t="s">
        <v>321</v>
      </c>
      <c r="E363" s="57" t="s">
        <v>5576</v>
      </c>
      <c r="F363" s="57" t="s">
        <v>4718</v>
      </c>
      <c r="G363" s="57" t="s">
        <v>4717</v>
      </c>
      <c r="H363" s="57" t="s">
        <v>5575</v>
      </c>
      <c r="I363" s="58" t="n">
        <v>4</v>
      </c>
      <c r="J363" s="57"/>
      <c r="K363" s="57" t="s">
        <v>5455</v>
      </c>
      <c r="L363" s="58" t="n">
        <v>65.3671234266414</v>
      </c>
      <c r="M363" s="58" t="n">
        <v>97.2405731268187</v>
      </c>
      <c r="N363" s="57" t="s">
        <v>5411</v>
      </c>
      <c r="O363" s="58" t="n">
        <v>3.86227937881244</v>
      </c>
      <c r="P363" s="58" t="n">
        <v>2.97755251842849</v>
      </c>
      <c r="Q363" s="57" t="n">
        <v>2</v>
      </c>
    </row>
    <row r="364" customFormat="false" ht="15" hidden="false" customHeight="true" outlineLevel="0" collapsed="false">
      <c r="B364" s="57" t="s">
        <v>4716</v>
      </c>
      <c r="C364" s="57" t="s">
        <v>320</v>
      </c>
      <c r="D364" s="57" t="s">
        <v>321</v>
      </c>
      <c r="E364" s="57" t="s">
        <v>5576</v>
      </c>
      <c r="F364" s="57" t="s">
        <v>4718</v>
      </c>
      <c r="G364" s="57" t="s">
        <v>4717</v>
      </c>
      <c r="H364" s="57" t="s">
        <v>5574</v>
      </c>
      <c r="I364" s="58" t="n">
        <v>4.5</v>
      </c>
      <c r="J364" s="57" t="s">
        <v>389</v>
      </c>
      <c r="K364" s="57" t="s">
        <v>5577</v>
      </c>
      <c r="L364" s="58" t="n">
        <v>65.3671234266414</v>
      </c>
      <c r="M364" s="58" t="n">
        <v>97.2405731268187</v>
      </c>
      <c r="N364" s="57" t="s">
        <v>5411</v>
      </c>
      <c r="O364" s="58" t="n">
        <v>3.86227937881244</v>
      </c>
      <c r="P364" s="58" t="n">
        <v>2.97755251842849</v>
      </c>
      <c r="Q364" s="57" t="n">
        <v>2</v>
      </c>
    </row>
    <row r="365" customFormat="false" ht="15" hidden="false" customHeight="true" outlineLevel="0" collapsed="false">
      <c r="B365" s="57" t="s">
        <v>4716</v>
      </c>
      <c r="C365" s="57" t="s">
        <v>320</v>
      </c>
      <c r="D365" s="57" t="s">
        <v>321</v>
      </c>
      <c r="E365" s="57" t="s">
        <v>5576</v>
      </c>
      <c r="F365" s="57" t="s">
        <v>4718</v>
      </c>
      <c r="G365" s="57" t="s">
        <v>4717</v>
      </c>
      <c r="H365" s="57" t="s">
        <v>5575</v>
      </c>
      <c r="I365" s="58" t="n">
        <v>4.5</v>
      </c>
      <c r="J365" s="57"/>
      <c r="K365" s="57" t="s">
        <v>5455</v>
      </c>
      <c r="L365" s="58" t="n">
        <v>65.3671234266414</v>
      </c>
      <c r="M365" s="58" t="n">
        <v>97.2405731268187</v>
      </c>
      <c r="N365" s="57" t="s">
        <v>5411</v>
      </c>
      <c r="O365" s="58" t="n">
        <v>3.86227937881244</v>
      </c>
      <c r="P365" s="58" t="n">
        <v>2.97755251842849</v>
      </c>
      <c r="Q365" s="57" t="n">
        <v>2</v>
      </c>
    </row>
    <row r="366" customFormat="false" ht="15" hidden="false" customHeight="true" outlineLevel="0" collapsed="false">
      <c r="B366" s="57" t="s">
        <v>4716</v>
      </c>
      <c r="C366" s="57" t="s">
        <v>305</v>
      </c>
      <c r="D366" s="57" t="s">
        <v>306</v>
      </c>
      <c r="E366" s="57" t="s">
        <v>5578</v>
      </c>
      <c r="F366" s="57" t="s">
        <v>4718</v>
      </c>
      <c r="G366" s="57" t="s">
        <v>4717</v>
      </c>
      <c r="H366" s="57" t="s">
        <v>5574</v>
      </c>
      <c r="I366" s="58" t="n">
        <v>3.5</v>
      </c>
      <c r="J366" s="57"/>
      <c r="K366" s="57" t="s">
        <v>5455</v>
      </c>
      <c r="L366" s="58" t="n">
        <v>0</v>
      </c>
      <c r="M366" s="58" t="n">
        <v>63.1001292398911</v>
      </c>
      <c r="N366" s="57" t="s">
        <v>5440</v>
      </c>
      <c r="O366" s="58" t="n">
        <v>10.7807764098881</v>
      </c>
      <c r="P366" s="58" t="n">
        <v>3.24320967561458</v>
      </c>
      <c r="Q366" s="57" t="n">
        <v>2</v>
      </c>
    </row>
    <row r="367" customFormat="false" ht="15" hidden="false" customHeight="true" outlineLevel="0" collapsed="false">
      <c r="B367" s="57" t="s">
        <v>4716</v>
      </c>
      <c r="C367" s="57" t="s">
        <v>305</v>
      </c>
      <c r="D367" s="57" t="s">
        <v>306</v>
      </c>
      <c r="E367" s="57" t="s">
        <v>5578</v>
      </c>
      <c r="F367" s="57" t="s">
        <v>4718</v>
      </c>
      <c r="G367" s="57" t="s">
        <v>4717</v>
      </c>
      <c r="H367" s="57" t="s">
        <v>5575</v>
      </c>
      <c r="I367" s="58" t="n">
        <v>3.5</v>
      </c>
      <c r="J367" s="57"/>
      <c r="K367" s="57" t="s">
        <v>5455</v>
      </c>
      <c r="L367" s="58" t="n">
        <v>0</v>
      </c>
      <c r="M367" s="58" t="n">
        <v>63.1001292398911</v>
      </c>
      <c r="N367" s="57" t="s">
        <v>5440</v>
      </c>
      <c r="O367" s="58" t="n">
        <v>10.7807764098881</v>
      </c>
      <c r="P367" s="58" t="n">
        <v>3.24320967561458</v>
      </c>
      <c r="Q367" s="57" t="n">
        <v>2</v>
      </c>
    </row>
    <row r="368" customFormat="false" ht="15" hidden="false" customHeight="true" outlineLevel="0" collapsed="false">
      <c r="B368" s="57" t="s">
        <v>4716</v>
      </c>
      <c r="C368" s="57" t="s">
        <v>305</v>
      </c>
      <c r="D368" s="57" t="s">
        <v>306</v>
      </c>
      <c r="E368" s="57" t="s">
        <v>5578</v>
      </c>
      <c r="F368" s="57" t="s">
        <v>4718</v>
      </c>
      <c r="G368" s="57" t="s">
        <v>4717</v>
      </c>
      <c r="H368" s="57" t="s">
        <v>5574</v>
      </c>
      <c r="I368" s="58" t="n">
        <v>4</v>
      </c>
      <c r="J368" s="57"/>
      <c r="K368" s="57" t="s">
        <v>5455</v>
      </c>
      <c r="L368" s="58" t="n">
        <v>0</v>
      </c>
      <c r="M368" s="58" t="n">
        <v>63.1001292398911</v>
      </c>
      <c r="N368" s="57" t="s">
        <v>5440</v>
      </c>
      <c r="O368" s="58" t="n">
        <v>10.7807764098881</v>
      </c>
      <c r="P368" s="58" t="n">
        <v>3.24320967561458</v>
      </c>
      <c r="Q368" s="57" t="n">
        <v>2</v>
      </c>
    </row>
    <row r="369" customFormat="false" ht="15" hidden="false" customHeight="true" outlineLevel="0" collapsed="false">
      <c r="B369" s="57" t="s">
        <v>4716</v>
      </c>
      <c r="C369" s="57" t="s">
        <v>305</v>
      </c>
      <c r="D369" s="57" t="s">
        <v>306</v>
      </c>
      <c r="E369" s="57" t="s">
        <v>5578</v>
      </c>
      <c r="F369" s="57" t="s">
        <v>4718</v>
      </c>
      <c r="G369" s="57" t="s">
        <v>4717</v>
      </c>
      <c r="H369" s="57" t="s">
        <v>5575</v>
      </c>
      <c r="I369" s="58" t="n">
        <v>4</v>
      </c>
      <c r="J369" s="57"/>
      <c r="K369" s="57" t="s">
        <v>5455</v>
      </c>
      <c r="L369" s="58" t="n">
        <v>0</v>
      </c>
      <c r="M369" s="58" t="n">
        <v>63.1001292398911</v>
      </c>
      <c r="N369" s="57" t="s">
        <v>5440</v>
      </c>
      <c r="O369" s="58" t="n">
        <v>10.7807764098881</v>
      </c>
      <c r="P369" s="58" t="n">
        <v>3.24320967561458</v>
      </c>
      <c r="Q369" s="57" t="n">
        <v>2</v>
      </c>
    </row>
    <row r="370" customFormat="false" ht="15" hidden="false" customHeight="true" outlineLevel="0" collapsed="false">
      <c r="B370" s="57" t="s">
        <v>4716</v>
      </c>
      <c r="C370" s="57" t="s">
        <v>305</v>
      </c>
      <c r="D370" s="57" t="s">
        <v>306</v>
      </c>
      <c r="E370" s="57" t="s">
        <v>5578</v>
      </c>
      <c r="F370" s="57" t="s">
        <v>4718</v>
      </c>
      <c r="G370" s="57" t="s">
        <v>4717</v>
      </c>
      <c r="H370" s="57" t="s">
        <v>5574</v>
      </c>
      <c r="I370" s="58" t="n">
        <v>4.5</v>
      </c>
      <c r="J370" s="57"/>
      <c r="K370" s="57" t="s">
        <v>5455</v>
      </c>
      <c r="L370" s="58" t="n">
        <v>0</v>
      </c>
      <c r="M370" s="58" t="n">
        <v>63.1001292398911</v>
      </c>
      <c r="N370" s="57" t="s">
        <v>5440</v>
      </c>
      <c r="O370" s="58" t="n">
        <v>10.7807764098881</v>
      </c>
      <c r="P370" s="58" t="n">
        <v>3.24320967561458</v>
      </c>
      <c r="Q370" s="57" t="n">
        <v>2</v>
      </c>
    </row>
    <row r="371" customFormat="false" ht="15" hidden="false" customHeight="true" outlineLevel="0" collapsed="false">
      <c r="B371" s="57" t="s">
        <v>4716</v>
      </c>
      <c r="C371" s="57" t="s">
        <v>305</v>
      </c>
      <c r="D371" s="57" t="s">
        <v>306</v>
      </c>
      <c r="E371" s="57" t="s">
        <v>5578</v>
      </c>
      <c r="F371" s="57" t="s">
        <v>4718</v>
      </c>
      <c r="G371" s="57" t="s">
        <v>4717</v>
      </c>
      <c r="H371" s="57" t="s">
        <v>5575</v>
      </c>
      <c r="I371" s="58" t="n">
        <v>4.5</v>
      </c>
      <c r="J371" s="57"/>
      <c r="K371" s="57" t="s">
        <v>5455</v>
      </c>
      <c r="L371" s="58" t="n">
        <v>0</v>
      </c>
      <c r="M371" s="58" t="n">
        <v>63.1001292398911</v>
      </c>
      <c r="N371" s="57" t="s">
        <v>5440</v>
      </c>
      <c r="O371" s="58" t="n">
        <v>10.7807764098881</v>
      </c>
      <c r="P371" s="58" t="n">
        <v>3.24320967561458</v>
      </c>
      <c r="Q371" s="57" t="n">
        <v>2</v>
      </c>
    </row>
    <row r="372" customFormat="false" ht="15" hidden="false" customHeight="true" outlineLevel="0" collapsed="false">
      <c r="B372" s="57" t="s">
        <v>4716</v>
      </c>
      <c r="C372" s="57" t="s">
        <v>345</v>
      </c>
      <c r="D372" s="57" t="s">
        <v>346</v>
      </c>
      <c r="E372" s="57" t="s">
        <v>5576</v>
      </c>
      <c r="F372" s="57" t="s">
        <v>4718</v>
      </c>
      <c r="G372" s="57" t="s">
        <v>4717</v>
      </c>
      <c r="H372" s="57" t="s">
        <v>5574</v>
      </c>
      <c r="I372" s="58" t="n">
        <v>3.5</v>
      </c>
      <c r="J372" s="57" t="s">
        <v>530</v>
      </c>
      <c r="K372" s="57" t="s">
        <v>530</v>
      </c>
      <c r="L372" s="58" t="n">
        <v>46.0501410533499</v>
      </c>
      <c r="M372" s="58" t="n">
        <v>46.0501410533499</v>
      </c>
      <c r="N372" s="57" t="s">
        <v>5423</v>
      </c>
      <c r="O372" s="58" t="n">
        <v>3.49455261800418</v>
      </c>
      <c r="P372" s="58" t="n">
        <v>3.49455261800418</v>
      </c>
      <c r="Q372" s="57" t="n">
        <v>2</v>
      </c>
    </row>
    <row r="373" customFormat="false" ht="15" hidden="false" customHeight="true" outlineLevel="0" collapsed="false">
      <c r="B373" s="57" t="s">
        <v>4716</v>
      </c>
      <c r="C373" s="57" t="s">
        <v>345</v>
      </c>
      <c r="D373" s="57" t="s">
        <v>346</v>
      </c>
      <c r="E373" s="57" t="s">
        <v>5576</v>
      </c>
      <c r="F373" s="57" t="s">
        <v>4718</v>
      </c>
      <c r="G373" s="57" t="s">
        <v>4717</v>
      </c>
      <c r="H373" s="57" t="s">
        <v>5575</v>
      </c>
      <c r="I373" s="58" t="n">
        <v>3.5</v>
      </c>
      <c r="J373" s="57"/>
      <c r="K373" s="57"/>
      <c r="L373" s="58" t="n">
        <v>46.0501410533499</v>
      </c>
      <c r="M373" s="58" t="n">
        <v>46.0501410533499</v>
      </c>
      <c r="N373" s="57" t="s">
        <v>5423</v>
      </c>
      <c r="O373" s="58" t="n">
        <v>3.49455261800418</v>
      </c>
      <c r="P373" s="58" t="n">
        <v>3.49455261800418</v>
      </c>
      <c r="Q373" s="57" t="n">
        <v>2</v>
      </c>
    </row>
    <row r="374" customFormat="false" ht="15" hidden="false" customHeight="true" outlineLevel="0" collapsed="false">
      <c r="B374" s="57" t="s">
        <v>4716</v>
      </c>
      <c r="C374" s="57" t="s">
        <v>345</v>
      </c>
      <c r="D374" s="57" t="s">
        <v>346</v>
      </c>
      <c r="E374" s="57" t="s">
        <v>5576</v>
      </c>
      <c r="F374" s="57" t="s">
        <v>4718</v>
      </c>
      <c r="G374" s="57" t="s">
        <v>4717</v>
      </c>
      <c r="H374" s="57" t="s">
        <v>5574</v>
      </c>
      <c r="I374" s="58" t="n">
        <v>4</v>
      </c>
      <c r="J374" s="57" t="s">
        <v>530</v>
      </c>
      <c r="K374" s="57" t="s">
        <v>530</v>
      </c>
      <c r="L374" s="58" t="n">
        <v>46.0501410533499</v>
      </c>
      <c r="M374" s="58" t="n">
        <v>46.0501410533499</v>
      </c>
      <c r="N374" s="57" t="s">
        <v>5423</v>
      </c>
      <c r="O374" s="58" t="n">
        <v>3.49455261800418</v>
      </c>
      <c r="P374" s="58" t="n">
        <v>3.49455261800418</v>
      </c>
      <c r="Q374" s="57" t="n">
        <v>2</v>
      </c>
    </row>
    <row r="375" customFormat="false" ht="15" hidden="false" customHeight="true" outlineLevel="0" collapsed="false">
      <c r="B375" s="57" t="s">
        <v>4716</v>
      </c>
      <c r="C375" s="57" t="s">
        <v>345</v>
      </c>
      <c r="D375" s="57" t="s">
        <v>346</v>
      </c>
      <c r="E375" s="57" t="s">
        <v>5576</v>
      </c>
      <c r="F375" s="57" t="s">
        <v>4718</v>
      </c>
      <c r="G375" s="57" t="s">
        <v>4717</v>
      </c>
      <c r="H375" s="57" t="s">
        <v>5575</v>
      </c>
      <c r="I375" s="58" t="n">
        <v>4</v>
      </c>
      <c r="J375" s="57"/>
      <c r="K375" s="57"/>
      <c r="L375" s="58" t="n">
        <v>46.0501410533499</v>
      </c>
      <c r="M375" s="58" t="n">
        <v>46.0501410533499</v>
      </c>
      <c r="N375" s="57" t="s">
        <v>5423</v>
      </c>
      <c r="O375" s="58" t="n">
        <v>3.49455261800418</v>
      </c>
      <c r="P375" s="58" t="n">
        <v>3.49455261800418</v>
      </c>
      <c r="Q375" s="57" t="n">
        <v>2</v>
      </c>
    </row>
    <row r="376" customFormat="false" ht="15" hidden="false" customHeight="true" outlineLevel="0" collapsed="false">
      <c r="B376" s="57" t="s">
        <v>4716</v>
      </c>
      <c r="C376" s="57" t="s">
        <v>345</v>
      </c>
      <c r="D376" s="57" t="s">
        <v>346</v>
      </c>
      <c r="E376" s="57" t="s">
        <v>5576</v>
      </c>
      <c r="F376" s="57" t="s">
        <v>4718</v>
      </c>
      <c r="G376" s="57" t="s">
        <v>4717</v>
      </c>
      <c r="H376" s="57" t="s">
        <v>5574</v>
      </c>
      <c r="I376" s="58" t="n">
        <v>4.5</v>
      </c>
      <c r="J376" s="57" t="s">
        <v>530</v>
      </c>
      <c r="K376" s="57" t="s">
        <v>530</v>
      </c>
      <c r="L376" s="58" t="n">
        <v>46.0501410533499</v>
      </c>
      <c r="M376" s="58" t="n">
        <v>46.0501410533499</v>
      </c>
      <c r="N376" s="57" t="s">
        <v>5423</v>
      </c>
      <c r="O376" s="58" t="n">
        <v>3.49455261800418</v>
      </c>
      <c r="P376" s="58" t="n">
        <v>3.49455261800418</v>
      </c>
      <c r="Q376" s="57" t="n">
        <v>2</v>
      </c>
    </row>
    <row r="377" customFormat="false" ht="15" hidden="false" customHeight="true" outlineLevel="0" collapsed="false">
      <c r="B377" s="57" t="s">
        <v>4716</v>
      </c>
      <c r="C377" s="57" t="s">
        <v>345</v>
      </c>
      <c r="D377" s="57" t="s">
        <v>346</v>
      </c>
      <c r="E377" s="57" t="s">
        <v>5576</v>
      </c>
      <c r="F377" s="57" t="s">
        <v>4718</v>
      </c>
      <c r="G377" s="57" t="s">
        <v>4717</v>
      </c>
      <c r="H377" s="57" t="s">
        <v>5575</v>
      </c>
      <c r="I377" s="58" t="n">
        <v>4.5</v>
      </c>
      <c r="J377" s="57"/>
      <c r="K377" s="57"/>
      <c r="L377" s="58" t="n">
        <v>46.0501410533499</v>
      </c>
      <c r="M377" s="58" t="n">
        <v>46.0501410533499</v>
      </c>
      <c r="N377" s="57" t="s">
        <v>5423</v>
      </c>
      <c r="O377" s="58" t="n">
        <v>3.49455261800418</v>
      </c>
      <c r="P377" s="58" t="n">
        <v>3.49455261800418</v>
      </c>
      <c r="Q377" s="57" t="n">
        <v>2</v>
      </c>
    </row>
  </sheetData>
  <autoFilter ref="B5:Q377"/>
  <mergeCells count="1">
    <mergeCell ref="B3:I3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R17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3" min="2" style="1" width="11"/>
    <col collapsed="false" customWidth="true" hidden="false" outlineLevel="0" max="4" min="4" style="1" width="34"/>
    <col collapsed="false" customWidth="true" hidden="false" outlineLevel="0" max="9" min="5" style="1" width="11"/>
    <col collapsed="false" customWidth="true" hidden="false" outlineLevel="0" max="10" min="10" style="1" width="12.61"/>
    <col collapsed="false" customWidth="true" hidden="false" outlineLevel="0" max="11" min="11" style="1" width="11"/>
    <col collapsed="false" customWidth="true" hidden="false" outlineLevel="0" max="12" min="12" style="1" width="14.7"/>
    <col collapsed="false" customWidth="true" hidden="false" outlineLevel="0" max="13" min="13" style="1" width="34"/>
    <col collapsed="false" customWidth="true" hidden="false" outlineLevel="0" max="14" min="14" style="1" width="11"/>
    <col collapsed="false" customWidth="true" hidden="false" outlineLevel="0" max="16" min="15" style="1" width="12.61"/>
    <col collapsed="false" customWidth="true" hidden="false" outlineLevel="0" max="18" min="17" style="1" width="11.2"/>
  </cols>
  <sheetData>
    <row r="2" customFormat="false" ht="15" hidden="false" customHeight="true" outlineLevel="0" collapsed="false">
      <c r="B2" s="2" t="s">
        <v>5581</v>
      </c>
    </row>
    <row r="3" customFormat="false" ht="45" hidden="false" customHeight="true" outlineLevel="0" collapsed="false">
      <c r="B3" s="55" t="s">
        <v>182</v>
      </c>
      <c r="C3" s="55"/>
      <c r="D3" s="55"/>
      <c r="E3" s="55"/>
      <c r="F3" s="55"/>
      <c r="G3" s="55"/>
      <c r="H3" s="55"/>
      <c r="I3" s="55"/>
    </row>
    <row r="5" customFormat="false" ht="45" hidden="false" customHeight="true" outlineLevel="0" collapsed="false">
      <c r="B5" s="56" t="s">
        <v>5358</v>
      </c>
      <c r="C5" s="56" t="s">
        <v>5565</v>
      </c>
      <c r="D5" s="56" t="s">
        <v>5566</v>
      </c>
      <c r="E5" s="56" t="s">
        <v>5571</v>
      </c>
      <c r="F5" s="56" t="s">
        <v>5569</v>
      </c>
      <c r="G5" s="56" t="s">
        <v>5359</v>
      </c>
      <c r="H5" s="56" t="s">
        <v>5360</v>
      </c>
      <c r="I5" s="56" t="s">
        <v>5368</v>
      </c>
      <c r="J5" s="56" t="s">
        <v>5582</v>
      </c>
      <c r="K5" s="56" t="s">
        <v>5583</v>
      </c>
      <c r="L5" s="56" t="s">
        <v>5584</v>
      </c>
      <c r="M5" s="56" t="s">
        <v>5585</v>
      </c>
      <c r="N5" s="56" t="s">
        <v>5586</v>
      </c>
      <c r="O5" s="56" t="s">
        <v>5587</v>
      </c>
      <c r="P5" s="56" t="s">
        <v>5588</v>
      </c>
      <c r="Q5" s="56" t="s">
        <v>5589</v>
      </c>
      <c r="R5" s="56" t="s">
        <v>5590</v>
      </c>
    </row>
    <row r="6" customFormat="false" ht="15" hidden="false" customHeight="true" outlineLevel="0" collapsed="false">
      <c r="B6" s="57" t="s">
        <v>320</v>
      </c>
      <c r="C6" s="57" t="s">
        <v>321</v>
      </c>
      <c r="D6" s="57" t="s">
        <v>5576</v>
      </c>
      <c r="E6" s="57" t="s">
        <v>5411</v>
      </c>
      <c r="F6" s="57" t="s">
        <v>5574</v>
      </c>
      <c r="G6" s="58" t="n">
        <v>3.5</v>
      </c>
      <c r="H6" s="57" t="s">
        <v>5370</v>
      </c>
      <c r="I6" s="57" t="n">
        <v>6</v>
      </c>
      <c r="J6" s="58" t="n">
        <v>1</v>
      </c>
      <c r="K6" s="58" t="n">
        <v>0.166666666666667</v>
      </c>
      <c r="L6" s="58" t="n">
        <v>0.166666666666667</v>
      </c>
      <c r="M6" s="57" t="s">
        <v>5455</v>
      </c>
      <c r="N6" s="57" t="s">
        <v>5577</v>
      </c>
      <c r="O6" s="58" t="n">
        <v>61.2793071604605</v>
      </c>
      <c r="P6" s="58" t="n">
        <v>67.334069343868</v>
      </c>
      <c r="Q6" s="58" t="n">
        <v>92.505605782497</v>
      </c>
      <c r="R6" s="58" t="n">
        <v>97.5537204986654</v>
      </c>
    </row>
    <row r="7" customFormat="false" ht="15" hidden="false" customHeight="true" outlineLevel="0" collapsed="false">
      <c r="B7" s="57" t="s">
        <v>320</v>
      </c>
      <c r="C7" s="57" t="s">
        <v>321</v>
      </c>
      <c r="D7" s="57" t="s">
        <v>5576</v>
      </c>
      <c r="E7" s="57" t="s">
        <v>5411</v>
      </c>
      <c r="F7" s="57" t="s">
        <v>5574</v>
      </c>
      <c r="G7" s="58" t="n">
        <v>3.5</v>
      </c>
      <c r="H7" s="57" t="s">
        <v>282</v>
      </c>
      <c r="I7" s="57" t="n">
        <v>6</v>
      </c>
      <c r="J7" s="58" t="n">
        <v>0.166666666666667</v>
      </c>
      <c r="K7" s="58" t="n">
        <v>0.333333333333333</v>
      </c>
      <c r="L7" s="57"/>
      <c r="M7" s="57"/>
      <c r="N7" s="57" t="s">
        <v>389</v>
      </c>
      <c r="O7" s="58" t="n">
        <v>61.2793071604605</v>
      </c>
      <c r="P7" s="58" t="n">
        <v>67.334069343868</v>
      </c>
      <c r="Q7" s="58" t="n">
        <v>92.505605782497</v>
      </c>
      <c r="R7" s="58" t="n">
        <v>97.5537204986654</v>
      </c>
    </row>
    <row r="8" customFormat="false" ht="15" hidden="false" customHeight="true" outlineLevel="0" collapsed="false">
      <c r="B8" s="57" t="s">
        <v>320</v>
      </c>
      <c r="C8" s="57" t="s">
        <v>321</v>
      </c>
      <c r="D8" s="57" t="s">
        <v>5576</v>
      </c>
      <c r="E8" s="57" t="s">
        <v>5411</v>
      </c>
      <c r="F8" s="57" t="s">
        <v>5574</v>
      </c>
      <c r="G8" s="58" t="n">
        <v>4</v>
      </c>
      <c r="H8" s="57" t="s">
        <v>5370</v>
      </c>
      <c r="I8" s="57" t="n">
        <v>6</v>
      </c>
      <c r="J8" s="58" t="n">
        <v>1</v>
      </c>
      <c r="K8" s="58" t="n">
        <v>0.111111111111111</v>
      </c>
      <c r="L8" s="58" t="n">
        <v>0.111111111111111</v>
      </c>
      <c r="M8" s="57" t="s">
        <v>5577</v>
      </c>
      <c r="N8" s="57" t="s">
        <v>5580</v>
      </c>
      <c r="O8" s="58" t="n">
        <v>61.2793071604605</v>
      </c>
      <c r="P8" s="58" t="n">
        <v>67.334069343868</v>
      </c>
      <c r="Q8" s="58" t="n">
        <v>92.505605782497</v>
      </c>
      <c r="R8" s="58" t="n">
        <v>97.5537204986654</v>
      </c>
    </row>
    <row r="9" customFormat="false" ht="15" hidden="false" customHeight="true" outlineLevel="0" collapsed="false">
      <c r="B9" s="57" t="s">
        <v>320</v>
      </c>
      <c r="C9" s="57" t="s">
        <v>321</v>
      </c>
      <c r="D9" s="57" t="s">
        <v>5576</v>
      </c>
      <c r="E9" s="57" t="s">
        <v>5411</v>
      </c>
      <c r="F9" s="57" t="s">
        <v>5574</v>
      </c>
      <c r="G9" s="58" t="n">
        <v>4</v>
      </c>
      <c r="H9" s="57" t="s">
        <v>282</v>
      </c>
      <c r="I9" s="57" t="n">
        <v>6</v>
      </c>
      <c r="J9" s="58" t="n">
        <v>1</v>
      </c>
      <c r="K9" s="58" t="n">
        <v>0.166666666666667</v>
      </c>
      <c r="L9" s="58" t="n">
        <v>0.166666666666667</v>
      </c>
      <c r="M9" s="57" t="s">
        <v>389</v>
      </c>
      <c r="N9" s="57" t="s">
        <v>5579</v>
      </c>
      <c r="O9" s="58" t="n">
        <v>61.2793071604605</v>
      </c>
      <c r="P9" s="58" t="n">
        <v>67.334069343868</v>
      </c>
      <c r="Q9" s="58" t="n">
        <v>92.505605782497</v>
      </c>
      <c r="R9" s="58" t="n">
        <v>97.5537204986654</v>
      </c>
    </row>
    <row r="10" customFormat="false" ht="15" hidden="false" customHeight="true" outlineLevel="0" collapsed="false">
      <c r="B10" s="57" t="s">
        <v>320</v>
      </c>
      <c r="C10" s="57" t="s">
        <v>321</v>
      </c>
      <c r="D10" s="57" t="s">
        <v>5576</v>
      </c>
      <c r="E10" s="57" t="s">
        <v>5411</v>
      </c>
      <c r="F10" s="57" t="s">
        <v>5574</v>
      </c>
      <c r="G10" s="58" t="n">
        <v>4.5</v>
      </c>
      <c r="H10" s="57" t="s">
        <v>5370</v>
      </c>
      <c r="I10" s="57" t="n">
        <v>6</v>
      </c>
      <c r="J10" s="58" t="n">
        <v>1</v>
      </c>
      <c r="K10" s="58" t="n">
        <v>0.111111111111111</v>
      </c>
      <c r="L10" s="58" t="n">
        <v>0.111111111111111</v>
      </c>
      <c r="M10" s="57" t="s">
        <v>5577</v>
      </c>
      <c r="N10" s="57" t="s">
        <v>5580</v>
      </c>
      <c r="O10" s="58" t="n">
        <v>61.2793071604605</v>
      </c>
      <c r="P10" s="58" t="n">
        <v>67.334069343868</v>
      </c>
      <c r="Q10" s="58" t="n">
        <v>92.505605782497</v>
      </c>
      <c r="R10" s="58" t="n">
        <v>97.5537204986654</v>
      </c>
    </row>
    <row r="11" customFormat="false" ht="15" hidden="false" customHeight="true" outlineLevel="0" collapsed="false">
      <c r="B11" s="57" t="s">
        <v>320</v>
      </c>
      <c r="C11" s="57" t="s">
        <v>321</v>
      </c>
      <c r="D11" s="57" t="s">
        <v>5576</v>
      </c>
      <c r="E11" s="57" t="s">
        <v>5411</v>
      </c>
      <c r="F11" s="57" t="s">
        <v>5574</v>
      </c>
      <c r="G11" s="58" t="n">
        <v>4.5</v>
      </c>
      <c r="H11" s="57" t="s">
        <v>282</v>
      </c>
      <c r="I11" s="57" t="n">
        <v>6</v>
      </c>
      <c r="J11" s="58" t="n">
        <v>1</v>
      </c>
      <c r="K11" s="58" t="n">
        <v>0.166666666666667</v>
      </c>
      <c r="L11" s="58" t="n">
        <v>0.166666666666667</v>
      </c>
      <c r="M11" s="57" t="s">
        <v>389</v>
      </c>
      <c r="N11" s="57" t="s">
        <v>5579</v>
      </c>
      <c r="O11" s="58" t="n">
        <v>61.2793071604605</v>
      </c>
      <c r="P11" s="58" t="n">
        <v>67.334069343868</v>
      </c>
      <c r="Q11" s="58" t="n">
        <v>92.505605782497</v>
      </c>
      <c r="R11" s="58" t="n">
        <v>97.5537204986654</v>
      </c>
    </row>
    <row r="12" customFormat="false" ht="15" hidden="false" customHeight="true" outlineLevel="0" collapsed="false">
      <c r="B12" s="57" t="s">
        <v>320</v>
      </c>
      <c r="C12" s="57" t="s">
        <v>321</v>
      </c>
      <c r="D12" s="57" t="s">
        <v>5576</v>
      </c>
      <c r="E12" s="57" t="s">
        <v>5411</v>
      </c>
      <c r="F12" s="57" t="s">
        <v>5575</v>
      </c>
      <c r="G12" s="58" t="n">
        <v>3.5</v>
      </c>
      <c r="H12" s="57" t="s">
        <v>5370</v>
      </c>
      <c r="I12" s="57" t="n">
        <v>6</v>
      </c>
      <c r="J12" s="58" t="n">
        <v>0.833333333333333</v>
      </c>
      <c r="K12" s="58" t="n">
        <v>0.6</v>
      </c>
      <c r="L12" s="58" t="n">
        <v>0.4</v>
      </c>
      <c r="M12" s="57"/>
      <c r="N12" s="57" t="s">
        <v>5577</v>
      </c>
      <c r="O12" s="58" t="n">
        <v>61.2793071604605</v>
      </c>
      <c r="P12" s="58" t="n">
        <v>67.334069343868</v>
      </c>
      <c r="Q12" s="58" t="n">
        <v>92.505605782497</v>
      </c>
      <c r="R12" s="58" t="n">
        <v>97.5537204986654</v>
      </c>
    </row>
    <row r="13" customFormat="false" ht="15" hidden="false" customHeight="true" outlineLevel="0" collapsed="false">
      <c r="B13" s="57" t="s">
        <v>320</v>
      </c>
      <c r="C13" s="57" t="s">
        <v>321</v>
      </c>
      <c r="D13" s="57" t="s">
        <v>5576</v>
      </c>
      <c r="E13" s="57" t="s">
        <v>5411</v>
      </c>
      <c r="F13" s="57" t="s">
        <v>5575</v>
      </c>
      <c r="G13" s="58" t="n">
        <v>3.5</v>
      </c>
      <c r="H13" s="57" t="s">
        <v>282</v>
      </c>
      <c r="I13" s="57" t="n">
        <v>6</v>
      </c>
      <c r="J13" s="58" t="n">
        <v>0.166666666666667</v>
      </c>
      <c r="K13" s="58" t="n">
        <v>0.333333333333333</v>
      </c>
      <c r="L13" s="57"/>
      <c r="M13" s="57"/>
      <c r="N13" s="57" t="s">
        <v>389</v>
      </c>
      <c r="O13" s="58" t="n">
        <v>61.2793071604605</v>
      </c>
      <c r="P13" s="58" t="n">
        <v>67.334069343868</v>
      </c>
      <c r="Q13" s="58" t="n">
        <v>92.505605782497</v>
      </c>
      <c r="R13" s="58" t="n">
        <v>97.5537204986654</v>
      </c>
    </row>
    <row r="14" customFormat="false" ht="15" hidden="false" customHeight="true" outlineLevel="0" collapsed="false">
      <c r="B14" s="57" t="s">
        <v>320</v>
      </c>
      <c r="C14" s="57" t="s">
        <v>321</v>
      </c>
      <c r="D14" s="57" t="s">
        <v>5576</v>
      </c>
      <c r="E14" s="57" t="s">
        <v>5411</v>
      </c>
      <c r="F14" s="57" t="s">
        <v>5575</v>
      </c>
      <c r="G14" s="58" t="n">
        <v>4</v>
      </c>
      <c r="H14" s="57" t="s">
        <v>5370</v>
      </c>
      <c r="I14" s="57" t="n">
        <v>6</v>
      </c>
      <c r="J14" s="58" t="n">
        <v>1</v>
      </c>
      <c r="K14" s="58" t="n">
        <v>0.333333333333333</v>
      </c>
      <c r="L14" s="58" t="n">
        <v>0.333333333333333</v>
      </c>
      <c r="M14" s="57" t="s">
        <v>5455</v>
      </c>
      <c r="N14" s="57" t="s">
        <v>5580</v>
      </c>
      <c r="O14" s="58" t="n">
        <v>61.2793071604605</v>
      </c>
      <c r="P14" s="58" t="n">
        <v>67.334069343868</v>
      </c>
      <c r="Q14" s="58" t="n">
        <v>92.505605782497</v>
      </c>
      <c r="R14" s="58" t="n">
        <v>97.5537204986654</v>
      </c>
    </row>
    <row r="15" customFormat="false" ht="15" hidden="false" customHeight="true" outlineLevel="0" collapsed="false">
      <c r="B15" s="57" t="s">
        <v>320</v>
      </c>
      <c r="C15" s="57" t="s">
        <v>321</v>
      </c>
      <c r="D15" s="57" t="s">
        <v>5576</v>
      </c>
      <c r="E15" s="57" t="s">
        <v>5411</v>
      </c>
      <c r="F15" s="57" t="s">
        <v>5575</v>
      </c>
      <c r="G15" s="58" t="n">
        <v>4</v>
      </c>
      <c r="H15" s="57" t="s">
        <v>282</v>
      </c>
      <c r="I15" s="57" t="n">
        <v>6</v>
      </c>
      <c r="J15" s="58" t="n">
        <v>0.333333333333333</v>
      </c>
      <c r="K15" s="58" t="n">
        <v>0.566666666666667</v>
      </c>
      <c r="L15" s="58" t="n">
        <v>0.5</v>
      </c>
      <c r="M15" s="57"/>
      <c r="N15" s="57" t="s">
        <v>5579</v>
      </c>
      <c r="O15" s="58" t="n">
        <v>61.2793071604605</v>
      </c>
      <c r="P15" s="58" t="n">
        <v>67.334069343868</v>
      </c>
      <c r="Q15" s="58" t="n">
        <v>92.505605782497</v>
      </c>
      <c r="R15" s="58" t="n">
        <v>97.5537204986654</v>
      </c>
    </row>
    <row r="16" customFormat="false" ht="15" hidden="false" customHeight="true" outlineLevel="0" collapsed="false">
      <c r="B16" s="57" t="s">
        <v>320</v>
      </c>
      <c r="C16" s="57" t="s">
        <v>321</v>
      </c>
      <c r="D16" s="57" t="s">
        <v>5576</v>
      </c>
      <c r="E16" s="57" t="s">
        <v>5411</v>
      </c>
      <c r="F16" s="57" t="s">
        <v>5575</v>
      </c>
      <c r="G16" s="58" t="n">
        <v>4.5</v>
      </c>
      <c r="H16" s="57" t="s">
        <v>5370</v>
      </c>
      <c r="I16" s="57" t="n">
        <v>6</v>
      </c>
      <c r="J16" s="58" t="n">
        <v>1</v>
      </c>
      <c r="K16" s="58" t="n">
        <v>0.355555555555556</v>
      </c>
      <c r="L16" s="58" t="n">
        <v>0.355555555555556</v>
      </c>
      <c r="M16" s="57" t="s">
        <v>5455</v>
      </c>
      <c r="N16" s="57" t="s">
        <v>5580</v>
      </c>
      <c r="O16" s="58" t="n">
        <v>61.2793071604605</v>
      </c>
      <c r="P16" s="58" t="n">
        <v>67.334069343868</v>
      </c>
      <c r="Q16" s="58" t="n">
        <v>92.505605782497</v>
      </c>
      <c r="R16" s="58" t="n">
        <v>97.5537204986654</v>
      </c>
    </row>
    <row r="17" customFormat="false" ht="15" hidden="false" customHeight="true" outlineLevel="0" collapsed="false">
      <c r="B17" s="57" t="s">
        <v>320</v>
      </c>
      <c r="C17" s="57" t="s">
        <v>321</v>
      </c>
      <c r="D17" s="57" t="s">
        <v>5576</v>
      </c>
      <c r="E17" s="57" t="s">
        <v>5411</v>
      </c>
      <c r="F17" s="57" t="s">
        <v>5575</v>
      </c>
      <c r="G17" s="58" t="n">
        <v>4.5</v>
      </c>
      <c r="H17" s="57" t="s">
        <v>282</v>
      </c>
      <c r="I17" s="57" t="n">
        <v>6</v>
      </c>
      <c r="J17" s="58" t="n">
        <v>0.666666666666667</v>
      </c>
      <c r="K17" s="58" t="n">
        <v>0.633333333333333</v>
      </c>
      <c r="L17" s="58" t="n">
        <v>0.25</v>
      </c>
      <c r="M17" s="57"/>
      <c r="N17" s="57" t="s">
        <v>5579</v>
      </c>
      <c r="O17" s="58" t="n">
        <v>61.2793071604605</v>
      </c>
      <c r="P17" s="58" t="n">
        <v>67.334069343868</v>
      </c>
      <c r="Q17" s="58" t="n">
        <v>92.505605782497</v>
      </c>
      <c r="R17" s="58" t="n">
        <v>97.5537204986654</v>
      </c>
    </row>
    <row r="18" customFormat="false" ht="15" hidden="false" customHeight="true" outlineLevel="0" collapsed="false">
      <c r="B18" s="57" t="s">
        <v>309</v>
      </c>
      <c r="C18" s="57" t="s">
        <v>310</v>
      </c>
      <c r="D18" s="57" t="s">
        <v>5578</v>
      </c>
      <c r="E18" s="57" t="s">
        <v>5418</v>
      </c>
      <c r="F18" s="57" t="s">
        <v>5574</v>
      </c>
      <c r="G18" s="58" t="n">
        <v>3.5</v>
      </c>
      <c r="H18" s="57" t="s">
        <v>5370</v>
      </c>
      <c r="I18" s="57" t="n">
        <v>4</v>
      </c>
      <c r="J18" s="58" t="n">
        <v>1</v>
      </c>
      <c r="K18" s="58" t="n">
        <v>0</v>
      </c>
      <c r="L18" s="58" t="n">
        <v>0</v>
      </c>
      <c r="M18" s="57" t="s">
        <v>5455</v>
      </c>
      <c r="N18" s="57" t="s">
        <v>5455</v>
      </c>
      <c r="O18" s="58" t="n">
        <v>0</v>
      </c>
      <c r="P18" s="58" t="n">
        <v>0</v>
      </c>
      <c r="Q18" s="58" t="n">
        <v>39.2910148286274</v>
      </c>
      <c r="R18" s="58" t="n">
        <v>52.4797962925119</v>
      </c>
    </row>
    <row r="19" customFormat="false" ht="15" hidden="false" customHeight="true" outlineLevel="0" collapsed="false">
      <c r="B19" s="57" t="s">
        <v>309</v>
      </c>
      <c r="C19" s="57" t="s">
        <v>310</v>
      </c>
      <c r="D19" s="57" t="s">
        <v>5578</v>
      </c>
      <c r="E19" s="57" t="s">
        <v>5418</v>
      </c>
      <c r="F19" s="57" t="s">
        <v>5574</v>
      </c>
      <c r="G19" s="58" t="n">
        <v>3.5</v>
      </c>
      <c r="H19" s="57" t="s">
        <v>282</v>
      </c>
      <c r="I19" s="57" t="n">
        <v>4</v>
      </c>
      <c r="J19" s="58" t="n">
        <v>0</v>
      </c>
      <c r="K19" s="58" t="n">
        <v>0</v>
      </c>
      <c r="L19" s="57"/>
      <c r="M19" s="57"/>
      <c r="N19" s="57"/>
      <c r="O19" s="58" t="n">
        <v>0</v>
      </c>
      <c r="P19" s="58" t="n">
        <v>0</v>
      </c>
      <c r="Q19" s="58" t="n">
        <v>39.2910148286274</v>
      </c>
      <c r="R19" s="58" t="n">
        <v>52.4797962925119</v>
      </c>
    </row>
    <row r="20" customFormat="false" ht="15" hidden="false" customHeight="true" outlineLevel="0" collapsed="false">
      <c r="B20" s="57" t="s">
        <v>309</v>
      </c>
      <c r="C20" s="57" t="s">
        <v>310</v>
      </c>
      <c r="D20" s="57" t="s">
        <v>5578</v>
      </c>
      <c r="E20" s="57" t="s">
        <v>5418</v>
      </c>
      <c r="F20" s="57" t="s">
        <v>5574</v>
      </c>
      <c r="G20" s="58" t="n">
        <v>4</v>
      </c>
      <c r="H20" s="57" t="s">
        <v>5370</v>
      </c>
      <c r="I20" s="57" t="n">
        <v>4</v>
      </c>
      <c r="J20" s="58" t="n">
        <v>1</v>
      </c>
      <c r="K20" s="58" t="n">
        <v>0</v>
      </c>
      <c r="L20" s="58" t="n">
        <v>0</v>
      </c>
      <c r="M20" s="57" t="s">
        <v>5455</v>
      </c>
      <c r="N20" s="57" t="s">
        <v>5455</v>
      </c>
      <c r="O20" s="58" t="n">
        <v>0</v>
      </c>
      <c r="P20" s="58" t="n">
        <v>0</v>
      </c>
      <c r="Q20" s="58" t="n">
        <v>39.2910148286274</v>
      </c>
      <c r="R20" s="58" t="n">
        <v>52.4797962925119</v>
      </c>
    </row>
    <row r="21" customFormat="false" ht="15" hidden="false" customHeight="true" outlineLevel="0" collapsed="false">
      <c r="B21" s="57" t="s">
        <v>309</v>
      </c>
      <c r="C21" s="57" t="s">
        <v>310</v>
      </c>
      <c r="D21" s="57" t="s">
        <v>5578</v>
      </c>
      <c r="E21" s="57" t="s">
        <v>5418</v>
      </c>
      <c r="F21" s="57" t="s">
        <v>5574</v>
      </c>
      <c r="G21" s="58" t="n">
        <v>4</v>
      </c>
      <c r="H21" s="57" t="s">
        <v>282</v>
      </c>
      <c r="I21" s="57" t="n">
        <v>4</v>
      </c>
      <c r="J21" s="58" t="n">
        <v>0</v>
      </c>
      <c r="K21" s="58" t="n">
        <v>0</v>
      </c>
      <c r="L21" s="57"/>
      <c r="M21" s="57"/>
      <c r="N21" s="57"/>
      <c r="O21" s="58" t="n">
        <v>0</v>
      </c>
      <c r="P21" s="58" t="n">
        <v>0</v>
      </c>
      <c r="Q21" s="58" t="n">
        <v>39.2910148286274</v>
      </c>
      <c r="R21" s="58" t="n">
        <v>52.4797962925119</v>
      </c>
    </row>
    <row r="22" customFormat="false" ht="15" hidden="false" customHeight="true" outlineLevel="0" collapsed="false">
      <c r="B22" s="57" t="s">
        <v>309</v>
      </c>
      <c r="C22" s="57" t="s">
        <v>310</v>
      </c>
      <c r="D22" s="57" t="s">
        <v>5578</v>
      </c>
      <c r="E22" s="57" t="s">
        <v>5418</v>
      </c>
      <c r="F22" s="57" t="s">
        <v>5574</v>
      </c>
      <c r="G22" s="58" t="n">
        <v>4.5</v>
      </c>
      <c r="H22" s="57" t="s">
        <v>5370</v>
      </c>
      <c r="I22" s="57" t="n">
        <v>4</v>
      </c>
      <c r="J22" s="58" t="n">
        <v>1</v>
      </c>
      <c r="K22" s="58" t="n">
        <v>0</v>
      </c>
      <c r="L22" s="58" t="n">
        <v>0</v>
      </c>
      <c r="M22" s="57" t="s">
        <v>5455</v>
      </c>
      <c r="N22" s="57" t="s">
        <v>5455</v>
      </c>
      <c r="O22" s="58" t="n">
        <v>0</v>
      </c>
      <c r="P22" s="58" t="n">
        <v>0</v>
      </c>
      <c r="Q22" s="58" t="n">
        <v>39.2910148286274</v>
      </c>
      <c r="R22" s="58" t="n">
        <v>52.4797962925119</v>
      </c>
    </row>
    <row r="23" customFormat="false" ht="15" hidden="false" customHeight="true" outlineLevel="0" collapsed="false">
      <c r="B23" s="57" t="s">
        <v>309</v>
      </c>
      <c r="C23" s="57" t="s">
        <v>310</v>
      </c>
      <c r="D23" s="57" t="s">
        <v>5578</v>
      </c>
      <c r="E23" s="57" t="s">
        <v>5418</v>
      </c>
      <c r="F23" s="57" t="s">
        <v>5574</v>
      </c>
      <c r="G23" s="58" t="n">
        <v>4.5</v>
      </c>
      <c r="H23" s="57" t="s">
        <v>282</v>
      </c>
      <c r="I23" s="57" t="n">
        <v>4</v>
      </c>
      <c r="J23" s="58" t="n">
        <v>0</v>
      </c>
      <c r="K23" s="58" t="n">
        <v>0</v>
      </c>
      <c r="L23" s="57"/>
      <c r="M23" s="57"/>
      <c r="N23" s="57"/>
      <c r="O23" s="58" t="n">
        <v>0</v>
      </c>
      <c r="P23" s="58" t="n">
        <v>0</v>
      </c>
      <c r="Q23" s="58" t="n">
        <v>39.2910148286274</v>
      </c>
      <c r="R23" s="58" t="n">
        <v>52.4797962925119</v>
      </c>
    </row>
    <row r="24" customFormat="false" ht="15" hidden="false" customHeight="true" outlineLevel="0" collapsed="false">
      <c r="B24" s="57" t="s">
        <v>309</v>
      </c>
      <c r="C24" s="57" t="s">
        <v>310</v>
      </c>
      <c r="D24" s="57" t="s">
        <v>5578</v>
      </c>
      <c r="E24" s="57" t="s">
        <v>5418</v>
      </c>
      <c r="F24" s="57" t="s">
        <v>5575</v>
      </c>
      <c r="G24" s="58" t="n">
        <v>3.5</v>
      </c>
      <c r="H24" s="57" t="s">
        <v>5370</v>
      </c>
      <c r="I24" s="57" t="n">
        <v>4</v>
      </c>
      <c r="J24" s="58" t="n">
        <v>0.75</v>
      </c>
      <c r="K24" s="58" t="n">
        <v>0.5</v>
      </c>
      <c r="L24" s="58" t="n">
        <v>0</v>
      </c>
      <c r="M24" s="57"/>
      <c r="N24" s="57" t="s">
        <v>5455</v>
      </c>
      <c r="O24" s="58" t="n">
        <v>0</v>
      </c>
      <c r="P24" s="58" t="n">
        <v>0</v>
      </c>
      <c r="Q24" s="58" t="n">
        <v>39.2910148286274</v>
      </c>
      <c r="R24" s="58" t="n">
        <v>52.4797962925119</v>
      </c>
    </row>
    <row r="25" customFormat="false" ht="15" hidden="false" customHeight="true" outlineLevel="0" collapsed="false">
      <c r="B25" s="57" t="s">
        <v>309</v>
      </c>
      <c r="C25" s="57" t="s">
        <v>310</v>
      </c>
      <c r="D25" s="57" t="s">
        <v>5578</v>
      </c>
      <c r="E25" s="57" t="s">
        <v>5418</v>
      </c>
      <c r="F25" s="57" t="s">
        <v>5575</v>
      </c>
      <c r="G25" s="58" t="n">
        <v>3.5</v>
      </c>
      <c r="H25" s="57" t="s">
        <v>282</v>
      </c>
      <c r="I25" s="57" t="n">
        <v>4</v>
      </c>
      <c r="J25" s="58" t="n">
        <v>0</v>
      </c>
      <c r="K25" s="58" t="n">
        <v>0</v>
      </c>
      <c r="L25" s="57"/>
      <c r="M25" s="57"/>
      <c r="N25" s="57"/>
      <c r="O25" s="58" t="n">
        <v>0</v>
      </c>
      <c r="P25" s="58" t="n">
        <v>0</v>
      </c>
      <c r="Q25" s="58" t="n">
        <v>39.2910148286274</v>
      </c>
      <c r="R25" s="58" t="n">
        <v>52.4797962925119</v>
      </c>
    </row>
    <row r="26" customFormat="false" ht="15" hidden="false" customHeight="true" outlineLevel="0" collapsed="false">
      <c r="B26" s="57" t="s">
        <v>309</v>
      </c>
      <c r="C26" s="57" t="s">
        <v>310</v>
      </c>
      <c r="D26" s="57" t="s">
        <v>5578</v>
      </c>
      <c r="E26" s="57" t="s">
        <v>5418</v>
      </c>
      <c r="F26" s="57" t="s">
        <v>5575</v>
      </c>
      <c r="G26" s="58" t="n">
        <v>4</v>
      </c>
      <c r="H26" s="57" t="s">
        <v>5370</v>
      </c>
      <c r="I26" s="57" t="n">
        <v>4</v>
      </c>
      <c r="J26" s="58" t="n">
        <v>0.75</v>
      </c>
      <c r="K26" s="58" t="n">
        <v>0.5</v>
      </c>
      <c r="L26" s="58" t="n">
        <v>0</v>
      </c>
      <c r="M26" s="57"/>
      <c r="N26" s="57" t="s">
        <v>5455</v>
      </c>
      <c r="O26" s="58" t="n">
        <v>0</v>
      </c>
      <c r="P26" s="58" t="n">
        <v>0</v>
      </c>
      <c r="Q26" s="58" t="n">
        <v>39.2910148286274</v>
      </c>
      <c r="R26" s="58" t="n">
        <v>52.4797962925119</v>
      </c>
    </row>
    <row r="27" customFormat="false" ht="15" hidden="false" customHeight="true" outlineLevel="0" collapsed="false">
      <c r="B27" s="57" t="s">
        <v>309</v>
      </c>
      <c r="C27" s="57" t="s">
        <v>310</v>
      </c>
      <c r="D27" s="57" t="s">
        <v>5578</v>
      </c>
      <c r="E27" s="57" t="s">
        <v>5418</v>
      </c>
      <c r="F27" s="57" t="s">
        <v>5575</v>
      </c>
      <c r="G27" s="58" t="n">
        <v>4</v>
      </c>
      <c r="H27" s="57" t="s">
        <v>282</v>
      </c>
      <c r="I27" s="57" t="n">
        <v>4</v>
      </c>
      <c r="J27" s="58" t="n">
        <v>0</v>
      </c>
      <c r="K27" s="58" t="n">
        <v>0</v>
      </c>
      <c r="L27" s="57"/>
      <c r="M27" s="57"/>
      <c r="N27" s="57"/>
      <c r="O27" s="58" t="n">
        <v>0</v>
      </c>
      <c r="P27" s="58" t="n">
        <v>0</v>
      </c>
      <c r="Q27" s="58" t="n">
        <v>39.2910148286274</v>
      </c>
      <c r="R27" s="58" t="n">
        <v>52.4797962925119</v>
      </c>
    </row>
    <row r="28" customFormat="false" ht="15" hidden="false" customHeight="true" outlineLevel="0" collapsed="false">
      <c r="B28" s="57" t="s">
        <v>309</v>
      </c>
      <c r="C28" s="57" t="s">
        <v>310</v>
      </c>
      <c r="D28" s="57" t="s">
        <v>5578</v>
      </c>
      <c r="E28" s="57" t="s">
        <v>5418</v>
      </c>
      <c r="F28" s="57" t="s">
        <v>5575</v>
      </c>
      <c r="G28" s="58" t="n">
        <v>4.5</v>
      </c>
      <c r="H28" s="57" t="s">
        <v>5370</v>
      </c>
      <c r="I28" s="57" t="n">
        <v>4</v>
      </c>
      <c r="J28" s="58" t="n">
        <v>0.75</v>
      </c>
      <c r="K28" s="58" t="n">
        <v>0.5</v>
      </c>
      <c r="L28" s="58" t="n">
        <v>0</v>
      </c>
      <c r="M28" s="57"/>
      <c r="N28" s="57" t="s">
        <v>5455</v>
      </c>
      <c r="O28" s="58" t="n">
        <v>0</v>
      </c>
      <c r="P28" s="58" t="n">
        <v>0</v>
      </c>
      <c r="Q28" s="58" t="n">
        <v>39.2910148286274</v>
      </c>
      <c r="R28" s="58" t="n">
        <v>52.4797962925119</v>
      </c>
    </row>
    <row r="29" customFormat="false" ht="15" hidden="false" customHeight="true" outlineLevel="0" collapsed="false">
      <c r="B29" s="57" t="s">
        <v>309</v>
      </c>
      <c r="C29" s="57" t="s">
        <v>310</v>
      </c>
      <c r="D29" s="57" t="s">
        <v>5578</v>
      </c>
      <c r="E29" s="57" t="s">
        <v>5418</v>
      </c>
      <c r="F29" s="57" t="s">
        <v>5575</v>
      </c>
      <c r="G29" s="58" t="n">
        <v>4.5</v>
      </c>
      <c r="H29" s="57" t="s">
        <v>282</v>
      </c>
      <c r="I29" s="57" t="n">
        <v>4</v>
      </c>
      <c r="J29" s="58" t="n">
        <v>0</v>
      </c>
      <c r="K29" s="58" t="n">
        <v>0</v>
      </c>
      <c r="L29" s="57"/>
      <c r="M29" s="57"/>
      <c r="N29" s="57"/>
      <c r="O29" s="58" t="n">
        <v>0</v>
      </c>
      <c r="P29" s="58" t="n">
        <v>0</v>
      </c>
      <c r="Q29" s="58" t="n">
        <v>39.2910148286274</v>
      </c>
      <c r="R29" s="58" t="n">
        <v>52.4797962925119</v>
      </c>
    </row>
    <row r="30" customFormat="false" ht="15" hidden="false" customHeight="true" outlineLevel="0" collapsed="false">
      <c r="B30" s="57" t="s">
        <v>345</v>
      </c>
      <c r="C30" s="57" t="s">
        <v>346</v>
      </c>
      <c r="D30" s="57" t="s">
        <v>5576</v>
      </c>
      <c r="E30" s="57" t="s">
        <v>5423</v>
      </c>
      <c r="F30" s="57" t="s">
        <v>5574</v>
      </c>
      <c r="G30" s="58" t="n">
        <v>3.5</v>
      </c>
      <c r="H30" s="57" t="s">
        <v>5370</v>
      </c>
      <c r="I30" s="57" t="n">
        <v>6</v>
      </c>
      <c r="J30" s="58" t="n">
        <v>0.833333333333333</v>
      </c>
      <c r="K30" s="58" t="n">
        <v>0.333333333333333</v>
      </c>
      <c r="L30" s="58" t="n">
        <v>0</v>
      </c>
      <c r="M30" s="57"/>
      <c r="N30" s="57" t="s">
        <v>530</v>
      </c>
      <c r="O30" s="58" t="n">
        <v>37.3625544877976</v>
      </c>
      <c r="P30" s="58" t="n">
        <v>51.978009740476</v>
      </c>
      <c r="Q30" s="58" t="n">
        <v>37.3625544877976</v>
      </c>
      <c r="R30" s="58" t="n">
        <v>51.978009740476</v>
      </c>
    </row>
    <row r="31" customFormat="false" ht="15" hidden="false" customHeight="true" outlineLevel="0" collapsed="false">
      <c r="B31" s="57" t="s">
        <v>345</v>
      </c>
      <c r="C31" s="57" t="s">
        <v>346</v>
      </c>
      <c r="D31" s="57" t="s">
        <v>5576</v>
      </c>
      <c r="E31" s="57" t="s">
        <v>5423</v>
      </c>
      <c r="F31" s="57" t="s">
        <v>5574</v>
      </c>
      <c r="G31" s="58" t="n">
        <v>3.5</v>
      </c>
      <c r="H31" s="57" t="s">
        <v>282</v>
      </c>
      <c r="I31" s="57" t="n">
        <v>6</v>
      </c>
      <c r="J31" s="58" t="n">
        <v>0.833333333333333</v>
      </c>
      <c r="K31" s="58" t="n">
        <v>0.333333333333333</v>
      </c>
      <c r="L31" s="58" t="n">
        <v>0</v>
      </c>
      <c r="M31" s="57"/>
      <c r="N31" s="57" t="s">
        <v>530</v>
      </c>
      <c r="O31" s="58" t="n">
        <v>37.3625544877976</v>
      </c>
      <c r="P31" s="58" t="n">
        <v>51.978009740476</v>
      </c>
      <c r="Q31" s="58" t="n">
        <v>37.3625544877976</v>
      </c>
      <c r="R31" s="58" t="n">
        <v>51.978009740476</v>
      </c>
    </row>
    <row r="32" customFormat="false" ht="15" hidden="false" customHeight="true" outlineLevel="0" collapsed="false">
      <c r="B32" s="57" t="s">
        <v>345</v>
      </c>
      <c r="C32" s="57" t="s">
        <v>346</v>
      </c>
      <c r="D32" s="57" t="s">
        <v>5576</v>
      </c>
      <c r="E32" s="57" t="s">
        <v>5423</v>
      </c>
      <c r="F32" s="57" t="s">
        <v>5574</v>
      </c>
      <c r="G32" s="58" t="n">
        <v>4</v>
      </c>
      <c r="H32" s="57" t="s">
        <v>5370</v>
      </c>
      <c r="I32" s="57" t="n">
        <v>6</v>
      </c>
      <c r="J32" s="58" t="n">
        <v>1</v>
      </c>
      <c r="K32" s="58" t="n">
        <v>0</v>
      </c>
      <c r="L32" s="58" t="n">
        <v>0</v>
      </c>
      <c r="M32" s="57" t="s">
        <v>530</v>
      </c>
      <c r="N32" s="57" t="s">
        <v>530</v>
      </c>
      <c r="O32" s="58" t="n">
        <v>37.3625544877976</v>
      </c>
      <c r="P32" s="58" t="n">
        <v>51.978009740476</v>
      </c>
      <c r="Q32" s="58" t="n">
        <v>37.3625544877976</v>
      </c>
      <c r="R32" s="58" t="n">
        <v>51.978009740476</v>
      </c>
    </row>
    <row r="33" customFormat="false" ht="15" hidden="false" customHeight="true" outlineLevel="0" collapsed="false">
      <c r="B33" s="57" t="s">
        <v>345</v>
      </c>
      <c r="C33" s="57" t="s">
        <v>346</v>
      </c>
      <c r="D33" s="57" t="s">
        <v>5576</v>
      </c>
      <c r="E33" s="57" t="s">
        <v>5423</v>
      </c>
      <c r="F33" s="57" t="s">
        <v>5574</v>
      </c>
      <c r="G33" s="58" t="n">
        <v>4</v>
      </c>
      <c r="H33" s="57" t="s">
        <v>282</v>
      </c>
      <c r="I33" s="57" t="n">
        <v>6</v>
      </c>
      <c r="J33" s="58" t="n">
        <v>1</v>
      </c>
      <c r="K33" s="58" t="n">
        <v>0</v>
      </c>
      <c r="L33" s="58" t="n">
        <v>0</v>
      </c>
      <c r="M33" s="57" t="s">
        <v>530</v>
      </c>
      <c r="N33" s="57" t="s">
        <v>530</v>
      </c>
      <c r="O33" s="58" t="n">
        <v>37.3625544877976</v>
      </c>
      <c r="P33" s="58" t="n">
        <v>51.978009740476</v>
      </c>
      <c r="Q33" s="58" t="n">
        <v>37.3625544877976</v>
      </c>
      <c r="R33" s="58" t="n">
        <v>51.978009740476</v>
      </c>
    </row>
    <row r="34" customFormat="false" ht="15" hidden="false" customHeight="true" outlineLevel="0" collapsed="false">
      <c r="B34" s="57" t="s">
        <v>345</v>
      </c>
      <c r="C34" s="57" t="s">
        <v>346</v>
      </c>
      <c r="D34" s="57" t="s">
        <v>5576</v>
      </c>
      <c r="E34" s="57" t="s">
        <v>5423</v>
      </c>
      <c r="F34" s="57" t="s">
        <v>5574</v>
      </c>
      <c r="G34" s="58" t="n">
        <v>4.5</v>
      </c>
      <c r="H34" s="57" t="s">
        <v>5370</v>
      </c>
      <c r="I34" s="57" t="n">
        <v>6</v>
      </c>
      <c r="J34" s="58" t="n">
        <v>1</v>
      </c>
      <c r="K34" s="58" t="n">
        <v>0</v>
      </c>
      <c r="L34" s="58" t="n">
        <v>0</v>
      </c>
      <c r="M34" s="57" t="s">
        <v>530</v>
      </c>
      <c r="N34" s="57" t="s">
        <v>530</v>
      </c>
      <c r="O34" s="58" t="n">
        <v>37.3625544877976</v>
      </c>
      <c r="P34" s="58" t="n">
        <v>51.978009740476</v>
      </c>
      <c r="Q34" s="58" t="n">
        <v>37.3625544877976</v>
      </c>
      <c r="R34" s="58" t="n">
        <v>51.978009740476</v>
      </c>
    </row>
    <row r="35" customFormat="false" ht="15" hidden="false" customHeight="true" outlineLevel="0" collapsed="false">
      <c r="B35" s="57" t="s">
        <v>345</v>
      </c>
      <c r="C35" s="57" t="s">
        <v>346</v>
      </c>
      <c r="D35" s="57" t="s">
        <v>5576</v>
      </c>
      <c r="E35" s="57" t="s">
        <v>5423</v>
      </c>
      <c r="F35" s="57" t="s">
        <v>5574</v>
      </c>
      <c r="G35" s="58" t="n">
        <v>4.5</v>
      </c>
      <c r="H35" s="57" t="s">
        <v>282</v>
      </c>
      <c r="I35" s="57" t="n">
        <v>6</v>
      </c>
      <c r="J35" s="58" t="n">
        <v>1</v>
      </c>
      <c r="K35" s="58" t="n">
        <v>0</v>
      </c>
      <c r="L35" s="58" t="n">
        <v>0</v>
      </c>
      <c r="M35" s="57" t="s">
        <v>530</v>
      </c>
      <c r="N35" s="57" t="s">
        <v>530</v>
      </c>
      <c r="O35" s="58" t="n">
        <v>37.3625544877976</v>
      </c>
      <c r="P35" s="58" t="n">
        <v>51.978009740476</v>
      </c>
      <c r="Q35" s="58" t="n">
        <v>37.3625544877976</v>
      </c>
      <c r="R35" s="58" t="n">
        <v>51.978009740476</v>
      </c>
    </row>
    <row r="36" customFormat="false" ht="15" hidden="false" customHeight="true" outlineLevel="0" collapsed="false">
      <c r="B36" s="57" t="s">
        <v>345</v>
      </c>
      <c r="C36" s="57" t="s">
        <v>346</v>
      </c>
      <c r="D36" s="57" t="s">
        <v>5576</v>
      </c>
      <c r="E36" s="57" t="s">
        <v>5423</v>
      </c>
      <c r="F36" s="57" t="s">
        <v>5575</v>
      </c>
      <c r="G36" s="58" t="n">
        <v>3.5</v>
      </c>
      <c r="H36" s="57" t="s">
        <v>5370</v>
      </c>
      <c r="I36" s="57" t="n">
        <v>6</v>
      </c>
      <c r="J36" s="58" t="n">
        <v>0</v>
      </c>
      <c r="K36" s="58" t="n">
        <v>0</v>
      </c>
      <c r="L36" s="57"/>
      <c r="M36" s="57"/>
      <c r="N36" s="57"/>
      <c r="O36" s="58" t="n">
        <v>37.3625544877976</v>
      </c>
      <c r="P36" s="58" t="n">
        <v>51.978009740476</v>
      </c>
      <c r="Q36" s="58" t="n">
        <v>37.3625544877976</v>
      </c>
      <c r="R36" s="58" t="n">
        <v>51.978009740476</v>
      </c>
    </row>
    <row r="37" customFormat="false" ht="15" hidden="false" customHeight="true" outlineLevel="0" collapsed="false">
      <c r="B37" s="57" t="s">
        <v>345</v>
      </c>
      <c r="C37" s="57" t="s">
        <v>346</v>
      </c>
      <c r="D37" s="57" t="s">
        <v>5576</v>
      </c>
      <c r="E37" s="57" t="s">
        <v>5423</v>
      </c>
      <c r="F37" s="57" t="s">
        <v>5575</v>
      </c>
      <c r="G37" s="58" t="n">
        <v>3.5</v>
      </c>
      <c r="H37" s="57" t="s">
        <v>282</v>
      </c>
      <c r="I37" s="57" t="n">
        <v>6</v>
      </c>
      <c r="J37" s="58" t="n">
        <v>0</v>
      </c>
      <c r="K37" s="58" t="n">
        <v>0</v>
      </c>
      <c r="L37" s="57"/>
      <c r="M37" s="57"/>
      <c r="N37" s="57"/>
      <c r="O37" s="58" t="n">
        <v>37.3625544877976</v>
      </c>
      <c r="P37" s="58" t="n">
        <v>51.978009740476</v>
      </c>
      <c r="Q37" s="58" t="n">
        <v>37.3625544877976</v>
      </c>
      <c r="R37" s="58" t="n">
        <v>51.978009740476</v>
      </c>
    </row>
    <row r="38" customFormat="false" ht="15" hidden="false" customHeight="true" outlineLevel="0" collapsed="false">
      <c r="B38" s="57" t="s">
        <v>345</v>
      </c>
      <c r="C38" s="57" t="s">
        <v>346</v>
      </c>
      <c r="D38" s="57" t="s">
        <v>5576</v>
      </c>
      <c r="E38" s="57" t="s">
        <v>5423</v>
      </c>
      <c r="F38" s="57" t="s">
        <v>5575</v>
      </c>
      <c r="G38" s="58" t="n">
        <v>4</v>
      </c>
      <c r="H38" s="57" t="s">
        <v>5370</v>
      </c>
      <c r="I38" s="57" t="n">
        <v>6</v>
      </c>
      <c r="J38" s="58" t="n">
        <v>0</v>
      </c>
      <c r="K38" s="58" t="n">
        <v>0</v>
      </c>
      <c r="L38" s="57"/>
      <c r="M38" s="57"/>
      <c r="N38" s="57"/>
      <c r="O38" s="58" t="n">
        <v>37.3625544877976</v>
      </c>
      <c r="P38" s="58" t="n">
        <v>51.978009740476</v>
      </c>
      <c r="Q38" s="58" t="n">
        <v>37.3625544877976</v>
      </c>
      <c r="R38" s="58" t="n">
        <v>51.978009740476</v>
      </c>
    </row>
    <row r="39" customFormat="false" ht="15" hidden="false" customHeight="true" outlineLevel="0" collapsed="false">
      <c r="B39" s="57" t="s">
        <v>345</v>
      </c>
      <c r="C39" s="57" t="s">
        <v>346</v>
      </c>
      <c r="D39" s="57" t="s">
        <v>5576</v>
      </c>
      <c r="E39" s="57" t="s">
        <v>5423</v>
      </c>
      <c r="F39" s="57" t="s">
        <v>5575</v>
      </c>
      <c r="G39" s="58" t="n">
        <v>4</v>
      </c>
      <c r="H39" s="57" t="s">
        <v>282</v>
      </c>
      <c r="I39" s="57" t="n">
        <v>6</v>
      </c>
      <c r="J39" s="58" t="n">
        <v>0</v>
      </c>
      <c r="K39" s="58" t="n">
        <v>0</v>
      </c>
      <c r="L39" s="57"/>
      <c r="M39" s="57"/>
      <c r="N39" s="57"/>
      <c r="O39" s="58" t="n">
        <v>37.3625544877976</v>
      </c>
      <c r="P39" s="58" t="n">
        <v>51.978009740476</v>
      </c>
      <c r="Q39" s="58" t="n">
        <v>37.3625544877976</v>
      </c>
      <c r="R39" s="58" t="n">
        <v>51.978009740476</v>
      </c>
    </row>
    <row r="40" customFormat="false" ht="15" hidden="false" customHeight="true" outlineLevel="0" collapsed="false">
      <c r="B40" s="57" t="s">
        <v>345</v>
      </c>
      <c r="C40" s="57" t="s">
        <v>346</v>
      </c>
      <c r="D40" s="57" t="s">
        <v>5576</v>
      </c>
      <c r="E40" s="57" t="s">
        <v>5423</v>
      </c>
      <c r="F40" s="57" t="s">
        <v>5575</v>
      </c>
      <c r="G40" s="58" t="n">
        <v>4.5</v>
      </c>
      <c r="H40" s="57" t="s">
        <v>5370</v>
      </c>
      <c r="I40" s="57" t="n">
        <v>6</v>
      </c>
      <c r="J40" s="58" t="n">
        <v>0.166666666666667</v>
      </c>
      <c r="K40" s="58" t="n">
        <v>0.333333333333333</v>
      </c>
      <c r="L40" s="57"/>
      <c r="M40" s="57"/>
      <c r="N40" s="57" t="s">
        <v>530</v>
      </c>
      <c r="O40" s="58" t="n">
        <v>37.3625544877976</v>
      </c>
      <c r="P40" s="58" t="n">
        <v>51.978009740476</v>
      </c>
      <c r="Q40" s="58" t="n">
        <v>37.3625544877976</v>
      </c>
      <c r="R40" s="58" t="n">
        <v>51.978009740476</v>
      </c>
    </row>
    <row r="41" customFormat="false" ht="15" hidden="false" customHeight="true" outlineLevel="0" collapsed="false">
      <c r="B41" s="57" t="s">
        <v>345</v>
      </c>
      <c r="C41" s="57" t="s">
        <v>346</v>
      </c>
      <c r="D41" s="57" t="s">
        <v>5576</v>
      </c>
      <c r="E41" s="57" t="s">
        <v>5423</v>
      </c>
      <c r="F41" s="57" t="s">
        <v>5575</v>
      </c>
      <c r="G41" s="58" t="n">
        <v>4.5</v>
      </c>
      <c r="H41" s="57" t="s">
        <v>282</v>
      </c>
      <c r="I41" s="57" t="n">
        <v>6</v>
      </c>
      <c r="J41" s="58" t="n">
        <v>0.166666666666667</v>
      </c>
      <c r="K41" s="58" t="n">
        <v>0.333333333333333</v>
      </c>
      <c r="L41" s="57"/>
      <c r="M41" s="57"/>
      <c r="N41" s="57" t="s">
        <v>530</v>
      </c>
      <c r="O41" s="58" t="n">
        <v>37.3625544877976</v>
      </c>
      <c r="P41" s="58" t="n">
        <v>51.978009740476</v>
      </c>
      <c r="Q41" s="58" t="n">
        <v>37.3625544877976</v>
      </c>
      <c r="R41" s="58" t="n">
        <v>51.978009740476</v>
      </c>
    </row>
    <row r="42" customFormat="false" ht="15" hidden="false" customHeight="true" outlineLevel="0" collapsed="false">
      <c r="B42" s="57" t="s">
        <v>357</v>
      </c>
      <c r="C42" s="57" t="s">
        <v>358</v>
      </c>
      <c r="D42" s="57" t="s">
        <v>5578</v>
      </c>
      <c r="E42" s="57" t="s">
        <v>5417</v>
      </c>
      <c r="F42" s="57" t="s">
        <v>5574</v>
      </c>
      <c r="G42" s="58" t="n">
        <v>3.5</v>
      </c>
      <c r="H42" s="57" t="s">
        <v>5370</v>
      </c>
      <c r="I42" s="57" t="n">
        <v>5</v>
      </c>
      <c r="J42" s="58" t="n">
        <v>0.8</v>
      </c>
      <c r="K42" s="58" t="n">
        <v>0.4</v>
      </c>
      <c r="L42" s="58" t="n">
        <v>0</v>
      </c>
      <c r="M42" s="57"/>
      <c r="N42" s="57" t="s">
        <v>5455</v>
      </c>
      <c r="O42" s="58" t="n">
        <v>0</v>
      </c>
      <c r="P42" s="58" t="n">
        <v>0</v>
      </c>
      <c r="Q42" s="58" t="n">
        <v>59.556035784249</v>
      </c>
      <c r="R42" s="58" t="n">
        <v>64.9324183537187</v>
      </c>
    </row>
    <row r="43" customFormat="false" ht="15" hidden="false" customHeight="true" outlineLevel="0" collapsed="false">
      <c r="B43" s="57" t="s">
        <v>357</v>
      </c>
      <c r="C43" s="57" t="s">
        <v>358</v>
      </c>
      <c r="D43" s="57" t="s">
        <v>5578</v>
      </c>
      <c r="E43" s="57" t="s">
        <v>5417</v>
      </c>
      <c r="F43" s="57" t="s">
        <v>5574</v>
      </c>
      <c r="G43" s="58" t="n">
        <v>3.5</v>
      </c>
      <c r="H43" s="57" t="s">
        <v>282</v>
      </c>
      <c r="I43" s="57" t="n">
        <v>5</v>
      </c>
      <c r="J43" s="58" t="n">
        <v>0</v>
      </c>
      <c r="K43" s="58" t="n">
        <v>0</v>
      </c>
      <c r="L43" s="57"/>
      <c r="M43" s="57"/>
      <c r="N43" s="57"/>
      <c r="O43" s="58" t="n">
        <v>0</v>
      </c>
      <c r="P43" s="58" t="n">
        <v>0</v>
      </c>
      <c r="Q43" s="58" t="n">
        <v>59.556035784249</v>
      </c>
      <c r="R43" s="58" t="n">
        <v>64.9324183537187</v>
      </c>
    </row>
    <row r="44" customFormat="false" ht="15" hidden="false" customHeight="true" outlineLevel="0" collapsed="false">
      <c r="B44" s="57" t="s">
        <v>357</v>
      </c>
      <c r="C44" s="57" t="s">
        <v>358</v>
      </c>
      <c r="D44" s="57" t="s">
        <v>5578</v>
      </c>
      <c r="E44" s="57" t="s">
        <v>5417</v>
      </c>
      <c r="F44" s="57" t="s">
        <v>5574</v>
      </c>
      <c r="G44" s="58" t="n">
        <v>4</v>
      </c>
      <c r="H44" s="57" t="s">
        <v>5370</v>
      </c>
      <c r="I44" s="57" t="n">
        <v>5</v>
      </c>
      <c r="J44" s="58" t="n">
        <v>1</v>
      </c>
      <c r="K44" s="58" t="n">
        <v>0</v>
      </c>
      <c r="L44" s="58" t="n">
        <v>0</v>
      </c>
      <c r="M44" s="57" t="s">
        <v>5455</v>
      </c>
      <c r="N44" s="57" t="s">
        <v>5455</v>
      </c>
      <c r="O44" s="58" t="n">
        <v>0</v>
      </c>
      <c r="P44" s="58" t="n">
        <v>0</v>
      </c>
      <c r="Q44" s="58" t="n">
        <v>59.556035784249</v>
      </c>
      <c r="R44" s="58" t="n">
        <v>64.9324183537187</v>
      </c>
    </row>
    <row r="45" customFormat="false" ht="15" hidden="false" customHeight="true" outlineLevel="0" collapsed="false">
      <c r="B45" s="57" t="s">
        <v>357</v>
      </c>
      <c r="C45" s="57" t="s">
        <v>358</v>
      </c>
      <c r="D45" s="57" t="s">
        <v>5578</v>
      </c>
      <c r="E45" s="57" t="s">
        <v>5417</v>
      </c>
      <c r="F45" s="57" t="s">
        <v>5574</v>
      </c>
      <c r="G45" s="58" t="n">
        <v>4</v>
      </c>
      <c r="H45" s="57" t="s">
        <v>282</v>
      </c>
      <c r="I45" s="57" t="n">
        <v>5</v>
      </c>
      <c r="J45" s="58" t="n">
        <v>0</v>
      </c>
      <c r="K45" s="58" t="n">
        <v>0</v>
      </c>
      <c r="L45" s="57"/>
      <c r="M45" s="57"/>
      <c r="N45" s="57"/>
      <c r="O45" s="58" t="n">
        <v>0</v>
      </c>
      <c r="P45" s="58" t="n">
        <v>0</v>
      </c>
      <c r="Q45" s="58" t="n">
        <v>59.556035784249</v>
      </c>
      <c r="R45" s="58" t="n">
        <v>64.9324183537187</v>
      </c>
    </row>
    <row r="46" customFormat="false" ht="15" hidden="false" customHeight="true" outlineLevel="0" collapsed="false">
      <c r="B46" s="57" t="s">
        <v>357</v>
      </c>
      <c r="C46" s="57" t="s">
        <v>358</v>
      </c>
      <c r="D46" s="57" t="s">
        <v>5578</v>
      </c>
      <c r="E46" s="57" t="s">
        <v>5417</v>
      </c>
      <c r="F46" s="57" t="s">
        <v>5574</v>
      </c>
      <c r="G46" s="58" t="n">
        <v>4.5</v>
      </c>
      <c r="H46" s="57" t="s">
        <v>5370</v>
      </c>
      <c r="I46" s="57" t="n">
        <v>5</v>
      </c>
      <c r="J46" s="58" t="n">
        <v>1</v>
      </c>
      <c r="K46" s="58" t="n">
        <v>0</v>
      </c>
      <c r="L46" s="58" t="n">
        <v>0</v>
      </c>
      <c r="M46" s="57" t="s">
        <v>5455</v>
      </c>
      <c r="N46" s="57" t="s">
        <v>5455</v>
      </c>
      <c r="O46" s="58" t="n">
        <v>0</v>
      </c>
      <c r="P46" s="58" t="n">
        <v>0</v>
      </c>
      <c r="Q46" s="58" t="n">
        <v>59.556035784249</v>
      </c>
      <c r="R46" s="58" t="n">
        <v>64.9324183537187</v>
      </c>
    </row>
    <row r="47" customFormat="false" ht="15" hidden="false" customHeight="true" outlineLevel="0" collapsed="false">
      <c r="B47" s="57" t="s">
        <v>357</v>
      </c>
      <c r="C47" s="57" t="s">
        <v>358</v>
      </c>
      <c r="D47" s="57" t="s">
        <v>5578</v>
      </c>
      <c r="E47" s="57" t="s">
        <v>5417</v>
      </c>
      <c r="F47" s="57" t="s">
        <v>5574</v>
      </c>
      <c r="G47" s="58" t="n">
        <v>4.5</v>
      </c>
      <c r="H47" s="57" t="s">
        <v>282</v>
      </c>
      <c r="I47" s="57" t="n">
        <v>5</v>
      </c>
      <c r="J47" s="58" t="n">
        <v>0</v>
      </c>
      <c r="K47" s="58" t="n">
        <v>0</v>
      </c>
      <c r="L47" s="57"/>
      <c r="M47" s="57"/>
      <c r="N47" s="57"/>
      <c r="O47" s="58" t="n">
        <v>0</v>
      </c>
      <c r="P47" s="58" t="n">
        <v>0</v>
      </c>
      <c r="Q47" s="58" t="n">
        <v>59.556035784249</v>
      </c>
      <c r="R47" s="58" t="n">
        <v>64.9324183537187</v>
      </c>
    </row>
    <row r="48" customFormat="false" ht="15" hidden="false" customHeight="true" outlineLevel="0" collapsed="false">
      <c r="B48" s="57" t="s">
        <v>357</v>
      </c>
      <c r="C48" s="57" t="s">
        <v>358</v>
      </c>
      <c r="D48" s="57" t="s">
        <v>5578</v>
      </c>
      <c r="E48" s="57" t="s">
        <v>5417</v>
      </c>
      <c r="F48" s="57" t="s">
        <v>5575</v>
      </c>
      <c r="G48" s="58" t="n">
        <v>3.5</v>
      </c>
      <c r="H48" s="57" t="s">
        <v>5370</v>
      </c>
      <c r="I48" s="57" t="n">
        <v>5</v>
      </c>
      <c r="J48" s="58" t="n">
        <v>0.4</v>
      </c>
      <c r="K48" s="58" t="n">
        <v>0.6</v>
      </c>
      <c r="L48" s="58" t="n">
        <v>0</v>
      </c>
      <c r="M48" s="57"/>
      <c r="N48" s="57" t="s">
        <v>5455</v>
      </c>
      <c r="O48" s="58" t="n">
        <v>0</v>
      </c>
      <c r="P48" s="58" t="n">
        <v>0</v>
      </c>
      <c r="Q48" s="58" t="n">
        <v>59.556035784249</v>
      </c>
      <c r="R48" s="58" t="n">
        <v>64.9324183537187</v>
      </c>
    </row>
    <row r="49" customFormat="false" ht="15" hidden="false" customHeight="true" outlineLevel="0" collapsed="false">
      <c r="B49" s="57" t="s">
        <v>357</v>
      </c>
      <c r="C49" s="57" t="s">
        <v>358</v>
      </c>
      <c r="D49" s="57" t="s">
        <v>5578</v>
      </c>
      <c r="E49" s="57" t="s">
        <v>5417</v>
      </c>
      <c r="F49" s="57" t="s">
        <v>5575</v>
      </c>
      <c r="G49" s="58" t="n">
        <v>3.5</v>
      </c>
      <c r="H49" s="57" t="s">
        <v>282</v>
      </c>
      <c r="I49" s="57" t="n">
        <v>5</v>
      </c>
      <c r="J49" s="58" t="n">
        <v>0</v>
      </c>
      <c r="K49" s="58" t="n">
        <v>0</v>
      </c>
      <c r="L49" s="57"/>
      <c r="M49" s="57"/>
      <c r="N49" s="57"/>
      <c r="O49" s="58" t="n">
        <v>0</v>
      </c>
      <c r="P49" s="58" t="n">
        <v>0</v>
      </c>
      <c r="Q49" s="58" t="n">
        <v>59.556035784249</v>
      </c>
      <c r="R49" s="58" t="n">
        <v>64.9324183537187</v>
      </c>
    </row>
    <row r="50" customFormat="false" ht="15" hidden="false" customHeight="true" outlineLevel="0" collapsed="false">
      <c r="B50" s="57" t="s">
        <v>357</v>
      </c>
      <c r="C50" s="57" t="s">
        <v>358</v>
      </c>
      <c r="D50" s="57" t="s">
        <v>5578</v>
      </c>
      <c r="E50" s="57" t="s">
        <v>5417</v>
      </c>
      <c r="F50" s="57" t="s">
        <v>5575</v>
      </c>
      <c r="G50" s="58" t="n">
        <v>4</v>
      </c>
      <c r="H50" s="57" t="s">
        <v>5370</v>
      </c>
      <c r="I50" s="57" t="n">
        <v>5</v>
      </c>
      <c r="J50" s="58" t="n">
        <v>0.6</v>
      </c>
      <c r="K50" s="58" t="n">
        <v>0.6</v>
      </c>
      <c r="L50" s="58" t="n">
        <v>0</v>
      </c>
      <c r="M50" s="57"/>
      <c r="N50" s="57" t="s">
        <v>5455</v>
      </c>
      <c r="O50" s="58" t="n">
        <v>0</v>
      </c>
      <c r="P50" s="58" t="n">
        <v>0</v>
      </c>
      <c r="Q50" s="58" t="n">
        <v>59.556035784249</v>
      </c>
      <c r="R50" s="58" t="n">
        <v>64.9324183537187</v>
      </c>
    </row>
    <row r="51" customFormat="false" ht="15" hidden="false" customHeight="true" outlineLevel="0" collapsed="false">
      <c r="B51" s="57" t="s">
        <v>357</v>
      </c>
      <c r="C51" s="57" t="s">
        <v>358</v>
      </c>
      <c r="D51" s="57" t="s">
        <v>5578</v>
      </c>
      <c r="E51" s="57" t="s">
        <v>5417</v>
      </c>
      <c r="F51" s="57" t="s">
        <v>5575</v>
      </c>
      <c r="G51" s="58" t="n">
        <v>4</v>
      </c>
      <c r="H51" s="57" t="s">
        <v>282</v>
      </c>
      <c r="I51" s="57" t="n">
        <v>5</v>
      </c>
      <c r="J51" s="58" t="n">
        <v>0</v>
      </c>
      <c r="K51" s="58" t="n">
        <v>0</v>
      </c>
      <c r="L51" s="57"/>
      <c r="M51" s="57"/>
      <c r="N51" s="57"/>
      <c r="O51" s="58" t="n">
        <v>0</v>
      </c>
      <c r="P51" s="58" t="n">
        <v>0</v>
      </c>
      <c r="Q51" s="58" t="n">
        <v>59.556035784249</v>
      </c>
      <c r="R51" s="58" t="n">
        <v>64.9324183537187</v>
      </c>
    </row>
    <row r="52" customFormat="false" ht="15" hidden="false" customHeight="true" outlineLevel="0" collapsed="false">
      <c r="B52" s="57" t="s">
        <v>357</v>
      </c>
      <c r="C52" s="57" t="s">
        <v>358</v>
      </c>
      <c r="D52" s="57" t="s">
        <v>5578</v>
      </c>
      <c r="E52" s="57" t="s">
        <v>5417</v>
      </c>
      <c r="F52" s="57" t="s">
        <v>5575</v>
      </c>
      <c r="G52" s="58" t="n">
        <v>4.5</v>
      </c>
      <c r="H52" s="57" t="s">
        <v>5370</v>
      </c>
      <c r="I52" s="57" t="n">
        <v>5</v>
      </c>
      <c r="J52" s="58" t="n">
        <v>1</v>
      </c>
      <c r="K52" s="58" t="n">
        <v>0</v>
      </c>
      <c r="L52" s="58" t="n">
        <v>0</v>
      </c>
      <c r="M52" s="57" t="s">
        <v>5455</v>
      </c>
      <c r="N52" s="57" t="s">
        <v>5455</v>
      </c>
      <c r="O52" s="58" t="n">
        <v>0</v>
      </c>
      <c r="P52" s="58" t="n">
        <v>0</v>
      </c>
      <c r="Q52" s="58" t="n">
        <v>59.556035784249</v>
      </c>
      <c r="R52" s="58" t="n">
        <v>64.9324183537187</v>
      </c>
    </row>
    <row r="53" customFormat="false" ht="15" hidden="false" customHeight="true" outlineLevel="0" collapsed="false">
      <c r="B53" s="57" t="s">
        <v>357</v>
      </c>
      <c r="C53" s="57" t="s">
        <v>358</v>
      </c>
      <c r="D53" s="57" t="s">
        <v>5578</v>
      </c>
      <c r="E53" s="57" t="s">
        <v>5417</v>
      </c>
      <c r="F53" s="57" t="s">
        <v>5575</v>
      </c>
      <c r="G53" s="58" t="n">
        <v>4.5</v>
      </c>
      <c r="H53" s="57" t="s">
        <v>282</v>
      </c>
      <c r="I53" s="57" t="n">
        <v>5</v>
      </c>
      <c r="J53" s="58" t="n">
        <v>0</v>
      </c>
      <c r="K53" s="58" t="n">
        <v>0</v>
      </c>
      <c r="L53" s="57"/>
      <c r="M53" s="57"/>
      <c r="N53" s="57"/>
      <c r="O53" s="58" t="n">
        <v>0</v>
      </c>
      <c r="P53" s="58" t="n">
        <v>0</v>
      </c>
      <c r="Q53" s="58" t="n">
        <v>59.556035784249</v>
      </c>
      <c r="R53" s="58" t="n">
        <v>64.9324183537187</v>
      </c>
    </row>
    <row r="54" customFormat="false" ht="15" hidden="false" customHeight="true" outlineLevel="0" collapsed="false">
      <c r="B54" s="57" t="s">
        <v>410</v>
      </c>
      <c r="C54" s="57" t="s">
        <v>411</v>
      </c>
      <c r="D54" s="57" t="s">
        <v>5375</v>
      </c>
      <c r="E54" s="57" t="s">
        <v>5440</v>
      </c>
      <c r="F54" s="57" t="s">
        <v>5574</v>
      </c>
      <c r="G54" s="58" t="n">
        <v>3.5</v>
      </c>
      <c r="H54" s="57" t="s">
        <v>5370</v>
      </c>
      <c r="I54" s="57" t="n">
        <v>6</v>
      </c>
      <c r="J54" s="58" t="n">
        <v>0.833333333333333</v>
      </c>
      <c r="K54" s="58" t="n">
        <v>0.6</v>
      </c>
      <c r="L54" s="58" t="n">
        <v>0.4</v>
      </c>
      <c r="M54" s="57"/>
      <c r="N54" s="57" t="s">
        <v>5591</v>
      </c>
      <c r="O54" s="58" t="n">
        <v>0.194907532256561</v>
      </c>
      <c r="P54" s="58" t="n">
        <v>83.0693776393089</v>
      </c>
      <c r="Q54" s="58" t="n">
        <v>32.9254698178121</v>
      </c>
      <c r="R54" s="58" t="n">
        <v>83.0693776393089</v>
      </c>
    </row>
    <row r="55" customFormat="false" ht="15" hidden="false" customHeight="true" outlineLevel="0" collapsed="false">
      <c r="B55" s="57" t="s">
        <v>410</v>
      </c>
      <c r="C55" s="57" t="s">
        <v>411</v>
      </c>
      <c r="D55" s="57" t="s">
        <v>5375</v>
      </c>
      <c r="E55" s="57" t="s">
        <v>5440</v>
      </c>
      <c r="F55" s="57" t="s">
        <v>5574</v>
      </c>
      <c r="G55" s="58" t="n">
        <v>3.5</v>
      </c>
      <c r="H55" s="57" t="s">
        <v>282</v>
      </c>
      <c r="I55" s="57" t="n">
        <v>6</v>
      </c>
      <c r="J55" s="58" t="n">
        <v>0.833333333333333</v>
      </c>
      <c r="K55" s="58" t="n">
        <v>0.6</v>
      </c>
      <c r="L55" s="58" t="n">
        <v>0.4</v>
      </c>
      <c r="M55" s="57"/>
      <c r="N55" s="57" t="s">
        <v>5591</v>
      </c>
      <c r="O55" s="58" t="n">
        <v>0.194907532256561</v>
      </c>
      <c r="P55" s="58" t="n">
        <v>83.0693776393089</v>
      </c>
      <c r="Q55" s="58" t="n">
        <v>32.9254698178121</v>
      </c>
      <c r="R55" s="58" t="n">
        <v>83.0693776393089</v>
      </c>
    </row>
    <row r="56" customFormat="false" ht="15" hidden="false" customHeight="true" outlineLevel="0" collapsed="false">
      <c r="B56" s="57" t="s">
        <v>410</v>
      </c>
      <c r="C56" s="57" t="s">
        <v>411</v>
      </c>
      <c r="D56" s="57" t="s">
        <v>5375</v>
      </c>
      <c r="E56" s="57" t="s">
        <v>5440</v>
      </c>
      <c r="F56" s="57" t="s">
        <v>5574</v>
      </c>
      <c r="G56" s="58" t="n">
        <v>4</v>
      </c>
      <c r="H56" s="57" t="s">
        <v>5370</v>
      </c>
      <c r="I56" s="57" t="n">
        <v>6</v>
      </c>
      <c r="J56" s="58" t="n">
        <v>1</v>
      </c>
      <c r="K56" s="58" t="n">
        <v>0.6</v>
      </c>
      <c r="L56" s="58" t="n">
        <v>0.6</v>
      </c>
      <c r="M56" s="57"/>
      <c r="N56" s="57" t="s">
        <v>5592</v>
      </c>
      <c r="O56" s="58" t="n">
        <v>0.194907532256561</v>
      </c>
      <c r="P56" s="58" t="n">
        <v>83.0693776393089</v>
      </c>
      <c r="Q56" s="58" t="n">
        <v>32.9254698178121</v>
      </c>
      <c r="R56" s="58" t="n">
        <v>83.0693776393089</v>
      </c>
    </row>
    <row r="57" customFormat="false" ht="15" hidden="false" customHeight="true" outlineLevel="0" collapsed="false">
      <c r="B57" s="57" t="s">
        <v>410</v>
      </c>
      <c r="C57" s="57" t="s">
        <v>411</v>
      </c>
      <c r="D57" s="57" t="s">
        <v>5375</v>
      </c>
      <c r="E57" s="57" t="s">
        <v>5440</v>
      </c>
      <c r="F57" s="57" t="s">
        <v>5574</v>
      </c>
      <c r="G57" s="58" t="n">
        <v>4</v>
      </c>
      <c r="H57" s="57" t="s">
        <v>282</v>
      </c>
      <c r="I57" s="57" t="n">
        <v>6</v>
      </c>
      <c r="J57" s="58" t="n">
        <v>0.833333333333333</v>
      </c>
      <c r="K57" s="58" t="n">
        <v>0.6</v>
      </c>
      <c r="L57" s="58" t="n">
        <v>0.4</v>
      </c>
      <c r="M57" s="57"/>
      <c r="N57" s="57" t="s">
        <v>5591</v>
      </c>
      <c r="O57" s="58" t="n">
        <v>0.194907532256561</v>
      </c>
      <c r="P57" s="58" t="n">
        <v>83.0693776393089</v>
      </c>
      <c r="Q57" s="58" t="n">
        <v>32.9254698178121</v>
      </c>
      <c r="R57" s="58" t="n">
        <v>83.0693776393089</v>
      </c>
    </row>
    <row r="58" customFormat="false" ht="15" hidden="false" customHeight="true" outlineLevel="0" collapsed="false">
      <c r="B58" s="57" t="s">
        <v>410</v>
      </c>
      <c r="C58" s="57" t="s">
        <v>411</v>
      </c>
      <c r="D58" s="57" t="s">
        <v>5375</v>
      </c>
      <c r="E58" s="57" t="s">
        <v>5440</v>
      </c>
      <c r="F58" s="57" t="s">
        <v>5574</v>
      </c>
      <c r="G58" s="58" t="n">
        <v>4.5</v>
      </c>
      <c r="H58" s="57" t="s">
        <v>5370</v>
      </c>
      <c r="I58" s="57" t="n">
        <v>6</v>
      </c>
      <c r="J58" s="58" t="n">
        <v>1</v>
      </c>
      <c r="K58" s="58" t="n">
        <v>0.6</v>
      </c>
      <c r="L58" s="58" t="n">
        <v>0.6</v>
      </c>
      <c r="M58" s="57"/>
      <c r="N58" s="57" t="s">
        <v>5592</v>
      </c>
      <c r="O58" s="58" t="n">
        <v>0.194907532256561</v>
      </c>
      <c r="P58" s="58" t="n">
        <v>83.0693776393089</v>
      </c>
      <c r="Q58" s="58" t="n">
        <v>32.9254698178121</v>
      </c>
      <c r="R58" s="58" t="n">
        <v>83.0693776393089</v>
      </c>
    </row>
    <row r="59" customFormat="false" ht="15" hidden="false" customHeight="true" outlineLevel="0" collapsed="false">
      <c r="B59" s="57" t="s">
        <v>410</v>
      </c>
      <c r="C59" s="57" t="s">
        <v>411</v>
      </c>
      <c r="D59" s="57" t="s">
        <v>5375</v>
      </c>
      <c r="E59" s="57" t="s">
        <v>5440</v>
      </c>
      <c r="F59" s="57" t="s">
        <v>5574</v>
      </c>
      <c r="G59" s="58" t="n">
        <v>4.5</v>
      </c>
      <c r="H59" s="57" t="s">
        <v>282</v>
      </c>
      <c r="I59" s="57" t="n">
        <v>6</v>
      </c>
      <c r="J59" s="58" t="n">
        <v>0.833333333333333</v>
      </c>
      <c r="K59" s="58" t="n">
        <v>0.6</v>
      </c>
      <c r="L59" s="58" t="n">
        <v>0.4</v>
      </c>
      <c r="M59" s="57"/>
      <c r="N59" s="57" t="s">
        <v>5591</v>
      </c>
      <c r="O59" s="58" t="n">
        <v>0.194907532256561</v>
      </c>
      <c r="P59" s="58" t="n">
        <v>83.0693776393089</v>
      </c>
      <c r="Q59" s="58" t="n">
        <v>32.9254698178121</v>
      </c>
      <c r="R59" s="58" t="n">
        <v>83.0693776393089</v>
      </c>
    </row>
    <row r="60" customFormat="false" ht="15" hidden="false" customHeight="true" outlineLevel="0" collapsed="false">
      <c r="B60" s="57" t="s">
        <v>410</v>
      </c>
      <c r="C60" s="57" t="s">
        <v>411</v>
      </c>
      <c r="D60" s="57" t="s">
        <v>5375</v>
      </c>
      <c r="E60" s="57" t="s">
        <v>5440</v>
      </c>
      <c r="F60" s="57" t="s">
        <v>5575</v>
      </c>
      <c r="G60" s="58" t="n">
        <v>3.5</v>
      </c>
      <c r="H60" s="57" t="s">
        <v>5370</v>
      </c>
      <c r="I60" s="57" t="n">
        <v>6</v>
      </c>
      <c r="J60" s="58" t="n">
        <v>0.5</v>
      </c>
      <c r="K60" s="58" t="n">
        <v>0.6</v>
      </c>
      <c r="L60" s="58" t="n">
        <v>0</v>
      </c>
      <c r="M60" s="57"/>
      <c r="N60" s="57" t="s">
        <v>341</v>
      </c>
      <c r="O60" s="58" t="n">
        <v>0.194907532256561</v>
      </c>
      <c r="P60" s="58" t="n">
        <v>83.0693776393089</v>
      </c>
      <c r="Q60" s="58" t="n">
        <v>32.9254698178121</v>
      </c>
      <c r="R60" s="58" t="n">
        <v>83.0693776393089</v>
      </c>
    </row>
    <row r="61" customFormat="false" ht="15" hidden="false" customHeight="true" outlineLevel="0" collapsed="false">
      <c r="B61" s="57" t="s">
        <v>410</v>
      </c>
      <c r="C61" s="57" t="s">
        <v>411</v>
      </c>
      <c r="D61" s="57" t="s">
        <v>5375</v>
      </c>
      <c r="E61" s="57" t="s">
        <v>5440</v>
      </c>
      <c r="F61" s="57" t="s">
        <v>5575</v>
      </c>
      <c r="G61" s="58" t="n">
        <v>3.5</v>
      </c>
      <c r="H61" s="57" t="s">
        <v>282</v>
      </c>
      <c r="I61" s="57" t="n">
        <v>6</v>
      </c>
      <c r="J61" s="58" t="n">
        <v>0.5</v>
      </c>
      <c r="K61" s="58" t="n">
        <v>0.6</v>
      </c>
      <c r="L61" s="58" t="n">
        <v>0</v>
      </c>
      <c r="M61" s="57"/>
      <c r="N61" s="57" t="s">
        <v>341</v>
      </c>
      <c r="O61" s="58" t="n">
        <v>0.194907532256561</v>
      </c>
      <c r="P61" s="58" t="n">
        <v>83.0693776393089</v>
      </c>
      <c r="Q61" s="58" t="n">
        <v>32.9254698178121</v>
      </c>
      <c r="R61" s="58" t="n">
        <v>83.0693776393089</v>
      </c>
    </row>
    <row r="62" customFormat="false" ht="15" hidden="false" customHeight="true" outlineLevel="0" collapsed="false">
      <c r="B62" s="57" t="s">
        <v>410</v>
      </c>
      <c r="C62" s="57" t="s">
        <v>411</v>
      </c>
      <c r="D62" s="57" t="s">
        <v>5375</v>
      </c>
      <c r="E62" s="57" t="s">
        <v>5440</v>
      </c>
      <c r="F62" s="57" t="s">
        <v>5575</v>
      </c>
      <c r="G62" s="58" t="n">
        <v>4</v>
      </c>
      <c r="H62" s="57" t="s">
        <v>5370</v>
      </c>
      <c r="I62" s="57" t="n">
        <v>6</v>
      </c>
      <c r="J62" s="58" t="n">
        <v>0.666666666666667</v>
      </c>
      <c r="K62" s="58" t="n">
        <v>0.733333333333333</v>
      </c>
      <c r="L62" s="58" t="n">
        <v>0.5</v>
      </c>
      <c r="M62" s="57"/>
      <c r="N62" s="57" t="s">
        <v>5593</v>
      </c>
      <c r="O62" s="58" t="n">
        <v>0.194907532256561</v>
      </c>
      <c r="P62" s="58" t="n">
        <v>83.0693776393089</v>
      </c>
      <c r="Q62" s="58" t="n">
        <v>32.9254698178121</v>
      </c>
      <c r="R62" s="58" t="n">
        <v>83.0693776393089</v>
      </c>
    </row>
    <row r="63" customFormat="false" ht="15" hidden="false" customHeight="true" outlineLevel="0" collapsed="false">
      <c r="B63" s="57" t="s">
        <v>410</v>
      </c>
      <c r="C63" s="57" t="s">
        <v>411</v>
      </c>
      <c r="D63" s="57" t="s">
        <v>5375</v>
      </c>
      <c r="E63" s="57" t="s">
        <v>5440</v>
      </c>
      <c r="F63" s="57" t="s">
        <v>5575</v>
      </c>
      <c r="G63" s="58" t="n">
        <v>4</v>
      </c>
      <c r="H63" s="57" t="s">
        <v>282</v>
      </c>
      <c r="I63" s="57" t="n">
        <v>6</v>
      </c>
      <c r="J63" s="58" t="n">
        <v>0.5</v>
      </c>
      <c r="K63" s="58" t="n">
        <v>0.6</v>
      </c>
      <c r="L63" s="58" t="n">
        <v>0</v>
      </c>
      <c r="M63" s="57"/>
      <c r="N63" s="57" t="s">
        <v>341</v>
      </c>
      <c r="O63" s="58" t="n">
        <v>0.194907532256561</v>
      </c>
      <c r="P63" s="58" t="n">
        <v>83.0693776393089</v>
      </c>
      <c r="Q63" s="58" t="n">
        <v>32.9254698178121</v>
      </c>
      <c r="R63" s="58" t="n">
        <v>83.0693776393089</v>
      </c>
    </row>
    <row r="64" customFormat="false" ht="15" hidden="false" customHeight="true" outlineLevel="0" collapsed="false">
      <c r="B64" s="57" t="s">
        <v>410</v>
      </c>
      <c r="C64" s="57" t="s">
        <v>411</v>
      </c>
      <c r="D64" s="57" t="s">
        <v>5375</v>
      </c>
      <c r="E64" s="57" t="s">
        <v>5440</v>
      </c>
      <c r="F64" s="57" t="s">
        <v>5575</v>
      </c>
      <c r="G64" s="58" t="n">
        <v>4.5</v>
      </c>
      <c r="H64" s="57" t="s">
        <v>5370</v>
      </c>
      <c r="I64" s="57" t="n">
        <v>6</v>
      </c>
      <c r="J64" s="58" t="n">
        <v>0.833333333333333</v>
      </c>
      <c r="K64" s="58" t="n">
        <v>0.8</v>
      </c>
      <c r="L64" s="58" t="n">
        <v>0.7</v>
      </c>
      <c r="M64" s="57"/>
      <c r="N64" s="57" t="s">
        <v>5592</v>
      </c>
      <c r="O64" s="58" t="n">
        <v>0.194907532256561</v>
      </c>
      <c r="P64" s="58" t="n">
        <v>83.0693776393089</v>
      </c>
      <c r="Q64" s="58" t="n">
        <v>32.9254698178121</v>
      </c>
      <c r="R64" s="58" t="n">
        <v>83.0693776393089</v>
      </c>
    </row>
    <row r="65" customFormat="false" ht="15" hidden="false" customHeight="true" outlineLevel="0" collapsed="false">
      <c r="B65" s="57" t="s">
        <v>410</v>
      </c>
      <c r="C65" s="57" t="s">
        <v>411</v>
      </c>
      <c r="D65" s="57" t="s">
        <v>5375</v>
      </c>
      <c r="E65" s="57" t="s">
        <v>5440</v>
      </c>
      <c r="F65" s="57" t="s">
        <v>5575</v>
      </c>
      <c r="G65" s="58" t="n">
        <v>4.5</v>
      </c>
      <c r="H65" s="57" t="s">
        <v>282</v>
      </c>
      <c r="I65" s="57" t="n">
        <v>6</v>
      </c>
      <c r="J65" s="58" t="n">
        <v>0.666666666666667</v>
      </c>
      <c r="K65" s="58" t="n">
        <v>0.733333333333333</v>
      </c>
      <c r="L65" s="58" t="n">
        <v>0.5</v>
      </c>
      <c r="M65" s="57"/>
      <c r="N65" s="57" t="s">
        <v>5591</v>
      </c>
      <c r="O65" s="58" t="n">
        <v>0.194907532256561</v>
      </c>
      <c r="P65" s="58" t="n">
        <v>83.0693776393089</v>
      </c>
      <c r="Q65" s="58" t="n">
        <v>32.9254698178121</v>
      </c>
      <c r="R65" s="58" t="n">
        <v>83.0693776393089</v>
      </c>
    </row>
    <row r="66" customFormat="false" ht="15" hidden="false" customHeight="true" outlineLevel="0" collapsed="false">
      <c r="B66" s="57" t="s">
        <v>363</v>
      </c>
      <c r="C66" s="57" t="s">
        <v>364</v>
      </c>
      <c r="D66" s="57" t="s">
        <v>5578</v>
      </c>
      <c r="E66" s="57" t="s">
        <v>5418</v>
      </c>
      <c r="F66" s="57" t="s">
        <v>5574</v>
      </c>
      <c r="G66" s="58" t="n">
        <v>3.5</v>
      </c>
      <c r="H66" s="57" t="s">
        <v>5370</v>
      </c>
      <c r="I66" s="57" t="n">
        <v>5</v>
      </c>
      <c r="J66" s="58" t="n">
        <v>1</v>
      </c>
      <c r="K66" s="58" t="n">
        <v>0</v>
      </c>
      <c r="L66" s="58" t="n">
        <v>0</v>
      </c>
      <c r="M66" s="57" t="s">
        <v>5455</v>
      </c>
      <c r="N66" s="57" t="s">
        <v>5455</v>
      </c>
      <c r="O66" s="58" t="n">
        <v>0</v>
      </c>
      <c r="P66" s="58" t="n">
        <v>0</v>
      </c>
      <c r="Q66" s="58" t="n">
        <v>63.5916998500431</v>
      </c>
      <c r="R66" s="58" t="n">
        <v>78.3093896718934</v>
      </c>
    </row>
    <row r="67" customFormat="false" ht="15" hidden="false" customHeight="true" outlineLevel="0" collapsed="false">
      <c r="B67" s="57" t="s">
        <v>363</v>
      </c>
      <c r="C67" s="57" t="s">
        <v>364</v>
      </c>
      <c r="D67" s="57" t="s">
        <v>5578</v>
      </c>
      <c r="E67" s="57" t="s">
        <v>5418</v>
      </c>
      <c r="F67" s="57" t="s">
        <v>5574</v>
      </c>
      <c r="G67" s="58" t="n">
        <v>3.5</v>
      </c>
      <c r="H67" s="57" t="s">
        <v>282</v>
      </c>
      <c r="I67" s="57" t="n">
        <v>5</v>
      </c>
      <c r="J67" s="58" t="n">
        <v>0</v>
      </c>
      <c r="K67" s="58" t="n">
        <v>0</v>
      </c>
      <c r="L67" s="57"/>
      <c r="M67" s="57"/>
      <c r="N67" s="57"/>
      <c r="O67" s="58" t="n">
        <v>0</v>
      </c>
      <c r="P67" s="58" t="n">
        <v>0</v>
      </c>
      <c r="Q67" s="58" t="n">
        <v>63.5916998500431</v>
      </c>
      <c r="R67" s="58" t="n">
        <v>78.3093896718934</v>
      </c>
    </row>
    <row r="68" customFormat="false" ht="15" hidden="false" customHeight="true" outlineLevel="0" collapsed="false">
      <c r="B68" s="57" t="s">
        <v>363</v>
      </c>
      <c r="C68" s="57" t="s">
        <v>364</v>
      </c>
      <c r="D68" s="57" t="s">
        <v>5578</v>
      </c>
      <c r="E68" s="57" t="s">
        <v>5418</v>
      </c>
      <c r="F68" s="57" t="s">
        <v>5574</v>
      </c>
      <c r="G68" s="58" t="n">
        <v>4</v>
      </c>
      <c r="H68" s="57" t="s">
        <v>5370</v>
      </c>
      <c r="I68" s="57" t="n">
        <v>5</v>
      </c>
      <c r="J68" s="58" t="n">
        <v>1</v>
      </c>
      <c r="K68" s="58" t="n">
        <v>0</v>
      </c>
      <c r="L68" s="58" t="n">
        <v>0</v>
      </c>
      <c r="M68" s="57" t="s">
        <v>5455</v>
      </c>
      <c r="N68" s="57" t="s">
        <v>5455</v>
      </c>
      <c r="O68" s="58" t="n">
        <v>0</v>
      </c>
      <c r="P68" s="58" t="n">
        <v>0</v>
      </c>
      <c r="Q68" s="58" t="n">
        <v>63.5916998500431</v>
      </c>
      <c r="R68" s="58" t="n">
        <v>78.3093896718934</v>
      </c>
    </row>
    <row r="69" customFormat="false" ht="15" hidden="false" customHeight="true" outlineLevel="0" collapsed="false">
      <c r="B69" s="57" t="s">
        <v>363</v>
      </c>
      <c r="C69" s="57" t="s">
        <v>364</v>
      </c>
      <c r="D69" s="57" t="s">
        <v>5578</v>
      </c>
      <c r="E69" s="57" t="s">
        <v>5418</v>
      </c>
      <c r="F69" s="57" t="s">
        <v>5574</v>
      </c>
      <c r="G69" s="58" t="n">
        <v>4</v>
      </c>
      <c r="H69" s="57" t="s">
        <v>282</v>
      </c>
      <c r="I69" s="57" t="n">
        <v>5</v>
      </c>
      <c r="J69" s="58" t="n">
        <v>0</v>
      </c>
      <c r="K69" s="58" t="n">
        <v>0</v>
      </c>
      <c r="L69" s="57"/>
      <c r="M69" s="57"/>
      <c r="N69" s="57"/>
      <c r="O69" s="58" t="n">
        <v>0</v>
      </c>
      <c r="P69" s="58" t="n">
        <v>0</v>
      </c>
      <c r="Q69" s="58" t="n">
        <v>63.5916998500431</v>
      </c>
      <c r="R69" s="58" t="n">
        <v>78.3093896718934</v>
      </c>
    </row>
    <row r="70" customFormat="false" ht="15" hidden="false" customHeight="true" outlineLevel="0" collapsed="false">
      <c r="B70" s="57" t="s">
        <v>363</v>
      </c>
      <c r="C70" s="57" t="s">
        <v>364</v>
      </c>
      <c r="D70" s="57" t="s">
        <v>5578</v>
      </c>
      <c r="E70" s="57" t="s">
        <v>5418</v>
      </c>
      <c r="F70" s="57" t="s">
        <v>5574</v>
      </c>
      <c r="G70" s="58" t="n">
        <v>4.5</v>
      </c>
      <c r="H70" s="57" t="s">
        <v>5370</v>
      </c>
      <c r="I70" s="57" t="n">
        <v>5</v>
      </c>
      <c r="J70" s="58" t="n">
        <v>1</v>
      </c>
      <c r="K70" s="58" t="n">
        <v>0</v>
      </c>
      <c r="L70" s="58" t="n">
        <v>0</v>
      </c>
      <c r="M70" s="57" t="s">
        <v>5455</v>
      </c>
      <c r="N70" s="57" t="s">
        <v>5455</v>
      </c>
      <c r="O70" s="58" t="n">
        <v>0</v>
      </c>
      <c r="P70" s="58" t="n">
        <v>0</v>
      </c>
      <c r="Q70" s="58" t="n">
        <v>63.5916998500431</v>
      </c>
      <c r="R70" s="58" t="n">
        <v>78.3093896718934</v>
      </c>
    </row>
    <row r="71" customFormat="false" ht="15" hidden="false" customHeight="true" outlineLevel="0" collapsed="false">
      <c r="B71" s="57" t="s">
        <v>363</v>
      </c>
      <c r="C71" s="57" t="s">
        <v>364</v>
      </c>
      <c r="D71" s="57" t="s">
        <v>5578</v>
      </c>
      <c r="E71" s="57" t="s">
        <v>5418</v>
      </c>
      <c r="F71" s="57" t="s">
        <v>5574</v>
      </c>
      <c r="G71" s="58" t="n">
        <v>4.5</v>
      </c>
      <c r="H71" s="57" t="s">
        <v>282</v>
      </c>
      <c r="I71" s="57" t="n">
        <v>5</v>
      </c>
      <c r="J71" s="58" t="n">
        <v>0</v>
      </c>
      <c r="K71" s="58" t="n">
        <v>0</v>
      </c>
      <c r="L71" s="57"/>
      <c r="M71" s="57"/>
      <c r="N71" s="57"/>
      <c r="O71" s="58" t="n">
        <v>0</v>
      </c>
      <c r="P71" s="58" t="n">
        <v>0</v>
      </c>
      <c r="Q71" s="58" t="n">
        <v>63.5916998500431</v>
      </c>
      <c r="R71" s="58" t="n">
        <v>78.3093896718934</v>
      </c>
    </row>
    <row r="72" customFormat="false" ht="15" hidden="false" customHeight="true" outlineLevel="0" collapsed="false">
      <c r="B72" s="57" t="s">
        <v>363</v>
      </c>
      <c r="C72" s="57" t="s">
        <v>364</v>
      </c>
      <c r="D72" s="57" t="s">
        <v>5578</v>
      </c>
      <c r="E72" s="57" t="s">
        <v>5418</v>
      </c>
      <c r="F72" s="57" t="s">
        <v>5575</v>
      </c>
      <c r="G72" s="58" t="n">
        <v>3.5</v>
      </c>
      <c r="H72" s="57" t="s">
        <v>5370</v>
      </c>
      <c r="I72" s="57" t="n">
        <v>5</v>
      </c>
      <c r="J72" s="58" t="n">
        <v>0.2</v>
      </c>
      <c r="K72" s="58" t="n">
        <v>0.4</v>
      </c>
      <c r="L72" s="57"/>
      <c r="M72" s="57"/>
      <c r="N72" s="57" t="s">
        <v>5455</v>
      </c>
      <c r="O72" s="58" t="n">
        <v>0</v>
      </c>
      <c r="P72" s="58" t="n">
        <v>0</v>
      </c>
      <c r="Q72" s="58" t="n">
        <v>63.5916998500431</v>
      </c>
      <c r="R72" s="58" t="n">
        <v>78.3093896718934</v>
      </c>
    </row>
    <row r="73" customFormat="false" ht="15" hidden="false" customHeight="true" outlineLevel="0" collapsed="false">
      <c r="B73" s="57" t="s">
        <v>363</v>
      </c>
      <c r="C73" s="57" t="s">
        <v>364</v>
      </c>
      <c r="D73" s="57" t="s">
        <v>5578</v>
      </c>
      <c r="E73" s="57" t="s">
        <v>5418</v>
      </c>
      <c r="F73" s="57" t="s">
        <v>5575</v>
      </c>
      <c r="G73" s="58" t="n">
        <v>3.5</v>
      </c>
      <c r="H73" s="57" t="s">
        <v>282</v>
      </c>
      <c r="I73" s="57" t="n">
        <v>5</v>
      </c>
      <c r="J73" s="58" t="n">
        <v>0</v>
      </c>
      <c r="K73" s="58" t="n">
        <v>0</v>
      </c>
      <c r="L73" s="57"/>
      <c r="M73" s="57"/>
      <c r="N73" s="57"/>
      <c r="O73" s="58" t="n">
        <v>0</v>
      </c>
      <c r="P73" s="58" t="n">
        <v>0</v>
      </c>
      <c r="Q73" s="58" t="n">
        <v>63.5916998500431</v>
      </c>
      <c r="R73" s="58" t="n">
        <v>78.3093896718934</v>
      </c>
    </row>
    <row r="74" customFormat="false" ht="15" hidden="false" customHeight="true" outlineLevel="0" collapsed="false">
      <c r="B74" s="57" t="s">
        <v>363</v>
      </c>
      <c r="C74" s="57" t="s">
        <v>364</v>
      </c>
      <c r="D74" s="57" t="s">
        <v>5578</v>
      </c>
      <c r="E74" s="57" t="s">
        <v>5418</v>
      </c>
      <c r="F74" s="57" t="s">
        <v>5575</v>
      </c>
      <c r="G74" s="58" t="n">
        <v>4</v>
      </c>
      <c r="H74" s="57" t="s">
        <v>5370</v>
      </c>
      <c r="I74" s="57" t="n">
        <v>5</v>
      </c>
      <c r="J74" s="58" t="n">
        <v>0.6</v>
      </c>
      <c r="K74" s="58" t="n">
        <v>0.6</v>
      </c>
      <c r="L74" s="58" t="n">
        <v>0</v>
      </c>
      <c r="M74" s="57"/>
      <c r="N74" s="57" t="s">
        <v>5455</v>
      </c>
      <c r="O74" s="58" t="n">
        <v>0</v>
      </c>
      <c r="P74" s="58" t="n">
        <v>0</v>
      </c>
      <c r="Q74" s="58" t="n">
        <v>63.5916998500431</v>
      </c>
      <c r="R74" s="58" t="n">
        <v>78.3093896718934</v>
      </c>
    </row>
    <row r="75" customFormat="false" ht="15" hidden="false" customHeight="true" outlineLevel="0" collapsed="false">
      <c r="B75" s="57" t="s">
        <v>363</v>
      </c>
      <c r="C75" s="57" t="s">
        <v>364</v>
      </c>
      <c r="D75" s="57" t="s">
        <v>5578</v>
      </c>
      <c r="E75" s="57" t="s">
        <v>5418</v>
      </c>
      <c r="F75" s="57" t="s">
        <v>5575</v>
      </c>
      <c r="G75" s="58" t="n">
        <v>4</v>
      </c>
      <c r="H75" s="57" t="s">
        <v>282</v>
      </c>
      <c r="I75" s="57" t="n">
        <v>5</v>
      </c>
      <c r="J75" s="58" t="n">
        <v>0</v>
      </c>
      <c r="K75" s="58" t="n">
        <v>0</v>
      </c>
      <c r="L75" s="57"/>
      <c r="M75" s="57"/>
      <c r="N75" s="57"/>
      <c r="O75" s="58" t="n">
        <v>0</v>
      </c>
      <c r="P75" s="58" t="n">
        <v>0</v>
      </c>
      <c r="Q75" s="58" t="n">
        <v>63.5916998500431</v>
      </c>
      <c r="R75" s="58" t="n">
        <v>78.3093896718934</v>
      </c>
    </row>
    <row r="76" customFormat="false" ht="15" hidden="false" customHeight="true" outlineLevel="0" collapsed="false">
      <c r="B76" s="57" t="s">
        <v>363</v>
      </c>
      <c r="C76" s="57" t="s">
        <v>364</v>
      </c>
      <c r="D76" s="57" t="s">
        <v>5578</v>
      </c>
      <c r="E76" s="57" t="s">
        <v>5418</v>
      </c>
      <c r="F76" s="57" t="s">
        <v>5575</v>
      </c>
      <c r="G76" s="58" t="n">
        <v>4.5</v>
      </c>
      <c r="H76" s="57" t="s">
        <v>5370</v>
      </c>
      <c r="I76" s="57" t="n">
        <v>5</v>
      </c>
      <c r="J76" s="58" t="n">
        <v>1</v>
      </c>
      <c r="K76" s="58" t="n">
        <v>0</v>
      </c>
      <c r="L76" s="58" t="n">
        <v>0</v>
      </c>
      <c r="M76" s="57" t="s">
        <v>5455</v>
      </c>
      <c r="N76" s="57" t="s">
        <v>5455</v>
      </c>
      <c r="O76" s="58" t="n">
        <v>0</v>
      </c>
      <c r="P76" s="58" t="n">
        <v>0</v>
      </c>
      <c r="Q76" s="58" t="n">
        <v>63.5916998500431</v>
      </c>
      <c r="R76" s="58" t="n">
        <v>78.3093896718934</v>
      </c>
    </row>
    <row r="77" customFormat="false" ht="15" hidden="false" customHeight="true" outlineLevel="0" collapsed="false">
      <c r="B77" s="57" t="s">
        <v>363</v>
      </c>
      <c r="C77" s="57" t="s">
        <v>364</v>
      </c>
      <c r="D77" s="57" t="s">
        <v>5578</v>
      </c>
      <c r="E77" s="57" t="s">
        <v>5418</v>
      </c>
      <c r="F77" s="57" t="s">
        <v>5575</v>
      </c>
      <c r="G77" s="58" t="n">
        <v>4.5</v>
      </c>
      <c r="H77" s="57" t="s">
        <v>282</v>
      </c>
      <c r="I77" s="57" t="n">
        <v>5</v>
      </c>
      <c r="J77" s="58" t="n">
        <v>0</v>
      </c>
      <c r="K77" s="58" t="n">
        <v>0</v>
      </c>
      <c r="L77" s="57"/>
      <c r="M77" s="57"/>
      <c r="N77" s="57"/>
      <c r="O77" s="58" t="n">
        <v>0</v>
      </c>
      <c r="P77" s="58" t="n">
        <v>0</v>
      </c>
      <c r="Q77" s="58" t="n">
        <v>63.5916998500431</v>
      </c>
      <c r="R77" s="58" t="n">
        <v>78.3093896718934</v>
      </c>
    </row>
    <row r="78" customFormat="false" ht="15" hidden="false" customHeight="true" outlineLevel="0" collapsed="false">
      <c r="B78" s="57" t="s">
        <v>354</v>
      </c>
      <c r="C78" s="57" t="s">
        <v>355</v>
      </c>
      <c r="D78" s="57" t="s">
        <v>5578</v>
      </c>
      <c r="E78" s="57" t="s">
        <v>5432</v>
      </c>
      <c r="F78" s="57" t="s">
        <v>5574</v>
      </c>
      <c r="G78" s="58" t="n">
        <v>3.5</v>
      </c>
      <c r="H78" s="57" t="s">
        <v>5370</v>
      </c>
      <c r="I78" s="57" t="n">
        <v>5</v>
      </c>
      <c r="J78" s="58" t="n">
        <v>1</v>
      </c>
      <c r="K78" s="58" t="n">
        <v>0</v>
      </c>
      <c r="L78" s="58" t="n">
        <v>0</v>
      </c>
      <c r="M78" s="57" t="s">
        <v>5455</v>
      </c>
      <c r="N78" s="57" t="s">
        <v>5455</v>
      </c>
      <c r="O78" s="58" t="n">
        <v>0</v>
      </c>
      <c r="P78" s="58" t="n">
        <v>0</v>
      </c>
      <c r="Q78" s="58" t="n">
        <v>97.2867508782613</v>
      </c>
      <c r="R78" s="58" t="n">
        <v>98.9895123286703</v>
      </c>
    </row>
    <row r="79" customFormat="false" ht="15" hidden="false" customHeight="true" outlineLevel="0" collapsed="false">
      <c r="B79" s="57" t="s">
        <v>354</v>
      </c>
      <c r="C79" s="57" t="s">
        <v>355</v>
      </c>
      <c r="D79" s="57" t="s">
        <v>5578</v>
      </c>
      <c r="E79" s="57" t="s">
        <v>5432</v>
      </c>
      <c r="F79" s="57" t="s">
        <v>5574</v>
      </c>
      <c r="G79" s="58" t="n">
        <v>3.5</v>
      </c>
      <c r="H79" s="57" t="s">
        <v>282</v>
      </c>
      <c r="I79" s="57" t="n">
        <v>5</v>
      </c>
      <c r="J79" s="58" t="n">
        <v>0</v>
      </c>
      <c r="K79" s="58" t="n">
        <v>0</v>
      </c>
      <c r="L79" s="57"/>
      <c r="M79" s="57"/>
      <c r="N79" s="57"/>
      <c r="O79" s="58" t="n">
        <v>0</v>
      </c>
      <c r="P79" s="58" t="n">
        <v>0</v>
      </c>
      <c r="Q79" s="58" t="n">
        <v>97.2867508782613</v>
      </c>
      <c r="R79" s="58" t="n">
        <v>98.9895123286703</v>
      </c>
    </row>
    <row r="80" customFormat="false" ht="15" hidden="false" customHeight="true" outlineLevel="0" collapsed="false">
      <c r="B80" s="57" t="s">
        <v>354</v>
      </c>
      <c r="C80" s="57" t="s">
        <v>355</v>
      </c>
      <c r="D80" s="57" t="s">
        <v>5578</v>
      </c>
      <c r="E80" s="57" t="s">
        <v>5432</v>
      </c>
      <c r="F80" s="57" t="s">
        <v>5574</v>
      </c>
      <c r="G80" s="58" t="n">
        <v>4</v>
      </c>
      <c r="H80" s="57" t="s">
        <v>5370</v>
      </c>
      <c r="I80" s="57" t="n">
        <v>5</v>
      </c>
      <c r="J80" s="58" t="n">
        <v>1</v>
      </c>
      <c r="K80" s="58" t="n">
        <v>0</v>
      </c>
      <c r="L80" s="58" t="n">
        <v>0</v>
      </c>
      <c r="M80" s="57" t="s">
        <v>5455</v>
      </c>
      <c r="N80" s="57" t="s">
        <v>5455</v>
      </c>
      <c r="O80" s="58" t="n">
        <v>0</v>
      </c>
      <c r="P80" s="58" t="n">
        <v>0</v>
      </c>
      <c r="Q80" s="58" t="n">
        <v>97.2867508782613</v>
      </c>
      <c r="R80" s="58" t="n">
        <v>98.9895123286703</v>
      </c>
    </row>
    <row r="81" customFormat="false" ht="15" hidden="false" customHeight="true" outlineLevel="0" collapsed="false">
      <c r="B81" s="57" t="s">
        <v>354</v>
      </c>
      <c r="C81" s="57" t="s">
        <v>355</v>
      </c>
      <c r="D81" s="57" t="s">
        <v>5578</v>
      </c>
      <c r="E81" s="57" t="s">
        <v>5432</v>
      </c>
      <c r="F81" s="57" t="s">
        <v>5574</v>
      </c>
      <c r="G81" s="58" t="n">
        <v>4</v>
      </c>
      <c r="H81" s="57" t="s">
        <v>282</v>
      </c>
      <c r="I81" s="57" t="n">
        <v>5</v>
      </c>
      <c r="J81" s="58" t="n">
        <v>0</v>
      </c>
      <c r="K81" s="58" t="n">
        <v>0</v>
      </c>
      <c r="L81" s="57"/>
      <c r="M81" s="57"/>
      <c r="N81" s="57"/>
      <c r="O81" s="58" t="n">
        <v>0</v>
      </c>
      <c r="P81" s="58" t="n">
        <v>0</v>
      </c>
      <c r="Q81" s="58" t="n">
        <v>97.2867508782613</v>
      </c>
      <c r="R81" s="58" t="n">
        <v>98.9895123286703</v>
      </c>
    </row>
    <row r="82" customFormat="false" ht="15" hidden="false" customHeight="true" outlineLevel="0" collapsed="false">
      <c r="B82" s="57" t="s">
        <v>354</v>
      </c>
      <c r="C82" s="57" t="s">
        <v>355</v>
      </c>
      <c r="D82" s="57" t="s">
        <v>5578</v>
      </c>
      <c r="E82" s="57" t="s">
        <v>5432</v>
      </c>
      <c r="F82" s="57" t="s">
        <v>5574</v>
      </c>
      <c r="G82" s="58" t="n">
        <v>4.5</v>
      </c>
      <c r="H82" s="57" t="s">
        <v>5370</v>
      </c>
      <c r="I82" s="57" t="n">
        <v>5</v>
      </c>
      <c r="J82" s="58" t="n">
        <v>1</v>
      </c>
      <c r="K82" s="58" t="n">
        <v>0</v>
      </c>
      <c r="L82" s="58" t="n">
        <v>0</v>
      </c>
      <c r="M82" s="57" t="s">
        <v>5455</v>
      </c>
      <c r="N82" s="57" t="s">
        <v>5455</v>
      </c>
      <c r="O82" s="58" t="n">
        <v>0</v>
      </c>
      <c r="P82" s="58" t="n">
        <v>0</v>
      </c>
      <c r="Q82" s="58" t="n">
        <v>97.2867508782613</v>
      </c>
      <c r="R82" s="58" t="n">
        <v>98.9895123286703</v>
      </c>
    </row>
    <row r="83" customFormat="false" ht="15" hidden="false" customHeight="true" outlineLevel="0" collapsed="false">
      <c r="B83" s="57" t="s">
        <v>354</v>
      </c>
      <c r="C83" s="57" t="s">
        <v>355</v>
      </c>
      <c r="D83" s="57" t="s">
        <v>5578</v>
      </c>
      <c r="E83" s="57" t="s">
        <v>5432</v>
      </c>
      <c r="F83" s="57" t="s">
        <v>5574</v>
      </c>
      <c r="G83" s="58" t="n">
        <v>4.5</v>
      </c>
      <c r="H83" s="57" t="s">
        <v>282</v>
      </c>
      <c r="I83" s="57" t="n">
        <v>5</v>
      </c>
      <c r="J83" s="58" t="n">
        <v>0</v>
      </c>
      <c r="K83" s="58" t="n">
        <v>0</v>
      </c>
      <c r="L83" s="57"/>
      <c r="M83" s="57"/>
      <c r="N83" s="57"/>
      <c r="O83" s="58" t="n">
        <v>0</v>
      </c>
      <c r="P83" s="58" t="n">
        <v>0</v>
      </c>
      <c r="Q83" s="58" t="n">
        <v>97.2867508782613</v>
      </c>
      <c r="R83" s="58" t="n">
        <v>98.9895123286703</v>
      </c>
    </row>
    <row r="84" customFormat="false" ht="15" hidden="false" customHeight="true" outlineLevel="0" collapsed="false">
      <c r="B84" s="57" t="s">
        <v>354</v>
      </c>
      <c r="C84" s="57" t="s">
        <v>355</v>
      </c>
      <c r="D84" s="57" t="s">
        <v>5578</v>
      </c>
      <c r="E84" s="57" t="s">
        <v>5432</v>
      </c>
      <c r="F84" s="57" t="s">
        <v>5575</v>
      </c>
      <c r="G84" s="58" t="n">
        <v>3.5</v>
      </c>
      <c r="H84" s="57" t="s">
        <v>5370</v>
      </c>
      <c r="I84" s="57" t="n">
        <v>5</v>
      </c>
      <c r="J84" s="58" t="n">
        <v>1</v>
      </c>
      <c r="K84" s="58" t="n">
        <v>0</v>
      </c>
      <c r="L84" s="58" t="n">
        <v>0</v>
      </c>
      <c r="M84" s="57" t="s">
        <v>5455</v>
      </c>
      <c r="N84" s="57" t="s">
        <v>5455</v>
      </c>
      <c r="O84" s="58" t="n">
        <v>0</v>
      </c>
      <c r="P84" s="58" t="n">
        <v>0</v>
      </c>
      <c r="Q84" s="58" t="n">
        <v>97.2867508782613</v>
      </c>
      <c r="R84" s="58" t="n">
        <v>98.9895123286703</v>
      </c>
    </row>
    <row r="85" customFormat="false" ht="15" hidden="false" customHeight="true" outlineLevel="0" collapsed="false">
      <c r="B85" s="57" t="s">
        <v>354</v>
      </c>
      <c r="C85" s="57" t="s">
        <v>355</v>
      </c>
      <c r="D85" s="57" t="s">
        <v>5578</v>
      </c>
      <c r="E85" s="57" t="s">
        <v>5432</v>
      </c>
      <c r="F85" s="57" t="s">
        <v>5575</v>
      </c>
      <c r="G85" s="58" t="n">
        <v>3.5</v>
      </c>
      <c r="H85" s="57" t="s">
        <v>282</v>
      </c>
      <c r="I85" s="57" t="n">
        <v>5</v>
      </c>
      <c r="J85" s="58" t="n">
        <v>0</v>
      </c>
      <c r="K85" s="58" t="n">
        <v>0</v>
      </c>
      <c r="L85" s="57"/>
      <c r="M85" s="57"/>
      <c r="N85" s="57"/>
      <c r="O85" s="58" t="n">
        <v>0</v>
      </c>
      <c r="P85" s="58" t="n">
        <v>0</v>
      </c>
      <c r="Q85" s="58" t="n">
        <v>97.2867508782613</v>
      </c>
      <c r="R85" s="58" t="n">
        <v>98.9895123286703</v>
      </c>
    </row>
    <row r="86" customFormat="false" ht="15" hidden="false" customHeight="true" outlineLevel="0" collapsed="false">
      <c r="B86" s="57" t="s">
        <v>354</v>
      </c>
      <c r="C86" s="57" t="s">
        <v>355</v>
      </c>
      <c r="D86" s="57" t="s">
        <v>5578</v>
      </c>
      <c r="E86" s="57" t="s">
        <v>5432</v>
      </c>
      <c r="F86" s="57" t="s">
        <v>5575</v>
      </c>
      <c r="G86" s="58" t="n">
        <v>4</v>
      </c>
      <c r="H86" s="57" t="s">
        <v>5370</v>
      </c>
      <c r="I86" s="57" t="n">
        <v>5</v>
      </c>
      <c r="J86" s="58" t="n">
        <v>1</v>
      </c>
      <c r="K86" s="58" t="n">
        <v>0</v>
      </c>
      <c r="L86" s="58" t="n">
        <v>0</v>
      </c>
      <c r="M86" s="57" t="s">
        <v>5455</v>
      </c>
      <c r="N86" s="57" t="s">
        <v>5455</v>
      </c>
      <c r="O86" s="58" t="n">
        <v>0</v>
      </c>
      <c r="P86" s="58" t="n">
        <v>0</v>
      </c>
      <c r="Q86" s="58" t="n">
        <v>97.2867508782613</v>
      </c>
      <c r="R86" s="58" t="n">
        <v>98.9895123286703</v>
      </c>
    </row>
    <row r="87" customFormat="false" ht="15" hidden="false" customHeight="true" outlineLevel="0" collapsed="false">
      <c r="B87" s="57" t="s">
        <v>354</v>
      </c>
      <c r="C87" s="57" t="s">
        <v>355</v>
      </c>
      <c r="D87" s="57" t="s">
        <v>5578</v>
      </c>
      <c r="E87" s="57" t="s">
        <v>5432</v>
      </c>
      <c r="F87" s="57" t="s">
        <v>5575</v>
      </c>
      <c r="G87" s="58" t="n">
        <v>4</v>
      </c>
      <c r="H87" s="57" t="s">
        <v>282</v>
      </c>
      <c r="I87" s="57" t="n">
        <v>5</v>
      </c>
      <c r="J87" s="58" t="n">
        <v>0</v>
      </c>
      <c r="K87" s="58" t="n">
        <v>0</v>
      </c>
      <c r="L87" s="57"/>
      <c r="M87" s="57"/>
      <c r="N87" s="57"/>
      <c r="O87" s="58" t="n">
        <v>0</v>
      </c>
      <c r="P87" s="58" t="n">
        <v>0</v>
      </c>
      <c r="Q87" s="58" t="n">
        <v>97.2867508782613</v>
      </c>
      <c r="R87" s="58" t="n">
        <v>98.9895123286703</v>
      </c>
    </row>
    <row r="88" customFormat="false" ht="15" hidden="false" customHeight="true" outlineLevel="0" collapsed="false">
      <c r="B88" s="57" t="s">
        <v>354</v>
      </c>
      <c r="C88" s="57" t="s">
        <v>355</v>
      </c>
      <c r="D88" s="57" t="s">
        <v>5578</v>
      </c>
      <c r="E88" s="57" t="s">
        <v>5432</v>
      </c>
      <c r="F88" s="57" t="s">
        <v>5575</v>
      </c>
      <c r="G88" s="58" t="n">
        <v>4.5</v>
      </c>
      <c r="H88" s="57" t="s">
        <v>5370</v>
      </c>
      <c r="I88" s="57" t="n">
        <v>5</v>
      </c>
      <c r="J88" s="58" t="n">
        <v>1</v>
      </c>
      <c r="K88" s="58" t="n">
        <v>0</v>
      </c>
      <c r="L88" s="58" t="n">
        <v>0</v>
      </c>
      <c r="M88" s="57" t="s">
        <v>5455</v>
      </c>
      <c r="N88" s="57" t="s">
        <v>5455</v>
      </c>
      <c r="O88" s="58" t="n">
        <v>0</v>
      </c>
      <c r="P88" s="58" t="n">
        <v>0</v>
      </c>
      <c r="Q88" s="58" t="n">
        <v>97.2867508782613</v>
      </c>
      <c r="R88" s="58" t="n">
        <v>98.9895123286703</v>
      </c>
    </row>
    <row r="89" customFormat="false" ht="15" hidden="false" customHeight="true" outlineLevel="0" collapsed="false">
      <c r="B89" s="57" t="s">
        <v>354</v>
      </c>
      <c r="C89" s="57" t="s">
        <v>355</v>
      </c>
      <c r="D89" s="57" t="s">
        <v>5578</v>
      </c>
      <c r="E89" s="57" t="s">
        <v>5432</v>
      </c>
      <c r="F89" s="57" t="s">
        <v>5575</v>
      </c>
      <c r="G89" s="58" t="n">
        <v>4.5</v>
      </c>
      <c r="H89" s="57" t="s">
        <v>282</v>
      </c>
      <c r="I89" s="57" t="n">
        <v>5</v>
      </c>
      <c r="J89" s="58" t="n">
        <v>0</v>
      </c>
      <c r="K89" s="58" t="n">
        <v>0</v>
      </c>
      <c r="L89" s="57"/>
      <c r="M89" s="57"/>
      <c r="N89" s="57"/>
      <c r="O89" s="58" t="n">
        <v>0</v>
      </c>
      <c r="P89" s="58" t="n">
        <v>0</v>
      </c>
      <c r="Q89" s="58" t="n">
        <v>97.2867508782613</v>
      </c>
      <c r="R89" s="58" t="n">
        <v>98.9895123286703</v>
      </c>
    </row>
    <row r="90" customFormat="false" ht="15" hidden="false" customHeight="true" outlineLevel="0" collapsed="false">
      <c r="B90" s="57" t="s">
        <v>331</v>
      </c>
      <c r="C90" s="57" t="s">
        <v>332</v>
      </c>
      <c r="D90" s="57" t="s">
        <v>5578</v>
      </c>
      <c r="E90" s="57" t="s">
        <v>5423</v>
      </c>
      <c r="F90" s="57" t="s">
        <v>5574</v>
      </c>
      <c r="G90" s="58" t="n">
        <v>3.5</v>
      </c>
      <c r="H90" s="57" t="s">
        <v>5370</v>
      </c>
      <c r="I90" s="57" t="n">
        <v>5</v>
      </c>
      <c r="J90" s="58" t="n">
        <v>1</v>
      </c>
      <c r="K90" s="58" t="n">
        <v>0</v>
      </c>
      <c r="L90" s="58" t="n">
        <v>0</v>
      </c>
      <c r="M90" s="57" t="s">
        <v>5455</v>
      </c>
      <c r="N90" s="57" t="s">
        <v>5455</v>
      </c>
      <c r="O90" s="58" t="n">
        <v>0</v>
      </c>
      <c r="P90" s="58" t="n">
        <v>0</v>
      </c>
      <c r="Q90" s="58" t="n">
        <v>96.4676734812882</v>
      </c>
      <c r="R90" s="58" t="n">
        <v>98.4582412668694</v>
      </c>
    </row>
    <row r="91" customFormat="false" ht="15" hidden="false" customHeight="true" outlineLevel="0" collapsed="false">
      <c r="B91" s="57" t="s">
        <v>331</v>
      </c>
      <c r="C91" s="57" t="s">
        <v>332</v>
      </c>
      <c r="D91" s="57" t="s">
        <v>5578</v>
      </c>
      <c r="E91" s="57" t="s">
        <v>5423</v>
      </c>
      <c r="F91" s="57" t="s">
        <v>5574</v>
      </c>
      <c r="G91" s="58" t="n">
        <v>3.5</v>
      </c>
      <c r="H91" s="57" t="s">
        <v>282</v>
      </c>
      <c r="I91" s="57" t="n">
        <v>5</v>
      </c>
      <c r="J91" s="58" t="n">
        <v>0</v>
      </c>
      <c r="K91" s="58" t="n">
        <v>0</v>
      </c>
      <c r="L91" s="57"/>
      <c r="M91" s="57"/>
      <c r="N91" s="57"/>
      <c r="O91" s="58" t="n">
        <v>0</v>
      </c>
      <c r="P91" s="58" t="n">
        <v>0</v>
      </c>
      <c r="Q91" s="58" t="n">
        <v>96.4676734812882</v>
      </c>
      <c r="R91" s="58" t="n">
        <v>98.4582412668694</v>
      </c>
    </row>
    <row r="92" customFormat="false" ht="15" hidden="false" customHeight="true" outlineLevel="0" collapsed="false">
      <c r="B92" s="57" t="s">
        <v>331</v>
      </c>
      <c r="C92" s="57" t="s">
        <v>332</v>
      </c>
      <c r="D92" s="57" t="s">
        <v>5578</v>
      </c>
      <c r="E92" s="57" t="s">
        <v>5423</v>
      </c>
      <c r="F92" s="57" t="s">
        <v>5574</v>
      </c>
      <c r="G92" s="58" t="n">
        <v>4</v>
      </c>
      <c r="H92" s="57" t="s">
        <v>5370</v>
      </c>
      <c r="I92" s="57" t="n">
        <v>5</v>
      </c>
      <c r="J92" s="58" t="n">
        <v>1</v>
      </c>
      <c r="K92" s="58" t="n">
        <v>0</v>
      </c>
      <c r="L92" s="58" t="n">
        <v>0</v>
      </c>
      <c r="M92" s="57" t="s">
        <v>5455</v>
      </c>
      <c r="N92" s="57" t="s">
        <v>5455</v>
      </c>
      <c r="O92" s="58" t="n">
        <v>0</v>
      </c>
      <c r="P92" s="58" t="n">
        <v>0</v>
      </c>
      <c r="Q92" s="58" t="n">
        <v>96.4676734812882</v>
      </c>
      <c r="R92" s="58" t="n">
        <v>98.4582412668694</v>
      </c>
    </row>
    <row r="93" customFormat="false" ht="15" hidden="false" customHeight="true" outlineLevel="0" collapsed="false">
      <c r="B93" s="57" t="s">
        <v>331</v>
      </c>
      <c r="C93" s="57" t="s">
        <v>332</v>
      </c>
      <c r="D93" s="57" t="s">
        <v>5578</v>
      </c>
      <c r="E93" s="57" t="s">
        <v>5423</v>
      </c>
      <c r="F93" s="57" t="s">
        <v>5574</v>
      </c>
      <c r="G93" s="58" t="n">
        <v>4</v>
      </c>
      <c r="H93" s="57" t="s">
        <v>282</v>
      </c>
      <c r="I93" s="57" t="n">
        <v>5</v>
      </c>
      <c r="J93" s="58" t="n">
        <v>0</v>
      </c>
      <c r="K93" s="58" t="n">
        <v>0</v>
      </c>
      <c r="L93" s="57"/>
      <c r="M93" s="57"/>
      <c r="N93" s="57"/>
      <c r="O93" s="58" t="n">
        <v>0</v>
      </c>
      <c r="P93" s="58" t="n">
        <v>0</v>
      </c>
      <c r="Q93" s="58" t="n">
        <v>96.4676734812882</v>
      </c>
      <c r="R93" s="58" t="n">
        <v>98.4582412668694</v>
      </c>
    </row>
    <row r="94" customFormat="false" ht="15" hidden="false" customHeight="true" outlineLevel="0" collapsed="false">
      <c r="B94" s="57" t="s">
        <v>331</v>
      </c>
      <c r="C94" s="57" t="s">
        <v>332</v>
      </c>
      <c r="D94" s="57" t="s">
        <v>5578</v>
      </c>
      <c r="E94" s="57" t="s">
        <v>5423</v>
      </c>
      <c r="F94" s="57" t="s">
        <v>5574</v>
      </c>
      <c r="G94" s="58" t="n">
        <v>4.5</v>
      </c>
      <c r="H94" s="57" t="s">
        <v>5370</v>
      </c>
      <c r="I94" s="57" t="n">
        <v>5</v>
      </c>
      <c r="J94" s="58" t="n">
        <v>1</v>
      </c>
      <c r="K94" s="58" t="n">
        <v>0</v>
      </c>
      <c r="L94" s="58" t="n">
        <v>0</v>
      </c>
      <c r="M94" s="57" t="s">
        <v>5455</v>
      </c>
      <c r="N94" s="57" t="s">
        <v>5455</v>
      </c>
      <c r="O94" s="58" t="n">
        <v>0</v>
      </c>
      <c r="P94" s="58" t="n">
        <v>0</v>
      </c>
      <c r="Q94" s="58" t="n">
        <v>96.4676734812882</v>
      </c>
      <c r="R94" s="58" t="n">
        <v>98.4582412668694</v>
      </c>
    </row>
    <row r="95" customFormat="false" ht="15" hidden="false" customHeight="true" outlineLevel="0" collapsed="false">
      <c r="B95" s="57" t="s">
        <v>331</v>
      </c>
      <c r="C95" s="57" t="s">
        <v>332</v>
      </c>
      <c r="D95" s="57" t="s">
        <v>5578</v>
      </c>
      <c r="E95" s="57" t="s">
        <v>5423</v>
      </c>
      <c r="F95" s="57" t="s">
        <v>5574</v>
      </c>
      <c r="G95" s="58" t="n">
        <v>4.5</v>
      </c>
      <c r="H95" s="57" t="s">
        <v>282</v>
      </c>
      <c r="I95" s="57" t="n">
        <v>5</v>
      </c>
      <c r="J95" s="58" t="n">
        <v>0</v>
      </c>
      <c r="K95" s="58" t="n">
        <v>0</v>
      </c>
      <c r="L95" s="57"/>
      <c r="M95" s="57"/>
      <c r="N95" s="57"/>
      <c r="O95" s="58" t="n">
        <v>0</v>
      </c>
      <c r="P95" s="58" t="n">
        <v>0</v>
      </c>
      <c r="Q95" s="58" t="n">
        <v>96.4676734812882</v>
      </c>
      <c r="R95" s="58" t="n">
        <v>98.4582412668694</v>
      </c>
    </row>
    <row r="96" customFormat="false" ht="15" hidden="false" customHeight="true" outlineLevel="0" collapsed="false">
      <c r="B96" s="57" t="s">
        <v>331</v>
      </c>
      <c r="C96" s="57" t="s">
        <v>332</v>
      </c>
      <c r="D96" s="57" t="s">
        <v>5578</v>
      </c>
      <c r="E96" s="57" t="s">
        <v>5423</v>
      </c>
      <c r="F96" s="57" t="s">
        <v>5575</v>
      </c>
      <c r="G96" s="58" t="n">
        <v>3.5</v>
      </c>
      <c r="H96" s="57" t="s">
        <v>5370</v>
      </c>
      <c r="I96" s="57" t="n">
        <v>5</v>
      </c>
      <c r="J96" s="58" t="n">
        <v>1</v>
      </c>
      <c r="K96" s="58" t="n">
        <v>0</v>
      </c>
      <c r="L96" s="58" t="n">
        <v>0</v>
      </c>
      <c r="M96" s="57" t="s">
        <v>5455</v>
      </c>
      <c r="N96" s="57" t="s">
        <v>5455</v>
      </c>
      <c r="O96" s="58" t="n">
        <v>0</v>
      </c>
      <c r="P96" s="58" t="n">
        <v>0</v>
      </c>
      <c r="Q96" s="58" t="n">
        <v>96.4676734812882</v>
      </c>
      <c r="R96" s="58" t="n">
        <v>98.4582412668694</v>
      </c>
    </row>
    <row r="97" customFormat="false" ht="15" hidden="false" customHeight="true" outlineLevel="0" collapsed="false">
      <c r="B97" s="57" t="s">
        <v>331</v>
      </c>
      <c r="C97" s="57" t="s">
        <v>332</v>
      </c>
      <c r="D97" s="57" t="s">
        <v>5578</v>
      </c>
      <c r="E97" s="57" t="s">
        <v>5423</v>
      </c>
      <c r="F97" s="57" t="s">
        <v>5575</v>
      </c>
      <c r="G97" s="58" t="n">
        <v>3.5</v>
      </c>
      <c r="H97" s="57" t="s">
        <v>282</v>
      </c>
      <c r="I97" s="57" t="n">
        <v>5</v>
      </c>
      <c r="J97" s="58" t="n">
        <v>0</v>
      </c>
      <c r="K97" s="58" t="n">
        <v>0</v>
      </c>
      <c r="L97" s="57"/>
      <c r="M97" s="57"/>
      <c r="N97" s="57"/>
      <c r="O97" s="58" t="n">
        <v>0</v>
      </c>
      <c r="P97" s="58" t="n">
        <v>0</v>
      </c>
      <c r="Q97" s="58" t="n">
        <v>96.4676734812882</v>
      </c>
      <c r="R97" s="58" t="n">
        <v>98.4582412668694</v>
      </c>
    </row>
    <row r="98" customFormat="false" ht="15" hidden="false" customHeight="true" outlineLevel="0" collapsed="false">
      <c r="B98" s="57" t="s">
        <v>331</v>
      </c>
      <c r="C98" s="57" t="s">
        <v>332</v>
      </c>
      <c r="D98" s="57" t="s">
        <v>5578</v>
      </c>
      <c r="E98" s="57" t="s">
        <v>5423</v>
      </c>
      <c r="F98" s="57" t="s">
        <v>5575</v>
      </c>
      <c r="G98" s="58" t="n">
        <v>4</v>
      </c>
      <c r="H98" s="57" t="s">
        <v>5370</v>
      </c>
      <c r="I98" s="57" t="n">
        <v>5</v>
      </c>
      <c r="J98" s="58" t="n">
        <v>1</v>
      </c>
      <c r="K98" s="58" t="n">
        <v>0</v>
      </c>
      <c r="L98" s="58" t="n">
        <v>0</v>
      </c>
      <c r="M98" s="57" t="s">
        <v>5455</v>
      </c>
      <c r="N98" s="57" t="s">
        <v>5455</v>
      </c>
      <c r="O98" s="58" t="n">
        <v>0</v>
      </c>
      <c r="P98" s="58" t="n">
        <v>0</v>
      </c>
      <c r="Q98" s="58" t="n">
        <v>96.4676734812882</v>
      </c>
      <c r="R98" s="58" t="n">
        <v>98.4582412668694</v>
      </c>
    </row>
    <row r="99" customFormat="false" ht="15" hidden="false" customHeight="true" outlineLevel="0" collapsed="false">
      <c r="B99" s="57" t="s">
        <v>331</v>
      </c>
      <c r="C99" s="57" t="s">
        <v>332</v>
      </c>
      <c r="D99" s="57" t="s">
        <v>5578</v>
      </c>
      <c r="E99" s="57" t="s">
        <v>5423</v>
      </c>
      <c r="F99" s="57" t="s">
        <v>5575</v>
      </c>
      <c r="G99" s="58" t="n">
        <v>4</v>
      </c>
      <c r="H99" s="57" t="s">
        <v>282</v>
      </c>
      <c r="I99" s="57" t="n">
        <v>5</v>
      </c>
      <c r="J99" s="58" t="n">
        <v>0</v>
      </c>
      <c r="K99" s="58" t="n">
        <v>0</v>
      </c>
      <c r="L99" s="57"/>
      <c r="M99" s="57"/>
      <c r="N99" s="57"/>
      <c r="O99" s="58" t="n">
        <v>0</v>
      </c>
      <c r="P99" s="58" t="n">
        <v>0</v>
      </c>
      <c r="Q99" s="58" t="n">
        <v>96.4676734812882</v>
      </c>
      <c r="R99" s="58" t="n">
        <v>98.4582412668694</v>
      </c>
    </row>
    <row r="100" customFormat="false" ht="15" hidden="false" customHeight="true" outlineLevel="0" collapsed="false">
      <c r="B100" s="57" t="s">
        <v>331</v>
      </c>
      <c r="C100" s="57" t="s">
        <v>332</v>
      </c>
      <c r="D100" s="57" t="s">
        <v>5578</v>
      </c>
      <c r="E100" s="57" t="s">
        <v>5423</v>
      </c>
      <c r="F100" s="57" t="s">
        <v>5575</v>
      </c>
      <c r="G100" s="58" t="n">
        <v>4.5</v>
      </c>
      <c r="H100" s="57" t="s">
        <v>5370</v>
      </c>
      <c r="I100" s="57" t="n">
        <v>5</v>
      </c>
      <c r="J100" s="58" t="n">
        <v>1</v>
      </c>
      <c r="K100" s="58" t="n">
        <v>0</v>
      </c>
      <c r="L100" s="58" t="n">
        <v>0</v>
      </c>
      <c r="M100" s="57" t="s">
        <v>5455</v>
      </c>
      <c r="N100" s="57" t="s">
        <v>5455</v>
      </c>
      <c r="O100" s="58" t="n">
        <v>0</v>
      </c>
      <c r="P100" s="58" t="n">
        <v>0</v>
      </c>
      <c r="Q100" s="58" t="n">
        <v>96.4676734812882</v>
      </c>
      <c r="R100" s="58" t="n">
        <v>98.4582412668694</v>
      </c>
    </row>
    <row r="101" customFormat="false" ht="15" hidden="false" customHeight="true" outlineLevel="0" collapsed="false">
      <c r="B101" s="57" t="s">
        <v>331</v>
      </c>
      <c r="C101" s="57" t="s">
        <v>332</v>
      </c>
      <c r="D101" s="57" t="s">
        <v>5578</v>
      </c>
      <c r="E101" s="57" t="s">
        <v>5423</v>
      </c>
      <c r="F101" s="57" t="s">
        <v>5575</v>
      </c>
      <c r="G101" s="58" t="n">
        <v>4.5</v>
      </c>
      <c r="H101" s="57" t="s">
        <v>282</v>
      </c>
      <c r="I101" s="57" t="n">
        <v>5</v>
      </c>
      <c r="J101" s="58" t="n">
        <v>0</v>
      </c>
      <c r="K101" s="58" t="n">
        <v>0</v>
      </c>
      <c r="L101" s="57"/>
      <c r="M101" s="57"/>
      <c r="N101" s="57"/>
      <c r="O101" s="58" t="n">
        <v>0</v>
      </c>
      <c r="P101" s="58" t="n">
        <v>0</v>
      </c>
      <c r="Q101" s="58" t="n">
        <v>96.4676734812882</v>
      </c>
      <c r="R101" s="58" t="n">
        <v>98.4582412668694</v>
      </c>
    </row>
    <row r="102" customFormat="false" ht="15" hidden="false" customHeight="true" outlineLevel="0" collapsed="false">
      <c r="B102" s="57" t="s">
        <v>305</v>
      </c>
      <c r="C102" s="57" t="s">
        <v>306</v>
      </c>
      <c r="D102" s="57" t="s">
        <v>5578</v>
      </c>
      <c r="E102" s="57" t="s">
        <v>5440</v>
      </c>
      <c r="F102" s="57" t="s">
        <v>5574</v>
      </c>
      <c r="G102" s="58" t="n">
        <v>3.5</v>
      </c>
      <c r="H102" s="57" t="s">
        <v>5370</v>
      </c>
      <c r="I102" s="57" t="n">
        <v>5</v>
      </c>
      <c r="J102" s="58" t="n">
        <v>0.8</v>
      </c>
      <c r="K102" s="58" t="n">
        <v>0.4</v>
      </c>
      <c r="L102" s="58" t="n">
        <v>0</v>
      </c>
      <c r="M102" s="57"/>
      <c r="N102" s="57" t="s">
        <v>5455</v>
      </c>
      <c r="O102" s="58" t="n">
        <v>0</v>
      </c>
      <c r="P102" s="58" t="n">
        <v>0</v>
      </c>
      <c r="Q102" s="58" t="n">
        <v>33.5231664517491</v>
      </c>
      <c r="R102" s="58" t="n">
        <v>77.7013637486854</v>
      </c>
    </row>
    <row r="103" customFormat="false" ht="15" hidden="false" customHeight="true" outlineLevel="0" collapsed="false">
      <c r="B103" s="57" t="s">
        <v>305</v>
      </c>
      <c r="C103" s="57" t="s">
        <v>306</v>
      </c>
      <c r="D103" s="57" t="s">
        <v>5578</v>
      </c>
      <c r="E103" s="57" t="s">
        <v>5440</v>
      </c>
      <c r="F103" s="57" t="s">
        <v>5574</v>
      </c>
      <c r="G103" s="58" t="n">
        <v>3.5</v>
      </c>
      <c r="H103" s="57" t="s">
        <v>282</v>
      </c>
      <c r="I103" s="57" t="n">
        <v>5</v>
      </c>
      <c r="J103" s="58" t="n">
        <v>0</v>
      </c>
      <c r="K103" s="58" t="n">
        <v>0</v>
      </c>
      <c r="L103" s="57"/>
      <c r="M103" s="57"/>
      <c r="N103" s="57"/>
      <c r="O103" s="58" t="n">
        <v>0</v>
      </c>
      <c r="P103" s="58" t="n">
        <v>0</v>
      </c>
      <c r="Q103" s="58" t="n">
        <v>33.5231664517491</v>
      </c>
      <c r="R103" s="58" t="n">
        <v>77.7013637486854</v>
      </c>
    </row>
    <row r="104" customFormat="false" ht="15" hidden="false" customHeight="true" outlineLevel="0" collapsed="false">
      <c r="B104" s="57" t="s">
        <v>305</v>
      </c>
      <c r="C104" s="57" t="s">
        <v>306</v>
      </c>
      <c r="D104" s="57" t="s">
        <v>5578</v>
      </c>
      <c r="E104" s="57" t="s">
        <v>5440</v>
      </c>
      <c r="F104" s="57" t="s">
        <v>5574</v>
      </c>
      <c r="G104" s="58" t="n">
        <v>4</v>
      </c>
      <c r="H104" s="57" t="s">
        <v>5370</v>
      </c>
      <c r="I104" s="57" t="n">
        <v>5</v>
      </c>
      <c r="J104" s="58" t="n">
        <v>1</v>
      </c>
      <c r="K104" s="58" t="n">
        <v>0</v>
      </c>
      <c r="L104" s="58" t="n">
        <v>0</v>
      </c>
      <c r="M104" s="57" t="s">
        <v>5455</v>
      </c>
      <c r="N104" s="57" t="s">
        <v>5455</v>
      </c>
      <c r="O104" s="58" t="n">
        <v>0</v>
      </c>
      <c r="P104" s="58" t="n">
        <v>0</v>
      </c>
      <c r="Q104" s="58" t="n">
        <v>33.5231664517491</v>
      </c>
      <c r="R104" s="58" t="n">
        <v>77.7013637486854</v>
      </c>
    </row>
    <row r="105" customFormat="false" ht="15" hidden="false" customHeight="true" outlineLevel="0" collapsed="false">
      <c r="B105" s="57" t="s">
        <v>305</v>
      </c>
      <c r="C105" s="57" t="s">
        <v>306</v>
      </c>
      <c r="D105" s="57" t="s">
        <v>5578</v>
      </c>
      <c r="E105" s="57" t="s">
        <v>5440</v>
      </c>
      <c r="F105" s="57" t="s">
        <v>5574</v>
      </c>
      <c r="G105" s="58" t="n">
        <v>4</v>
      </c>
      <c r="H105" s="57" t="s">
        <v>282</v>
      </c>
      <c r="I105" s="57" t="n">
        <v>5</v>
      </c>
      <c r="J105" s="58" t="n">
        <v>0</v>
      </c>
      <c r="K105" s="58" t="n">
        <v>0</v>
      </c>
      <c r="L105" s="57"/>
      <c r="M105" s="57"/>
      <c r="N105" s="57"/>
      <c r="O105" s="58" t="n">
        <v>0</v>
      </c>
      <c r="P105" s="58" t="n">
        <v>0</v>
      </c>
      <c r="Q105" s="58" t="n">
        <v>33.5231664517491</v>
      </c>
      <c r="R105" s="58" t="n">
        <v>77.7013637486854</v>
      </c>
    </row>
    <row r="106" customFormat="false" ht="15" hidden="false" customHeight="true" outlineLevel="0" collapsed="false">
      <c r="B106" s="57" t="s">
        <v>305</v>
      </c>
      <c r="C106" s="57" t="s">
        <v>306</v>
      </c>
      <c r="D106" s="57" t="s">
        <v>5578</v>
      </c>
      <c r="E106" s="57" t="s">
        <v>5440</v>
      </c>
      <c r="F106" s="57" t="s">
        <v>5574</v>
      </c>
      <c r="G106" s="58" t="n">
        <v>4.5</v>
      </c>
      <c r="H106" s="57" t="s">
        <v>5370</v>
      </c>
      <c r="I106" s="57" t="n">
        <v>5</v>
      </c>
      <c r="J106" s="58" t="n">
        <v>1</v>
      </c>
      <c r="K106" s="58" t="n">
        <v>0</v>
      </c>
      <c r="L106" s="58" t="n">
        <v>0</v>
      </c>
      <c r="M106" s="57" t="s">
        <v>5455</v>
      </c>
      <c r="N106" s="57" t="s">
        <v>5455</v>
      </c>
      <c r="O106" s="58" t="n">
        <v>0</v>
      </c>
      <c r="P106" s="58" t="n">
        <v>0</v>
      </c>
      <c r="Q106" s="58" t="n">
        <v>33.5231664517491</v>
      </c>
      <c r="R106" s="58" t="n">
        <v>77.7013637486854</v>
      </c>
    </row>
    <row r="107" customFormat="false" ht="15" hidden="false" customHeight="true" outlineLevel="0" collapsed="false">
      <c r="B107" s="57" t="s">
        <v>305</v>
      </c>
      <c r="C107" s="57" t="s">
        <v>306</v>
      </c>
      <c r="D107" s="57" t="s">
        <v>5578</v>
      </c>
      <c r="E107" s="57" t="s">
        <v>5440</v>
      </c>
      <c r="F107" s="57" t="s">
        <v>5574</v>
      </c>
      <c r="G107" s="58" t="n">
        <v>4.5</v>
      </c>
      <c r="H107" s="57" t="s">
        <v>282</v>
      </c>
      <c r="I107" s="57" t="n">
        <v>5</v>
      </c>
      <c r="J107" s="58" t="n">
        <v>0</v>
      </c>
      <c r="K107" s="58" t="n">
        <v>0</v>
      </c>
      <c r="L107" s="57"/>
      <c r="M107" s="57"/>
      <c r="N107" s="57"/>
      <c r="O107" s="58" t="n">
        <v>0</v>
      </c>
      <c r="P107" s="58" t="n">
        <v>0</v>
      </c>
      <c r="Q107" s="58" t="n">
        <v>33.5231664517491</v>
      </c>
      <c r="R107" s="58" t="n">
        <v>77.7013637486854</v>
      </c>
    </row>
    <row r="108" customFormat="false" ht="15" hidden="false" customHeight="true" outlineLevel="0" collapsed="false">
      <c r="B108" s="57" t="s">
        <v>305</v>
      </c>
      <c r="C108" s="57" t="s">
        <v>306</v>
      </c>
      <c r="D108" s="57" t="s">
        <v>5578</v>
      </c>
      <c r="E108" s="57" t="s">
        <v>5440</v>
      </c>
      <c r="F108" s="57" t="s">
        <v>5575</v>
      </c>
      <c r="G108" s="58" t="n">
        <v>3.5</v>
      </c>
      <c r="H108" s="57" t="s">
        <v>5370</v>
      </c>
      <c r="I108" s="57" t="n">
        <v>5</v>
      </c>
      <c r="J108" s="58" t="n">
        <v>0.8</v>
      </c>
      <c r="K108" s="58" t="n">
        <v>0.4</v>
      </c>
      <c r="L108" s="58" t="n">
        <v>0</v>
      </c>
      <c r="M108" s="57"/>
      <c r="N108" s="57" t="s">
        <v>5455</v>
      </c>
      <c r="O108" s="58" t="n">
        <v>0</v>
      </c>
      <c r="P108" s="58" t="n">
        <v>0</v>
      </c>
      <c r="Q108" s="58" t="n">
        <v>33.5231664517491</v>
      </c>
      <c r="R108" s="58" t="n">
        <v>77.7013637486854</v>
      </c>
    </row>
    <row r="109" customFormat="false" ht="15" hidden="false" customHeight="true" outlineLevel="0" collapsed="false">
      <c r="B109" s="57" t="s">
        <v>305</v>
      </c>
      <c r="C109" s="57" t="s">
        <v>306</v>
      </c>
      <c r="D109" s="57" t="s">
        <v>5578</v>
      </c>
      <c r="E109" s="57" t="s">
        <v>5440</v>
      </c>
      <c r="F109" s="57" t="s">
        <v>5575</v>
      </c>
      <c r="G109" s="58" t="n">
        <v>3.5</v>
      </c>
      <c r="H109" s="57" t="s">
        <v>282</v>
      </c>
      <c r="I109" s="57" t="n">
        <v>5</v>
      </c>
      <c r="J109" s="58" t="n">
        <v>0</v>
      </c>
      <c r="K109" s="58" t="n">
        <v>0</v>
      </c>
      <c r="L109" s="57"/>
      <c r="M109" s="57"/>
      <c r="N109" s="57"/>
      <c r="O109" s="58" t="n">
        <v>0</v>
      </c>
      <c r="P109" s="58" t="n">
        <v>0</v>
      </c>
      <c r="Q109" s="58" t="n">
        <v>33.5231664517491</v>
      </c>
      <c r="R109" s="58" t="n">
        <v>77.7013637486854</v>
      </c>
    </row>
    <row r="110" customFormat="false" ht="15" hidden="false" customHeight="true" outlineLevel="0" collapsed="false">
      <c r="B110" s="57" t="s">
        <v>305</v>
      </c>
      <c r="C110" s="57" t="s">
        <v>306</v>
      </c>
      <c r="D110" s="57" t="s">
        <v>5578</v>
      </c>
      <c r="E110" s="57" t="s">
        <v>5440</v>
      </c>
      <c r="F110" s="57" t="s">
        <v>5575</v>
      </c>
      <c r="G110" s="58" t="n">
        <v>4</v>
      </c>
      <c r="H110" s="57" t="s">
        <v>5370</v>
      </c>
      <c r="I110" s="57" t="n">
        <v>5</v>
      </c>
      <c r="J110" s="58" t="n">
        <v>0.8</v>
      </c>
      <c r="K110" s="58" t="n">
        <v>0.4</v>
      </c>
      <c r="L110" s="58" t="n">
        <v>0</v>
      </c>
      <c r="M110" s="57"/>
      <c r="N110" s="57" t="s">
        <v>5455</v>
      </c>
      <c r="O110" s="58" t="n">
        <v>0</v>
      </c>
      <c r="P110" s="58" t="n">
        <v>0</v>
      </c>
      <c r="Q110" s="58" t="n">
        <v>33.5231664517491</v>
      </c>
      <c r="R110" s="58" t="n">
        <v>77.7013637486854</v>
      </c>
    </row>
    <row r="111" customFormat="false" ht="15" hidden="false" customHeight="true" outlineLevel="0" collapsed="false">
      <c r="B111" s="57" t="s">
        <v>305</v>
      </c>
      <c r="C111" s="57" t="s">
        <v>306</v>
      </c>
      <c r="D111" s="57" t="s">
        <v>5578</v>
      </c>
      <c r="E111" s="57" t="s">
        <v>5440</v>
      </c>
      <c r="F111" s="57" t="s">
        <v>5575</v>
      </c>
      <c r="G111" s="58" t="n">
        <v>4</v>
      </c>
      <c r="H111" s="57" t="s">
        <v>282</v>
      </c>
      <c r="I111" s="57" t="n">
        <v>5</v>
      </c>
      <c r="J111" s="58" t="n">
        <v>0</v>
      </c>
      <c r="K111" s="58" t="n">
        <v>0</v>
      </c>
      <c r="L111" s="57"/>
      <c r="M111" s="57"/>
      <c r="N111" s="57"/>
      <c r="O111" s="58" t="n">
        <v>0</v>
      </c>
      <c r="P111" s="58" t="n">
        <v>0</v>
      </c>
      <c r="Q111" s="58" t="n">
        <v>33.5231664517491</v>
      </c>
      <c r="R111" s="58" t="n">
        <v>77.7013637486854</v>
      </c>
    </row>
    <row r="112" customFormat="false" ht="15" hidden="false" customHeight="true" outlineLevel="0" collapsed="false">
      <c r="B112" s="57" t="s">
        <v>305</v>
      </c>
      <c r="C112" s="57" t="s">
        <v>306</v>
      </c>
      <c r="D112" s="57" t="s">
        <v>5578</v>
      </c>
      <c r="E112" s="57" t="s">
        <v>5440</v>
      </c>
      <c r="F112" s="57" t="s">
        <v>5575</v>
      </c>
      <c r="G112" s="58" t="n">
        <v>4.5</v>
      </c>
      <c r="H112" s="57" t="s">
        <v>5370</v>
      </c>
      <c r="I112" s="57" t="n">
        <v>5</v>
      </c>
      <c r="J112" s="58" t="n">
        <v>0.8</v>
      </c>
      <c r="K112" s="58" t="n">
        <v>0.4</v>
      </c>
      <c r="L112" s="58" t="n">
        <v>0</v>
      </c>
      <c r="M112" s="57"/>
      <c r="N112" s="57" t="s">
        <v>5455</v>
      </c>
      <c r="O112" s="58" t="n">
        <v>0</v>
      </c>
      <c r="P112" s="58" t="n">
        <v>0</v>
      </c>
      <c r="Q112" s="58" t="n">
        <v>33.5231664517491</v>
      </c>
      <c r="R112" s="58" t="n">
        <v>77.7013637486854</v>
      </c>
    </row>
    <row r="113" customFormat="false" ht="15" hidden="false" customHeight="true" outlineLevel="0" collapsed="false">
      <c r="B113" s="57" t="s">
        <v>305</v>
      </c>
      <c r="C113" s="57" t="s">
        <v>306</v>
      </c>
      <c r="D113" s="57" t="s">
        <v>5578</v>
      </c>
      <c r="E113" s="57" t="s">
        <v>5440</v>
      </c>
      <c r="F113" s="57" t="s">
        <v>5575</v>
      </c>
      <c r="G113" s="58" t="n">
        <v>4.5</v>
      </c>
      <c r="H113" s="57" t="s">
        <v>282</v>
      </c>
      <c r="I113" s="57" t="n">
        <v>5</v>
      </c>
      <c r="J113" s="58" t="n">
        <v>0</v>
      </c>
      <c r="K113" s="58" t="n">
        <v>0</v>
      </c>
      <c r="L113" s="57"/>
      <c r="M113" s="57"/>
      <c r="N113" s="57"/>
      <c r="O113" s="58" t="n">
        <v>0</v>
      </c>
      <c r="P113" s="58" t="n">
        <v>0</v>
      </c>
      <c r="Q113" s="58" t="n">
        <v>33.5231664517491</v>
      </c>
      <c r="R113" s="58" t="n">
        <v>77.7013637486854</v>
      </c>
    </row>
    <row r="114" customFormat="false" ht="15" hidden="false" customHeight="true" outlineLevel="0" collapsed="false">
      <c r="B114" s="57" t="s">
        <v>337</v>
      </c>
      <c r="C114" s="57" t="s">
        <v>338</v>
      </c>
      <c r="D114" s="57" t="s">
        <v>5578</v>
      </c>
      <c r="E114" s="57" t="s">
        <v>5432</v>
      </c>
      <c r="F114" s="57" t="s">
        <v>5574</v>
      </c>
      <c r="G114" s="58" t="n">
        <v>3.5</v>
      </c>
      <c r="H114" s="57" t="s">
        <v>5370</v>
      </c>
      <c r="I114" s="57" t="n">
        <v>3</v>
      </c>
      <c r="J114" s="58" t="n">
        <v>0.666666666666667</v>
      </c>
      <c r="K114" s="58" t="n">
        <v>0.666666666666667</v>
      </c>
      <c r="L114" s="58" t="n">
        <v>0</v>
      </c>
      <c r="M114" s="57"/>
      <c r="N114" s="57" t="s">
        <v>5412</v>
      </c>
      <c r="O114" s="58" t="n">
        <v>0</v>
      </c>
      <c r="P114" s="58" t="n">
        <v>0</v>
      </c>
      <c r="Q114" s="58" t="n">
        <v>21.475078694794</v>
      </c>
      <c r="R114" s="58" t="n">
        <v>28.4206004550288</v>
      </c>
    </row>
    <row r="115" customFormat="false" ht="15" hidden="false" customHeight="true" outlineLevel="0" collapsed="false">
      <c r="B115" s="57" t="s">
        <v>337</v>
      </c>
      <c r="C115" s="57" t="s">
        <v>338</v>
      </c>
      <c r="D115" s="57" t="s">
        <v>5578</v>
      </c>
      <c r="E115" s="57" t="s">
        <v>5432</v>
      </c>
      <c r="F115" s="57" t="s">
        <v>5574</v>
      </c>
      <c r="G115" s="58" t="n">
        <v>3.5</v>
      </c>
      <c r="H115" s="57" t="s">
        <v>282</v>
      </c>
      <c r="I115" s="57" t="n">
        <v>3</v>
      </c>
      <c r="J115" s="58" t="n">
        <v>0</v>
      </c>
      <c r="K115" s="58" t="n">
        <v>0</v>
      </c>
      <c r="L115" s="57"/>
      <c r="M115" s="57"/>
      <c r="N115" s="57"/>
      <c r="O115" s="58" t="n">
        <v>0</v>
      </c>
      <c r="P115" s="58" t="n">
        <v>0</v>
      </c>
      <c r="Q115" s="58" t="n">
        <v>21.475078694794</v>
      </c>
      <c r="R115" s="58" t="n">
        <v>28.4206004550288</v>
      </c>
    </row>
    <row r="116" customFormat="false" ht="15" hidden="false" customHeight="true" outlineLevel="0" collapsed="false">
      <c r="B116" s="57" t="s">
        <v>337</v>
      </c>
      <c r="C116" s="57" t="s">
        <v>338</v>
      </c>
      <c r="D116" s="57" t="s">
        <v>5578</v>
      </c>
      <c r="E116" s="57" t="s">
        <v>5432</v>
      </c>
      <c r="F116" s="57" t="s">
        <v>5574</v>
      </c>
      <c r="G116" s="58" t="n">
        <v>4</v>
      </c>
      <c r="H116" s="57" t="s">
        <v>5370</v>
      </c>
      <c r="I116" s="57" t="n">
        <v>3</v>
      </c>
      <c r="J116" s="58" t="n">
        <v>1</v>
      </c>
      <c r="K116" s="58" t="n">
        <v>0</v>
      </c>
      <c r="L116" s="58" t="n">
        <v>0</v>
      </c>
      <c r="M116" s="57" t="s">
        <v>5412</v>
      </c>
      <c r="N116" s="57" t="s">
        <v>5412</v>
      </c>
      <c r="O116" s="58" t="n">
        <v>0</v>
      </c>
      <c r="P116" s="58" t="n">
        <v>0</v>
      </c>
      <c r="Q116" s="58" t="n">
        <v>21.475078694794</v>
      </c>
      <c r="R116" s="58" t="n">
        <v>28.4206004550288</v>
      </c>
    </row>
    <row r="117" customFormat="false" ht="15" hidden="false" customHeight="true" outlineLevel="0" collapsed="false">
      <c r="B117" s="57" t="s">
        <v>337</v>
      </c>
      <c r="C117" s="57" t="s">
        <v>338</v>
      </c>
      <c r="D117" s="57" t="s">
        <v>5578</v>
      </c>
      <c r="E117" s="57" t="s">
        <v>5432</v>
      </c>
      <c r="F117" s="57" t="s">
        <v>5574</v>
      </c>
      <c r="G117" s="58" t="n">
        <v>4</v>
      </c>
      <c r="H117" s="57" t="s">
        <v>282</v>
      </c>
      <c r="I117" s="57" t="n">
        <v>3</v>
      </c>
      <c r="J117" s="58" t="n">
        <v>0</v>
      </c>
      <c r="K117" s="58" t="n">
        <v>0</v>
      </c>
      <c r="L117" s="57"/>
      <c r="M117" s="57"/>
      <c r="N117" s="57"/>
      <c r="O117" s="58" t="n">
        <v>0</v>
      </c>
      <c r="P117" s="58" t="n">
        <v>0</v>
      </c>
      <c r="Q117" s="58" t="n">
        <v>21.475078694794</v>
      </c>
      <c r="R117" s="58" t="n">
        <v>28.4206004550288</v>
      </c>
    </row>
    <row r="118" customFormat="false" ht="15" hidden="false" customHeight="true" outlineLevel="0" collapsed="false">
      <c r="B118" s="57" t="s">
        <v>337</v>
      </c>
      <c r="C118" s="57" t="s">
        <v>338</v>
      </c>
      <c r="D118" s="57" t="s">
        <v>5578</v>
      </c>
      <c r="E118" s="57" t="s">
        <v>5432</v>
      </c>
      <c r="F118" s="57" t="s">
        <v>5574</v>
      </c>
      <c r="G118" s="58" t="n">
        <v>4.5</v>
      </c>
      <c r="H118" s="57" t="s">
        <v>5370</v>
      </c>
      <c r="I118" s="57" t="n">
        <v>3</v>
      </c>
      <c r="J118" s="58" t="n">
        <v>1</v>
      </c>
      <c r="K118" s="58" t="n">
        <v>0</v>
      </c>
      <c r="L118" s="58" t="n">
        <v>0</v>
      </c>
      <c r="M118" s="57" t="s">
        <v>5412</v>
      </c>
      <c r="N118" s="57" t="s">
        <v>5412</v>
      </c>
      <c r="O118" s="58" t="n">
        <v>0</v>
      </c>
      <c r="P118" s="58" t="n">
        <v>0</v>
      </c>
      <c r="Q118" s="58" t="n">
        <v>21.475078694794</v>
      </c>
      <c r="R118" s="58" t="n">
        <v>28.4206004550288</v>
      </c>
    </row>
    <row r="119" customFormat="false" ht="15" hidden="false" customHeight="true" outlineLevel="0" collapsed="false">
      <c r="B119" s="57" t="s">
        <v>337</v>
      </c>
      <c r="C119" s="57" t="s">
        <v>338</v>
      </c>
      <c r="D119" s="57" t="s">
        <v>5578</v>
      </c>
      <c r="E119" s="57" t="s">
        <v>5432</v>
      </c>
      <c r="F119" s="57" t="s">
        <v>5574</v>
      </c>
      <c r="G119" s="58" t="n">
        <v>4.5</v>
      </c>
      <c r="H119" s="57" t="s">
        <v>282</v>
      </c>
      <c r="I119" s="57" t="n">
        <v>3</v>
      </c>
      <c r="J119" s="58" t="n">
        <v>0</v>
      </c>
      <c r="K119" s="58" t="n">
        <v>0</v>
      </c>
      <c r="L119" s="57"/>
      <c r="M119" s="57"/>
      <c r="N119" s="57"/>
      <c r="O119" s="58" t="n">
        <v>0</v>
      </c>
      <c r="P119" s="58" t="n">
        <v>0</v>
      </c>
      <c r="Q119" s="58" t="n">
        <v>21.475078694794</v>
      </c>
      <c r="R119" s="58" t="n">
        <v>28.4206004550288</v>
      </c>
    </row>
    <row r="120" customFormat="false" ht="15" hidden="false" customHeight="true" outlineLevel="0" collapsed="false">
      <c r="B120" s="57" t="s">
        <v>337</v>
      </c>
      <c r="C120" s="57" t="s">
        <v>338</v>
      </c>
      <c r="D120" s="57" t="s">
        <v>5578</v>
      </c>
      <c r="E120" s="57" t="s">
        <v>5432</v>
      </c>
      <c r="F120" s="57" t="s">
        <v>5575</v>
      </c>
      <c r="G120" s="58" t="n">
        <v>3.5</v>
      </c>
      <c r="H120" s="57" t="s">
        <v>5370</v>
      </c>
      <c r="I120" s="57" t="n">
        <v>3</v>
      </c>
      <c r="J120" s="58" t="n">
        <v>0</v>
      </c>
      <c r="K120" s="58" t="n">
        <v>0</v>
      </c>
      <c r="L120" s="57"/>
      <c r="M120" s="57"/>
      <c r="N120" s="57"/>
      <c r="O120" s="58" t="n">
        <v>0</v>
      </c>
      <c r="P120" s="58" t="n">
        <v>0</v>
      </c>
      <c r="Q120" s="58" t="n">
        <v>21.475078694794</v>
      </c>
      <c r="R120" s="58" t="n">
        <v>28.4206004550288</v>
      </c>
    </row>
    <row r="121" customFormat="false" ht="15" hidden="false" customHeight="true" outlineLevel="0" collapsed="false">
      <c r="B121" s="57" t="s">
        <v>337</v>
      </c>
      <c r="C121" s="57" t="s">
        <v>338</v>
      </c>
      <c r="D121" s="57" t="s">
        <v>5578</v>
      </c>
      <c r="E121" s="57" t="s">
        <v>5432</v>
      </c>
      <c r="F121" s="57" t="s">
        <v>5575</v>
      </c>
      <c r="G121" s="58" t="n">
        <v>3.5</v>
      </c>
      <c r="H121" s="57" t="s">
        <v>282</v>
      </c>
      <c r="I121" s="57" t="n">
        <v>3</v>
      </c>
      <c r="J121" s="58" t="n">
        <v>0</v>
      </c>
      <c r="K121" s="58" t="n">
        <v>0</v>
      </c>
      <c r="L121" s="57"/>
      <c r="M121" s="57"/>
      <c r="N121" s="57"/>
      <c r="O121" s="58" t="n">
        <v>0</v>
      </c>
      <c r="P121" s="58" t="n">
        <v>0</v>
      </c>
      <c r="Q121" s="58" t="n">
        <v>21.475078694794</v>
      </c>
      <c r="R121" s="58" t="n">
        <v>28.4206004550288</v>
      </c>
    </row>
    <row r="122" customFormat="false" ht="15" hidden="false" customHeight="true" outlineLevel="0" collapsed="false">
      <c r="B122" s="57" t="s">
        <v>337</v>
      </c>
      <c r="C122" s="57" t="s">
        <v>338</v>
      </c>
      <c r="D122" s="57" t="s">
        <v>5578</v>
      </c>
      <c r="E122" s="57" t="s">
        <v>5432</v>
      </c>
      <c r="F122" s="57" t="s">
        <v>5575</v>
      </c>
      <c r="G122" s="58" t="n">
        <v>4</v>
      </c>
      <c r="H122" s="57" t="s">
        <v>5370</v>
      </c>
      <c r="I122" s="57" t="n">
        <v>3</v>
      </c>
      <c r="J122" s="58" t="n">
        <v>0</v>
      </c>
      <c r="K122" s="58" t="n">
        <v>0</v>
      </c>
      <c r="L122" s="57"/>
      <c r="M122" s="57"/>
      <c r="N122" s="57"/>
      <c r="O122" s="58" t="n">
        <v>0</v>
      </c>
      <c r="P122" s="58" t="n">
        <v>0</v>
      </c>
      <c r="Q122" s="58" t="n">
        <v>21.475078694794</v>
      </c>
      <c r="R122" s="58" t="n">
        <v>28.4206004550288</v>
      </c>
    </row>
    <row r="123" customFormat="false" ht="15" hidden="false" customHeight="true" outlineLevel="0" collapsed="false">
      <c r="B123" s="57" t="s">
        <v>337</v>
      </c>
      <c r="C123" s="57" t="s">
        <v>338</v>
      </c>
      <c r="D123" s="57" t="s">
        <v>5578</v>
      </c>
      <c r="E123" s="57" t="s">
        <v>5432</v>
      </c>
      <c r="F123" s="57" t="s">
        <v>5575</v>
      </c>
      <c r="G123" s="58" t="n">
        <v>4</v>
      </c>
      <c r="H123" s="57" t="s">
        <v>282</v>
      </c>
      <c r="I123" s="57" t="n">
        <v>3</v>
      </c>
      <c r="J123" s="58" t="n">
        <v>0</v>
      </c>
      <c r="K123" s="58" t="n">
        <v>0</v>
      </c>
      <c r="L123" s="57"/>
      <c r="M123" s="57"/>
      <c r="N123" s="57"/>
      <c r="O123" s="58" t="n">
        <v>0</v>
      </c>
      <c r="P123" s="58" t="n">
        <v>0</v>
      </c>
      <c r="Q123" s="58" t="n">
        <v>21.475078694794</v>
      </c>
      <c r="R123" s="58" t="n">
        <v>28.4206004550288</v>
      </c>
    </row>
    <row r="124" customFormat="false" ht="15" hidden="false" customHeight="true" outlineLevel="0" collapsed="false">
      <c r="B124" s="57" t="s">
        <v>337</v>
      </c>
      <c r="C124" s="57" t="s">
        <v>338</v>
      </c>
      <c r="D124" s="57" t="s">
        <v>5578</v>
      </c>
      <c r="E124" s="57" t="s">
        <v>5432</v>
      </c>
      <c r="F124" s="57" t="s">
        <v>5575</v>
      </c>
      <c r="G124" s="58" t="n">
        <v>4.5</v>
      </c>
      <c r="H124" s="57" t="s">
        <v>5370</v>
      </c>
      <c r="I124" s="57" t="n">
        <v>3</v>
      </c>
      <c r="J124" s="58" t="n">
        <v>0</v>
      </c>
      <c r="K124" s="58" t="n">
        <v>0</v>
      </c>
      <c r="L124" s="57"/>
      <c r="M124" s="57"/>
      <c r="N124" s="57"/>
      <c r="O124" s="58" t="n">
        <v>0</v>
      </c>
      <c r="P124" s="58" t="n">
        <v>0</v>
      </c>
      <c r="Q124" s="58" t="n">
        <v>21.475078694794</v>
      </c>
      <c r="R124" s="58" t="n">
        <v>28.4206004550288</v>
      </c>
    </row>
    <row r="125" customFormat="false" ht="15" hidden="false" customHeight="true" outlineLevel="0" collapsed="false">
      <c r="B125" s="57" t="s">
        <v>337</v>
      </c>
      <c r="C125" s="57" t="s">
        <v>338</v>
      </c>
      <c r="D125" s="57" t="s">
        <v>5578</v>
      </c>
      <c r="E125" s="57" t="s">
        <v>5432</v>
      </c>
      <c r="F125" s="57" t="s">
        <v>5575</v>
      </c>
      <c r="G125" s="58" t="n">
        <v>4.5</v>
      </c>
      <c r="H125" s="57" t="s">
        <v>282</v>
      </c>
      <c r="I125" s="57" t="n">
        <v>3</v>
      </c>
      <c r="J125" s="58" t="n">
        <v>0</v>
      </c>
      <c r="K125" s="58" t="n">
        <v>0</v>
      </c>
      <c r="L125" s="57"/>
      <c r="M125" s="57"/>
      <c r="N125" s="57"/>
      <c r="O125" s="58" t="n">
        <v>0</v>
      </c>
      <c r="P125" s="58" t="n">
        <v>0</v>
      </c>
      <c r="Q125" s="58" t="n">
        <v>21.475078694794</v>
      </c>
      <c r="R125" s="58" t="n">
        <v>28.4206004550288</v>
      </c>
    </row>
    <row r="126" customFormat="false" ht="15" hidden="false" customHeight="true" outlineLevel="0" collapsed="false">
      <c r="B126" s="57" t="s">
        <v>316</v>
      </c>
      <c r="C126" s="57" t="s">
        <v>317</v>
      </c>
      <c r="D126" s="57" t="s">
        <v>5578</v>
      </c>
      <c r="E126" s="57" t="s">
        <v>5418</v>
      </c>
      <c r="F126" s="57" t="s">
        <v>5574</v>
      </c>
      <c r="G126" s="58" t="n">
        <v>3.5</v>
      </c>
      <c r="H126" s="57" t="s">
        <v>5370</v>
      </c>
      <c r="I126" s="57" t="n">
        <v>3</v>
      </c>
      <c r="J126" s="58" t="n">
        <v>1</v>
      </c>
      <c r="K126" s="58" t="n">
        <v>0</v>
      </c>
      <c r="L126" s="58" t="n">
        <v>0</v>
      </c>
      <c r="M126" s="57" t="s">
        <v>5412</v>
      </c>
      <c r="N126" s="57" t="s">
        <v>5412</v>
      </c>
      <c r="O126" s="58" t="n">
        <v>0</v>
      </c>
      <c r="P126" s="58" t="n">
        <v>0</v>
      </c>
      <c r="Q126" s="58" t="n">
        <v>67.5926630879453</v>
      </c>
      <c r="R126" s="58" t="n">
        <v>79.4533698641832</v>
      </c>
    </row>
    <row r="127" customFormat="false" ht="15" hidden="false" customHeight="true" outlineLevel="0" collapsed="false">
      <c r="B127" s="57" t="s">
        <v>316</v>
      </c>
      <c r="C127" s="57" t="s">
        <v>317</v>
      </c>
      <c r="D127" s="57" t="s">
        <v>5578</v>
      </c>
      <c r="E127" s="57" t="s">
        <v>5418</v>
      </c>
      <c r="F127" s="57" t="s">
        <v>5574</v>
      </c>
      <c r="G127" s="58" t="n">
        <v>3.5</v>
      </c>
      <c r="H127" s="57" t="s">
        <v>282</v>
      </c>
      <c r="I127" s="57" t="n">
        <v>3</v>
      </c>
      <c r="J127" s="58" t="n">
        <v>0</v>
      </c>
      <c r="K127" s="58" t="n">
        <v>0</v>
      </c>
      <c r="L127" s="57"/>
      <c r="M127" s="57"/>
      <c r="N127" s="57"/>
      <c r="O127" s="58" t="n">
        <v>0</v>
      </c>
      <c r="P127" s="58" t="n">
        <v>0</v>
      </c>
      <c r="Q127" s="58" t="n">
        <v>67.5926630879453</v>
      </c>
      <c r="R127" s="58" t="n">
        <v>79.4533698641832</v>
      </c>
    </row>
    <row r="128" customFormat="false" ht="15" hidden="false" customHeight="true" outlineLevel="0" collapsed="false">
      <c r="B128" s="57" t="s">
        <v>316</v>
      </c>
      <c r="C128" s="57" t="s">
        <v>317</v>
      </c>
      <c r="D128" s="57" t="s">
        <v>5578</v>
      </c>
      <c r="E128" s="57" t="s">
        <v>5418</v>
      </c>
      <c r="F128" s="57" t="s">
        <v>5574</v>
      </c>
      <c r="G128" s="58" t="n">
        <v>4</v>
      </c>
      <c r="H128" s="57" t="s">
        <v>5370</v>
      </c>
      <c r="I128" s="57" t="n">
        <v>3</v>
      </c>
      <c r="J128" s="58" t="n">
        <v>1</v>
      </c>
      <c r="K128" s="58" t="n">
        <v>0</v>
      </c>
      <c r="L128" s="58" t="n">
        <v>0</v>
      </c>
      <c r="M128" s="57" t="s">
        <v>5412</v>
      </c>
      <c r="N128" s="57" t="s">
        <v>5412</v>
      </c>
      <c r="O128" s="58" t="n">
        <v>0</v>
      </c>
      <c r="P128" s="58" t="n">
        <v>0</v>
      </c>
      <c r="Q128" s="58" t="n">
        <v>67.5926630879453</v>
      </c>
      <c r="R128" s="58" t="n">
        <v>79.4533698641832</v>
      </c>
    </row>
    <row r="129" customFormat="false" ht="15" hidden="false" customHeight="true" outlineLevel="0" collapsed="false">
      <c r="B129" s="57" t="s">
        <v>316</v>
      </c>
      <c r="C129" s="57" t="s">
        <v>317</v>
      </c>
      <c r="D129" s="57" t="s">
        <v>5578</v>
      </c>
      <c r="E129" s="57" t="s">
        <v>5418</v>
      </c>
      <c r="F129" s="57" t="s">
        <v>5574</v>
      </c>
      <c r="G129" s="58" t="n">
        <v>4</v>
      </c>
      <c r="H129" s="57" t="s">
        <v>282</v>
      </c>
      <c r="I129" s="57" t="n">
        <v>3</v>
      </c>
      <c r="J129" s="58" t="n">
        <v>0</v>
      </c>
      <c r="K129" s="58" t="n">
        <v>0</v>
      </c>
      <c r="L129" s="57"/>
      <c r="M129" s="57"/>
      <c r="N129" s="57"/>
      <c r="O129" s="58" t="n">
        <v>0</v>
      </c>
      <c r="P129" s="58" t="n">
        <v>0</v>
      </c>
      <c r="Q129" s="58" t="n">
        <v>67.5926630879453</v>
      </c>
      <c r="R129" s="58" t="n">
        <v>79.4533698641832</v>
      </c>
    </row>
    <row r="130" customFormat="false" ht="15" hidden="false" customHeight="true" outlineLevel="0" collapsed="false">
      <c r="B130" s="57" t="s">
        <v>316</v>
      </c>
      <c r="C130" s="57" t="s">
        <v>317</v>
      </c>
      <c r="D130" s="57" t="s">
        <v>5578</v>
      </c>
      <c r="E130" s="57" t="s">
        <v>5418</v>
      </c>
      <c r="F130" s="57" t="s">
        <v>5574</v>
      </c>
      <c r="G130" s="58" t="n">
        <v>4.5</v>
      </c>
      <c r="H130" s="57" t="s">
        <v>5370</v>
      </c>
      <c r="I130" s="57" t="n">
        <v>3</v>
      </c>
      <c r="J130" s="58" t="n">
        <v>1</v>
      </c>
      <c r="K130" s="58" t="n">
        <v>0</v>
      </c>
      <c r="L130" s="58" t="n">
        <v>0</v>
      </c>
      <c r="M130" s="57" t="s">
        <v>5412</v>
      </c>
      <c r="N130" s="57" t="s">
        <v>5412</v>
      </c>
      <c r="O130" s="58" t="n">
        <v>0</v>
      </c>
      <c r="P130" s="58" t="n">
        <v>0</v>
      </c>
      <c r="Q130" s="58" t="n">
        <v>67.5926630879453</v>
      </c>
      <c r="R130" s="58" t="n">
        <v>79.4533698641832</v>
      </c>
    </row>
    <row r="131" customFormat="false" ht="15" hidden="false" customHeight="true" outlineLevel="0" collapsed="false">
      <c r="B131" s="57" t="s">
        <v>316</v>
      </c>
      <c r="C131" s="57" t="s">
        <v>317</v>
      </c>
      <c r="D131" s="57" t="s">
        <v>5578</v>
      </c>
      <c r="E131" s="57" t="s">
        <v>5418</v>
      </c>
      <c r="F131" s="57" t="s">
        <v>5574</v>
      </c>
      <c r="G131" s="58" t="n">
        <v>4.5</v>
      </c>
      <c r="H131" s="57" t="s">
        <v>282</v>
      </c>
      <c r="I131" s="57" t="n">
        <v>3</v>
      </c>
      <c r="J131" s="58" t="n">
        <v>0</v>
      </c>
      <c r="K131" s="58" t="n">
        <v>0</v>
      </c>
      <c r="L131" s="57"/>
      <c r="M131" s="57"/>
      <c r="N131" s="57"/>
      <c r="O131" s="58" t="n">
        <v>0</v>
      </c>
      <c r="P131" s="58" t="n">
        <v>0</v>
      </c>
      <c r="Q131" s="58" t="n">
        <v>67.5926630879453</v>
      </c>
      <c r="R131" s="58" t="n">
        <v>79.4533698641832</v>
      </c>
    </row>
    <row r="132" customFormat="false" ht="15" hidden="false" customHeight="true" outlineLevel="0" collapsed="false">
      <c r="B132" s="57" t="s">
        <v>316</v>
      </c>
      <c r="C132" s="57" t="s">
        <v>317</v>
      </c>
      <c r="D132" s="57" t="s">
        <v>5578</v>
      </c>
      <c r="E132" s="57" t="s">
        <v>5418</v>
      </c>
      <c r="F132" s="57" t="s">
        <v>5575</v>
      </c>
      <c r="G132" s="58" t="n">
        <v>3.5</v>
      </c>
      <c r="H132" s="57" t="s">
        <v>5370</v>
      </c>
      <c r="I132" s="57" t="n">
        <v>3</v>
      </c>
      <c r="J132" s="58" t="n">
        <v>0.666666666666667</v>
      </c>
      <c r="K132" s="58" t="n">
        <v>0.666666666666667</v>
      </c>
      <c r="L132" s="58" t="n">
        <v>0</v>
      </c>
      <c r="M132" s="57"/>
      <c r="N132" s="57" t="s">
        <v>5412</v>
      </c>
      <c r="O132" s="58" t="n">
        <v>0</v>
      </c>
      <c r="P132" s="58" t="n">
        <v>0</v>
      </c>
      <c r="Q132" s="58" t="n">
        <v>67.5926630879453</v>
      </c>
      <c r="R132" s="58" t="n">
        <v>79.4533698641832</v>
      </c>
    </row>
    <row r="133" customFormat="false" ht="15" hidden="false" customHeight="true" outlineLevel="0" collapsed="false">
      <c r="B133" s="57" t="s">
        <v>316</v>
      </c>
      <c r="C133" s="57" t="s">
        <v>317</v>
      </c>
      <c r="D133" s="57" t="s">
        <v>5578</v>
      </c>
      <c r="E133" s="57" t="s">
        <v>5418</v>
      </c>
      <c r="F133" s="57" t="s">
        <v>5575</v>
      </c>
      <c r="G133" s="58" t="n">
        <v>3.5</v>
      </c>
      <c r="H133" s="57" t="s">
        <v>282</v>
      </c>
      <c r="I133" s="57" t="n">
        <v>3</v>
      </c>
      <c r="J133" s="58" t="n">
        <v>0</v>
      </c>
      <c r="K133" s="58" t="n">
        <v>0</v>
      </c>
      <c r="L133" s="57"/>
      <c r="M133" s="57"/>
      <c r="N133" s="57"/>
      <c r="O133" s="58" t="n">
        <v>0</v>
      </c>
      <c r="P133" s="58" t="n">
        <v>0</v>
      </c>
      <c r="Q133" s="58" t="n">
        <v>67.5926630879453</v>
      </c>
      <c r="R133" s="58" t="n">
        <v>79.4533698641832</v>
      </c>
    </row>
    <row r="134" customFormat="false" ht="15" hidden="false" customHeight="true" outlineLevel="0" collapsed="false">
      <c r="B134" s="57" t="s">
        <v>316</v>
      </c>
      <c r="C134" s="57" t="s">
        <v>317</v>
      </c>
      <c r="D134" s="57" t="s">
        <v>5578</v>
      </c>
      <c r="E134" s="57" t="s">
        <v>5418</v>
      </c>
      <c r="F134" s="57" t="s">
        <v>5575</v>
      </c>
      <c r="G134" s="58" t="n">
        <v>4</v>
      </c>
      <c r="H134" s="57" t="s">
        <v>5370</v>
      </c>
      <c r="I134" s="57" t="n">
        <v>3</v>
      </c>
      <c r="J134" s="58" t="n">
        <v>1</v>
      </c>
      <c r="K134" s="58" t="n">
        <v>0</v>
      </c>
      <c r="L134" s="58" t="n">
        <v>0</v>
      </c>
      <c r="M134" s="57" t="s">
        <v>5412</v>
      </c>
      <c r="N134" s="57" t="s">
        <v>5412</v>
      </c>
      <c r="O134" s="58" t="n">
        <v>0</v>
      </c>
      <c r="P134" s="58" t="n">
        <v>0</v>
      </c>
      <c r="Q134" s="58" t="n">
        <v>67.5926630879453</v>
      </c>
      <c r="R134" s="58" t="n">
        <v>79.4533698641832</v>
      </c>
    </row>
    <row r="135" customFormat="false" ht="15" hidden="false" customHeight="true" outlineLevel="0" collapsed="false">
      <c r="B135" s="57" t="s">
        <v>316</v>
      </c>
      <c r="C135" s="57" t="s">
        <v>317</v>
      </c>
      <c r="D135" s="57" t="s">
        <v>5578</v>
      </c>
      <c r="E135" s="57" t="s">
        <v>5418</v>
      </c>
      <c r="F135" s="57" t="s">
        <v>5575</v>
      </c>
      <c r="G135" s="58" t="n">
        <v>4</v>
      </c>
      <c r="H135" s="57" t="s">
        <v>282</v>
      </c>
      <c r="I135" s="57" t="n">
        <v>3</v>
      </c>
      <c r="J135" s="58" t="n">
        <v>0</v>
      </c>
      <c r="K135" s="58" t="n">
        <v>0</v>
      </c>
      <c r="L135" s="57"/>
      <c r="M135" s="57"/>
      <c r="N135" s="57"/>
      <c r="O135" s="58" t="n">
        <v>0</v>
      </c>
      <c r="P135" s="58" t="n">
        <v>0</v>
      </c>
      <c r="Q135" s="58" t="n">
        <v>67.5926630879453</v>
      </c>
      <c r="R135" s="58" t="n">
        <v>79.4533698641832</v>
      </c>
    </row>
    <row r="136" customFormat="false" ht="15" hidden="false" customHeight="true" outlineLevel="0" collapsed="false">
      <c r="B136" s="57" t="s">
        <v>316</v>
      </c>
      <c r="C136" s="57" t="s">
        <v>317</v>
      </c>
      <c r="D136" s="57" t="s">
        <v>5578</v>
      </c>
      <c r="E136" s="57" t="s">
        <v>5418</v>
      </c>
      <c r="F136" s="57" t="s">
        <v>5575</v>
      </c>
      <c r="G136" s="58" t="n">
        <v>4.5</v>
      </c>
      <c r="H136" s="57" t="s">
        <v>5370</v>
      </c>
      <c r="I136" s="57" t="n">
        <v>3</v>
      </c>
      <c r="J136" s="58" t="n">
        <v>1</v>
      </c>
      <c r="K136" s="58" t="n">
        <v>0</v>
      </c>
      <c r="L136" s="58" t="n">
        <v>0</v>
      </c>
      <c r="M136" s="57" t="s">
        <v>5412</v>
      </c>
      <c r="N136" s="57" t="s">
        <v>5412</v>
      </c>
      <c r="O136" s="58" t="n">
        <v>0</v>
      </c>
      <c r="P136" s="58" t="n">
        <v>0</v>
      </c>
      <c r="Q136" s="58" t="n">
        <v>67.5926630879453</v>
      </c>
      <c r="R136" s="58" t="n">
        <v>79.4533698641832</v>
      </c>
    </row>
    <row r="137" customFormat="false" ht="15" hidden="false" customHeight="true" outlineLevel="0" collapsed="false">
      <c r="B137" s="57" t="s">
        <v>316</v>
      </c>
      <c r="C137" s="57" t="s">
        <v>317</v>
      </c>
      <c r="D137" s="57" t="s">
        <v>5578</v>
      </c>
      <c r="E137" s="57" t="s">
        <v>5418</v>
      </c>
      <c r="F137" s="57" t="s">
        <v>5575</v>
      </c>
      <c r="G137" s="58" t="n">
        <v>4.5</v>
      </c>
      <c r="H137" s="57" t="s">
        <v>282</v>
      </c>
      <c r="I137" s="57" t="n">
        <v>3</v>
      </c>
      <c r="J137" s="58" t="n">
        <v>0</v>
      </c>
      <c r="K137" s="58" t="n">
        <v>0</v>
      </c>
      <c r="L137" s="57"/>
      <c r="M137" s="57"/>
      <c r="N137" s="57"/>
      <c r="O137" s="58" t="n">
        <v>0</v>
      </c>
      <c r="P137" s="58" t="n">
        <v>0</v>
      </c>
      <c r="Q137" s="58" t="n">
        <v>67.5926630879453</v>
      </c>
      <c r="R137" s="58" t="n">
        <v>79.4533698641832</v>
      </c>
    </row>
    <row r="138" customFormat="false" ht="15" hidden="false" customHeight="true" outlineLevel="0" collapsed="false">
      <c r="B138" s="57" t="s">
        <v>350</v>
      </c>
      <c r="C138" s="57" t="s">
        <v>351</v>
      </c>
      <c r="D138" s="57" t="s">
        <v>5578</v>
      </c>
      <c r="E138" s="57" t="s">
        <v>5440</v>
      </c>
      <c r="F138" s="57" t="s">
        <v>5574</v>
      </c>
      <c r="G138" s="58" t="n">
        <v>3.5</v>
      </c>
      <c r="H138" s="57" t="s">
        <v>5370</v>
      </c>
      <c r="I138" s="57" t="n">
        <v>3</v>
      </c>
      <c r="J138" s="58" t="n">
        <v>1</v>
      </c>
      <c r="K138" s="58" t="n">
        <v>0</v>
      </c>
      <c r="L138" s="58" t="n">
        <v>0</v>
      </c>
      <c r="M138" s="57" t="s">
        <v>5412</v>
      </c>
      <c r="N138" s="57" t="s">
        <v>5412</v>
      </c>
      <c r="O138" s="58" t="n">
        <v>0</v>
      </c>
      <c r="P138" s="58" t="n">
        <v>0</v>
      </c>
      <c r="Q138" s="58" t="n">
        <v>39.9329071181129</v>
      </c>
      <c r="R138" s="58" t="n">
        <v>49.1667621126287</v>
      </c>
    </row>
    <row r="139" customFormat="false" ht="15" hidden="false" customHeight="true" outlineLevel="0" collapsed="false">
      <c r="B139" s="57" t="s">
        <v>350</v>
      </c>
      <c r="C139" s="57" t="s">
        <v>351</v>
      </c>
      <c r="D139" s="57" t="s">
        <v>5578</v>
      </c>
      <c r="E139" s="57" t="s">
        <v>5440</v>
      </c>
      <c r="F139" s="57" t="s">
        <v>5574</v>
      </c>
      <c r="G139" s="58" t="n">
        <v>3.5</v>
      </c>
      <c r="H139" s="57" t="s">
        <v>282</v>
      </c>
      <c r="I139" s="57" t="n">
        <v>3</v>
      </c>
      <c r="J139" s="58" t="n">
        <v>0</v>
      </c>
      <c r="K139" s="58" t="n">
        <v>0</v>
      </c>
      <c r="L139" s="57"/>
      <c r="M139" s="57"/>
      <c r="N139" s="57"/>
      <c r="O139" s="58" t="n">
        <v>0</v>
      </c>
      <c r="P139" s="58" t="n">
        <v>0</v>
      </c>
      <c r="Q139" s="58" t="n">
        <v>39.9329071181129</v>
      </c>
      <c r="R139" s="58" t="n">
        <v>49.1667621126287</v>
      </c>
    </row>
    <row r="140" customFormat="false" ht="15" hidden="false" customHeight="true" outlineLevel="0" collapsed="false">
      <c r="B140" s="57" t="s">
        <v>350</v>
      </c>
      <c r="C140" s="57" t="s">
        <v>351</v>
      </c>
      <c r="D140" s="57" t="s">
        <v>5578</v>
      </c>
      <c r="E140" s="57" t="s">
        <v>5440</v>
      </c>
      <c r="F140" s="57" t="s">
        <v>5574</v>
      </c>
      <c r="G140" s="58" t="n">
        <v>4</v>
      </c>
      <c r="H140" s="57" t="s">
        <v>5370</v>
      </c>
      <c r="I140" s="57" t="n">
        <v>3</v>
      </c>
      <c r="J140" s="58" t="n">
        <v>1</v>
      </c>
      <c r="K140" s="58" t="n">
        <v>0</v>
      </c>
      <c r="L140" s="58" t="n">
        <v>0</v>
      </c>
      <c r="M140" s="57" t="s">
        <v>5412</v>
      </c>
      <c r="N140" s="57" t="s">
        <v>5412</v>
      </c>
      <c r="O140" s="58" t="n">
        <v>0</v>
      </c>
      <c r="P140" s="58" t="n">
        <v>0</v>
      </c>
      <c r="Q140" s="58" t="n">
        <v>39.9329071181129</v>
      </c>
      <c r="R140" s="58" t="n">
        <v>49.1667621126287</v>
      </c>
    </row>
    <row r="141" customFormat="false" ht="15" hidden="false" customHeight="true" outlineLevel="0" collapsed="false">
      <c r="B141" s="57" t="s">
        <v>350</v>
      </c>
      <c r="C141" s="57" t="s">
        <v>351</v>
      </c>
      <c r="D141" s="57" t="s">
        <v>5578</v>
      </c>
      <c r="E141" s="57" t="s">
        <v>5440</v>
      </c>
      <c r="F141" s="57" t="s">
        <v>5574</v>
      </c>
      <c r="G141" s="58" t="n">
        <v>4</v>
      </c>
      <c r="H141" s="57" t="s">
        <v>282</v>
      </c>
      <c r="I141" s="57" t="n">
        <v>3</v>
      </c>
      <c r="J141" s="58" t="n">
        <v>0</v>
      </c>
      <c r="K141" s="58" t="n">
        <v>0</v>
      </c>
      <c r="L141" s="57"/>
      <c r="M141" s="57"/>
      <c r="N141" s="57"/>
      <c r="O141" s="58" t="n">
        <v>0</v>
      </c>
      <c r="P141" s="58" t="n">
        <v>0</v>
      </c>
      <c r="Q141" s="58" t="n">
        <v>39.9329071181129</v>
      </c>
      <c r="R141" s="58" t="n">
        <v>49.1667621126287</v>
      </c>
    </row>
    <row r="142" customFormat="false" ht="15" hidden="false" customHeight="true" outlineLevel="0" collapsed="false">
      <c r="B142" s="57" t="s">
        <v>350</v>
      </c>
      <c r="C142" s="57" t="s">
        <v>351</v>
      </c>
      <c r="D142" s="57" t="s">
        <v>5578</v>
      </c>
      <c r="E142" s="57" t="s">
        <v>5440</v>
      </c>
      <c r="F142" s="57" t="s">
        <v>5574</v>
      </c>
      <c r="G142" s="58" t="n">
        <v>4.5</v>
      </c>
      <c r="H142" s="57" t="s">
        <v>5370</v>
      </c>
      <c r="I142" s="57" t="n">
        <v>3</v>
      </c>
      <c r="J142" s="58" t="n">
        <v>1</v>
      </c>
      <c r="K142" s="58" t="n">
        <v>0</v>
      </c>
      <c r="L142" s="58" t="n">
        <v>0</v>
      </c>
      <c r="M142" s="57" t="s">
        <v>5412</v>
      </c>
      <c r="N142" s="57" t="s">
        <v>5412</v>
      </c>
      <c r="O142" s="58" t="n">
        <v>0</v>
      </c>
      <c r="P142" s="58" t="n">
        <v>0</v>
      </c>
      <c r="Q142" s="58" t="n">
        <v>39.9329071181129</v>
      </c>
      <c r="R142" s="58" t="n">
        <v>49.1667621126287</v>
      </c>
    </row>
    <row r="143" customFormat="false" ht="15" hidden="false" customHeight="true" outlineLevel="0" collapsed="false">
      <c r="B143" s="57" t="s">
        <v>350</v>
      </c>
      <c r="C143" s="57" t="s">
        <v>351</v>
      </c>
      <c r="D143" s="57" t="s">
        <v>5578</v>
      </c>
      <c r="E143" s="57" t="s">
        <v>5440</v>
      </c>
      <c r="F143" s="57" t="s">
        <v>5574</v>
      </c>
      <c r="G143" s="58" t="n">
        <v>4.5</v>
      </c>
      <c r="H143" s="57" t="s">
        <v>282</v>
      </c>
      <c r="I143" s="57" t="n">
        <v>3</v>
      </c>
      <c r="J143" s="58" t="n">
        <v>0</v>
      </c>
      <c r="K143" s="58" t="n">
        <v>0</v>
      </c>
      <c r="L143" s="57"/>
      <c r="M143" s="57"/>
      <c r="N143" s="57"/>
      <c r="O143" s="58" t="n">
        <v>0</v>
      </c>
      <c r="P143" s="58" t="n">
        <v>0</v>
      </c>
      <c r="Q143" s="58" t="n">
        <v>39.9329071181129</v>
      </c>
      <c r="R143" s="58" t="n">
        <v>49.1667621126287</v>
      </c>
    </row>
    <row r="144" customFormat="false" ht="15" hidden="false" customHeight="true" outlineLevel="0" collapsed="false">
      <c r="B144" s="57" t="s">
        <v>350</v>
      </c>
      <c r="C144" s="57" t="s">
        <v>351</v>
      </c>
      <c r="D144" s="57" t="s">
        <v>5578</v>
      </c>
      <c r="E144" s="57" t="s">
        <v>5440</v>
      </c>
      <c r="F144" s="57" t="s">
        <v>5575</v>
      </c>
      <c r="G144" s="58" t="n">
        <v>3.5</v>
      </c>
      <c r="H144" s="57" t="s">
        <v>5370</v>
      </c>
      <c r="I144" s="57" t="n">
        <v>3</v>
      </c>
      <c r="J144" s="58" t="n">
        <v>0</v>
      </c>
      <c r="K144" s="58" t="n">
        <v>0</v>
      </c>
      <c r="L144" s="57"/>
      <c r="M144" s="57"/>
      <c r="N144" s="57"/>
      <c r="O144" s="58" t="n">
        <v>0</v>
      </c>
      <c r="P144" s="58" t="n">
        <v>0</v>
      </c>
      <c r="Q144" s="58" t="n">
        <v>39.9329071181129</v>
      </c>
      <c r="R144" s="58" t="n">
        <v>49.1667621126287</v>
      </c>
    </row>
    <row r="145" customFormat="false" ht="15" hidden="false" customHeight="true" outlineLevel="0" collapsed="false">
      <c r="B145" s="57" t="s">
        <v>350</v>
      </c>
      <c r="C145" s="57" t="s">
        <v>351</v>
      </c>
      <c r="D145" s="57" t="s">
        <v>5578</v>
      </c>
      <c r="E145" s="57" t="s">
        <v>5440</v>
      </c>
      <c r="F145" s="57" t="s">
        <v>5575</v>
      </c>
      <c r="G145" s="58" t="n">
        <v>3.5</v>
      </c>
      <c r="H145" s="57" t="s">
        <v>282</v>
      </c>
      <c r="I145" s="57" t="n">
        <v>3</v>
      </c>
      <c r="J145" s="58" t="n">
        <v>0</v>
      </c>
      <c r="K145" s="58" t="n">
        <v>0</v>
      </c>
      <c r="L145" s="57"/>
      <c r="M145" s="57"/>
      <c r="N145" s="57"/>
      <c r="O145" s="58" t="n">
        <v>0</v>
      </c>
      <c r="P145" s="58" t="n">
        <v>0</v>
      </c>
      <c r="Q145" s="58" t="n">
        <v>39.9329071181129</v>
      </c>
      <c r="R145" s="58" t="n">
        <v>49.1667621126287</v>
      </c>
    </row>
    <row r="146" customFormat="false" ht="15" hidden="false" customHeight="true" outlineLevel="0" collapsed="false">
      <c r="B146" s="57" t="s">
        <v>350</v>
      </c>
      <c r="C146" s="57" t="s">
        <v>351</v>
      </c>
      <c r="D146" s="57" t="s">
        <v>5578</v>
      </c>
      <c r="E146" s="57" t="s">
        <v>5440</v>
      </c>
      <c r="F146" s="57" t="s">
        <v>5575</v>
      </c>
      <c r="G146" s="58" t="n">
        <v>4</v>
      </c>
      <c r="H146" s="57" t="s">
        <v>5370</v>
      </c>
      <c r="I146" s="57" t="n">
        <v>3</v>
      </c>
      <c r="J146" s="58" t="n">
        <v>0</v>
      </c>
      <c r="K146" s="58" t="n">
        <v>0</v>
      </c>
      <c r="L146" s="57"/>
      <c r="M146" s="57"/>
      <c r="N146" s="57"/>
      <c r="O146" s="58" t="n">
        <v>0</v>
      </c>
      <c r="P146" s="58" t="n">
        <v>0</v>
      </c>
      <c r="Q146" s="58" t="n">
        <v>39.9329071181129</v>
      </c>
      <c r="R146" s="58" t="n">
        <v>49.1667621126287</v>
      </c>
    </row>
    <row r="147" customFormat="false" ht="15" hidden="false" customHeight="true" outlineLevel="0" collapsed="false">
      <c r="B147" s="57" t="s">
        <v>350</v>
      </c>
      <c r="C147" s="57" t="s">
        <v>351</v>
      </c>
      <c r="D147" s="57" t="s">
        <v>5578</v>
      </c>
      <c r="E147" s="57" t="s">
        <v>5440</v>
      </c>
      <c r="F147" s="57" t="s">
        <v>5575</v>
      </c>
      <c r="G147" s="58" t="n">
        <v>4</v>
      </c>
      <c r="H147" s="57" t="s">
        <v>282</v>
      </c>
      <c r="I147" s="57" t="n">
        <v>3</v>
      </c>
      <c r="J147" s="58" t="n">
        <v>0</v>
      </c>
      <c r="K147" s="58" t="n">
        <v>0</v>
      </c>
      <c r="L147" s="57"/>
      <c r="M147" s="57"/>
      <c r="N147" s="57"/>
      <c r="O147" s="58" t="n">
        <v>0</v>
      </c>
      <c r="P147" s="58" t="n">
        <v>0</v>
      </c>
      <c r="Q147" s="58" t="n">
        <v>39.9329071181129</v>
      </c>
      <c r="R147" s="58" t="n">
        <v>49.1667621126287</v>
      </c>
    </row>
    <row r="148" customFormat="false" ht="15" hidden="false" customHeight="true" outlineLevel="0" collapsed="false">
      <c r="B148" s="57" t="s">
        <v>350</v>
      </c>
      <c r="C148" s="57" t="s">
        <v>351</v>
      </c>
      <c r="D148" s="57" t="s">
        <v>5578</v>
      </c>
      <c r="E148" s="57" t="s">
        <v>5440</v>
      </c>
      <c r="F148" s="57" t="s">
        <v>5575</v>
      </c>
      <c r="G148" s="58" t="n">
        <v>4.5</v>
      </c>
      <c r="H148" s="57" t="s">
        <v>5370</v>
      </c>
      <c r="I148" s="57" t="n">
        <v>3</v>
      </c>
      <c r="J148" s="58" t="n">
        <v>1</v>
      </c>
      <c r="K148" s="58" t="n">
        <v>0</v>
      </c>
      <c r="L148" s="58" t="n">
        <v>0</v>
      </c>
      <c r="M148" s="57" t="s">
        <v>5412</v>
      </c>
      <c r="N148" s="57" t="s">
        <v>5412</v>
      </c>
      <c r="O148" s="58" t="n">
        <v>0</v>
      </c>
      <c r="P148" s="58" t="n">
        <v>0</v>
      </c>
      <c r="Q148" s="58" t="n">
        <v>39.9329071181129</v>
      </c>
      <c r="R148" s="58" t="n">
        <v>49.1667621126287</v>
      </c>
    </row>
    <row r="149" customFormat="false" ht="15" hidden="false" customHeight="true" outlineLevel="0" collapsed="false">
      <c r="B149" s="57" t="s">
        <v>350</v>
      </c>
      <c r="C149" s="57" t="s">
        <v>351</v>
      </c>
      <c r="D149" s="57" t="s">
        <v>5578</v>
      </c>
      <c r="E149" s="57" t="s">
        <v>5440</v>
      </c>
      <c r="F149" s="57" t="s">
        <v>5575</v>
      </c>
      <c r="G149" s="58" t="n">
        <v>4.5</v>
      </c>
      <c r="H149" s="57" t="s">
        <v>282</v>
      </c>
      <c r="I149" s="57" t="n">
        <v>3</v>
      </c>
      <c r="J149" s="58" t="n">
        <v>0</v>
      </c>
      <c r="K149" s="58" t="n">
        <v>0</v>
      </c>
      <c r="L149" s="57"/>
      <c r="M149" s="57"/>
      <c r="N149" s="57"/>
      <c r="O149" s="58" t="n">
        <v>0</v>
      </c>
      <c r="P149" s="58" t="n">
        <v>0</v>
      </c>
      <c r="Q149" s="58" t="n">
        <v>39.9329071181129</v>
      </c>
      <c r="R149" s="58" t="n">
        <v>49.1667621126287</v>
      </c>
    </row>
    <row r="150" customFormat="false" ht="15" hidden="false" customHeight="true" outlineLevel="0" collapsed="false">
      <c r="B150" s="57" t="s">
        <v>265</v>
      </c>
      <c r="C150" s="57" t="s">
        <v>266</v>
      </c>
      <c r="D150" s="57" t="s">
        <v>5578</v>
      </c>
      <c r="E150" s="57" t="s">
        <v>5411</v>
      </c>
      <c r="F150" s="57" t="s">
        <v>5574</v>
      </c>
      <c r="G150" s="58" t="n">
        <v>3.5</v>
      </c>
      <c r="H150" s="57" t="s">
        <v>5370</v>
      </c>
      <c r="I150" s="57" t="n">
        <v>3</v>
      </c>
      <c r="J150" s="58" t="n">
        <v>1</v>
      </c>
      <c r="K150" s="58" t="n">
        <v>0</v>
      </c>
      <c r="L150" s="58" t="n">
        <v>0</v>
      </c>
      <c r="M150" s="57" t="s">
        <v>5412</v>
      </c>
      <c r="N150" s="57" t="s">
        <v>5412</v>
      </c>
      <c r="O150" s="58" t="n">
        <v>0</v>
      </c>
      <c r="P150" s="58" t="n">
        <v>0</v>
      </c>
      <c r="Q150" s="58" t="n">
        <v>57.563093870801</v>
      </c>
      <c r="R150" s="58" t="n">
        <v>68.8456443574053</v>
      </c>
    </row>
    <row r="151" customFormat="false" ht="15" hidden="false" customHeight="true" outlineLevel="0" collapsed="false">
      <c r="B151" s="57" t="s">
        <v>265</v>
      </c>
      <c r="C151" s="57" t="s">
        <v>266</v>
      </c>
      <c r="D151" s="57" t="s">
        <v>5578</v>
      </c>
      <c r="E151" s="57" t="s">
        <v>5411</v>
      </c>
      <c r="F151" s="57" t="s">
        <v>5574</v>
      </c>
      <c r="G151" s="58" t="n">
        <v>3.5</v>
      </c>
      <c r="H151" s="57" t="s">
        <v>282</v>
      </c>
      <c r="I151" s="57" t="n">
        <v>3</v>
      </c>
      <c r="J151" s="58" t="n">
        <v>0</v>
      </c>
      <c r="K151" s="58" t="n">
        <v>0</v>
      </c>
      <c r="L151" s="57"/>
      <c r="M151" s="57"/>
      <c r="N151" s="57"/>
      <c r="O151" s="58" t="n">
        <v>0</v>
      </c>
      <c r="P151" s="58" t="n">
        <v>0</v>
      </c>
      <c r="Q151" s="58" t="n">
        <v>57.563093870801</v>
      </c>
      <c r="R151" s="58" t="n">
        <v>68.8456443574053</v>
      </c>
    </row>
    <row r="152" customFormat="false" ht="15" hidden="false" customHeight="true" outlineLevel="0" collapsed="false">
      <c r="B152" s="57" t="s">
        <v>265</v>
      </c>
      <c r="C152" s="57" t="s">
        <v>266</v>
      </c>
      <c r="D152" s="57" t="s">
        <v>5578</v>
      </c>
      <c r="E152" s="57" t="s">
        <v>5411</v>
      </c>
      <c r="F152" s="57" t="s">
        <v>5574</v>
      </c>
      <c r="G152" s="58" t="n">
        <v>4</v>
      </c>
      <c r="H152" s="57" t="s">
        <v>5370</v>
      </c>
      <c r="I152" s="57" t="n">
        <v>3</v>
      </c>
      <c r="J152" s="58" t="n">
        <v>1</v>
      </c>
      <c r="K152" s="58" t="n">
        <v>0</v>
      </c>
      <c r="L152" s="58" t="n">
        <v>0</v>
      </c>
      <c r="M152" s="57" t="s">
        <v>5412</v>
      </c>
      <c r="N152" s="57" t="s">
        <v>5412</v>
      </c>
      <c r="O152" s="58" t="n">
        <v>0</v>
      </c>
      <c r="P152" s="58" t="n">
        <v>0</v>
      </c>
      <c r="Q152" s="58" t="n">
        <v>57.563093870801</v>
      </c>
      <c r="R152" s="58" t="n">
        <v>68.8456443574053</v>
      </c>
    </row>
    <row r="153" customFormat="false" ht="15" hidden="false" customHeight="true" outlineLevel="0" collapsed="false">
      <c r="B153" s="57" t="s">
        <v>265</v>
      </c>
      <c r="C153" s="57" t="s">
        <v>266</v>
      </c>
      <c r="D153" s="57" t="s">
        <v>5578</v>
      </c>
      <c r="E153" s="57" t="s">
        <v>5411</v>
      </c>
      <c r="F153" s="57" t="s">
        <v>5574</v>
      </c>
      <c r="G153" s="58" t="n">
        <v>4</v>
      </c>
      <c r="H153" s="57" t="s">
        <v>282</v>
      </c>
      <c r="I153" s="57" t="n">
        <v>3</v>
      </c>
      <c r="J153" s="58" t="n">
        <v>0</v>
      </c>
      <c r="K153" s="58" t="n">
        <v>0</v>
      </c>
      <c r="L153" s="57"/>
      <c r="M153" s="57"/>
      <c r="N153" s="57"/>
      <c r="O153" s="58" t="n">
        <v>0</v>
      </c>
      <c r="P153" s="58" t="n">
        <v>0</v>
      </c>
      <c r="Q153" s="58" t="n">
        <v>57.563093870801</v>
      </c>
      <c r="R153" s="58" t="n">
        <v>68.8456443574053</v>
      </c>
    </row>
    <row r="154" customFormat="false" ht="15" hidden="false" customHeight="true" outlineLevel="0" collapsed="false">
      <c r="B154" s="57" t="s">
        <v>265</v>
      </c>
      <c r="C154" s="57" t="s">
        <v>266</v>
      </c>
      <c r="D154" s="57" t="s">
        <v>5578</v>
      </c>
      <c r="E154" s="57" t="s">
        <v>5411</v>
      </c>
      <c r="F154" s="57" t="s">
        <v>5574</v>
      </c>
      <c r="G154" s="58" t="n">
        <v>4.5</v>
      </c>
      <c r="H154" s="57" t="s">
        <v>5370</v>
      </c>
      <c r="I154" s="57" t="n">
        <v>3</v>
      </c>
      <c r="J154" s="58" t="n">
        <v>1</v>
      </c>
      <c r="K154" s="58" t="n">
        <v>0</v>
      </c>
      <c r="L154" s="58" t="n">
        <v>0</v>
      </c>
      <c r="M154" s="57" t="s">
        <v>5412</v>
      </c>
      <c r="N154" s="57" t="s">
        <v>5412</v>
      </c>
      <c r="O154" s="58" t="n">
        <v>0</v>
      </c>
      <c r="P154" s="58" t="n">
        <v>0</v>
      </c>
      <c r="Q154" s="58" t="n">
        <v>57.563093870801</v>
      </c>
      <c r="R154" s="58" t="n">
        <v>68.8456443574053</v>
      </c>
    </row>
    <row r="155" customFormat="false" ht="15" hidden="false" customHeight="true" outlineLevel="0" collapsed="false">
      <c r="B155" s="57" t="s">
        <v>265</v>
      </c>
      <c r="C155" s="57" t="s">
        <v>266</v>
      </c>
      <c r="D155" s="57" t="s">
        <v>5578</v>
      </c>
      <c r="E155" s="57" t="s">
        <v>5411</v>
      </c>
      <c r="F155" s="57" t="s">
        <v>5574</v>
      </c>
      <c r="G155" s="58" t="n">
        <v>4.5</v>
      </c>
      <c r="H155" s="57" t="s">
        <v>282</v>
      </c>
      <c r="I155" s="57" t="n">
        <v>3</v>
      </c>
      <c r="J155" s="58" t="n">
        <v>0</v>
      </c>
      <c r="K155" s="58" t="n">
        <v>0</v>
      </c>
      <c r="L155" s="57"/>
      <c r="M155" s="57"/>
      <c r="N155" s="57"/>
      <c r="O155" s="58" t="n">
        <v>0</v>
      </c>
      <c r="P155" s="58" t="n">
        <v>0</v>
      </c>
      <c r="Q155" s="58" t="n">
        <v>57.563093870801</v>
      </c>
      <c r="R155" s="58" t="n">
        <v>68.8456443574053</v>
      </c>
    </row>
    <row r="156" customFormat="false" ht="15" hidden="false" customHeight="true" outlineLevel="0" collapsed="false">
      <c r="B156" s="57" t="s">
        <v>265</v>
      </c>
      <c r="C156" s="57" t="s">
        <v>266</v>
      </c>
      <c r="D156" s="57" t="s">
        <v>5578</v>
      </c>
      <c r="E156" s="57" t="s">
        <v>5411</v>
      </c>
      <c r="F156" s="57" t="s">
        <v>5575</v>
      </c>
      <c r="G156" s="58" t="n">
        <v>3.5</v>
      </c>
      <c r="H156" s="57" t="s">
        <v>5370</v>
      </c>
      <c r="I156" s="57" t="n">
        <v>3</v>
      </c>
      <c r="J156" s="58" t="n">
        <v>1</v>
      </c>
      <c r="K156" s="58" t="n">
        <v>0</v>
      </c>
      <c r="L156" s="58" t="n">
        <v>0</v>
      </c>
      <c r="M156" s="57" t="s">
        <v>5412</v>
      </c>
      <c r="N156" s="57" t="s">
        <v>5412</v>
      </c>
      <c r="O156" s="58" t="n">
        <v>0</v>
      </c>
      <c r="P156" s="58" t="n">
        <v>0</v>
      </c>
      <c r="Q156" s="58" t="n">
        <v>57.563093870801</v>
      </c>
      <c r="R156" s="58" t="n">
        <v>68.8456443574053</v>
      </c>
    </row>
    <row r="157" customFormat="false" ht="15" hidden="false" customHeight="true" outlineLevel="0" collapsed="false">
      <c r="B157" s="57" t="s">
        <v>265</v>
      </c>
      <c r="C157" s="57" t="s">
        <v>266</v>
      </c>
      <c r="D157" s="57" t="s">
        <v>5578</v>
      </c>
      <c r="E157" s="57" t="s">
        <v>5411</v>
      </c>
      <c r="F157" s="57" t="s">
        <v>5575</v>
      </c>
      <c r="G157" s="58" t="n">
        <v>3.5</v>
      </c>
      <c r="H157" s="57" t="s">
        <v>282</v>
      </c>
      <c r="I157" s="57" t="n">
        <v>3</v>
      </c>
      <c r="J157" s="58" t="n">
        <v>0</v>
      </c>
      <c r="K157" s="58" t="n">
        <v>0</v>
      </c>
      <c r="L157" s="57"/>
      <c r="M157" s="57"/>
      <c r="N157" s="57"/>
      <c r="O157" s="58" t="n">
        <v>0</v>
      </c>
      <c r="P157" s="58" t="n">
        <v>0</v>
      </c>
      <c r="Q157" s="58" t="n">
        <v>57.563093870801</v>
      </c>
      <c r="R157" s="58" t="n">
        <v>68.8456443574053</v>
      </c>
    </row>
    <row r="158" customFormat="false" ht="15" hidden="false" customHeight="true" outlineLevel="0" collapsed="false">
      <c r="B158" s="57" t="s">
        <v>265</v>
      </c>
      <c r="C158" s="57" t="s">
        <v>266</v>
      </c>
      <c r="D158" s="57" t="s">
        <v>5578</v>
      </c>
      <c r="E158" s="57" t="s">
        <v>5411</v>
      </c>
      <c r="F158" s="57" t="s">
        <v>5575</v>
      </c>
      <c r="G158" s="58" t="n">
        <v>4</v>
      </c>
      <c r="H158" s="57" t="s">
        <v>5370</v>
      </c>
      <c r="I158" s="57" t="n">
        <v>3</v>
      </c>
      <c r="J158" s="58" t="n">
        <v>1</v>
      </c>
      <c r="K158" s="58" t="n">
        <v>0</v>
      </c>
      <c r="L158" s="58" t="n">
        <v>0</v>
      </c>
      <c r="M158" s="57" t="s">
        <v>5412</v>
      </c>
      <c r="N158" s="57" t="s">
        <v>5412</v>
      </c>
      <c r="O158" s="58" t="n">
        <v>0</v>
      </c>
      <c r="P158" s="58" t="n">
        <v>0</v>
      </c>
      <c r="Q158" s="58" t="n">
        <v>57.563093870801</v>
      </c>
      <c r="R158" s="58" t="n">
        <v>68.8456443574053</v>
      </c>
    </row>
    <row r="159" customFormat="false" ht="15" hidden="false" customHeight="true" outlineLevel="0" collapsed="false">
      <c r="B159" s="57" t="s">
        <v>265</v>
      </c>
      <c r="C159" s="57" t="s">
        <v>266</v>
      </c>
      <c r="D159" s="57" t="s">
        <v>5578</v>
      </c>
      <c r="E159" s="57" t="s">
        <v>5411</v>
      </c>
      <c r="F159" s="57" t="s">
        <v>5575</v>
      </c>
      <c r="G159" s="58" t="n">
        <v>4</v>
      </c>
      <c r="H159" s="57" t="s">
        <v>282</v>
      </c>
      <c r="I159" s="57" t="n">
        <v>3</v>
      </c>
      <c r="J159" s="58" t="n">
        <v>0</v>
      </c>
      <c r="K159" s="58" t="n">
        <v>0</v>
      </c>
      <c r="L159" s="57"/>
      <c r="M159" s="57"/>
      <c r="N159" s="57"/>
      <c r="O159" s="58" t="n">
        <v>0</v>
      </c>
      <c r="P159" s="58" t="n">
        <v>0</v>
      </c>
      <c r="Q159" s="58" t="n">
        <v>57.563093870801</v>
      </c>
      <c r="R159" s="58" t="n">
        <v>68.8456443574053</v>
      </c>
    </row>
    <row r="160" customFormat="false" ht="15" hidden="false" customHeight="true" outlineLevel="0" collapsed="false">
      <c r="B160" s="57" t="s">
        <v>265</v>
      </c>
      <c r="C160" s="57" t="s">
        <v>266</v>
      </c>
      <c r="D160" s="57" t="s">
        <v>5578</v>
      </c>
      <c r="E160" s="57" t="s">
        <v>5411</v>
      </c>
      <c r="F160" s="57" t="s">
        <v>5575</v>
      </c>
      <c r="G160" s="58" t="n">
        <v>4.5</v>
      </c>
      <c r="H160" s="57" t="s">
        <v>5370</v>
      </c>
      <c r="I160" s="57" t="n">
        <v>3</v>
      </c>
      <c r="J160" s="58" t="n">
        <v>1</v>
      </c>
      <c r="K160" s="58" t="n">
        <v>0</v>
      </c>
      <c r="L160" s="58" t="n">
        <v>0</v>
      </c>
      <c r="M160" s="57" t="s">
        <v>5412</v>
      </c>
      <c r="N160" s="57" t="s">
        <v>5412</v>
      </c>
      <c r="O160" s="58" t="n">
        <v>0</v>
      </c>
      <c r="P160" s="58" t="n">
        <v>0</v>
      </c>
      <c r="Q160" s="58" t="n">
        <v>57.563093870801</v>
      </c>
      <c r="R160" s="58" t="n">
        <v>68.8456443574053</v>
      </c>
    </row>
    <row r="161" customFormat="false" ht="15" hidden="false" customHeight="true" outlineLevel="0" collapsed="false">
      <c r="B161" s="57" t="s">
        <v>265</v>
      </c>
      <c r="C161" s="57" t="s">
        <v>266</v>
      </c>
      <c r="D161" s="57" t="s">
        <v>5578</v>
      </c>
      <c r="E161" s="57" t="s">
        <v>5411</v>
      </c>
      <c r="F161" s="57" t="s">
        <v>5575</v>
      </c>
      <c r="G161" s="58" t="n">
        <v>4.5</v>
      </c>
      <c r="H161" s="57" t="s">
        <v>282</v>
      </c>
      <c r="I161" s="57" t="n">
        <v>3</v>
      </c>
      <c r="J161" s="58" t="n">
        <v>0</v>
      </c>
      <c r="K161" s="58" t="n">
        <v>0</v>
      </c>
      <c r="L161" s="57"/>
      <c r="M161" s="57"/>
      <c r="N161" s="57"/>
      <c r="O161" s="58" t="n">
        <v>0</v>
      </c>
      <c r="P161" s="58" t="n">
        <v>0</v>
      </c>
      <c r="Q161" s="58" t="n">
        <v>57.563093870801</v>
      </c>
      <c r="R161" s="58" t="n">
        <v>68.8456443574053</v>
      </c>
    </row>
    <row r="162" customFormat="false" ht="15" hidden="false" customHeight="true" outlineLevel="0" collapsed="false">
      <c r="B162" s="57" t="s">
        <v>278</v>
      </c>
      <c r="C162" s="57" t="s">
        <v>279</v>
      </c>
      <c r="D162" s="57" t="s">
        <v>5578</v>
      </c>
      <c r="E162" s="57" t="s">
        <v>5432</v>
      </c>
      <c r="F162" s="57" t="s">
        <v>5574</v>
      </c>
      <c r="G162" s="58" t="n">
        <v>3.5</v>
      </c>
      <c r="H162" s="57" t="s">
        <v>5370</v>
      </c>
      <c r="I162" s="57" t="n">
        <v>3</v>
      </c>
      <c r="J162" s="58" t="n">
        <v>1</v>
      </c>
      <c r="K162" s="58" t="n">
        <v>0.333333333333333</v>
      </c>
      <c r="L162" s="58" t="n">
        <v>0.333333333333333</v>
      </c>
      <c r="M162" s="57" t="s">
        <v>5412</v>
      </c>
      <c r="N162" s="57" t="s">
        <v>5446</v>
      </c>
      <c r="O162" s="58" t="n">
        <v>20.4257416771398</v>
      </c>
      <c r="P162" s="58" t="n">
        <v>23.5974806113287</v>
      </c>
      <c r="Q162" s="58" t="n">
        <v>90.7554028592658</v>
      </c>
      <c r="R162" s="58" t="n">
        <v>94.2512112704934</v>
      </c>
    </row>
    <row r="163" customFormat="false" ht="15" hidden="false" customHeight="true" outlineLevel="0" collapsed="false">
      <c r="B163" s="57" t="s">
        <v>278</v>
      </c>
      <c r="C163" s="57" t="s">
        <v>279</v>
      </c>
      <c r="D163" s="57" t="s">
        <v>5578</v>
      </c>
      <c r="E163" s="57" t="s">
        <v>5432</v>
      </c>
      <c r="F163" s="57" t="s">
        <v>5574</v>
      </c>
      <c r="G163" s="58" t="n">
        <v>3.5</v>
      </c>
      <c r="H163" s="57" t="s">
        <v>282</v>
      </c>
      <c r="I163" s="57" t="n">
        <v>3</v>
      </c>
      <c r="J163" s="58" t="n">
        <v>0.333333333333333</v>
      </c>
      <c r="K163" s="58" t="n">
        <v>0.666666666666667</v>
      </c>
      <c r="L163" s="57"/>
      <c r="M163" s="57"/>
      <c r="N163" s="57" t="s">
        <v>350</v>
      </c>
      <c r="O163" s="58" t="n">
        <v>20.4257416771398</v>
      </c>
      <c r="P163" s="58" t="n">
        <v>23.5974806113287</v>
      </c>
      <c r="Q163" s="58" t="n">
        <v>90.7554028592658</v>
      </c>
      <c r="R163" s="58" t="n">
        <v>94.2512112704934</v>
      </c>
    </row>
    <row r="164" customFormat="false" ht="15" hidden="false" customHeight="true" outlineLevel="0" collapsed="false">
      <c r="B164" s="57" t="s">
        <v>278</v>
      </c>
      <c r="C164" s="57" t="s">
        <v>279</v>
      </c>
      <c r="D164" s="57" t="s">
        <v>5578</v>
      </c>
      <c r="E164" s="57" t="s">
        <v>5432</v>
      </c>
      <c r="F164" s="57" t="s">
        <v>5574</v>
      </c>
      <c r="G164" s="58" t="n">
        <v>4</v>
      </c>
      <c r="H164" s="57" t="s">
        <v>5370</v>
      </c>
      <c r="I164" s="57" t="n">
        <v>3</v>
      </c>
      <c r="J164" s="58" t="n">
        <v>1</v>
      </c>
      <c r="K164" s="58" t="n">
        <v>0</v>
      </c>
      <c r="L164" s="58" t="n">
        <v>0</v>
      </c>
      <c r="M164" s="57" t="s">
        <v>5446</v>
      </c>
      <c r="N164" s="57" t="s">
        <v>5446</v>
      </c>
      <c r="O164" s="58" t="n">
        <v>20.4257416771398</v>
      </c>
      <c r="P164" s="58" t="n">
        <v>23.5974806113287</v>
      </c>
      <c r="Q164" s="58" t="n">
        <v>90.7554028592658</v>
      </c>
      <c r="R164" s="58" t="n">
        <v>94.2512112704934</v>
      </c>
    </row>
    <row r="165" customFormat="false" ht="15" hidden="false" customHeight="true" outlineLevel="0" collapsed="false">
      <c r="B165" s="57" t="s">
        <v>278</v>
      </c>
      <c r="C165" s="57" t="s">
        <v>279</v>
      </c>
      <c r="D165" s="57" t="s">
        <v>5578</v>
      </c>
      <c r="E165" s="57" t="s">
        <v>5432</v>
      </c>
      <c r="F165" s="57" t="s">
        <v>5574</v>
      </c>
      <c r="G165" s="58" t="n">
        <v>4</v>
      </c>
      <c r="H165" s="57" t="s">
        <v>282</v>
      </c>
      <c r="I165" s="57" t="n">
        <v>3</v>
      </c>
      <c r="J165" s="58" t="n">
        <v>1</v>
      </c>
      <c r="K165" s="58" t="n">
        <v>0</v>
      </c>
      <c r="L165" s="58" t="n">
        <v>0</v>
      </c>
      <c r="M165" s="57" t="s">
        <v>350</v>
      </c>
      <c r="N165" s="57" t="s">
        <v>350</v>
      </c>
      <c r="O165" s="58" t="n">
        <v>20.4257416771398</v>
      </c>
      <c r="P165" s="58" t="n">
        <v>23.5974806113287</v>
      </c>
      <c r="Q165" s="58" t="n">
        <v>90.7554028592658</v>
      </c>
      <c r="R165" s="58" t="n">
        <v>94.2512112704934</v>
      </c>
    </row>
    <row r="166" customFormat="false" ht="15" hidden="false" customHeight="true" outlineLevel="0" collapsed="false">
      <c r="B166" s="57" t="s">
        <v>278</v>
      </c>
      <c r="C166" s="57" t="s">
        <v>279</v>
      </c>
      <c r="D166" s="57" t="s">
        <v>5578</v>
      </c>
      <c r="E166" s="57" t="s">
        <v>5432</v>
      </c>
      <c r="F166" s="57" t="s">
        <v>5574</v>
      </c>
      <c r="G166" s="58" t="n">
        <v>4.5</v>
      </c>
      <c r="H166" s="57" t="s">
        <v>5370</v>
      </c>
      <c r="I166" s="57" t="n">
        <v>3</v>
      </c>
      <c r="J166" s="58" t="n">
        <v>1</v>
      </c>
      <c r="K166" s="58" t="n">
        <v>0</v>
      </c>
      <c r="L166" s="58" t="n">
        <v>0</v>
      </c>
      <c r="M166" s="57" t="s">
        <v>5446</v>
      </c>
      <c r="N166" s="57" t="s">
        <v>5446</v>
      </c>
      <c r="O166" s="58" t="n">
        <v>20.4257416771398</v>
      </c>
      <c r="P166" s="58" t="n">
        <v>23.5974806113287</v>
      </c>
      <c r="Q166" s="58" t="n">
        <v>90.7554028592658</v>
      </c>
      <c r="R166" s="58" t="n">
        <v>94.2512112704934</v>
      </c>
    </row>
    <row r="167" customFormat="false" ht="15" hidden="false" customHeight="true" outlineLevel="0" collapsed="false">
      <c r="B167" s="57" t="s">
        <v>278</v>
      </c>
      <c r="C167" s="57" t="s">
        <v>279</v>
      </c>
      <c r="D167" s="57" t="s">
        <v>5578</v>
      </c>
      <c r="E167" s="57" t="s">
        <v>5432</v>
      </c>
      <c r="F167" s="57" t="s">
        <v>5574</v>
      </c>
      <c r="G167" s="58" t="n">
        <v>4.5</v>
      </c>
      <c r="H167" s="57" t="s">
        <v>282</v>
      </c>
      <c r="I167" s="57" t="n">
        <v>3</v>
      </c>
      <c r="J167" s="58" t="n">
        <v>1</v>
      </c>
      <c r="K167" s="58" t="n">
        <v>0</v>
      </c>
      <c r="L167" s="58" t="n">
        <v>0</v>
      </c>
      <c r="M167" s="57" t="s">
        <v>350</v>
      </c>
      <c r="N167" s="57" t="s">
        <v>350</v>
      </c>
      <c r="O167" s="58" t="n">
        <v>20.4257416771398</v>
      </c>
      <c r="P167" s="58" t="n">
        <v>23.5974806113287</v>
      </c>
      <c r="Q167" s="58" t="n">
        <v>90.7554028592658</v>
      </c>
      <c r="R167" s="58" t="n">
        <v>94.2512112704934</v>
      </c>
    </row>
    <row r="168" customFormat="false" ht="15" hidden="false" customHeight="true" outlineLevel="0" collapsed="false">
      <c r="B168" s="57" t="s">
        <v>278</v>
      </c>
      <c r="C168" s="57" t="s">
        <v>279</v>
      </c>
      <c r="D168" s="57" t="s">
        <v>5578</v>
      </c>
      <c r="E168" s="57" t="s">
        <v>5432</v>
      </c>
      <c r="F168" s="57" t="s">
        <v>5575</v>
      </c>
      <c r="G168" s="58" t="n">
        <v>3.5</v>
      </c>
      <c r="H168" s="57" t="s">
        <v>5370</v>
      </c>
      <c r="I168" s="57" t="n">
        <v>3</v>
      </c>
      <c r="J168" s="58" t="n">
        <v>0.333333333333333</v>
      </c>
      <c r="K168" s="58" t="n">
        <v>0.666666666666667</v>
      </c>
      <c r="L168" s="57"/>
      <c r="M168" s="57"/>
      <c r="N168" s="57" t="s">
        <v>5412</v>
      </c>
      <c r="O168" s="58" t="n">
        <v>20.4257416771398</v>
      </c>
      <c r="P168" s="58" t="n">
        <v>23.5974806113287</v>
      </c>
      <c r="Q168" s="58" t="n">
        <v>90.7554028592658</v>
      </c>
      <c r="R168" s="58" t="n">
        <v>94.2512112704934</v>
      </c>
    </row>
    <row r="169" customFormat="false" ht="15" hidden="false" customHeight="true" outlineLevel="0" collapsed="false">
      <c r="B169" s="57" t="s">
        <v>278</v>
      </c>
      <c r="C169" s="57" t="s">
        <v>279</v>
      </c>
      <c r="D169" s="57" t="s">
        <v>5578</v>
      </c>
      <c r="E169" s="57" t="s">
        <v>5432</v>
      </c>
      <c r="F169" s="57" t="s">
        <v>5575</v>
      </c>
      <c r="G169" s="58" t="n">
        <v>3.5</v>
      </c>
      <c r="H169" s="57" t="s">
        <v>282</v>
      </c>
      <c r="I169" s="57" t="n">
        <v>3</v>
      </c>
      <c r="J169" s="58" t="n">
        <v>0</v>
      </c>
      <c r="K169" s="58" t="n">
        <v>0</v>
      </c>
      <c r="L169" s="57"/>
      <c r="M169" s="57"/>
      <c r="N169" s="57"/>
      <c r="O169" s="58" t="n">
        <v>20.4257416771398</v>
      </c>
      <c r="P169" s="58" t="n">
        <v>23.5974806113287</v>
      </c>
      <c r="Q169" s="58" t="n">
        <v>90.7554028592658</v>
      </c>
      <c r="R169" s="58" t="n">
        <v>94.2512112704934</v>
      </c>
    </row>
    <row r="170" customFormat="false" ht="15" hidden="false" customHeight="true" outlineLevel="0" collapsed="false">
      <c r="B170" s="57" t="s">
        <v>278</v>
      </c>
      <c r="C170" s="57" t="s">
        <v>279</v>
      </c>
      <c r="D170" s="57" t="s">
        <v>5578</v>
      </c>
      <c r="E170" s="57" t="s">
        <v>5432</v>
      </c>
      <c r="F170" s="57" t="s">
        <v>5575</v>
      </c>
      <c r="G170" s="58" t="n">
        <v>4</v>
      </c>
      <c r="H170" s="57" t="s">
        <v>5370</v>
      </c>
      <c r="I170" s="57" t="n">
        <v>3</v>
      </c>
      <c r="J170" s="58" t="n">
        <v>1</v>
      </c>
      <c r="K170" s="58" t="n">
        <v>0.333333333333333</v>
      </c>
      <c r="L170" s="58" t="n">
        <v>0.333333333333333</v>
      </c>
      <c r="M170" s="57" t="s">
        <v>5412</v>
      </c>
      <c r="N170" s="57" t="s">
        <v>5446</v>
      </c>
      <c r="O170" s="58" t="n">
        <v>20.4257416771398</v>
      </c>
      <c r="P170" s="58" t="n">
        <v>23.5974806113287</v>
      </c>
      <c r="Q170" s="58" t="n">
        <v>90.7554028592658</v>
      </c>
      <c r="R170" s="58" t="n">
        <v>94.2512112704934</v>
      </c>
    </row>
    <row r="171" customFormat="false" ht="15" hidden="false" customHeight="true" outlineLevel="0" collapsed="false">
      <c r="B171" s="57" t="s">
        <v>278</v>
      </c>
      <c r="C171" s="57" t="s">
        <v>279</v>
      </c>
      <c r="D171" s="57" t="s">
        <v>5578</v>
      </c>
      <c r="E171" s="57" t="s">
        <v>5432</v>
      </c>
      <c r="F171" s="57" t="s">
        <v>5575</v>
      </c>
      <c r="G171" s="58" t="n">
        <v>4</v>
      </c>
      <c r="H171" s="57" t="s">
        <v>282</v>
      </c>
      <c r="I171" s="57" t="n">
        <v>3</v>
      </c>
      <c r="J171" s="58" t="n">
        <v>0.333333333333333</v>
      </c>
      <c r="K171" s="58" t="n">
        <v>0.666666666666667</v>
      </c>
      <c r="L171" s="57"/>
      <c r="M171" s="57"/>
      <c r="N171" s="57" t="s">
        <v>350</v>
      </c>
      <c r="O171" s="58" t="n">
        <v>20.4257416771398</v>
      </c>
      <c r="P171" s="58" t="n">
        <v>23.5974806113287</v>
      </c>
      <c r="Q171" s="58" t="n">
        <v>90.7554028592658</v>
      </c>
      <c r="R171" s="58" t="n">
        <v>94.2512112704934</v>
      </c>
    </row>
    <row r="172" customFormat="false" ht="15" hidden="false" customHeight="true" outlineLevel="0" collapsed="false">
      <c r="B172" s="57" t="s">
        <v>278</v>
      </c>
      <c r="C172" s="57" t="s">
        <v>279</v>
      </c>
      <c r="D172" s="57" t="s">
        <v>5578</v>
      </c>
      <c r="E172" s="57" t="s">
        <v>5432</v>
      </c>
      <c r="F172" s="57" t="s">
        <v>5575</v>
      </c>
      <c r="G172" s="58" t="n">
        <v>4.5</v>
      </c>
      <c r="H172" s="57" t="s">
        <v>5370</v>
      </c>
      <c r="I172" s="57" t="n">
        <v>3</v>
      </c>
      <c r="J172" s="58" t="n">
        <v>1</v>
      </c>
      <c r="K172" s="58" t="n">
        <v>0.333333333333333</v>
      </c>
      <c r="L172" s="58" t="n">
        <v>0.333333333333333</v>
      </c>
      <c r="M172" s="57" t="s">
        <v>5412</v>
      </c>
      <c r="N172" s="57" t="s">
        <v>5446</v>
      </c>
      <c r="O172" s="58" t="n">
        <v>20.4257416771398</v>
      </c>
      <c r="P172" s="58" t="n">
        <v>23.5974806113287</v>
      </c>
      <c r="Q172" s="58" t="n">
        <v>90.7554028592658</v>
      </c>
      <c r="R172" s="58" t="n">
        <v>94.2512112704934</v>
      </c>
    </row>
    <row r="173" customFormat="false" ht="15" hidden="false" customHeight="true" outlineLevel="0" collapsed="false">
      <c r="B173" s="57" t="s">
        <v>278</v>
      </c>
      <c r="C173" s="57" t="s">
        <v>279</v>
      </c>
      <c r="D173" s="57" t="s">
        <v>5578</v>
      </c>
      <c r="E173" s="57" t="s">
        <v>5432</v>
      </c>
      <c r="F173" s="57" t="s">
        <v>5575</v>
      </c>
      <c r="G173" s="58" t="n">
        <v>4.5</v>
      </c>
      <c r="H173" s="57" t="s">
        <v>282</v>
      </c>
      <c r="I173" s="57" t="n">
        <v>3</v>
      </c>
      <c r="J173" s="58" t="n">
        <v>0.666666666666667</v>
      </c>
      <c r="K173" s="58" t="n">
        <v>0.666666666666667</v>
      </c>
      <c r="L173" s="58" t="n">
        <v>0</v>
      </c>
      <c r="M173" s="57"/>
      <c r="N173" s="57" t="s">
        <v>350</v>
      </c>
      <c r="O173" s="58" t="n">
        <v>20.4257416771398</v>
      </c>
      <c r="P173" s="58" t="n">
        <v>23.5974806113287</v>
      </c>
      <c r="Q173" s="58" t="n">
        <v>90.7554028592658</v>
      </c>
      <c r="R173" s="58" t="n">
        <v>94.2512112704934</v>
      </c>
    </row>
  </sheetData>
  <autoFilter ref="B5:R173"/>
  <mergeCells count="1">
    <mergeCell ref="B3:I3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M15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7" min="2" style="1" width="11"/>
    <col collapsed="false" customWidth="true" hidden="false" outlineLevel="0" max="8" min="8" style="1" width="12.61"/>
    <col collapsed="false" customWidth="true" hidden="false" outlineLevel="0" max="9" min="9" style="1" width="11.2"/>
    <col collapsed="false" customWidth="true" hidden="false" outlineLevel="0" max="10" min="10" style="1" width="16.1"/>
    <col collapsed="false" customWidth="true" hidden="false" outlineLevel="0" max="13" min="11" style="1" width="11"/>
  </cols>
  <sheetData>
    <row r="2" customFormat="false" ht="15" hidden="false" customHeight="true" outlineLevel="0" collapsed="false">
      <c r="B2" s="2" t="s">
        <v>5594</v>
      </c>
    </row>
    <row r="3" customFormat="false" ht="45" hidden="false" customHeight="true" outlineLevel="0" collapsed="false">
      <c r="B3" s="55" t="s">
        <v>184</v>
      </c>
      <c r="C3" s="55"/>
      <c r="D3" s="55"/>
      <c r="E3" s="55"/>
      <c r="F3" s="55"/>
      <c r="G3" s="55"/>
      <c r="H3" s="55"/>
      <c r="I3" s="55"/>
    </row>
    <row r="5" customFormat="false" ht="45" hidden="false" customHeight="true" outlineLevel="0" collapsed="false">
      <c r="B5" s="56" t="s">
        <v>5374</v>
      </c>
      <c r="C5" s="56" t="s">
        <v>5358</v>
      </c>
      <c r="D5" s="56" t="s">
        <v>5535</v>
      </c>
      <c r="E5" s="56" t="s">
        <v>5571</v>
      </c>
      <c r="F5" s="56" t="s">
        <v>5539</v>
      </c>
      <c r="G5" s="56" t="s">
        <v>5540</v>
      </c>
      <c r="H5" s="56" t="s">
        <v>5543</v>
      </c>
      <c r="I5" s="56" t="s">
        <v>5544</v>
      </c>
      <c r="J5" s="56" t="s">
        <v>5545</v>
      </c>
      <c r="K5" s="56" t="s">
        <v>5546</v>
      </c>
      <c r="L5" s="56" t="s">
        <v>5547</v>
      </c>
      <c r="M5" s="56" t="s">
        <v>5551</v>
      </c>
    </row>
    <row r="6" customFormat="false" ht="15" hidden="false" customHeight="true" outlineLevel="0" collapsed="false">
      <c r="B6" s="57" t="s">
        <v>4704</v>
      </c>
      <c r="C6" s="57" t="s">
        <v>410</v>
      </c>
      <c r="D6" s="57" t="s">
        <v>4795</v>
      </c>
      <c r="E6" s="57" t="s">
        <v>5440</v>
      </c>
      <c r="F6" s="57" t="s">
        <v>5501</v>
      </c>
      <c r="G6" s="57" t="s">
        <v>282</v>
      </c>
      <c r="H6" s="57" t="s">
        <v>5095</v>
      </c>
      <c r="I6" s="57" t="n">
        <v>326</v>
      </c>
      <c r="J6" s="57" t="n">
        <v>326</v>
      </c>
      <c r="K6" s="57" t="s">
        <v>5454</v>
      </c>
      <c r="L6" s="57" t="s">
        <v>5030</v>
      </c>
      <c r="M6" s="58" t="n">
        <v>4.36921262929603</v>
      </c>
    </row>
    <row r="7" customFormat="false" ht="15" hidden="false" customHeight="true" outlineLevel="0" collapsed="false">
      <c r="B7" s="57" t="s">
        <v>4704</v>
      </c>
      <c r="C7" s="57" t="s">
        <v>410</v>
      </c>
      <c r="D7" s="57" t="s">
        <v>4795</v>
      </c>
      <c r="E7" s="57" t="s">
        <v>5440</v>
      </c>
      <c r="F7" s="57" t="s">
        <v>5501</v>
      </c>
      <c r="G7" s="57" t="s">
        <v>282</v>
      </c>
      <c r="H7" s="57" t="s">
        <v>5095</v>
      </c>
      <c r="I7" s="57" t="n">
        <v>326</v>
      </c>
      <c r="J7" s="57" t="n">
        <v>326</v>
      </c>
      <c r="K7" s="57" t="s">
        <v>5454</v>
      </c>
      <c r="L7" s="57" t="s">
        <v>5431</v>
      </c>
      <c r="M7" s="58" t="n">
        <v>4.15356533594936</v>
      </c>
    </row>
    <row r="8" customFormat="false" ht="15" hidden="false" customHeight="true" outlineLevel="0" collapsed="false">
      <c r="B8" s="57" t="s">
        <v>4704</v>
      </c>
      <c r="C8" s="57" t="s">
        <v>410</v>
      </c>
      <c r="D8" s="57" t="s">
        <v>4795</v>
      </c>
      <c r="E8" s="57" t="s">
        <v>5440</v>
      </c>
      <c r="F8" s="57" t="s">
        <v>5501</v>
      </c>
      <c r="G8" s="57" t="s">
        <v>282</v>
      </c>
      <c r="H8" s="57" t="s">
        <v>5095</v>
      </c>
      <c r="I8" s="57" t="n">
        <v>328</v>
      </c>
      <c r="J8" s="57" t="n">
        <v>328</v>
      </c>
      <c r="K8" s="57" t="s">
        <v>5427</v>
      </c>
      <c r="L8" s="57" t="s">
        <v>5466</v>
      </c>
      <c r="M8" s="58" t="n">
        <v>4.0359012624196</v>
      </c>
    </row>
    <row r="9" customFormat="false" ht="15" hidden="false" customHeight="true" outlineLevel="0" collapsed="false">
      <c r="B9" s="57" t="s">
        <v>4704</v>
      </c>
      <c r="C9" s="57" t="s">
        <v>410</v>
      </c>
      <c r="D9" s="57" t="s">
        <v>4840</v>
      </c>
      <c r="E9" s="57" t="s">
        <v>5440</v>
      </c>
      <c r="F9" s="57" t="s">
        <v>5501</v>
      </c>
      <c r="G9" s="57" t="s">
        <v>282</v>
      </c>
      <c r="H9" s="57" t="s">
        <v>5095</v>
      </c>
      <c r="I9" s="57" t="n">
        <v>250</v>
      </c>
      <c r="J9" s="57" t="n">
        <v>250</v>
      </c>
      <c r="K9" s="57" t="s">
        <v>5454</v>
      </c>
      <c r="L9" s="57" t="s">
        <v>5030</v>
      </c>
      <c r="M9" s="58" t="n">
        <v>4.47981908116839</v>
      </c>
    </row>
    <row r="10" customFormat="false" ht="15" hidden="false" customHeight="true" outlineLevel="0" collapsed="false">
      <c r="B10" s="57" t="s">
        <v>4704</v>
      </c>
      <c r="C10" s="57" t="s">
        <v>410</v>
      </c>
      <c r="D10" s="57" t="s">
        <v>4840</v>
      </c>
      <c r="E10" s="57" t="s">
        <v>5440</v>
      </c>
      <c r="F10" s="57" t="s">
        <v>5501</v>
      </c>
      <c r="G10" s="57" t="s">
        <v>282</v>
      </c>
      <c r="H10" s="57" t="s">
        <v>5095</v>
      </c>
      <c r="I10" s="57" t="n">
        <v>250</v>
      </c>
      <c r="J10" s="57" t="n">
        <v>250</v>
      </c>
      <c r="K10" s="57" t="s">
        <v>5454</v>
      </c>
      <c r="L10" s="57" t="s">
        <v>5505</v>
      </c>
      <c r="M10" s="58" t="n">
        <v>4.37336129310168</v>
      </c>
    </row>
    <row r="11" customFormat="false" ht="15" hidden="false" customHeight="true" outlineLevel="0" collapsed="false">
      <c r="B11" s="57" t="s">
        <v>4704</v>
      </c>
      <c r="C11" s="57" t="s">
        <v>410</v>
      </c>
      <c r="D11" s="57" t="s">
        <v>4840</v>
      </c>
      <c r="E11" s="57" t="s">
        <v>5440</v>
      </c>
      <c r="F11" s="57" t="s">
        <v>5501</v>
      </c>
      <c r="G11" s="57" t="s">
        <v>282</v>
      </c>
      <c r="H11" s="57" t="s">
        <v>5095</v>
      </c>
      <c r="I11" s="57" t="n">
        <v>326</v>
      </c>
      <c r="J11" s="57" t="n">
        <v>326</v>
      </c>
      <c r="K11" s="57" t="s">
        <v>5454</v>
      </c>
      <c r="L11" s="57" t="s">
        <v>5028</v>
      </c>
      <c r="M11" s="58" t="n">
        <v>4.26035526687623</v>
      </c>
    </row>
    <row r="12" customFormat="false" ht="15" hidden="false" customHeight="true" outlineLevel="0" collapsed="false">
      <c r="B12" s="57" t="s">
        <v>4704</v>
      </c>
      <c r="C12" s="57" t="s">
        <v>410</v>
      </c>
      <c r="D12" s="57" t="s">
        <v>4840</v>
      </c>
      <c r="E12" s="57" t="s">
        <v>5440</v>
      </c>
      <c r="F12" s="57" t="s">
        <v>5501</v>
      </c>
      <c r="G12" s="57" t="s">
        <v>282</v>
      </c>
      <c r="H12" s="57" t="s">
        <v>5095</v>
      </c>
      <c r="I12" s="57" t="n">
        <v>326</v>
      </c>
      <c r="J12" s="57" t="n">
        <v>326</v>
      </c>
      <c r="K12" s="57" t="s">
        <v>5454</v>
      </c>
      <c r="L12" s="57" t="s">
        <v>5030</v>
      </c>
      <c r="M12" s="58" t="n">
        <v>3.81656743684686</v>
      </c>
    </row>
    <row r="13" customFormat="false" ht="15" hidden="false" customHeight="true" outlineLevel="0" collapsed="false">
      <c r="B13" s="57" t="s">
        <v>4704</v>
      </c>
      <c r="C13" s="57" t="s">
        <v>410</v>
      </c>
      <c r="D13" s="57" t="s">
        <v>4840</v>
      </c>
      <c r="E13" s="57" t="s">
        <v>5440</v>
      </c>
      <c r="F13" s="57" t="s">
        <v>5501</v>
      </c>
      <c r="G13" s="57" t="s">
        <v>282</v>
      </c>
      <c r="H13" s="57" t="s">
        <v>5095</v>
      </c>
      <c r="I13" s="57" t="n">
        <v>326</v>
      </c>
      <c r="J13" s="57" t="n">
        <v>326</v>
      </c>
      <c r="K13" s="57" t="s">
        <v>5454</v>
      </c>
      <c r="L13" s="57" t="s">
        <v>5431</v>
      </c>
      <c r="M13" s="58" t="n">
        <v>3.92549270792851</v>
      </c>
    </row>
    <row r="14" customFormat="false" ht="15" hidden="false" customHeight="true" outlineLevel="0" collapsed="false">
      <c r="B14" s="57" t="s">
        <v>4704</v>
      </c>
      <c r="C14" s="57" t="s">
        <v>410</v>
      </c>
      <c r="D14" s="57" t="s">
        <v>4840</v>
      </c>
      <c r="E14" s="57" t="s">
        <v>5440</v>
      </c>
      <c r="F14" s="57" t="s">
        <v>5501</v>
      </c>
      <c r="G14" s="57" t="s">
        <v>282</v>
      </c>
      <c r="H14" s="57" t="s">
        <v>5095</v>
      </c>
      <c r="I14" s="57" t="n">
        <v>326</v>
      </c>
      <c r="J14" s="57" t="n">
        <v>326</v>
      </c>
      <c r="K14" s="57" t="s">
        <v>5454</v>
      </c>
      <c r="L14" s="57" t="s">
        <v>5505</v>
      </c>
      <c r="M14" s="58" t="n">
        <v>3.99159729932767</v>
      </c>
    </row>
    <row r="15" customFormat="false" ht="15" hidden="false" customHeight="true" outlineLevel="0" collapsed="false">
      <c r="B15" s="57" t="s">
        <v>4704</v>
      </c>
      <c r="C15" s="57" t="s">
        <v>410</v>
      </c>
      <c r="D15" s="57" t="s">
        <v>4838</v>
      </c>
      <c r="E15" s="57" t="s">
        <v>5440</v>
      </c>
      <c r="F15" s="57" t="s">
        <v>5501</v>
      </c>
      <c r="G15" s="57" t="s">
        <v>282</v>
      </c>
      <c r="H15" s="57" t="s">
        <v>5095</v>
      </c>
      <c r="I15" s="57" t="n">
        <v>250</v>
      </c>
      <c r="J15" s="57" t="n">
        <v>250</v>
      </c>
      <c r="K15" s="57" t="s">
        <v>5454</v>
      </c>
      <c r="L15" s="57" t="s">
        <v>5030</v>
      </c>
      <c r="M15" s="58" t="n">
        <v>4.30037591380106</v>
      </c>
    </row>
    <row r="16" customFormat="false" ht="15" hidden="false" customHeight="true" outlineLevel="0" collapsed="false">
      <c r="B16" s="57" t="s">
        <v>4704</v>
      </c>
      <c r="C16" s="57" t="s">
        <v>410</v>
      </c>
      <c r="D16" s="57" t="s">
        <v>4838</v>
      </c>
      <c r="E16" s="57" t="s">
        <v>5440</v>
      </c>
      <c r="F16" s="57" t="s">
        <v>5501</v>
      </c>
      <c r="G16" s="57" t="s">
        <v>282</v>
      </c>
      <c r="H16" s="57" t="s">
        <v>5095</v>
      </c>
      <c r="I16" s="57" t="n">
        <v>250</v>
      </c>
      <c r="J16" s="57" t="n">
        <v>250</v>
      </c>
      <c r="K16" s="57" t="s">
        <v>5454</v>
      </c>
      <c r="L16" s="57" t="s">
        <v>5431</v>
      </c>
      <c r="M16" s="58" t="n">
        <v>4.0959221184002</v>
      </c>
    </row>
    <row r="17" customFormat="false" ht="15" hidden="false" customHeight="true" outlineLevel="0" collapsed="false">
      <c r="B17" s="57" t="s">
        <v>4704</v>
      </c>
      <c r="C17" s="57" t="s">
        <v>410</v>
      </c>
      <c r="D17" s="57" t="s">
        <v>4838</v>
      </c>
      <c r="E17" s="57" t="s">
        <v>5440</v>
      </c>
      <c r="F17" s="57" t="s">
        <v>5501</v>
      </c>
      <c r="G17" s="57" t="s">
        <v>282</v>
      </c>
      <c r="H17" s="57" t="s">
        <v>5095</v>
      </c>
      <c r="I17" s="57" t="n">
        <v>250</v>
      </c>
      <c r="J17" s="57" t="n">
        <v>250</v>
      </c>
      <c r="K17" s="57" t="s">
        <v>5454</v>
      </c>
      <c r="L17" s="57" t="s">
        <v>5505</v>
      </c>
      <c r="M17" s="58" t="n">
        <v>4.3042942510939</v>
      </c>
    </row>
    <row r="18" customFormat="false" ht="15" hidden="false" customHeight="true" outlineLevel="0" collapsed="false">
      <c r="B18" s="57" t="s">
        <v>4704</v>
      </c>
      <c r="C18" s="57" t="s">
        <v>410</v>
      </c>
      <c r="D18" s="57" t="s">
        <v>4838</v>
      </c>
      <c r="E18" s="57" t="s">
        <v>5440</v>
      </c>
      <c r="F18" s="57" t="s">
        <v>5501</v>
      </c>
      <c r="G18" s="57" t="s">
        <v>282</v>
      </c>
      <c r="H18" s="57" t="s">
        <v>5095</v>
      </c>
      <c r="I18" s="57" t="n">
        <v>326</v>
      </c>
      <c r="J18" s="57" t="n">
        <v>326</v>
      </c>
      <c r="K18" s="57" t="s">
        <v>5454</v>
      </c>
      <c r="L18" s="57" t="s">
        <v>5030</v>
      </c>
      <c r="M18" s="58" t="n">
        <v>4.13000302663325</v>
      </c>
    </row>
    <row r="19" customFormat="false" ht="15" hidden="false" customHeight="true" outlineLevel="0" collapsed="false">
      <c r="B19" s="57" t="s">
        <v>4704</v>
      </c>
      <c r="C19" s="57" t="s">
        <v>410</v>
      </c>
      <c r="D19" s="57" t="s">
        <v>4838</v>
      </c>
      <c r="E19" s="57" t="s">
        <v>5440</v>
      </c>
      <c r="F19" s="57" t="s">
        <v>5501</v>
      </c>
      <c r="G19" s="57" t="s">
        <v>282</v>
      </c>
      <c r="H19" s="57" t="s">
        <v>5095</v>
      </c>
      <c r="I19" s="57" t="n">
        <v>326</v>
      </c>
      <c r="J19" s="57" t="n">
        <v>326</v>
      </c>
      <c r="K19" s="57" t="s">
        <v>5454</v>
      </c>
      <c r="L19" s="57" t="s">
        <v>5431</v>
      </c>
      <c r="M19" s="58" t="n">
        <v>4.0770208486099</v>
      </c>
    </row>
    <row r="20" customFormat="false" ht="15" hidden="false" customHeight="true" outlineLevel="0" collapsed="false">
      <c r="B20" s="57" t="s">
        <v>4704</v>
      </c>
      <c r="C20" s="57" t="s">
        <v>410</v>
      </c>
      <c r="D20" s="57" t="s">
        <v>4838</v>
      </c>
      <c r="E20" s="57" t="s">
        <v>5440</v>
      </c>
      <c r="F20" s="57" t="s">
        <v>5501</v>
      </c>
      <c r="G20" s="57" t="s">
        <v>282</v>
      </c>
      <c r="H20" s="57" t="s">
        <v>5095</v>
      </c>
      <c r="I20" s="57" t="n">
        <v>326</v>
      </c>
      <c r="J20" s="57" t="n">
        <v>326</v>
      </c>
      <c r="K20" s="57" t="s">
        <v>5454</v>
      </c>
      <c r="L20" s="57" t="s">
        <v>5505</v>
      </c>
      <c r="M20" s="58" t="n">
        <v>3.99701225917559</v>
      </c>
    </row>
    <row r="21" customFormat="false" ht="15" hidden="false" customHeight="true" outlineLevel="0" collapsed="false">
      <c r="B21" s="57" t="s">
        <v>4704</v>
      </c>
      <c r="C21" s="57" t="s">
        <v>410</v>
      </c>
      <c r="D21" s="57" t="s">
        <v>4866</v>
      </c>
      <c r="E21" s="57" t="s">
        <v>5440</v>
      </c>
      <c r="F21" s="57" t="s">
        <v>5501</v>
      </c>
      <c r="G21" s="57" t="s">
        <v>282</v>
      </c>
      <c r="H21" s="57" t="s">
        <v>5095</v>
      </c>
      <c r="I21" s="57" t="n">
        <v>249</v>
      </c>
      <c r="J21" s="57" t="n">
        <v>249</v>
      </c>
      <c r="K21" s="57" t="s">
        <v>5416</v>
      </c>
      <c r="L21" s="57" t="s">
        <v>5502</v>
      </c>
      <c r="M21" s="58" t="n">
        <v>3.86173341907489</v>
      </c>
    </row>
    <row r="22" customFormat="false" ht="15" hidden="false" customHeight="true" outlineLevel="0" collapsed="false">
      <c r="B22" s="57" t="s">
        <v>4704</v>
      </c>
      <c r="C22" s="57" t="s">
        <v>410</v>
      </c>
      <c r="D22" s="57" t="s">
        <v>4866</v>
      </c>
      <c r="E22" s="57" t="s">
        <v>5440</v>
      </c>
      <c r="F22" s="57" t="s">
        <v>5501</v>
      </c>
      <c r="G22" s="57" t="s">
        <v>282</v>
      </c>
      <c r="H22" s="57" t="s">
        <v>5095</v>
      </c>
      <c r="I22" s="57" t="n">
        <v>250</v>
      </c>
      <c r="J22" s="57" t="n">
        <v>250</v>
      </c>
      <c r="K22" s="57" t="s">
        <v>5454</v>
      </c>
      <c r="L22" s="57" t="s">
        <v>5030</v>
      </c>
      <c r="M22" s="58" t="n">
        <v>3.58143295344197</v>
      </c>
    </row>
    <row r="23" customFormat="false" ht="15" hidden="false" customHeight="true" outlineLevel="0" collapsed="false">
      <c r="B23" s="57" t="s">
        <v>4704</v>
      </c>
      <c r="C23" s="57" t="s">
        <v>410</v>
      </c>
      <c r="D23" s="57" t="s">
        <v>4866</v>
      </c>
      <c r="E23" s="57" t="s">
        <v>5440</v>
      </c>
      <c r="F23" s="57" t="s">
        <v>5501</v>
      </c>
      <c r="G23" s="57" t="s">
        <v>282</v>
      </c>
      <c r="H23" s="57" t="s">
        <v>5095</v>
      </c>
      <c r="I23" s="57" t="n">
        <v>250</v>
      </c>
      <c r="J23" s="57" t="n">
        <v>250</v>
      </c>
      <c r="K23" s="57" t="s">
        <v>5454</v>
      </c>
      <c r="L23" s="57" t="s">
        <v>5431</v>
      </c>
      <c r="M23" s="58" t="n">
        <v>3.1171693890451</v>
      </c>
    </row>
    <row r="24" customFormat="false" ht="15" hidden="false" customHeight="true" outlineLevel="0" collapsed="false">
      <c r="B24" s="57" t="s">
        <v>4704</v>
      </c>
      <c r="C24" s="57" t="s">
        <v>410</v>
      </c>
      <c r="D24" s="57" t="s">
        <v>4866</v>
      </c>
      <c r="E24" s="57" t="s">
        <v>5440</v>
      </c>
      <c r="F24" s="57" t="s">
        <v>5501</v>
      </c>
      <c r="G24" s="57" t="s">
        <v>282</v>
      </c>
      <c r="H24" s="57" t="s">
        <v>5095</v>
      </c>
      <c r="I24" s="57" t="n">
        <v>250</v>
      </c>
      <c r="J24" s="57" t="n">
        <v>250</v>
      </c>
      <c r="K24" s="57" t="s">
        <v>5454</v>
      </c>
      <c r="L24" s="57" t="s">
        <v>5505</v>
      </c>
      <c r="M24" s="58" t="n">
        <v>3.89431791203541</v>
      </c>
    </row>
    <row r="25" customFormat="false" ht="15" hidden="false" customHeight="true" outlineLevel="0" collapsed="false">
      <c r="B25" s="57" t="s">
        <v>4704</v>
      </c>
      <c r="C25" s="57" t="s">
        <v>410</v>
      </c>
      <c r="D25" s="57" t="s">
        <v>4866</v>
      </c>
      <c r="E25" s="57" t="s">
        <v>5440</v>
      </c>
      <c r="F25" s="57" t="s">
        <v>5501</v>
      </c>
      <c r="G25" s="57" t="s">
        <v>282</v>
      </c>
      <c r="H25" s="57" t="s">
        <v>5095</v>
      </c>
      <c r="I25" s="57" t="n">
        <v>326</v>
      </c>
      <c r="J25" s="57" t="n">
        <v>326</v>
      </c>
      <c r="K25" s="57" t="s">
        <v>5454</v>
      </c>
      <c r="L25" s="57" t="s">
        <v>5030</v>
      </c>
      <c r="M25" s="58" t="n">
        <v>3.81637026505551</v>
      </c>
    </row>
    <row r="26" customFormat="false" ht="15" hidden="false" customHeight="true" outlineLevel="0" collapsed="false">
      <c r="B26" s="57" t="s">
        <v>4704</v>
      </c>
      <c r="C26" s="57" t="s">
        <v>410</v>
      </c>
      <c r="D26" s="57" t="s">
        <v>4866</v>
      </c>
      <c r="E26" s="57" t="s">
        <v>5440</v>
      </c>
      <c r="F26" s="57" t="s">
        <v>5501</v>
      </c>
      <c r="G26" s="57" t="s">
        <v>282</v>
      </c>
      <c r="H26" s="57" t="s">
        <v>5095</v>
      </c>
      <c r="I26" s="57" t="n">
        <v>326</v>
      </c>
      <c r="J26" s="57" t="n">
        <v>326</v>
      </c>
      <c r="K26" s="57" t="s">
        <v>5454</v>
      </c>
      <c r="L26" s="57" t="s">
        <v>5431</v>
      </c>
      <c r="M26" s="58" t="n">
        <v>3.91977677935873</v>
      </c>
    </row>
    <row r="27" customFormat="false" ht="15" hidden="false" customHeight="true" outlineLevel="0" collapsed="false">
      <c r="B27" s="57" t="s">
        <v>4704</v>
      </c>
      <c r="C27" s="57" t="s">
        <v>410</v>
      </c>
      <c r="D27" s="57" t="s">
        <v>4866</v>
      </c>
      <c r="E27" s="57" t="s">
        <v>5440</v>
      </c>
      <c r="F27" s="57" t="s">
        <v>5501</v>
      </c>
      <c r="G27" s="57" t="s">
        <v>282</v>
      </c>
      <c r="H27" s="57" t="s">
        <v>5095</v>
      </c>
      <c r="I27" s="57" t="n">
        <v>326</v>
      </c>
      <c r="J27" s="57" t="n">
        <v>326</v>
      </c>
      <c r="K27" s="57" t="s">
        <v>5454</v>
      </c>
      <c r="L27" s="57" t="s">
        <v>5505</v>
      </c>
      <c r="M27" s="58" t="n">
        <v>3.3225408951584</v>
      </c>
    </row>
    <row r="28" customFormat="false" ht="15" hidden="false" customHeight="true" outlineLevel="0" collapsed="false">
      <c r="B28" s="57" t="s">
        <v>4704</v>
      </c>
      <c r="C28" s="57" t="s">
        <v>410</v>
      </c>
      <c r="D28" s="57" t="s">
        <v>5028</v>
      </c>
      <c r="E28" s="57" t="s">
        <v>5440</v>
      </c>
      <c r="F28" s="57" t="s">
        <v>5501</v>
      </c>
      <c r="G28" s="57" t="s">
        <v>282</v>
      </c>
      <c r="H28" s="57" t="s">
        <v>5095</v>
      </c>
      <c r="I28" s="57" t="n">
        <v>244</v>
      </c>
      <c r="J28" s="57" t="n">
        <v>244</v>
      </c>
      <c r="K28" s="57" t="s">
        <v>5425</v>
      </c>
      <c r="L28" s="57" t="s">
        <v>4866</v>
      </c>
      <c r="M28" s="58" t="n">
        <v>3.82039840854327</v>
      </c>
    </row>
    <row r="29" customFormat="false" ht="15" hidden="false" customHeight="true" outlineLevel="0" collapsed="false">
      <c r="B29" s="57" t="s">
        <v>4704</v>
      </c>
      <c r="C29" s="57" t="s">
        <v>410</v>
      </c>
      <c r="D29" s="57" t="s">
        <v>5028</v>
      </c>
      <c r="E29" s="57" t="s">
        <v>5440</v>
      </c>
      <c r="F29" s="57" t="s">
        <v>5501</v>
      </c>
      <c r="G29" s="57" t="s">
        <v>282</v>
      </c>
      <c r="H29" s="57" t="s">
        <v>5095</v>
      </c>
      <c r="I29" s="57" t="n">
        <v>244</v>
      </c>
      <c r="J29" s="57" t="n">
        <v>244</v>
      </c>
      <c r="K29" s="57" t="s">
        <v>5425</v>
      </c>
      <c r="L29" s="57" t="s">
        <v>5028</v>
      </c>
      <c r="M29" s="58" t="n">
        <v>4.43912581484237</v>
      </c>
    </row>
    <row r="30" customFormat="false" ht="15" hidden="false" customHeight="true" outlineLevel="0" collapsed="false">
      <c r="B30" s="57" t="s">
        <v>4704</v>
      </c>
      <c r="C30" s="57" t="s">
        <v>410</v>
      </c>
      <c r="D30" s="57" t="s">
        <v>5028</v>
      </c>
      <c r="E30" s="57" t="s">
        <v>5440</v>
      </c>
      <c r="F30" s="57" t="s">
        <v>5501</v>
      </c>
      <c r="G30" s="57" t="s">
        <v>282</v>
      </c>
      <c r="H30" s="57" t="s">
        <v>5095</v>
      </c>
      <c r="I30" s="57" t="n">
        <v>246</v>
      </c>
      <c r="J30" s="57" t="n">
        <v>246</v>
      </c>
      <c r="K30" s="57" t="s">
        <v>5459</v>
      </c>
      <c r="L30" s="57" t="s">
        <v>5481</v>
      </c>
      <c r="M30" s="58" t="n">
        <v>4.16762486315648</v>
      </c>
    </row>
    <row r="31" customFormat="false" ht="15" hidden="false" customHeight="true" outlineLevel="0" collapsed="false">
      <c r="B31" s="57" t="s">
        <v>4704</v>
      </c>
      <c r="C31" s="57" t="s">
        <v>410</v>
      </c>
      <c r="D31" s="57" t="s">
        <v>5028</v>
      </c>
      <c r="E31" s="57" t="s">
        <v>5440</v>
      </c>
      <c r="F31" s="57" t="s">
        <v>5501</v>
      </c>
      <c r="G31" s="57" t="s">
        <v>282</v>
      </c>
      <c r="H31" s="57" t="s">
        <v>5095</v>
      </c>
      <c r="I31" s="57" t="n">
        <v>246</v>
      </c>
      <c r="J31" s="57" t="n">
        <v>246</v>
      </c>
      <c r="K31" s="57" t="s">
        <v>5459</v>
      </c>
      <c r="L31" s="57" t="s">
        <v>5450</v>
      </c>
      <c r="M31" s="58" t="n">
        <v>4.00397564927658</v>
      </c>
    </row>
    <row r="32" customFormat="false" ht="15" hidden="false" customHeight="true" outlineLevel="0" collapsed="false">
      <c r="B32" s="57" t="s">
        <v>4704</v>
      </c>
      <c r="C32" s="57" t="s">
        <v>410</v>
      </c>
      <c r="D32" s="57" t="s">
        <v>5028</v>
      </c>
      <c r="E32" s="57" t="s">
        <v>5440</v>
      </c>
      <c r="F32" s="57" t="s">
        <v>5501</v>
      </c>
      <c r="G32" s="57" t="s">
        <v>282</v>
      </c>
      <c r="H32" s="57" t="s">
        <v>5095</v>
      </c>
      <c r="I32" s="57" t="n">
        <v>246</v>
      </c>
      <c r="J32" s="57" t="n">
        <v>246</v>
      </c>
      <c r="K32" s="57" t="s">
        <v>5459</v>
      </c>
      <c r="L32" s="57" t="s">
        <v>5460</v>
      </c>
      <c r="M32" s="58" t="n">
        <v>4.22431106809145</v>
      </c>
    </row>
    <row r="33" customFormat="false" ht="15" hidden="false" customHeight="true" outlineLevel="0" collapsed="false">
      <c r="B33" s="57" t="s">
        <v>4704</v>
      </c>
      <c r="C33" s="57" t="s">
        <v>410</v>
      </c>
      <c r="D33" s="57" t="s">
        <v>5028</v>
      </c>
      <c r="E33" s="57" t="s">
        <v>5440</v>
      </c>
      <c r="F33" s="57" t="s">
        <v>5501</v>
      </c>
      <c r="G33" s="57" t="s">
        <v>282</v>
      </c>
      <c r="H33" s="57" t="s">
        <v>5095</v>
      </c>
      <c r="I33" s="57" t="n">
        <v>250</v>
      </c>
      <c r="J33" s="57" t="n">
        <v>250</v>
      </c>
      <c r="K33" s="57" t="s">
        <v>5454</v>
      </c>
      <c r="L33" s="57" t="s">
        <v>5030</v>
      </c>
      <c r="M33" s="58" t="n">
        <v>4.14131790617435</v>
      </c>
    </row>
    <row r="34" customFormat="false" ht="15" hidden="false" customHeight="true" outlineLevel="0" collapsed="false">
      <c r="B34" s="57" t="s">
        <v>4704</v>
      </c>
      <c r="C34" s="57" t="s">
        <v>410</v>
      </c>
      <c r="D34" s="57" t="s">
        <v>5028</v>
      </c>
      <c r="E34" s="57" t="s">
        <v>5440</v>
      </c>
      <c r="F34" s="57" t="s">
        <v>5501</v>
      </c>
      <c r="G34" s="57" t="s">
        <v>282</v>
      </c>
      <c r="H34" s="57" t="s">
        <v>5095</v>
      </c>
      <c r="I34" s="57" t="n">
        <v>250</v>
      </c>
      <c r="J34" s="57" t="n">
        <v>250</v>
      </c>
      <c r="K34" s="57" t="s">
        <v>5454</v>
      </c>
      <c r="L34" s="57" t="s">
        <v>5505</v>
      </c>
      <c r="M34" s="58" t="n">
        <v>3.62729292999614</v>
      </c>
    </row>
    <row r="35" customFormat="false" ht="15" hidden="false" customHeight="true" outlineLevel="0" collapsed="false">
      <c r="B35" s="57" t="s">
        <v>4704</v>
      </c>
      <c r="C35" s="57" t="s">
        <v>320</v>
      </c>
      <c r="D35" s="57" t="s">
        <v>4795</v>
      </c>
      <c r="E35" s="57" t="s">
        <v>5411</v>
      </c>
      <c r="F35" s="57" t="s">
        <v>5455</v>
      </c>
      <c r="G35" s="57" t="s">
        <v>5413</v>
      </c>
      <c r="H35" s="57" t="s">
        <v>4572</v>
      </c>
      <c r="I35" s="57" t="n">
        <v>115</v>
      </c>
      <c r="J35" s="57" t="n">
        <v>115</v>
      </c>
      <c r="K35" s="57" t="s">
        <v>4838</v>
      </c>
      <c r="L35" s="57" t="s">
        <v>281</v>
      </c>
      <c r="M35" s="58" t="n">
        <v>4.33890412431523</v>
      </c>
    </row>
    <row r="36" customFormat="false" ht="15" hidden="false" customHeight="true" outlineLevel="0" collapsed="false">
      <c r="B36" s="57" t="s">
        <v>4704</v>
      </c>
      <c r="C36" s="57" t="s">
        <v>320</v>
      </c>
      <c r="D36" s="57" t="s">
        <v>4795</v>
      </c>
      <c r="E36" s="57" t="s">
        <v>5411</v>
      </c>
      <c r="F36" s="57" t="s">
        <v>5455</v>
      </c>
      <c r="G36" s="57" t="s">
        <v>5413</v>
      </c>
      <c r="H36" s="57" t="s">
        <v>4572</v>
      </c>
      <c r="I36" s="57" t="n">
        <v>115</v>
      </c>
      <c r="J36" s="57" t="n">
        <v>115</v>
      </c>
      <c r="K36" s="57" t="s">
        <v>4838</v>
      </c>
      <c r="L36" s="57" t="s">
        <v>5414</v>
      </c>
      <c r="M36" s="58" t="n">
        <v>3.23249686774788</v>
      </c>
    </row>
    <row r="37" customFormat="false" ht="15" hidden="false" customHeight="true" outlineLevel="0" collapsed="false">
      <c r="B37" s="57" t="s">
        <v>4704</v>
      </c>
      <c r="C37" s="57" t="s">
        <v>320</v>
      </c>
      <c r="D37" s="57" t="s">
        <v>4795</v>
      </c>
      <c r="E37" s="57" t="s">
        <v>5411</v>
      </c>
      <c r="F37" s="57" t="s">
        <v>5455</v>
      </c>
      <c r="G37" s="57" t="s">
        <v>5413</v>
      </c>
      <c r="H37" s="57" t="s">
        <v>4572</v>
      </c>
      <c r="I37" s="57" t="n">
        <v>115</v>
      </c>
      <c r="J37" s="57" t="n">
        <v>115</v>
      </c>
      <c r="K37" s="57" t="s">
        <v>4838</v>
      </c>
      <c r="L37" s="57" t="s">
        <v>5419</v>
      </c>
      <c r="M37" s="58" t="n">
        <v>4.45248492417436</v>
      </c>
    </row>
    <row r="38" customFormat="false" ht="15" hidden="false" customHeight="true" outlineLevel="0" collapsed="false">
      <c r="B38" s="57" t="s">
        <v>4704</v>
      </c>
      <c r="C38" s="57" t="s">
        <v>320</v>
      </c>
      <c r="D38" s="57" t="s">
        <v>4795</v>
      </c>
      <c r="E38" s="57" t="s">
        <v>5411</v>
      </c>
      <c r="F38" s="57" t="s">
        <v>5455</v>
      </c>
      <c r="G38" s="57" t="s">
        <v>5413</v>
      </c>
      <c r="H38" s="57" t="s">
        <v>4572</v>
      </c>
      <c r="I38" s="57" t="n">
        <v>115</v>
      </c>
      <c r="J38" s="57" t="n">
        <v>115</v>
      </c>
      <c r="K38" s="57" t="s">
        <v>4838</v>
      </c>
      <c r="L38" s="57" t="s">
        <v>5456</v>
      </c>
      <c r="M38" s="58" t="n">
        <v>4.4618942165856</v>
      </c>
    </row>
    <row r="39" customFormat="false" ht="15" hidden="false" customHeight="true" outlineLevel="0" collapsed="false">
      <c r="B39" s="57" t="s">
        <v>4704</v>
      </c>
      <c r="C39" s="57" t="s">
        <v>320</v>
      </c>
      <c r="D39" s="57" t="s">
        <v>4795</v>
      </c>
      <c r="E39" s="57" t="s">
        <v>5411</v>
      </c>
      <c r="F39" s="57" t="s">
        <v>5455</v>
      </c>
      <c r="G39" s="57" t="s">
        <v>5413</v>
      </c>
      <c r="H39" s="57" t="s">
        <v>4572</v>
      </c>
      <c r="I39" s="57" t="n">
        <v>116</v>
      </c>
      <c r="J39" s="57" t="n">
        <v>116</v>
      </c>
      <c r="K39" s="57" t="s">
        <v>261</v>
      </c>
      <c r="L39" s="57" t="s">
        <v>281</v>
      </c>
      <c r="M39" s="58" t="n">
        <v>3.494915735751</v>
      </c>
    </row>
    <row r="40" customFormat="false" ht="15" hidden="false" customHeight="true" outlineLevel="0" collapsed="false">
      <c r="B40" s="57" t="s">
        <v>4704</v>
      </c>
      <c r="C40" s="57" t="s">
        <v>320</v>
      </c>
      <c r="D40" s="57" t="s">
        <v>4795</v>
      </c>
      <c r="E40" s="57" t="s">
        <v>5411</v>
      </c>
      <c r="F40" s="57" t="s">
        <v>5455</v>
      </c>
      <c r="G40" s="57" t="s">
        <v>5413</v>
      </c>
      <c r="H40" s="57" t="s">
        <v>4572</v>
      </c>
      <c r="I40" s="57" t="n">
        <v>116</v>
      </c>
      <c r="J40" s="57" t="n">
        <v>116</v>
      </c>
      <c r="K40" s="57" t="s">
        <v>261</v>
      </c>
      <c r="L40" s="57" t="s">
        <v>5414</v>
      </c>
      <c r="M40" s="58" t="n">
        <v>3.0805418354569</v>
      </c>
    </row>
    <row r="41" customFormat="false" ht="15" hidden="false" customHeight="true" outlineLevel="0" collapsed="false">
      <c r="B41" s="57" t="s">
        <v>4704</v>
      </c>
      <c r="C41" s="57" t="s">
        <v>320</v>
      </c>
      <c r="D41" s="57" t="s">
        <v>4795</v>
      </c>
      <c r="E41" s="57" t="s">
        <v>5411</v>
      </c>
      <c r="F41" s="57" t="s">
        <v>5455</v>
      </c>
      <c r="G41" s="57" t="s">
        <v>5413</v>
      </c>
      <c r="H41" s="57" t="s">
        <v>4572</v>
      </c>
      <c r="I41" s="57" t="n">
        <v>116</v>
      </c>
      <c r="J41" s="57" t="n">
        <v>116</v>
      </c>
      <c r="K41" s="57" t="s">
        <v>261</v>
      </c>
      <c r="L41" s="57" t="s">
        <v>5438</v>
      </c>
      <c r="M41" s="58" t="n">
        <v>2.96130190963367</v>
      </c>
    </row>
    <row r="42" customFormat="false" ht="15" hidden="false" customHeight="true" outlineLevel="0" collapsed="false">
      <c r="B42" s="57" t="s">
        <v>4704</v>
      </c>
      <c r="C42" s="57" t="s">
        <v>320</v>
      </c>
      <c r="D42" s="57" t="s">
        <v>4795</v>
      </c>
      <c r="E42" s="57" t="s">
        <v>5411</v>
      </c>
      <c r="F42" s="57" t="s">
        <v>389</v>
      </c>
      <c r="G42" s="57" t="s">
        <v>282</v>
      </c>
      <c r="H42" s="57" t="s">
        <v>5595</v>
      </c>
      <c r="I42" s="57" t="n">
        <v>145</v>
      </c>
      <c r="J42" s="57" t="n">
        <v>145</v>
      </c>
      <c r="K42" s="57" t="s">
        <v>5418</v>
      </c>
      <c r="L42" s="57" t="s">
        <v>5426</v>
      </c>
      <c r="M42" s="58" t="n">
        <v>4.27179037407036</v>
      </c>
    </row>
    <row r="43" customFormat="false" ht="15" hidden="false" customHeight="true" outlineLevel="0" collapsed="false">
      <c r="B43" s="57" t="s">
        <v>4704</v>
      </c>
      <c r="C43" s="57" t="s">
        <v>320</v>
      </c>
      <c r="D43" s="57" t="s">
        <v>4840</v>
      </c>
      <c r="E43" s="57" t="s">
        <v>5411</v>
      </c>
      <c r="F43" s="57" t="s">
        <v>5455</v>
      </c>
      <c r="G43" s="57" t="s">
        <v>5413</v>
      </c>
      <c r="H43" s="57" t="s">
        <v>4572</v>
      </c>
      <c r="I43" s="57" t="n">
        <v>115</v>
      </c>
      <c r="J43" s="57" t="n">
        <v>115</v>
      </c>
      <c r="K43" s="57" t="s">
        <v>4838</v>
      </c>
      <c r="L43" s="57" t="s">
        <v>281</v>
      </c>
      <c r="M43" s="58" t="n">
        <v>4.30350903333546</v>
      </c>
    </row>
    <row r="44" customFormat="false" ht="15" hidden="false" customHeight="true" outlineLevel="0" collapsed="false">
      <c r="B44" s="57" t="s">
        <v>4704</v>
      </c>
      <c r="C44" s="57" t="s">
        <v>320</v>
      </c>
      <c r="D44" s="57" t="s">
        <v>4840</v>
      </c>
      <c r="E44" s="57" t="s">
        <v>5411</v>
      </c>
      <c r="F44" s="57" t="s">
        <v>5455</v>
      </c>
      <c r="G44" s="57" t="s">
        <v>5413</v>
      </c>
      <c r="H44" s="57" t="s">
        <v>4572</v>
      </c>
      <c r="I44" s="57" t="n">
        <v>115</v>
      </c>
      <c r="J44" s="57" t="n">
        <v>115</v>
      </c>
      <c r="K44" s="57" t="s">
        <v>4838</v>
      </c>
      <c r="L44" s="57" t="s">
        <v>5414</v>
      </c>
      <c r="M44" s="58" t="n">
        <v>3.20141640528064</v>
      </c>
    </row>
    <row r="45" customFormat="false" ht="15" hidden="false" customHeight="true" outlineLevel="0" collapsed="false">
      <c r="B45" s="57" t="s">
        <v>4704</v>
      </c>
      <c r="C45" s="57" t="s">
        <v>320</v>
      </c>
      <c r="D45" s="57" t="s">
        <v>4840</v>
      </c>
      <c r="E45" s="57" t="s">
        <v>5411</v>
      </c>
      <c r="F45" s="57" t="s">
        <v>5455</v>
      </c>
      <c r="G45" s="57" t="s">
        <v>5413</v>
      </c>
      <c r="H45" s="57" t="s">
        <v>4572</v>
      </c>
      <c r="I45" s="57" t="n">
        <v>116</v>
      </c>
      <c r="J45" s="57" t="n">
        <v>116</v>
      </c>
      <c r="K45" s="57" t="s">
        <v>261</v>
      </c>
      <c r="L45" s="57" t="s">
        <v>5414</v>
      </c>
      <c r="M45" s="58" t="n">
        <v>4.40781317662173</v>
      </c>
    </row>
    <row r="46" customFormat="false" ht="15" hidden="false" customHeight="true" outlineLevel="0" collapsed="false">
      <c r="B46" s="57" t="s">
        <v>4704</v>
      </c>
      <c r="C46" s="57" t="s">
        <v>320</v>
      </c>
      <c r="D46" s="57" t="s">
        <v>4840</v>
      </c>
      <c r="E46" s="57" t="s">
        <v>5411</v>
      </c>
      <c r="F46" s="57" t="s">
        <v>5455</v>
      </c>
      <c r="G46" s="57" t="s">
        <v>5413</v>
      </c>
      <c r="H46" s="57" t="s">
        <v>4572</v>
      </c>
      <c r="I46" s="57" t="n">
        <v>116</v>
      </c>
      <c r="J46" s="57" t="n">
        <v>116</v>
      </c>
      <c r="K46" s="57" t="s">
        <v>261</v>
      </c>
      <c r="L46" s="57" t="s">
        <v>5438</v>
      </c>
      <c r="M46" s="58" t="n">
        <v>3.65737583521301</v>
      </c>
    </row>
    <row r="47" customFormat="false" ht="15" hidden="false" customHeight="true" outlineLevel="0" collapsed="false">
      <c r="B47" s="57" t="s">
        <v>4704</v>
      </c>
      <c r="C47" s="57" t="s">
        <v>320</v>
      </c>
      <c r="D47" s="57" t="s">
        <v>4840</v>
      </c>
      <c r="E47" s="57" t="s">
        <v>5411</v>
      </c>
      <c r="F47" s="57" t="s">
        <v>389</v>
      </c>
      <c r="G47" s="57" t="s">
        <v>282</v>
      </c>
      <c r="H47" s="57" t="s">
        <v>5595</v>
      </c>
      <c r="I47" s="57" t="n">
        <v>141</v>
      </c>
      <c r="J47" s="57" t="n">
        <v>141</v>
      </c>
      <c r="K47" s="57" t="s">
        <v>5454</v>
      </c>
      <c r="L47" s="57" t="s">
        <v>5505</v>
      </c>
      <c r="M47" s="58" t="n">
        <v>4.1177724560738</v>
      </c>
    </row>
    <row r="48" customFormat="false" ht="15" hidden="false" customHeight="true" outlineLevel="0" collapsed="false">
      <c r="B48" s="57" t="s">
        <v>4704</v>
      </c>
      <c r="C48" s="57" t="s">
        <v>320</v>
      </c>
      <c r="D48" s="57" t="s">
        <v>4840</v>
      </c>
      <c r="E48" s="57" t="s">
        <v>5411</v>
      </c>
      <c r="F48" s="57" t="s">
        <v>389</v>
      </c>
      <c r="G48" s="57" t="s">
        <v>282</v>
      </c>
      <c r="H48" s="57" t="s">
        <v>5595</v>
      </c>
      <c r="I48" s="57" t="n">
        <v>145</v>
      </c>
      <c r="J48" s="57" t="n">
        <v>145</v>
      </c>
      <c r="K48" s="57" t="s">
        <v>5418</v>
      </c>
      <c r="L48" s="57" t="s">
        <v>5426</v>
      </c>
      <c r="M48" s="58" t="n">
        <v>4.32658780102751</v>
      </c>
    </row>
    <row r="49" customFormat="false" ht="15" hidden="false" customHeight="true" outlineLevel="0" collapsed="false">
      <c r="B49" s="57" t="s">
        <v>4704</v>
      </c>
      <c r="C49" s="57" t="s">
        <v>320</v>
      </c>
      <c r="D49" s="57" t="s">
        <v>4838</v>
      </c>
      <c r="E49" s="57" t="s">
        <v>5411</v>
      </c>
      <c r="F49" s="57" t="s">
        <v>5455</v>
      </c>
      <c r="G49" s="57" t="s">
        <v>5413</v>
      </c>
      <c r="H49" s="57" t="s">
        <v>4572</v>
      </c>
      <c r="I49" s="57" t="n">
        <v>115</v>
      </c>
      <c r="J49" s="57" t="n">
        <v>115</v>
      </c>
      <c r="K49" s="57" t="s">
        <v>4838</v>
      </c>
      <c r="L49" s="57" t="s">
        <v>5414</v>
      </c>
      <c r="M49" s="58" t="n">
        <v>3.54949982391885</v>
      </c>
    </row>
    <row r="50" customFormat="false" ht="15" hidden="false" customHeight="true" outlineLevel="0" collapsed="false">
      <c r="B50" s="57" t="s">
        <v>4704</v>
      </c>
      <c r="C50" s="57" t="s">
        <v>320</v>
      </c>
      <c r="D50" s="57" t="s">
        <v>4838</v>
      </c>
      <c r="E50" s="57" t="s">
        <v>5411</v>
      </c>
      <c r="F50" s="57" t="s">
        <v>389</v>
      </c>
      <c r="G50" s="57" t="s">
        <v>282</v>
      </c>
      <c r="H50" s="57" t="s">
        <v>5595</v>
      </c>
      <c r="I50" s="57" t="n">
        <v>141</v>
      </c>
      <c r="J50" s="57" t="n">
        <v>141</v>
      </c>
      <c r="K50" s="57" t="s">
        <v>5454</v>
      </c>
      <c r="L50" s="57" t="s">
        <v>5505</v>
      </c>
      <c r="M50" s="58" t="n">
        <v>3.99252551651209</v>
      </c>
    </row>
    <row r="51" customFormat="false" ht="15" hidden="false" customHeight="true" outlineLevel="0" collapsed="false">
      <c r="B51" s="57" t="s">
        <v>4704</v>
      </c>
      <c r="C51" s="57" t="s">
        <v>320</v>
      </c>
      <c r="D51" s="57" t="s">
        <v>4838</v>
      </c>
      <c r="E51" s="57" t="s">
        <v>5411</v>
      </c>
      <c r="F51" s="57" t="s">
        <v>389</v>
      </c>
      <c r="G51" s="57" t="s">
        <v>282</v>
      </c>
      <c r="H51" s="57" t="s">
        <v>5595</v>
      </c>
      <c r="I51" s="57" t="n">
        <v>144</v>
      </c>
      <c r="J51" s="57" t="n">
        <v>144</v>
      </c>
      <c r="K51" s="57" t="s">
        <v>5418</v>
      </c>
      <c r="L51" s="57" t="s">
        <v>5028</v>
      </c>
      <c r="M51" s="58" t="n">
        <v>4.41445636517116</v>
      </c>
    </row>
    <row r="52" customFormat="false" ht="15" hidden="false" customHeight="true" outlineLevel="0" collapsed="false">
      <c r="B52" s="57" t="s">
        <v>4704</v>
      </c>
      <c r="C52" s="57" t="s">
        <v>320</v>
      </c>
      <c r="D52" s="57" t="s">
        <v>4838</v>
      </c>
      <c r="E52" s="57" t="s">
        <v>5411</v>
      </c>
      <c r="F52" s="57" t="s">
        <v>389</v>
      </c>
      <c r="G52" s="57" t="s">
        <v>282</v>
      </c>
      <c r="H52" s="57" t="s">
        <v>5595</v>
      </c>
      <c r="I52" s="57" t="n">
        <v>144</v>
      </c>
      <c r="J52" s="57" t="n">
        <v>144</v>
      </c>
      <c r="K52" s="57" t="s">
        <v>5418</v>
      </c>
      <c r="L52" s="57" t="s">
        <v>5426</v>
      </c>
      <c r="M52" s="58" t="n">
        <v>4.08133715833425</v>
      </c>
    </row>
    <row r="53" customFormat="false" ht="15" hidden="false" customHeight="true" outlineLevel="0" collapsed="false">
      <c r="B53" s="57" t="s">
        <v>4704</v>
      </c>
      <c r="C53" s="57" t="s">
        <v>320</v>
      </c>
      <c r="D53" s="57" t="s">
        <v>4866</v>
      </c>
      <c r="E53" s="57" t="s">
        <v>5411</v>
      </c>
      <c r="F53" s="57" t="s">
        <v>5455</v>
      </c>
      <c r="G53" s="57" t="s">
        <v>5413</v>
      </c>
      <c r="H53" s="57" t="s">
        <v>4572</v>
      </c>
      <c r="I53" s="57" t="n">
        <v>115</v>
      </c>
      <c r="J53" s="57" t="n">
        <v>115</v>
      </c>
      <c r="K53" s="57" t="s">
        <v>4838</v>
      </c>
      <c r="L53" s="57" t="s">
        <v>5414</v>
      </c>
      <c r="M53" s="58" t="n">
        <v>3.60764563115614</v>
      </c>
    </row>
    <row r="54" customFormat="false" ht="15" hidden="false" customHeight="true" outlineLevel="0" collapsed="false">
      <c r="B54" s="57" t="s">
        <v>4704</v>
      </c>
      <c r="C54" s="57" t="s">
        <v>320</v>
      </c>
      <c r="D54" s="57" t="s">
        <v>4866</v>
      </c>
      <c r="E54" s="57" t="s">
        <v>5411</v>
      </c>
      <c r="F54" s="57" t="s">
        <v>389</v>
      </c>
      <c r="G54" s="57" t="s">
        <v>282</v>
      </c>
      <c r="H54" s="57" t="s">
        <v>5595</v>
      </c>
      <c r="I54" s="57" t="n">
        <v>144</v>
      </c>
      <c r="J54" s="57" t="n">
        <v>144</v>
      </c>
      <c r="K54" s="57" t="s">
        <v>5418</v>
      </c>
      <c r="L54" s="57" t="s">
        <v>5426</v>
      </c>
      <c r="M54" s="58" t="n">
        <v>4.23268531785673</v>
      </c>
    </row>
    <row r="55" customFormat="false" ht="15" hidden="false" customHeight="true" outlineLevel="0" collapsed="false">
      <c r="B55" s="57" t="s">
        <v>4704</v>
      </c>
      <c r="C55" s="57" t="s">
        <v>345</v>
      </c>
      <c r="D55" s="57" t="s">
        <v>5028</v>
      </c>
      <c r="E55" s="57" t="s">
        <v>5423</v>
      </c>
      <c r="F55" s="57" t="s">
        <v>530</v>
      </c>
      <c r="G55" s="57" t="s">
        <v>282</v>
      </c>
      <c r="H55" s="57" t="s">
        <v>4842</v>
      </c>
      <c r="I55" s="57" t="n">
        <v>287</v>
      </c>
      <c r="J55" s="57" t="n">
        <v>287</v>
      </c>
      <c r="K55" s="57" t="s">
        <v>5418</v>
      </c>
      <c r="L55" s="57" t="s">
        <v>4838</v>
      </c>
      <c r="M55" s="58" t="n">
        <v>4.16609589423959</v>
      </c>
    </row>
    <row r="56" customFormat="false" ht="15" hidden="false" customHeight="true" outlineLevel="0" collapsed="false">
      <c r="B56" s="57" t="s">
        <v>4704</v>
      </c>
      <c r="C56" s="57" t="s">
        <v>345</v>
      </c>
      <c r="D56" s="57" t="s">
        <v>5028</v>
      </c>
      <c r="E56" s="57" t="s">
        <v>5423</v>
      </c>
      <c r="F56" s="57" t="s">
        <v>530</v>
      </c>
      <c r="G56" s="57" t="s">
        <v>282</v>
      </c>
      <c r="H56" s="57" t="s">
        <v>4842</v>
      </c>
      <c r="I56" s="57" t="n">
        <v>287</v>
      </c>
      <c r="J56" s="57" t="n">
        <v>287</v>
      </c>
      <c r="K56" s="57" t="s">
        <v>5418</v>
      </c>
      <c r="L56" s="57" t="s">
        <v>4866</v>
      </c>
      <c r="M56" s="58" t="n">
        <v>4.13091200584083</v>
      </c>
    </row>
    <row r="57" customFormat="false" ht="15" hidden="false" customHeight="true" outlineLevel="0" collapsed="false">
      <c r="B57" s="57" t="s">
        <v>4704</v>
      </c>
      <c r="C57" s="57" t="s">
        <v>345</v>
      </c>
      <c r="D57" s="57" t="s">
        <v>5028</v>
      </c>
      <c r="E57" s="57" t="s">
        <v>5423</v>
      </c>
      <c r="F57" s="57" t="s">
        <v>530</v>
      </c>
      <c r="G57" s="57" t="s">
        <v>282</v>
      </c>
      <c r="H57" s="57" t="s">
        <v>4842</v>
      </c>
      <c r="I57" s="57" t="n">
        <v>287</v>
      </c>
      <c r="J57" s="57" t="n">
        <v>287</v>
      </c>
      <c r="K57" s="57" t="s">
        <v>5418</v>
      </c>
      <c r="L57" s="57" t="s">
        <v>5028</v>
      </c>
      <c r="M57" s="58" t="n">
        <v>4.33861222051475</v>
      </c>
    </row>
    <row r="58" customFormat="false" ht="15" hidden="false" customHeight="true" outlineLevel="0" collapsed="false">
      <c r="B58" s="57" t="s">
        <v>4704</v>
      </c>
      <c r="C58" s="57" t="s">
        <v>345</v>
      </c>
      <c r="D58" s="57" t="s">
        <v>5028</v>
      </c>
      <c r="E58" s="57" t="s">
        <v>5423</v>
      </c>
      <c r="F58" s="57" t="s">
        <v>530</v>
      </c>
      <c r="G58" s="57" t="s">
        <v>282</v>
      </c>
      <c r="H58" s="57" t="s">
        <v>4842</v>
      </c>
      <c r="I58" s="57" t="n">
        <v>287</v>
      </c>
      <c r="J58" s="57" t="n">
        <v>287</v>
      </c>
      <c r="K58" s="57" t="s">
        <v>5418</v>
      </c>
      <c r="L58" s="57" t="s">
        <v>5485</v>
      </c>
      <c r="M58" s="58" t="n">
        <v>3.29363841366964</v>
      </c>
    </row>
    <row r="59" customFormat="false" ht="15" hidden="false" customHeight="true" outlineLevel="0" collapsed="false">
      <c r="B59" s="57" t="s">
        <v>4704</v>
      </c>
      <c r="C59" s="57" t="s">
        <v>345</v>
      </c>
      <c r="D59" s="57" t="s">
        <v>5028</v>
      </c>
      <c r="E59" s="57" t="s">
        <v>5423</v>
      </c>
      <c r="F59" s="57" t="s">
        <v>530</v>
      </c>
      <c r="G59" s="57" t="s">
        <v>282</v>
      </c>
      <c r="H59" s="57" t="s">
        <v>4842</v>
      </c>
      <c r="I59" s="57" t="n">
        <v>288</v>
      </c>
      <c r="J59" s="57" t="n">
        <v>288</v>
      </c>
      <c r="K59" s="57" t="s">
        <v>5428</v>
      </c>
      <c r="L59" s="57" t="s">
        <v>4795</v>
      </c>
      <c r="M59" s="58" t="n">
        <v>4.27311385291801</v>
      </c>
    </row>
    <row r="60" customFormat="false" ht="15" hidden="false" customHeight="true" outlineLevel="0" collapsed="false">
      <c r="B60" s="57" t="s">
        <v>4704</v>
      </c>
      <c r="C60" s="57" t="s">
        <v>345</v>
      </c>
      <c r="D60" s="57" t="s">
        <v>5028</v>
      </c>
      <c r="E60" s="57" t="s">
        <v>5423</v>
      </c>
      <c r="F60" s="57" t="s">
        <v>530</v>
      </c>
      <c r="G60" s="57" t="s">
        <v>282</v>
      </c>
      <c r="H60" s="57" t="s">
        <v>4842</v>
      </c>
      <c r="I60" s="57" t="n">
        <v>288</v>
      </c>
      <c r="J60" s="57" t="n">
        <v>288</v>
      </c>
      <c r="K60" s="57" t="s">
        <v>5428</v>
      </c>
      <c r="L60" s="57" t="s">
        <v>4840</v>
      </c>
      <c r="M60" s="58" t="n">
        <v>4.40112724196883</v>
      </c>
    </row>
    <row r="61" customFormat="false" ht="15" hidden="false" customHeight="true" outlineLevel="0" collapsed="false">
      <c r="B61" s="57" t="s">
        <v>4704</v>
      </c>
      <c r="C61" s="57" t="s">
        <v>345</v>
      </c>
      <c r="D61" s="57" t="s">
        <v>5452</v>
      </c>
      <c r="E61" s="57" t="s">
        <v>5423</v>
      </c>
      <c r="F61" s="57" t="s">
        <v>530</v>
      </c>
      <c r="G61" s="57" t="s">
        <v>282</v>
      </c>
      <c r="H61" s="57" t="s">
        <v>4842</v>
      </c>
      <c r="I61" s="57" t="n">
        <v>287</v>
      </c>
      <c r="J61" s="57" t="n">
        <v>287</v>
      </c>
      <c r="K61" s="57" t="s">
        <v>5418</v>
      </c>
      <c r="L61" s="57" t="s">
        <v>4840</v>
      </c>
      <c r="M61" s="58" t="n">
        <v>4.22492662658177</v>
      </c>
    </row>
    <row r="62" customFormat="false" ht="15" hidden="false" customHeight="true" outlineLevel="0" collapsed="false">
      <c r="B62" s="57" t="s">
        <v>4704</v>
      </c>
      <c r="C62" s="57" t="s">
        <v>345</v>
      </c>
      <c r="D62" s="57" t="s">
        <v>5452</v>
      </c>
      <c r="E62" s="57" t="s">
        <v>5423</v>
      </c>
      <c r="F62" s="57" t="s">
        <v>530</v>
      </c>
      <c r="G62" s="57" t="s">
        <v>282</v>
      </c>
      <c r="H62" s="57" t="s">
        <v>4842</v>
      </c>
      <c r="I62" s="57" t="n">
        <v>287</v>
      </c>
      <c r="J62" s="57" t="n">
        <v>287</v>
      </c>
      <c r="K62" s="57" t="s">
        <v>5418</v>
      </c>
      <c r="L62" s="57" t="s">
        <v>4838</v>
      </c>
      <c r="M62" s="58" t="n">
        <v>3.78564934984736</v>
      </c>
    </row>
    <row r="63" customFormat="false" ht="15" hidden="false" customHeight="true" outlineLevel="0" collapsed="false">
      <c r="B63" s="57" t="s">
        <v>4704</v>
      </c>
      <c r="C63" s="57" t="s">
        <v>345</v>
      </c>
      <c r="D63" s="57" t="s">
        <v>5452</v>
      </c>
      <c r="E63" s="57" t="s">
        <v>5423</v>
      </c>
      <c r="F63" s="57" t="s">
        <v>530</v>
      </c>
      <c r="G63" s="57" t="s">
        <v>282</v>
      </c>
      <c r="H63" s="57" t="s">
        <v>4842</v>
      </c>
      <c r="I63" s="57" t="n">
        <v>287</v>
      </c>
      <c r="J63" s="57" t="n">
        <v>287</v>
      </c>
      <c r="K63" s="57" t="s">
        <v>5418</v>
      </c>
      <c r="L63" s="57" t="s">
        <v>4866</v>
      </c>
      <c r="M63" s="58" t="n">
        <v>3.53289031813892</v>
      </c>
    </row>
    <row r="64" customFormat="false" ht="15" hidden="false" customHeight="true" outlineLevel="0" collapsed="false">
      <c r="B64" s="57" t="s">
        <v>4704</v>
      </c>
      <c r="C64" s="57" t="s">
        <v>345</v>
      </c>
      <c r="D64" s="57" t="s">
        <v>5452</v>
      </c>
      <c r="E64" s="57" t="s">
        <v>5423</v>
      </c>
      <c r="F64" s="57" t="s">
        <v>530</v>
      </c>
      <c r="G64" s="57" t="s">
        <v>282</v>
      </c>
      <c r="H64" s="57" t="s">
        <v>4842</v>
      </c>
      <c r="I64" s="57" t="n">
        <v>287</v>
      </c>
      <c r="J64" s="57" t="n">
        <v>287</v>
      </c>
      <c r="K64" s="57" t="s">
        <v>5418</v>
      </c>
      <c r="L64" s="57" t="s">
        <v>5028</v>
      </c>
      <c r="M64" s="58" t="n">
        <v>3.45169378711376</v>
      </c>
    </row>
    <row r="65" customFormat="false" ht="15" hidden="false" customHeight="true" outlineLevel="0" collapsed="false">
      <c r="B65" s="57" t="s">
        <v>4704</v>
      </c>
      <c r="C65" s="57" t="s">
        <v>345</v>
      </c>
      <c r="D65" s="57" t="s">
        <v>5452</v>
      </c>
      <c r="E65" s="57" t="s">
        <v>5423</v>
      </c>
      <c r="F65" s="57" t="s">
        <v>530</v>
      </c>
      <c r="G65" s="57" t="s">
        <v>282</v>
      </c>
      <c r="H65" s="57" t="s">
        <v>4842</v>
      </c>
      <c r="I65" s="57" t="n">
        <v>287</v>
      </c>
      <c r="J65" s="57" t="n">
        <v>287</v>
      </c>
      <c r="K65" s="57" t="s">
        <v>5418</v>
      </c>
      <c r="L65" s="57" t="s">
        <v>5485</v>
      </c>
      <c r="M65" s="58" t="n">
        <v>2.62329411237095</v>
      </c>
    </row>
    <row r="66" customFormat="false" ht="15" hidden="false" customHeight="true" outlineLevel="0" collapsed="false">
      <c r="B66" s="57" t="s">
        <v>4704</v>
      </c>
      <c r="C66" s="57" t="s">
        <v>345</v>
      </c>
      <c r="D66" s="57" t="s">
        <v>5452</v>
      </c>
      <c r="E66" s="57" t="s">
        <v>5423</v>
      </c>
      <c r="F66" s="57" t="s">
        <v>530</v>
      </c>
      <c r="G66" s="57" t="s">
        <v>282</v>
      </c>
      <c r="H66" s="57" t="s">
        <v>4842</v>
      </c>
      <c r="I66" s="57" t="n">
        <v>288</v>
      </c>
      <c r="J66" s="57" t="n">
        <v>288</v>
      </c>
      <c r="K66" s="57" t="s">
        <v>5428</v>
      </c>
      <c r="L66" s="57" t="s">
        <v>4795</v>
      </c>
      <c r="M66" s="58" t="n">
        <v>4.33184325662871</v>
      </c>
    </row>
    <row r="67" customFormat="false" ht="15" hidden="false" customHeight="true" outlineLevel="0" collapsed="false">
      <c r="B67" s="57" t="s">
        <v>4708</v>
      </c>
      <c r="C67" s="57" t="s">
        <v>357</v>
      </c>
      <c r="D67" s="57" t="s">
        <v>4795</v>
      </c>
      <c r="E67" s="57" t="s">
        <v>5417</v>
      </c>
      <c r="F67" s="57" t="s">
        <v>5455</v>
      </c>
      <c r="G67" s="57" t="s">
        <v>5413</v>
      </c>
      <c r="H67" s="57" t="s">
        <v>4590</v>
      </c>
      <c r="I67" s="57" t="n">
        <v>2614</v>
      </c>
      <c r="J67" s="57" t="n">
        <v>2614</v>
      </c>
      <c r="K67" s="57" t="s">
        <v>4838</v>
      </c>
      <c r="L67" s="57" t="s">
        <v>5414</v>
      </c>
      <c r="M67" s="58" t="n">
        <v>4.47202012517834</v>
      </c>
    </row>
    <row r="68" customFormat="false" ht="15" hidden="false" customHeight="true" outlineLevel="0" collapsed="false">
      <c r="B68" s="57" t="s">
        <v>4708</v>
      </c>
      <c r="C68" s="57" t="s">
        <v>357</v>
      </c>
      <c r="D68" s="57" t="s">
        <v>4795</v>
      </c>
      <c r="E68" s="57" t="s">
        <v>5417</v>
      </c>
      <c r="F68" s="57" t="s">
        <v>5455</v>
      </c>
      <c r="G68" s="57" t="s">
        <v>5413</v>
      </c>
      <c r="H68" s="57" t="s">
        <v>4590</v>
      </c>
      <c r="I68" s="57" t="n">
        <v>2807</v>
      </c>
      <c r="J68" s="57" t="n">
        <v>2807</v>
      </c>
      <c r="K68" s="57" t="s">
        <v>252</v>
      </c>
      <c r="L68" s="57" t="s">
        <v>5444</v>
      </c>
      <c r="M68" s="58" t="n">
        <v>4.19498486290477</v>
      </c>
    </row>
    <row r="69" customFormat="false" ht="15" hidden="false" customHeight="true" outlineLevel="0" collapsed="false">
      <c r="B69" s="57" t="s">
        <v>4708</v>
      </c>
      <c r="C69" s="57" t="s">
        <v>357</v>
      </c>
      <c r="D69" s="57" t="s">
        <v>4840</v>
      </c>
      <c r="E69" s="57" t="s">
        <v>5417</v>
      </c>
      <c r="F69" s="57" t="s">
        <v>5455</v>
      </c>
      <c r="G69" s="57" t="s">
        <v>5413</v>
      </c>
      <c r="H69" s="57" t="s">
        <v>4590</v>
      </c>
      <c r="I69" s="57" t="n">
        <v>2613</v>
      </c>
      <c r="J69" s="57" t="n">
        <v>2613</v>
      </c>
      <c r="K69" s="57" t="s">
        <v>4838</v>
      </c>
      <c r="L69" s="57" t="s">
        <v>5442</v>
      </c>
      <c r="M69" s="58" t="n">
        <v>4.48749974930363</v>
      </c>
    </row>
    <row r="70" customFormat="false" ht="15" hidden="false" customHeight="true" outlineLevel="0" collapsed="false">
      <c r="B70" s="57" t="s">
        <v>4708</v>
      </c>
      <c r="C70" s="57" t="s">
        <v>357</v>
      </c>
      <c r="D70" s="57" t="s">
        <v>4866</v>
      </c>
      <c r="E70" s="57" t="s">
        <v>5417</v>
      </c>
      <c r="F70" s="57" t="s">
        <v>5455</v>
      </c>
      <c r="G70" s="57" t="s">
        <v>5413</v>
      </c>
      <c r="H70" s="57" t="s">
        <v>4590</v>
      </c>
      <c r="I70" s="57" t="n">
        <v>2395</v>
      </c>
      <c r="J70" s="57" t="n">
        <v>2395</v>
      </c>
      <c r="K70" s="57" t="s">
        <v>252</v>
      </c>
      <c r="L70" s="57" t="s">
        <v>5499</v>
      </c>
      <c r="M70" s="58" t="n">
        <v>4.0652175833527</v>
      </c>
    </row>
    <row r="71" customFormat="false" ht="15" hidden="false" customHeight="true" outlineLevel="0" collapsed="false">
      <c r="B71" s="57" t="s">
        <v>4708</v>
      </c>
      <c r="C71" s="57" t="s">
        <v>357</v>
      </c>
      <c r="D71" s="57" t="s">
        <v>4866</v>
      </c>
      <c r="E71" s="57" t="s">
        <v>5417</v>
      </c>
      <c r="F71" s="57" t="s">
        <v>5455</v>
      </c>
      <c r="G71" s="57" t="s">
        <v>5413</v>
      </c>
      <c r="H71" s="57" t="s">
        <v>4590</v>
      </c>
      <c r="I71" s="57" t="n">
        <v>2395</v>
      </c>
      <c r="J71" s="57" t="n">
        <v>2395</v>
      </c>
      <c r="K71" s="57" t="s">
        <v>252</v>
      </c>
      <c r="L71" s="57" t="s">
        <v>5009</v>
      </c>
      <c r="M71" s="58" t="n">
        <v>4.20654834751726</v>
      </c>
    </row>
    <row r="72" customFormat="false" ht="15" hidden="false" customHeight="true" outlineLevel="0" collapsed="false">
      <c r="B72" s="57" t="s">
        <v>4708</v>
      </c>
      <c r="C72" s="57" t="s">
        <v>357</v>
      </c>
      <c r="D72" s="57" t="s">
        <v>5028</v>
      </c>
      <c r="E72" s="57" t="s">
        <v>5417</v>
      </c>
      <c r="F72" s="57" t="s">
        <v>5455</v>
      </c>
      <c r="G72" s="57" t="s">
        <v>5413</v>
      </c>
      <c r="H72" s="57" t="s">
        <v>4590</v>
      </c>
      <c r="I72" s="57" t="n">
        <v>2613</v>
      </c>
      <c r="J72" s="57" t="n">
        <v>2613</v>
      </c>
      <c r="K72" s="57" t="s">
        <v>4838</v>
      </c>
      <c r="L72" s="57" t="s">
        <v>5441</v>
      </c>
      <c r="M72" s="58" t="n">
        <v>4.27619059444267</v>
      </c>
    </row>
    <row r="73" customFormat="false" ht="15" hidden="false" customHeight="true" outlineLevel="0" collapsed="false">
      <c r="B73" s="57" t="s">
        <v>4708</v>
      </c>
      <c r="C73" s="57" t="s">
        <v>357</v>
      </c>
      <c r="D73" s="57" t="s">
        <v>5028</v>
      </c>
      <c r="E73" s="57" t="s">
        <v>5417</v>
      </c>
      <c r="F73" s="57" t="s">
        <v>5455</v>
      </c>
      <c r="G73" s="57" t="s">
        <v>5413</v>
      </c>
      <c r="H73" s="57" t="s">
        <v>4590</v>
      </c>
      <c r="I73" s="57" t="n">
        <v>2613</v>
      </c>
      <c r="J73" s="57" t="n">
        <v>2613</v>
      </c>
      <c r="K73" s="57" t="s">
        <v>4838</v>
      </c>
      <c r="L73" s="57" t="s">
        <v>5442</v>
      </c>
      <c r="M73" s="58" t="n">
        <v>3.87251197544951</v>
      </c>
    </row>
    <row r="74" customFormat="false" ht="15" hidden="false" customHeight="true" outlineLevel="0" collapsed="false">
      <c r="B74" s="57" t="s">
        <v>4708</v>
      </c>
      <c r="C74" s="57" t="s">
        <v>357</v>
      </c>
      <c r="D74" s="57" t="s">
        <v>5028</v>
      </c>
      <c r="E74" s="57" t="s">
        <v>5417</v>
      </c>
      <c r="F74" s="57" t="s">
        <v>5455</v>
      </c>
      <c r="G74" s="57" t="s">
        <v>5413</v>
      </c>
      <c r="H74" s="57" t="s">
        <v>4590</v>
      </c>
      <c r="I74" s="57" t="n">
        <v>2613</v>
      </c>
      <c r="J74" s="57" t="n">
        <v>2613</v>
      </c>
      <c r="K74" s="57" t="s">
        <v>4838</v>
      </c>
      <c r="L74" s="57" t="s">
        <v>5422</v>
      </c>
      <c r="M74" s="58" t="n">
        <v>3.94708829391994</v>
      </c>
    </row>
    <row r="75" customFormat="false" ht="15" hidden="false" customHeight="true" outlineLevel="0" collapsed="false">
      <c r="B75" s="57" t="s">
        <v>4708</v>
      </c>
      <c r="C75" s="57" t="s">
        <v>357</v>
      </c>
      <c r="D75" s="57" t="s">
        <v>5480</v>
      </c>
      <c r="E75" s="57" t="s">
        <v>5417</v>
      </c>
      <c r="F75" s="57" t="s">
        <v>5455</v>
      </c>
      <c r="G75" s="57" t="s">
        <v>5413</v>
      </c>
      <c r="H75" s="57" t="s">
        <v>4590</v>
      </c>
      <c r="I75" s="57" t="n">
        <v>2613</v>
      </c>
      <c r="J75" s="57" t="n">
        <v>2613</v>
      </c>
      <c r="K75" s="57" t="s">
        <v>4838</v>
      </c>
      <c r="L75" s="57" t="s">
        <v>5422</v>
      </c>
      <c r="M75" s="58" t="n">
        <v>4.2664583673112</v>
      </c>
    </row>
    <row r="76" customFormat="false" ht="15" hidden="false" customHeight="true" outlineLevel="0" collapsed="false">
      <c r="B76" s="57" t="s">
        <v>4708</v>
      </c>
      <c r="C76" s="57" t="s">
        <v>357</v>
      </c>
      <c r="D76" s="57" t="s">
        <v>5480</v>
      </c>
      <c r="E76" s="57" t="s">
        <v>5417</v>
      </c>
      <c r="F76" s="57" t="s">
        <v>5455</v>
      </c>
      <c r="G76" s="57" t="s">
        <v>5413</v>
      </c>
      <c r="H76" s="57" t="s">
        <v>4590</v>
      </c>
      <c r="I76" s="57" t="n">
        <v>2807</v>
      </c>
      <c r="J76" s="57" t="n">
        <v>2807</v>
      </c>
      <c r="K76" s="57" t="s">
        <v>252</v>
      </c>
      <c r="L76" s="57" t="s">
        <v>5456</v>
      </c>
      <c r="M76" s="58" t="n">
        <v>4.10644542152941</v>
      </c>
    </row>
    <row r="77" customFormat="false" ht="15" hidden="false" customHeight="true" outlineLevel="0" collapsed="false">
      <c r="B77" s="57" t="s">
        <v>4708</v>
      </c>
      <c r="C77" s="57" t="s">
        <v>357</v>
      </c>
      <c r="D77" s="57" t="s">
        <v>5480</v>
      </c>
      <c r="E77" s="57" t="s">
        <v>5417</v>
      </c>
      <c r="F77" s="57" t="s">
        <v>5455</v>
      </c>
      <c r="G77" s="57" t="s">
        <v>5413</v>
      </c>
      <c r="H77" s="57" t="s">
        <v>4590</v>
      </c>
      <c r="I77" s="57" t="n">
        <v>2807</v>
      </c>
      <c r="J77" s="57" t="n">
        <v>2807</v>
      </c>
      <c r="K77" s="57" t="s">
        <v>252</v>
      </c>
      <c r="L77" s="57" t="s">
        <v>5441</v>
      </c>
      <c r="M77" s="58" t="n">
        <v>4.11267868912708</v>
      </c>
    </row>
    <row r="78" customFormat="false" ht="15" hidden="false" customHeight="true" outlineLevel="0" collapsed="false">
      <c r="B78" s="57" t="s">
        <v>4708</v>
      </c>
      <c r="C78" s="57" t="s">
        <v>357</v>
      </c>
      <c r="D78" s="57" t="s">
        <v>5480</v>
      </c>
      <c r="E78" s="57" t="s">
        <v>5417</v>
      </c>
      <c r="F78" s="57" t="s">
        <v>5455</v>
      </c>
      <c r="G78" s="57" t="s">
        <v>5413</v>
      </c>
      <c r="H78" s="57" t="s">
        <v>4590</v>
      </c>
      <c r="I78" s="57" t="n">
        <v>2807</v>
      </c>
      <c r="J78" s="57" t="n">
        <v>2807</v>
      </c>
      <c r="K78" s="57" t="s">
        <v>252</v>
      </c>
      <c r="L78" s="57" t="s">
        <v>5444</v>
      </c>
      <c r="M78" s="58" t="n">
        <v>3.86342749381947</v>
      </c>
    </row>
    <row r="79" customFormat="false" ht="15" hidden="false" customHeight="true" outlineLevel="0" collapsed="false">
      <c r="B79" s="57" t="s">
        <v>4708</v>
      </c>
      <c r="C79" s="57" t="s">
        <v>357</v>
      </c>
      <c r="D79" s="57" t="s">
        <v>5426</v>
      </c>
      <c r="E79" s="57" t="s">
        <v>5417</v>
      </c>
      <c r="F79" s="57" t="s">
        <v>5455</v>
      </c>
      <c r="G79" s="57" t="s">
        <v>5413</v>
      </c>
      <c r="H79" s="57" t="s">
        <v>4590</v>
      </c>
      <c r="I79" s="57" t="n">
        <v>2613</v>
      </c>
      <c r="J79" s="57" t="n">
        <v>2613</v>
      </c>
      <c r="K79" s="57" t="s">
        <v>4838</v>
      </c>
      <c r="L79" s="57" t="s">
        <v>5456</v>
      </c>
      <c r="M79" s="58" t="n">
        <v>4.11459268944079</v>
      </c>
    </row>
    <row r="80" customFormat="false" ht="15" hidden="false" customHeight="true" outlineLevel="0" collapsed="false">
      <c r="B80" s="57" t="s">
        <v>4708</v>
      </c>
      <c r="C80" s="57" t="s">
        <v>357</v>
      </c>
      <c r="D80" s="57" t="s">
        <v>5426</v>
      </c>
      <c r="E80" s="57" t="s">
        <v>5417</v>
      </c>
      <c r="F80" s="57" t="s">
        <v>5455</v>
      </c>
      <c r="G80" s="57" t="s">
        <v>5413</v>
      </c>
      <c r="H80" s="57" t="s">
        <v>4590</v>
      </c>
      <c r="I80" s="57" t="n">
        <v>2613</v>
      </c>
      <c r="J80" s="57" t="n">
        <v>2613</v>
      </c>
      <c r="K80" s="57" t="s">
        <v>4838</v>
      </c>
      <c r="L80" s="57" t="s">
        <v>5441</v>
      </c>
      <c r="M80" s="58" t="n">
        <v>3.66803135210153</v>
      </c>
    </row>
    <row r="81" customFormat="false" ht="15" hidden="false" customHeight="true" outlineLevel="0" collapsed="false">
      <c r="B81" s="57" t="s">
        <v>4708</v>
      </c>
      <c r="C81" s="57" t="s">
        <v>357</v>
      </c>
      <c r="D81" s="57" t="s">
        <v>5426</v>
      </c>
      <c r="E81" s="57" t="s">
        <v>5417</v>
      </c>
      <c r="F81" s="57" t="s">
        <v>5455</v>
      </c>
      <c r="G81" s="57" t="s">
        <v>5413</v>
      </c>
      <c r="H81" s="57" t="s">
        <v>4590</v>
      </c>
      <c r="I81" s="57" t="n">
        <v>2613</v>
      </c>
      <c r="J81" s="57" t="n">
        <v>2613</v>
      </c>
      <c r="K81" s="57" t="s">
        <v>4838</v>
      </c>
      <c r="L81" s="57" t="s">
        <v>5596</v>
      </c>
      <c r="M81" s="58" t="n">
        <v>4.41715089169477</v>
      </c>
    </row>
    <row r="82" customFormat="false" ht="15" hidden="false" customHeight="true" outlineLevel="0" collapsed="false">
      <c r="B82" s="57" t="s">
        <v>4708</v>
      </c>
      <c r="C82" s="57" t="s">
        <v>357</v>
      </c>
      <c r="D82" s="57" t="s">
        <v>5426</v>
      </c>
      <c r="E82" s="57" t="s">
        <v>5417</v>
      </c>
      <c r="F82" s="57" t="s">
        <v>5455</v>
      </c>
      <c r="G82" s="57" t="s">
        <v>5413</v>
      </c>
      <c r="H82" s="57" t="s">
        <v>4590</v>
      </c>
      <c r="I82" s="57" t="n">
        <v>2613</v>
      </c>
      <c r="J82" s="57" t="n">
        <v>2613</v>
      </c>
      <c r="K82" s="57" t="s">
        <v>4838</v>
      </c>
      <c r="L82" s="57" t="s">
        <v>5442</v>
      </c>
      <c r="M82" s="58" t="n">
        <v>4.09097653378747</v>
      </c>
    </row>
    <row r="83" customFormat="false" ht="15" hidden="false" customHeight="true" outlineLevel="0" collapsed="false">
      <c r="B83" s="57" t="s">
        <v>4708</v>
      </c>
      <c r="C83" s="57" t="s">
        <v>357</v>
      </c>
      <c r="D83" s="57" t="s">
        <v>5426</v>
      </c>
      <c r="E83" s="57" t="s">
        <v>5417</v>
      </c>
      <c r="F83" s="57" t="s">
        <v>5455</v>
      </c>
      <c r="G83" s="57" t="s">
        <v>5413</v>
      </c>
      <c r="H83" s="57" t="s">
        <v>4590</v>
      </c>
      <c r="I83" s="57" t="n">
        <v>2613</v>
      </c>
      <c r="J83" s="57" t="n">
        <v>2613</v>
      </c>
      <c r="K83" s="57" t="s">
        <v>4838</v>
      </c>
      <c r="L83" s="57" t="s">
        <v>5422</v>
      </c>
      <c r="M83" s="58" t="n">
        <v>4.27851212455916</v>
      </c>
    </row>
    <row r="84" customFormat="false" ht="15" hidden="false" customHeight="true" outlineLevel="0" collapsed="false">
      <c r="B84" s="57" t="s">
        <v>4708</v>
      </c>
      <c r="C84" s="57" t="s">
        <v>410</v>
      </c>
      <c r="D84" s="57" t="s">
        <v>4795</v>
      </c>
      <c r="E84" s="57" t="s">
        <v>5440</v>
      </c>
      <c r="F84" s="57" t="s">
        <v>5455</v>
      </c>
      <c r="G84" s="57" t="s">
        <v>5413</v>
      </c>
      <c r="H84" s="57" t="s">
        <v>4590</v>
      </c>
      <c r="I84" s="57" t="n">
        <v>1481</v>
      </c>
      <c r="J84" s="57" t="n">
        <v>1481</v>
      </c>
      <c r="K84" s="57" t="s">
        <v>4838</v>
      </c>
      <c r="L84" s="57" t="s">
        <v>5419</v>
      </c>
      <c r="M84" s="58" t="n">
        <v>4.30754071367875</v>
      </c>
    </row>
    <row r="85" customFormat="false" ht="15" hidden="false" customHeight="true" outlineLevel="0" collapsed="false">
      <c r="B85" s="57" t="s">
        <v>4708</v>
      </c>
      <c r="C85" s="57" t="s">
        <v>410</v>
      </c>
      <c r="D85" s="57" t="s">
        <v>4795</v>
      </c>
      <c r="E85" s="57" t="s">
        <v>5440</v>
      </c>
      <c r="F85" s="57" t="s">
        <v>5455</v>
      </c>
      <c r="G85" s="57" t="s">
        <v>5413</v>
      </c>
      <c r="H85" s="57" t="s">
        <v>4590</v>
      </c>
      <c r="I85" s="57" t="n">
        <v>1481</v>
      </c>
      <c r="J85" s="57" t="n">
        <v>1481</v>
      </c>
      <c r="K85" s="57" t="s">
        <v>4838</v>
      </c>
      <c r="L85" s="57" t="s">
        <v>5444</v>
      </c>
      <c r="M85" s="58" t="n">
        <v>3.97717751678249</v>
      </c>
    </row>
    <row r="86" customFormat="false" ht="15" hidden="false" customHeight="true" outlineLevel="0" collapsed="false">
      <c r="B86" s="57" t="s">
        <v>4708</v>
      </c>
      <c r="C86" s="57" t="s">
        <v>410</v>
      </c>
      <c r="D86" s="57" t="s">
        <v>5028</v>
      </c>
      <c r="E86" s="57" t="s">
        <v>5440</v>
      </c>
      <c r="F86" s="57" t="s">
        <v>5455</v>
      </c>
      <c r="G86" s="57" t="s">
        <v>5413</v>
      </c>
      <c r="H86" s="57" t="s">
        <v>4590</v>
      </c>
      <c r="I86" s="57" t="n">
        <v>1481</v>
      </c>
      <c r="J86" s="57" t="n">
        <v>1481</v>
      </c>
      <c r="K86" s="57" t="s">
        <v>4838</v>
      </c>
      <c r="L86" s="57" t="s">
        <v>281</v>
      </c>
      <c r="M86" s="58" t="n">
        <v>4.31702223760778</v>
      </c>
    </row>
    <row r="87" customFormat="false" ht="15" hidden="false" customHeight="true" outlineLevel="0" collapsed="false">
      <c r="B87" s="57" t="s">
        <v>4708</v>
      </c>
      <c r="C87" s="57" t="s">
        <v>410</v>
      </c>
      <c r="D87" s="57" t="s">
        <v>5028</v>
      </c>
      <c r="E87" s="57" t="s">
        <v>5440</v>
      </c>
      <c r="F87" s="57" t="s">
        <v>5455</v>
      </c>
      <c r="G87" s="57" t="s">
        <v>5413</v>
      </c>
      <c r="H87" s="57" t="s">
        <v>4590</v>
      </c>
      <c r="I87" s="57" t="n">
        <v>1481</v>
      </c>
      <c r="J87" s="57" t="n">
        <v>1481</v>
      </c>
      <c r="K87" s="57" t="s">
        <v>4838</v>
      </c>
      <c r="L87" s="57" t="s">
        <v>5414</v>
      </c>
      <c r="M87" s="58" t="n">
        <v>4.21040247482349</v>
      </c>
    </row>
    <row r="88" customFormat="false" ht="15" hidden="false" customHeight="true" outlineLevel="0" collapsed="false">
      <c r="B88" s="57" t="s">
        <v>4708</v>
      </c>
      <c r="C88" s="57" t="s">
        <v>410</v>
      </c>
      <c r="D88" s="57" t="s">
        <v>5028</v>
      </c>
      <c r="E88" s="57" t="s">
        <v>5440</v>
      </c>
      <c r="F88" s="57" t="s">
        <v>5455</v>
      </c>
      <c r="G88" s="57" t="s">
        <v>5413</v>
      </c>
      <c r="H88" s="57" t="s">
        <v>4590</v>
      </c>
      <c r="I88" s="57" t="n">
        <v>1481</v>
      </c>
      <c r="J88" s="57" t="n">
        <v>1481</v>
      </c>
      <c r="K88" s="57" t="s">
        <v>4838</v>
      </c>
      <c r="L88" s="57" t="s">
        <v>5438</v>
      </c>
      <c r="M88" s="58" t="n">
        <v>4.04536450768035</v>
      </c>
    </row>
    <row r="89" customFormat="false" ht="15" hidden="false" customHeight="true" outlineLevel="0" collapsed="false">
      <c r="B89" s="57" t="s">
        <v>4708</v>
      </c>
      <c r="C89" s="57" t="s">
        <v>410</v>
      </c>
      <c r="D89" s="57" t="s">
        <v>5028</v>
      </c>
      <c r="E89" s="57" t="s">
        <v>5440</v>
      </c>
      <c r="F89" s="57" t="s">
        <v>5455</v>
      </c>
      <c r="G89" s="57" t="s">
        <v>5413</v>
      </c>
      <c r="H89" s="57" t="s">
        <v>4590</v>
      </c>
      <c r="I89" s="57" t="n">
        <v>1481</v>
      </c>
      <c r="J89" s="57" t="n">
        <v>1481</v>
      </c>
      <c r="K89" s="57" t="s">
        <v>4838</v>
      </c>
      <c r="L89" s="57" t="s">
        <v>5419</v>
      </c>
      <c r="M89" s="58" t="n">
        <v>4.16872522481391</v>
      </c>
    </row>
    <row r="90" customFormat="false" ht="15" hidden="false" customHeight="true" outlineLevel="0" collapsed="false">
      <c r="B90" s="57" t="s">
        <v>4708</v>
      </c>
      <c r="C90" s="57" t="s">
        <v>363</v>
      </c>
      <c r="D90" s="57" t="s">
        <v>4795</v>
      </c>
      <c r="E90" s="57" t="s">
        <v>5418</v>
      </c>
      <c r="F90" s="57" t="s">
        <v>5455</v>
      </c>
      <c r="G90" s="57" t="s">
        <v>5413</v>
      </c>
      <c r="H90" s="57" t="s">
        <v>4590</v>
      </c>
      <c r="I90" s="57" t="n">
        <v>1601</v>
      </c>
      <c r="J90" s="57" t="n">
        <v>1601</v>
      </c>
      <c r="K90" s="57" t="s">
        <v>252</v>
      </c>
      <c r="L90" s="57" t="s">
        <v>5597</v>
      </c>
      <c r="M90" s="58" t="n">
        <v>4.49413807086522</v>
      </c>
    </row>
    <row r="91" customFormat="false" ht="15" hidden="false" customHeight="true" outlineLevel="0" collapsed="false">
      <c r="B91" s="57" t="s">
        <v>4708</v>
      </c>
      <c r="C91" s="57" t="s">
        <v>363</v>
      </c>
      <c r="D91" s="57" t="s">
        <v>4795</v>
      </c>
      <c r="E91" s="57" t="s">
        <v>5418</v>
      </c>
      <c r="F91" s="57" t="s">
        <v>5455</v>
      </c>
      <c r="G91" s="57" t="s">
        <v>5413</v>
      </c>
      <c r="H91" s="57" t="s">
        <v>4590</v>
      </c>
      <c r="I91" s="57" t="n">
        <v>1601</v>
      </c>
      <c r="J91" s="57" t="n">
        <v>1601</v>
      </c>
      <c r="K91" s="57" t="s">
        <v>252</v>
      </c>
      <c r="L91" s="57" t="s">
        <v>5422</v>
      </c>
      <c r="M91" s="58" t="n">
        <v>3.64405968666816</v>
      </c>
    </row>
    <row r="92" customFormat="false" ht="15" hidden="false" customHeight="true" outlineLevel="0" collapsed="false">
      <c r="B92" s="57" t="s">
        <v>4708</v>
      </c>
      <c r="C92" s="57" t="s">
        <v>363</v>
      </c>
      <c r="D92" s="57" t="s">
        <v>4795</v>
      </c>
      <c r="E92" s="57" t="s">
        <v>5418</v>
      </c>
      <c r="F92" s="57" t="s">
        <v>5455</v>
      </c>
      <c r="G92" s="57" t="s">
        <v>5413</v>
      </c>
      <c r="H92" s="57" t="s">
        <v>4590</v>
      </c>
      <c r="I92" s="57" t="n">
        <v>3642</v>
      </c>
      <c r="J92" s="57" t="n">
        <v>3642</v>
      </c>
      <c r="K92" s="57" t="s">
        <v>252</v>
      </c>
      <c r="L92" s="57" t="s">
        <v>5442</v>
      </c>
      <c r="M92" s="58" t="n">
        <v>3.89098470827114</v>
      </c>
    </row>
    <row r="93" customFormat="false" ht="15" hidden="false" customHeight="true" outlineLevel="0" collapsed="false">
      <c r="B93" s="57" t="s">
        <v>4708</v>
      </c>
      <c r="C93" s="57" t="s">
        <v>363</v>
      </c>
      <c r="D93" s="57" t="s">
        <v>4795</v>
      </c>
      <c r="E93" s="57" t="s">
        <v>5418</v>
      </c>
      <c r="F93" s="57" t="s">
        <v>5455</v>
      </c>
      <c r="G93" s="57" t="s">
        <v>5413</v>
      </c>
      <c r="H93" s="57" t="s">
        <v>4590</v>
      </c>
      <c r="I93" s="57" t="n">
        <v>3642</v>
      </c>
      <c r="J93" s="57" t="n">
        <v>3642</v>
      </c>
      <c r="K93" s="57" t="s">
        <v>252</v>
      </c>
      <c r="L93" s="57" t="s">
        <v>5597</v>
      </c>
      <c r="M93" s="58" t="n">
        <v>4.25842764409585</v>
      </c>
    </row>
    <row r="94" customFormat="false" ht="15" hidden="false" customHeight="true" outlineLevel="0" collapsed="false">
      <c r="B94" s="57" t="s">
        <v>4708</v>
      </c>
      <c r="C94" s="57" t="s">
        <v>363</v>
      </c>
      <c r="D94" s="57" t="s">
        <v>4795</v>
      </c>
      <c r="E94" s="57" t="s">
        <v>5418</v>
      </c>
      <c r="F94" s="57" t="s">
        <v>5455</v>
      </c>
      <c r="G94" s="57" t="s">
        <v>5413</v>
      </c>
      <c r="H94" s="57" t="s">
        <v>4590</v>
      </c>
      <c r="I94" s="57" t="n">
        <v>3642</v>
      </c>
      <c r="J94" s="57" t="n">
        <v>3642</v>
      </c>
      <c r="K94" s="57" t="s">
        <v>252</v>
      </c>
      <c r="L94" s="57" t="s">
        <v>5422</v>
      </c>
      <c r="M94" s="58" t="n">
        <v>3.08198815701812</v>
      </c>
    </row>
    <row r="95" customFormat="false" ht="15" hidden="false" customHeight="true" outlineLevel="0" collapsed="false">
      <c r="B95" s="57" t="s">
        <v>4708</v>
      </c>
      <c r="C95" s="57" t="s">
        <v>363</v>
      </c>
      <c r="D95" s="57" t="s">
        <v>4795</v>
      </c>
      <c r="E95" s="57" t="s">
        <v>5418</v>
      </c>
      <c r="F95" s="57" t="s">
        <v>5455</v>
      </c>
      <c r="G95" s="57" t="s">
        <v>5413</v>
      </c>
      <c r="H95" s="57" t="s">
        <v>4590</v>
      </c>
      <c r="I95" s="57" t="n">
        <v>3643</v>
      </c>
      <c r="J95" s="57" t="n">
        <v>3643</v>
      </c>
      <c r="K95" s="57" t="s">
        <v>252</v>
      </c>
      <c r="L95" s="57" t="s">
        <v>281</v>
      </c>
      <c r="M95" s="58" t="n">
        <v>4.1326914958656</v>
      </c>
    </row>
    <row r="96" customFormat="false" ht="15" hidden="false" customHeight="true" outlineLevel="0" collapsed="false">
      <c r="B96" s="57" t="s">
        <v>4708</v>
      </c>
      <c r="C96" s="57" t="s">
        <v>363</v>
      </c>
      <c r="D96" s="57" t="s">
        <v>4795</v>
      </c>
      <c r="E96" s="57" t="s">
        <v>5418</v>
      </c>
      <c r="F96" s="57" t="s">
        <v>5455</v>
      </c>
      <c r="G96" s="57" t="s">
        <v>5413</v>
      </c>
      <c r="H96" s="57" t="s">
        <v>4590</v>
      </c>
      <c r="I96" s="57" t="n">
        <v>3643</v>
      </c>
      <c r="J96" s="57" t="n">
        <v>3643</v>
      </c>
      <c r="K96" s="57" t="s">
        <v>252</v>
      </c>
      <c r="L96" s="57" t="s">
        <v>5414</v>
      </c>
      <c r="M96" s="58" t="n">
        <v>3.59081118968959</v>
      </c>
    </row>
    <row r="97" customFormat="false" ht="15" hidden="false" customHeight="true" outlineLevel="0" collapsed="false">
      <c r="B97" s="57" t="s">
        <v>4708</v>
      </c>
      <c r="C97" s="57" t="s">
        <v>363</v>
      </c>
      <c r="D97" s="57" t="s">
        <v>4795</v>
      </c>
      <c r="E97" s="57" t="s">
        <v>5418</v>
      </c>
      <c r="F97" s="57" t="s">
        <v>5455</v>
      </c>
      <c r="G97" s="57" t="s">
        <v>5413</v>
      </c>
      <c r="H97" s="57" t="s">
        <v>4590</v>
      </c>
      <c r="I97" s="57" t="n">
        <v>3643</v>
      </c>
      <c r="J97" s="57" t="n">
        <v>3643</v>
      </c>
      <c r="K97" s="57" t="s">
        <v>252</v>
      </c>
      <c r="L97" s="57" t="s">
        <v>5419</v>
      </c>
      <c r="M97" s="58" t="n">
        <v>4.04128803724749</v>
      </c>
    </row>
    <row r="98" customFormat="false" ht="15" hidden="false" customHeight="true" outlineLevel="0" collapsed="false">
      <c r="B98" s="57" t="s">
        <v>4708</v>
      </c>
      <c r="C98" s="57" t="s">
        <v>363</v>
      </c>
      <c r="D98" s="57" t="s">
        <v>4795</v>
      </c>
      <c r="E98" s="57" t="s">
        <v>5418</v>
      </c>
      <c r="F98" s="57" t="s">
        <v>5455</v>
      </c>
      <c r="G98" s="57" t="s">
        <v>5413</v>
      </c>
      <c r="H98" s="57" t="s">
        <v>4590</v>
      </c>
      <c r="I98" s="57" t="n">
        <v>3643</v>
      </c>
      <c r="J98" s="57" t="n">
        <v>3643</v>
      </c>
      <c r="K98" s="57" t="s">
        <v>252</v>
      </c>
      <c r="L98" s="57" t="s">
        <v>5035</v>
      </c>
      <c r="M98" s="58" t="n">
        <v>3.52336827481889</v>
      </c>
    </row>
    <row r="99" customFormat="false" ht="15" hidden="false" customHeight="true" outlineLevel="0" collapsed="false">
      <c r="B99" s="57" t="s">
        <v>4708</v>
      </c>
      <c r="C99" s="57" t="s">
        <v>363</v>
      </c>
      <c r="D99" s="57" t="s">
        <v>4795</v>
      </c>
      <c r="E99" s="57" t="s">
        <v>5418</v>
      </c>
      <c r="F99" s="57" t="s">
        <v>5455</v>
      </c>
      <c r="G99" s="57" t="s">
        <v>5413</v>
      </c>
      <c r="H99" s="57" t="s">
        <v>4590</v>
      </c>
      <c r="I99" s="57" t="n">
        <v>3643</v>
      </c>
      <c r="J99" s="57" t="n">
        <v>3643</v>
      </c>
      <c r="K99" s="57" t="s">
        <v>252</v>
      </c>
      <c r="L99" s="57" t="s">
        <v>5491</v>
      </c>
      <c r="M99" s="58" t="n">
        <v>3.7477323810539</v>
      </c>
    </row>
    <row r="100" customFormat="false" ht="15" hidden="false" customHeight="true" outlineLevel="0" collapsed="false">
      <c r="B100" s="57" t="s">
        <v>4708</v>
      </c>
      <c r="C100" s="57" t="s">
        <v>363</v>
      </c>
      <c r="D100" s="57" t="s">
        <v>4840</v>
      </c>
      <c r="E100" s="57" t="s">
        <v>5418</v>
      </c>
      <c r="F100" s="57" t="s">
        <v>5455</v>
      </c>
      <c r="G100" s="57" t="s">
        <v>5413</v>
      </c>
      <c r="H100" s="57" t="s">
        <v>4590</v>
      </c>
      <c r="I100" s="57" t="n">
        <v>1602</v>
      </c>
      <c r="J100" s="57" t="n">
        <v>1602</v>
      </c>
      <c r="K100" s="57" t="s">
        <v>4885</v>
      </c>
      <c r="L100" s="57" t="s">
        <v>5414</v>
      </c>
      <c r="M100" s="58" t="n">
        <v>4.42078601608358</v>
      </c>
    </row>
    <row r="101" customFormat="false" ht="15" hidden="false" customHeight="true" outlineLevel="0" collapsed="false">
      <c r="B101" s="57" t="s">
        <v>4708</v>
      </c>
      <c r="C101" s="57" t="s">
        <v>363</v>
      </c>
      <c r="D101" s="57" t="s">
        <v>4840</v>
      </c>
      <c r="E101" s="57" t="s">
        <v>5418</v>
      </c>
      <c r="F101" s="57" t="s">
        <v>5455</v>
      </c>
      <c r="G101" s="57" t="s">
        <v>5413</v>
      </c>
      <c r="H101" s="57" t="s">
        <v>4590</v>
      </c>
      <c r="I101" s="57" t="n">
        <v>3642</v>
      </c>
      <c r="J101" s="57" t="n">
        <v>3642</v>
      </c>
      <c r="K101" s="57" t="s">
        <v>252</v>
      </c>
      <c r="L101" s="57" t="s">
        <v>5422</v>
      </c>
      <c r="M101" s="58" t="n">
        <v>4.0538617391322</v>
      </c>
    </row>
    <row r="102" customFormat="false" ht="15" hidden="false" customHeight="true" outlineLevel="0" collapsed="false">
      <c r="B102" s="57" t="s">
        <v>4708</v>
      </c>
      <c r="C102" s="57" t="s">
        <v>363</v>
      </c>
      <c r="D102" s="57" t="s">
        <v>4838</v>
      </c>
      <c r="E102" s="57" t="s">
        <v>5418</v>
      </c>
      <c r="F102" s="57" t="s">
        <v>5455</v>
      </c>
      <c r="G102" s="57" t="s">
        <v>5413</v>
      </c>
      <c r="H102" s="57" t="s">
        <v>4590</v>
      </c>
      <c r="I102" s="57" t="n">
        <v>3642</v>
      </c>
      <c r="J102" s="57" t="n">
        <v>3642</v>
      </c>
      <c r="K102" s="57" t="s">
        <v>252</v>
      </c>
      <c r="L102" s="57" t="s">
        <v>5422</v>
      </c>
      <c r="M102" s="58" t="n">
        <v>4.10000719511564</v>
      </c>
    </row>
    <row r="103" customFormat="false" ht="15" hidden="false" customHeight="true" outlineLevel="0" collapsed="false">
      <c r="B103" s="57" t="s">
        <v>4708</v>
      </c>
      <c r="C103" s="57" t="s">
        <v>363</v>
      </c>
      <c r="D103" s="57" t="s">
        <v>4838</v>
      </c>
      <c r="E103" s="57" t="s">
        <v>5418</v>
      </c>
      <c r="F103" s="57" t="s">
        <v>5455</v>
      </c>
      <c r="G103" s="57" t="s">
        <v>5413</v>
      </c>
      <c r="H103" s="57" t="s">
        <v>4590</v>
      </c>
      <c r="I103" s="57" t="n">
        <v>3642</v>
      </c>
      <c r="J103" s="57" t="n">
        <v>3642</v>
      </c>
      <c r="K103" s="57" t="s">
        <v>252</v>
      </c>
      <c r="L103" s="57" t="s">
        <v>5009</v>
      </c>
      <c r="M103" s="58" t="n">
        <v>4.48253510861878</v>
      </c>
    </row>
    <row r="104" customFormat="false" ht="15" hidden="false" customHeight="true" outlineLevel="0" collapsed="false">
      <c r="B104" s="57" t="s">
        <v>4708</v>
      </c>
      <c r="C104" s="57" t="s">
        <v>363</v>
      </c>
      <c r="D104" s="57" t="s">
        <v>4838</v>
      </c>
      <c r="E104" s="57" t="s">
        <v>5418</v>
      </c>
      <c r="F104" s="57" t="s">
        <v>5455</v>
      </c>
      <c r="G104" s="57" t="s">
        <v>5413</v>
      </c>
      <c r="H104" s="57" t="s">
        <v>4590</v>
      </c>
      <c r="I104" s="57" t="n">
        <v>3642</v>
      </c>
      <c r="J104" s="57" t="n">
        <v>3642</v>
      </c>
      <c r="K104" s="57" t="s">
        <v>252</v>
      </c>
      <c r="L104" s="57" t="s">
        <v>5433</v>
      </c>
      <c r="M104" s="58" t="n">
        <v>4.06667554643837</v>
      </c>
    </row>
    <row r="105" customFormat="false" ht="15" hidden="false" customHeight="true" outlineLevel="0" collapsed="false">
      <c r="B105" s="57" t="s">
        <v>4708</v>
      </c>
      <c r="C105" s="57" t="s">
        <v>363</v>
      </c>
      <c r="D105" s="57" t="s">
        <v>4866</v>
      </c>
      <c r="E105" s="57" t="s">
        <v>5418</v>
      </c>
      <c r="F105" s="57" t="s">
        <v>5455</v>
      </c>
      <c r="G105" s="57" t="s">
        <v>5413</v>
      </c>
      <c r="H105" s="57" t="s">
        <v>4590</v>
      </c>
      <c r="I105" s="57" t="n">
        <v>3642</v>
      </c>
      <c r="J105" s="57" t="n">
        <v>3642</v>
      </c>
      <c r="K105" s="57" t="s">
        <v>252</v>
      </c>
      <c r="L105" s="57" t="s">
        <v>5009</v>
      </c>
      <c r="M105" s="58" t="n">
        <v>4.12268480483289</v>
      </c>
    </row>
    <row r="106" customFormat="false" ht="15" hidden="false" customHeight="true" outlineLevel="0" collapsed="false">
      <c r="B106" s="57" t="s">
        <v>4708</v>
      </c>
      <c r="C106" s="57" t="s">
        <v>363</v>
      </c>
      <c r="D106" s="57" t="s">
        <v>4866</v>
      </c>
      <c r="E106" s="57" t="s">
        <v>5418</v>
      </c>
      <c r="F106" s="57" t="s">
        <v>5455</v>
      </c>
      <c r="G106" s="57" t="s">
        <v>5413</v>
      </c>
      <c r="H106" s="57" t="s">
        <v>4590</v>
      </c>
      <c r="I106" s="57" t="n">
        <v>3642</v>
      </c>
      <c r="J106" s="57" t="n">
        <v>3642</v>
      </c>
      <c r="K106" s="57" t="s">
        <v>252</v>
      </c>
      <c r="L106" s="57" t="s">
        <v>5433</v>
      </c>
      <c r="M106" s="58" t="n">
        <v>4.04899061495576</v>
      </c>
    </row>
    <row r="107" customFormat="false" ht="15" hidden="false" customHeight="true" outlineLevel="0" collapsed="false">
      <c r="B107" s="57" t="s">
        <v>4708</v>
      </c>
      <c r="C107" s="57" t="s">
        <v>363</v>
      </c>
      <c r="D107" s="57" t="s">
        <v>5028</v>
      </c>
      <c r="E107" s="57" t="s">
        <v>5418</v>
      </c>
      <c r="F107" s="57" t="s">
        <v>5455</v>
      </c>
      <c r="G107" s="57" t="s">
        <v>5413</v>
      </c>
      <c r="H107" s="57" t="s">
        <v>4590</v>
      </c>
      <c r="I107" s="57" t="n">
        <v>3643</v>
      </c>
      <c r="J107" s="57" t="n">
        <v>3643</v>
      </c>
      <c r="K107" s="57" t="s">
        <v>252</v>
      </c>
      <c r="L107" s="57" t="s">
        <v>5414</v>
      </c>
      <c r="M107" s="58" t="n">
        <v>4.31340248527772</v>
      </c>
    </row>
    <row r="108" customFormat="false" ht="15" hidden="false" customHeight="true" outlineLevel="0" collapsed="false">
      <c r="B108" s="57" t="s">
        <v>4708</v>
      </c>
      <c r="C108" s="57" t="s">
        <v>363</v>
      </c>
      <c r="D108" s="57" t="s">
        <v>5485</v>
      </c>
      <c r="E108" s="57" t="s">
        <v>5418</v>
      </c>
      <c r="F108" s="57" t="s">
        <v>5455</v>
      </c>
      <c r="G108" s="57" t="s">
        <v>5413</v>
      </c>
      <c r="H108" s="57" t="s">
        <v>4590</v>
      </c>
      <c r="I108" s="57" t="n">
        <v>3642</v>
      </c>
      <c r="J108" s="57" t="n">
        <v>3642</v>
      </c>
      <c r="K108" s="57" t="s">
        <v>252</v>
      </c>
      <c r="L108" s="57" t="s">
        <v>5442</v>
      </c>
      <c r="M108" s="58" t="n">
        <v>3.77964522144604</v>
      </c>
    </row>
    <row r="109" customFormat="false" ht="15" hidden="false" customHeight="true" outlineLevel="0" collapsed="false">
      <c r="B109" s="57" t="s">
        <v>4708</v>
      </c>
      <c r="C109" s="57" t="s">
        <v>363</v>
      </c>
      <c r="D109" s="57" t="s">
        <v>5485</v>
      </c>
      <c r="E109" s="57" t="s">
        <v>5418</v>
      </c>
      <c r="F109" s="57" t="s">
        <v>5455</v>
      </c>
      <c r="G109" s="57" t="s">
        <v>5413</v>
      </c>
      <c r="H109" s="57" t="s">
        <v>4590</v>
      </c>
      <c r="I109" s="57" t="n">
        <v>3642</v>
      </c>
      <c r="J109" s="57" t="n">
        <v>3642</v>
      </c>
      <c r="K109" s="57" t="s">
        <v>252</v>
      </c>
      <c r="L109" s="57" t="s">
        <v>5597</v>
      </c>
      <c r="M109" s="58" t="n">
        <v>4.32208028615849</v>
      </c>
    </row>
    <row r="110" customFormat="false" ht="15" hidden="false" customHeight="true" outlineLevel="0" collapsed="false">
      <c r="B110" s="57" t="s">
        <v>4708</v>
      </c>
      <c r="C110" s="57" t="s">
        <v>363</v>
      </c>
      <c r="D110" s="57" t="s">
        <v>5485</v>
      </c>
      <c r="E110" s="57" t="s">
        <v>5418</v>
      </c>
      <c r="F110" s="57" t="s">
        <v>5455</v>
      </c>
      <c r="G110" s="57" t="s">
        <v>5413</v>
      </c>
      <c r="H110" s="57" t="s">
        <v>4590</v>
      </c>
      <c r="I110" s="57" t="n">
        <v>3642</v>
      </c>
      <c r="J110" s="57" t="n">
        <v>3642</v>
      </c>
      <c r="K110" s="57" t="s">
        <v>252</v>
      </c>
      <c r="L110" s="57" t="s">
        <v>5422</v>
      </c>
      <c r="M110" s="58" t="n">
        <v>3.90754795236093</v>
      </c>
    </row>
    <row r="111" customFormat="false" ht="15" hidden="false" customHeight="true" outlineLevel="0" collapsed="false">
      <c r="B111" s="57" t="s">
        <v>4708</v>
      </c>
      <c r="C111" s="57" t="s">
        <v>363</v>
      </c>
      <c r="D111" s="57" t="s">
        <v>5485</v>
      </c>
      <c r="E111" s="57" t="s">
        <v>5418</v>
      </c>
      <c r="F111" s="57" t="s">
        <v>5455</v>
      </c>
      <c r="G111" s="57" t="s">
        <v>5413</v>
      </c>
      <c r="H111" s="57" t="s">
        <v>4590</v>
      </c>
      <c r="I111" s="57" t="n">
        <v>3642</v>
      </c>
      <c r="J111" s="57" t="n">
        <v>3642</v>
      </c>
      <c r="K111" s="57" t="s">
        <v>252</v>
      </c>
      <c r="L111" s="57" t="s">
        <v>5562</v>
      </c>
      <c r="M111" s="58" t="n">
        <v>3.77106311270442</v>
      </c>
    </row>
    <row r="112" customFormat="false" ht="15" hidden="false" customHeight="true" outlineLevel="0" collapsed="false">
      <c r="B112" s="57" t="s">
        <v>4708</v>
      </c>
      <c r="C112" s="57" t="s">
        <v>363</v>
      </c>
      <c r="D112" s="57" t="s">
        <v>5485</v>
      </c>
      <c r="E112" s="57" t="s">
        <v>5418</v>
      </c>
      <c r="F112" s="57" t="s">
        <v>5455</v>
      </c>
      <c r="G112" s="57" t="s">
        <v>5413</v>
      </c>
      <c r="H112" s="57" t="s">
        <v>4590</v>
      </c>
      <c r="I112" s="57" t="n">
        <v>3642</v>
      </c>
      <c r="J112" s="57" t="n">
        <v>3642</v>
      </c>
      <c r="K112" s="57" t="s">
        <v>252</v>
      </c>
      <c r="L112" s="57" t="s">
        <v>5009</v>
      </c>
      <c r="M112" s="58" t="n">
        <v>4.43864990734795</v>
      </c>
    </row>
    <row r="113" customFormat="false" ht="15" hidden="false" customHeight="true" outlineLevel="0" collapsed="false">
      <c r="B113" s="57" t="s">
        <v>4708</v>
      </c>
      <c r="C113" s="57" t="s">
        <v>363</v>
      </c>
      <c r="D113" s="57" t="s">
        <v>5485</v>
      </c>
      <c r="E113" s="57" t="s">
        <v>5418</v>
      </c>
      <c r="F113" s="57" t="s">
        <v>5455</v>
      </c>
      <c r="G113" s="57" t="s">
        <v>5413</v>
      </c>
      <c r="H113" s="57" t="s">
        <v>4590</v>
      </c>
      <c r="I113" s="57" t="n">
        <v>3642</v>
      </c>
      <c r="J113" s="57" t="n">
        <v>3642</v>
      </c>
      <c r="K113" s="57" t="s">
        <v>252</v>
      </c>
      <c r="L113" s="57" t="s">
        <v>5433</v>
      </c>
      <c r="M113" s="58" t="n">
        <v>3.55200647521931</v>
      </c>
    </row>
    <row r="114" customFormat="false" ht="15" hidden="false" customHeight="true" outlineLevel="0" collapsed="false">
      <c r="B114" s="57" t="s">
        <v>4708</v>
      </c>
      <c r="C114" s="57" t="s">
        <v>363</v>
      </c>
      <c r="D114" s="57" t="s">
        <v>5485</v>
      </c>
      <c r="E114" s="57" t="s">
        <v>5418</v>
      </c>
      <c r="F114" s="57" t="s">
        <v>5455</v>
      </c>
      <c r="G114" s="57" t="s">
        <v>5413</v>
      </c>
      <c r="H114" s="57" t="s">
        <v>4590</v>
      </c>
      <c r="I114" s="57" t="n">
        <v>3642</v>
      </c>
      <c r="J114" s="57" t="n">
        <v>3642</v>
      </c>
      <c r="K114" s="57" t="s">
        <v>252</v>
      </c>
      <c r="L114" s="57" t="s">
        <v>5026</v>
      </c>
      <c r="M114" s="58" t="n">
        <v>4.40671181267848</v>
      </c>
    </row>
    <row r="115" customFormat="false" ht="15" hidden="false" customHeight="true" outlineLevel="0" collapsed="false">
      <c r="B115" s="57" t="s">
        <v>4708</v>
      </c>
      <c r="C115" s="57" t="s">
        <v>363</v>
      </c>
      <c r="D115" s="57" t="s">
        <v>5485</v>
      </c>
      <c r="E115" s="57" t="s">
        <v>5418</v>
      </c>
      <c r="F115" s="57" t="s">
        <v>5455</v>
      </c>
      <c r="G115" s="57" t="s">
        <v>5413</v>
      </c>
      <c r="H115" s="57" t="s">
        <v>4590</v>
      </c>
      <c r="I115" s="57" t="n">
        <v>3643</v>
      </c>
      <c r="J115" s="57" t="n">
        <v>3643</v>
      </c>
      <c r="K115" s="57" t="s">
        <v>252</v>
      </c>
      <c r="L115" s="57" t="s">
        <v>5414</v>
      </c>
      <c r="M115" s="58" t="n">
        <v>4.23078349717875</v>
      </c>
    </row>
    <row r="116" customFormat="false" ht="15" hidden="false" customHeight="true" outlineLevel="0" collapsed="false">
      <c r="B116" s="57" t="s">
        <v>4708</v>
      </c>
      <c r="C116" s="57" t="s">
        <v>363</v>
      </c>
      <c r="D116" s="57" t="s">
        <v>5426</v>
      </c>
      <c r="E116" s="57" t="s">
        <v>5418</v>
      </c>
      <c r="F116" s="57" t="s">
        <v>5455</v>
      </c>
      <c r="G116" s="57" t="s">
        <v>5413</v>
      </c>
      <c r="H116" s="57" t="s">
        <v>4590</v>
      </c>
      <c r="I116" s="57" t="n">
        <v>1602</v>
      </c>
      <c r="J116" s="57" t="n">
        <v>1602</v>
      </c>
      <c r="K116" s="57" t="s">
        <v>4885</v>
      </c>
      <c r="L116" s="57" t="s">
        <v>5414</v>
      </c>
      <c r="M116" s="58" t="n">
        <v>4.07283562152956</v>
      </c>
    </row>
    <row r="117" customFormat="false" ht="15" hidden="false" customHeight="true" outlineLevel="0" collapsed="false">
      <c r="B117" s="57" t="s">
        <v>4708</v>
      </c>
      <c r="C117" s="57" t="s">
        <v>363</v>
      </c>
      <c r="D117" s="57" t="s">
        <v>5426</v>
      </c>
      <c r="E117" s="57" t="s">
        <v>5418</v>
      </c>
      <c r="F117" s="57" t="s">
        <v>5455</v>
      </c>
      <c r="G117" s="57" t="s">
        <v>5413</v>
      </c>
      <c r="H117" s="57" t="s">
        <v>4590</v>
      </c>
      <c r="I117" s="57" t="n">
        <v>3643</v>
      </c>
      <c r="J117" s="57" t="n">
        <v>3643</v>
      </c>
      <c r="K117" s="57" t="s">
        <v>252</v>
      </c>
      <c r="L117" s="57" t="s">
        <v>5414</v>
      </c>
      <c r="M117" s="58" t="n">
        <v>3.5154791991989</v>
      </c>
    </row>
    <row r="118" customFormat="false" ht="15" hidden="false" customHeight="true" outlineLevel="0" collapsed="false">
      <c r="B118" s="57" t="s">
        <v>4708</v>
      </c>
      <c r="C118" s="57" t="s">
        <v>305</v>
      </c>
      <c r="D118" s="57" t="s">
        <v>4795</v>
      </c>
      <c r="E118" s="57" t="s">
        <v>5440</v>
      </c>
      <c r="F118" s="57" t="s">
        <v>5455</v>
      </c>
      <c r="G118" s="57" t="s">
        <v>5413</v>
      </c>
      <c r="H118" s="57" t="s">
        <v>4590</v>
      </c>
      <c r="I118" s="57" t="n">
        <v>1568</v>
      </c>
      <c r="J118" s="57" t="n">
        <v>1568</v>
      </c>
      <c r="K118" s="57" t="s">
        <v>4838</v>
      </c>
      <c r="L118" s="57" t="s">
        <v>5026</v>
      </c>
      <c r="M118" s="58" t="n">
        <v>4.23989374866871</v>
      </c>
    </row>
    <row r="119" customFormat="false" ht="15" hidden="false" customHeight="true" outlineLevel="0" collapsed="false">
      <c r="B119" s="57" t="s">
        <v>4708</v>
      </c>
      <c r="C119" s="57" t="s">
        <v>305</v>
      </c>
      <c r="D119" s="57" t="s">
        <v>4795</v>
      </c>
      <c r="E119" s="57" t="s">
        <v>5440</v>
      </c>
      <c r="F119" s="57" t="s">
        <v>5455</v>
      </c>
      <c r="G119" s="57" t="s">
        <v>5413</v>
      </c>
      <c r="H119" s="57" t="s">
        <v>4590</v>
      </c>
      <c r="I119" s="57" t="n">
        <v>1568</v>
      </c>
      <c r="J119" s="57" t="n">
        <v>1568</v>
      </c>
      <c r="K119" s="57" t="s">
        <v>4838</v>
      </c>
      <c r="L119" s="57" t="s">
        <v>4894</v>
      </c>
      <c r="M119" s="58" t="n">
        <v>4.14716975779874</v>
      </c>
    </row>
    <row r="120" customFormat="false" ht="15" hidden="false" customHeight="true" outlineLevel="0" collapsed="false">
      <c r="B120" s="57" t="s">
        <v>4708</v>
      </c>
      <c r="C120" s="57" t="s">
        <v>305</v>
      </c>
      <c r="D120" s="57" t="s">
        <v>4795</v>
      </c>
      <c r="E120" s="57" t="s">
        <v>5440</v>
      </c>
      <c r="F120" s="57" t="s">
        <v>5455</v>
      </c>
      <c r="G120" s="57" t="s">
        <v>5413</v>
      </c>
      <c r="H120" s="57" t="s">
        <v>4590</v>
      </c>
      <c r="I120" s="57" t="n">
        <v>1568</v>
      </c>
      <c r="J120" s="57" t="n">
        <v>1568</v>
      </c>
      <c r="K120" s="57" t="s">
        <v>4838</v>
      </c>
      <c r="L120" s="57" t="s">
        <v>5032</v>
      </c>
      <c r="M120" s="58" t="n">
        <v>4.18809013752096</v>
      </c>
    </row>
    <row r="121" customFormat="false" ht="15" hidden="false" customHeight="true" outlineLevel="0" collapsed="false">
      <c r="B121" s="57" t="s">
        <v>4708</v>
      </c>
      <c r="C121" s="57" t="s">
        <v>305</v>
      </c>
      <c r="D121" s="57" t="s">
        <v>4795</v>
      </c>
      <c r="E121" s="57" t="s">
        <v>5440</v>
      </c>
      <c r="F121" s="57" t="s">
        <v>5455</v>
      </c>
      <c r="G121" s="57" t="s">
        <v>5413</v>
      </c>
      <c r="H121" s="57" t="s">
        <v>4590</v>
      </c>
      <c r="I121" s="57" t="n">
        <v>1569</v>
      </c>
      <c r="J121" s="57" t="n">
        <v>1569</v>
      </c>
      <c r="K121" s="57" t="s">
        <v>4885</v>
      </c>
      <c r="L121" s="57" t="s">
        <v>5026</v>
      </c>
      <c r="M121" s="58" t="n">
        <v>3.52556605384157</v>
      </c>
    </row>
    <row r="122" customFormat="false" ht="15" hidden="false" customHeight="true" outlineLevel="0" collapsed="false">
      <c r="B122" s="57" t="s">
        <v>4708</v>
      </c>
      <c r="C122" s="57" t="s">
        <v>305</v>
      </c>
      <c r="D122" s="57" t="s">
        <v>4795</v>
      </c>
      <c r="E122" s="57" t="s">
        <v>5440</v>
      </c>
      <c r="F122" s="57" t="s">
        <v>5455</v>
      </c>
      <c r="G122" s="57" t="s">
        <v>5413</v>
      </c>
      <c r="H122" s="57" t="s">
        <v>4590</v>
      </c>
      <c r="I122" s="57" t="n">
        <v>1569</v>
      </c>
      <c r="J122" s="57" t="n">
        <v>1569</v>
      </c>
      <c r="K122" s="57" t="s">
        <v>4885</v>
      </c>
      <c r="L122" s="57" t="s">
        <v>5435</v>
      </c>
      <c r="M122" s="58" t="n">
        <v>2.95918265742418</v>
      </c>
    </row>
    <row r="123" customFormat="false" ht="15" hidden="false" customHeight="true" outlineLevel="0" collapsed="false">
      <c r="B123" s="57" t="s">
        <v>4708</v>
      </c>
      <c r="C123" s="57" t="s">
        <v>305</v>
      </c>
      <c r="D123" s="57" t="s">
        <v>4795</v>
      </c>
      <c r="E123" s="57" t="s">
        <v>5440</v>
      </c>
      <c r="F123" s="57" t="s">
        <v>5455</v>
      </c>
      <c r="G123" s="57" t="s">
        <v>5413</v>
      </c>
      <c r="H123" s="57" t="s">
        <v>4590</v>
      </c>
      <c r="I123" s="57" t="n">
        <v>1569</v>
      </c>
      <c r="J123" s="57" t="n">
        <v>1569</v>
      </c>
      <c r="K123" s="57" t="s">
        <v>4885</v>
      </c>
      <c r="L123" s="57" t="s">
        <v>5032</v>
      </c>
      <c r="M123" s="58" t="n">
        <v>3.3965541361798</v>
      </c>
    </row>
    <row r="124" customFormat="false" ht="15" hidden="false" customHeight="true" outlineLevel="0" collapsed="false">
      <c r="B124" s="57" t="s">
        <v>4708</v>
      </c>
      <c r="C124" s="57" t="s">
        <v>305</v>
      </c>
      <c r="D124" s="57" t="s">
        <v>4840</v>
      </c>
      <c r="E124" s="57" t="s">
        <v>5440</v>
      </c>
      <c r="F124" s="57" t="s">
        <v>5455</v>
      </c>
      <c r="G124" s="57" t="s">
        <v>5413</v>
      </c>
      <c r="H124" s="57" t="s">
        <v>4590</v>
      </c>
      <c r="I124" s="57" t="n">
        <v>1568</v>
      </c>
      <c r="J124" s="57" t="n">
        <v>1568</v>
      </c>
      <c r="K124" s="57" t="s">
        <v>4838</v>
      </c>
      <c r="L124" s="57" t="s">
        <v>4894</v>
      </c>
      <c r="M124" s="58" t="n">
        <v>4.31029244947489</v>
      </c>
    </row>
    <row r="125" customFormat="false" ht="15" hidden="false" customHeight="true" outlineLevel="0" collapsed="false">
      <c r="B125" s="57" t="s">
        <v>4708</v>
      </c>
      <c r="C125" s="57" t="s">
        <v>305</v>
      </c>
      <c r="D125" s="57" t="s">
        <v>4840</v>
      </c>
      <c r="E125" s="57" t="s">
        <v>5440</v>
      </c>
      <c r="F125" s="57" t="s">
        <v>5455</v>
      </c>
      <c r="G125" s="57" t="s">
        <v>5413</v>
      </c>
      <c r="H125" s="57" t="s">
        <v>4590</v>
      </c>
      <c r="I125" s="57" t="n">
        <v>1569</v>
      </c>
      <c r="J125" s="57" t="n">
        <v>1569</v>
      </c>
      <c r="K125" s="57" t="s">
        <v>4885</v>
      </c>
      <c r="L125" s="57" t="s">
        <v>5026</v>
      </c>
      <c r="M125" s="58" t="n">
        <v>4.24962351273615</v>
      </c>
    </row>
    <row r="126" customFormat="false" ht="15" hidden="false" customHeight="true" outlineLevel="0" collapsed="false">
      <c r="B126" s="57" t="s">
        <v>4708</v>
      </c>
      <c r="C126" s="57" t="s">
        <v>305</v>
      </c>
      <c r="D126" s="57" t="s">
        <v>4840</v>
      </c>
      <c r="E126" s="57" t="s">
        <v>5440</v>
      </c>
      <c r="F126" s="57" t="s">
        <v>5455</v>
      </c>
      <c r="G126" s="57" t="s">
        <v>5413</v>
      </c>
      <c r="H126" s="57" t="s">
        <v>4590</v>
      </c>
      <c r="I126" s="57" t="n">
        <v>1569</v>
      </c>
      <c r="J126" s="57" t="n">
        <v>1569</v>
      </c>
      <c r="K126" s="57" t="s">
        <v>4885</v>
      </c>
      <c r="L126" s="57" t="s">
        <v>5435</v>
      </c>
      <c r="M126" s="58" t="n">
        <v>3.31143624429039</v>
      </c>
    </row>
    <row r="127" customFormat="false" ht="15" hidden="false" customHeight="true" outlineLevel="0" collapsed="false">
      <c r="B127" s="57" t="s">
        <v>4708</v>
      </c>
      <c r="C127" s="57" t="s">
        <v>305</v>
      </c>
      <c r="D127" s="57" t="s">
        <v>5028</v>
      </c>
      <c r="E127" s="57" t="s">
        <v>5440</v>
      </c>
      <c r="F127" s="57" t="s">
        <v>5455</v>
      </c>
      <c r="G127" s="57" t="s">
        <v>5413</v>
      </c>
      <c r="H127" s="57" t="s">
        <v>4590</v>
      </c>
      <c r="I127" s="57" t="n">
        <v>1568</v>
      </c>
      <c r="J127" s="57" t="n">
        <v>1568</v>
      </c>
      <c r="K127" s="57" t="s">
        <v>4838</v>
      </c>
      <c r="L127" s="57" t="s">
        <v>5026</v>
      </c>
      <c r="M127" s="58" t="n">
        <v>4.09845007289339</v>
      </c>
    </row>
    <row r="128" customFormat="false" ht="15" hidden="false" customHeight="true" outlineLevel="0" collapsed="false">
      <c r="B128" s="57" t="s">
        <v>4708</v>
      </c>
      <c r="C128" s="57" t="s">
        <v>305</v>
      </c>
      <c r="D128" s="57" t="s">
        <v>5028</v>
      </c>
      <c r="E128" s="57" t="s">
        <v>5440</v>
      </c>
      <c r="F128" s="57" t="s">
        <v>5455</v>
      </c>
      <c r="G128" s="57" t="s">
        <v>5413</v>
      </c>
      <c r="H128" s="57" t="s">
        <v>4590</v>
      </c>
      <c r="I128" s="57" t="n">
        <v>1568</v>
      </c>
      <c r="J128" s="57" t="n">
        <v>1568</v>
      </c>
      <c r="K128" s="57" t="s">
        <v>4838</v>
      </c>
      <c r="L128" s="57" t="s">
        <v>4894</v>
      </c>
      <c r="M128" s="58" t="n">
        <v>3.3011732762762</v>
      </c>
    </row>
    <row r="129" customFormat="false" ht="15" hidden="false" customHeight="true" outlineLevel="0" collapsed="false">
      <c r="B129" s="57" t="s">
        <v>4708</v>
      </c>
      <c r="C129" s="57" t="s">
        <v>305</v>
      </c>
      <c r="D129" s="57" t="s">
        <v>5028</v>
      </c>
      <c r="E129" s="57" t="s">
        <v>5440</v>
      </c>
      <c r="F129" s="57" t="s">
        <v>5455</v>
      </c>
      <c r="G129" s="57" t="s">
        <v>5413</v>
      </c>
      <c r="H129" s="57" t="s">
        <v>4590</v>
      </c>
      <c r="I129" s="57" t="n">
        <v>1568</v>
      </c>
      <c r="J129" s="57" t="n">
        <v>1568</v>
      </c>
      <c r="K129" s="57" t="s">
        <v>4838</v>
      </c>
      <c r="L129" s="57" t="s">
        <v>5032</v>
      </c>
      <c r="M129" s="58" t="n">
        <v>4.31480208120837</v>
      </c>
    </row>
    <row r="130" customFormat="false" ht="15" hidden="false" customHeight="true" outlineLevel="0" collapsed="false">
      <c r="B130" s="57" t="s">
        <v>4708</v>
      </c>
      <c r="C130" s="57" t="s">
        <v>305</v>
      </c>
      <c r="D130" s="57" t="s">
        <v>5028</v>
      </c>
      <c r="E130" s="57" t="s">
        <v>5440</v>
      </c>
      <c r="F130" s="57" t="s">
        <v>5455</v>
      </c>
      <c r="G130" s="57" t="s">
        <v>5413</v>
      </c>
      <c r="H130" s="57" t="s">
        <v>4590</v>
      </c>
      <c r="I130" s="57" t="n">
        <v>1569</v>
      </c>
      <c r="J130" s="57" t="n">
        <v>1569</v>
      </c>
      <c r="K130" s="57" t="s">
        <v>4885</v>
      </c>
      <c r="L130" s="57" t="s">
        <v>5435</v>
      </c>
      <c r="M130" s="58" t="n">
        <v>3.66801499451681</v>
      </c>
    </row>
    <row r="131" customFormat="false" ht="15" hidden="false" customHeight="true" outlineLevel="0" collapsed="false">
      <c r="B131" s="57" t="s">
        <v>4708</v>
      </c>
      <c r="C131" s="57" t="s">
        <v>354</v>
      </c>
      <c r="D131" s="57" t="s">
        <v>4795</v>
      </c>
      <c r="E131" s="57" t="s">
        <v>5432</v>
      </c>
      <c r="F131" s="57" t="s">
        <v>5455</v>
      </c>
      <c r="G131" s="57" t="s">
        <v>5413</v>
      </c>
      <c r="H131" s="57" t="s">
        <v>4590</v>
      </c>
      <c r="I131" s="57" t="n">
        <v>2536</v>
      </c>
      <c r="J131" s="57" t="n">
        <v>2536</v>
      </c>
      <c r="K131" s="57" t="s">
        <v>252</v>
      </c>
      <c r="L131" s="57" t="s">
        <v>5442</v>
      </c>
      <c r="M131" s="58" t="n">
        <v>4.29810016169935</v>
      </c>
    </row>
    <row r="132" customFormat="false" ht="15" hidden="false" customHeight="true" outlineLevel="0" collapsed="false">
      <c r="B132" s="57" t="s">
        <v>4708</v>
      </c>
      <c r="C132" s="57" t="s">
        <v>354</v>
      </c>
      <c r="D132" s="57" t="s">
        <v>4795</v>
      </c>
      <c r="E132" s="57" t="s">
        <v>5432</v>
      </c>
      <c r="F132" s="57" t="s">
        <v>5455</v>
      </c>
      <c r="G132" s="57" t="s">
        <v>5413</v>
      </c>
      <c r="H132" s="57" t="s">
        <v>4590</v>
      </c>
      <c r="I132" s="57" t="n">
        <v>2537</v>
      </c>
      <c r="J132" s="57" t="n">
        <v>2537</v>
      </c>
      <c r="K132" s="57" t="s">
        <v>252</v>
      </c>
      <c r="L132" s="57" t="s">
        <v>281</v>
      </c>
      <c r="M132" s="58" t="n">
        <v>4.01293010155922</v>
      </c>
    </row>
    <row r="133" customFormat="false" ht="15" hidden="false" customHeight="true" outlineLevel="0" collapsed="false">
      <c r="B133" s="57" t="s">
        <v>4708</v>
      </c>
      <c r="C133" s="57" t="s">
        <v>354</v>
      </c>
      <c r="D133" s="57" t="s">
        <v>4795</v>
      </c>
      <c r="E133" s="57" t="s">
        <v>5432</v>
      </c>
      <c r="F133" s="57" t="s">
        <v>5455</v>
      </c>
      <c r="G133" s="57" t="s">
        <v>5413</v>
      </c>
      <c r="H133" s="57" t="s">
        <v>4590</v>
      </c>
      <c r="I133" s="57" t="n">
        <v>2537</v>
      </c>
      <c r="J133" s="57" t="n">
        <v>2537</v>
      </c>
      <c r="K133" s="57" t="s">
        <v>252</v>
      </c>
      <c r="L133" s="57" t="s">
        <v>5414</v>
      </c>
      <c r="M133" s="58" t="n">
        <v>2.74487030659009</v>
      </c>
    </row>
    <row r="134" customFormat="false" ht="15" hidden="false" customHeight="true" outlineLevel="0" collapsed="false">
      <c r="B134" s="57" t="s">
        <v>4708</v>
      </c>
      <c r="C134" s="57" t="s">
        <v>354</v>
      </c>
      <c r="D134" s="57" t="s">
        <v>4795</v>
      </c>
      <c r="E134" s="57" t="s">
        <v>5432</v>
      </c>
      <c r="F134" s="57" t="s">
        <v>5455</v>
      </c>
      <c r="G134" s="57" t="s">
        <v>5413</v>
      </c>
      <c r="H134" s="57" t="s">
        <v>4590</v>
      </c>
      <c r="I134" s="57" t="n">
        <v>2642</v>
      </c>
      <c r="J134" s="57" t="n">
        <v>2642</v>
      </c>
      <c r="K134" s="57" t="s">
        <v>252</v>
      </c>
      <c r="L134" s="57" t="s">
        <v>5009</v>
      </c>
      <c r="M134" s="58" t="n">
        <v>4.17757034650526</v>
      </c>
    </row>
    <row r="135" customFormat="false" ht="15" hidden="false" customHeight="true" outlineLevel="0" collapsed="false">
      <c r="B135" s="57" t="s">
        <v>4708</v>
      </c>
      <c r="C135" s="57" t="s">
        <v>354</v>
      </c>
      <c r="D135" s="57" t="s">
        <v>4795</v>
      </c>
      <c r="E135" s="57" t="s">
        <v>5432</v>
      </c>
      <c r="F135" s="57" t="s">
        <v>5455</v>
      </c>
      <c r="G135" s="57" t="s">
        <v>5413</v>
      </c>
      <c r="H135" s="57" t="s">
        <v>4590</v>
      </c>
      <c r="I135" s="57" t="n">
        <v>2642</v>
      </c>
      <c r="J135" s="57" t="n">
        <v>2642</v>
      </c>
      <c r="K135" s="57" t="s">
        <v>252</v>
      </c>
      <c r="L135" s="57" t="s">
        <v>5433</v>
      </c>
      <c r="M135" s="58" t="n">
        <v>4.31438778971014</v>
      </c>
    </row>
    <row r="136" customFormat="false" ht="15" hidden="false" customHeight="true" outlineLevel="0" collapsed="false">
      <c r="B136" s="57" t="s">
        <v>4708</v>
      </c>
      <c r="C136" s="57" t="s">
        <v>354</v>
      </c>
      <c r="D136" s="57" t="s">
        <v>4795</v>
      </c>
      <c r="E136" s="57" t="s">
        <v>5432</v>
      </c>
      <c r="F136" s="57" t="s">
        <v>5455</v>
      </c>
      <c r="G136" s="57" t="s">
        <v>5413</v>
      </c>
      <c r="H136" s="57" t="s">
        <v>4590</v>
      </c>
      <c r="I136" s="57" t="n">
        <v>2692</v>
      </c>
      <c r="J136" s="57" t="n">
        <v>2692</v>
      </c>
      <c r="K136" s="57" t="s">
        <v>4885</v>
      </c>
      <c r="L136" s="57" t="s">
        <v>5445</v>
      </c>
      <c r="M136" s="58" t="n">
        <v>3.94937615326775</v>
      </c>
    </row>
    <row r="137" customFormat="false" ht="15" hidden="false" customHeight="true" outlineLevel="0" collapsed="false">
      <c r="B137" s="57" t="s">
        <v>4708</v>
      </c>
      <c r="C137" s="57" t="s">
        <v>354</v>
      </c>
      <c r="D137" s="57" t="s">
        <v>4840</v>
      </c>
      <c r="E137" s="57" t="s">
        <v>5432</v>
      </c>
      <c r="F137" s="57" t="s">
        <v>5455</v>
      </c>
      <c r="G137" s="57" t="s">
        <v>5413</v>
      </c>
      <c r="H137" s="57" t="s">
        <v>4590</v>
      </c>
      <c r="I137" s="57" t="n">
        <v>2537</v>
      </c>
      <c r="J137" s="57" t="n">
        <v>2537</v>
      </c>
      <c r="K137" s="57" t="s">
        <v>252</v>
      </c>
      <c r="L137" s="57" t="s">
        <v>281</v>
      </c>
      <c r="M137" s="58" t="n">
        <v>4.30911533844245</v>
      </c>
    </row>
    <row r="138" customFormat="false" ht="15" hidden="false" customHeight="true" outlineLevel="0" collapsed="false">
      <c r="B138" s="57" t="s">
        <v>4708</v>
      </c>
      <c r="C138" s="57" t="s">
        <v>354</v>
      </c>
      <c r="D138" s="57" t="s">
        <v>4840</v>
      </c>
      <c r="E138" s="57" t="s">
        <v>5432</v>
      </c>
      <c r="F138" s="57" t="s">
        <v>5455</v>
      </c>
      <c r="G138" s="57" t="s">
        <v>5413</v>
      </c>
      <c r="H138" s="57" t="s">
        <v>4590</v>
      </c>
      <c r="I138" s="57" t="n">
        <v>2537</v>
      </c>
      <c r="J138" s="57" t="n">
        <v>2537</v>
      </c>
      <c r="K138" s="57" t="s">
        <v>252</v>
      </c>
      <c r="L138" s="57" t="s">
        <v>5414</v>
      </c>
      <c r="M138" s="58" t="n">
        <v>2.97661317607779</v>
      </c>
    </row>
    <row r="139" customFormat="false" ht="15" hidden="false" customHeight="true" outlineLevel="0" collapsed="false">
      <c r="B139" s="57" t="s">
        <v>4708</v>
      </c>
      <c r="C139" s="57" t="s">
        <v>354</v>
      </c>
      <c r="D139" s="57" t="s">
        <v>4840</v>
      </c>
      <c r="E139" s="57" t="s">
        <v>5432</v>
      </c>
      <c r="F139" s="57" t="s">
        <v>5455</v>
      </c>
      <c r="G139" s="57" t="s">
        <v>5413</v>
      </c>
      <c r="H139" s="57" t="s">
        <v>4590</v>
      </c>
      <c r="I139" s="57" t="n">
        <v>2692</v>
      </c>
      <c r="J139" s="57" t="n">
        <v>2692</v>
      </c>
      <c r="K139" s="57" t="s">
        <v>4885</v>
      </c>
      <c r="L139" s="57" t="s">
        <v>5445</v>
      </c>
      <c r="M139" s="58" t="n">
        <v>3.86011126782635</v>
      </c>
    </row>
    <row r="140" customFormat="false" ht="15" hidden="false" customHeight="true" outlineLevel="0" collapsed="false">
      <c r="B140" s="57" t="s">
        <v>4708</v>
      </c>
      <c r="C140" s="57" t="s">
        <v>354</v>
      </c>
      <c r="D140" s="57" t="s">
        <v>4838</v>
      </c>
      <c r="E140" s="57" t="s">
        <v>5432</v>
      </c>
      <c r="F140" s="57" t="s">
        <v>5455</v>
      </c>
      <c r="G140" s="57" t="s">
        <v>5413</v>
      </c>
      <c r="H140" s="57" t="s">
        <v>4590</v>
      </c>
      <c r="I140" s="57" t="n">
        <v>2537</v>
      </c>
      <c r="J140" s="57" t="n">
        <v>2537</v>
      </c>
      <c r="K140" s="57" t="s">
        <v>252</v>
      </c>
      <c r="L140" s="57" t="s">
        <v>5414</v>
      </c>
      <c r="M140" s="58" t="n">
        <v>4.32290862730176</v>
      </c>
    </row>
    <row r="141" customFormat="false" ht="15" hidden="false" customHeight="true" outlineLevel="0" collapsed="false">
      <c r="B141" s="57" t="s">
        <v>4708</v>
      </c>
      <c r="C141" s="57" t="s">
        <v>354</v>
      </c>
      <c r="D141" s="57" t="s">
        <v>4838</v>
      </c>
      <c r="E141" s="57" t="s">
        <v>5432</v>
      </c>
      <c r="F141" s="57" t="s">
        <v>5455</v>
      </c>
      <c r="G141" s="57" t="s">
        <v>5413</v>
      </c>
      <c r="H141" s="57" t="s">
        <v>4590</v>
      </c>
      <c r="I141" s="57" t="n">
        <v>2692</v>
      </c>
      <c r="J141" s="57" t="n">
        <v>2692</v>
      </c>
      <c r="K141" s="57" t="s">
        <v>4885</v>
      </c>
      <c r="L141" s="57" t="s">
        <v>5445</v>
      </c>
      <c r="M141" s="58" t="n">
        <v>3.71075652663981</v>
      </c>
    </row>
    <row r="142" customFormat="false" ht="15" hidden="false" customHeight="true" outlineLevel="0" collapsed="false">
      <c r="B142" s="57" t="s">
        <v>4708</v>
      </c>
      <c r="C142" s="57" t="s">
        <v>354</v>
      </c>
      <c r="D142" s="57" t="s">
        <v>4866</v>
      </c>
      <c r="E142" s="57" t="s">
        <v>5432</v>
      </c>
      <c r="F142" s="57" t="s">
        <v>5455</v>
      </c>
      <c r="G142" s="57" t="s">
        <v>5413</v>
      </c>
      <c r="H142" s="57" t="s">
        <v>4590</v>
      </c>
      <c r="I142" s="57" t="n">
        <v>2642</v>
      </c>
      <c r="J142" s="57" t="n">
        <v>2642</v>
      </c>
      <c r="K142" s="57" t="s">
        <v>252</v>
      </c>
      <c r="L142" s="57" t="s">
        <v>5009</v>
      </c>
      <c r="M142" s="58" t="n">
        <v>4.37525587823159</v>
      </c>
    </row>
    <row r="143" customFormat="false" ht="15" hidden="false" customHeight="true" outlineLevel="0" collapsed="false">
      <c r="B143" s="57" t="s">
        <v>4708</v>
      </c>
      <c r="C143" s="57" t="s">
        <v>354</v>
      </c>
      <c r="D143" s="57" t="s">
        <v>4866</v>
      </c>
      <c r="E143" s="57" t="s">
        <v>5432</v>
      </c>
      <c r="F143" s="57" t="s">
        <v>5455</v>
      </c>
      <c r="G143" s="57" t="s">
        <v>5413</v>
      </c>
      <c r="H143" s="57" t="s">
        <v>4590</v>
      </c>
      <c r="I143" s="57" t="n">
        <v>2692</v>
      </c>
      <c r="J143" s="57" t="n">
        <v>2692</v>
      </c>
      <c r="K143" s="57" t="s">
        <v>4885</v>
      </c>
      <c r="L143" s="57" t="s">
        <v>5009</v>
      </c>
      <c r="M143" s="58" t="n">
        <v>4.28813024522345</v>
      </c>
    </row>
    <row r="144" customFormat="false" ht="15" hidden="false" customHeight="true" outlineLevel="0" collapsed="false">
      <c r="B144" s="57" t="s">
        <v>4708</v>
      </c>
      <c r="C144" s="57" t="s">
        <v>354</v>
      </c>
      <c r="D144" s="57" t="s">
        <v>4866</v>
      </c>
      <c r="E144" s="57" t="s">
        <v>5432</v>
      </c>
      <c r="F144" s="57" t="s">
        <v>5455</v>
      </c>
      <c r="G144" s="57" t="s">
        <v>5413</v>
      </c>
      <c r="H144" s="57" t="s">
        <v>4590</v>
      </c>
      <c r="I144" s="57" t="n">
        <v>2692</v>
      </c>
      <c r="J144" s="57" t="n">
        <v>2692</v>
      </c>
      <c r="K144" s="57" t="s">
        <v>4885</v>
      </c>
      <c r="L144" s="57" t="s">
        <v>5445</v>
      </c>
      <c r="M144" s="58" t="n">
        <v>3.2516798735423</v>
      </c>
    </row>
    <row r="145" customFormat="false" ht="15" hidden="false" customHeight="true" outlineLevel="0" collapsed="false">
      <c r="B145" s="57" t="s">
        <v>4708</v>
      </c>
      <c r="C145" s="57" t="s">
        <v>354</v>
      </c>
      <c r="D145" s="57" t="s">
        <v>5028</v>
      </c>
      <c r="E145" s="57" t="s">
        <v>5432</v>
      </c>
      <c r="F145" s="57" t="s">
        <v>5455</v>
      </c>
      <c r="G145" s="57" t="s">
        <v>5413</v>
      </c>
      <c r="H145" s="57" t="s">
        <v>4590</v>
      </c>
      <c r="I145" s="57" t="n">
        <v>2536</v>
      </c>
      <c r="J145" s="57" t="n">
        <v>2536</v>
      </c>
      <c r="K145" s="57" t="s">
        <v>252</v>
      </c>
      <c r="L145" s="57" t="s">
        <v>5442</v>
      </c>
      <c r="M145" s="58" t="n">
        <v>4.30500836236122</v>
      </c>
    </row>
    <row r="146" customFormat="false" ht="15" hidden="false" customHeight="true" outlineLevel="0" collapsed="false">
      <c r="B146" s="57" t="s">
        <v>4708</v>
      </c>
      <c r="C146" s="57" t="s">
        <v>354</v>
      </c>
      <c r="D146" s="57" t="s">
        <v>5028</v>
      </c>
      <c r="E146" s="57" t="s">
        <v>5432</v>
      </c>
      <c r="F146" s="57" t="s">
        <v>5455</v>
      </c>
      <c r="G146" s="57" t="s">
        <v>5413</v>
      </c>
      <c r="H146" s="57" t="s">
        <v>4590</v>
      </c>
      <c r="I146" s="57" t="n">
        <v>2537</v>
      </c>
      <c r="J146" s="57" t="n">
        <v>2537</v>
      </c>
      <c r="K146" s="57" t="s">
        <v>252</v>
      </c>
      <c r="L146" s="57" t="s">
        <v>5414</v>
      </c>
      <c r="M146" s="58" t="n">
        <v>3.60893710114211</v>
      </c>
    </row>
    <row r="147" customFormat="false" ht="15" hidden="false" customHeight="true" outlineLevel="0" collapsed="false">
      <c r="B147" s="57" t="s">
        <v>4708</v>
      </c>
      <c r="C147" s="57" t="s">
        <v>354</v>
      </c>
      <c r="D147" s="57" t="s">
        <v>5028</v>
      </c>
      <c r="E147" s="57" t="s">
        <v>5432</v>
      </c>
      <c r="F147" s="57" t="s">
        <v>5455</v>
      </c>
      <c r="G147" s="57" t="s">
        <v>5413</v>
      </c>
      <c r="H147" s="57" t="s">
        <v>4590</v>
      </c>
      <c r="I147" s="57" t="n">
        <v>2692</v>
      </c>
      <c r="J147" s="57" t="n">
        <v>2692</v>
      </c>
      <c r="K147" s="57" t="s">
        <v>4885</v>
      </c>
      <c r="L147" s="57" t="s">
        <v>5597</v>
      </c>
      <c r="M147" s="58" t="n">
        <v>4.22016409633557</v>
      </c>
    </row>
    <row r="148" customFormat="false" ht="15" hidden="false" customHeight="true" outlineLevel="0" collapsed="false">
      <c r="B148" s="57" t="s">
        <v>4708</v>
      </c>
      <c r="C148" s="57" t="s">
        <v>354</v>
      </c>
      <c r="D148" s="57" t="s">
        <v>5028</v>
      </c>
      <c r="E148" s="57" t="s">
        <v>5432</v>
      </c>
      <c r="F148" s="57" t="s">
        <v>5455</v>
      </c>
      <c r="G148" s="57" t="s">
        <v>5413</v>
      </c>
      <c r="H148" s="57" t="s">
        <v>4590</v>
      </c>
      <c r="I148" s="57" t="n">
        <v>2692</v>
      </c>
      <c r="J148" s="57" t="n">
        <v>2692</v>
      </c>
      <c r="K148" s="57" t="s">
        <v>4885</v>
      </c>
      <c r="L148" s="57" t="s">
        <v>5422</v>
      </c>
      <c r="M148" s="58" t="n">
        <v>3.7502055943641</v>
      </c>
    </row>
    <row r="149" customFormat="false" ht="15" hidden="false" customHeight="true" outlineLevel="0" collapsed="false">
      <c r="B149" s="57" t="s">
        <v>4708</v>
      </c>
      <c r="C149" s="57" t="s">
        <v>354</v>
      </c>
      <c r="D149" s="57" t="s">
        <v>5028</v>
      </c>
      <c r="E149" s="57" t="s">
        <v>5432</v>
      </c>
      <c r="F149" s="57" t="s">
        <v>5455</v>
      </c>
      <c r="G149" s="57" t="s">
        <v>5413</v>
      </c>
      <c r="H149" s="57" t="s">
        <v>4590</v>
      </c>
      <c r="I149" s="57" t="n">
        <v>2692</v>
      </c>
      <c r="J149" s="57" t="n">
        <v>2692</v>
      </c>
      <c r="K149" s="57" t="s">
        <v>4885</v>
      </c>
      <c r="L149" s="57" t="s">
        <v>5009</v>
      </c>
      <c r="M149" s="58" t="n">
        <v>4.34675637688608</v>
      </c>
    </row>
    <row r="150" customFormat="false" ht="15" hidden="false" customHeight="true" outlineLevel="0" collapsed="false">
      <c r="B150" s="57" t="s">
        <v>4708</v>
      </c>
      <c r="C150" s="57" t="s">
        <v>354</v>
      </c>
      <c r="D150" s="57" t="s">
        <v>5028</v>
      </c>
      <c r="E150" s="57" t="s">
        <v>5432</v>
      </c>
      <c r="F150" s="57" t="s">
        <v>5455</v>
      </c>
      <c r="G150" s="57" t="s">
        <v>5413</v>
      </c>
      <c r="H150" s="57" t="s">
        <v>4590</v>
      </c>
      <c r="I150" s="57" t="n">
        <v>2692</v>
      </c>
      <c r="J150" s="57" t="n">
        <v>2692</v>
      </c>
      <c r="K150" s="57" t="s">
        <v>4885</v>
      </c>
      <c r="L150" s="57" t="s">
        <v>5445</v>
      </c>
      <c r="M150" s="58" t="n">
        <v>3.2351287455061</v>
      </c>
    </row>
    <row r="151" customFormat="false" ht="15" hidden="false" customHeight="true" outlineLevel="0" collapsed="false">
      <c r="B151" s="57" t="s">
        <v>4708</v>
      </c>
      <c r="C151" s="57" t="s">
        <v>354</v>
      </c>
      <c r="D151" s="57" t="s">
        <v>5028</v>
      </c>
      <c r="E151" s="57" t="s">
        <v>5432</v>
      </c>
      <c r="F151" s="57" t="s">
        <v>5455</v>
      </c>
      <c r="G151" s="57" t="s">
        <v>5413</v>
      </c>
      <c r="H151" s="57" t="s">
        <v>4590</v>
      </c>
      <c r="I151" s="57" t="n">
        <v>2693</v>
      </c>
      <c r="J151" s="57" t="n">
        <v>2693</v>
      </c>
      <c r="K151" s="57" t="s">
        <v>261</v>
      </c>
      <c r="L151" s="57" t="s">
        <v>5456</v>
      </c>
      <c r="M151" s="58" t="n">
        <v>4.35843481080076</v>
      </c>
    </row>
    <row r="152" customFormat="false" ht="15" hidden="false" customHeight="true" outlineLevel="0" collapsed="false">
      <c r="B152" s="57" t="s">
        <v>4708</v>
      </c>
      <c r="C152" s="57" t="s">
        <v>354</v>
      </c>
      <c r="D152" s="57" t="s">
        <v>5028</v>
      </c>
      <c r="E152" s="57" t="s">
        <v>5432</v>
      </c>
      <c r="F152" s="57" t="s">
        <v>5455</v>
      </c>
      <c r="G152" s="57" t="s">
        <v>5413</v>
      </c>
      <c r="H152" s="57" t="s">
        <v>4590</v>
      </c>
      <c r="I152" s="57" t="n">
        <v>2693</v>
      </c>
      <c r="J152" s="57" t="n">
        <v>2693</v>
      </c>
      <c r="K152" s="57" t="s">
        <v>261</v>
      </c>
      <c r="L152" s="57" t="s">
        <v>5441</v>
      </c>
      <c r="M152" s="58" t="n">
        <v>4.18472316886076</v>
      </c>
    </row>
    <row r="153" customFormat="false" ht="15" hidden="false" customHeight="true" outlineLevel="0" collapsed="false">
      <c r="B153" s="57" t="s">
        <v>4708</v>
      </c>
      <c r="C153" s="57" t="s">
        <v>354</v>
      </c>
      <c r="D153" s="57" t="s">
        <v>5028</v>
      </c>
      <c r="E153" s="57" t="s">
        <v>5432</v>
      </c>
      <c r="F153" s="57" t="s">
        <v>5455</v>
      </c>
      <c r="G153" s="57" t="s">
        <v>5413</v>
      </c>
      <c r="H153" s="57" t="s">
        <v>4590</v>
      </c>
      <c r="I153" s="57" t="n">
        <v>2693</v>
      </c>
      <c r="J153" s="57" t="n">
        <v>2693</v>
      </c>
      <c r="K153" s="57" t="s">
        <v>261</v>
      </c>
      <c r="L153" s="57" t="s">
        <v>5444</v>
      </c>
      <c r="M153" s="58" t="n">
        <v>3.83971053596491</v>
      </c>
    </row>
    <row r="154" customFormat="false" ht="15" hidden="false" customHeight="true" outlineLevel="0" collapsed="false">
      <c r="B154" s="57" t="s">
        <v>4708</v>
      </c>
      <c r="C154" s="57" t="s">
        <v>354</v>
      </c>
      <c r="D154" s="57" t="s">
        <v>5030</v>
      </c>
      <c r="E154" s="57" t="s">
        <v>5432</v>
      </c>
      <c r="F154" s="57" t="s">
        <v>5455</v>
      </c>
      <c r="G154" s="57" t="s">
        <v>5413</v>
      </c>
      <c r="H154" s="57" t="s">
        <v>4590</v>
      </c>
      <c r="I154" s="57" t="n">
        <v>2536</v>
      </c>
      <c r="J154" s="57" t="n">
        <v>2536</v>
      </c>
      <c r="K154" s="57" t="s">
        <v>252</v>
      </c>
      <c r="L154" s="57" t="s">
        <v>5596</v>
      </c>
      <c r="M154" s="58" t="n">
        <v>4.43214000230135</v>
      </c>
    </row>
    <row r="155" customFormat="false" ht="15" hidden="false" customHeight="true" outlineLevel="0" collapsed="false">
      <c r="B155" s="57" t="s">
        <v>4708</v>
      </c>
      <c r="C155" s="57" t="s">
        <v>354</v>
      </c>
      <c r="D155" s="57" t="s">
        <v>5030</v>
      </c>
      <c r="E155" s="57" t="s">
        <v>5432</v>
      </c>
      <c r="F155" s="57" t="s">
        <v>5455</v>
      </c>
      <c r="G155" s="57" t="s">
        <v>5413</v>
      </c>
      <c r="H155" s="57" t="s">
        <v>4590</v>
      </c>
      <c r="I155" s="57" t="n">
        <v>2536</v>
      </c>
      <c r="J155" s="57" t="n">
        <v>2536</v>
      </c>
      <c r="K155" s="57" t="s">
        <v>252</v>
      </c>
      <c r="L155" s="57" t="s">
        <v>5442</v>
      </c>
      <c r="M155" s="58" t="n">
        <v>3.36025043709539</v>
      </c>
    </row>
    <row r="156" customFormat="false" ht="15" hidden="false" customHeight="true" outlineLevel="0" collapsed="false">
      <c r="B156" s="57" t="s">
        <v>4708</v>
      </c>
      <c r="C156" s="57" t="s">
        <v>354</v>
      </c>
      <c r="D156" s="57" t="s">
        <v>5030</v>
      </c>
      <c r="E156" s="57" t="s">
        <v>5432</v>
      </c>
      <c r="F156" s="57" t="s">
        <v>5455</v>
      </c>
      <c r="G156" s="57" t="s">
        <v>5413</v>
      </c>
      <c r="H156" s="57" t="s">
        <v>4590</v>
      </c>
      <c r="I156" s="57" t="n">
        <v>2536</v>
      </c>
      <c r="J156" s="57" t="n">
        <v>2536</v>
      </c>
      <c r="K156" s="57" t="s">
        <v>252</v>
      </c>
      <c r="L156" s="57" t="s">
        <v>5422</v>
      </c>
      <c r="M156" s="58" t="n">
        <v>3.91292179834967</v>
      </c>
    </row>
    <row r="157" customFormat="false" ht="15" hidden="false" customHeight="true" outlineLevel="0" collapsed="false">
      <c r="B157" s="57" t="s">
        <v>4708</v>
      </c>
      <c r="C157" s="57" t="s">
        <v>354</v>
      </c>
      <c r="D157" s="57" t="s">
        <v>5030</v>
      </c>
      <c r="E157" s="57" t="s">
        <v>5432</v>
      </c>
      <c r="F157" s="57" t="s">
        <v>5455</v>
      </c>
      <c r="G157" s="57" t="s">
        <v>5413</v>
      </c>
      <c r="H157" s="57" t="s">
        <v>4590</v>
      </c>
      <c r="I157" s="57" t="n">
        <v>2537</v>
      </c>
      <c r="J157" s="57" t="n">
        <v>2537</v>
      </c>
      <c r="K157" s="57" t="s">
        <v>252</v>
      </c>
      <c r="L157" s="57" t="s">
        <v>281</v>
      </c>
      <c r="M157" s="58" t="n">
        <v>3.96850122842363</v>
      </c>
    </row>
    <row r="158" customFormat="false" ht="15" hidden="false" customHeight="true" outlineLevel="0" collapsed="false">
      <c r="B158" s="57" t="s">
        <v>4708</v>
      </c>
      <c r="C158" s="57" t="s">
        <v>354</v>
      </c>
      <c r="D158" s="57" t="s">
        <v>5030</v>
      </c>
      <c r="E158" s="57" t="s">
        <v>5432</v>
      </c>
      <c r="F158" s="57" t="s">
        <v>5455</v>
      </c>
      <c r="G158" s="57" t="s">
        <v>5413</v>
      </c>
      <c r="H158" s="57" t="s">
        <v>4590</v>
      </c>
      <c r="I158" s="57" t="n">
        <v>2537</v>
      </c>
      <c r="J158" s="57" t="n">
        <v>2537</v>
      </c>
      <c r="K158" s="57" t="s">
        <v>252</v>
      </c>
      <c r="L158" s="57" t="s">
        <v>5414</v>
      </c>
      <c r="M158" s="58" t="n">
        <v>3.29064446575437</v>
      </c>
    </row>
    <row r="159" customFormat="false" ht="15" hidden="false" customHeight="true" outlineLevel="0" collapsed="false">
      <c r="B159" s="57" t="s">
        <v>4708</v>
      </c>
      <c r="C159" s="57" t="s">
        <v>354</v>
      </c>
      <c r="D159" s="57" t="s">
        <v>5030</v>
      </c>
      <c r="E159" s="57" t="s">
        <v>5432</v>
      </c>
      <c r="F159" s="57" t="s">
        <v>5455</v>
      </c>
      <c r="G159" s="57" t="s">
        <v>5413</v>
      </c>
      <c r="H159" s="57" t="s">
        <v>4590</v>
      </c>
      <c r="I159" s="57" t="n">
        <v>2641</v>
      </c>
      <c r="J159" s="57" t="n">
        <v>2641</v>
      </c>
      <c r="K159" s="57" t="s">
        <v>252</v>
      </c>
      <c r="L159" s="57" t="s">
        <v>5463</v>
      </c>
      <c r="M159" s="58" t="n">
        <v>4.47063597265534</v>
      </c>
    </row>
    <row r="160" customFormat="false" ht="15" hidden="false" customHeight="true" outlineLevel="0" collapsed="false">
      <c r="B160" s="57" t="s">
        <v>4708</v>
      </c>
      <c r="C160" s="57" t="s">
        <v>354</v>
      </c>
      <c r="D160" s="57" t="s">
        <v>5030</v>
      </c>
      <c r="E160" s="57" t="s">
        <v>5432</v>
      </c>
      <c r="F160" s="57" t="s">
        <v>5455</v>
      </c>
      <c r="G160" s="57" t="s">
        <v>5413</v>
      </c>
      <c r="H160" s="57" t="s">
        <v>4590</v>
      </c>
      <c r="I160" s="57" t="n">
        <v>2692</v>
      </c>
      <c r="J160" s="57" t="n">
        <v>2692</v>
      </c>
      <c r="K160" s="57" t="s">
        <v>4885</v>
      </c>
      <c r="L160" s="57" t="s">
        <v>5445</v>
      </c>
      <c r="M160" s="58" t="n">
        <v>3.59918351852196</v>
      </c>
    </row>
    <row r="161" customFormat="false" ht="15" hidden="false" customHeight="true" outlineLevel="0" collapsed="false">
      <c r="B161" s="57" t="s">
        <v>4708</v>
      </c>
      <c r="C161" s="57" t="s">
        <v>354</v>
      </c>
      <c r="D161" s="57" t="s">
        <v>5030</v>
      </c>
      <c r="E161" s="57" t="s">
        <v>5432</v>
      </c>
      <c r="F161" s="57" t="s">
        <v>5455</v>
      </c>
      <c r="G161" s="57" t="s">
        <v>5413</v>
      </c>
      <c r="H161" s="57" t="s">
        <v>4590</v>
      </c>
      <c r="I161" s="57" t="n">
        <v>2693</v>
      </c>
      <c r="J161" s="57" t="n">
        <v>2693</v>
      </c>
      <c r="K161" s="57" t="s">
        <v>261</v>
      </c>
      <c r="L161" s="57" t="s">
        <v>5441</v>
      </c>
      <c r="M161" s="58" t="n">
        <v>3.82829021888362</v>
      </c>
    </row>
    <row r="162" customFormat="false" ht="15" hidden="false" customHeight="true" outlineLevel="0" collapsed="false">
      <c r="B162" s="57" t="s">
        <v>4708</v>
      </c>
      <c r="C162" s="57" t="s">
        <v>354</v>
      </c>
      <c r="D162" s="57" t="s">
        <v>5030</v>
      </c>
      <c r="E162" s="57" t="s">
        <v>5432</v>
      </c>
      <c r="F162" s="57" t="s">
        <v>5455</v>
      </c>
      <c r="G162" s="57" t="s">
        <v>5413</v>
      </c>
      <c r="H162" s="57" t="s">
        <v>4590</v>
      </c>
      <c r="I162" s="57" t="n">
        <v>2693</v>
      </c>
      <c r="J162" s="57" t="n">
        <v>2693</v>
      </c>
      <c r="K162" s="57" t="s">
        <v>261</v>
      </c>
      <c r="L162" s="57" t="s">
        <v>5444</v>
      </c>
      <c r="M162" s="58" t="n">
        <v>3.39642326573118</v>
      </c>
    </row>
    <row r="163" customFormat="false" ht="15" hidden="false" customHeight="true" outlineLevel="0" collapsed="false">
      <c r="B163" s="57" t="s">
        <v>4708</v>
      </c>
      <c r="C163" s="57" t="s">
        <v>354</v>
      </c>
      <c r="D163" s="57" t="s">
        <v>5030</v>
      </c>
      <c r="E163" s="57" t="s">
        <v>5432</v>
      </c>
      <c r="F163" s="57" t="s">
        <v>5455</v>
      </c>
      <c r="G163" s="57" t="s">
        <v>5413</v>
      </c>
      <c r="H163" s="57" t="s">
        <v>4590</v>
      </c>
      <c r="I163" s="57" t="n">
        <v>2693</v>
      </c>
      <c r="J163" s="57" t="n">
        <v>2693</v>
      </c>
      <c r="K163" s="57" t="s">
        <v>261</v>
      </c>
      <c r="L163" s="57" t="s">
        <v>5562</v>
      </c>
      <c r="M163" s="58" t="n">
        <v>4.13650154115772</v>
      </c>
    </row>
    <row r="164" customFormat="false" ht="15" hidden="false" customHeight="true" outlineLevel="0" collapsed="false">
      <c r="B164" s="57" t="s">
        <v>4708</v>
      </c>
      <c r="C164" s="57" t="s">
        <v>354</v>
      </c>
      <c r="D164" s="57" t="s">
        <v>5016</v>
      </c>
      <c r="E164" s="57" t="s">
        <v>5432</v>
      </c>
      <c r="F164" s="57" t="s">
        <v>5455</v>
      </c>
      <c r="G164" s="57" t="s">
        <v>5413</v>
      </c>
      <c r="H164" s="57" t="s">
        <v>4590</v>
      </c>
      <c r="I164" s="57" t="n">
        <v>2536</v>
      </c>
      <c r="J164" s="57" t="n">
        <v>2536</v>
      </c>
      <c r="K164" s="57" t="s">
        <v>252</v>
      </c>
      <c r="L164" s="57" t="s">
        <v>5442</v>
      </c>
      <c r="M164" s="58" t="n">
        <v>3.79345027646337</v>
      </c>
    </row>
    <row r="165" customFormat="false" ht="15" hidden="false" customHeight="true" outlineLevel="0" collapsed="false">
      <c r="B165" s="57" t="s">
        <v>4708</v>
      </c>
      <c r="C165" s="57" t="s">
        <v>354</v>
      </c>
      <c r="D165" s="57" t="s">
        <v>5016</v>
      </c>
      <c r="E165" s="57" t="s">
        <v>5432</v>
      </c>
      <c r="F165" s="57" t="s">
        <v>5455</v>
      </c>
      <c r="G165" s="57" t="s">
        <v>5413</v>
      </c>
      <c r="H165" s="57" t="s">
        <v>4590</v>
      </c>
      <c r="I165" s="57" t="n">
        <v>2536</v>
      </c>
      <c r="J165" s="57" t="n">
        <v>2536</v>
      </c>
      <c r="K165" s="57" t="s">
        <v>252</v>
      </c>
      <c r="L165" s="57" t="s">
        <v>5422</v>
      </c>
      <c r="M165" s="58" t="n">
        <v>3.80721643724129</v>
      </c>
    </row>
    <row r="166" customFormat="false" ht="15" hidden="false" customHeight="true" outlineLevel="0" collapsed="false">
      <c r="B166" s="57" t="s">
        <v>4708</v>
      </c>
      <c r="C166" s="57" t="s">
        <v>354</v>
      </c>
      <c r="D166" s="57" t="s">
        <v>5016</v>
      </c>
      <c r="E166" s="57" t="s">
        <v>5432</v>
      </c>
      <c r="F166" s="57" t="s">
        <v>5455</v>
      </c>
      <c r="G166" s="57" t="s">
        <v>5413</v>
      </c>
      <c r="H166" s="57" t="s">
        <v>4590</v>
      </c>
      <c r="I166" s="57" t="n">
        <v>2537</v>
      </c>
      <c r="J166" s="57" t="n">
        <v>2537</v>
      </c>
      <c r="K166" s="57" t="s">
        <v>252</v>
      </c>
      <c r="L166" s="57" t="s">
        <v>281</v>
      </c>
      <c r="M166" s="58" t="n">
        <v>4.02889265183377</v>
      </c>
    </row>
    <row r="167" customFormat="false" ht="15" hidden="false" customHeight="true" outlineLevel="0" collapsed="false">
      <c r="B167" s="57" t="s">
        <v>4708</v>
      </c>
      <c r="C167" s="57" t="s">
        <v>354</v>
      </c>
      <c r="D167" s="57" t="s">
        <v>5016</v>
      </c>
      <c r="E167" s="57" t="s">
        <v>5432</v>
      </c>
      <c r="F167" s="57" t="s">
        <v>5455</v>
      </c>
      <c r="G167" s="57" t="s">
        <v>5413</v>
      </c>
      <c r="H167" s="57" t="s">
        <v>4590</v>
      </c>
      <c r="I167" s="57" t="n">
        <v>2537</v>
      </c>
      <c r="J167" s="57" t="n">
        <v>2537</v>
      </c>
      <c r="K167" s="57" t="s">
        <v>252</v>
      </c>
      <c r="L167" s="57" t="s">
        <v>5414</v>
      </c>
      <c r="M167" s="58" t="n">
        <v>3.18099245519382</v>
      </c>
    </row>
    <row r="168" customFormat="false" ht="15" hidden="false" customHeight="true" outlineLevel="0" collapsed="false">
      <c r="B168" s="57" t="s">
        <v>4708</v>
      </c>
      <c r="C168" s="57" t="s">
        <v>354</v>
      </c>
      <c r="D168" s="57" t="s">
        <v>5016</v>
      </c>
      <c r="E168" s="57" t="s">
        <v>5432</v>
      </c>
      <c r="F168" s="57" t="s">
        <v>5455</v>
      </c>
      <c r="G168" s="57" t="s">
        <v>5413</v>
      </c>
      <c r="H168" s="57" t="s">
        <v>4590</v>
      </c>
      <c r="I168" s="57" t="n">
        <v>2537</v>
      </c>
      <c r="J168" s="57" t="n">
        <v>2537</v>
      </c>
      <c r="K168" s="57" t="s">
        <v>252</v>
      </c>
      <c r="L168" s="57" t="s">
        <v>5419</v>
      </c>
      <c r="M168" s="58" t="n">
        <v>4.45193946499728</v>
      </c>
    </row>
    <row r="169" customFormat="false" ht="15" hidden="false" customHeight="true" outlineLevel="0" collapsed="false">
      <c r="B169" s="57" t="s">
        <v>4708</v>
      </c>
      <c r="C169" s="57" t="s">
        <v>354</v>
      </c>
      <c r="D169" s="57" t="s">
        <v>5016</v>
      </c>
      <c r="E169" s="57" t="s">
        <v>5432</v>
      </c>
      <c r="F169" s="57" t="s">
        <v>5455</v>
      </c>
      <c r="G169" s="57" t="s">
        <v>5413</v>
      </c>
      <c r="H169" s="57" t="s">
        <v>4590</v>
      </c>
      <c r="I169" s="57" t="n">
        <v>2641</v>
      </c>
      <c r="J169" s="57" t="n">
        <v>2641</v>
      </c>
      <c r="K169" s="57" t="s">
        <v>252</v>
      </c>
      <c r="L169" s="57" t="s">
        <v>5034</v>
      </c>
      <c r="M169" s="58" t="n">
        <v>4.29963882204077</v>
      </c>
    </row>
    <row r="170" customFormat="false" ht="15" hidden="false" customHeight="true" outlineLevel="0" collapsed="false">
      <c r="B170" s="57" t="s">
        <v>4708</v>
      </c>
      <c r="C170" s="57" t="s">
        <v>354</v>
      </c>
      <c r="D170" s="57" t="s">
        <v>5016</v>
      </c>
      <c r="E170" s="57" t="s">
        <v>5432</v>
      </c>
      <c r="F170" s="57" t="s">
        <v>5455</v>
      </c>
      <c r="G170" s="57" t="s">
        <v>5413</v>
      </c>
      <c r="H170" s="57" t="s">
        <v>4590</v>
      </c>
      <c r="I170" s="57" t="n">
        <v>2641</v>
      </c>
      <c r="J170" s="57" t="n">
        <v>2641</v>
      </c>
      <c r="K170" s="57" t="s">
        <v>252</v>
      </c>
      <c r="L170" s="57" t="s">
        <v>5463</v>
      </c>
      <c r="M170" s="58" t="n">
        <v>3.92783782760948</v>
      </c>
    </row>
    <row r="171" customFormat="false" ht="15" hidden="false" customHeight="true" outlineLevel="0" collapsed="false">
      <c r="B171" s="57" t="s">
        <v>4708</v>
      </c>
      <c r="C171" s="57" t="s">
        <v>354</v>
      </c>
      <c r="D171" s="57" t="s">
        <v>5016</v>
      </c>
      <c r="E171" s="57" t="s">
        <v>5432</v>
      </c>
      <c r="F171" s="57" t="s">
        <v>5455</v>
      </c>
      <c r="G171" s="57" t="s">
        <v>5413</v>
      </c>
      <c r="H171" s="57" t="s">
        <v>4590</v>
      </c>
      <c r="I171" s="57" t="n">
        <v>2641</v>
      </c>
      <c r="J171" s="57" t="n">
        <v>2641</v>
      </c>
      <c r="K171" s="57" t="s">
        <v>252</v>
      </c>
      <c r="L171" s="57" t="s">
        <v>5499</v>
      </c>
      <c r="M171" s="58" t="n">
        <v>3.75233913712501</v>
      </c>
    </row>
    <row r="172" customFormat="false" ht="15" hidden="false" customHeight="true" outlineLevel="0" collapsed="false">
      <c r="B172" s="57" t="s">
        <v>4708</v>
      </c>
      <c r="C172" s="57" t="s">
        <v>354</v>
      </c>
      <c r="D172" s="57" t="s">
        <v>5016</v>
      </c>
      <c r="E172" s="57" t="s">
        <v>5432</v>
      </c>
      <c r="F172" s="57" t="s">
        <v>5455</v>
      </c>
      <c r="G172" s="57" t="s">
        <v>5413</v>
      </c>
      <c r="H172" s="57" t="s">
        <v>4590</v>
      </c>
      <c r="I172" s="57" t="n">
        <v>2642</v>
      </c>
      <c r="J172" s="57" t="n">
        <v>2642</v>
      </c>
      <c r="K172" s="57" t="s">
        <v>252</v>
      </c>
      <c r="L172" s="57" t="s">
        <v>5009</v>
      </c>
      <c r="M172" s="58" t="n">
        <v>3.82816587937356</v>
      </c>
    </row>
    <row r="173" customFormat="false" ht="15" hidden="false" customHeight="true" outlineLevel="0" collapsed="false">
      <c r="B173" s="57" t="s">
        <v>4708</v>
      </c>
      <c r="C173" s="57" t="s">
        <v>354</v>
      </c>
      <c r="D173" s="57" t="s">
        <v>5016</v>
      </c>
      <c r="E173" s="57" t="s">
        <v>5432</v>
      </c>
      <c r="F173" s="57" t="s">
        <v>5455</v>
      </c>
      <c r="G173" s="57" t="s">
        <v>5413</v>
      </c>
      <c r="H173" s="57" t="s">
        <v>4590</v>
      </c>
      <c r="I173" s="57" t="n">
        <v>2642</v>
      </c>
      <c r="J173" s="57" t="n">
        <v>2642</v>
      </c>
      <c r="K173" s="57" t="s">
        <v>252</v>
      </c>
      <c r="L173" s="57" t="s">
        <v>5433</v>
      </c>
      <c r="M173" s="58" t="n">
        <v>4.07265981884073</v>
      </c>
    </row>
    <row r="174" customFormat="false" ht="15" hidden="false" customHeight="true" outlineLevel="0" collapsed="false">
      <c r="B174" s="57" t="s">
        <v>4708</v>
      </c>
      <c r="C174" s="57" t="s">
        <v>354</v>
      </c>
      <c r="D174" s="57" t="s">
        <v>5016</v>
      </c>
      <c r="E174" s="57" t="s">
        <v>5432</v>
      </c>
      <c r="F174" s="57" t="s">
        <v>5455</v>
      </c>
      <c r="G174" s="57" t="s">
        <v>5413</v>
      </c>
      <c r="H174" s="57" t="s">
        <v>4590</v>
      </c>
      <c r="I174" s="57" t="n">
        <v>2692</v>
      </c>
      <c r="J174" s="57" t="n">
        <v>2692</v>
      </c>
      <c r="K174" s="57" t="s">
        <v>4885</v>
      </c>
      <c r="L174" s="57" t="s">
        <v>5445</v>
      </c>
      <c r="M174" s="58" t="n">
        <v>3.63418711681166</v>
      </c>
    </row>
    <row r="175" customFormat="false" ht="15" hidden="false" customHeight="true" outlineLevel="0" collapsed="false">
      <c r="B175" s="57" t="s">
        <v>4708</v>
      </c>
      <c r="C175" s="57" t="s">
        <v>354</v>
      </c>
      <c r="D175" s="57" t="s">
        <v>5016</v>
      </c>
      <c r="E175" s="57" t="s">
        <v>5432</v>
      </c>
      <c r="F175" s="57" t="s">
        <v>5455</v>
      </c>
      <c r="G175" s="57" t="s">
        <v>5413</v>
      </c>
      <c r="H175" s="57" t="s">
        <v>4590</v>
      </c>
      <c r="I175" s="57" t="n">
        <v>2693</v>
      </c>
      <c r="J175" s="57" t="n">
        <v>2693</v>
      </c>
      <c r="K175" s="57" t="s">
        <v>261</v>
      </c>
      <c r="L175" s="57" t="s">
        <v>5444</v>
      </c>
      <c r="M175" s="58" t="n">
        <v>4.412090320925</v>
      </c>
    </row>
    <row r="176" customFormat="false" ht="15" hidden="false" customHeight="true" outlineLevel="0" collapsed="false">
      <c r="B176" s="57" t="s">
        <v>4708</v>
      </c>
      <c r="C176" s="57" t="s">
        <v>331</v>
      </c>
      <c r="D176" s="57" t="s">
        <v>4795</v>
      </c>
      <c r="E176" s="57" t="s">
        <v>5423</v>
      </c>
      <c r="F176" s="57" t="s">
        <v>5455</v>
      </c>
      <c r="G176" s="57" t="s">
        <v>5413</v>
      </c>
      <c r="H176" s="57" t="s">
        <v>4590</v>
      </c>
      <c r="I176" s="57" t="n">
        <v>2405</v>
      </c>
      <c r="J176" s="57" t="n">
        <v>2405</v>
      </c>
      <c r="K176" s="57" t="s">
        <v>261</v>
      </c>
      <c r="L176" s="57" t="s">
        <v>5491</v>
      </c>
      <c r="M176" s="58" t="n">
        <v>3.96244949494627</v>
      </c>
    </row>
    <row r="177" customFormat="false" ht="15" hidden="false" customHeight="true" outlineLevel="0" collapsed="false">
      <c r="B177" s="57" t="s">
        <v>4708</v>
      </c>
      <c r="C177" s="57" t="s">
        <v>331</v>
      </c>
      <c r="D177" s="57" t="s">
        <v>4795</v>
      </c>
      <c r="E177" s="57" t="s">
        <v>5423</v>
      </c>
      <c r="F177" s="57" t="s">
        <v>5455</v>
      </c>
      <c r="G177" s="57" t="s">
        <v>5413</v>
      </c>
      <c r="H177" s="57" t="s">
        <v>4590</v>
      </c>
      <c r="I177" s="57" t="n">
        <v>2405</v>
      </c>
      <c r="J177" s="57" t="n">
        <v>2405</v>
      </c>
      <c r="K177" s="57" t="s">
        <v>261</v>
      </c>
      <c r="L177" s="57" t="s">
        <v>5032</v>
      </c>
      <c r="M177" s="58" t="n">
        <v>4.3585521678649</v>
      </c>
    </row>
    <row r="178" customFormat="false" ht="15" hidden="false" customHeight="true" outlineLevel="0" collapsed="false">
      <c r="B178" s="57" t="s">
        <v>4708</v>
      </c>
      <c r="C178" s="57" t="s">
        <v>331</v>
      </c>
      <c r="D178" s="57" t="s">
        <v>4795</v>
      </c>
      <c r="E178" s="57" t="s">
        <v>5423</v>
      </c>
      <c r="F178" s="57" t="s">
        <v>5455</v>
      </c>
      <c r="G178" s="57" t="s">
        <v>5413</v>
      </c>
      <c r="H178" s="57" t="s">
        <v>4590</v>
      </c>
      <c r="I178" s="57" t="n">
        <v>2405</v>
      </c>
      <c r="J178" s="57" t="n">
        <v>2405</v>
      </c>
      <c r="K178" s="57" t="s">
        <v>261</v>
      </c>
      <c r="L178" s="57" t="s">
        <v>5484</v>
      </c>
      <c r="M178" s="58" t="n">
        <v>4.31311279704114</v>
      </c>
    </row>
    <row r="179" customFormat="false" ht="15" hidden="false" customHeight="true" outlineLevel="0" collapsed="false">
      <c r="B179" s="57" t="s">
        <v>4708</v>
      </c>
      <c r="C179" s="57" t="s">
        <v>331</v>
      </c>
      <c r="D179" s="57" t="s">
        <v>4795</v>
      </c>
      <c r="E179" s="57" t="s">
        <v>5423</v>
      </c>
      <c r="F179" s="57" t="s">
        <v>5455</v>
      </c>
      <c r="G179" s="57" t="s">
        <v>5413</v>
      </c>
      <c r="H179" s="57" t="s">
        <v>4590</v>
      </c>
      <c r="I179" s="57" t="n">
        <v>2406</v>
      </c>
      <c r="J179" s="57" t="n">
        <v>2406</v>
      </c>
      <c r="K179" s="57" t="s">
        <v>261</v>
      </c>
      <c r="L179" s="57" t="s">
        <v>5035</v>
      </c>
      <c r="M179" s="58" t="n">
        <v>3.86959597374196</v>
      </c>
    </row>
    <row r="180" customFormat="false" ht="15" hidden="false" customHeight="true" outlineLevel="0" collapsed="false">
      <c r="B180" s="57" t="s">
        <v>4708</v>
      </c>
      <c r="C180" s="57" t="s">
        <v>331</v>
      </c>
      <c r="D180" s="57" t="s">
        <v>4795</v>
      </c>
      <c r="E180" s="57" t="s">
        <v>5423</v>
      </c>
      <c r="F180" s="57" t="s">
        <v>5455</v>
      </c>
      <c r="G180" s="57" t="s">
        <v>5413</v>
      </c>
      <c r="H180" s="57" t="s">
        <v>4590</v>
      </c>
      <c r="I180" s="57" t="n">
        <v>2406</v>
      </c>
      <c r="J180" s="57" t="n">
        <v>2406</v>
      </c>
      <c r="K180" s="57" t="s">
        <v>261</v>
      </c>
      <c r="L180" s="57" t="s">
        <v>5491</v>
      </c>
      <c r="M180" s="58" t="n">
        <v>2.78001960424741</v>
      </c>
    </row>
    <row r="181" customFormat="false" ht="15" hidden="false" customHeight="true" outlineLevel="0" collapsed="false">
      <c r="B181" s="57" t="s">
        <v>4708</v>
      </c>
      <c r="C181" s="57" t="s">
        <v>331</v>
      </c>
      <c r="D181" s="57" t="s">
        <v>4795</v>
      </c>
      <c r="E181" s="57" t="s">
        <v>5423</v>
      </c>
      <c r="F181" s="57" t="s">
        <v>5455</v>
      </c>
      <c r="G181" s="57" t="s">
        <v>5413</v>
      </c>
      <c r="H181" s="57" t="s">
        <v>4590</v>
      </c>
      <c r="I181" s="57" t="n">
        <v>2406</v>
      </c>
      <c r="J181" s="57" t="n">
        <v>2406</v>
      </c>
      <c r="K181" s="57" t="s">
        <v>261</v>
      </c>
      <c r="L181" s="57" t="s">
        <v>5032</v>
      </c>
      <c r="M181" s="58" t="n">
        <v>3.60017680121409</v>
      </c>
    </row>
    <row r="182" customFormat="false" ht="15" hidden="false" customHeight="true" outlineLevel="0" collapsed="false">
      <c r="B182" s="57" t="s">
        <v>4708</v>
      </c>
      <c r="C182" s="57" t="s">
        <v>331</v>
      </c>
      <c r="D182" s="57" t="s">
        <v>4795</v>
      </c>
      <c r="E182" s="57" t="s">
        <v>5423</v>
      </c>
      <c r="F182" s="57" t="s">
        <v>5455</v>
      </c>
      <c r="G182" s="57" t="s">
        <v>5413</v>
      </c>
      <c r="H182" s="57" t="s">
        <v>4590</v>
      </c>
      <c r="I182" s="57" t="n">
        <v>2406</v>
      </c>
      <c r="J182" s="57" t="n">
        <v>2406</v>
      </c>
      <c r="K182" s="57" t="s">
        <v>261</v>
      </c>
      <c r="L182" s="57" t="s">
        <v>5034</v>
      </c>
      <c r="M182" s="58" t="n">
        <v>3.77717261983087</v>
      </c>
    </row>
    <row r="183" customFormat="false" ht="15" hidden="false" customHeight="true" outlineLevel="0" collapsed="false">
      <c r="B183" s="57" t="s">
        <v>4708</v>
      </c>
      <c r="C183" s="57" t="s">
        <v>331</v>
      </c>
      <c r="D183" s="57" t="s">
        <v>4795</v>
      </c>
      <c r="E183" s="57" t="s">
        <v>5423</v>
      </c>
      <c r="F183" s="57" t="s">
        <v>5455</v>
      </c>
      <c r="G183" s="57" t="s">
        <v>5413</v>
      </c>
      <c r="H183" s="57" t="s">
        <v>4590</v>
      </c>
      <c r="I183" s="57" t="n">
        <v>2406</v>
      </c>
      <c r="J183" s="57" t="n">
        <v>2406</v>
      </c>
      <c r="K183" s="57" t="s">
        <v>261</v>
      </c>
      <c r="L183" s="57" t="s">
        <v>5484</v>
      </c>
      <c r="M183" s="58" t="n">
        <v>3.25725421175566</v>
      </c>
    </row>
    <row r="184" customFormat="false" ht="15" hidden="false" customHeight="true" outlineLevel="0" collapsed="false">
      <c r="B184" s="57" t="s">
        <v>4708</v>
      </c>
      <c r="C184" s="57" t="s">
        <v>331</v>
      </c>
      <c r="D184" s="57" t="s">
        <v>4795</v>
      </c>
      <c r="E184" s="57" t="s">
        <v>5423</v>
      </c>
      <c r="F184" s="57" t="s">
        <v>5455</v>
      </c>
      <c r="G184" s="57" t="s">
        <v>5413</v>
      </c>
      <c r="H184" s="57" t="s">
        <v>4590</v>
      </c>
      <c r="I184" s="57" t="n">
        <v>2407</v>
      </c>
      <c r="J184" s="57" t="n">
        <v>2407</v>
      </c>
      <c r="K184" s="57" t="s">
        <v>261</v>
      </c>
      <c r="L184" s="57" t="s">
        <v>5491</v>
      </c>
      <c r="M184" s="58" t="n">
        <v>3.87136164675947</v>
      </c>
    </row>
    <row r="185" customFormat="false" ht="15" hidden="false" customHeight="true" outlineLevel="0" collapsed="false">
      <c r="B185" s="57" t="s">
        <v>4708</v>
      </c>
      <c r="C185" s="57" t="s">
        <v>331</v>
      </c>
      <c r="D185" s="57" t="s">
        <v>4795</v>
      </c>
      <c r="E185" s="57" t="s">
        <v>5423</v>
      </c>
      <c r="F185" s="57" t="s">
        <v>5455</v>
      </c>
      <c r="G185" s="57" t="s">
        <v>5413</v>
      </c>
      <c r="H185" s="57" t="s">
        <v>4590</v>
      </c>
      <c r="I185" s="57" t="n">
        <v>2407</v>
      </c>
      <c r="J185" s="57" t="n">
        <v>2407</v>
      </c>
      <c r="K185" s="57" t="s">
        <v>261</v>
      </c>
      <c r="L185" s="57" t="s">
        <v>5032</v>
      </c>
      <c r="M185" s="58" t="n">
        <v>3.80328607916892</v>
      </c>
    </row>
    <row r="186" customFormat="false" ht="15" hidden="false" customHeight="true" outlineLevel="0" collapsed="false">
      <c r="B186" s="57" t="s">
        <v>4708</v>
      </c>
      <c r="C186" s="57" t="s">
        <v>331</v>
      </c>
      <c r="D186" s="57" t="s">
        <v>4795</v>
      </c>
      <c r="E186" s="57" t="s">
        <v>5423</v>
      </c>
      <c r="F186" s="57" t="s">
        <v>5455</v>
      </c>
      <c r="G186" s="57" t="s">
        <v>5413</v>
      </c>
      <c r="H186" s="57" t="s">
        <v>4590</v>
      </c>
      <c r="I186" s="57" t="n">
        <v>2407</v>
      </c>
      <c r="J186" s="57" t="n">
        <v>2407</v>
      </c>
      <c r="K186" s="57" t="s">
        <v>261</v>
      </c>
      <c r="L186" s="57" t="s">
        <v>5034</v>
      </c>
      <c r="M186" s="58" t="n">
        <v>3.21095639957944</v>
      </c>
    </row>
    <row r="187" customFormat="false" ht="15" hidden="false" customHeight="true" outlineLevel="0" collapsed="false">
      <c r="B187" s="57" t="s">
        <v>4708</v>
      </c>
      <c r="C187" s="57" t="s">
        <v>331</v>
      </c>
      <c r="D187" s="57" t="s">
        <v>4795</v>
      </c>
      <c r="E187" s="57" t="s">
        <v>5423</v>
      </c>
      <c r="F187" s="57" t="s">
        <v>5455</v>
      </c>
      <c r="G187" s="57" t="s">
        <v>5413</v>
      </c>
      <c r="H187" s="57" t="s">
        <v>4590</v>
      </c>
      <c r="I187" s="57" t="n">
        <v>2407</v>
      </c>
      <c r="J187" s="57" t="n">
        <v>2407</v>
      </c>
      <c r="K187" s="57" t="s">
        <v>261</v>
      </c>
      <c r="L187" s="57" t="s">
        <v>5484</v>
      </c>
      <c r="M187" s="58" t="n">
        <v>2.4248960802476</v>
      </c>
    </row>
    <row r="188" customFormat="false" ht="15" hidden="false" customHeight="true" outlineLevel="0" collapsed="false">
      <c r="B188" s="57" t="s">
        <v>4708</v>
      </c>
      <c r="C188" s="57" t="s">
        <v>331</v>
      </c>
      <c r="D188" s="57" t="s">
        <v>4795</v>
      </c>
      <c r="E188" s="57" t="s">
        <v>5423</v>
      </c>
      <c r="F188" s="57" t="s">
        <v>5455</v>
      </c>
      <c r="G188" s="57" t="s">
        <v>5413</v>
      </c>
      <c r="H188" s="57" t="s">
        <v>4590</v>
      </c>
      <c r="I188" s="57" t="n">
        <v>2407</v>
      </c>
      <c r="J188" s="57" t="n">
        <v>2407</v>
      </c>
      <c r="K188" s="57" t="s">
        <v>261</v>
      </c>
      <c r="L188" s="57" t="s">
        <v>5499</v>
      </c>
      <c r="M188" s="58" t="n">
        <v>4.22039263576268</v>
      </c>
    </row>
    <row r="189" customFormat="false" ht="15" hidden="false" customHeight="true" outlineLevel="0" collapsed="false">
      <c r="B189" s="57" t="s">
        <v>4708</v>
      </c>
      <c r="C189" s="57" t="s">
        <v>331</v>
      </c>
      <c r="D189" s="57" t="s">
        <v>4840</v>
      </c>
      <c r="E189" s="57" t="s">
        <v>5423</v>
      </c>
      <c r="F189" s="57" t="s">
        <v>5455</v>
      </c>
      <c r="G189" s="57" t="s">
        <v>5413</v>
      </c>
      <c r="H189" s="57" t="s">
        <v>4590</v>
      </c>
      <c r="I189" s="57" t="n">
        <v>2405</v>
      </c>
      <c r="J189" s="57" t="n">
        <v>2405</v>
      </c>
      <c r="K189" s="57" t="s">
        <v>261</v>
      </c>
      <c r="L189" s="57" t="s">
        <v>5491</v>
      </c>
      <c r="M189" s="58" t="n">
        <v>3.81343952357975</v>
      </c>
    </row>
    <row r="190" customFormat="false" ht="15" hidden="false" customHeight="true" outlineLevel="0" collapsed="false">
      <c r="B190" s="57" t="s">
        <v>4708</v>
      </c>
      <c r="C190" s="57" t="s">
        <v>331</v>
      </c>
      <c r="D190" s="57" t="s">
        <v>4840</v>
      </c>
      <c r="E190" s="57" t="s">
        <v>5423</v>
      </c>
      <c r="F190" s="57" t="s">
        <v>5455</v>
      </c>
      <c r="G190" s="57" t="s">
        <v>5413</v>
      </c>
      <c r="H190" s="57" t="s">
        <v>4590</v>
      </c>
      <c r="I190" s="57" t="n">
        <v>2405</v>
      </c>
      <c r="J190" s="57" t="n">
        <v>2405</v>
      </c>
      <c r="K190" s="57" t="s">
        <v>261</v>
      </c>
      <c r="L190" s="57" t="s">
        <v>5032</v>
      </c>
      <c r="M190" s="58" t="n">
        <v>4.25853143700971</v>
      </c>
    </row>
    <row r="191" customFormat="false" ht="15" hidden="false" customHeight="true" outlineLevel="0" collapsed="false">
      <c r="B191" s="57" t="s">
        <v>4708</v>
      </c>
      <c r="C191" s="57" t="s">
        <v>331</v>
      </c>
      <c r="D191" s="57" t="s">
        <v>4840</v>
      </c>
      <c r="E191" s="57" t="s">
        <v>5423</v>
      </c>
      <c r="F191" s="57" t="s">
        <v>5455</v>
      </c>
      <c r="G191" s="57" t="s">
        <v>5413</v>
      </c>
      <c r="H191" s="57" t="s">
        <v>4590</v>
      </c>
      <c r="I191" s="57" t="n">
        <v>2405</v>
      </c>
      <c r="J191" s="57" t="n">
        <v>2405</v>
      </c>
      <c r="K191" s="57" t="s">
        <v>261</v>
      </c>
      <c r="L191" s="57" t="s">
        <v>5034</v>
      </c>
      <c r="M191" s="58" t="n">
        <v>4.18707857580913</v>
      </c>
    </row>
    <row r="192" customFormat="false" ht="15" hidden="false" customHeight="true" outlineLevel="0" collapsed="false">
      <c r="B192" s="57" t="s">
        <v>4708</v>
      </c>
      <c r="C192" s="57" t="s">
        <v>331</v>
      </c>
      <c r="D192" s="57" t="s">
        <v>4840</v>
      </c>
      <c r="E192" s="57" t="s">
        <v>5423</v>
      </c>
      <c r="F192" s="57" t="s">
        <v>5455</v>
      </c>
      <c r="G192" s="57" t="s">
        <v>5413</v>
      </c>
      <c r="H192" s="57" t="s">
        <v>4590</v>
      </c>
      <c r="I192" s="57" t="n">
        <v>2405</v>
      </c>
      <c r="J192" s="57" t="n">
        <v>2405</v>
      </c>
      <c r="K192" s="57" t="s">
        <v>261</v>
      </c>
      <c r="L192" s="57" t="s">
        <v>5484</v>
      </c>
      <c r="M192" s="58" t="n">
        <v>3.64261019050902</v>
      </c>
    </row>
    <row r="193" customFormat="false" ht="15" hidden="false" customHeight="true" outlineLevel="0" collapsed="false">
      <c r="B193" s="57" t="s">
        <v>4708</v>
      </c>
      <c r="C193" s="57" t="s">
        <v>331</v>
      </c>
      <c r="D193" s="57" t="s">
        <v>4840</v>
      </c>
      <c r="E193" s="57" t="s">
        <v>5423</v>
      </c>
      <c r="F193" s="57" t="s">
        <v>5455</v>
      </c>
      <c r="G193" s="57" t="s">
        <v>5413</v>
      </c>
      <c r="H193" s="57" t="s">
        <v>4590</v>
      </c>
      <c r="I193" s="57" t="n">
        <v>2406</v>
      </c>
      <c r="J193" s="57" t="n">
        <v>2406</v>
      </c>
      <c r="K193" s="57" t="s">
        <v>261</v>
      </c>
      <c r="L193" s="57" t="s">
        <v>5491</v>
      </c>
      <c r="M193" s="58" t="n">
        <v>3.71300659843203</v>
      </c>
    </row>
    <row r="194" customFormat="false" ht="15" hidden="false" customHeight="true" outlineLevel="0" collapsed="false">
      <c r="B194" s="57" t="s">
        <v>4708</v>
      </c>
      <c r="C194" s="57" t="s">
        <v>331</v>
      </c>
      <c r="D194" s="57" t="s">
        <v>4840</v>
      </c>
      <c r="E194" s="57" t="s">
        <v>5423</v>
      </c>
      <c r="F194" s="57" t="s">
        <v>5455</v>
      </c>
      <c r="G194" s="57" t="s">
        <v>5413</v>
      </c>
      <c r="H194" s="57" t="s">
        <v>4590</v>
      </c>
      <c r="I194" s="57" t="n">
        <v>2406</v>
      </c>
      <c r="J194" s="57" t="n">
        <v>2406</v>
      </c>
      <c r="K194" s="57" t="s">
        <v>261</v>
      </c>
      <c r="L194" s="57" t="s">
        <v>5032</v>
      </c>
      <c r="M194" s="58" t="n">
        <v>4.23086350524334</v>
      </c>
    </row>
    <row r="195" customFormat="false" ht="15" hidden="false" customHeight="true" outlineLevel="0" collapsed="false">
      <c r="B195" s="57" t="s">
        <v>4708</v>
      </c>
      <c r="C195" s="57" t="s">
        <v>331</v>
      </c>
      <c r="D195" s="57" t="s">
        <v>4840</v>
      </c>
      <c r="E195" s="57" t="s">
        <v>5423</v>
      </c>
      <c r="F195" s="57" t="s">
        <v>5455</v>
      </c>
      <c r="G195" s="57" t="s">
        <v>5413</v>
      </c>
      <c r="H195" s="57" t="s">
        <v>4590</v>
      </c>
      <c r="I195" s="57" t="n">
        <v>2406</v>
      </c>
      <c r="J195" s="57" t="n">
        <v>2406</v>
      </c>
      <c r="K195" s="57" t="s">
        <v>261</v>
      </c>
      <c r="L195" s="57" t="s">
        <v>5034</v>
      </c>
      <c r="M195" s="58" t="n">
        <v>4.02393762377101</v>
      </c>
    </row>
    <row r="196" customFormat="false" ht="15" hidden="false" customHeight="true" outlineLevel="0" collapsed="false">
      <c r="B196" s="57" t="s">
        <v>4708</v>
      </c>
      <c r="C196" s="57" t="s">
        <v>331</v>
      </c>
      <c r="D196" s="57" t="s">
        <v>4840</v>
      </c>
      <c r="E196" s="57" t="s">
        <v>5423</v>
      </c>
      <c r="F196" s="57" t="s">
        <v>5455</v>
      </c>
      <c r="G196" s="57" t="s">
        <v>5413</v>
      </c>
      <c r="H196" s="57" t="s">
        <v>4590</v>
      </c>
      <c r="I196" s="57" t="n">
        <v>2406</v>
      </c>
      <c r="J196" s="57" t="n">
        <v>2406</v>
      </c>
      <c r="K196" s="57" t="s">
        <v>261</v>
      </c>
      <c r="L196" s="57" t="s">
        <v>5484</v>
      </c>
      <c r="M196" s="58" t="n">
        <v>3.19399217281443</v>
      </c>
    </row>
    <row r="197" customFormat="false" ht="15" hidden="false" customHeight="true" outlineLevel="0" collapsed="false">
      <c r="B197" s="57" t="s">
        <v>4708</v>
      </c>
      <c r="C197" s="57" t="s">
        <v>331</v>
      </c>
      <c r="D197" s="57" t="s">
        <v>4840</v>
      </c>
      <c r="E197" s="57" t="s">
        <v>5423</v>
      </c>
      <c r="F197" s="57" t="s">
        <v>5455</v>
      </c>
      <c r="G197" s="57" t="s">
        <v>5413</v>
      </c>
      <c r="H197" s="57" t="s">
        <v>4590</v>
      </c>
      <c r="I197" s="57" t="n">
        <v>2407</v>
      </c>
      <c r="J197" s="57" t="n">
        <v>2407</v>
      </c>
      <c r="K197" s="57" t="s">
        <v>261</v>
      </c>
      <c r="L197" s="57" t="s">
        <v>5484</v>
      </c>
      <c r="M197" s="58" t="n">
        <v>3.73981844479114</v>
      </c>
    </row>
    <row r="198" customFormat="false" ht="15" hidden="false" customHeight="true" outlineLevel="0" collapsed="false">
      <c r="B198" s="57" t="s">
        <v>4708</v>
      </c>
      <c r="C198" s="57" t="s">
        <v>331</v>
      </c>
      <c r="D198" s="57" t="s">
        <v>4838</v>
      </c>
      <c r="E198" s="57" t="s">
        <v>5423</v>
      </c>
      <c r="F198" s="57" t="s">
        <v>5455</v>
      </c>
      <c r="G198" s="57" t="s">
        <v>5413</v>
      </c>
      <c r="H198" s="57" t="s">
        <v>4590</v>
      </c>
      <c r="I198" s="57" t="n">
        <v>2406</v>
      </c>
      <c r="J198" s="57" t="n">
        <v>2406</v>
      </c>
      <c r="K198" s="57" t="s">
        <v>261</v>
      </c>
      <c r="L198" s="57" t="s">
        <v>5484</v>
      </c>
      <c r="M198" s="58" t="n">
        <v>3.45220089218458</v>
      </c>
    </row>
    <row r="199" customFormat="false" ht="15" hidden="false" customHeight="true" outlineLevel="0" collapsed="false">
      <c r="B199" s="57" t="s">
        <v>4708</v>
      </c>
      <c r="C199" s="57" t="s">
        <v>331</v>
      </c>
      <c r="D199" s="57" t="s">
        <v>4838</v>
      </c>
      <c r="E199" s="57" t="s">
        <v>5423</v>
      </c>
      <c r="F199" s="57" t="s">
        <v>5455</v>
      </c>
      <c r="G199" s="57" t="s">
        <v>5413</v>
      </c>
      <c r="H199" s="57" t="s">
        <v>4590</v>
      </c>
      <c r="I199" s="57" t="n">
        <v>2407</v>
      </c>
      <c r="J199" s="57" t="n">
        <v>2407</v>
      </c>
      <c r="K199" s="57" t="s">
        <v>261</v>
      </c>
      <c r="L199" s="57" t="s">
        <v>5484</v>
      </c>
      <c r="M199" s="58" t="n">
        <v>4.11278263466479</v>
      </c>
    </row>
    <row r="200" customFormat="false" ht="15" hidden="false" customHeight="true" outlineLevel="0" collapsed="false">
      <c r="B200" s="57" t="s">
        <v>4708</v>
      </c>
      <c r="C200" s="57" t="s">
        <v>331</v>
      </c>
      <c r="D200" s="57" t="s">
        <v>4838</v>
      </c>
      <c r="E200" s="57" t="s">
        <v>5423</v>
      </c>
      <c r="F200" s="57" t="s">
        <v>5455</v>
      </c>
      <c r="G200" s="57" t="s">
        <v>5413</v>
      </c>
      <c r="H200" s="57" t="s">
        <v>4590</v>
      </c>
      <c r="I200" s="57" t="n">
        <v>2784</v>
      </c>
      <c r="J200" s="57" t="n">
        <v>2784</v>
      </c>
      <c r="K200" s="57" t="s">
        <v>4838</v>
      </c>
      <c r="L200" s="57" t="s">
        <v>4894</v>
      </c>
      <c r="M200" s="58" t="n">
        <v>4.46413194249454</v>
      </c>
    </row>
    <row r="201" customFormat="false" ht="15" hidden="false" customHeight="true" outlineLevel="0" collapsed="false">
      <c r="B201" s="57" t="s">
        <v>4708</v>
      </c>
      <c r="C201" s="57" t="s">
        <v>331</v>
      </c>
      <c r="D201" s="57" t="s">
        <v>4866</v>
      </c>
      <c r="E201" s="57" t="s">
        <v>5423</v>
      </c>
      <c r="F201" s="57" t="s">
        <v>5455</v>
      </c>
      <c r="G201" s="57" t="s">
        <v>5413</v>
      </c>
      <c r="H201" s="57" t="s">
        <v>4590</v>
      </c>
      <c r="I201" s="57" t="n">
        <v>2406</v>
      </c>
      <c r="J201" s="57" t="n">
        <v>2406</v>
      </c>
      <c r="K201" s="57" t="s">
        <v>261</v>
      </c>
      <c r="L201" s="57" t="s">
        <v>5484</v>
      </c>
      <c r="M201" s="58" t="n">
        <v>3.86611342306456</v>
      </c>
    </row>
    <row r="202" customFormat="false" ht="15" hidden="false" customHeight="true" outlineLevel="0" collapsed="false">
      <c r="B202" s="57" t="s">
        <v>4708</v>
      </c>
      <c r="C202" s="57" t="s">
        <v>331</v>
      </c>
      <c r="D202" s="57" t="s">
        <v>4866</v>
      </c>
      <c r="E202" s="57" t="s">
        <v>5423</v>
      </c>
      <c r="F202" s="57" t="s">
        <v>5455</v>
      </c>
      <c r="G202" s="57" t="s">
        <v>5413</v>
      </c>
      <c r="H202" s="57" t="s">
        <v>4590</v>
      </c>
      <c r="I202" s="57" t="n">
        <v>2407</v>
      </c>
      <c r="J202" s="57" t="n">
        <v>2407</v>
      </c>
      <c r="K202" s="57" t="s">
        <v>261</v>
      </c>
      <c r="L202" s="57" t="s">
        <v>5491</v>
      </c>
      <c r="M202" s="58" t="n">
        <v>4.21903413117268</v>
      </c>
    </row>
    <row r="203" customFormat="false" ht="15" hidden="false" customHeight="true" outlineLevel="0" collapsed="false">
      <c r="B203" s="57" t="s">
        <v>4708</v>
      </c>
      <c r="C203" s="57" t="s">
        <v>331</v>
      </c>
      <c r="D203" s="57" t="s">
        <v>4866</v>
      </c>
      <c r="E203" s="57" t="s">
        <v>5423</v>
      </c>
      <c r="F203" s="57" t="s">
        <v>5455</v>
      </c>
      <c r="G203" s="57" t="s">
        <v>5413</v>
      </c>
      <c r="H203" s="57" t="s">
        <v>4590</v>
      </c>
      <c r="I203" s="57" t="n">
        <v>2407</v>
      </c>
      <c r="J203" s="57" t="n">
        <v>2407</v>
      </c>
      <c r="K203" s="57" t="s">
        <v>261</v>
      </c>
      <c r="L203" s="57" t="s">
        <v>5034</v>
      </c>
      <c r="M203" s="58" t="n">
        <v>4.48203915645545</v>
      </c>
    </row>
    <row r="204" customFormat="false" ht="15" hidden="false" customHeight="true" outlineLevel="0" collapsed="false">
      <c r="B204" s="57" t="s">
        <v>4708</v>
      </c>
      <c r="C204" s="57" t="s">
        <v>331</v>
      </c>
      <c r="D204" s="57" t="s">
        <v>4866</v>
      </c>
      <c r="E204" s="57" t="s">
        <v>5423</v>
      </c>
      <c r="F204" s="57" t="s">
        <v>5455</v>
      </c>
      <c r="G204" s="57" t="s">
        <v>5413</v>
      </c>
      <c r="H204" s="57" t="s">
        <v>4590</v>
      </c>
      <c r="I204" s="57" t="n">
        <v>2407</v>
      </c>
      <c r="J204" s="57" t="n">
        <v>2407</v>
      </c>
      <c r="K204" s="57" t="s">
        <v>261</v>
      </c>
      <c r="L204" s="57" t="s">
        <v>5484</v>
      </c>
      <c r="M204" s="58" t="n">
        <v>3.56305500939855</v>
      </c>
    </row>
    <row r="205" customFormat="false" ht="15" hidden="false" customHeight="true" outlineLevel="0" collapsed="false">
      <c r="B205" s="57" t="s">
        <v>4708</v>
      </c>
      <c r="C205" s="57" t="s">
        <v>331</v>
      </c>
      <c r="D205" s="57" t="s">
        <v>5028</v>
      </c>
      <c r="E205" s="57" t="s">
        <v>5423</v>
      </c>
      <c r="F205" s="57" t="s">
        <v>5455</v>
      </c>
      <c r="G205" s="57" t="s">
        <v>5413</v>
      </c>
      <c r="H205" s="57" t="s">
        <v>4590</v>
      </c>
      <c r="I205" s="57" t="n">
        <v>2404</v>
      </c>
      <c r="J205" s="57" t="n">
        <v>2404</v>
      </c>
      <c r="K205" s="57" t="s">
        <v>252</v>
      </c>
      <c r="L205" s="57" t="s">
        <v>281</v>
      </c>
      <c r="M205" s="58" t="n">
        <v>4.40503643571764</v>
      </c>
    </row>
    <row r="206" customFormat="false" ht="15" hidden="false" customHeight="true" outlineLevel="0" collapsed="false">
      <c r="B206" s="57" t="s">
        <v>4708</v>
      </c>
      <c r="C206" s="57" t="s">
        <v>331</v>
      </c>
      <c r="D206" s="57" t="s">
        <v>5028</v>
      </c>
      <c r="E206" s="57" t="s">
        <v>5423</v>
      </c>
      <c r="F206" s="57" t="s">
        <v>5455</v>
      </c>
      <c r="G206" s="57" t="s">
        <v>5413</v>
      </c>
      <c r="H206" s="57" t="s">
        <v>4590</v>
      </c>
      <c r="I206" s="57" t="n">
        <v>2404</v>
      </c>
      <c r="J206" s="57" t="n">
        <v>2404</v>
      </c>
      <c r="K206" s="57" t="s">
        <v>252</v>
      </c>
      <c r="L206" s="57" t="s">
        <v>5438</v>
      </c>
      <c r="M206" s="58" t="n">
        <v>3.37085641936882</v>
      </c>
    </row>
    <row r="207" customFormat="false" ht="15" hidden="false" customHeight="true" outlineLevel="0" collapsed="false">
      <c r="B207" s="57" t="s">
        <v>4708</v>
      </c>
      <c r="C207" s="57" t="s">
        <v>331</v>
      </c>
      <c r="D207" s="57" t="s">
        <v>5028</v>
      </c>
      <c r="E207" s="57" t="s">
        <v>5423</v>
      </c>
      <c r="F207" s="57" t="s">
        <v>5455</v>
      </c>
      <c r="G207" s="57" t="s">
        <v>5413</v>
      </c>
      <c r="H207" s="57" t="s">
        <v>4590</v>
      </c>
      <c r="I207" s="57" t="n">
        <v>2405</v>
      </c>
      <c r="J207" s="57" t="n">
        <v>2405</v>
      </c>
      <c r="K207" s="57" t="s">
        <v>261</v>
      </c>
      <c r="L207" s="57" t="s">
        <v>5438</v>
      </c>
      <c r="M207" s="58" t="n">
        <v>4.38651000226833</v>
      </c>
    </row>
    <row r="208" customFormat="false" ht="15" hidden="false" customHeight="true" outlineLevel="0" collapsed="false">
      <c r="B208" s="57" t="s">
        <v>4708</v>
      </c>
      <c r="C208" s="57" t="s">
        <v>331</v>
      </c>
      <c r="D208" s="57" t="s">
        <v>5028</v>
      </c>
      <c r="E208" s="57" t="s">
        <v>5423</v>
      </c>
      <c r="F208" s="57" t="s">
        <v>5455</v>
      </c>
      <c r="G208" s="57" t="s">
        <v>5413</v>
      </c>
      <c r="H208" s="57" t="s">
        <v>4590</v>
      </c>
      <c r="I208" s="57" t="n">
        <v>2405</v>
      </c>
      <c r="J208" s="57" t="n">
        <v>2405</v>
      </c>
      <c r="K208" s="57" t="s">
        <v>261</v>
      </c>
      <c r="L208" s="57" t="s">
        <v>5035</v>
      </c>
      <c r="M208" s="58" t="n">
        <v>4.28386857874981</v>
      </c>
    </row>
    <row r="209" customFormat="false" ht="15" hidden="false" customHeight="true" outlineLevel="0" collapsed="false">
      <c r="B209" s="57" t="s">
        <v>4708</v>
      </c>
      <c r="C209" s="57" t="s">
        <v>331</v>
      </c>
      <c r="D209" s="57" t="s">
        <v>5028</v>
      </c>
      <c r="E209" s="57" t="s">
        <v>5423</v>
      </c>
      <c r="F209" s="57" t="s">
        <v>5455</v>
      </c>
      <c r="G209" s="57" t="s">
        <v>5413</v>
      </c>
      <c r="H209" s="57" t="s">
        <v>4590</v>
      </c>
      <c r="I209" s="57" t="n">
        <v>2405</v>
      </c>
      <c r="J209" s="57" t="n">
        <v>2405</v>
      </c>
      <c r="K209" s="57" t="s">
        <v>261</v>
      </c>
      <c r="L209" s="57" t="s">
        <v>5491</v>
      </c>
      <c r="M209" s="58" t="n">
        <v>3.37415411621935</v>
      </c>
    </row>
    <row r="210" customFormat="false" ht="15" hidden="false" customHeight="true" outlineLevel="0" collapsed="false">
      <c r="B210" s="57" t="s">
        <v>4708</v>
      </c>
      <c r="C210" s="57" t="s">
        <v>331</v>
      </c>
      <c r="D210" s="57" t="s">
        <v>5028</v>
      </c>
      <c r="E210" s="57" t="s">
        <v>5423</v>
      </c>
      <c r="F210" s="57" t="s">
        <v>5455</v>
      </c>
      <c r="G210" s="57" t="s">
        <v>5413</v>
      </c>
      <c r="H210" s="57" t="s">
        <v>4590</v>
      </c>
      <c r="I210" s="57" t="n">
        <v>2405</v>
      </c>
      <c r="J210" s="57" t="n">
        <v>2405</v>
      </c>
      <c r="K210" s="57" t="s">
        <v>261</v>
      </c>
      <c r="L210" s="57" t="s">
        <v>5032</v>
      </c>
      <c r="M210" s="58" t="n">
        <v>4.24886114152956</v>
      </c>
    </row>
    <row r="211" customFormat="false" ht="15" hidden="false" customHeight="true" outlineLevel="0" collapsed="false">
      <c r="B211" s="57" t="s">
        <v>4708</v>
      </c>
      <c r="C211" s="57" t="s">
        <v>331</v>
      </c>
      <c r="D211" s="57" t="s">
        <v>5028</v>
      </c>
      <c r="E211" s="57" t="s">
        <v>5423</v>
      </c>
      <c r="F211" s="57" t="s">
        <v>5455</v>
      </c>
      <c r="G211" s="57" t="s">
        <v>5413</v>
      </c>
      <c r="H211" s="57" t="s">
        <v>4590</v>
      </c>
      <c r="I211" s="57" t="n">
        <v>2405</v>
      </c>
      <c r="J211" s="57" t="n">
        <v>2405</v>
      </c>
      <c r="K211" s="57" t="s">
        <v>261</v>
      </c>
      <c r="L211" s="57" t="s">
        <v>5484</v>
      </c>
      <c r="M211" s="58" t="n">
        <v>4.04435384208652</v>
      </c>
    </row>
    <row r="212" customFormat="false" ht="15" hidden="false" customHeight="true" outlineLevel="0" collapsed="false">
      <c r="B212" s="57" t="s">
        <v>4708</v>
      </c>
      <c r="C212" s="57" t="s">
        <v>331</v>
      </c>
      <c r="D212" s="57" t="s">
        <v>5028</v>
      </c>
      <c r="E212" s="57" t="s">
        <v>5423</v>
      </c>
      <c r="F212" s="57" t="s">
        <v>5455</v>
      </c>
      <c r="G212" s="57" t="s">
        <v>5413</v>
      </c>
      <c r="H212" s="57" t="s">
        <v>4590</v>
      </c>
      <c r="I212" s="57" t="n">
        <v>2407</v>
      </c>
      <c r="J212" s="57" t="n">
        <v>2407</v>
      </c>
      <c r="K212" s="57" t="s">
        <v>261</v>
      </c>
      <c r="L212" s="57" t="s">
        <v>5484</v>
      </c>
      <c r="M212" s="58" t="n">
        <v>4.48076544800109</v>
      </c>
    </row>
    <row r="213" customFormat="false" ht="15" hidden="false" customHeight="true" outlineLevel="0" collapsed="false">
      <c r="B213" s="57" t="s">
        <v>4708</v>
      </c>
      <c r="C213" s="57" t="s">
        <v>331</v>
      </c>
      <c r="D213" s="57" t="s">
        <v>5452</v>
      </c>
      <c r="E213" s="57" t="s">
        <v>5423</v>
      </c>
      <c r="F213" s="57" t="s">
        <v>5455</v>
      </c>
      <c r="G213" s="57" t="s">
        <v>5413</v>
      </c>
      <c r="H213" s="57" t="s">
        <v>4590</v>
      </c>
      <c r="I213" s="57" t="n">
        <v>2404</v>
      </c>
      <c r="J213" s="57" t="n">
        <v>2404</v>
      </c>
      <c r="K213" s="57" t="s">
        <v>252</v>
      </c>
      <c r="L213" s="57" t="s">
        <v>281</v>
      </c>
      <c r="M213" s="58" t="n">
        <v>4.35447941779497</v>
      </c>
    </row>
    <row r="214" customFormat="false" ht="15" hidden="false" customHeight="true" outlineLevel="0" collapsed="false">
      <c r="B214" s="57" t="s">
        <v>4708</v>
      </c>
      <c r="C214" s="57" t="s">
        <v>331</v>
      </c>
      <c r="D214" s="57" t="s">
        <v>5452</v>
      </c>
      <c r="E214" s="57" t="s">
        <v>5423</v>
      </c>
      <c r="F214" s="57" t="s">
        <v>5455</v>
      </c>
      <c r="G214" s="57" t="s">
        <v>5413</v>
      </c>
      <c r="H214" s="57" t="s">
        <v>4590</v>
      </c>
      <c r="I214" s="57" t="n">
        <v>2404</v>
      </c>
      <c r="J214" s="57" t="n">
        <v>2404</v>
      </c>
      <c r="K214" s="57" t="s">
        <v>252</v>
      </c>
      <c r="L214" s="57" t="s">
        <v>5414</v>
      </c>
      <c r="M214" s="58" t="n">
        <v>4.37569560184435</v>
      </c>
    </row>
    <row r="215" customFormat="false" ht="15" hidden="false" customHeight="true" outlineLevel="0" collapsed="false">
      <c r="B215" s="57" t="s">
        <v>4708</v>
      </c>
      <c r="C215" s="57" t="s">
        <v>331</v>
      </c>
      <c r="D215" s="57" t="s">
        <v>5452</v>
      </c>
      <c r="E215" s="57" t="s">
        <v>5423</v>
      </c>
      <c r="F215" s="57" t="s">
        <v>5455</v>
      </c>
      <c r="G215" s="57" t="s">
        <v>5413</v>
      </c>
      <c r="H215" s="57" t="s">
        <v>4590</v>
      </c>
      <c r="I215" s="57" t="n">
        <v>2404</v>
      </c>
      <c r="J215" s="57" t="n">
        <v>2404</v>
      </c>
      <c r="K215" s="57" t="s">
        <v>252</v>
      </c>
      <c r="L215" s="57" t="s">
        <v>5438</v>
      </c>
      <c r="M215" s="58" t="n">
        <v>3.58624594806323</v>
      </c>
    </row>
    <row r="216" customFormat="false" ht="15" hidden="false" customHeight="true" outlineLevel="0" collapsed="false">
      <c r="B216" s="57" t="s">
        <v>4708</v>
      </c>
      <c r="C216" s="57" t="s">
        <v>331</v>
      </c>
      <c r="D216" s="57" t="s">
        <v>5452</v>
      </c>
      <c r="E216" s="57" t="s">
        <v>5423</v>
      </c>
      <c r="F216" s="57" t="s">
        <v>5455</v>
      </c>
      <c r="G216" s="57" t="s">
        <v>5413</v>
      </c>
      <c r="H216" s="57" t="s">
        <v>4590</v>
      </c>
      <c r="I216" s="57" t="n">
        <v>2405</v>
      </c>
      <c r="J216" s="57" t="n">
        <v>2405</v>
      </c>
      <c r="K216" s="57" t="s">
        <v>261</v>
      </c>
      <c r="L216" s="57" t="s">
        <v>5438</v>
      </c>
      <c r="M216" s="58" t="n">
        <v>4.0328804842197</v>
      </c>
    </row>
    <row r="217" customFormat="false" ht="15" hidden="false" customHeight="true" outlineLevel="0" collapsed="false">
      <c r="B217" s="57" t="s">
        <v>4708</v>
      </c>
      <c r="C217" s="57" t="s">
        <v>331</v>
      </c>
      <c r="D217" s="57" t="s">
        <v>5452</v>
      </c>
      <c r="E217" s="57" t="s">
        <v>5423</v>
      </c>
      <c r="F217" s="57" t="s">
        <v>5455</v>
      </c>
      <c r="G217" s="57" t="s">
        <v>5413</v>
      </c>
      <c r="H217" s="57" t="s">
        <v>4590</v>
      </c>
      <c r="I217" s="57" t="n">
        <v>2407</v>
      </c>
      <c r="J217" s="57" t="n">
        <v>2407</v>
      </c>
      <c r="K217" s="57" t="s">
        <v>261</v>
      </c>
      <c r="L217" s="57" t="s">
        <v>5484</v>
      </c>
      <c r="M217" s="58" t="n">
        <v>4.372139293298</v>
      </c>
    </row>
    <row r="218" customFormat="false" ht="15" hidden="false" customHeight="true" outlineLevel="0" collapsed="false">
      <c r="B218" s="57" t="s">
        <v>4708</v>
      </c>
      <c r="C218" s="57" t="s">
        <v>320</v>
      </c>
      <c r="D218" s="57" t="s">
        <v>4795</v>
      </c>
      <c r="E218" s="57" t="s">
        <v>5411</v>
      </c>
      <c r="F218" s="57" t="s">
        <v>5455</v>
      </c>
      <c r="G218" s="57" t="s">
        <v>5413</v>
      </c>
      <c r="H218" s="57" t="s">
        <v>4590</v>
      </c>
      <c r="I218" s="57" t="n">
        <v>115</v>
      </c>
      <c r="J218" s="57" t="n">
        <v>115</v>
      </c>
      <c r="K218" s="57" t="s">
        <v>4838</v>
      </c>
      <c r="L218" s="57" t="s">
        <v>281</v>
      </c>
      <c r="M218" s="58" t="n">
        <v>4.21216725688804</v>
      </c>
    </row>
    <row r="219" customFormat="false" ht="15" hidden="false" customHeight="true" outlineLevel="0" collapsed="false">
      <c r="B219" s="57" t="s">
        <v>4708</v>
      </c>
      <c r="C219" s="57" t="s">
        <v>320</v>
      </c>
      <c r="D219" s="57" t="s">
        <v>4795</v>
      </c>
      <c r="E219" s="57" t="s">
        <v>5411</v>
      </c>
      <c r="F219" s="57" t="s">
        <v>5455</v>
      </c>
      <c r="G219" s="57" t="s">
        <v>5413</v>
      </c>
      <c r="H219" s="57" t="s">
        <v>4590</v>
      </c>
      <c r="I219" s="57" t="n">
        <v>115</v>
      </c>
      <c r="J219" s="57" t="n">
        <v>115</v>
      </c>
      <c r="K219" s="57" t="s">
        <v>4838</v>
      </c>
      <c r="L219" s="57" t="s">
        <v>5414</v>
      </c>
      <c r="M219" s="58" t="n">
        <v>3.24738002087834</v>
      </c>
    </row>
    <row r="220" customFormat="false" ht="15" hidden="false" customHeight="true" outlineLevel="0" collapsed="false">
      <c r="B220" s="57" t="s">
        <v>4708</v>
      </c>
      <c r="C220" s="57" t="s">
        <v>320</v>
      </c>
      <c r="D220" s="57" t="s">
        <v>4795</v>
      </c>
      <c r="E220" s="57" t="s">
        <v>5411</v>
      </c>
      <c r="F220" s="57" t="s">
        <v>5455</v>
      </c>
      <c r="G220" s="57" t="s">
        <v>5413</v>
      </c>
      <c r="H220" s="57" t="s">
        <v>4590</v>
      </c>
      <c r="I220" s="57" t="n">
        <v>115</v>
      </c>
      <c r="J220" s="57" t="n">
        <v>115</v>
      </c>
      <c r="K220" s="57" t="s">
        <v>4838</v>
      </c>
      <c r="L220" s="57" t="s">
        <v>5419</v>
      </c>
      <c r="M220" s="58" t="n">
        <v>4.01453683505331</v>
      </c>
    </row>
    <row r="221" customFormat="false" ht="15" hidden="false" customHeight="true" outlineLevel="0" collapsed="false">
      <c r="B221" s="57" t="s">
        <v>4708</v>
      </c>
      <c r="C221" s="57" t="s">
        <v>320</v>
      </c>
      <c r="D221" s="57" t="s">
        <v>4795</v>
      </c>
      <c r="E221" s="57" t="s">
        <v>5411</v>
      </c>
      <c r="F221" s="57" t="s">
        <v>5455</v>
      </c>
      <c r="G221" s="57" t="s">
        <v>5413</v>
      </c>
      <c r="H221" s="57" t="s">
        <v>4590</v>
      </c>
      <c r="I221" s="57" t="n">
        <v>115</v>
      </c>
      <c r="J221" s="57" t="n">
        <v>115</v>
      </c>
      <c r="K221" s="57" t="s">
        <v>4838</v>
      </c>
      <c r="L221" s="57" t="s">
        <v>5456</v>
      </c>
      <c r="M221" s="58" t="n">
        <v>4.17508083754073</v>
      </c>
    </row>
    <row r="222" customFormat="false" ht="15" hidden="false" customHeight="true" outlineLevel="0" collapsed="false">
      <c r="B222" s="57" t="s">
        <v>4708</v>
      </c>
      <c r="C222" s="57" t="s">
        <v>320</v>
      </c>
      <c r="D222" s="57" t="s">
        <v>4795</v>
      </c>
      <c r="E222" s="57" t="s">
        <v>5411</v>
      </c>
      <c r="F222" s="57" t="s">
        <v>5455</v>
      </c>
      <c r="G222" s="57" t="s">
        <v>5413</v>
      </c>
      <c r="H222" s="57" t="s">
        <v>4590</v>
      </c>
      <c r="I222" s="57" t="n">
        <v>115</v>
      </c>
      <c r="J222" s="57" t="n">
        <v>115</v>
      </c>
      <c r="K222" s="57" t="s">
        <v>4838</v>
      </c>
      <c r="L222" s="57" t="s">
        <v>5442</v>
      </c>
      <c r="M222" s="58" t="n">
        <v>3.8063718945999</v>
      </c>
    </row>
    <row r="223" customFormat="false" ht="15" hidden="false" customHeight="true" outlineLevel="0" collapsed="false">
      <c r="B223" s="57" t="s">
        <v>4708</v>
      </c>
      <c r="C223" s="57" t="s">
        <v>320</v>
      </c>
      <c r="D223" s="57" t="s">
        <v>4795</v>
      </c>
      <c r="E223" s="57" t="s">
        <v>5411</v>
      </c>
      <c r="F223" s="57" t="s">
        <v>5455</v>
      </c>
      <c r="G223" s="57" t="s">
        <v>5413</v>
      </c>
      <c r="H223" s="57" t="s">
        <v>4590</v>
      </c>
      <c r="I223" s="57" t="n">
        <v>116</v>
      </c>
      <c r="J223" s="57" t="n">
        <v>116</v>
      </c>
      <c r="K223" s="57" t="s">
        <v>261</v>
      </c>
      <c r="L223" s="57" t="s">
        <v>281</v>
      </c>
      <c r="M223" s="58" t="n">
        <v>3.43081171153418</v>
      </c>
    </row>
    <row r="224" customFormat="false" ht="15" hidden="false" customHeight="true" outlineLevel="0" collapsed="false">
      <c r="B224" s="57" t="s">
        <v>4708</v>
      </c>
      <c r="C224" s="57" t="s">
        <v>320</v>
      </c>
      <c r="D224" s="57" t="s">
        <v>4795</v>
      </c>
      <c r="E224" s="57" t="s">
        <v>5411</v>
      </c>
      <c r="F224" s="57" t="s">
        <v>5455</v>
      </c>
      <c r="G224" s="57" t="s">
        <v>5413</v>
      </c>
      <c r="H224" s="57" t="s">
        <v>4590</v>
      </c>
      <c r="I224" s="57" t="n">
        <v>116</v>
      </c>
      <c r="J224" s="57" t="n">
        <v>116</v>
      </c>
      <c r="K224" s="57" t="s">
        <v>261</v>
      </c>
      <c r="L224" s="57" t="s">
        <v>5414</v>
      </c>
      <c r="M224" s="58" t="n">
        <v>3.29704473733677</v>
      </c>
    </row>
    <row r="225" customFormat="false" ht="15" hidden="false" customHeight="true" outlineLevel="0" collapsed="false">
      <c r="B225" s="57" t="s">
        <v>4708</v>
      </c>
      <c r="C225" s="57" t="s">
        <v>320</v>
      </c>
      <c r="D225" s="57" t="s">
        <v>4795</v>
      </c>
      <c r="E225" s="57" t="s">
        <v>5411</v>
      </c>
      <c r="F225" s="57" t="s">
        <v>5455</v>
      </c>
      <c r="G225" s="57" t="s">
        <v>5413</v>
      </c>
      <c r="H225" s="57" t="s">
        <v>4590</v>
      </c>
      <c r="I225" s="57" t="n">
        <v>116</v>
      </c>
      <c r="J225" s="57" t="n">
        <v>116</v>
      </c>
      <c r="K225" s="57" t="s">
        <v>261</v>
      </c>
      <c r="L225" s="57" t="s">
        <v>5438</v>
      </c>
      <c r="M225" s="58" t="n">
        <v>2.99291596941843</v>
      </c>
    </row>
    <row r="226" customFormat="false" ht="15" hidden="false" customHeight="true" outlineLevel="0" collapsed="false">
      <c r="B226" s="57" t="s">
        <v>4708</v>
      </c>
      <c r="C226" s="57" t="s">
        <v>320</v>
      </c>
      <c r="D226" s="57" t="s">
        <v>4840</v>
      </c>
      <c r="E226" s="57" t="s">
        <v>5411</v>
      </c>
      <c r="F226" s="57" t="s">
        <v>5455</v>
      </c>
      <c r="G226" s="57" t="s">
        <v>5413</v>
      </c>
      <c r="H226" s="57" t="s">
        <v>4590</v>
      </c>
      <c r="I226" s="57" t="n">
        <v>115</v>
      </c>
      <c r="J226" s="57" t="n">
        <v>115</v>
      </c>
      <c r="K226" s="57" t="s">
        <v>4838</v>
      </c>
      <c r="L226" s="57" t="s">
        <v>5414</v>
      </c>
      <c r="M226" s="58" t="n">
        <v>3.41985379804459</v>
      </c>
    </row>
    <row r="227" customFormat="false" ht="15" hidden="false" customHeight="true" outlineLevel="0" collapsed="false">
      <c r="B227" s="57" t="s">
        <v>4708</v>
      </c>
      <c r="C227" s="57" t="s">
        <v>320</v>
      </c>
      <c r="D227" s="57" t="s">
        <v>4840</v>
      </c>
      <c r="E227" s="57" t="s">
        <v>5411</v>
      </c>
      <c r="F227" s="57" t="s">
        <v>5455</v>
      </c>
      <c r="G227" s="57" t="s">
        <v>5413</v>
      </c>
      <c r="H227" s="57" t="s">
        <v>4590</v>
      </c>
      <c r="I227" s="57" t="n">
        <v>116</v>
      </c>
      <c r="J227" s="57" t="n">
        <v>116</v>
      </c>
      <c r="K227" s="57" t="s">
        <v>261</v>
      </c>
      <c r="L227" s="57" t="s">
        <v>281</v>
      </c>
      <c r="M227" s="58" t="n">
        <v>4.46450534774015</v>
      </c>
    </row>
    <row r="228" customFormat="false" ht="15" hidden="false" customHeight="true" outlineLevel="0" collapsed="false">
      <c r="B228" s="57" t="s">
        <v>4708</v>
      </c>
      <c r="C228" s="57" t="s">
        <v>320</v>
      </c>
      <c r="D228" s="57" t="s">
        <v>4840</v>
      </c>
      <c r="E228" s="57" t="s">
        <v>5411</v>
      </c>
      <c r="F228" s="57" t="s">
        <v>5455</v>
      </c>
      <c r="G228" s="57" t="s">
        <v>5413</v>
      </c>
      <c r="H228" s="57" t="s">
        <v>4590</v>
      </c>
      <c r="I228" s="57" t="n">
        <v>116</v>
      </c>
      <c r="J228" s="57" t="n">
        <v>116</v>
      </c>
      <c r="K228" s="57" t="s">
        <v>261</v>
      </c>
      <c r="L228" s="57" t="s">
        <v>5414</v>
      </c>
      <c r="M228" s="58" t="n">
        <v>4.35025160191916</v>
      </c>
    </row>
    <row r="229" customFormat="false" ht="15" hidden="false" customHeight="true" outlineLevel="0" collapsed="false">
      <c r="B229" s="57" t="s">
        <v>4708</v>
      </c>
      <c r="C229" s="57" t="s">
        <v>320</v>
      </c>
      <c r="D229" s="57" t="s">
        <v>4840</v>
      </c>
      <c r="E229" s="57" t="s">
        <v>5411</v>
      </c>
      <c r="F229" s="57" t="s">
        <v>5455</v>
      </c>
      <c r="G229" s="57" t="s">
        <v>5413</v>
      </c>
      <c r="H229" s="57" t="s">
        <v>4590</v>
      </c>
      <c r="I229" s="57" t="n">
        <v>116</v>
      </c>
      <c r="J229" s="57" t="n">
        <v>116</v>
      </c>
      <c r="K229" s="57" t="s">
        <v>261</v>
      </c>
      <c r="L229" s="57" t="s">
        <v>5438</v>
      </c>
      <c r="M229" s="58" t="n">
        <v>3.67540161070869</v>
      </c>
    </row>
    <row r="230" customFormat="false" ht="15" hidden="false" customHeight="true" outlineLevel="0" collapsed="false">
      <c r="B230" s="57" t="s">
        <v>4708</v>
      </c>
      <c r="C230" s="57" t="s">
        <v>320</v>
      </c>
      <c r="D230" s="57" t="s">
        <v>4840</v>
      </c>
      <c r="E230" s="57" t="s">
        <v>5411</v>
      </c>
      <c r="F230" s="57" t="s">
        <v>389</v>
      </c>
      <c r="G230" s="57" t="s">
        <v>282</v>
      </c>
      <c r="H230" s="57" t="s">
        <v>4935</v>
      </c>
      <c r="I230" s="57" t="n">
        <v>141</v>
      </c>
      <c r="J230" s="57" t="n">
        <v>141</v>
      </c>
      <c r="K230" s="57" t="s">
        <v>5454</v>
      </c>
      <c r="L230" s="57" t="s">
        <v>5505</v>
      </c>
      <c r="M230" s="58" t="n">
        <v>4.29078384447407</v>
      </c>
    </row>
    <row r="231" customFormat="false" ht="15" hidden="false" customHeight="true" outlineLevel="0" collapsed="false">
      <c r="B231" s="57" t="s">
        <v>4708</v>
      </c>
      <c r="C231" s="57" t="s">
        <v>320</v>
      </c>
      <c r="D231" s="57" t="s">
        <v>4840</v>
      </c>
      <c r="E231" s="57" t="s">
        <v>5411</v>
      </c>
      <c r="F231" s="57" t="s">
        <v>389</v>
      </c>
      <c r="G231" s="57" t="s">
        <v>282</v>
      </c>
      <c r="H231" s="57" t="s">
        <v>4935</v>
      </c>
      <c r="I231" s="57" t="n">
        <v>144</v>
      </c>
      <c r="J231" s="57" t="n">
        <v>144</v>
      </c>
      <c r="K231" s="57" t="s">
        <v>5418</v>
      </c>
      <c r="L231" s="57" t="s">
        <v>5426</v>
      </c>
      <c r="M231" s="58" t="n">
        <v>4.40027612769927</v>
      </c>
    </row>
    <row r="232" customFormat="false" ht="15" hidden="false" customHeight="true" outlineLevel="0" collapsed="false">
      <c r="B232" s="57" t="s">
        <v>4708</v>
      </c>
      <c r="C232" s="57" t="s">
        <v>320</v>
      </c>
      <c r="D232" s="57" t="s">
        <v>4840</v>
      </c>
      <c r="E232" s="57" t="s">
        <v>5411</v>
      </c>
      <c r="F232" s="57" t="s">
        <v>389</v>
      </c>
      <c r="G232" s="57" t="s">
        <v>282</v>
      </c>
      <c r="H232" s="57" t="s">
        <v>4935</v>
      </c>
      <c r="I232" s="57" t="n">
        <v>145</v>
      </c>
      <c r="J232" s="57" t="n">
        <v>145</v>
      </c>
      <c r="K232" s="57" t="s">
        <v>5418</v>
      </c>
      <c r="L232" s="57" t="s">
        <v>5485</v>
      </c>
      <c r="M232" s="58" t="n">
        <v>4.20202724884073</v>
      </c>
    </row>
    <row r="233" customFormat="false" ht="15" hidden="false" customHeight="true" outlineLevel="0" collapsed="false">
      <c r="B233" s="57" t="s">
        <v>4708</v>
      </c>
      <c r="C233" s="57" t="s">
        <v>320</v>
      </c>
      <c r="D233" s="57" t="s">
        <v>4838</v>
      </c>
      <c r="E233" s="57" t="s">
        <v>5411</v>
      </c>
      <c r="F233" s="57" t="s">
        <v>5455</v>
      </c>
      <c r="G233" s="57" t="s">
        <v>5413</v>
      </c>
      <c r="H233" s="57" t="s">
        <v>4590</v>
      </c>
      <c r="I233" s="57" t="n">
        <v>115</v>
      </c>
      <c r="J233" s="57" t="n">
        <v>115</v>
      </c>
      <c r="K233" s="57" t="s">
        <v>4838</v>
      </c>
      <c r="L233" s="57" t="s">
        <v>5414</v>
      </c>
      <c r="M233" s="58" t="n">
        <v>3.58662097244747</v>
      </c>
    </row>
    <row r="234" customFormat="false" ht="15" hidden="false" customHeight="true" outlineLevel="0" collapsed="false">
      <c r="B234" s="57" t="s">
        <v>4708</v>
      </c>
      <c r="C234" s="57" t="s">
        <v>320</v>
      </c>
      <c r="D234" s="57" t="s">
        <v>4838</v>
      </c>
      <c r="E234" s="57" t="s">
        <v>5411</v>
      </c>
      <c r="F234" s="57" t="s">
        <v>389</v>
      </c>
      <c r="G234" s="57" t="s">
        <v>282</v>
      </c>
      <c r="H234" s="57" t="s">
        <v>4935</v>
      </c>
      <c r="I234" s="57" t="n">
        <v>141</v>
      </c>
      <c r="J234" s="57" t="n">
        <v>141</v>
      </c>
      <c r="K234" s="57" t="s">
        <v>5454</v>
      </c>
      <c r="L234" s="57" t="s">
        <v>5505</v>
      </c>
      <c r="M234" s="58" t="n">
        <v>4.18221257231146</v>
      </c>
    </row>
    <row r="235" customFormat="false" ht="15" hidden="false" customHeight="true" outlineLevel="0" collapsed="false">
      <c r="B235" s="57" t="s">
        <v>4708</v>
      </c>
      <c r="C235" s="57" t="s">
        <v>320</v>
      </c>
      <c r="D235" s="57" t="s">
        <v>4838</v>
      </c>
      <c r="E235" s="57" t="s">
        <v>5411</v>
      </c>
      <c r="F235" s="57" t="s">
        <v>389</v>
      </c>
      <c r="G235" s="57" t="s">
        <v>282</v>
      </c>
      <c r="H235" s="57" t="s">
        <v>4935</v>
      </c>
      <c r="I235" s="57" t="n">
        <v>144</v>
      </c>
      <c r="J235" s="57" t="n">
        <v>144</v>
      </c>
      <c r="K235" s="57" t="s">
        <v>5418</v>
      </c>
      <c r="L235" s="57" t="s">
        <v>5028</v>
      </c>
      <c r="M235" s="58" t="n">
        <v>4.37290475542288</v>
      </c>
    </row>
    <row r="236" customFormat="false" ht="15" hidden="false" customHeight="true" outlineLevel="0" collapsed="false">
      <c r="B236" s="57" t="s">
        <v>4708</v>
      </c>
      <c r="C236" s="57" t="s">
        <v>320</v>
      </c>
      <c r="D236" s="57" t="s">
        <v>4838</v>
      </c>
      <c r="E236" s="57" t="s">
        <v>5411</v>
      </c>
      <c r="F236" s="57" t="s">
        <v>389</v>
      </c>
      <c r="G236" s="57" t="s">
        <v>282</v>
      </c>
      <c r="H236" s="57" t="s">
        <v>4935</v>
      </c>
      <c r="I236" s="57" t="n">
        <v>144</v>
      </c>
      <c r="J236" s="57" t="n">
        <v>144</v>
      </c>
      <c r="K236" s="57" t="s">
        <v>5418</v>
      </c>
      <c r="L236" s="57" t="s">
        <v>5426</v>
      </c>
      <c r="M236" s="58" t="n">
        <v>3.96864586477555</v>
      </c>
    </row>
    <row r="237" customFormat="false" ht="15" hidden="false" customHeight="true" outlineLevel="0" collapsed="false">
      <c r="B237" s="57" t="s">
        <v>4708</v>
      </c>
      <c r="C237" s="57" t="s">
        <v>320</v>
      </c>
      <c r="D237" s="57" t="s">
        <v>4866</v>
      </c>
      <c r="E237" s="57" t="s">
        <v>5411</v>
      </c>
      <c r="F237" s="57" t="s">
        <v>5455</v>
      </c>
      <c r="G237" s="57" t="s">
        <v>5413</v>
      </c>
      <c r="H237" s="57" t="s">
        <v>4590</v>
      </c>
      <c r="I237" s="57" t="n">
        <v>115</v>
      </c>
      <c r="J237" s="57" t="n">
        <v>115</v>
      </c>
      <c r="K237" s="57" t="s">
        <v>4838</v>
      </c>
      <c r="L237" s="57" t="s">
        <v>5414</v>
      </c>
      <c r="M237" s="58" t="n">
        <v>3.72114726932435</v>
      </c>
    </row>
    <row r="238" customFormat="false" ht="15" hidden="false" customHeight="true" outlineLevel="0" collapsed="false">
      <c r="B238" s="57" t="s">
        <v>4708</v>
      </c>
      <c r="C238" s="57" t="s">
        <v>320</v>
      </c>
      <c r="D238" s="57" t="s">
        <v>4866</v>
      </c>
      <c r="E238" s="57" t="s">
        <v>5411</v>
      </c>
      <c r="F238" s="57" t="s">
        <v>389</v>
      </c>
      <c r="G238" s="57" t="s">
        <v>282</v>
      </c>
      <c r="H238" s="57" t="s">
        <v>4935</v>
      </c>
      <c r="I238" s="57" t="n">
        <v>144</v>
      </c>
      <c r="J238" s="57" t="n">
        <v>144</v>
      </c>
      <c r="K238" s="57" t="s">
        <v>5418</v>
      </c>
      <c r="L238" s="57" t="s">
        <v>5426</v>
      </c>
      <c r="M238" s="58" t="n">
        <v>4.18887634097739</v>
      </c>
    </row>
    <row r="239" customFormat="false" ht="15" hidden="false" customHeight="true" outlineLevel="0" collapsed="false">
      <c r="B239" s="57" t="s">
        <v>4708</v>
      </c>
      <c r="C239" s="57" t="s">
        <v>345</v>
      </c>
      <c r="D239" s="57" t="s">
        <v>4840</v>
      </c>
      <c r="E239" s="57" t="s">
        <v>5423</v>
      </c>
      <c r="F239" s="57" t="s">
        <v>530</v>
      </c>
      <c r="G239" s="57" t="s">
        <v>282</v>
      </c>
      <c r="H239" s="57" t="s">
        <v>5005</v>
      </c>
      <c r="I239" s="57" t="n">
        <v>287</v>
      </c>
      <c r="J239" s="57" t="n">
        <v>287</v>
      </c>
      <c r="K239" s="57" t="s">
        <v>5418</v>
      </c>
      <c r="L239" s="57" t="s">
        <v>5485</v>
      </c>
      <c r="M239" s="58" t="n">
        <v>4.4427178618499</v>
      </c>
    </row>
    <row r="240" customFormat="false" ht="15" hidden="false" customHeight="true" outlineLevel="0" collapsed="false">
      <c r="B240" s="57" t="s">
        <v>4708</v>
      </c>
      <c r="C240" s="57" t="s">
        <v>345</v>
      </c>
      <c r="D240" s="57" t="s">
        <v>5028</v>
      </c>
      <c r="E240" s="57" t="s">
        <v>5423</v>
      </c>
      <c r="F240" s="57" t="s">
        <v>530</v>
      </c>
      <c r="G240" s="57" t="s">
        <v>282</v>
      </c>
      <c r="H240" s="57" t="s">
        <v>5005</v>
      </c>
      <c r="I240" s="57" t="n">
        <v>287</v>
      </c>
      <c r="J240" s="57" t="n">
        <v>287</v>
      </c>
      <c r="K240" s="57" t="s">
        <v>5418</v>
      </c>
      <c r="L240" s="57" t="s">
        <v>4838</v>
      </c>
      <c r="M240" s="58" t="n">
        <v>4.17691632666972</v>
      </c>
    </row>
    <row r="241" customFormat="false" ht="15" hidden="false" customHeight="true" outlineLevel="0" collapsed="false">
      <c r="B241" s="57" t="s">
        <v>4708</v>
      </c>
      <c r="C241" s="57" t="s">
        <v>345</v>
      </c>
      <c r="D241" s="57" t="s">
        <v>5028</v>
      </c>
      <c r="E241" s="57" t="s">
        <v>5423</v>
      </c>
      <c r="F241" s="57" t="s">
        <v>530</v>
      </c>
      <c r="G241" s="57" t="s">
        <v>282</v>
      </c>
      <c r="H241" s="57" t="s">
        <v>5005</v>
      </c>
      <c r="I241" s="57" t="n">
        <v>287</v>
      </c>
      <c r="J241" s="57" t="n">
        <v>287</v>
      </c>
      <c r="K241" s="57" t="s">
        <v>5418</v>
      </c>
      <c r="L241" s="57" t="s">
        <v>4866</v>
      </c>
      <c r="M241" s="58" t="n">
        <v>4.11930892262285</v>
      </c>
    </row>
    <row r="242" customFormat="false" ht="15" hidden="false" customHeight="true" outlineLevel="0" collapsed="false">
      <c r="B242" s="57" t="s">
        <v>4708</v>
      </c>
      <c r="C242" s="57" t="s">
        <v>345</v>
      </c>
      <c r="D242" s="57" t="s">
        <v>5028</v>
      </c>
      <c r="E242" s="57" t="s">
        <v>5423</v>
      </c>
      <c r="F242" s="57" t="s">
        <v>530</v>
      </c>
      <c r="G242" s="57" t="s">
        <v>282</v>
      </c>
      <c r="H242" s="57" t="s">
        <v>5005</v>
      </c>
      <c r="I242" s="57" t="n">
        <v>287</v>
      </c>
      <c r="J242" s="57" t="n">
        <v>287</v>
      </c>
      <c r="K242" s="57" t="s">
        <v>5418</v>
      </c>
      <c r="L242" s="57" t="s">
        <v>5028</v>
      </c>
      <c r="M242" s="58" t="n">
        <v>4.17202420894223</v>
      </c>
    </row>
    <row r="243" customFormat="false" ht="15" hidden="false" customHeight="true" outlineLevel="0" collapsed="false">
      <c r="B243" s="57" t="s">
        <v>4708</v>
      </c>
      <c r="C243" s="57" t="s">
        <v>345</v>
      </c>
      <c r="D243" s="57" t="s">
        <v>5028</v>
      </c>
      <c r="E243" s="57" t="s">
        <v>5423</v>
      </c>
      <c r="F243" s="57" t="s">
        <v>530</v>
      </c>
      <c r="G243" s="57" t="s">
        <v>282</v>
      </c>
      <c r="H243" s="57" t="s">
        <v>5005</v>
      </c>
      <c r="I243" s="57" t="n">
        <v>287</v>
      </c>
      <c r="J243" s="57" t="n">
        <v>287</v>
      </c>
      <c r="K243" s="57" t="s">
        <v>5418</v>
      </c>
      <c r="L243" s="57" t="s">
        <v>5485</v>
      </c>
      <c r="M243" s="58" t="n">
        <v>3.03057618284051</v>
      </c>
    </row>
    <row r="244" customFormat="false" ht="15" hidden="false" customHeight="true" outlineLevel="0" collapsed="false">
      <c r="B244" s="57" t="s">
        <v>4708</v>
      </c>
      <c r="C244" s="57" t="s">
        <v>345</v>
      </c>
      <c r="D244" s="57" t="s">
        <v>5028</v>
      </c>
      <c r="E244" s="57" t="s">
        <v>5423</v>
      </c>
      <c r="F244" s="57" t="s">
        <v>530</v>
      </c>
      <c r="G244" s="57" t="s">
        <v>282</v>
      </c>
      <c r="H244" s="57" t="s">
        <v>5005</v>
      </c>
      <c r="I244" s="57" t="n">
        <v>288</v>
      </c>
      <c r="J244" s="57" t="n">
        <v>288</v>
      </c>
      <c r="K244" s="57" t="s">
        <v>5428</v>
      </c>
      <c r="L244" s="57" t="s">
        <v>4795</v>
      </c>
      <c r="M244" s="58" t="n">
        <v>4.38236648399015</v>
      </c>
    </row>
    <row r="245" customFormat="false" ht="15" hidden="false" customHeight="true" outlineLevel="0" collapsed="false">
      <c r="B245" s="57" t="s">
        <v>4708</v>
      </c>
      <c r="C245" s="57" t="s">
        <v>345</v>
      </c>
      <c r="D245" s="57" t="s">
        <v>5452</v>
      </c>
      <c r="E245" s="57" t="s">
        <v>5423</v>
      </c>
      <c r="F245" s="57" t="s">
        <v>530</v>
      </c>
      <c r="G245" s="57" t="s">
        <v>282</v>
      </c>
      <c r="H245" s="57" t="s">
        <v>5005</v>
      </c>
      <c r="I245" s="57" t="n">
        <v>287</v>
      </c>
      <c r="J245" s="57" t="n">
        <v>287</v>
      </c>
      <c r="K245" s="57" t="s">
        <v>5418</v>
      </c>
      <c r="L245" s="57" t="s">
        <v>4840</v>
      </c>
      <c r="M245" s="58" t="n">
        <v>4.47093994591744</v>
      </c>
    </row>
    <row r="246" customFormat="false" ht="15" hidden="false" customHeight="true" outlineLevel="0" collapsed="false">
      <c r="B246" s="57" t="s">
        <v>4708</v>
      </c>
      <c r="C246" s="57" t="s">
        <v>345</v>
      </c>
      <c r="D246" s="57" t="s">
        <v>5452</v>
      </c>
      <c r="E246" s="57" t="s">
        <v>5423</v>
      </c>
      <c r="F246" s="57" t="s">
        <v>530</v>
      </c>
      <c r="G246" s="57" t="s">
        <v>282</v>
      </c>
      <c r="H246" s="57" t="s">
        <v>5005</v>
      </c>
      <c r="I246" s="57" t="n">
        <v>287</v>
      </c>
      <c r="J246" s="57" t="n">
        <v>287</v>
      </c>
      <c r="K246" s="57" t="s">
        <v>5418</v>
      </c>
      <c r="L246" s="57" t="s">
        <v>4838</v>
      </c>
      <c r="M246" s="58" t="n">
        <v>3.50959741280963</v>
      </c>
    </row>
    <row r="247" customFormat="false" ht="15" hidden="false" customHeight="true" outlineLevel="0" collapsed="false">
      <c r="B247" s="57" t="s">
        <v>4708</v>
      </c>
      <c r="C247" s="57" t="s">
        <v>345</v>
      </c>
      <c r="D247" s="57" t="s">
        <v>5452</v>
      </c>
      <c r="E247" s="57" t="s">
        <v>5423</v>
      </c>
      <c r="F247" s="57" t="s">
        <v>530</v>
      </c>
      <c r="G247" s="57" t="s">
        <v>282</v>
      </c>
      <c r="H247" s="57" t="s">
        <v>5005</v>
      </c>
      <c r="I247" s="57" t="n">
        <v>287</v>
      </c>
      <c r="J247" s="57" t="n">
        <v>287</v>
      </c>
      <c r="K247" s="57" t="s">
        <v>5418</v>
      </c>
      <c r="L247" s="57" t="s">
        <v>4866</v>
      </c>
      <c r="M247" s="58" t="n">
        <v>3.23441957698752</v>
      </c>
    </row>
    <row r="248" customFormat="false" ht="15" hidden="false" customHeight="true" outlineLevel="0" collapsed="false">
      <c r="B248" s="57" t="s">
        <v>4708</v>
      </c>
      <c r="C248" s="57" t="s">
        <v>345</v>
      </c>
      <c r="D248" s="57" t="s">
        <v>5452</v>
      </c>
      <c r="E248" s="57" t="s">
        <v>5423</v>
      </c>
      <c r="F248" s="57" t="s">
        <v>530</v>
      </c>
      <c r="G248" s="57" t="s">
        <v>282</v>
      </c>
      <c r="H248" s="57" t="s">
        <v>5005</v>
      </c>
      <c r="I248" s="57" t="n">
        <v>287</v>
      </c>
      <c r="J248" s="57" t="n">
        <v>287</v>
      </c>
      <c r="K248" s="57" t="s">
        <v>5418</v>
      </c>
      <c r="L248" s="57" t="s">
        <v>5028</v>
      </c>
      <c r="M248" s="58" t="n">
        <v>4.24967834076886</v>
      </c>
    </row>
    <row r="249" customFormat="false" ht="15" hidden="false" customHeight="true" outlineLevel="0" collapsed="false">
      <c r="B249" s="57" t="s">
        <v>4708</v>
      </c>
      <c r="C249" s="57" t="s">
        <v>345</v>
      </c>
      <c r="D249" s="57" t="s">
        <v>5452</v>
      </c>
      <c r="E249" s="57" t="s">
        <v>5423</v>
      </c>
      <c r="F249" s="57" t="s">
        <v>530</v>
      </c>
      <c r="G249" s="57" t="s">
        <v>282</v>
      </c>
      <c r="H249" s="57" t="s">
        <v>5005</v>
      </c>
      <c r="I249" s="57" t="n">
        <v>287</v>
      </c>
      <c r="J249" s="57" t="n">
        <v>287</v>
      </c>
      <c r="K249" s="57" t="s">
        <v>5418</v>
      </c>
      <c r="L249" s="57" t="s">
        <v>5485</v>
      </c>
      <c r="M249" s="58" t="n">
        <v>3.47773058185939</v>
      </c>
    </row>
    <row r="250" customFormat="false" ht="15" hidden="false" customHeight="true" outlineLevel="0" collapsed="false">
      <c r="B250" s="57" t="s">
        <v>4708</v>
      </c>
      <c r="C250" s="57" t="s">
        <v>345</v>
      </c>
      <c r="D250" s="57" t="s">
        <v>5452</v>
      </c>
      <c r="E250" s="57" t="s">
        <v>5423</v>
      </c>
      <c r="F250" s="57" t="s">
        <v>530</v>
      </c>
      <c r="G250" s="57" t="s">
        <v>282</v>
      </c>
      <c r="H250" s="57" t="s">
        <v>5005</v>
      </c>
      <c r="I250" s="57" t="n">
        <v>288</v>
      </c>
      <c r="J250" s="57" t="n">
        <v>288</v>
      </c>
      <c r="K250" s="57" t="s">
        <v>5428</v>
      </c>
      <c r="L250" s="57" t="s">
        <v>4795</v>
      </c>
      <c r="M250" s="58" t="n">
        <v>3.63781225463879</v>
      </c>
    </row>
    <row r="251" customFormat="false" ht="15" hidden="false" customHeight="true" outlineLevel="0" collapsed="false">
      <c r="B251" s="57" t="s">
        <v>4708</v>
      </c>
      <c r="C251" s="57" t="s">
        <v>345</v>
      </c>
      <c r="D251" s="57" t="s">
        <v>5452</v>
      </c>
      <c r="E251" s="57" t="s">
        <v>5423</v>
      </c>
      <c r="F251" s="57" t="s">
        <v>530</v>
      </c>
      <c r="G251" s="57" t="s">
        <v>282</v>
      </c>
      <c r="H251" s="57" t="s">
        <v>5005</v>
      </c>
      <c r="I251" s="57" t="n">
        <v>288</v>
      </c>
      <c r="J251" s="57" t="n">
        <v>288</v>
      </c>
      <c r="K251" s="57" t="s">
        <v>5428</v>
      </c>
      <c r="L251" s="57" t="s">
        <v>4840</v>
      </c>
      <c r="M251" s="58" t="n">
        <v>3.51244387855522</v>
      </c>
    </row>
    <row r="252" customFormat="false" ht="15" hidden="false" customHeight="true" outlineLevel="0" collapsed="false">
      <c r="B252" s="57" t="s">
        <v>4708</v>
      </c>
      <c r="C252" s="57" t="s">
        <v>345</v>
      </c>
      <c r="D252" s="57" t="s">
        <v>5452</v>
      </c>
      <c r="E252" s="57" t="s">
        <v>5423</v>
      </c>
      <c r="F252" s="57" t="s">
        <v>530</v>
      </c>
      <c r="G252" s="57" t="s">
        <v>282</v>
      </c>
      <c r="H252" s="57" t="s">
        <v>5005</v>
      </c>
      <c r="I252" s="57" t="n">
        <v>288</v>
      </c>
      <c r="J252" s="57" t="n">
        <v>288</v>
      </c>
      <c r="K252" s="57" t="s">
        <v>5428</v>
      </c>
      <c r="L252" s="57" t="s">
        <v>5028</v>
      </c>
      <c r="M252" s="58" t="n">
        <v>3.733013394029</v>
      </c>
    </row>
    <row r="253" customFormat="false" ht="15" hidden="false" customHeight="true" outlineLevel="0" collapsed="false">
      <c r="B253" s="57" t="s">
        <v>4708</v>
      </c>
      <c r="C253" s="57" t="s">
        <v>345</v>
      </c>
      <c r="D253" s="57" t="s">
        <v>5452</v>
      </c>
      <c r="E253" s="57" t="s">
        <v>5423</v>
      </c>
      <c r="F253" s="57" t="s">
        <v>530</v>
      </c>
      <c r="G253" s="57" t="s">
        <v>282</v>
      </c>
      <c r="H253" s="57" t="s">
        <v>5005</v>
      </c>
      <c r="I253" s="57" t="n">
        <v>288</v>
      </c>
      <c r="J253" s="57" t="n">
        <v>288</v>
      </c>
      <c r="K253" s="57" t="s">
        <v>5428</v>
      </c>
      <c r="L253" s="57" t="s">
        <v>5030</v>
      </c>
      <c r="M253" s="58" t="n">
        <v>4.21524293487339</v>
      </c>
    </row>
    <row r="254" customFormat="false" ht="15" hidden="false" customHeight="true" outlineLevel="0" collapsed="false">
      <c r="B254" s="57" t="s">
        <v>4708</v>
      </c>
      <c r="C254" s="57" t="s">
        <v>345</v>
      </c>
      <c r="D254" s="57" t="s">
        <v>5452</v>
      </c>
      <c r="E254" s="57" t="s">
        <v>5423</v>
      </c>
      <c r="F254" s="57" t="s">
        <v>530</v>
      </c>
      <c r="G254" s="57" t="s">
        <v>282</v>
      </c>
      <c r="H254" s="57" t="s">
        <v>5005</v>
      </c>
      <c r="I254" s="57" t="n">
        <v>288</v>
      </c>
      <c r="J254" s="57" t="n">
        <v>288</v>
      </c>
      <c r="K254" s="57" t="s">
        <v>5428</v>
      </c>
      <c r="L254" s="57" t="s">
        <v>5431</v>
      </c>
      <c r="M254" s="58" t="n">
        <v>3.69290684962404</v>
      </c>
    </row>
    <row r="255" customFormat="false" ht="15" hidden="false" customHeight="true" outlineLevel="0" collapsed="false">
      <c r="B255" s="57" t="s">
        <v>4679</v>
      </c>
      <c r="C255" s="57" t="s">
        <v>350</v>
      </c>
      <c r="D255" s="57" t="s">
        <v>4795</v>
      </c>
      <c r="E255" s="57" t="s">
        <v>5440</v>
      </c>
      <c r="F255" s="57" t="s">
        <v>5412</v>
      </c>
      <c r="G255" s="57" t="s">
        <v>5413</v>
      </c>
      <c r="H255" s="57" t="s">
        <v>4961</v>
      </c>
      <c r="I255" s="57" t="n">
        <v>432</v>
      </c>
      <c r="J255" s="57" t="n">
        <v>432</v>
      </c>
      <c r="K255" s="57" t="s">
        <v>261</v>
      </c>
      <c r="L255" s="57" t="s">
        <v>5438</v>
      </c>
      <c r="M255" s="58" t="n">
        <v>4.17555852551487</v>
      </c>
    </row>
    <row r="256" customFormat="false" ht="15" hidden="false" customHeight="true" outlineLevel="0" collapsed="false">
      <c r="B256" s="57" t="s">
        <v>4679</v>
      </c>
      <c r="C256" s="57" t="s">
        <v>350</v>
      </c>
      <c r="D256" s="57" t="s">
        <v>4840</v>
      </c>
      <c r="E256" s="57" t="s">
        <v>5440</v>
      </c>
      <c r="F256" s="57" t="s">
        <v>5412</v>
      </c>
      <c r="G256" s="57" t="s">
        <v>5413</v>
      </c>
      <c r="H256" s="57" t="s">
        <v>4961</v>
      </c>
      <c r="I256" s="57" t="n">
        <v>93</v>
      </c>
      <c r="J256" s="57" t="n">
        <v>93</v>
      </c>
      <c r="K256" s="57" t="s">
        <v>4885</v>
      </c>
      <c r="L256" s="57" t="s">
        <v>5414</v>
      </c>
      <c r="M256" s="58" t="n">
        <v>3.43273506114295</v>
      </c>
    </row>
    <row r="257" customFormat="false" ht="15" hidden="false" customHeight="true" outlineLevel="0" collapsed="false">
      <c r="B257" s="57" t="s">
        <v>4679</v>
      </c>
      <c r="C257" s="57" t="s">
        <v>350</v>
      </c>
      <c r="D257" s="57" t="s">
        <v>4838</v>
      </c>
      <c r="E257" s="57" t="s">
        <v>5440</v>
      </c>
      <c r="F257" s="57" t="s">
        <v>5412</v>
      </c>
      <c r="G257" s="57" t="s">
        <v>5413</v>
      </c>
      <c r="H257" s="57" t="s">
        <v>4961</v>
      </c>
      <c r="I257" s="57" t="n">
        <v>93</v>
      </c>
      <c r="J257" s="57" t="n">
        <v>93</v>
      </c>
      <c r="K257" s="57" t="s">
        <v>4885</v>
      </c>
      <c r="L257" s="57" t="s">
        <v>5414</v>
      </c>
      <c r="M257" s="58" t="n">
        <v>3.69557167431509</v>
      </c>
    </row>
    <row r="258" customFormat="false" ht="15" hidden="false" customHeight="true" outlineLevel="0" collapsed="false">
      <c r="B258" s="57" t="s">
        <v>4679</v>
      </c>
      <c r="C258" s="57" t="s">
        <v>350</v>
      </c>
      <c r="D258" s="57" t="s">
        <v>5028</v>
      </c>
      <c r="E258" s="57" t="s">
        <v>5440</v>
      </c>
      <c r="F258" s="57" t="s">
        <v>5412</v>
      </c>
      <c r="G258" s="57" t="s">
        <v>5413</v>
      </c>
      <c r="H258" s="57" t="s">
        <v>4961</v>
      </c>
      <c r="I258" s="57" t="n">
        <v>93</v>
      </c>
      <c r="J258" s="57" t="n">
        <v>93</v>
      </c>
      <c r="K258" s="57" t="s">
        <v>4885</v>
      </c>
      <c r="L258" s="57" t="s">
        <v>5414</v>
      </c>
      <c r="M258" s="58" t="n">
        <v>3.89076367825135</v>
      </c>
    </row>
    <row r="259" customFormat="false" ht="15" hidden="false" customHeight="true" outlineLevel="0" collapsed="false">
      <c r="B259" s="57" t="s">
        <v>4679</v>
      </c>
      <c r="C259" s="57" t="s">
        <v>357</v>
      </c>
      <c r="D259" s="57" t="s">
        <v>4795</v>
      </c>
      <c r="E259" s="57" t="s">
        <v>5417</v>
      </c>
      <c r="F259" s="57" t="s">
        <v>5455</v>
      </c>
      <c r="G259" s="57" t="s">
        <v>5413</v>
      </c>
      <c r="H259" s="57" t="s">
        <v>252</v>
      </c>
      <c r="I259" s="57" t="n">
        <v>2613</v>
      </c>
      <c r="J259" s="57" t="n">
        <v>2613</v>
      </c>
      <c r="K259" s="57" t="s">
        <v>4838</v>
      </c>
      <c r="L259" s="57" t="s">
        <v>5442</v>
      </c>
      <c r="M259" s="58" t="n">
        <v>4.11622958543374</v>
      </c>
    </row>
    <row r="260" customFormat="false" ht="15" hidden="false" customHeight="true" outlineLevel="0" collapsed="false">
      <c r="B260" s="57" t="s">
        <v>4679</v>
      </c>
      <c r="C260" s="57" t="s">
        <v>357</v>
      </c>
      <c r="D260" s="57" t="s">
        <v>4795</v>
      </c>
      <c r="E260" s="57" t="s">
        <v>5417</v>
      </c>
      <c r="F260" s="57" t="s">
        <v>5455</v>
      </c>
      <c r="G260" s="57" t="s">
        <v>5413</v>
      </c>
      <c r="H260" s="57" t="s">
        <v>252</v>
      </c>
      <c r="I260" s="57" t="n">
        <v>2614</v>
      </c>
      <c r="J260" s="57" t="n">
        <v>2614</v>
      </c>
      <c r="K260" s="57" t="s">
        <v>4838</v>
      </c>
      <c r="L260" s="57" t="s">
        <v>5414</v>
      </c>
      <c r="M260" s="58" t="n">
        <v>3.84304371559835</v>
      </c>
    </row>
    <row r="261" customFormat="false" ht="15" hidden="false" customHeight="true" outlineLevel="0" collapsed="false">
      <c r="B261" s="57" t="s">
        <v>4679</v>
      </c>
      <c r="C261" s="57" t="s">
        <v>357</v>
      </c>
      <c r="D261" s="57" t="s">
        <v>4840</v>
      </c>
      <c r="E261" s="57" t="s">
        <v>5417</v>
      </c>
      <c r="F261" s="57" t="s">
        <v>5455</v>
      </c>
      <c r="G261" s="57" t="s">
        <v>5413</v>
      </c>
      <c r="H261" s="57" t="s">
        <v>252</v>
      </c>
      <c r="I261" s="57" t="n">
        <v>2613</v>
      </c>
      <c r="J261" s="57" t="n">
        <v>2613</v>
      </c>
      <c r="K261" s="57" t="s">
        <v>4838</v>
      </c>
      <c r="L261" s="57" t="s">
        <v>5442</v>
      </c>
      <c r="M261" s="58" t="n">
        <v>4.02454531593322</v>
      </c>
    </row>
    <row r="262" customFormat="false" ht="15" hidden="false" customHeight="true" outlineLevel="0" collapsed="false">
      <c r="B262" s="57" t="s">
        <v>4679</v>
      </c>
      <c r="C262" s="57" t="s">
        <v>357</v>
      </c>
      <c r="D262" s="57" t="s">
        <v>4840</v>
      </c>
      <c r="E262" s="57" t="s">
        <v>5417</v>
      </c>
      <c r="F262" s="57" t="s">
        <v>5455</v>
      </c>
      <c r="G262" s="57" t="s">
        <v>5413</v>
      </c>
      <c r="H262" s="57" t="s">
        <v>252</v>
      </c>
      <c r="I262" s="57" t="n">
        <v>2614</v>
      </c>
      <c r="J262" s="57" t="n">
        <v>2614</v>
      </c>
      <c r="K262" s="57" t="s">
        <v>4838</v>
      </c>
      <c r="L262" s="57" t="s">
        <v>5414</v>
      </c>
      <c r="M262" s="58" t="n">
        <v>4.43655564599385</v>
      </c>
    </row>
    <row r="263" customFormat="false" ht="15" hidden="false" customHeight="true" outlineLevel="0" collapsed="false">
      <c r="B263" s="57" t="s">
        <v>4679</v>
      </c>
      <c r="C263" s="57" t="s">
        <v>357</v>
      </c>
      <c r="D263" s="57" t="s">
        <v>5028</v>
      </c>
      <c r="E263" s="57" t="s">
        <v>5417</v>
      </c>
      <c r="F263" s="57" t="s">
        <v>5455</v>
      </c>
      <c r="G263" s="57" t="s">
        <v>5413</v>
      </c>
      <c r="H263" s="57" t="s">
        <v>252</v>
      </c>
      <c r="I263" s="57" t="n">
        <v>2613</v>
      </c>
      <c r="J263" s="57" t="n">
        <v>2613</v>
      </c>
      <c r="K263" s="57" t="s">
        <v>4838</v>
      </c>
      <c r="L263" s="57" t="s">
        <v>5596</v>
      </c>
      <c r="M263" s="58" t="n">
        <v>4.48614489288966</v>
      </c>
    </row>
    <row r="264" customFormat="false" ht="15" hidden="false" customHeight="true" outlineLevel="0" collapsed="false">
      <c r="B264" s="57" t="s">
        <v>4679</v>
      </c>
      <c r="C264" s="57" t="s">
        <v>357</v>
      </c>
      <c r="D264" s="57" t="s">
        <v>5028</v>
      </c>
      <c r="E264" s="57" t="s">
        <v>5417</v>
      </c>
      <c r="F264" s="57" t="s">
        <v>5455</v>
      </c>
      <c r="G264" s="57" t="s">
        <v>5413</v>
      </c>
      <c r="H264" s="57" t="s">
        <v>252</v>
      </c>
      <c r="I264" s="57" t="n">
        <v>2613</v>
      </c>
      <c r="J264" s="57" t="n">
        <v>2613</v>
      </c>
      <c r="K264" s="57" t="s">
        <v>4838</v>
      </c>
      <c r="L264" s="57" t="s">
        <v>5442</v>
      </c>
      <c r="M264" s="58" t="n">
        <v>3.49556604858212</v>
      </c>
    </row>
    <row r="265" customFormat="false" ht="15" hidden="false" customHeight="true" outlineLevel="0" collapsed="false">
      <c r="B265" s="57" t="s">
        <v>4679</v>
      </c>
      <c r="C265" s="57" t="s">
        <v>357</v>
      </c>
      <c r="D265" s="57" t="s">
        <v>5028</v>
      </c>
      <c r="E265" s="57" t="s">
        <v>5417</v>
      </c>
      <c r="F265" s="57" t="s">
        <v>5455</v>
      </c>
      <c r="G265" s="57" t="s">
        <v>5413</v>
      </c>
      <c r="H265" s="57" t="s">
        <v>252</v>
      </c>
      <c r="I265" s="57" t="n">
        <v>2613</v>
      </c>
      <c r="J265" s="57" t="n">
        <v>2613</v>
      </c>
      <c r="K265" s="57" t="s">
        <v>4838</v>
      </c>
      <c r="L265" s="57" t="s">
        <v>5422</v>
      </c>
      <c r="M265" s="58" t="n">
        <v>4.21835477407956</v>
      </c>
    </row>
    <row r="266" customFormat="false" ht="15" hidden="false" customHeight="true" outlineLevel="0" collapsed="false">
      <c r="B266" s="57" t="s">
        <v>4679</v>
      </c>
      <c r="C266" s="57" t="s">
        <v>357</v>
      </c>
      <c r="D266" s="57" t="s">
        <v>5028</v>
      </c>
      <c r="E266" s="57" t="s">
        <v>5417</v>
      </c>
      <c r="F266" s="57" t="s">
        <v>5455</v>
      </c>
      <c r="G266" s="57" t="s">
        <v>5413</v>
      </c>
      <c r="H266" s="57" t="s">
        <v>252</v>
      </c>
      <c r="I266" s="57" t="n">
        <v>2614</v>
      </c>
      <c r="J266" s="57" t="n">
        <v>2614</v>
      </c>
      <c r="K266" s="57" t="s">
        <v>4838</v>
      </c>
      <c r="L266" s="57" t="s">
        <v>281</v>
      </c>
      <c r="M266" s="58" t="n">
        <v>4.38575341304089</v>
      </c>
    </row>
    <row r="267" customFormat="false" ht="15" hidden="false" customHeight="true" outlineLevel="0" collapsed="false">
      <c r="B267" s="57" t="s">
        <v>4679</v>
      </c>
      <c r="C267" s="57" t="s">
        <v>357</v>
      </c>
      <c r="D267" s="57" t="s">
        <v>5028</v>
      </c>
      <c r="E267" s="57" t="s">
        <v>5417</v>
      </c>
      <c r="F267" s="57" t="s">
        <v>5455</v>
      </c>
      <c r="G267" s="57" t="s">
        <v>5413</v>
      </c>
      <c r="H267" s="57" t="s">
        <v>252</v>
      </c>
      <c r="I267" s="57" t="n">
        <v>2614</v>
      </c>
      <c r="J267" s="57" t="n">
        <v>2614</v>
      </c>
      <c r="K267" s="57" t="s">
        <v>4838</v>
      </c>
      <c r="L267" s="57" t="s">
        <v>5414</v>
      </c>
      <c r="M267" s="58" t="n">
        <v>3.91953402842735</v>
      </c>
    </row>
    <row r="268" customFormat="false" ht="15" hidden="false" customHeight="true" outlineLevel="0" collapsed="false">
      <c r="B268" s="57" t="s">
        <v>4679</v>
      </c>
      <c r="C268" s="57" t="s">
        <v>357</v>
      </c>
      <c r="D268" s="57" t="s">
        <v>5028</v>
      </c>
      <c r="E268" s="57" t="s">
        <v>5417</v>
      </c>
      <c r="F268" s="57" t="s">
        <v>5455</v>
      </c>
      <c r="G268" s="57" t="s">
        <v>5413</v>
      </c>
      <c r="H268" s="57" t="s">
        <v>252</v>
      </c>
      <c r="I268" s="57" t="n">
        <v>2807</v>
      </c>
      <c r="J268" s="57" t="n">
        <v>2807</v>
      </c>
      <c r="K268" s="57" t="s">
        <v>252</v>
      </c>
      <c r="L268" s="57" t="s">
        <v>5441</v>
      </c>
      <c r="M268" s="58" t="n">
        <v>4.43185954199815</v>
      </c>
    </row>
    <row r="269" customFormat="false" ht="15" hidden="false" customHeight="true" outlineLevel="0" collapsed="false">
      <c r="B269" s="57" t="s">
        <v>4679</v>
      </c>
      <c r="C269" s="57" t="s">
        <v>357</v>
      </c>
      <c r="D269" s="57" t="s">
        <v>5028</v>
      </c>
      <c r="E269" s="57" t="s">
        <v>5417</v>
      </c>
      <c r="F269" s="57" t="s">
        <v>5455</v>
      </c>
      <c r="G269" s="57" t="s">
        <v>5413</v>
      </c>
      <c r="H269" s="57" t="s">
        <v>252</v>
      </c>
      <c r="I269" s="57" t="n">
        <v>2807</v>
      </c>
      <c r="J269" s="57" t="n">
        <v>2807</v>
      </c>
      <c r="K269" s="57" t="s">
        <v>252</v>
      </c>
      <c r="L269" s="57" t="s">
        <v>5444</v>
      </c>
      <c r="M269" s="58" t="n">
        <v>4.27426660375787</v>
      </c>
    </row>
    <row r="270" customFormat="false" ht="15" hidden="false" customHeight="true" outlineLevel="0" collapsed="false">
      <c r="B270" s="57" t="s">
        <v>4679</v>
      </c>
      <c r="C270" s="57" t="s">
        <v>357</v>
      </c>
      <c r="D270" s="57" t="s">
        <v>5480</v>
      </c>
      <c r="E270" s="57" t="s">
        <v>5417</v>
      </c>
      <c r="F270" s="57" t="s">
        <v>5455</v>
      </c>
      <c r="G270" s="57" t="s">
        <v>5413</v>
      </c>
      <c r="H270" s="57" t="s">
        <v>252</v>
      </c>
      <c r="I270" s="57" t="n">
        <v>2613</v>
      </c>
      <c r="J270" s="57" t="n">
        <v>2613</v>
      </c>
      <c r="K270" s="57" t="s">
        <v>4838</v>
      </c>
      <c r="L270" s="57" t="s">
        <v>5442</v>
      </c>
      <c r="M270" s="58" t="n">
        <v>4.33384702083497</v>
      </c>
    </row>
    <row r="271" customFormat="false" ht="15" hidden="false" customHeight="true" outlineLevel="0" collapsed="false">
      <c r="B271" s="57" t="s">
        <v>4679</v>
      </c>
      <c r="C271" s="57" t="s">
        <v>357</v>
      </c>
      <c r="D271" s="57" t="s">
        <v>5480</v>
      </c>
      <c r="E271" s="57" t="s">
        <v>5417</v>
      </c>
      <c r="F271" s="57" t="s">
        <v>5455</v>
      </c>
      <c r="G271" s="57" t="s">
        <v>5413</v>
      </c>
      <c r="H271" s="57" t="s">
        <v>252</v>
      </c>
      <c r="I271" s="57" t="n">
        <v>2614</v>
      </c>
      <c r="J271" s="57" t="n">
        <v>2614</v>
      </c>
      <c r="K271" s="57" t="s">
        <v>4838</v>
      </c>
      <c r="L271" s="57" t="s">
        <v>5414</v>
      </c>
      <c r="M271" s="58" t="n">
        <v>3.87983620788301</v>
      </c>
    </row>
    <row r="272" customFormat="false" ht="15" hidden="false" customHeight="true" outlineLevel="0" collapsed="false">
      <c r="B272" s="57" t="s">
        <v>4679</v>
      </c>
      <c r="C272" s="57" t="s">
        <v>357</v>
      </c>
      <c r="D272" s="57" t="s">
        <v>5480</v>
      </c>
      <c r="E272" s="57" t="s">
        <v>5417</v>
      </c>
      <c r="F272" s="57" t="s">
        <v>5455</v>
      </c>
      <c r="G272" s="57" t="s">
        <v>5413</v>
      </c>
      <c r="H272" s="57" t="s">
        <v>252</v>
      </c>
      <c r="I272" s="57" t="n">
        <v>2807</v>
      </c>
      <c r="J272" s="57" t="n">
        <v>2807</v>
      </c>
      <c r="K272" s="57" t="s">
        <v>252</v>
      </c>
      <c r="L272" s="57" t="s">
        <v>5441</v>
      </c>
      <c r="M272" s="58" t="n">
        <v>4.26654485503202</v>
      </c>
    </row>
    <row r="273" customFormat="false" ht="15" hidden="false" customHeight="true" outlineLevel="0" collapsed="false">
      <c r="B273" s="57" t="s">
        <v>4679</v>
      </c>
      <c r="C273" s="57" t="s">
        <v>357</v>
      </c>
      <c r="D273" s="57" t="s">
        <v>5480</v>
      </c>
      <c r="E273" s="57" t="s">
        <v>5417</v>
      </c>
      <c r="F273" s="57" t="s">
        <v>5455</v>
      </c>
      <c r="G273" s="57" t="s">
        <v>5413</v>
      </c>
      <c r="H273" s="57" t="s">
        <v>252</v>
      </c>
      <c r="I273" s="57" t="n">
        <v>2807</v>
      </c>
      <c r="J273" s="57" t="n">
        <v>2807</v>
      </c>
      <c r="K273" s="57" t="s">
        <v>252</v>
      </c>
      <c r="L273" s="57" t="s">
        <v>5444</v>
      </c>
      <c r="M273" s="58" t="n">
        <v>3.85503631630105</v>
      </c>
    </row>
    <row r="274" customFormat="false" ht="15" hidden="false" customHeight="true" outlineLevel="0" collapsed="false">
      <c r="B274" s="57" t="s">
        <v>4679</v>
      </c>
      <c r="C274" s="57" t="s">
        <v>357</v>
      </c>
      <c r="D274" s="57" t="s">
        <v>5480</v>
      </c>
      <c r="E274" s="57" t="s">
        <v>5417</v>
      </c>
      <c r="F274" s="57" t="s">
        <v>5455</v>
      </c>
      <c r="G274" s="57" t="s">
        <v>5413</v>
      </c>
      <c r="H274" s="57" t="s">
        <v>252</v>
      </c>
      <c r="I274" s="57" t="n">
        <v>2807</v>
      </c>
      <c r="J274" s="57" t="n">
        <v>2807</v>
      </c>
      <c r="K274" s="57" t="s">
        <v>252</v>
      </c>
      <c r="L274" s="57" t="s">
        <v>5422</v>
      </c>
      <c r="M274" s="58" t="n">
        <v>3.6678380553127</v>
      </c>
    </row>
    <row r="275" customFormat="false" ht="15" hidden="false" customHeight="true" outlineLevel="0" collapsed="false">
      <c r="B275" s="57" t="s">
        <v>4679</v>
      </c>
      <c r="C275" s="57" t="s">
        <v>357</v>
      </c>
      <c r="D275" s="57" t="s">
        <v>5480</v>
      </c>
      <c r="E275" s="57" t="s">
        <v>5417</v>
      </c>
      <c r="F275" s="57" t="s">
        <v>5455</v>
      </c>
      <c r="G275" s="57" t="s">
        <v>5413</v>
      </c>
      <c r="H275" s="57" t="s">
        <v>252</v>
      </c>
      <c r="I275" s="57" t="n">
        <v>2807</v>
      </c>
      <c r="J275" s="57" t="n">
        <v>2807</v>
      </c>
      <c r="K275" s="57" t="s">
        <v>252</v>
      </c>
      <c r="L275" s="57" t="s">
        <v>5562</v>
      </c>
      <c r="M275" s="58" t="n">
        <v>4.08539214764017</v>
      </c>
    </row>
    <row r="276" customFormat="false" ht="15" hidden="false" customHeight="true" outlineLevel="0" collapsed="false">
      <c r="B276" s="57" t="s">
        <v>4679</v>
      </c>
      <c r="C276" s="57" t="s">
        <v>357</v>
      </c>
      <c r="D276" s="57" t="s">
        <v>5426</v>
      </c>
      <c r="E276" s="57" t="s">
        <v>5417</v>
      </c>
      <c r="F276" s="57" t="s">
        <v>5455</v>
      </c>
      <c r="G276" s="57" t="s">
        <v>5413</v>
      </c>
      <c r="H276" s="57" t="s">
        <v>252</v>
      </c>
      <c r="I276" s="57" t="n">
        <v>2613</v>
      </c>
      <c r="J276" s="57" t="n">
        <v>2613</v>
      </c>
      <c r="K276" s="57" t="s">
        <v>4838</v>
      </c>
      <c r="L276" s="57" t="s">
        <v>5442</v>
      </c>
      <c r="M276" s="58" t="n">
        <v>4.25473982753353</v>
      </c>
    </row>
    <row r="277" customFormat="false" ht="15" hidden="false" customHeight="true" outlineLevel="0" collapsed="false">
      <c r="B277" s="57" t="s">
        <v>4679</v>
      </c>
      <c r="C277" s="57" t="s">
        <v>357</v>
      </c>
      <c r="D277" s="57" t="s">
        <v>5426</v>
      </c>
      <c r="E277" s="57" t="s">
        <v>5417</v>
      </c>
      <c r="F277" s="57" t="s">
        <v>5455</v>
      </c>
      <c r="G277" s="57" t="s">
        <v>5413</v>
      </c>
      <c r="H277" s="57" t="s">
        <v>252</v>
      </c>
      <c r="I277" s="57" t="n">
        <v>2613</v>
      </c>
      <c r="J277" s="57" t="n">
        <v>2613</v>
      </c>
      <c r="K277" s="57" t="s">
        <v>4838</v>
      </c>
      <c r="L277" s="57" t="s">
        <v>5422</v>
      </c>
      <c r="M277" s="58" t="n">
        <v>3.97275093606432</v>
      </c>
    </row>
    <row r="278" customFormat="false" ht="15" hidden="false" customHeight="true" outlineLevel="0" collapsed="false">
      <c r="B278" s="57" t="s">
        <v>4679</v>
      </c>
      <c r="C278" s="57" t="s">
        <v>357</v>
      </c>
      <c r="D278" s="57" t="s">
        <v>5426</v>
      </c>
      <c r="E278" s="57" t="s">
        <v>5417</v>
      </c>
      <c r="F278" s="57" t="s">
        <v>5455</v>
      </c>
      <c r="G278" s="57" t="s">
        <v>5413</v>
      </c>
      <c r="H278" s="57" t="s">
        <v>252</v>
      </c>
      <c r="I278" s="57" t="n">
        <v>2807</v>
      </c>
      <c r="J278" s="57" t="n">
        <v>2807</v>
      </c>
      <c r="K278" s="57" t="s">
        <v>252</v>
      </c>
      <c r="L278" s="57" t="s">
        <v>5456</v>
      </c>
      <c r="M278" s="58" t="n">
        <v>4.12929703460529</v>
      </c>
    </row>
    <row r="279" customFormat="false" ht="15" hidden="false" customHeight="true" outlineLevel="0" collapsed="false">
      <c r="B279" s="57" t="s">
        <v>4679</v>
      </c>
      <c r="C279" s="57" t="s">
        <v>357</v>
      </c>
      <c r="D279" s="57" t="s">
        <v>5426</v>
      </c>
      <c r="E279" s="57" t="s">
        <v>5417</v>
      </c>
      <c r="F279" s="57" t="s">
        <v>5455</v>
      </c>
      <c r="G279" s="57" t="s">
        <v>5413</v>
      </c>
      <c r="H279" s="57" t="s">
        <v>252</v>
      </c>
      <c r="I279" s="57" t="n">
        <v>2807</v>
      </c>
      <c r="J279" s="57" t="n">
        <v>2807</v>
      </c>
      <c r="K279" s="57" t="s">
        <v>252</v>
      </c>
      <c r="L279" s="57" t="s">
        <v>5441</v>
      </c>
      <c r="M279" s="58" t="n">
        <v>3.77500384105766</v>
      </c>
    </row>
    <row r="280" customFormat="false" ht="15" hidden="false" customHeight="true" outlineLevel="0" collapsed="false">
      <c r="B280" s="57" t="s">
        <v>4679</v>
      </c>
      <c r="C280" s="57" t="s">
        <v>357</v>
      </c>
      <c r="D280" s="57" t="s">
        <v>5426</v>
      </c>
      <c r="E280" s="57" t="s">
        <v>5417</v>
      </c>
      <c r="F280" s="57" t="s">
        <v>5455</v>
      </c>
      <c r="G280" s="57" t="s">
        <v>5413</v>
      </c>
      <c r="H280" s="57" t="s">
        <v>252</v>
      </c>
      <c r="I280" s="57" t="n">
        <v>2807</v>
      </c>
      <c r="J280" s="57" t="n">
        <v>2807</v>
      </c>
      <c r="K280" s="57" t="s">
        <v>252</v>
      </c>
      <c r="L280" s="57" t="s">
        <v>5444</v>
      </c>
      <c r="M280" s="58" t="n">
        <v>3.56700574712179</v>
      </c>
    </row>
    <row r="281" customFormat="false" ht="15" hidden="false" customHeight="true" outlineLevel="0" collapsed="false">
      <c r="B281" s="57" t="s">
        <v>4679</v>
      </c>
      <c r="C281" s="57" t="s">
        <v>410</v>
      </c>
      <c r="D281" s="57" t="s">
        <v>4795</v>
      </c>
      <c r="E281" s="57" t="s">
        <v>5440</v>
      </c>
      <c r="F281" s="57" t="s">
        <v>341</v>
      </c>
      <c r="G281" s="57" t="s">
        <v>282</v>
      </c>
      <c r="H281" s="57" t="s">
        <v>4795</v>
      </c>
      <c r="I281" s="57" t="n">
        <v>172</v>
      </c>
      <c r="J281" s="57" t="n">
        <v>172</v>
      </c>
      <c r="K281" s="57" t="s">
        <v>5430</v>
      </c>
      <c r="L281" s="57" t="s">
        <v>5030</v>
      </c>
      <c r="M281" s="58" t="n">
        <v>4.45810879185332</v>
      </c>
    </row>
    <row r="282" customFormat="false" ht="15" hidden="false" customHeight="true" outlineLevel="0" collapsed="false">
      <c r="B282" s="57" t="s">
        <v>4679</v>
      </c>
      <c r="C282" s="57" t="s">
        <v>410</v>
      </c>
      <c r="D282" s="57" t="s">
        <v>4795</v>
      </c>
      <c r="E282" s="57" t="s">
        <v>5440</v>
      </c>
      <c r="F282" s="57" t="s">
        <v>341</v>
      </c>
      <c r="G282" s="57" t="s">
        <v>282</v>
      </c>
      <c r="H282" s="57" t="s">
        <v>4795</v>
      </c>
      <c r="I282" s="57" t="n">
        <v>172</v>
      </c>
      <c r="J282" s="57" t="n">
        <v>172</v>
      </c>
      <c r="K282" s="57" t="s">
        <v>5430</v>
      </c>
      <c r="L282" s="57" t="s">
        <v>5458</v>
      </c>
      <c r="M282" s="58" t="n">
        <v>4.49239780072954</v>
      </c>
    </row>
    <row r="283" customFormat="false" ht="15" hidden="false" customHeight="true" outlineLevel="0" collapsed="false">
      <c r="B283" s="57" t="s">
        <v>4679</v>
      </c>
      <c r="C283" s="57" t="s">
        <v>410</v>
      </c>
      <c r="D283" s="57" t="s">
        <v>4795</v>
      </c>
      <c r="E283" s="57" t="s">
        <v>5440</v>
      </c>
      <c r="F283" s="57" t="s">
        <v>341</v>
      </c>
      <c r="G283" s="57" t="s">
        <v>282</v>
      </c>
      <c r="H283" s="57" t="s">
        <v>4795</v>
      </c>
      <c r="I283" s="57" t="n">
        <v>173</v>
      </c>
      <c r="J283" s="57" t="n">
        <v>173</v>
      </c>
      <c r="K283" s="57" t="s">
        <v>5430</v>
      </c>
      <c r="L283" s="57" t="s">
        <v>5030</v>
      </c>
      <c r="M283" s="58" t="n">
        <v>3.47433806645236</v>
      </c>
    </row>
    <row r="284" customFormat="false" ht="15" hidden="false" customHeight="true" outlineLevel="0" collapsed="false">
      <c r="B284" s="57" t="s">
        <v>4679</v>
      </c>
      <c r="C284" s="57" t="s">
        <v>410</v>
      </c>
      <c r="D284" s="57" t="s">
        <v>4795</v>
      </c>
      <c r="E284" s="57" t="s">
        <v>5440</v>
      </c>
      <c r="F284" s="57" t="s">
        <v>341</v>
      </c>
      <c r="G284" s="57" t="s">
        <v>282</v>
      </c>
      <c r="H284" s="57" t="s">
        <v>4795</v>
      </c>
      <c r="I284" s="57" t="n">
        <v>173</v>
      </c>
      <c r="J284" s="57" t="n">
        <v>173</v>
      </c>
      <c r="K284" s="57" t="s">
        <v>5430</v>
      </c>
      <c r="L284" s="57" t="s">
        <v>5016</v>
      </c>
      <c r="M284" s="58" t="n">
        <v>4.3465391980287</v>
      </c>
    </row>
    <row r="285" customFormat="false" ht="15" hidden="false" customHeight="true" outlineLevel="0" collapsed="false">
      <c r="B285" s="57" t="s">
        <v>4679</v>
      </c>
      <c r="C285" s="57" t="s">
        <v>410</v>
      </c>
      <c r="D285" s="57" t="s">
        <v>4795</v>
      </c>
      <c r="E285" s="57" t="s">
        <v>5440</v>
      </c>
      <c r="F285" s="57" t="s">
        <v>341</v>
      </c>
      <c r="G285" s="57" t="s">
        <v>282</v>
      </c>
      <c r="H285" s="57" t="s">
        <v>4795</v>
      </c>
      <c r="I285" s="57" t="n">
        <v>173</v>
      </c>
      <c r="J285" s="57" t="n">
        <v>173</v>
      </c>
      <c r="K285" s="57" t="s">
        <v>5430</v>
      </c>
      <c r="L285" s="57" t="s">
        <v>5458</v>
      </c>
      <c r="M285" s="58" t="n">
        <v>4.38224474442039</v>
      </c>
    </row>
    <row r="286" customFormat="false" ht="15" hidden="false" customHeight="true" outlineLevel="0" collapsed="false">
      <c r="B286" s="57" t="s">
        <v>4679</v>
      </c>
      <c r="C286" s="57" t="s">
        <v>410</v>
      </c>
      <c r="D286" s="57" t="s">
        <v>4840</v>
      </c>
      <c r="E286" s="57" t="s">
        <v>5440</v>
      </c>
      <c r="F286" s="57" t="s">
        <v>341</v>
      </c>
      <c r="G286" s="57" t="s">
        <v>282</v>
      </c>
      <c r="H286" s="57" t="s">
        <v>4795</v>
      </c>
      <c r="I286" s="57" t="n">
        <v>172</v>
      </c>
      <c r="J286" s="57" t="n">
        <v>172</v>
      </c>
      <c r="K286" s="57" t="s">
        <v>5430</v>
      </c>
      <c r="L286" s="57" t="s">
        <v>5030</v>
      </c>
      <c r="M286" s="58" t="n">
        <v>3.74943862464771</v>
      </c>
    </row>
    <row r="287" customFormat="false" ht="15" hidden="false" customHeight="true" outlineLevel="0" collapsed="false">
      <c r="B287" s="57" t="s">
        <v>4679</v>
      </c>
      <c r="C287" s="57" t="s">
        <v>410</v>
      </c>
      <c r="D287" s="57" t="s">
        <v>4840</v>
      </c>
      <c r="E287" s="57" t="s">
        <v>5440</v>
      </c>
      <c r="F287" s="57" t="s">
        <v>341</v>
      </c>
      <c r="G287" s="57" t="s">
        <v>282</v>
      </c>
      <c r="H287" s="57" t="s">
        <v>4795</v>
      </c>
      <c r="I287" s="57" t="n">
        <v>172</v>
      </c>
      <c r="J287" s="57" t="n">
        <v>172</v>
      </c>
      <c r="K287" s="57" t="s">
        <v>5430</v>
      </c>
      <c r="L287" s="57" t="s">
        <v>5016</v>
      </c>
      <c r="M287" s="58" t="n">
        <v>4.46104539317863</v>
      </c>
    </row>
    <row r="288" customFormat="false" ht="15" hidden="false" customHeight="true" outlineLevel="0" collapsed="false">
      <c r="B288" s="57" t="s">
        <v>4679</v>
      </c>
      <c r="C288" s="57" t="s">
        <v>410</v>
      </c>
      <c r="D288" s="57" t="s">
        <v>4840</v>
      </c>
      <c r="E288" s="57" t="s">
        <v>5440</v>
      </c>
      <c r="F288" s="57" t="s">
        <v>341</v>
      </c>
      <c r="G288" s="57" t="s">
        <v>282</v>
      </c>
      <c r="H288" s="57" t="s">
        <v>4795</v>
      </c>
      <c r="I288" s="57" t="n">
        <v>172</v>
      </c>
      <c r="J288" s="57" t="n">
        <v>172</v>
      </c>
      <c r="K288" s="57" t="s">
        <v>5430</v>
      </c>
      <c r="L288" s="57" t="s">
        <v>5458</v>
      </c>
      <c r="M288" s="58" t="n">
        <v>4.09180375873526</v>
      </c>
    </row>
    <row r="289" customFormat="false" ht="15" hidden="false" customHeight="true" outlineLevel="0" collapsed="false">
      <c r="B289" s="57" t="s">
        <v>4679</v>
      </c>
      <c r="C289" s="57" t="s">
        <v>410</v>
      </c>
      <c r="D289" s="57" t="s">
        <v>4838</v>
      </c>
      <c r="E289" s="57" t="s">
        <v>5440</v>
      </c>
      <c r="F289" s="57" t="s">
        <v>341</v>
      </c>
      <c r="G289" s="57" t="s">
        <v>282</v>
      </c>
      <c r="H289" s="57" t="s">
        <v>4795</v>
      </c>
      <c r="I289" s="57" t="n">
        <v>176</v>
      </c>
      <c r="J289" s="57" t="n">
        <v>176</v>
      </c>
      <c r="K289" s="57" t="s">
        <v>5459</v>
      </c>
      <c r="L289" s="57" t="s">
        <v>5481</v>
      </c>
      <c r="M289" s="58" t="n">
        <v>4.40083639777712</v>
      </c>
    </row>
    <row r="290" customFormat="false" ht="15" hidden="false" customHeight="true" outlineLevel="0" collapsed="false">
      <c r="B290" s="57" t="s">
        <v>4679</v>
      </c>
      <c r="C290" s="57" t="s">
        <v>410</v>
      </c>
      <c r="D290" s="57" t="s">
        <v>4866</v>
      </c>
      <c r="E290" s="57" t="s">
        <v>5440</v>
      </c>
      <c r="F290" s="57" t="s">
        <v>341</v>
      </c>
      <c r="G290" s="57" t="s">
        <v>282</v>
      </c>
      <c r="H290" s="57" t="s">
        <v>4795</v>
      </c>
      <c r="I290" s="57" t="n">
        <v>176</v>
      </c>
      <c r="J290" s="57" t="n">
        <v>176</v>
      </c>
      <c r="K290" s="57" t="s">
        <v>5459</v>
      </c>
      <c r="L290" s="57" t="s">
        <v>5028</v>
      </c>
      <c r="M290" s="58" t="n">
        <v>4.31600498146143</v>
      </c>
    </row>
    <row r="291" customFormat="false" ht="15" hidden="false" customHeight="true" outlineLevel="0" collapsed="false">
      <c r="B291" s="57" t="s">
        <v>4679</v>
      </c>
      <c r="C291" s="57" t="s">
        <v>410</v>
      </c>
      <c r="D291" s="57" t="s">
        <v>4866</v>
      </c>
      <c r="E291" s="57" t="s">
        <v>5440</v>
      </c>
      <c r="F291" s="57" t="s">
        <v>341</v>
      </c>
      <c r="G291" s="57" t="s">
        <v>282</v>
      </c>
      <c r="H291" s="57" t="s">
        <v>4795</v>
      </c>
      <c r="I291" s="57" t="n">
        <v>176</v>
      </c>
      <c r="J291" s="57" t="n">
        <v>176</v>
      </c>
      <c r="K291" s="57" t="s">
        <v>5459</v>
      </c>
      <c r="L291" s="57" t="s">
        <v>5030</v>
      </c>
      <c r="M291" s="58" t="n">
        <v>3.88350292905775</v>
      </c>
    </row>
    <row r="292" customFormat="false" ht="15" hidden="false" customHeight="true" outlineLevel="0" collapsed="false">
      <c r="B292" s="57" t="s">
        <v>4679</v>
      </c>
      <c r="C292" s="57" t="s">
        <v>410</v>
      </c>
      <c r="D292" s="57" t="s">
        <v>4866</v>
      </c>
      <c r="E292" s="57" t="s">
        <v>5440</v>
      </c>
      <c r="F292" s="57" t="s">
        <v>341</v>
      </c>
      <c r="G292" s="57" t="s">
        <v>282</v>
      </c>
      <c r="H292" s="57" t="s">
        <v>4795</v>
      </c>
      <c r="I292" s="57" t="n">
        <v>176</v>
      </c>
      <c r="J292" s="57" t="n">
        <v>176</v>
      </c>
      <c r="K292" s="57" t="s">
        <v>5459</v>
      </c>
      <c r="L292" s="57" t="s">
        <v>5481</v>
      </c>
      <c r="M292" s="58" t="n">
        <v>3.2447130843882</v>
      </c>
    </row>
    <row r="293" customFormat="false" ht="15" hidden="false" customHeight="true" outlineLevel="0" collapsed="false">
      <c r="B293" s="57" t="s">
        <v>4679</v>
      </c>
      <c r="C293" s="57" t="s">
        <v>410</v>
      </c>
      <c r="D293" s="57" t="s">
        <v>4866</v>
      </c>
      <c r="E293" s="57" t="s">
        <v>5440</v>
      </c>
      <c r="F293" s="57" t="s">
        <v>341</v>
      </c>
      <c r="G293" s="57" t="s">
        <v>282</v>
      </c>
      <c r="H293" s="57" t="s">
        <v>4795</v>
      </c>
      <c r="I293" s="57" t="n">
        <v>176</v>
      </c>
      <c r="J293" s="57" t="n">
        <v>176</v>
      </c>
      <c r="K293" s="57" t="s">
        <v>5459</v>
      </c>
      <c r="L293" s="57" t="s">
        <v>5450</v>
      </c>
      <c r="M293" s="58" t="n">
        <v>3.6248841360794</v>
      </c>
    </row>
    <row r="294" customFormat="false" ht="15" hidden="false" customHeight="true" outlineLevel="0" collapsed="false">
      <c r="B294" s="57" t="s">
        <v>4679</v>
      </c>
      <c r="C294" s="57" t="s">
        <v>410</v>
      </c>
      <c r="D294" s="57" t="s">
        <v>5028</v>
      </c>
      <c r="E294" s="57" t="s">
        <v>5440</v>
      </c>
      <c r="F294" s="57" t="s">
        <v>341</v>
      </c>
      <c r="G294" s="57" t="s">
        <v>282</v>
      </c>
      <c r="H294" s="57" t="s">
        <v>4795</v>
      </c>
      <c r="I294" s="57" t="n">
        <v>172</v>
      </c>
      <c r="J294" s="57" t="n">
        <v>172</v>
      </c>
      <c r="K294" s="57" t="s">
        <v>5430</v>
      </c>
      <c r="L294" s="57" t="s">
        <v>5030</v>
      </c>
      <c r="M294" s="58" t="n">
        <v>4.31330128787685</v>
      </c>
    </row>
    <row r="295" customFormat="false" ht="15" hidden="false" customHeight="true" outlineLevel="0" collapsed="false">
      <c r="B295" s="57" t="s">
        <v>4679</v>
      </c>
      <c r="C295" s="57" t="s">
        <v>410</v>
      </c>
      <c r="D295" s="57" t="s">
        <v>5028</v>
      </c>
      <c r="E295" s="57" t="s">
        <v>5440</v>
      </c>
      <c r="F295" s="57" t="s">
        <v>341</v>
      </c>
      <c r="G295" s="57" t="s">
        <v>282</v>
      </c>
      <c r="H295" s="57" t="s">
        <v>4795</v>
      </c>
      <c r="I295" s="57" t="n">
        <v>172</v>
      </c>
      <c r="J295" s="57" t="n">
        <v>172</v>
      </c>
      <c r="K295" s="57" t="s">
        <v>5430</v>
      </c>
      <c r="L295" s="57" t="s">
        <v>5458</v>
      </c>
      <c r="M295" s="58" t="n">
        <v>4.0196848135146</v>
      </c>
    </row>
    <row r="296" customFormat="false" ht="15" hidden="false" customHeight="true" outlineLevel="0" collapsed="false">
      <c r="B296" s="57" t="s">
        <v>4679</v>
      </c>
      <c r="C296" s="57" t="s">
        <v>337</v>
      </c>
      <c r="D296" s="57" t="s">
        <v>4838</v>
      </c>
      <c r="E296" s="57" t="s">
        <v>5432</v>
      </c>
      <c r="F296" s="57" t="s">
        <v>5412</v>
      </c>
      <c r="G296" s="57" t="s">
        <v>5413</v>
      </c>
      <c r="H296" s="57" t="s">
        <v>4961</v>
      </c>
      <c r="I296" s="57" t="n">
        <v>1417</v>
      </c>
      <c r="J296" s="57" t="n">
        <v>1417</v>
      </c>
      <c r="K296" s="57" t="s">
        <v>4838</v>
      </c>
      <c r="L296" s="57" t="s">
        <v>5444</v>
      </c>
      <c r="M296" s="58" t="n">
        <v>3.63382608279482</v>
      </c>
    </row>
    <row r="297" customFormat="false" ht="15" hidden="false" customHeight="true" outlineLevel="0" collapsed="false">
      <c r="B297" s="57" t="s">
        <v>4679</v>
      </c>
      <c r="C297" s="57" t="s">
        <v>337</v>
      </c>
      <c r="D297" s="57" t="s">
        <v>4838</v>
      </c>
      <c r="E297" s="57" t="s">
        <v>5432</v>
      </c>
      <c r="F297" s="57" t="s">
        <v>5412</v>
      </c>
      <c r="G297" s="57" t="s">
        <v>5413</v>
      </c>
      <c r="H297" s="57" t="s">
        <v>4961</v>
      </c>
      <c r="I297" s="57" t="n">
        <v>1417</v>
      </c>
      <c r="J297" s="57" t="n">
        <v>1417</v>
      </c>
      <c r="K297" s="57" t="s">
        <v>4838</v>
      </c>
      <c r="L297" s="57" t="s">
        <v>5562</v>
      </c>
      <c r="M297" s="58" t="n">
        <v>4.03685756498786</v>
      </c>
    </row>
    <row r="298" customFormat="false" ht="15" hidden="false" customHeight="true" outlineLevel="0" collapsed="false">
      <c r="B298" s="57" t="s">
        <v>4679</v>
      </c>
      <c r="C298" s="57" t="s">
        <v>337</v>
      </c>
      <c r="D298" s="57" t="s">
        <v>4866</v>
      </c>
      <c r="E298" s="57" t="s">
        <v>5432</v>
      </c>
      <c r="F298" s="57" t="s">
        <v>5412</v>
      </c>
      <c r="G298" s="57" t="s">
        <v>5413</v>
      </c>
      <c r="H298" s="57" t="s">
        <v>4961</v>
      </c>
      <c r="I298" s="57" t="n">
        <v>1417</v>
      </c>
      <c r="J298" s="57" t="n">
        <v>1417</v>
      </c>
      <c r="K298" s="57" t="s">
        <v>4838</v>
      </c>
      <c r="L298" s="57" t="s">
        <v>5444</v>
      </c>
      <c r="M298" s="58" t="n">
        <v>3.45310917869679</v>
      </c>
    </row>
    <row r="299" customFormat="false" ht="15" hidden="false" customHeight="true" outlineLevel="0" collapsed="false">
      <c r="B299" s="57" t="s">
        <v>4679</v>
      </c>
      <c r="C299" s="57" t="s">
        <v>337</v>
      </c>
      <c r="D299" s="57" t="s">
        <v>4866</v>
      </c>
      <c r="E299" s="57" t="s">
        <v>5432</v>
      </c>
      <c r="F299" s="57" t="s">
        <v>5412</v>
      </c>
      <c r="G299" s="57" t="s">
        <v>5413</v>
      </c>
      <c r="H299" s="57" t="s">
        <v>4961</v>
      </c>
      <c r="I299" s="57" t="n">
        <v>1417</v>
      </c>
      <c r="J299" s="57" t="n">
        <v>1417</v>
      </c>
      <c r="K299" s="57" t="s">
        <v>4838</v>
      </c>
      <c r="L299" s="57" t="s">
        <v>5422</v>
      </c>
      <c r="M299" s="58" t="n">
        <v>4.45146110844514</v>
      </c>
    </row>
    <row r="300" customFormat="false" ht="15" hidden="false" customHeight="true" outlineLevel="0" collapsed="false">
      <c r="B300" s="57" t="s">
        <v>4679</v>
      </c>
      <c r="C300" s="57" t="s">
        <v>337</v>
      </c>
      <c r="D300" s="57" t="s">
        <v>4866</v>
      </c>
      <c r="E300" s="57" t="s">
        <v>5432</v>
      </c>
      <c r="F300" s="57" t="s">
        <v>5412</v>
      </c>
      <c r="G300" s="57" t="s">
        <v>5413</v>
      </c>
      <c r="H300" s="57" t="s">
        <v>4961</v>
      </c>
      <c r="I300" s="57" t="n">
        <v>1417</v>
      </c>
      <c r="J300" s="57" t="n">
        <v>1417</v>
      </c>
      <c r="K300" s="57" t="s">
        <v>4838</v>
      </c>
      <c r="L300" s="57" t="s">
        <v>5562</v>
      </c>
      <c r="M300" s="58" t="n">
        <v>3.42179017474768</v>
      </c>
    </row>
    <row r="301" customFormat="false" ht="15" hidden="false" customHeight="true" outlineLevel="0" collapsed="false">
      <c r="B301" s="57" t="s">
        <v>4679</v>
      </c>
      <c r="C301" s="57" t="s">
        <v>337</v>
      </c>
      <c r="D301" s="57" t="s">
        <v>4866</v>
      </c>
      <c r="E301" s="57" t="s">
        <v>5432</v>
      </c>
      <c r="F301" s="57" t="s">
        <v>5412</v>
      </c>
      <c r="G301" s="57" t="s">
        <v>5413</v>
      </c>
      <c r="H301" s="57" t="s">
        <v>4961</v>
      </c>
      <c r="I301" s="57" t="n">
        <v>1417</v>
      </c>
      <c r="J301" s="57" t="n">
        <v>1417</v>
      </c>
      <c r="K301" s="57" t="s">
        <v>4838</v>
      </c>
      <c r="L301" s="57" t="s">
        <v>5499</v>
      </c>
      <c r="M301" s="58" t="n">
        <v>4.0771162602997</v>
      </c>
    </row>
    <row r="302" customFormat="false" ht="15" hidden="false" customHeight="true" outlineLevel="0" collapsed="false">
      <c r="B302" s="57" t="s">
        <v>4679</v>
      </c>
      <c r="C302" s="57" t="s">
        <v>337</v>
      </c>
      <c r="D302" s="57" t="s">
        <v>4866</v>
      </c>
      <c r="E302" s="57" t="s">
        <v>5432</v>
      </c>
      <c r="F302" s="57" t="s">
        <v>5412</v>
      </c>
      <c r="G302" s="57" t="s">
        <v>5413</v>
      </c>
      <c r="H302" s="57" t="s">
        <v>4961</v>
      </c>
      <c r="I302" s="57" t="n">
        <v>1417</v>
      </c>
      <c r="J302" s="57" t="n">
        <v>1417</v>
      </c>
      <c r="K302" s="57" t="s">
        <v>4838</v>
      </c>
      <c r="L302" s="57" t="s">
        <v>5009</v>
      </c>
      <c r="M302" s="58" t="n">
        <v>4.43155841662951</v>
      </c>
    </row>
    <row r="303" customFormat="false" ht="15" hidden="false" customHeight="true" outlineLevel="0" collapsed="false">
      <c r="B303" s="57" t="s">
        <v>4679</v>
      </c>
      <c r="C303" s="57" t="s">
        <v>337</v>
      </c>
      <c r="D303" s="57" t="s">
        <v>4866</v>
      </c>
      <c r="E303" s="57" t="s">
        <v>5432</v>
      </c>
      <c r="F303" s="57" t="s">
        <v>5412</v>
      </c>
      <c r="G303" s="57" t="s">
        <v>5413</v>
      </c>
      <c r="H303" s="57" t="s">
        <v>4961</v>
      </c>
      <c r="I303" s="57" t="n">
        <v>1417</v>
      </c>
      <c r="J303" s="57" t="n">
        <v>1417</v>
      </c>
      <c r="K303" s="57" t="s">
        <v>4838</v>
      </c>
      <c r="L303" s="57" t="s">
        <v>5445</v>
      </c>
      <c r="M303" s="58" t="n">
        <v>4.28057531180097</v>
      </c>
    </row>
    <row r="304" customFormat="false" ht="15" hidden="false" customHeight="true" outlineLevel="0" collapsed="false">
      <c r="B304" s="57" t="s">
        <v>4679</v>
      </c>
      <c r="C304" s="57" t="s">
        <v>337</v>
      </c>
      <c r="D304" s="57" t="s">
        <v>5028</v>
      </c>
      <c r="E304" s="57" t="s">
        <v>5432</v>
      </c>
      <c r="F304" s="57" t="s">
        <v>5412</v>
      </c>
      <c r="G304" s="57" t="s">
        <v>5413</v>
      </c>
      <c r="H304" s="57" t="s">
        <v>4961</v>
      </c>
      <c r="I304" s="57" t="n">
        <v>1417</v>
      </c>
      <c r="J304" s="57" t="n">
        <v>1417</v>
      </c>
      <c r="K304" s="57" t="s">
        <v>4838</v>
      </c>
      <c r="L304" s="57" t="s">
        <v>5441</v>
      </c>
      <c r="M304" s="58" t="n">
        <v>4.4097743706453</v>
      </c>
    </row>
    <row r="305" customFormat="false" ht="15" hidden="false" customHeight="true" outlineLevel="0" collapsed="false">
      <c r="B305" s="57" t="s">
        <v>4679</v>
      </c>
      <c r="C305" s="57" t="s">
        <v>337</v>
      </c>
      <c r="D305" s="57" t="s">
        <v>5028</v>
      </c>
      <c r="E305" s="57" t="s">
        <v>5432</v>
      </c>
      <c r="F305" s="57" t="s">
        <v>5412</v>
      </c>
      <c r="G305" s="57" t="s">
        <v>5413</v>
      </c>
      <c r="H305" s="57" t="s">
        <v>4961</v>
      </c>
      <c r="I305" s="57" t="n">
        <v>1417</v>
      </c>
      <c r="J305" s="57" t="n">
        <v>1417</v>
      </c>
      <c r="K305" s="57" t="s">
        <v>4838</v>
      </c>
      <c r="L305" s="57" t="s">
        <v>5444</v>
      </c>
      <c r="M305" s="58" t="n">
        <v>4.15028830323868</v>
      </c>
    </row>
    <row r="306" customFormat="false" ht="15" hidden="false" customHeight="true" outlineLevel="0" collapsed="false">
      <c r="B306" s="57" t="s">
        <v>4679</v>
      </c>
      <c r="C306" s="57" t="s">
        <v>363</v>
      </c>
      <c r="D306" s="57" t="s">
        <v>4795</v>
      </c>
      <c r="E306" s="57" t="s">
        <v>5418</v>
      </c>
      <c r="F306" s="57" t="s">
        <v>5455</v>
      </c>
      <c r="G306" s="57" t="s">
        <v>5413</v>
      </c>
      <c r="H306" s="57" t="s">
        <v>252</v>
      </c>
      <c r="I306" s="57" t="n">
        <v>3639</v>
      </c>
      <c r="J306" s="57" t="n">
        <v>3642</v>
      </c>
      <c r="K306" s="57" t="s">
        <v>252</v>
      </c>
      <c r="L306" s="57" t="s">
        <v>5442</v>
      </c>
      <c r="M306" s="58" t="n">
        <v>3.7473592034925</v>
      </c>
    </row>
    <row r="307" customFormat="false" ht="15" hidden="false" customHeight="true" outlineLevel="0" collapsed="false">
      <c r="B307" s="57" t="s">
        <v>4679</v>
      </c>
      <c r="C307" s="57" t="s">
        <v>363</v>
      </c>
      <c r="D307" s="57" t="s">
        <v>4795</v>
      </c>
      <c r="E307" s="57" t="s">
        <v>5418</v>
      </c>
      <c r="F307" s="57" t="s">
        <v>5455</v>
      </c>
      <c r="G307" s="57" t="s">
        <v>5413</v>
      </c>
      <c r="H307" s="57" t="s">
        <v>252</v>
      </c>
      <c r="I307" s="57" t="n">
        <v>3639</v>
      </c>
      <c r="J307" s="57" t="n">
        <v>3642</v>
      </c>
      <c r="K307" s="57" t="s">
        <v>252</v>
      </c>
      <c r="L307" s="57" t="s">
        <v>5597</v>
      </c>
      <c r="M307" s="58" t="n">
        <v>4.33488408149516</v>
      </c>
    </row>
    <row r="308" customFormat="false" ht="15" hidden="false" customHeight="true" outlineLevel="0" collapsed="false">
      <c r="B308" s="57" t="s">
        <v>4679</v>
      </c>
      <c r="C308" s="57" t="s">
        <v>363</v>
      </c>
      <c r="D308" s="57" t="s">
        <v>4795</v>
      </c>
      <c r="E308" s="57" t="s">
        <v>5418</v>
      </c>
      <c r="F308" s="57" t="s">
        <v>5455</v>
      </c>
      <c r="G308" s="57" t="s">
        <v>5413</v>
      </c>
      <c r="H308" s="57" t="s">
        <v>252</v>
      </c>
      <c r="I308" s="57" t="n">
        <v>3639</v>
      </c>
      <c r="J308" s="57" t="n">
        <v>3642</v>
      </c>
      <c r="K308" s="57" t="s">
        <v>252</v>
      </c>
      <c r="L308" s="57" t="s">
        <v>5422</v>
      </c>
      <c r="M308" s="58" t="n">
        <v>3.82789145614137</v>
      </c>
    </row>
    <row r="309" customFormat="false" ht="15" hidden="false" customHeight="true" outlineLevel="0" collapsed="false">
      <c r="B309" s="57" t="s">
        <v>4679</v>
      </c>
      <c r="C309" s="57" t="s">
        <v>363</v>
      </c>
      <c r="D309" s="57" t="s">
        <v>4795</v>
      </c>
      <c r="E309" s="57" t="s">
        <v>5418</v>
      </c>
      <c r="F309" s="57" t="s">
        <v>5455</v>
      </c>
      <c r="G309" s="57" t="s">
        <v>5413</v>
      </c>
      <c r="H309" s="57" t="s">
        <v>252</v>
      </c>
      <c r="I309" s="57" t="n">
        <v>3639</v>
      </c>
      <c r="J309" s="57" t="n">
        <v>3642</v>
      </c>
      <c r="K309" s="57" t="s">
        <v>252</v>
      </c>
      <c r="L309" s="57" t="s">
        <v>5562</v>
      </c>
      <c r="M309" s="58" t="n">
        <v>3.88112470812263</v>
      </c>
    </row>
    <row r="310" customFormat="false" ht="15" hidden="false" customHeight="true" outlineLevel="0" collapsed="false">
      <c r="B310" s="57" t="s">
        <v>4679</v>
      </c>
      <c r="C310" s="57" t="s">
        <v>363</v>
      </c>
      <c r="D310" s="57" t="s">
        <v>4795</v>
      </c>
      <c r="E310" s="57" t="s">
        <v>5418</v>
      </c>
      <c r="F310" s="57" t="s">
        <v>5455</v>
      </c>
      <c r="G310" s="57" t="s">
        <v>5413</v>
      </c>
      <c r="H310" s="57" t="s">
        <v>252</v>
      </c>
      <c r="I310" s="57" t="n">
        <v>3639</v>
      </c>
      <c r="J310" s="57" t="n">
        <v>3642</v>
      </c>
      <c r="K310" s="57" t="s">
        <v>252</v>
      </c>
      <c r="L310" s="57" t="s">
        <v>5433</v>
      </c>
      <c r="M310" s="58" t="n">
        <v>3.81667826781353</v>
      </c>
    </row>
    <row r="311" customFormat="false" ht="15" hidden="false" customHeight="true" outlineLevel="0" collapsed="false">
      <c r="B311" s="57" t="s">
        <v>4679</v>
      </c>
      <c r="C311" s="57" t="s">
        <v>363</v>
      </c>
      <c r="D311" s="57" t="s">
        <v>4795</v>
      </c>
      <c r="E311" s="57" t="s">
        <v>5418</v>
      </c>
      <c r="F311" s="57" t="s">
        <v>5455</v>
      </c>
      <c r="G311" s="57" t="s">
        <v>5413</v>
      </c>
      <c r="H311" s="57" t="s">
        <v>252</v>
      </c>
      <c r="I311" s="57" t="n">
        <v>3640</v>
      </c>
      <c r="J311" s="57" t="n">
        <v>3643</v>
      </c>
      <c r="K311" s="57" t="s">
        <v>252</v>
      </c>
      <c r="L311" s="57" t="s">
        <v>5414</v>
      </c>
      <c r="M311" s="58" t="n">
        <v>4.05545916019382</v>
      </c>
    </row>
    <row r="312" customFormat="false" ht="15" hidden="false" customHeight="true" outlineLevel="0" collapsed="false">
      <c r="B312" s="57" t="s">
        <v>4679</v>
      </c>
      <c r="C312" s="57" t="s">
        <v>363</v>
      </c>
      <c r="D312" s="57" t="s">
        <v>4840</v>
      </c>
      <c r="E312" s="57" t="s">
        <v>5418</v>
      </c>
      <c r="F312" s="57" t="s">
        <v>5455</v>
      </c>
      <c r="G312" s="57" t="s">
        <v>5413</v>
      </c>
      <c r="H312" s="57" t="s">
        <v>252</v>
      </c>
      <c r="I312" s="57" t="n">
        <v>3639</v>
      </c>
      <c r="J312" s="57" t="n">
        <v>3642</v>
      </c>
      <c r="K312" s="57" t="s">
        <v>252</v>
      </c>
      <c r="L312" s="57" t="s">
        <v>5442</v>
      </c>
      <c r="M312" s="58" t="n">
        <v>4.29544887060711</v>
      </c>
    </row>
    <row r="313" customFormat="false" ht="15" hidden="false" customHeight="true" outlineLevel="0" collapsed="false">
      <c r="B313" s="57" t="s">
        <v>4679</v>
      </c>
      <c r="C313" s="57" t="s">
        <v>363</v>
      </c>
      <c r="D313" s="57" t="s">
        <v>4840</v>
      </c>
      <c r="E313" s="57" t="s">
        <v>5418</v>
      </c>
      <c r="F313" s="57" t="s">
        <v>5455</v>
      </c>
      <c r="G313" s="57" t="s">
        <v>5413</v>
      </c>
      <c r="H313" s="57" t="s">
        <v>252</v>
      </c>
      <c r="I313" s="57" t="n">
        <v>3639</v>
      </c>
      <c r="J313" s="57" t="n">
        <v>3642</v>
      </c>
      <c r="K313" s="57" t="s">
        <v>252</v>
      </c>
      <c r="L313" s="57" t="s">
        <v>5597</v>
      </c>
      <c r="M313" s="58" t="n">
        <v>4.49985288648419</v>
      </c>
    </row>
    <row r="314" customFormat="false" ht="15" hidden="false" customHeight="true" outlineLevel="0" collapsed="false">
      <c r="B314" s="57" t="s">
        <v>4679</v>
      </c>
      <c r="C314" s="57" t="s">
        <v>363</v>
      </c>
      <c r="D314" s="57" t="s">
        <v>4840</v>
      </c>
      <c r="E314" s="57" t="s">
        <v>5418</v>
      </c>
      <c r="F314" s="57" t="s">
        <v>5455</v>
      </c>
      <c r="G314" s="57" t="s">
        <v>5413</v>
      </c>
      <c r="H314" s="57" t="s">
        <v>252</v>
      </c>
      <c r="I314" s="57" t="n">
        <v>3639</v>
      </c>
      <c r="J314" s="57" t="n">
        <v>3642</v>
      </c>
      <c r="K314" s="57" t="s">
        <v>252</v>
      </c>
      <c r="L314" s="57" t="s">
        <v>5422</v>
      </c>
      <c r="M314" s="58" t="n">
        <v>3.56719343462056</v>
      </c>
    </row>
    <row r="315" customFormat="false" ht="15" hidden="false" customHeight="true" outlineLevel="0" collapsed="false">
      <c r="B315" s="57" t="s">
        <v>4679</v>
      </c>
      <c r="C315" s="57" t="s">
        <v>363</v>
      </c>
      <c r="D315" s="57" t="s">
        <v>4840</v>
      </c>
      <c r="E315" s="57" t="s">
        <v>5418</v>
      </c>
      <c r="F315" s="57" t="s">
        <v>5455</v>
      </c>
      <c r="G315" s="57" t="s">
        <v>5413</v>
      </c>
      <c r="H315" s="57" t="s">
        <v>252</v>
      </c>
      <c r="I315" s="57" t="n">
        <v>3639</v>
      </c>
      <c r="J315" s="57" t="n">
        <v>3642</v>
      </c>
      <c r="K315" s="57" t="s">
        <v>252</v>
      </c>
      <c r="L315" s="57" t="s">
        <v>5562</v>
      </c>
      <c r="M315" s="58" t="n">
        <v>4.38804341364121</v>
      </c>
    </row>
    <row r="316" customFormat="false" ht="15" hidden="false" customHeight="true" outlineLevel="0" collapsed="false">
      <c r="B316" s="57" t="s">
        <v>4679</v>
      </c>
      <c r="C316" s="57" t="s">
        <v>363</v>
      </c>
      <c r="D316" s="57" t="s">
        <v>4840</v>
      </c>
      <c r="E316" s="57" t="s">
        <v>5418</v>
      </c>
      <c r="F316" s="57" t="s">
        <v>5455</v>
      </c>
      <c r="G316" s="57" t="s">
        <v>5413</v>
      </c>
      <c r="H316" s="57" t="s">
        <v>252</v>
      </c>
      <c r="I316" s="57" t="n">
        <v>3639</v>
      </c>
      <c r="J316" s="57" t="n">
        <v>3642</v>
      </c>
      <c r="K316" s="57" t="s">
        <v>252</v>
      </c>
      <c r="L316" s="57" t="s">
        <v>5433</v>
      </c>
      <c r="M316" s="58" t="n">
        <v>4.2664384444171</v>
      </c>
    </row>
    <row r="317" customFormat="false" ht="15" hidden="false" customHeight="true" outlineLevel="0" collapsed="false">
      <c r="B317" s="57" t="s">
        <v>4679</v>
      </c>
      <c r="C317" s="57" t="s">
        <v>363</v>
      </c>
      <c r="D317" s="57" t="s">
        <v>4840</v>
      </c>
      <c r="E317" s="57" t="s">
        <v>5418</v>
      </c>
      <c r="F317" s="57" t="s">
        <v>5455</v>
      </c>
      <c r="G317" s="57" t="s">
        <v>5413</v>
      </c>
      <c r="H317" s="57" t="s">
        <v>252</v>
      </c>
      <c r="I317" s="57" t="n">
        <v>3640</v>
      </c>
      <c r="J317" s="57" t="n">
        <v>3643</v>
      </c>
      <c r="K317" s="57" t="s">
        <v>252</v>
      </c>
      <c r="L317" s="57" t="s">
        <v>5414</v>
      </c>
      <c r="M317" s="58" t="n">
        <v>4.48763378630653</v>
      </c>
    </row>
    <row r="318" customFormat="false" ht="15" hidden="false" customHeight="true" outlineLevel="0" collapsed="false">
      <c r="B318" s="57" t="s">
        <v>4679</v>
      </c>
      <c r="C318" s="57" t="s">
        <v>363</v>
      </c>
      <c r="D318" s="57" t="s">
        <v>4838</v>
      </c>
      <c r="E318" s="57" t="s">
        <v>5418</v>
      </c>
      <c r="F318" s="57" t="s">
        <v>5455</v>
      </c>
      <c r="G318" s="57" t="s">
        <v>5413</v>
      </c>
      <c r="H318" s="57" t="s">
        <v>252</v>
      </c>
      <c r="I318" s="57" t="n">
        <v>3639</v>
      </c>
      <c r="J318" s="57" t="n">
        <v>3642</v>
      </c>
      <c r="K318" s="57" t="s">
        <v>252</v>
      </c>
      <c r="L318" s="57" t="s">
        <v>5422</v>
      </c>
      <c r="M318" s="58" t="n">
        <v>3.95738878555039</v>
      </c>
    </row>
    <row r="319" customFormat="false" ht="15" hidden="false" customHeight="true" outlineLevel="0" collapsed="false">
      <c r="B319" s="57" t="s">
        <v>4679</v>
      </c>
      <c r="C319" s="57" t="s">
        <v>363</v>
      </c>
      <c r="D319" s="57" t="s">
        <v>4838</v>
      </c>
      <c r="E319" s="57" t="s">
        <v>5418</v>
      </c>
      <c r="F319" s="57" t="s">
        <v>5455</v>
      </c>
      <c r="G319" s="57" t="s">
        <v>5413</v>
      </c>
      <c r="H319" s="57" t="s">
        <v>252</v>
      </c>
      <c r="I319" s="57" t="n">
        <v>3639</v>
      </c>
      <c r="J319" s="57" t="n">
        <v>3642</v>
      </c>
      <c r="K319" s="57" t="s">
        <v>252</v>
      </c>
      <c r="L319" s="57" t="s">
        <v>5009</v>
      </c>
      <c r="M319" s="58" t="n">
        <v>4.09995048750592</v>
      </c>
    </row>
    <row r="320" customFormat="false" ht="15" hidden="false" customHeight="true" outlineLevel="0" collapsed="false">
      <c r="B320" s="57" t="s">
        <v>4679</v>
      </c>
      <c r="C320" s="57" t="s">
        <v>363</v>
      </c>
      <c r="D320" s="57" t="s">
        <v>4838</v>
      </c>
      <c r="E320" s="57" t="s">
        <v>5418</v>
      </c>
      <c r="F320" s="57" t="s">
        <v>5455</v>
      </c>
      <c r="G320" s="57" t="s">
        <v>5413</v>
      </c>
      <c r="H320" s="57" t="s">
        <v>252</v>
      </c>
      <c r="I320" s="57" t="n">
        <v>3639</v>
      </c>
      <c r="J320" s="57" t="n">
        <v>3642</v>
      </c>
      <c r="K320" s="57" t="s">
        <v>252</v>
      </c>
      <c r="L320" s="57" t="s">
        <v>5433</v>
      </c>
      <c r="M320" s="58" t="n">
        <v>3.6391639149673</v>
      </c>
    </row>
    <row r="321" customFormat="false" ht="15" hidden="false" customHeight="true" outlineLevel="0" collapsed="false">
      <c r="B321" s="57" t="s">
        <v>4679</v>
      </c>
      <c r="C321" s="57" t="s">
        <v>363</v>
      </c>
      <c r="D321" s="57" t="s">
        <v>4838</v>
      </c>
      <c r="E321" s="57" t="s">
        <v>5418</v>
      </c>
      <c r="F321" s="57" t="s">
        <v>5455</v>
      </c>
      <c r="G321" s="57" t="s">
        <v>5413</v>
      </c>
      <c r="H321" s="57" t="s">
        <v>252</v>
      </c>
      <c r="I321" s="57" t="n">
        <v>3639</v>
      </c>
      <c r="J321" s="57" t="n">
        <v>3642</v>
      </c>
      <c r="K321" s="57" t="s">
        <v>252</v>
      </c>
      <c r="L321" s="57" t="s">
        <v>5026</v>
      </c>
      <c r="M321" s="58" t="n">
        <v>4.32081520086199</v>
      </c>
    </row>
    <row r="322" customFormat="false" ht="15" hidden="false" customHeight="true" outlineLevel="0" collapsed="false">
      <c r="B322" s="57" t="s">
        <v>4679</v>
      </c>
      <c r="C322" s="57" t="s">
        <v>363</v>
      </c>
      <c r="D322" s="57" t="s">
        <v>4866</v>
      </c>
      <c r="E322" s="57" t="s">
        <v>5418</v>
      </c>
      <c r="F322" s="57" t="s">
        <v>5455</v>
      </c>
      <c r="G322" s="57" t="s">
        <v>5413</v>
      </c>
      <c r="H322" s="57" t="s">
        <v>252</v>
      </c>
      <c r="I322" s="57" t="n">
        <v>3639</v>
      </c>
      <c r="J322" s="57" t="n">
        <v>3642</v>
      </c>
      <c r="K322" s="57" t="s">
        <v>252</v>
      </c>
      <c r="L322" s="57" t="s">
        <v>5009</v>
      </c>
      <c r="M322" s="58" t="n">
        <v>3.81226966517323</v>
      </c>
    </row>
    <row r="323" customFormat="false" ht="15" hidden="false" customHeight="true" outlineLevel="0" collapsed="false">
      <c r="B323" s="57" t="s">
        <v>4679</v>
      </c>
      <c r="C323" s="57" t="s">
        <v>363</v>
      </c>
      <c r="D323" s="57" t="s">
        <v>4866</v>
      </c>
      <c r="E323" s="57" t="s">
        <v>5418</v>
      </c>
      <c r="F323" s="57" t="s">
        <v>5455</v>
      </c>
      <c r="G323" s="57" t="s">
        <v>5413</v>
      </c>
      <c r="H323" s="57" t="s">
        <v>252</v>
      </c>
      <c r="I323" s="57" t="n">
        <v>3639</v>
      </c>
      <c r="J323" s="57" t="n">
        <v>3642</v>
      </c>
      <c r="K323" s="57" t="s">
        <v>252</v>
      </c>
      <c r="L323" s="57" t="s">
        <v>5433</v>
      </c>
      <c r="M323" s="58" t="n">
        <v>3.71102438687757</v>
      </c>
    </row>
    <row r="324" customFormat="false" ht="15" hidden="false" customHeight="true" outlineLevel="0" collapsed="false">
      <c r="B324" s="57" t="s">
        <v>4679</v>
      </c>
      <c r="C324" s="57" t="s">
        <v>363</v>
      </c>
      <c r="D324" s="57" t="s">
        <v>5028</v>
      </c>
      <c r="E324" s="57" t="s">
        <v>5418</v>
      </c>
      <c r="F324" s="57" t="s">
        <v>5455</v>
      </c>
      <c r="G324" s="57" t="s">
        <v>5413</v>
      </c>
      <c r="H324" s="57" t="s">
        <v>252</v>
      </c>
      <c r="I324" s="57" t="n">
        <v>1601</v>
      </c>
      <c r="J324" s="57" t="n">
        <v>1601</v>
      </c>
      <c r="K324" s="57" t="s">
        <v>252</v>
      </c>
      <c r="L324" s="57" t="s">
        <v>5422</v>
      </c>
      <c r="M324" s="58" t="n">
        <v>4.17447349973621</v>
      </c>
    </row>
    <row r="325" customFormat="false" ht="15" hidden="false" customHeight="true" outlineLevel="0" collapsed="false">
      <c r="B325" s="57" t="s">
        <v>4679</v>
      </c>
      <c r="C325" s="57" t="s">
        <v>363</v>
      </c>
      <c r="D325" s="57" t="s">
        <v>5028</v>
      </c>
      <c r="E325" s="57" t="s">
        <v>5418</v>
      </c>
      <c r="F325" s="57" t="s">
        <v>5455</v>
      </c>
      <c r="G325" s="57" t="s">
        <v>5413</v>
      </c>
      <c r="H325" s="57" t="s">
        <v>252</v>
      </c>
      <c r="I325" s="57" t="n">
        <v>1602</v>
      </c>
      <c r="J325" s="57" t="n">
        <v>1602</v>
      </c>
      <c r="K325" s="57" t="s">
        <v>4885</v>
      </c>
      <c r="L325" s="57" t="s">
        <v>281</v>
      </c>
      <c r="M325" s="58" t="n">
        <v>4.36770672092345</v>
      </c>
    </row>
    <row r="326" customFormat="false" ht="15" hidden="false" customHeight="true" outlineLevel="0" collapsed="false">
      <c r="B326" s="57" t="s">
        <v>4679</v>
      </c>
      <c r="C326" s="57" t="s">
        <v>363</v>
      </c>
      <c r="D326" s="57" t="s">
        <v>5028</v>
      </c>
      <c r="E326" s="57" t="s">
        <v>5418</v>
      </c>
      <c r="F326" s="57" t="s">
        <v>5455</v>
      </c>
      <c r="G326" s="57" t="s">
        <v>5413</v>
      </c>
      <c r="H326" s="57" t="s">
        <v>252</v>
      </c>
      <c r="I326" s="57" t="n">
        <v>1602</v>
      </c>
      <c r="J326" s="57" t="n">
        <v>1602</v>
      </c>
      <c r="K326" s="57" t="s">
        <v>4885</v>
      </c>
      <c r="L326" s="57" t="s">
        <v>5414</v>
      </c>
      <c r="M326" s="58" t="n">
        <v>3.28292628610511</v>
      </c>
    </row>
    <row r="327" customFormat="false" ht="15" hidden="false" customHeight="true" outlineLevel="0" collapsed="false">
      <c r="B327" s="57" t="s">
        <v>4679</v>
      </c>
      <c r="C327" s="57" t="s">
        <v>363</v>
      </c>
      <c r="D327" s="57" t="s">
        <v>5485</v>
      </c>
      <c r="E327" s="57" t="s">
        <v>5418</v>
      </c>
      <c r="F327" s="57" t="s">
        <v>5455</v>
      </c>
      <c r="G327" s="57" t="s">
        <v>5413</v>
      </c>
      <c r="H327" s="57" t="s">
        <v>252</v>
      </c>
      <c r="I327" s="57" t="n">
        <v>1601</v>
      </c>
      <c r="J327" s="57" t="n">
        <v>1601</v>
      </c>
      <c r="K327" s="57" t="s">
        <v>252</v>
      </c>
      <c r="L327" s="57" t="s">
        <v>5596</v>
      </c>
      <c r="M327" s="58" t="n">
        <v>3.93908060338959</v>
      </c>
    </row>
    <row r="328" customFormat="false" ht="15" hidden="false" customHeight="true" outlineLevel="0" collapsed="false">
      <c r="B328" s="57" t="s">
        <v>4679</v>
      </c>
      <c r="C328" s="57" t="s">
        <v>363</v>
      </c>
      <c r="D328" s="57" t="s">
        <v>5485</v>
      </c>
      <c r="E328" s="57" t="s">
        <v>5418</v>
      </c>
      <c r="F328" s="57" t="s">
        <v>5455</v>
      </c>
      <c r="G328" s="57" t="s">
        <v>5413</v>
      </c>
      <c r="H328" s="57" t="s">
        <v>252</v>
      </c>
      <c r="I328" s="57" t="n">
        <v>1601</v>
      </c>
      <c r="J328" s="57" t="n">
        <v>1601</v>
      </c>
      <c r="K328" s="57" t="s">
        <v>252</v>
      </c>
      <c r="L328" s="57" t="s">
        <v>5442</v>
      </c>
      <c r="M328" s="58" t="n">
        <v>3.93669582264112</v>
      </c>
    </row>
    <row r="329" customFormat="false" ht="15" hidden="false" customHeight="true" outlineLevel="0" collapsed="false">
      <c r="B329" s="57" t="s">
        <v>4679</v>
      </c>
      <c r="C329" s="57" t="s">
        <v>363</v>
      </c>
      <c r="D329" s="57" t="s">
        <v>5485</v>
      </c>
      <c r="E329" s="57" t="s">
        <v>5418</v>
      </c>
      <c r="F329" s="57" t="s">
        <v>5455</v>
      </c>
      <c r="G329" s="57" t="s">
        <v>5413</v>
      </c>
      <c r="H329" s="57" t="s">
        <v>252</v>
      </c>
      <c r="I329" s="57" t="n">
        <v>1601</v>
      </c>
      <c r="J329" s="57" t="n">
        <v>1601</v>
      </c>
      <c r="K329" s="57" t="s">
        <v>252</v>
      </c>
      <c r="L329" s="57" t="s">
        <v>5597</v>
      </c>
      <c r="M329" s="58" t="n">
        <v>3.99114720349928</v>
      </c>
    </row>
    <row r="330" customFormat="false" ht="15" hidden="false" customHeight="true" outlineLevel="0" collapsed="false">
      <c r="B330" s="57" t="s">
        <v>4679</v>
      </c>
      <c r="C330" s="57" t="s">
        <v>363</v>
      </c>
      <c r="D330" s="57" t="s">
        <v>5485</v>
      </c>
      <c r="E330" s="57" t="s">
        <v>5418</v>
      </c>
      <c r="F330" s="57" t="s">
        <v>5455</v>
      </c>
      <c r="G330" s="57" t="s">
        <v>5413</v>
      </c>
      <c r="H330" s="57" t="s">
        <v>252</v>
      </c>
      <c r="I330" s="57" t="n">
        <v>1601</v>
      </c>
      <c r="J330" s="57" t="n">
        <v>1601</v>
      </c>
      <c r="K330" s="57" t="s">
        <v>252</v>
      </c>
      <c r="L330" s="57" t="s">
        <v>5422</v>
      </c>
      <c r="M330" s="58" t="n">
        <v>3.36206290839419</v>
      </c>
    </row>
    <row r="331" customFormat="false" ht="15" hidden="false" customHeight="true" outlineLevel="0" collapsed="false">
      <c r="B331" s="57" t="s">
        <v>4679</v>
      </c>
      <c r="C331" s="57" t="s">
        <v>363</v>
      </c>
      <c r="D331" s="57" t="s">
        <v>5485</v>
      </c>
      <c r="E331" s="57" t="s">
        <v>5418</v>
      </c>
      <c r="F331" s="57" t="s">
        <v>5455</v>
      </c>
      <c r="G331" s="57" t="s">
        <v>5413</v>
      </c>
      <c r="H331" s="57" t="s">
        <v>252</v>
      </c>
      <c r="I331" s="57" t="n">
        <v>1602</v>
      </c>
      <c r="J331" s="57" t="n">
        <v>1602</v>
      </c>
      <c r="K331" s="57" t="s">
        <v>4885</v>
      </c>
      <c r="L331" s="57" t="s">
        <v>281</v>
      </c>
      <c r="M331" s="58" t="n">
        <v>3.30586297356681</v>
      </c>
    </row>
    <row r="332" customFormat="false" ht="15" hidden="false" customHeight="true" outlineLevel="0" collapsed="false">
      <c r="B332" s="57" t="s">
        <v>4679</v>
      </c>
      <c r="C332" s="57" t="s">
        <v>363</v>
      </c>
      <c r="D332" s="57" t="s">
        <v>5485</v>
      </c>
      <c r="E332" s="57" t="s">
        <v>5418</v>
      </c>
      <c r="F332" s="57" t="s">
        <v>5455</v>
      </c>
      <c r="G332" s="57" t="s">
        <v>5413</v>
      </c>
      <c r="H332" s="57" t="s">
        <v>252</v>
      </c>
      <c r="I332" s="57" t="n">
        <v>1602</v>
      </c>
      <c r="J332" s="57" t="n">
        <v>1602</v>
      </c>
      <c r="K332" s="57" t="s">
        <v>4885</v>
      </c>
      <c r="L332" s="57" t="s">
        <v>5414</v>
      </c>
      <c r="M332" s="58" t="n">
        <v>2.57237652764908</v>
      </c>
    </row>
    <row r="333" customFormat="false" ht="15" hidden="false" customHeight="true" outlineLevel="0" collapsed="false">
      <c r="B333" s="57" t="s">
        <v>4679</v>
      </c>
      <c r="C333" s="57" t="s">
        <v>363</v>
      </c>
      <c r="D333" s="57" t="s">
        <v>5485</v>
      </c>
      <c r="E333" s="57" t="s">
        <v>5418</v>
      </c>
      <c r="F333" s="57" t="s">
        <v>5455</v>
      </c>
      <c r="G333" s="57" t="s">
        <v>5413</v>
      </c>
      <c r="H333" s="57" t="s">
        <v>252</v>
      </c>
      <c r="I333" s="57" t="n">
        <v>1602</v>
      </c>
      <c r="J333" s="57" t="n">
        <v>1602</v>
      </c>
      <c r="K333" s="57" t="s">
        <v>4885</v>
      </c>
      <c r="L333" s="57" t="s">
        <v>5438</v>
      </c>
      <c r="M333" s="58" t="n">
        <v>3.38240816578958</v>
      </c>
    </row>
    <row r="334" customFormat="false" ht="15" hidden="false" customHeight="true" outlineLevel="0" collapsed="false">
      <c r="B334" s="57" t="s">
        <v>4679</v>
      </c>
      <c r="C334" s="57" t="s">
        <v>363</v>
      </c>
      <c r="D334" s="57" t="s">
        <v>5485</v>
      </c>
      <c r="E334" s="57" t="s">
        <v>5418</v>
      </c>
      <c r="F334" s="57" t="s">
        <v>5455</v>
      </c>
      <c r="G334" s="57" t="s">
        <v>5413</v>
      </c>
      <c r="H334" s="57" t="s">
        <v>252</v>
      </c>
      <c r="I334" s="57" t="n">
        <v>3640</v>
      </c>
      <c r="J334" s="57" t="n">
        <v>3643</v>
      </c>
      <c r="K334" s="57" t="s">
        <v>252</v>
      </c>
      <c r="L334" s="57" t="s">
        <v>5414</v>
      </c>
      <c r="M334" s="58" t="n">
        <v>3.82029436038639</v>
      </c>
    </row>
    <row r="335" customFormat="false" ht="15" hidden="false" customHeight="true" outlineLevel="0" collapsed="false">
      <c r="B335" s="57" t="s">
        <v>4679</v>
      </c>
      <c r="C335" s="57" t="s">
        <v>363</v>
      </c>
      <c r="D335" s="57" t="s">
        <v>5426</v>
      </c>
      <c r="E335" s="57" t="s">
        <v>5418</v>
      </c>
      <c r="F335" s="57" t="s">
        <v>5455</v>
      </c>
      <c r="G335" s="57" t="s">
        <v>5413</v>
      </c>
      <c r="H335" s="57" t="s">
        <v>252</v>
      </c>
      <c r="I335" s="57" t="n">
        <v>1601</v>
      </c>
      <c r="J335" s="57" t="n">
        <v>1601</v>
      </c>
      <c r="K335" s="57" t="s">
        <v>252</v>
      </c>
      <c r="L335" s="57" t="s">
        <v>5438</v>
      </c>
      <c r="M335" s="58" t="n">
        <v>4.29667278251439</v>
      </c>
    </row>
    <row r="336" customFormat="false" ht="15" hidden="false" customHeight="true" outlineLevel="0" collapsed="false">
      <c r="B336" s="57" t="s">
        <v>4679</v>
      </c>
      <c r="C336" s="57" t="s">
        <v>363</v>
      </c>
      <c r="D336" s="57" t="s">
        <v>5426</v>
      </c>
      <c r="E336" s="57" t="s">
        <v>5418</v>
      </c>
      <c r="F336" s="57" t="s">
        <v>5455</v>
      </c>
      <c r="G336" s="57" t="s">
        <v>5413</v>
      </c>
      <c r="H336" s="57" t="s">
        <v>252</v>
      </c>
      <c r="I336" s="57" t="n">
        <v>1601</v>
      </c>
      <c r="J336" s="57" t="n">
        <v>1601</v>
      </c>
      <c r="K336" s="57" t="s">
        <v>252</v>
      </c>
      <c r="L336" s="57" t="s">
        <v>5419</v>
      </c>
      <c r="M336" s="58" t="n">
        <v>4.00131353432845</v>
      </c>
    </row>
    <row r="337" customFormat="false" ht="15" hidden="false" customHeight="true" outlineLevel="0" collapsed="false">
      <c r="B337" s="57" t="s">
        <v>4679</v>
      </c>
      <c r="C337" s="57" t="s">
        <v>363</v>
      </c>
      <c r="D337" s="57" t="s">
        <v>5426</v>
      </c>
      <c r="E337" s="57" t="s">
        <v>5418</v>
      </c>
      <c r="F337" s="57" t="s">
        <v>5455</v>
      </c>
      <c r="G337" s="57" t="s">
        <v>5413</v>
      </c>
      <c r="H337" s="57" t="s">
        <v>252</v>
      </c>
      <c r="I337" s="57" t="n">
        <v>1601</v>
      </c>
      <c r="J337" s="57" t="n">
        <v>1601</v>
      </c>
      <c r="K337" s="57" t="s">
        <v>252</v>
      </c>
      <c r="L337" s="57" t="s">
        <v>5596</v>
      </c>
      <c r="M337" s="58" t="n">
        <v>3.77735913039786</v>
      </c>
    </row>
    <row r="338" customFormat="false" ht="15" hidden="false" customHeight="true" outlineLevel="0" collapsed="false">
      <c r="B338" s="57" t="s">
        <v>4679</v>
      </c>
      <c r="C338" s="57" t="s">
        <v>363</v>
      </c>
      <c r="D338" s="57" t="s">
        <v>5426</v>
      </c>
      <c r="E338" s="57" t="s">
        <v>5418</v>
      </c>
      <c r="F338" s="57" t="s">
        <v>5455</v>
      </c>
      <c r="G338" s="57" t="s">
        <v>5413</v>
      </c>
      <c r="H338" s="57" t="s">
        <v>252</v>
      </c>
      <c r="I338" s="57" t="n">
        <v>1601</v>
      </c>
      <c r="J338" s="57" t="n">
        <v>1601</v>
      </c>
      <c r="K338" s="57" t="s">
        <v>252</v>
      </c>
      <c r="L338" s="57" t="s">
        <v>5597</v>
      </c>
      <c r="M338" s="58" t="n">
        <v>3.81223267915276</v>
      </c>
    </row>
    <row r="339" customFormat="false" ht="15" hidden="false" customHeight="true" outlineLevel="0" collapsed="false">
      <c r="B339" s="57" t="s">
        <v>4679</v>
      </c>
      <c r="C339" s="57" t="s">
        <v>363</v>
      </c>
      <c r="D339" s="57" t="s">
        <v>5426</v>
      </c>
      <c r="E339" s="57" t="s">
        <v>5418</v>
      </c>
      <c r="F339" s="57" t="s">
        <v>5455</v>
      </c>
      <c r="G339" s="57" t="s">
        <v>5413</v>
      </c>
      <c r="H339" s="57" t="s">
        <v>252</v>
      </c>
      <c r="I339" s="57" t="n">
        <v>1601</v>
      </c>
      <c r="J339" s="57" t="n">
        <v>1601</v>
      </c>
      <c r="K339" s="57" t="s">
        <v>252</v>
      </c>
      <c r="L339" s="57" t="s">
        <v>5422</v>
      </c>
      <c r="M339" s="58" t="n">
        <v>3.92350111507567</v>
      </c>
    </row>
    <row r="340" customFormat="false" ht="15" hidden="false" customHeight="true" outlineLevel="0" collapsed="false">
      <c r="B340" s="57" t="s">
        <v>4679</v>
      </c>
      <c r="C340" s="57" t="s">
        <v>363</v>
      </c>
      <c r="D340" s="57" t="s">
        <v>5426</v>
      </c>
      <c r="E340" s="57" t="s">
        <v>5418</v>
      </c>
      <c r="F340" s="57" t="s">
        <v>5455</v>
      </c>
      <c r="G340" s="57" t="s">
        <v>5413</v>
      </c>
      <c r="H340" s="57" t="s">
        <v>252</v>
      </c>
      <c r="I340" s="57" t="n">
        <v>1602</v>
      </c>
      <c r="J340" s="57" t="n">
        <v>1602</v>
      </c>
      <c r="K340" s="57" t="s">
        <v>4885</v>
      </c>
      <c r="L340" s="57" t="s">
        <v>281</v>
      </c>
      <c r="M340" s="58" t="n">
        <v>4.45471054054021</v>
      </c>
    </row>
    <row r="341" customFormat="false" ht="15" hidden="false" customHeight="true" outlineLevel="0" collapsed="false">
      <c r="B341" s="57" t="s">
        <v>4679</v>
      </c>
      <c r="C341" s="57" t="s">
        <v>363</v>
      </c>
      <c r="D341" s="57" t="s">
        <v>5426</v>
      </c>
      <c r="E341" s="57" t="s">
        <v>5418</v>
      </c>
      <c r="F341" s="57" t="s">
        <v>5455</v>
      </c>
      <c r="G341" s="57" t="s">
        <v>5413</v>
      </c>
      <c r="H341" s="57" t="s">
        <v>252</v>
      </c>
      <c r="I341" s="57" t="n">
        <v>1602</v>
      </c>
      <c r="J341" s="57" t="n">
        <v>1602</v>
      </c>
      <c r="K341" s="57" t="s">
        <v>4885</v>
      </c>
      <c r="L341" s="57" t="s">
        <v>5414</v>
      </c>
      <c r="M341" s="58" t="n">
        <v>3.34625088718703</v>
      </c>
    </row>
    <row r="342" customFormat="false" ht="15" hidden="false" customHeight="true" outlineLevel="0" collapsed="false">
      <c r="B342" s="57" t="s">
        <v>4679</v>
      </c>
      <c r="C342" s="57" t="s">
        <v>363</v>
      </c>
      <c r="D342" s="57" t="s">
        <v>5426</v>
      </c>
      <c r="E342" s="57" t="s">
        <v>5418</v>
      </c>
      <c r="F342" s="57" t="s">
        <v>5455</v>
      </c>
      <c r="G342" s="57" t="s">
        <v>5413</v>
      </c>
      <c r="H342" s="57" t="s">
        <v>252</v>
      </c>
      <c r="I342" s="57" t="n">
        <v>3640</v>
      </c>
      <c r="J342" s="57" t="n">
        <v>3643</v>
      </c>
      <c r="K342" s="57" t="s">
        <v>252</v>
      </c>
      <c r="L342" s="57" t="s">
        <v>5035</v>
      </c>
      <c r="M342" s="58" t="n">
        <v>4.2297647688731</v>
      </c>
    </row>
    <row r="343" customFormat="false" ht="15" hidden="false" customHeight="true" outlineLevel="0" collapsed="false">
      <c r="B343" s="57" t="s">
        <v>4679</v>
      </c>
      <c r="C343" s="57" t="s">
        <v>363</v>
      </c>
      <c r="D343" s="57" t="s">
        <v>5426</v>
      </c>
      <c r="E343" s="57" t="s">
        <v>5418</v>
      </c>
      <c r="F343" s="57" t="s">
        <v>5455</v>
      </c>
      <c r="G343" s="57" t="s">
        <v>5413</v>
      </c>
      <c r="H343" s="57" t="s">
        <v>252</v>
      </c>
      <c r="I343" s="57" t="n">
        <v>3640</v>
      </c>
      <c r="J343" s="57" t="n">
        <v>3643</v>
      </c>
      <c r="K343" s="57" t="s">
        <v>252</v>
      </c>
      <c r="L343" s="57" t="s">
        <v>5491</v>
      </c>
      <c r="M343" s="58" t="n">
        <v>3.78359947668885</v>
      </c>
    </row>
    <row r="344" customFormat="false" ht="15" hidden="false" customHeight="true" outlineLevel="0" collapsed="false">
      <c r="B344" s="57" t="s">
        <v>4679</v>
      </c>
      <c r="C344" s="57" t="s">
        <v>354</v>
      </c>
      <c r="D344" s="57" t="s">
        <v>4795</v>
      </c>
      <c r="E344" s="57" t="s">
        <v>5432</v>
      </c>
      <c r="F344" s="57" t="s">
        <v>5455</v>
      </c>
      <c r="G344" s="57" t="s">
        <v>5413</v>
      </c>
      <c r="H344" s="57" t="s">
        <v>252</v>
      </c>
      <c r="I344" s="57" t="n">
        <v>2536</v>
      </c>
      <c r="J344" s="57" t="n">
        <v>2536</v>
      </c>
      <c r="K344" s="57" t="s">
        <v>252</v>
      </c>
      <c r="L344" s="57" t="s">
        <v>5442</v>
      </c>
      <c r="M344" s="58" t="n">
        <v>3.51180110484638</v>
      </c>
    </row>
    <row r="345" customFormat="false" ht="15" hidden="false" customHeight="true" outlineLevel="0" collapsed="false">
      <c r="B345" s="57" t="s">
        <v>4679</v>
      </c>
      <c r="C345" s="57" t="s">
        <v>354</v>
      </c>
      <c r="D345" s="57" t="s">
        <v>4795</v>
      </c>
      <c r="E345" s="57" t="s">
        <v>5432</v>
      </c>
      <c r="F345" s="57" t="s">
        <v>5455</v>
      </c>
      <c r="G345" s="57" t="s">
        <v>5413</v>
      </c>
      <c r="H345" s="57" t="s">
        <v>252</v>
      </c>
      <c r="I345" s="57" t="n">
        <v>2537</v>
      </c>
      <c r="J345" s="57" t="n">
        <v>2537</v>
      </c>
      <c r="K345" s="57" t="s">
        <v>252</v>
      </c>
      <c r="L345" s="57" t="s">
        <v>281</v>
      </c>
      <c r="M345" s="58" t="n">
        <v>3.5401223142711</v>
      </c>
    </row>
    <row r="346" customFormat="false" ht="15" hidden="false" customHeight="true" outlineLevel="0" collapsed="false">
      <c r="B346" s="57" t="s">
        <v>4679</v>
      </c>
      <c r="C346" s="57" t="s">
        <v>354</v>
      </c>
      <c r="D346" s="57" t="s">
        <v>4795</v>
      </c>
      <c r="E346" s="57" t="s">
        <v>5432</v>
      </c>
      <c r="F346" s="57" t="s">
        <v>5455</v>
      </c>
      <c r="G346" s="57" t="s">
        <v>5413</v>
      </c>
      <c r="H346" s="57" t="s">
        <v>252</v>
      </c>
      <c r="I346" s="57" t="n">
        <v>2537</v>
      </c>
      <c r="J346" s="57" t="n">
        <v>2537</v>
      </c>
      <c r="K346" s="57" t="s">
        <v>252</v>
      </c>
      <c r="L346" s="57" t="s">
        <v>5414</v>
      </c>
      <c r="M346" s="58" t="n">
        <v>3.03167676377282</v>
      </c>
    </row>
    <row r="347" customFormat="false" ht="15" hidden="false" customHeight="true" outlineLevel="0" collapsed="false">
      <c r="B347" s="57" t="s">
        <v>4679</v>
      </c>
      <c r="C347" s="57" t="s">
        <v>354</v>
      </c>
      <c r="D347" s="57" t="s">
        <v>4795</v>
      </c>
      <c r="E347" s="57" t="s">
        <v>5432</v>
      </c>
      <c r="F347" s="57" t="s">
        <v>5455</v>
      </c>
      <c r="G347" s="57" t="s">
        <v>5413</v>
      </c>
      <c r="H347" s="57" t="s">
        <v>252</v>
      </c>
      <c r="I347" s="57" t="n">
        <v>2537</v>
      </c>
      <c r="J347" s="57" t="n">
        <v>2537</v>
      </c>
      <c r="K347" s="57" t="s">
        <v>252</v>
      </c>
      <c r="L347" s="57" t="s">
        <v>5419</v>
      </c>
      <c r="M347" s="58" t="n">
        <v>3.43544698692911</v>
      </c>
    </row>
    <row r="348" customFormat="false" ht="15" hidden="false" customHeight="true" outlineLevel="0" collapsed="false">
      <c r="B348" s="57" t="s">
        <v>4679</v>
      </c>
      <c r="C348" s="57" t="s">
        <v>354</v>
      </c>
      <c r="D348" s="57" t="s">
        <v>4840</v>
      </c>
      <c r="E348" s="57" t="s">
        <v>5432</v>
      </c>
      <c r="F348" s="57" t="s">
        <v>5455</v>
      </c>
      <c r="G348" s="57" t="s">
        <v>5413</v>
      </c>
      <c r="H348" s="57" t="s">
        <v>252</v>
      </c>
      <c r="I348" s="57" t="n">
        <v>2536</v>
      </c>
      <c r="J348" s="57" t="n">
        <v>2536</v>
      </c>
      <c r="K348" s="57" t="s">
        <v>252</v>
      </c>
      <c r="L348" s="57" t="s">
        <v>5442</v>
      </c>
      <c r="M348" s="58" t="n">
        <v>4.32048076028585</v>
      </c>
    </row>
    <row r="349" customFormat="false" ht="15" hidden="false" customHeight="true" outlineLevel="0" collapsed="false">
      <c r="B349" s="57" t="s">
        <v>4679</v>
      </c>
      <c r="C349" s="57" t="s">
        <v>354</v>
      </c>
      <c r="D349" s="57" t="s">
        <v>4840</v>
      </c>
      <c r="E349" s="57" t="s">
        <v>5432</v>
      </c>
      <c r="F349" s="57" t="s">
        <v>5455</v>
      </c>
      <c r="G349" s="57" t="s">
        <v>5413</v>
      </c>
      <c r="H349" s="57" t="s">
        <v>252</v>
      </c>
      <c r="I349" s="57" t="n">
        <v>2537</v>
      </c>
      <c r="J349" s="57" t="n">
        <v>2537</v>
      </c>
      <c r="K349" s="57" t="s">
        <v>252</v>
      </c>
      <c r="L349" s="57" t="s">
        <v>281</v>
      </c>
      <c r="M349" s="58" t="n">
        <v>4.26471956874074</v>
      </c>
    </row>
    <row r="350" customFormat="false" ht="15" hidden="false" customHeight="true" outlineLevel="0" collapsed="false">
      <c r="B350" s="57" t="s">
        <v>4679</v>
      </c>
      <c r="C350" s="57" t="s">
        <v>354</v>
      </c>
      <c r="D350" s="57" t="s">
        <v>4840</v>
      </c>
      <c r="E350" s="57" t="s">
        <v>5432</v>
      </c>
      <c r="F350" s="57" t="s">
        <v>5455</v>
      </c>
      <c r="G350" s="57" t="s">
        <v>5413</v>
      </c>
      <c r="H350" s="57" t="s">
        <v>252</v>
      </c>
      <c r="I350" s="57" t="n">
        <v>2537</v>
      </c>
      <c r="J350" s="57" t="n">
        <v>2537</v>
      </c>
      <c r="K350" s="57" t="s">
        <v>252</v>
      </c>
      <c r="L350" s="57" t="s">
        <v>5414</v>
      </c>
      <c r="M350" s="58" t="n">
        <v>3.29006033379329</v>
      </c>
    </row>
    <row r="351" customFormat="false" ht="15" hidden="false" customHeight="true" outlineLevel="0" collapsed="false">
      <c r="B351" s="57" t="s">
        <v>4679</v>
      </c>
      <c r="C351" s="57" t="s">
        <v>354</v>
      </c>
      <c r="D351" s="57" t="s">
        <v>4840</v>
      </c>
      <c r="E351" s="57" t="s">
        <v>5432</v>
      </c>
      <c r="F351" s="57" t="s">
        <v>5455</v>
      </c>
      <c r="G351" s="57" t="s">
        <v>5413</v>
      </c>
      <c r="H351" s="57" t="s">
        <v>252</v>
      </c>
      <c r="I351" s="57" t="n">
        <v>2692</v>
      </c>
      <c r="J351" s="57" t="n">
        <v>2692</v>
      </c>
      <c r="K351" s="57" t="s">
        <v>4885</v>
      </c>
      <c r="L351" s="57" t="s">
        <v>5445</v>
      </c>
      <c r="M351" s="58" t="n">
        <v>4.19970927565231</v>
      </c>
    </row>
    <row r="352" customFormat="false" ht="15" hidden="false" customHeight="true" outlineLevel="0" collapsed="false">
      <c r="B352" s="57" t="s">
        <v>4679</v>
      </c>
      <c r="C352" s="57" t="s">
        <v>354</v>
      </c>
      <c r="D352" s="57" t="s">
        <v>4838</v>
      </c>
      <c r="E352" s="57" t="s">
        <v>5432</v>
      </c>
      <c r="F352" s="57" t="s">
        <v>5455</v>
      </c>
      <c r="G352" s="57" t="s">
        <v>5413</v>
      </c>
      <c r="H352" s="57" t="s">
        <v>252</v>
      </c>
      <c r="I352" s="57" t="n">
        <v>2537</v>
      </c>
      <c r="J352" s="57" t="n">
        <v>2537</v>
      </c>
      <c r="K352" s="57" t="s">
        <v>252</v>
      </c>
      <c r="L352" s="57" t="s">
        <v>5414</v>
      </c>
      <c r="M352" s="58" t="n">
        <v>4.46689870044083</v>
      </c>
    </row>
    <row r="353" customFormat="false" ht="15" hidden="false" customHeight="true" outlineLevel="0" collapsed="false">
      <c r="B353" s="57" t="s">
        <v>4679</v>
      </c>
      <c r="C353" s="57" t="s">
        <v>354</v>
      </c>
      <c r="D353" s="57" t="s">
        <v>4838</v>
      </c>
      <c r="E353" s="57" t="s">
        <v>5432</v>
      </c>
      <c r="F353" s="57" t="s">
        <v>5455</v>
      </c>
      <c r="G353" s="57" t="s">
        <v>5413</v>
      </c>
      <c r="H353" s="57" t="s">
        <v>252</v>
      </c>
      <c r="I353" s="57" t="n">
        <v>2692</v>
      </c>
      <c r="J353" s="57" t="n">
        <v>2692</v>
      </c>
      <c r="K353" s="57" t="s">
        <v>4885</v>
      </c>
      <c r="L353" s="57" t="s">
        <v>5422</v>
      </c>
      <c r="M353" s="58" t="n">
        <v>4.3700312355863</v>
      </c>
    </row>
    <row r="354" customFormat="false" ht="15" hidden="false" customHeight="true" outlineLevel="0" collapsed="false">
      <c r="B354" s="57" t="s">
        <v>4679</v>
      </c>
      <c r="C354" s="57" t="s">
        <v>354</v>
      </c>
      <c r="D354" s="57" t="s">
        <v>4838</v>
      </c>
      <c r="E354" s="57" t="s">
        <v>5432</v>
      </c>
      <c r="F354" s="57" t="s">
        <v>5455</v>
      </c>
      <c r="G354" s="57" t="s">
        <v>5413</v>
      </c>
      <c r="H354" s="57" t="s">
        <v>252</v>
      </c>
      <c r="I354" s="57" t="n">
        <v>2692</v>
      </c>
      <c r="J354" s="57" t="n">
        <v>2692</v>
      </c>
      <c r="K354" s="57" t="s">
        <v>4885</v>
      </c>
      <c r="L354" s="57" t="s">
        <v>5445</v>
      </c>
      <c r="M354" s="58" t="n">
        <v>4.06359779013623</v>
      </c>
    </row>
    <row r="355" customFormat="false" ht="15" hidden="false" customHeight="true" outlineLevel="0" collapsed="false">
      <c r="B355" s="57" t="s">
        <v>4679</v>
      </c>
      <c r="C355" s="57" t="s">
        <v>354</v>
      </c>
      <c r="D355" s="57" t="s">
        <v>4866</v>
      </c>
      <c r="E355" s="57" t="s">
        <v>5432</v>
      </c>
      <c r="F355" s="57" t="s">
        <v>5455</v>
      </c>
      <c r="G355" s="57" t="s">
        <v>5413</v>
      </c>
      <c r="H355" s="57" t="s">
        <v>252</v>
      </c>
      <c r="I355" s="57" t="n">
        <v>2692</v>
      </c>
      <c r="J355" s="57" t="n">
        <v>2692</v>
      </c>
      <c r="K355" s="57" t="s">
        <v>4885</v>
      </c>
      <c r="L355" s="57" t="s">
        <v>5445</v>
      </c>
      <c r="M355" s="58" t="n">
        <v>3.77248499002979</v>
      </c>
    </row>
    <row r="356" customFormat="false" ht="15" hidden="false" customHeight="true" outlineLevel="0" collapsed="false">
      <c r="B356" s="57" t="s">
        <v>4679</v>
      </c>
      <c r="C356" s="57" t="s">
        <v>354</v>
      </c>
      <c r="D356" s="57" t="s">
        <v>5028</v>
      </c>
      <c r="E356" s="57" t="s">
        <v>5432</v>
      </c>
      <c r="F356" s="57" t="s">
        <v>5455</v>
      </c>
      <c r="G356" s="57" t="s">
        <v>5413</v>
      </c>
      <c r="H356" s="57" t="s">
        <v>252</v>
      </c>
      <c r="I356" s="57" t="n">
        <v>2537</v>
      </c>
      <c r="J356" s="57" t="n">
        <v>2537</v>
      </c>
      <c r="K356" s="57" t="s">
        <v>252</v>
      </c>
      <c r="L356" s="57" t="s">
        <v>5414</v>
      </c>
      <c r="M356" s="58" t="n">
        <v>4.16275906100749</v>
      </c>
    </row>
    <row r="357" customFormat="false" ht="15" hidden="false" customHeight="true" outlineLevel="0" collapsed="false">
      <c r="B357" s="57" t="s">
        <v>4679</v>
      </c>
      <c r="C357" s="57" t="s">
        <v>354</v>
      </c>
      <c r="D357" s="57" t="s">
        <v>5028</v>
      </c>
      <c r="E357" s="57" t="s">
        <v>5432</v>
      </c>
      <c r="F357" s="57" t="s">
        <v>5455</v>
      </c>
      <c r="G357" s="57" t="s">
        <v>5413</v>
      </c>
      <c r="H357" s="57" t="s">
        <v>252</v>
      </c>
      <c r="I357" s="57" t="n">
        <v>2692</v>
      </c>
      <c r="J357" s="57" t="n">
        <v>2692</v>
      </c>
      <c r="K357" s="57" t="s">
        <v>4885</v>
      </c>
      <c r="L357" s="57" t="s">
        <v>5597</v>
      </c>
      <c r="M357" s="58" t="n">
        <v>3.99452587925026</v>
      </c>
    </row>
    <row r="358" customFormat="false" ht="15" hidden="false" customHeight="true" outlineLevel="0" collapsed="false">
      <c r="B358" s="57" t="s">
        <v>4679</v>
      </c>
      <c r="C358" s="57" t="s">
        <v>354</v>
      </c>
      <c r="D358" s="57" t="s">
        <v>5028</v>
      </c>
      <c r="E358" s="57" t="s">
        <v>5432</v>
      </c>
      <c r="F358" s="57" t="s">
        <v>5455</v>
      </c>
      <c r="G358" s="57" t="s">
        <v>5413</v>
      </c>
      <c r="H358" s="57" t="s">
        <v>252</v>
      </c>
      <c r="I358" s="57" t="n">
        <v>2692</v>
      </c>
      <c r="J358" s="57" t="n">
        <v>2692</v>
      </c>
      <c r="K358" s="57" t="s">
        <v>4885</v>
      </c>
      <c r="L358" s="57" t="s">
        <v>5422</v>
      </c>
      <c r="M358" s="58" t="n">
        <v>3.74665637602382</v>
      </c>
    </row>
    <row r="359" customFormat="false" ht="15" hidden="false" customHeight="true" outlineLevel="0" collapsed="false">
      <c r="B359" s="57" t="s">
        <v>4679</v>
      </c>
      <c r="C359" s="57" t="s">
        <v>354</v>
      </c>
      <c r="D359" s="57" t="s">
        <v>5028</v>
      </c>
      <c r="E359" s="57" t="s">
        <v>5432</v>
      </c>
      <c r="F359" s="57" t="s">
        <v>5455</v>
      </c>
      <c r="G359" s="57" t="s">
        <v>5413</v>
      </c>
      <c r="H359" s="57" t="s">
        <v>252</v>
      </c>
      <c r="I359" s="57" t="n">
        <v>2692</v>
      </c>
      <c r="J359" s="57" t="n">
        <v>2692</v>
      </c>
      <c r="K359" s="57" t="s">
        <v>4885</v>
      </c>
      <c r="L359" s="57" t="s">
        <v>5009</v>
      </c>
      <c r="M359" s="58" t="n">
        <v>4.24799917608277</v>
      </c>
    </row>
    <row r="360" customFormat="false" ht="15" hidden="false" customHeight="true" outlineLevel="0" collapsed="false">
      <c r="B360" s="57" t="s">
        <v>4679</v>
      </c>
      <c r="C360" s="57" t="s">
        <v>354</v>
      </c>
      <c r="D360" s="57" t="s">
        <v>5028</v>
      </c>
      <c r="E360" s="57" t="s">
        <v>5432</v>
      </c>
      <c r="F360" s="57" t="s">
        <v>5455</v>
      </c>
      <c r="G360" s="57" t="s">
        <v>5413</v>
      </c>
      <c r="H360" s="57" t="s">
        <v>252</v>
      </c>
      <c r="I360" s="57" t="n">
        <v>2692</v>
      </c>
      <c r="J360" s="57" t="n">
        <v>2692</v>
      </c>
      <c r="K360" s="57" t="s">
        <v>4885</v>
      </c>
      <c r="L360" s="57" t="s">
        <v>5445</v>
      </c>
      <c r="M360" s="58" t="n">
        <v>3.2631187535853</v>
      </c>
    </row>
    <row r="361" customFormat="false" ht="15" hidden="false" customHeight="true" outlineLevel="0" collapsed="false">
      <c r="B361" s="57" t="s">
        <v>4679</v>
      </c>
      <c r="C361" s="57" t="s">
        <v>354</v>
      </c>
      <c r="D361" s="57" t="s">
        <v>5028</v>
      </c>
      <c r="E361" s="57" t="s">
        <v>5432</v>
      </c>
      <c r="F361" s="57" t="s">
        <v>5455</v>
      </c>
      <c r="G361" s="57" t="s">
        <v>5413</v>
      </c>
      <c r="H361" s="57" t="s">
        <v>252</v>
      </c>
      <c r="I361" s="57" t="n">
        <v>2693</v>
      </c>
      <c r="J361" s="57" t="n">
        <v>2693</v>
      </c>
      <c r="K361" s="57" t="s">
        <v>261</v>
      </c>
      <c r="L361" s="57" t="s">
        <v>5441</v>
      </c>
      <c r="M361" s="58" t="n">
        <v>4.0363981468631</v>
      </c>
    </row>
    <row r="362" customFormat="false" ht="15" hidden="false" customHeight="true" outlineLevel="0" collapsed="false">
      <c r="B362" s="57" t="s">
        <v>4679</v>
      </c>
      <c r="C362" s="57" t="s">
        <v>354</v>
      </c>
      <c r="D362" s="57" t="s">
        <v>5028</v>
      </c>
      <c r="E362" s="57" t="s">
        <v>5432</v>
      </c>
      <c r="F362" s="57" t="s">
        <v>5455</v>
      </c>
      <c r="G362" s="57" t="s">
        <v>5413</v>
      </c>
      <c r="H362" s="57" t="s">
        <v>252</v>
      </c>
      <c r="I362" s="57" t="n">
        <v>2693</v>
      </c>
      <c r="J362" s="57" t="n">
        <v>2693</v>
      </c>
      <c r="K362" s="57" t="s">
        <v>261</v>
      </c>
      <c r="L362" s="57" t="s">
        <v>5444</v>
      </c>
      <c r="M362" s="58" t="n">
        <v>3.59232654417717</v>
      </c>
    </row>
    <row r="363" customFormat="false" ht="15" hidden="false" customHeight="true" outlineLevel="0" collapsed="false">
      <c r="B363" s="57" t="s">
        <v>4679</v>
      </c>
      <c r="C363" s="57" t="s">
        <v>354</v>
      </c>
      <c r="D363" s="57" t="s">
        <v>5028</v>
      </c>
      <c r="E363" s="57" t="s">
        <v>5432</v>
      </c>
      <c r="F363" s="57" t="s">
        <v>5455</v>
      </c>
      <c r="G363" s="57" t="s">
        <v>5413</v>
      </c>
      <c r="H363" s="57" t="s">
        <v>252</v>
      </c>
      <c r="I363" s="57" t="n">
        <v>2693</v>
      </c>
      <c r="J363" s="57" t="n">
        <v>2693</v>
      </c>
      <c r="K363" s="57" t="s">
        <v>261</v>
      </c>
      <c r="L363" s="57" t="s">
        <v>5562</v>
      </c>
      <c r="M363" s="58" t="n">
        <v>4.31325677417886</v>
      </c>
    </row>
    <row r="364" customFormat="false" ht="15" hidden="false" customHeight="true" outlineLevel="0" collapsed="false">
      <c r="B364" s="57" t="s">
        <v>4679</v>
      </c>
      <c r="C364" s="57" t="s">
        <v>354</v>
      </c>
      <c r="D364" s="57" t="s">
        <v>5030</v>
      </c>
      <c r="E364" s="57" t="s">
        <v>5432</v>
      </c>
      <c r="F364" s="57" t="s">
        <v>5455</v>
      </c>
      <c r="G364" s="57" t="s">
        <v>5413</v>
      </c>
      <c r="H364" s="57" t="s">
        <v>252</v>
      </c>
      <c r="I364" s="57" t="n">
        <v>2536</v>
      </c>
      <c r="J364" s="57" t="n">
        <v>2536</v>
      </c>
      <c r="K364" s="57" t="s">
        <v>252</v>
      </c>
      <c r="L364" s="57" t="s">
        <v>5442</v>
      </c>
      <c r="M364" s="58" t="n">
        <v>3.58977116262304</v>
      </c>
    </row>
    <row r="365" customFormat="false" ht="15" hidden="false" customHeight="true" outlineLevel="0" collapsed="false">
      <c r="B365" s="57" t="s">
        <v>4679</v>
      </c>
      <c r="C365" s="57" t="s">
        <v>354</v>
      </c>
      <c r="D365" s="57" t="s">
        <v>5030</v>
      </c>
      <c r="E365" s="57" t="s">
        <v>5432</v>
      </c>
      <c r="F365" s="57" t="s">
        <v>5455</v>
      </c>
      <c r="G365" s="57" t="s">
        <v>5413</v>
      </c>
      <c r="H365" s="57" t="s">
        <v>252</v>
      </c>
      <c r="I365" s="57" t="n">
        <v>2536</v>
      </c>
      <c r="J365" s="57" t="n">
        <v>2536</v>
      </c>
      <c r="K365" s="57" t="s">
        <v>252</v>
      </c>
      <c r="L365" s="57" t="s">
        <v>5422</v>
      </c>
      <c r="M365" s="58" t="n">
        <v>4.14153703351786</v>
      </c>
    </row>
    <row r="366" customFormat="false" ht="15" hidden="false" customHeight="true" outlineLevel="0" collapsed="false">
      <c r="B366" s="57" t="s">
        <v>4679</v>
      </c>
      <c r="C366" s="57" t="s">
        <v>354</v>
      </c>
      <c r="D366" s="57" t="s">
        <v>5030</v>
      </c>
      <c r="E366" s="57" t="s">
        <v>5432</v>
      </c>
      <c r="F366" s="57" t="s">
        <v>5455</v>
      </c>
      <c r="G366" s="57" t="s">
        <v>5413</v>
      </c>
      <c r="H366" s="57" t="s">
        <v>252</v>
      </c>
      <c r="I366" s="57" t="n">
        <v>2537</v>
      </c>
      <c r="J366" s="57" t="n">
        <v>2537</v>
      </c>
      <c r="K366" s="57" t="s">
        <v>252</v>
      </c>
      <c r="L366" s="57" t="s">
        <v>281</v>
      </c>
      <c r="M366" s="58" t="n">
        <v>4.4138348405893</v>
      </c>
    </row>
    <row r="367" customFormat="false" ht="15" hidden="false" customHeight="true" outlineLevel="0" collapsed="false">
      <c r="B367" s="57" t="s">
        <v>4679</v>
      </c>
      <c r="C367" s="57" t="s">
        <v>354</v>
      </c>
      <c r="D367" s="57" t="s">
        <v>5030</v>
      </c>
      <c r="E367" s="57" t="s">
        <v>5432</v>
      </c>
      <c r="F367" s="57" t="s">
        <v>5455</v>
      </c>
      <c r="G367" s="57" t="s">
        <v>5413</v>
      </c>
      <c r="H367" s="57" t="s">
        <v>252</v>
      </c>
      <c r="I367" s="57" t="n">
        <v>2537</v>
      </c>
      <c r="J367" s="57" t="n">
        <v>2537</v>
      </c>
      <c r="K367" s="57" t="s">
        <v>252</v>
      </c>
      <c r="L367" s="57" t="s">
        <v>5414</v>
      </c>
      <c r="M367" s="58" t="n">
        <v>4.03450195191427</v>
      </c>
    </row>
    <row r="368" customFormat="false" ht="15" hidden="false" customHeight="true" outlineLevel="0" collapsed="false">
      <c r="B368" s="57" t="s">
        <v>4679</v>
      </c>
      <c r="C368" s="57" t="s">
        <v>354</v>
      </c>
      <c r="D368" s="57" t="s">
        <v>5030</v>
      </c>
      <c r="E368" s="57" t="s">
        <v>5432</v>
      </c>
      <c r="F368" s="57" t="s">
        <v>5455</v>
      </c>
      <c r="G368" s="57" t="s">
        <v>5413</v>
      </c>
      <c r="H368" s="57" t="s">
        <v>252</v>
      </c>
      <c r="I368" s="57" t="n">
        <v>2641</v>
      </c>
      <c r="J368" s="57" t="n">
        <v>2641</v>
      </c>
      <c r="K368" s="57" t="s">
        <v>252</v>
      </c>
      <c r="L368" s="57" t="s">
        <v>5463</v>
      </c>
      <c r="M368" s="58" t="n">
        <v>4.10605382331989</v>
      </c>
    </row>
    <row r="369" customFormat="false" ht="15" hidden="false" customHeight="true" outlineLevel="0" collapsed="false">
      <c r="B369" s="57" t="s">
        <v>4679</v>
      </c>
      <c r="C369" s="57" t="s">
        <v>354</v>
      </c>
      <c r="D369" s="57" t="s">
        <v>5030</v>
      </c>
      <c r="E369" s="57" t="s">
        <v>5432</v>
      </c>
      <c r="F369" s="57" t="s">
        <v>5455</v>
      </c>
      <c r="G369" s="57" t="s">
        <v>5413</v>
      </c>
      <c r="H369" s="57" t="s">
        <v>252</v>
      </c>
      <c r="I369" s="57" t="n">
        <v>2641</v>
      </c>
      <c r="J369" s="57" t="n">
        <v>2641</v>
      </c>
      <c r="K369" s="57" t="s">
        <v>252</v>
      </c>
      <c r="L369" s="57" t="s">
        <v>5499</v>
      </c>
      <c r="M369" s="58" t="n">
        <v>4.43201996836654</v>
      </c>
    </row>
    <row r="370" customFormat="false" ht="15" hidden="false" customHeight="true" outlineLevel="0" collapsed="false">
      <c r="B370" s="57" t="s">
        <v>4679</v>
      </c>
      <c r="C370" s="57" t="s">
        <v>354</v>
      </c>
      <c r="D370" s="57" t="s">
        <v>5030</v>
      </c>
      <c r="E370" s="57" t="s">
        <v>5432</v>
      </c>
      <c r="F370" s="57" t="s">
        <v>5455</v>
      </c>
      <c r="G370" s="57" t="s">
        <v>5413</v>
      </c>
      <c r="H370" s="57" t="s">
        <v>252</v>
      </c>
      <c r="I370" s="57" t="n">
        <v>2692</v>
      </c>
      <c r="J370" s="57" t="n">
        <v>2692</v>
      </c>
      <c r="K370" s="57" t="s">
        <v>4885</v>
      </c>
      <c r="L370" s="57" t="s">
        <v>5445</v>
      </c>
      <c r="M370" s="58" t="n">
        <v>3.71863375448567</v>
      </c>
    </row>
    <row r="371" customFormat="false" ht="15" hidden="false" customHeight="true" outlineLevel="0" collapsed="false">
      <c r="B371" s="57" t="s">
        <v>4679</v>
      </c>
      <c r="C371" s="57" t="s">
        <v>354</v>
      </c>
      <c r="D371" s="57" t="s">
        <v>5030</v>
      </c>
      <c r="E371" s="57" t="s">
        <v>5432</v>
      </c>
      <c r="F371" s="57" t="s">
        <v>5455</v>
      </c>
      <c r="G371" s="57" t="s">
        <v>5413</v>
      </c>
      <c r="H371" s="57" t="s">
        <v>252</v>
      </c>
      <c r="I371" s="57" t="n">
        <v>2693</v>
      </c>
      <c r="J371" s="57" t="n">
        <v>2693</v>
      </c>
      <c r="K371" s="57" t="s">
        <v>261</v>
      </c>
      <c r="L371" s="57" t="s">
        <v>5441</v>
      </c>
      <c r="M371" s="58" t="n">
        <v>3.90130555070991</v>
      </c>
    </row>
    <row r="372" customFormat="false" ht="15" hidden="false" customHeight="true" outlineLevel="0" collapsed="false">
      <c r="B372" s="57" t="s">
        <v>4679</v>
      </c>
      <c r="C372" s="57" t="s">
        <v>354</v>
      </c>
      <c r="D372" s="57" t="s">
        <v>5030</v>
      </c>
      <c r="E372" s="57" t="s">
        <v>5432</v>
      </c>
      <c r="F372" s="57" t="s">
        <v>5455</v>
      </c>
      <c r="G372" s="57" t="s">
        <v>5413</v>
      </c>
      <c r="H372" s="57" t="s">
        <v>252</v>
      </c>
      <c r="I372" s="57" t="n">
        <v>2693</v>
      </c>
      <c r="J372" s="57" t="n">
        <v>2693</v>
      </c>
      <c r="K372" s="57" t="s">
        <v>261</v>
      </c>
      <c r="L372" s="57" t="s">
        <v>5444</v>
      </c>
      <c r="M372" s="58" t="n">
        <v>3.45844777320692</v>
      </c>
    </row>
    <row r="373" customFormat="false" ht="15" hidden="false" customHeight="true" outlineLevel="0" collapsed="false">
      <c r="B373" s="57" t="s">
        <v>4679</v>
      </c>
      <c r="C373" s="57" t="s">
        <v>354</v>
      </c>
      <c r="D373" s="57" t="s">
        <v>5030</v>
      </c>
      <c r="E373" s="57" t="s">
        <v>5432</v>
      </c>
      <c r="F373" s="57" t="s">
        <v>5455</v>
      </c>
      <c r="G373" s="57" t="s">
        <v>5413</v>
      </c>
      <c r="H373" s="57" t="s">
        <v>252</v>
      </c>
      <c r="I373" s="57" t="n">
        <v>2693</v>
      </c>
      <c r="J373" s="57" t="n">
        <v>2693</v>
      </c>
      <c r="K373" s="57" t="s">
        <v>261</v>
      </c>
      <c r="L373" s="57" t="s">
        <v>5597</v>
      </c>
      <c r="M373" s="58" t="n">
        <v>4.32110460414927</v>
      </c>
    </row>
    <row r="374" customFormat="false" ht="15" hidden="false" customHeight="true" outlineLevel="0" collapsed="false">
      <c r="B374" s="57" t="s">
        <v>4679</v>
      </c>
      <c r="C374" s="57" t="s">
        <v>354</v>
      </c>
      <c r="D374" s="57" t="s">
        <v>5030</v>
      </c>
      <c r="E374" s="57" t="s">
        <v>5432</v>
      </c>
      <c r="F374" s="57" t="s">
        <v>5455</v>
      </c>
      <c r="G374" s="57" t="s">
        <v>5413</v>
      </c>
      <c r="H374" s="57" t="s">
        <v>252</v>
      </c>
      <c r="I374" s="57" t="n">
        <v>2693</v>
      </c>
      <c r="J374" s="57" t="n">
        <v>2693</v>
      </c>
      <c r="K374" s="57" t="s">
        <v>261</v>
      </c>
      <c r="L374" s="57" t="s">
        <v>5422</v>
      </c>
      <c r="M374" s="58" t="n">
        <v>3.69205701472765</v>
      </c>
    </row>
    <row r="375" customFormat="false" ht="15" hidden="false" customHeight="true" outlineLevel="0" collapsed="false">
      <c r="B375" s="57" t="s">
        <v>4679</v>
      </c>
      <c r="C375" s="57" t="s">
        <v>354</v>
      </c>
      <c r="D375" s="57" t="s">
        <v>5030</v>
      </c>
      <c r="E375" s="57" t="s">
        <v>5432</v>
      </c>
      <c r="F375" s="57" t="s">
        <v>5455</v>
      </c>
      <c r="G375" s="57" t="s">
        <v>5413</v>
      </c>
      <c r="H375" s="57" t="s">
        <v>252</v>
      </c>
      <c r="I375" s="57" t="n">
        <v>2693</v>
      </c>
      <c r="J375" s="57" t="n">
        <v>2693</v>
      </c>
      <c r="K375" s="57" t="s">
        <v>261</v>
      </c>
      <c r="L375" s="57" t="s">
        <v>5562</v>
      </c>
      <c r="M375" s="58" t="n">
        <v>3.72074844621347</v>
      </c>
    </row>
    <row r="376" customFormat="false" ht="15" hidden="false" customHeight="true" outlineLevel="0" collapsed="false">
      <c r="B376" s="57" t="s">
        <v>4679</v>
      </c>
      <c r="C376" s="57" t="s">
        <v>354</v>
      </c>
      <c r="D376" s="57" t="s">
        <v>5016</v>
      </c>
      <c r="E376" s="57" t="s">
        <v>5432</v>
      </c>
      <c r="F376" s="57" t="s">
        <v>5455</v>
      </c>
      <c r="G376" s="57" t="s">
        <v>5413</v>
      </c>
      <c r="H376" s="57" t="s">
        <v>252</v>
      </c>
      <c r="I376" s="57" t="n">
        <v>2536</v>
      </c>
      <c r="J376" s="57" t="n">
        <v>2536</v>
      </c>
      <c r="K376" s="57" t="s">
        <v>252</v>
      </c>
      <c r="L376" s="57" t="s">
        <v>5596</v>
      </c>
      <c r="M376" s="58" t="n">
        <v>4.45551904944869</v>
      </c>
    </row>
    <row r="377" customFormat="false" ht="15" hidden="false" customHeight="true" outlineLevel="0" collapsed="false">
      <c r="B377" s="57" t="s">
        <v>4679</v>
      </c>
      <c r="C377" s="57" t="s">
        <v>354</v>
      </c>
      <c r="D377" s="57" t="s">
        <v>5016</v>
      </c>
      <c r="E377" s="57" t="s">
        <v>5432</v>
      </c>
      <c r="F377" s="57" t="s">
        <v>5455</v>
      </c>
      <c r="G377" s="57" t="s">
        <v>5413</v>
      </c>
      <c r="H377" s="57" t="s">
        <v>252</v>
      </c>
      <c r="I377" s="57" t="n">
        <v>2536</v>
      </c>
      <c r="J377" s="57" t="n">
        <v>2536</v>
      </c>
      <c r="K377" s="57" t="s">
        <v>252</v>
      </c>
      <c r="L377" s="57" t="s">
        <v>5442</v>
      </c>
      <c r="M377" s="58" t="n">
        <v>3.29543760371822</v>
      </c>
    </row>
    <row r="378" customFormat="false" ht="15" hidden="false" customHeight="true" outlineLevel="0" collapsed="false">
      <c r="B378" s="57" t="s">
        <v>4679</v>
      </c>
      <c r="C378" s="57" t="s">
        <v>354</v>
      </c>
      <c r="D378" s="57" t="s">
        <v>5016</v>
      </c>
      <c r="E378" s="57" t="s">
        <v>5432</v>
      </c>
      <c r="F378" s="57" t="s">
        <v>5455</v>
      </c>
      <c r="G378" s="57" t="s">
        <v>5413</v>
      </c>
      <c r="H378" s="57" t="s">
        <v>252</v>
      </c>
      <c r="I378" s="57" t="n">
        <v>2536</v>
      </c>
      <c r="J378" s="57" t="n">
        <v>2536</v>
      </c>
      <c r="K378" s="57" t="s">
        <v>252</v>
      </c>
      <c r="L378" s="57" t="s">
        <v>5422</v>
      </c>
      <c r="M378" s="58" t="n">
        <v>4.01815144065031</v>
      </c>
    </row>
    <row r="379" customFormat="false" ht="15" hidden="false" customHeight="true" outlineLevel="0" collapsed="false">
      <c r="B379" s="57" t="s">
        <v>4679</v>
      </c>
      <c r="C379" s="57" t="s">
        <v>354</v>
      </c>
      <c r="D379" s="57" t="s">
        <v>5016</v>
      </c>
      <c r="E379" s="57" t="s">
        <v>5432</v>
      </c>
      <c r="F379" s="57" t="s">
        <v>5455</v>
      </c>
      <c r="G379" s="57" t="s">
        <v>5413</v>
      </c>
      <c r="H379" s="57" t="s">
        <v>252</v>
      </c>
      <c r="I379" s="57" t="n">
        <v>2537</v>
      </c>
      <c r="J379" s="57" t="n">
        <v>2537</v>
      </c>
      <c r="K379" s="57" t="s">
        <v>252</v>
      </c>
      <c r="L379" s="57" t="s">
        <v>281</v>
      </c>
      <c r="M379" s="58" t="n">
        <v>3.95055186018359</v>
      </c>
    </row>
    <row r="380" customFormat="false" ht="15" hidden="false" customHeight="true" outlineLevel="0" collapsed="false">
      <c r="B380" s="57" t="s">
        <v>4679</v>
      </c>
      <c r="C380" s="57" t="s">
        <v>354</v>
      </c>
      <c r="D380" s="57" t="s">
        <v>5016</v>
      </c>
      <c r="E380" s="57" t="s">
        <v>5432</v>
      </c>
      <c r="F380" s="57" t="s">
        <v>5455</v>
      </c>
      <c r="G380" s="57" t="s">
        <v>5413</v>
      </c>
      <c r="H380" s="57" t="s">
        <v>252</v>
      </c>
      <c r="I380" s="57" t="n">
        <v>2537</v>
      </c>
      <c r="J380" s="57" t="n">
        <v>2537</v>
      </c>
      <c r="K380" s="57" t="s">
        <v>252</v>
      </c>
      <c r="L380" s="57" t="s">
        <v>5414</v>
      </c>
      <c r="M380" s="58" t="n">
        <v>3.8227259907035</v>
      </c>
    </row>
    <row r="381" customFormat="false" ht="15" hidden="false" customHeight="true" outlineLevel="0" collapsed="false">
      <c r="B381" s="57" t="s">
        <v>4679</v>
      </c>
      <c r="C381" s="57" t="s">
        <v>354</v>
      </c>
      <c r="D381" s="57" t="s">
        <v>5016</v>
      </c>
      <c r="E381" s="57" t="s">
        <v>5432</v>
      </c>
      <c r="F381" s="57" t="s">
        <v>5455</v>
      </c>
      <c r="G381" s="57" t="s">
        <v>5413</v>
      </c>
      <c r="H381" s="57" t="s">
        <v>252</v>
      </c>
      <c r="I381" s="57" t="n">
        <v>2537</v>
      </c>
      <c r="J381" s="57" t="n">
        <v>2537</v>
      </c>
      <c r="K381" s="57" t="s">
        <v>252</v>
      </c>
      <c r="L381" s="57" t="s">
        <v>5419</v>
      </c>
      <c r="M381" s="58" t="n">
        <v>3.92845338523955</v>
      </c>
    </row>
    <row r="382" customFormat="false" ht="15" hidden="false" customHeight="true" outlineLevel="0" collapsed="false">
      <c r="B382" s="57" t="s">
        <v>4679</v>
      </c>
      <c r="C382" s="57" t="s">
        <v>354</v>
      </c>
      <c r="D382" s="57" t="s">
        <v>5016</v>
      </c>
      <c r="E382" s="57" t="s">
        <v>5432</v>
      </c>
      <c r="F382" s="57" t="s">
        <v>5455</v>
      </c>
      <c r="G382" s="57" t="s">
        <v>5413</v>
      </c>
      <c r="H382" s="57" t="s">
        <v>252</v>
      </c>
      <c r="I382" s="57" t="n">
        <v>2641</v>
      </c>
      <c r="J382" s="57" t="n">
        <v>2641</v>
      </c>
      <c r="K382" s="57" t="s">
        <v>252</v>
      </c>
      <c r="L382" s="57" t="s">
        <v>5034</v>
      </c>
      <c r="M382" s="58" t="n">
        <v>4.35668922462918</v>
      </c>
    </row>
    <row r="383" customFormat="false" ht="15" hidden="false" customHeight="true" outlineLevel="0" collapsed="false">
      <c r="B383" s="57" t="s">
        <v>4679</v>
      </c>
      <c r="C383" s="57" t="s">
        <v>354</v>
      </c>
      <c r="D383" s="57" t="s">
        <v>5016</v>
      </c>
      <c r="E383" s="57" t="s">
        <v>5432</v>
      </c>
      <c r="F383" s="57" t="s">
        <v>5455</v>
      </c>
      <c r="G383" s="57" t="s">
        <v>5413</v>
      </c>
      <c r="H383" s="57" t="s">
        <v>252</v>
      </c>
      <c r="I383" s="57" t="n">
        <v>2641</v>
      </c>
      <c r="J383" s="57" t="n">
        <v>2641</v>
      </c>
      <c r="K383" s="57" t="s">
        <v>252</v>
      </c>
      <c r="L383" s="57" t="s">
        <v>5463</v>
      </c>
      <c r="M383" s="58" t="n">
        <v>4.05007283885119</v>
      </c>
    </row>
    <row r="384" customFormat="false" ht="15" hidden="false" customHeight="true" outlineLevel="0" collapsed="false">
      <c r="B384" s="57" t="s">
        <v>4679</v>
      </c>
      <c r="C384" s="57" t="s">
        <v>354</v>
      </c>
      <c r="D384" s="57" t="s">
        <v>5016</v>
      </c>
      <c r="E384" s="57" t="s">
        <v>5432</v>
      </c>
      <c r="F384" s="57" t="s">
        <v>5455</v>
      </c>
      <c r="G384" s="57" t="s">
        <v>5413</v>
      </c>
      <c r="H384" s="57" t="s">
        <v>252</v>
      </c>
      <c r="I384" s="57" t="n">
        <v>2641</v>
      </c>
      <c r="J384" s="57" t="n">
        <v>2641</v>
      </c>
      <c r="K384" s="57" t="s">
        <v>252</v>
      </c>
      <c r="L384" s="57" t="s">
        <v>5499</v>
      </c>
      <c r="M384" s="58" t="n">
        <v>3.74090296586264</v>
      </c>
    </row>
    <row r="385" customFormat="false" ht="15" hidden="false" customHeight="true" outlineLevel="0" collapsed="false">
      <c r="B385" s="57" t="s">
        <v>4679</v>
      </c>
      <c r="C385" s="57" t="s">
        <v>354</v>
      </c>
      <c r="D385" s="57" t="s">
        <v>5016</v>
      </c>
      <c r="E385" s="57" t="s">
        <v>5432</v>
      </c>
      <c r="F385" s="57" t="s">
        <v>5455</v>
      </c>
      <c r="G385" s="57" t="s">
        <v>5413</v>
      </c>
      <c r="H385" s="57" t="s">
        <v>252</v>
      </c>
      <c r="I385" s="57" t="n">
        <v>2642</v>
      </c>
      <c r="J385" s="57" t="n">
        <v>2642</v>
      </c>
      <c r="K385" s="57" t="s">
        <v>252</v>
      </c>
      <c r="L385" s="57" t="s">
        <v>5009</v>
      </c>
      <c r="M385" s="58" t="n">
        <v>3.81584381231727</v>
      </c>
    </row>
    <row r="386" customFormat="false" ht="15" hidden="false" customHeight="true" outlineLevel="0" collapsed="false">
      <c r="B386" s="57" t="s">
        <v>4679</v>
      </c>
      <c r="C386" s="57" t="s">
        <v>354</v>
      </c>
      <c r="D386" s="57" t="s">
        <v>5016</v>
      </c>
      <c r="E386" s="57" t="s">
        <v>5432</v>
      </c>
      <c r="F386" s="57" t="s">
        <v>5455</v>
      </c>
      <c r="G386" s="57" t="s">
        <v>5413</v>
      </c>
      <c r="H386" s="57" t="s">
        <v>252</v>
      </c>
      <c r="I386" s="57" t="n">
        <v>2642</v>
      </c>
      <c r="J386" s="57" t="n">
        <v>2642</v>
      </c>
      <c r="K386" s="57" t="s">
        <v>252</v>
      </c>
      <c r="L386" s="57" t="s">
        <v>5433</v>
      </c>
      <c r="M386" s="58" t="n">
        <v>3.99422095032309</v>
      </c>
    </row>
    <row r="387" customFormat="false" ht="15" hidden="false" customHeight="true" outlineLevel="0" collapsed="false">
      <c r="B387" s="57" t="s">
        <v>4679</v>
      </c>
      <c r="C387" s="57" t="s">
        <v>354</v>
      </c>
      <c r="D387" s="57" t="s">
        <v>5016</v>
      </c>
      <c r="E387" s="57" t="s">
        <v>5432</v>
      </c>
      <c r="F387" s="57" t="s">
        <v>5455</v>
      </c>
      <c r="G387" s="57" t="s">
        <v>5413</v>
      </c>
      <c r="H387" s="57" t="s">
        <v>252</v>
      </c>
      <c r="I387" s="57" t="n">
        <v>2692</v>
      </c>
      <c r="J387" s="57" t="n">
        <v>2692</v>
      </c>
      <c r="K387" s="57" t="s">
        <v>4885</v>
      </c>
      <c r="L387" s="57" t="s">
        <v>5445</v>
      </c>
      <c r="M387" s="58" t="n">
        <v>4.13205965591013</v>
      </c>
    </row>
    <row r="388" customFormat="false" ht="15" hidden="false" customHeight="true" outlineLevel="0" collapsed="false">
      <c r="B388" s="57" t="s">
        <v>4679</v>
      </c>
      <c r="C388" s="57" t="s">
        <v>331</v>
      </c>
      <c r="D388" s="57" t="s">
        <v>4795</v>
      </c>
      <c r="E388" s="57" t="s">
        <v>5423</v>
      </c>
      <c r="F388" s="57" t="s">
        <v>5455</v>
      </c>
      <c r="G388" s="57" t="s">
        <v>5413</v>
      </c>
      <c r="H388" s="57" t="s">
        <v>252</v>
      </c>
      <c r="I388" s="57" t="n">
        <v>2405</v>
      </c>
      <c r="J388" s="57" t="n">
        <v>2405</v>
      </c>
      <c r="K388" s="57" t="s">
        <v>261</v>
      </c>
      <c r="L388" s="57" t="s">
        <v>5491</v>
      </c>
      <c r="M388" s="58" t="n">
        <v>3.81500458715321</v>
      </c>
    </row>
    <row r="389" customFormat="false" ht="15" hidden="false" customHeight="true" outlineLevel="0" collapsed="false">
      <c r="B389" s="57" t="s">
        <v>4679</v>
      </c>
      <c r="C389" s="57" t="s">
        <v>331</v>
      </c>
      <c r="D389" s="57" t="s">
        <v>4795</v>
      </c>
      <c r="E389" s="57" t="s">
        <v>5423</v>
      </c>
      <c r="F389" s="57" t="s">
        <v>5455</v>
      </c>
      <c r="G389" s="57" t="s">
        <v>5413</v>
      </c>
      <c r="H389" s="57" t="s">
        <v>252</v>
      </c>
      <c r="I389" s="57" t="n">
        <v>2405</v>
      </c>
      <c r="J389" s="57" t="n">
        <v>2405</v>
      </c>
      <c r="K389" s="57" t="s">
        <v>261</v>
      </c>
      <c r="L389" s="57" t="s">
        <v>5032</v>
      </c>
      <c r="M389" s="58" t="n">
        <v>4.11046408572075</v>
      </c>
    </row>
    <row r="390" customFormat="false" ht="15" hidden="false" customHeight="true" outlineLevel="0" collapsed="false">
      <c r="B390" s="57" t="s">
        <v>4679</v>
      </c>
      <c r="C390" s="57" t="s">
        <v>331</v>
      </c>
      <c r="D390" s="57" t="s">
        <v>4795</v>
      </c>
      <c r="E390" s="57" t="s">
        <v>5423</v>
      </c>
      <c r="F390" s="57" t="s">
        <v>5455</v>
      </c>
      <c r="G390" s="57" t="s">
        <v>5413</v>
      </c>
      <c r="H390" s="57" t="s">
        <v>252</v>
      </c>
      <c r="I390" s="57" t="n">
        <v>2405</v>
      </c>
      <c r="J390" s="57" t="n">
        <v>2405</v>
      </c>
      <c r="K390" s="57" t="s">
        <v>261</v>
      </c>
      <c r="L390" s="57" t="s">
        <v>5034</v>
      </c>
      <c r="M390" s="58" t="n">
        <v>4.18849101706093</v>
      </c>
    </row>
    <row r="391" customFormat="false" ht="15" hidden="false" customHeight="true" outlineLevel="0" collapsed="false">
      <c r="B391" s="57" t="s">
        <v>4679</v>
      </c>
      <c r="C391" s="57" t="s">
        <v>331</v>
      </c>
      <c r="D391" s="57" t="s">
        <v>4795</v>
      </c>
      <c r="E391" s="57" t="s">
        <v>5423</v>
      </c>
      <c r="F391" s="57" t="s">
        <v>5455</v>
      </c>
      <c r="G391" s="57" t="s">
        <v>5413</v>
      </c>
      <c r="H391" s="57" t="s">
        <v>252</v>
      </c>
      <c r="I391" s="57" t="n">
        <v>2405</v>
      </c>
      <c r="J391" s="57" t="n">
        <v>2405</v>
      </c>
      <c r="K391" s="57" t="s">
        <v>261</v>
      </c>
      <c r="L391" s="57" t="s">
        <v>5484</v>
      </c>
      <c r="M391" s="58" t="n">
        <v>3.97895463658484</v>
      </c>
    </row>
    <row r="392" customFormat="false" ht="15" hidden="false" customHeight="true" outlineLevel="0" collapsed="false">
      <c r="B392" s="57" t="s">
        <v>4679</v>
      </c>
      <c r="C392" s="57" t="s">
        <v>331</v>
      </c>
      <c r="D392" s="57" t="s">
        <v>4795</v>
      </c>
      <c r="E392" s="57" t="s">
        <v>5423</v>
      </c>
      <c r="F392" s="57" t="s">
        <v>5455</v>
      </c>
      <c r="G392" s="57" t="s">
        <v>5413</v>
      </c>
      <c r="H392" s="57" t="s">
        <v>252</v>
      </c>
      <c r="I392" s="57" t="n">
        <v>2406</v>
      </c>
      <c r="J392" s="57" t="n">
        <v>2406</v>
      </c>
      <c r="K392" s="57" t="s">
        <v>261</v>
      </c>
      <c r="L392" s="57" t="s">
        <v>5035</v>
      </c>
      <c r="M392" s="58" t="n">
        <v>3.6439013433407</v>
      </c>
    </row>
    <row r="393" customFormat="false" ht="15" hidden="false" customHeight="true" outlineLevel="0" collapsed="false">
      <c r="B393" s="57" t="s">
        <v>4679</v>
      </c>
      <c r="C393" s="57" t="s">
        <v>331</v>
      </c>
      <c r="D393" s="57" t="s">
        <v>4795</v>
      </c>
      <c r="E393" s="57" t="s">
        <v>5423</v>
      </c>
      <c r="F393" s="57" t="s">
        <v>5455</v>
      </c>
      <c r="G393" s="57" t="s">
        <v>5413</v>
      </c>
      <c r="H393" s="57" t="s">
        <v>252</v>
      </c>
      <c r="I393" s="57" t="n">
        <v>2406</v>
      </c>
      <c r="J393" s="57" t="n">
        <v>2406</v>
      </c>
      <c r="K393" s="57" t="s">
        <v>261</v>
      </c>
      <c r="L393" s="57" t="s">
        <v>5491</v>
      </c>
      <c r="M393" s="58" t="n">
        <v>2.58876225250603</v>
      </c>
    </row>
    <row r="394" customFormat="false" ht="15" hidden="false" customHeight="true" outlineLevel="0" collapsed="false">
      <c r="B394" s="57" t="s">
        <v>4679</v>
      </c>
      <c r="C394" s="57" t="s">
        <v>331</v>
      </c>
      <c r="D394" s="57" t="s">
        <v>4795</v>
      </c>
      <c r="E394" s="57" t="s">
        <v>5423</v>
      </c>
      <c r="F394" s="57" t="s">
        <v>5455</v>
      </c>
      <c r="G394" s="57" t="s">
        <v>5413</v>
      </c>
      <c r="H394" s="57" t="s">
        <v>252</v>
      </c>
      <c r="I394" s="57" t="n">
        <v>2406</v>
      </c>
      <c r="J394" s="57" t="n">
        <v>2406</v>
      </c>
      <c r="K394" s="57" t="s">
        <v>261</v>
      </c>
      <c r="L394" s="57" t="s">
        <v>5032</v>
      </c>
      <c r="M394" s="58" t="n">
        <v>3.44204198115015</v>
      </c>
    </row>
    <row r="395" customFormat="false" ht="15" hidden="false" customHeight="true" outlineLevel="0" collapsed="false">
      <c r="B395" s="57" t="s">
        <v>4679</v>
      </c>
      <c r="C395" s="57" t="s">
        <v>331</v>
      </c>
      <c r="D395" s="57" t="s">
        <v>4795</v>
      </c>
      <c r="E395" s="57" t="s">
        <v>5423</v>
      </c>
      <c r="F395" s="57" t="s">
        <v>5455</v>
      </c>
      <c r="G395" s="57" t="s">
        <v>5413</v>
      </c>
      <c r="H395" s="57" t="s">
        <v>252</v>
      </c>
      <c r="I395" s="57" t="n">
        <v>2406</v>
      </c>
      <c r="J395" s="57" t="n">
        <v>2406</v>
      </c>
      <c r="K395" s="57" t="s">
        <v>261</v>
      </c>
      <c r="L395" s="57" t="s">
        <v>5034</v>
      </c>
      <c r="M395" s="58" t="n">
        <v>3.68741155826144</v>
      </c>
    </row>
    <row r="396" customFormat="false" ht="15" hidden="false" customHeight="true" outlineLevel="0" collapsed="false">
      <c r="B396" s="57" t="s">
        <v>4679</v>
      </c>
      <c r="C396" s="57" t="s">
        <v>331</v>
      </c>
      <c r="D396" s="57" t="s">
        <v>4795</v>
      </c>
      <c r="E396" s="57" t="s">
        <v>5423</v>
      </c>
      <c r="F396" s="57" t="s">
        <v>5455</v>
      </c>
      <c r="G396" s="57" t="s">
        <v>5413</v>
      </c>
      <c r="H396" s="57" t="s">
        <v>252</v>
      </c>
      <c r="I396" s="57" t="n">
        <v>2406</v>
      </c>
      <c r="J396" s="57" t="n">
        <v>2406</v>
      </c>
      <c r="K396" s="57" t="s">
        <v>261</v>
      </c>
      <c r="L396" s="57" t="s">
        <v>5484</v>
      </c>
      <c r="M396" s="58" t="n">
        <v>3.23867642718442</v>
      </c>
    </row>
    <row r="397" customFormat="false" ht="15" hidden="false" customHeight="true" outlineLevel="0" collapsed="false">
      <c r="B397" s="57" t="s">
        <v>4679</v>
      </c>
      <c r="C397" s="57" t="s">
        <v>331</v>
      </c>
      <c r="D397" s="57" t="s">
        <v>4795</v>
      </c>
      <c r="E397" s="57" t="s">
        <v>5423</v>
      </c>
      <c r="F397" s="57" t="s">
        <v>5455</v>
      </c>
      <c r="G397" s="57" t="s">
        <v>5413</v>
      </c>
      <c r="H397" s="57" t="s">
        <v>252</v>
      </c>
      <c r="I397" s="57" t="n">
        <v>2407</v>
      </c>
      <c r="J397" s="57" t="n">
        <v>2407</v>
      </c>
      <c r="K397" s="57" t="s">
        <v>261</v>
      </c>
      <c r="L397" s="57" t="s">
        <v>5491</v>
      </c>
      <c r="M397" s="58" t="n">
        <v>4.27107890350905</v>
      </c>
    </row>
    <row r="398" customFormat="false" ht="15" hidden="false" customHeight="true" outlineLevel="0" collapsed="false">
      <c r="B398" s="57" t="s">
        <v>4679</v>
      </c>
      <c r="C398" s="57" t="s">
        <v>331</v>
      </c>
      <c r="D398" s="57" t="s">
        <v>4795</v>
      </c>
      <c r="E398" s="57" t="s">
        <v>5423</v>
      </c>
      <c r="F398" s="57" t="s">
        <v>5455</v>
      </c>
      <c r="G398" s="57" t="s">
        <v>5413</v>
      </c>
      <c r="H398" s="57" t="s">
        <v>252</v>
      </c>
      <c r="I398" s="57" t="n">
        <v>2407</v>
      </c>
      <c r="J398" s="57" t="n">
        <v>2407</v>
      </c>
      <c r="K398" s="57" t="s">
        <v>261</v>
      </c>
      <c r="L398" s="57" t="s">
        <v>5032</v>
      </c>
      <c r="M398" s="58" t="n">
        <v>4.10219270634622</v>
      </c>
    </row>
    <row r="399" customFormat="false" ht="15" hidden="false" customHeight="true" outlineLevel="0" collapsed="false">
      <c r="B399" s="57" t="s">
        <v>4679</v>
      </c>
      <c r="C399" s="57" t="s">
        <v>331</v>
      </c>
      <c r="D399" s="57" t="s">
        <v>4795</v>
      </c>
      <c r="E399" s="57" t="s">
        <v>5423</v>
      </c>
      <c r="F399" s="57" t="s">
        <v>5455</v>
      </c>
      <c r="G399" s="57" t="s">
        <v>5413</v>
      </c>
      <c r="H399" s="57" t="s">
        <v>252</v>
      </c>
      <c r="I399" s="57" t="n">
        <v>2407</v>
      </c>
      <c r="J399" s="57" t="n">
        <v>2407</v>
      </c>
      <c r="K399" s="57" t="s">
        <v>261</v>
      </c>
      <c r="L399" s="57" t="s">
        <v>5034</v>
      </c>
      <c r="M399" s="58" t="n">
        <v>3.40083078085342</v>
      </c>
    </row>
    <row r="400" customFormat="false" ht="15" hidden="false" customHeight="true" outlineLevel="0" collapsed="false">
      <c r="B400" s="57" t="s">
        <v>4679</v>
      </c>
      <c r="C400" s="57" t="s">
        <v>331</v>
      </c>
      <c r="D400" s="57" t="s">
        <v>4795</v>
      </c>
      <c r="E400" s="57" t="s">
        <v>5423</v>
      </c>
      <c r="F400" s="57" t="s">
        <v>5455</v>
      </c>
      <c r="G400" s="57" t="s">
        <v>5413</v>
      </c>
      <c r="H400" s="57" t="s">
        <v>252</v>
      </c>
      <c r="I400" s="57" t="n">
        <v>2407</v>
      </c>
      <c r="J400" s="57" t="n">
        <v>2407</v>
      </c>
      <c r="K400" s="57" t="s">
        <v>261</v>
      </c>
      <c r="L400" s="57" t="s">
        <v>5484</v>
      </c>
      <c r="M400" s="58" t="n">
        <v>2.59985076494788</v>
      </c>
    </row>
    <row r="401" customFormat="false" ht="15" hidden="false" customHeight="true" outlineLevel="0" collapsed="false">
      <c r="B401" s="57" t="s">
        <v>4679</v>
      </c>
      <c r="C401" s="57" t="s">
        <v>331</v>
      </c>
      <c r="D401" s="57" t="s">
        <v>4795</v>
      </c>
      <c r="E401" s="57" t="s">
        <v>5423</v>
      </c>
      <c r="F401" s="57" t="s">
        <v>5455</v>
      </c>
      <c r="G401" s="57" t="s">
        <v>5413</v>
      </c>
      <c r="H401" s="57" t="s">
        <v>252</v>
      </c>
      <c r="I401" s="57" t="n">
        <v>2407</v>
      </c>
      <c r="J401" s="57" t="n">
        <v>2407</v>
      </c>
      <c r="K401" s="57" t="s">
        <v>261</v>
      </c>
      <c r="L401" s="57" t="s">
        <v>5499</v>
      </c>
      <c r="M401" s="58" t="n">
        <v>4.2781568461196</v>
      </c>
    </row>
    <row r="402" customFormat="false" ht="15" hidden="false" customHeight="true" outlineLevel="0" collapsed="false">
      <c r="B402" s="57" t="s">
        <v>4679</v>
      </c>
      <c r="C402" s="57" t="s">
        <v>331</v>
      </c>
      <c r="D402" s="57" t="s">
        <v>4840</v>
      </c>
      <c r="E402" s="57" t="s">
        <v>5423</v>
      </c>
      <c r="F402" s="57" t="s">
        <v>5455</v>
      </c>
      <c r="G402" s="57" t="s">
        <v>5413</v>
      </c>
      <c r="H402" s="57" t="s">
        <v>252</v>
      </c>
      <c r="I402" s="57" t="n">
        <v>2405</v>
      </c>
      <c r="J402" s="57" t="n">
        <v>2405</v>
      </c>
      <c r="K402" s="57" t="s">
        <v>261</v>
      </c>
      <c r="L402" s="57" t="s">
        <v>5491</v>
      </c>
      <c r="M402" s="58" t="n">
        <v>3.78528321265396</v>
      </c>
    </row>
    <row r="403" customFormat="false" ht="15" hidden="false" customHeight="true" outlineLevel="0" collapsed="false">
      <c r="B403" s="57" t="s">
        <v>4679</v>
      </c>
      <c r="C403" s="57" t="s">
        <v>331</v>
      </c>
      <c r="D403" s="57" t="s">
        <v>4840</v>
      </c>
      <c r="E403" s="57" t="s">
        <v>5423</v>
      </c>
      <c r="F403" s="57" t="s">
        <v>5455</v>
      </c>
      <c r="G403" s="57" t="s">
        <v>5413</v>
      </c>
      <c r="H403" s="57" t="s">
        <v>252</v>
      </c>
      <c r="I403" s="57" t="n">
        <v>2405</v>
      </c>
      <c r="J403" s="57" t="n">
        <v>2405</v>
      </c>
      <c r="K403" s="57" t="s">
        <v>261</v>
      </c>
      <c r="L403" s="57" t="s">
        <v>5032</v>
      </c>
      <c r="M403" s="58" t="n">
        <v>4.22368630463959</v>
      </c>
    </row>
    <row r="404" customFormat="false" ht="15" hidden="false" customHeight="true" outlineLevel="0" collapsed="false">
      <c r="B404" s="57" t="s">
        <v>4679</v>
      </c>
      <c r="C404" s="57" t="s">
        <v>331</v>
      </c>
      <c r="D404" s="57" t="s">
        <v>4840</v>
      </c>
      <c r="E404" s="57" t="s">
        <v>5423</v>
      </c>
      <c r="F404" s="57" t="s">
        <v>5455</v>
      </c>
      <c r="G404" s="57" t="s">
        <v>5413</v>
      </c>
      <c r="H404" s="57" t="s">
        <v>252</v>
      </c>
      <c r="I404" s="57" t="n">
        <v>2405</v>
      </c>
      <c r="J404" s="57" t="n">
        <v>2405</v>
      </c>
      <c r="K404" s="57" t="s">
        <v>261</v>
      </c>
      <c r="L404" s="57" t="s">
        <v>5034</v>
      </c>
      <c r="M404" s="58" t="n">
        <v>4.12318687425151</v>
      </c>
    </row>
    <row r="405" customFormat="false" ht="15" hidden="false" customHeight="true" outlineLevel="0" collapsed="false">
      <c r="B405" s="57" t="s">
        <v>4679</v>
      </c>
      <c r="C405" s="57" t="s">
        <v>331</v>
      </c>
      <c r="D405" s="57" t="s">
        <v>4840</v>
      </c>
      <c r="E405" s="57" t="s">
        <v>5423</v>
      </c>
      <c r="F405" s="57" t="s">
        <v>5455</v>
      </c>
      <c r="G405" s="57" t="s">
        <v>5413</v>
      </c>
      <c r="H405" s="57" t="s">
        <v>252</v>
      </c>
      <c r="I405" s="57" t="n">
        <v>2405</v>
      </c>
      <c r="J405" s="57" t="n">
        <v>2405</v>
      </c>
      <c r="K405" s="57" t="s">
        <v>261</v>
      </c>
      <c r="L405" s="57" t="s">
        <v>5484</v>
      </c>
      <c r="M405" s="58" t="n">
        <v>3.5511954325269</v>
      </c>
    </row>
    <row r="406" customFormat="false" ht="15" hidden="false" customHeight="true" outlineLevel="0" collapsed="false">
      <c r="B406" s="57" t="s">
        <v>4679</v>
      </c>
      <c r="C406" s="57" t="s">
        <v>331</v>
      </c>
      <c r="D406" s="57" t="s">
        <v>4840</v>
      </c>
      <c r="E406" s="57" t="s">
        <v>5423</v>
      </c>
      <c r="F406" s="57" t="s">
        <v>5455</v>
      </c>
      <c r="G406" s="57" t="s">
        <v>5413</v>
      </c>
      <c r="H406" s="57" t="s">
        <v>252</v>
      </c>
      <c r="I406" s="57" t="n">
        <v>2406</v>
      </c>
      <c r="J406" s="57" t="n">
        <v>2406</v>
      </c>
      <c r="K406" s="57" t="s">
        <v>261</v>
      </c>
      <c r="L406" s="57" t="s">
        <v>5491</v>
      </c>
      <c r="M406" s="58" t="n">
        <v>3.68273498910797</v>
      </c>
    </row>
    <row r="407" customFormat="false" ht="15" hidden="false" customHeight="true" outlineLevel="0" collapsed="false">
      <c r="B407" s="57" t="s">
        <v>4679</v>
      </c>
      <c r="C407" s="57" t="s">
        <v>331</v>
      </c>
      <c r="D407" s="57" t="s">
        <v>4840</v>
      </c>
      <c r="E407" s="57" t="s">
        <v>5423</v>
      </c>
      <c r="F407" s="57" t="s">
        <v>5455</v>
      </c>
      <c r="G407" s="57" t="s">
        <v>5413</v>
      </c>
      <c r="H407" s="57" t="s">
        <v>252</v>
      </c>
      <c r="I407" s="57" t="n">
        <v>2406</v>
      </c>
      <c r="J407" s="57" t="n">
        <v>2406</v>
      </c>
      <c r="K407" s="57" t="s">
        <v>261</v>
      </c>
      <c r="L407" s="57" t="s">
        <v>5032</v>
      </c>
      <c r="M407" s="58" t="n">
        <v>4.27928755752637</v>
      </c>
    </row>
    <row r="408" customFormat="false" ht="15" hidden="false" customHeight="true" outlineLevel="0" collapsed="false">
      <c r="B408" s="57" t="s">
        <v>4679</v>
      </c>
      <c r="C408" s="57" t="s">
        <v>331</v>
      </c>
      <c r="D408" s="57" t="s">
        <v>4840</v>
      </c>
      <c r="E408" s="57" t="s">
        <v>5423</v>
      </c>
      <c r="F408" s="57" t="s">
        <v>5455</v>
      </c>
      <c r="G408" s="57" t="s">
        <v>5413</v>
      </c>
      <c r="H408" s="57" t="s">
        <v>252</v>
      </c>
      <c r="I408" s="57" t="n">
        <v>2406</v>
      </c>
      <c r="J408" s="57" t="n">
        <v>2406</v>
      </c>
      <c r="K408" s="57" t="s">
        <v>261</v>
      </c>
      <c r="L408" s="57" t="s">
        <v>5034</v>
      </c>
      <c r="M408" s="58" t="n">
        <v>4.1368660843687</v>
      </c>
    </row>
    <row r="409" customFormat="false" ht="15" hidden="false" customHeight="true" outlineLevel="0" collapsed="false">
      <c r="B409" s="57" t="s">
        <v>4679</v>
      </c>
      <c r="C409" s="57" t="s">
        <v>331</v>
      </c>
      <c r="D409" s="57" t="s">
        <v>4840</v>
      </c>
      <c r="E409" s="57" t="s">
        <v>5423</v>
      </c>
      <c r="F409" s="57" t="s">
        <v>5455</v>
      </c>
      <c r="G409" s="57" t="s">
        <v>5413</v>
      </c>
      <c r="H409" s="57" t="s">
        <v>252</v>
      </c>
      <c r="I409" s="57" t="n">
        <v>2406</v>
      </c>
      <c r="J409" s="57" t="n">
        <v>2406</v>
      </c>
      <c r="K409" s="57" t="s">
        <v>261</v>
      </c>
      <c r="L409" s="57" t="s">
        <v>5484</v>
      </c>
      <c r="M409" s="58" t="n">
        <v>3.32973632589729</v>
      </c>
    </row>
    <row r="410" customFormat="false" ht="15" hidden="false" customHeight="true" outlineLevel="0" collapsed="false">
      <c r="B410" s="57" t="s">
        <v>4679</v>
      </c>
      <c r="C410" s="57" t="s">
        <v>331</v>
      </c>
      <c r="D410" s="57" t="s">
        <v>4840</v>
      </c>
      <c r="E410" s="57" t="s">
        <v>5423</v>
      </c>
      <c r="F410" s="57" t="s">
        <v>5455</v>
      </c>
      <c r="G410" s="57" t="s">
        <v>5413</v>
      </c>
      <c r="H410" s="57" t="s">
        <v>252</v>
      </c>
      <c r="I410" s="57" t="n">
        <v>2407</v>
      </c>
      <c r="J410" s="57" t="n">
        <v>2407</v>
      </c>
      <c r="K410" s="57" t="s">
        <v>261</v>
      </c>
      <c r="L410" s="57" t="s">
        <v>5484</v>
      </c>
      <c r="M410" s="58" t="n">
        <v>3.80416942314616</v>
      </c>
    </row>
    <row r="411" customFormat="false" ht="15" hidden="false" customHeight="true" outlineLevel="0" collapsed="false">
      <c r="B411" s="57" t="s">
        <v>4679</v>
      </c>
      <c r="C411" s="57" t="s">
        <v>331</v>
      </c>
      <c r="D411" s="57" t="s">
        <v>4838</v>
      </c>
      <c r="E411" s="57" t="s">
        <v>5423</v>
      </c>
      <c r="F411" s="57" t="s">
        <v>5455</v>
      </c>
      <c r="G411" s="57" t="s">
        <v>5413</v>
      </c>
      <c r="H411" s="57" t="s">
        <v>252</v>
      </c>
      <c r="I411" s="57" t="n">
        <v>2406</v>
      </c>
      <c r="J411" s="57" t="n">
        <v>2406</v>
      </c>
      <c r="K411" s="57" t="s">
        <v>261</v>
      </c>
      <c r="L411" s="57" t="s">
        <v>5484</v>
      </c>
      <c r="M411" s="58" t="n">
        <v>3.51383337681228</v>
      </c>
    </row>
    <row r="412" customFormat="false" ht="15" hidden="false" customHeight="true" outlineLevel="0" collapsed="false">
      <c r="B412" s="57" t="s">
        <v>4679</v>
      </c>
      <c r="C412" s="57" t="s">
        <v>331</v>
      </c>
      <c r="D412" s="57" t="s">
        <v>4838</v>
      </c>
      <c r="E412" s="57" t="s">
        <v>5423</v>
      </c>
      <c r="F412" s="57" t="s">
        <v>5455</v>
      </c>
      <c r="G412" s="57" t="s">
        <v>5413</v>
      </c>
      <c r="H412" s="57" t="s">
        <v>252</v>
      </c>
      <c r="I412" s="57" t="n">
        <v>2407</v>
      </c>
      <c r="J412" s="57" t="n">
        <v>2407</v>
      </c>
      <c r="K412" s="57" t="s">
        <v>261</v>
      </c>
      <c r="L412" s="57" t="s">
        <v>5484</v>
      </c>
      <c r="M412" s="58" t="n">
        <v>4.00297814133429</v>
      </c>
    </row>
    <row r="413" customFormat="false" ht="15" hidden="false" customHeight="true" outlineLevel="0" collapsed="false">
      <c r="B413" s="57" t="s">
        <v>4679</v>
      </c>
      <c r="C413" s="57" t="s">
        <v>331</v>
      </c>
      <c r="D413" s="57" t="s">
        <v>4866</v>
      </c>
      <c r="E413" s="57" t="s">
        <v>5423</v>
      </c>
      <c r="F413" s="57" t="s">
        <v>5455</v>
      </c>
      <c r="G413" s="57" t="s">
        <v>5413</v>
      </c>
      <c r="H413" s="57" t="s">
        <v>252</v>
      </c>
      <c r="I413" s="57" t="n">
        <v>2406</v>
      </c>
      <c r="J413" s="57" t="n">
        <v>2406</v>
      </c>
      <c r="K413" s="57" t="s">
        <v>261</v>
      </c>
      <c r="L413" s="57" t="s">
        <v>5484</v>
      </c>
      <c r="M413" s="58" t="n">
        <v>3.90677629254608</v>
      </c>
    </row>
    <row r="414" customFormat="false" ht="15" hidden="false" customHeight="true" outlineLevel="0" collapsed="false">
      <c r="B414" s="57" t="s">
        <v>4679</v>
      </c>
      <c r="C414" s="57" t="s">
        <v>331</v>
      </c>
      <c r="D414" s="57" t="s">
        <v>4866</v>
      </c>
      <c r="E414" s="57" t="s">
        <v>5423</v>
      </c>
      <c r="F414" s="57" t="s">
        <v>5455</v>
      </c>
      <c r="G414" s="57" t="s">
        <v>5413</v>
      </c>
      <c r="H414" s="57" t="s">
        <v>252</v>
      </c>
      <c r="I414" s="57" t="n">
        <v>2407</v>
      </c>
      <c r="J414" s="57" t="n">
        <v>2407</v>
      </c>
      <c r="K414" s="57" t="s">
        <v>261</v>
      </c>
      <c r="L414" s="57" t="s">
        <v>5491</v>
      </c>
      <c r="M414" s="58" t="n">
        <v>4.46198285518894</v>
      </c>
    </row>
    <row r="415" customFormat="false" ht="15" hidden="false" customHeight="true" outlineLevel="0" collapsed="false">
      <c r="B415" s="57" t="s">
        <v>4679</v>
      </c>
      <c r="C415" s="57" t="s">
        <v>331</v>
      </c>
      <c r="D415" s="57" t="s">
        <v>4866</v>
      </c>
      <c r="E415" s="57" t="s">
        <v>5423</v>
      </c>
      <c r="F415" s="57" t="s">
        <v>5455</v>
      </c>
      <c r="G415" s="57" t="s">
        <v>5413</v>
      </c>
      <c r="H415" s="57" t="s">
        <v>252</v>
      </c>
      <c r="I415" s="57" t="n">
        <v>2407</v>
      </c>
      <c r="J415" s="57" t="n">
        <v>2407</v>
      </c>
      <c r="K415" s="57" t="s">
        <v>261</v>
      </c>
      <c r="L415" s="57" t="s">
        <v>5034</v>
      </c>
      <c r="M415" s="58" t="n">
        <v>4.37175548264082</v>
      </c>
    </row>
    <row r="416" customFormat="false" ht="15" hidden="false" customHeight="true" outlineLevel="0" collapsed="false">
      <c r="B416" s="57" t="s">
        <v>4679</v>
      </c>
      <c r="C416" s="57" t="s">
        <v>331</v>
      </c>
      <c r="D416" s="57" t="s">
        <v>4866</v>
      </c>
      <c r="E416" s="57" t="s">
        <v>5423</v>
      </c>
      <c r="F416" s="57" t="s">
        <v>5455</v>
      </c>
      <c r="G416" s="57" t="s">
        <v>5413</v>
      </c>
      <c r="H416" s="57" t="s">
        <v>252</v>
      </c>
      <c r="I416" s="57" t="n">
        <v>2407</v>
      </c>
      <c r="J416" s="57" t="n">
        <v>2407</v>
      </c>
      <c r="K416" s="57" t="s">
        <v>261</v>
      </c>
      <c r="L416" s="57" t="s">
        <v>5484</v>
      </c>
      <c r="M416" s="58" t="n">
        <v>3.3343449131726</v>
      </c>
    </row>
    <row r="417" customFormat="false" ht="15" hidden="false" customHeight="true" outlineLevel="0" collapsed="false">
      <c r="B417" s="57" t="s">
        <v>4679</v>
      </c>
      <c r="C417" s="57" t="s">
        <v>331</v>
      </c>
      <c r="D417" s="57" t="s">
        <v>5028</v>
      </c>
      <c r="E417" s="57" t="s">
        <v>5423</v>
      </c>
      <c r="F417" s="57" t="s">
        <v>5455</v>
      </c>
      <c r="G417" s="57" t="s">
        <v>5413</v>
      </c>
      <c r="H417" s="57" t="s">
        <v>252</v>
      </c>
      <c r="I417" s="57" t="n">
        <v>2404</v>
      </c>
      <c r="J417" s="57" t="n">
        <v>2404</v>
      </c>
      <c r="K417" s="57" t="s">
        <v>252</v>
      </c>
      <c r="L417" s="57" t="s">
        <v>5438</v>
      </c>
      <c r="M417" s="58" t="n">
        <v>3.48180097076212</v>
      </c>
    </row>
    <row r="418" customFormat="false" ht="15" hidden="false" customHeight="true" outlineLevel="0" collapsed="false">
      <c r="B418" s="57" t="s">
        <v>4679</v>
      </c>
      <c r="C418" s="57" t="s">
        <v>331</v>
      </c>
      <c r="D418" s="57" t="s">
        <v>5028</v>
      </c>
      <c r="E418" s="57" t="s">
        <v>5423</v>
      </c>
      <c r="F418" s="57" t="s">
        <v>5455</v>
      </c>
      <c r="G418" s="57" t="s">
        <v>5413</v>
      </c>
      <c r="H418" s="57" t="s">
        <v>252</v>
      </c>
      <c r="I418" s="57" t="n">
        <v>2405</v>
      </c>
      <c r="J418" s="57" t="n">
        <v>2405</v>
      </c>
      <c r="K418" s="57" t="s">
        <v>261</v>
      </c>
      <c r="L418" s="57" t="s">
        <v>5438</v>
      </c>
      <c r="M418" s="58" t="n">
        <v>4.00665384080032</v>
      </c>
    </row>
    <row r="419" customFormat="false" ht="15" hidden="false" customHeight="true" outlineLevel="0" collapsed="false">
      <c r="B419" s="57" t="s">
        <v>4679</v>
      </c>
      <c r="C419" s="57" t="s">
        <v>331</v>
      </c>
      <c r="D419" s="57" t="s">
        <v>5028</v>
      </c>
      <c r="E419" s="57" t="s">
        <v>5423</v>
      </c>
      <c r="F419" s="57" t="s">
        <v>5455</v>
      </c>
      <c r="G419" s="57" t="s">
        <v>5413</v>
      </c>
      <c r="H419" s="57" t="s">
        <v>252</v>
      </c>
      <c r="I419" s="57" t="n">
        <v>2405</v>
      </c>
      <c r="J419" s="57" t="n">
        <v>2405</v>
      </c>
      <c r="K419" s="57" t="s">
        <v>261</v>
      </c>
      <c r="L419" s="57" t="s">
        <v>5035</v>
      </c>
      <c r="M419" s="58" t="n">
        <v>4.35705095219232</v>
      </c>
    </row>
    <row r="420" customFormat="false" ht="15" hidden="false" customHeight="true" outlineLevel="0" collapsed="false">
      <c r="B420" s="57" t="s">
        <v>4679</v>
      </c>
      <c r="C420" s="57" t="s">
        <v>331</v>
      </c>
      <c r="D420" s="57" t="s">
        <v>5028</v>
      </c>
      <c r="E420" s="57" t="s">
        <v>5423</v>
      </c>
      <c r="F420" s="57" t="s">
        <v>5455</v>
      </c>
      <c r="G420" s="57" t="s">
        <v>5413</v>
      </c>
      <c r="H420" s="57" t="s">
        <v>252</v>
      </c>
      <c r="I420" s="57" t="n">
        <v>2405</v>
      </c>
      <c r="J420" s="57" t="n">
        <v>2405</v>
      </c>
      <c r="K420" s="57" t="s">
        <v>261</v>
      </c>
      <c r="L420" s="57" t="s">
        <v>5491</v>
      </c>
      <c r="M420" s="58" t="n">
        <v>3.51320565865421</v>
      </c>
    </row>
    <row r="421" customFormat="false" ht="15" hidden="false" customHeight="true" outlineLevel="0" collapsed="false">
      <c r="B421" s="57" t="s">
        <v>4679</v>
      </c>
      <c r="C421" s="57" t="s">
        <v>331</v>
      </c>
      <c r="D421" s="57" t="s">
        <v>5028</v>
      </c>
      <c r="E421" s="57" t="s">
        <v>5423</v>
      </c>
      <c r="F421" s="57" t="s">
        <v>5455</v>
      </c>
      <c r="G421" s="57" t="s">
        <v>5413</v>
      </c>
      <c r="H421" s="57" t="s">
        <v>252</v>
      </c>
      <c r="I421" s="57" t="n">
        <v>2405</v>
      </c>
      <c r="J421" s="57" t="n">
        <v>2405</v>
      </c>
      <c r="K421" s="57" t="s">
        <v>261</v>
      </c>
      <c r="L421" s="57" t="s">
        <v>5032</v>
      </c>
      <c r="M421" s="58" t="n">
        <v>4.40022919857592</v>
      </c>
    </row>
    <row r="422" customFormat="false" ht="15" hidden="false" customHeight="true" outlineLevel="0" collapsed="false">
      <c r="B422" s="57" t="s">
        <v>4679</v>
      </c>
      <c r="C422" s="57" t="s">
        <v>331</v>
      </c>
      <c r="D422" s="57" t="s">
        <v>5028</v>
      </c>
      <c r="E422" s="57" t="s">
        <v>5423</v>
      </c>
      <c r="F422" s="57" t="s">
        <v>5455</v>
      </c>
      <c r="G422" s="57" t="s">
        <v>5413</v>
      </c>
      <c r="H422" s="57" t="s">
        <v>252</v>
      </c>
      <c r="I422" s="57" t="n">
        <v>2405</v>
      </c>
      <c r="J422" s="57" t="n">
        <v>2405</v>
      </c>
      <c r="K422" s="57" t="s">
        <v>261</v>
      </c>
      <c r="L422" s="57" t="s">
        <v>5484</v>
      </c>
      <c r="M422" s="58" t="n">
        <v>4.19776774012092</v>
      </c>
    </row>
    <row r="423" customFormat="false" ht="15" hidden="false" customHeight="true" outlineLevel="0" collapsed="false">
      <c r="B423" s="57" t="s">
        <v>4679</v>
      </c>
      <c r="C423" s="57" t="s">
        <v>331</v>
      </c>
      <c r="D423" s="57" t="s">
        <v>5452</v>
      </c>
      <c r="E423" s="57" t="s">
        <v>5423</v>
      </c>
      <c r="F423" s="57" t="s">
        <v>5455</v>
      </c>
      <c r="G423" s="57" t="s">
        <v>5413</v>
      </c>
      <c r="H423" s="57" t="s">
        <v>252</v>
      </c>
      <c r="I423" s="57" t="n">
        <v>2404</v>
      </c>
      <c r="J423" s="57" t="n">
        <v>2404</v>
      </c>
      <c r="K423" s="57" t="s">
        <v>252</v>
      </c>
      <c r="L423" s="57" t="s">
        <v>5438</v>
      </c>
      <c r="M423" s="58" t="n">
        <v>3.9589808031866</v>
      </c>
    </row>
    <row r="424" customFormat="false" ht="15" hidden="false" customHeight="true" outlineLevel="0" collapsed="false">
      <c r="B424" s="57" t="s">
        <v>4679</v>
      </c>
      <c r="C424" s="57" t="s">
        <v>331</v>
      </c>
      <c r="D424" s="57" t="s">
        <v>5452</v>
      </c>
      <c r="E424" s="57" t="s">
        <v>5423</v>
      </c>
      <c r="F424" s="57" t="s">
        <v>5455</v>
      </c>
      <c r="G424" s="57" t="s">
        <v>5413</v>
      </c>
      <c r="H424" s="57" t="s">
        <v>252</v>
      </c>
      <c r="I424" s="57" t="n">
        <v>2405</v>
      </c>
      <c r="J424" s="57" t="n">
        <v>2405</v>
      </c>
      <c r="K424" s="57" t="s">
        <v>261</v>
      </c>
      <c r="L424" s="57" t="s">
        <v>5438</v>
      </c>
      <c r="M424" s="58" t="n">
        <v>3.94136321594443</v>
      </c>
    </row>
    <row r="425" customFormat="false" ht="15" hidden="false" customHeight="true" outlineLevel="0" collapsed="false">
      <c r="B425" s="57" t="s">
        <v>4679</v>
      </c>
      <c r="C425" s="57" t="s">
        <v>331</v>
      </c>
      <c r="D425" s="57" t="s">
        <v>5452</v>
      </c>
      <c r="E425" s="57" t="s">
        <v>5423</v>
      </c>
      <c r="F425" s="57" t="s">
        <v>5455</v>
      </c>
      <c r="G425" s="57" t="s">
        <v>5413</v>
      </c>
      <c r="H425" s="57" t="s">
        <v>252</v>
      </c>
      <c r="I425" s="57" t="n">
        <v>2407</v>
      </c>
      <c r="J425" s="57" t="n">
        <v>2407</v>
      </c>
      <c r="K425" s="57" t="s">
        <v>261</v>
      </c>
      <c r="L425" s="57" t="s">
        <v>5484</v>
      </c>
      <c r="M425" s="58" t="n">
        <v>4.44784228587302</v>
      </c>
    </row>
    <row r="426" customFormat="false" ht="15" hidden="false" customHeight="true" outlineLevel="0" collapsed="false">
      <c r="B426" s="57" t="s">
        <v>4679</v>
      </c>
      <c r="C426" s="57" t="s">
        <v>265</v>
      </c>
      <c r="D426" s="57" t="s">
        <v>4795</v>
      </c>
      <c r="E426" s="57" t="s">
        <v>5411</v>
      </c>
      <c r="F426" s="57" t="s">
        <v>5412</v>
      </c>
      <c r="G426" s="57" t="s">
        <v>5413</v>
      </c>
      <c r="H426" s="57" t="s">
        <v>4961</v>
      </c>
      <c r="I426" s="57" t="n">
        <v>1160</v>
      </c>
      <c r="J426" s="57" t="n">
        <v>1160</v>
      </c>
      <c r="K426" s="57" t="s">
        <v>4885</v>
      </c>
      <c r="L426" s="57" t="s">
        <v>5433</v>
      </c>
      <c r="M426" s="58" t="n">
        <v>4.36636851399422</v>
      </c>
    </row>
    <row r="427" customFormat="false" ht="15" hidden="false" customHeight="true" outlineLevel="0" collapsed="false">
      <c r="B427" s="57" t="s">
        <v>4679</v>
      </c>
      <c r="C427" s="57" t="s">
        <v>265</v>
      </c>
      <c r="D427" s="57" t="s">
        <v>4795</v>
      </c>
      <c r="E427" s="57" t="s">
        <v>5411</v>
      </c>
      <c r="F427" s="57" t="s">
        <v>5412</v>
      </c>
      <c r="G427" s="57" t="s">
        <v>5413</v>
      </c>
      <c r="H427" s="57" t="s">
        <v>4961</v>
      </c>
      <c r="I427" s="57" t="n">
        <v>1160</v>
      </c>
      <c r="J427" s="57" t="n">
        <v>1160</v>
      </c>
      <c r="K427" s="57" t="s">
        <v>4885</v>
      </c>
      <c r="L427" s="57" t="s">
        <v>5026</v>
      </c>
      <c r="M427" s="58" t="n">
        <v>3.63782242557273</v>
      </c>
    </row>
    <row r="428" customFormat="false" ht="15" hidden="false" customHeight="true" outlineLevel="0" collapsed="false">
      <c r="B428" s="57" t="s">
        <v>4679</v>
      </c>
      <c r="C428" s="57" t="s">
        <v>265</v>
      </c>
      <c r="D428" s="57" t="s">
        <v>4795</v>
      </c>
      <c r="E428" s="57" t="s">
        <v>5411</v>
      </c>
      <c r="F428" s="57" t="s">
        <v>5412</v>
      </c>
      <c r="G428" s="57" t="s">
        <v>5413</v>
      </c>
      <c r="H428" s="57" t="s">
        <v>4961</v>
      </c>
      <c r="I428" s="57" t="n">
        <v>1160</v>
      </c>
      <c r="J428" s="57" t="n">
        <v>1160</v>
      </c>
      <c r="K428" s="57" t="s">
        <v>4885</v>
      </c>
      <c r="L428" s="57" t="s">
        <v>5435</v>
      </c>
      <c r="M428" s="58" t="n">
        <v>2.6327238746211</v>
      </c>
    </row>
    <row r="429" customFormat="false" ht="15" hidden="false" customHeight="true" outlineLevel="0" collapsed="false">
      <c r="B429" s="57" t="s">
        <v>4679</v>
      </c>
      <c r="C429" s="57" t="s">
        <v>265</v>
      </c>
      <c r="D429" s="57" t="s">
        <v>4795</v>
      </c>
      <c r="E429" s="57" t="s">
        <v>5411</v>
      </c>
      <c r="F429" s="57" t="s">
        <v>5412</v>
      </c>
      <c r="G429" s="57" t="s">
        <v>5413</v>
      </c>
      <c r="H429" s="57" t="s">
        <v>4961</v>
      </c>
      <c r="I429" s="57" t="n">
        <v>1161</v>
      </c>
      <c r="J429" s="57" t="n">
        <v>1161</v>
      </c>
      <c r="K429" s="57" t="s">
        <v>4885</v>
      </c>
      <c r="L429" s="57" t="s">
        <v>5435</v>
      </c>
      <c r="M429" s="58" t="n">
        <v>4.31381791456248</v>
      </c>
    </row>
    <row r="430" customFormat="false" ht="15" hidden="false" customHeight="true" outlineLevel="0" collapsed="false">
      <c r="B430" s="57" t="s">
        <v>4679</v>
      </c>
      <c r="C430" s="57" t="s">
        <v>265</v>
      </c>
      <c r="D430" s="57" t="s">
        <v>4840</v>
      </c>
      <c r="E430" s="57" t="s">
        <v>5411</v>
      </c>
      <c r="F430" s="57" t="s">
        <v>5412</v>
      </c>
      <c r="G430" s="57" t="s">
        <v>5413</v>
      </c>
      <c r="H430" s="57" t="s">
        <v>4961</v>
      </c>
      <c r="I430" s="57" t="n">
        <v>1160</v>
      </c>
      <c r="J430" s="57" t="n">
        <v>1160</v>
      </c>
      <c r="K430" s="57" t="s">
        <v>4885</v>
      </c>
      <c r="L430" s="57" t="s">
        <v>5026</v>
      </c>
      <c r="M430" s="58" t="n">
        <v>4.34141969867</v>
      </c>
    </row>
    <row r="431" customFormat="false" ht="15" hidden="false" customHeight="true" outlineLevel="0" collapsed="false">
      <c r="B431" s="57" t="s">
        <v>4679</v>
      </c>
      <c r="C431" s="57" t="s">
        <v>265</v>
      </c>
      <c r="D431" s="57" t="s">
        <v>4840</v>
      </c>
      <c r="E431" s="57" t="s">
        <v>5411</v>
      </c>
      <c r="F431" s="57" t="s">
        <v>5412</v>
      </c>
      <c r="G431" s="57" t="s">
        <v>5413</v>
      </c>
      <c r="H431" s="57" t="s">
        <v>4961</v>
      </c>
      <c r="I431" s="57" t="n">
        <v>1160</v>
      </c>
      <c r="J431" s="57" t="n">
        <v>1160</v>
      </c>
      <c r="K431" s="57" t="s">
        <v>4885</v>
      </c>
      <c r="L431" s="57" t="s">
        <v>5435</v>
      </c>
      <c r="M431" s="58" t="n">
        <v>3.61350716064049</v>
      </c>
    </row>
    <row r="432" customFormat="false" ht="15" hidden="false" customHeight="true" outlineLevel="0" collapsed="false">
      <c r="B432" s="57" t="s">
        <v>4679</v>
      </c>
      <c r="C432" s="57" t="s">
        <v>265</v>
      </c>
      <c r="D432" s="57" t="s">
        <v>4840</v>
      </c>
      <c r="E432" s="57" t="s">
        <v>5411</v>
      </c>
      <c r="F432" s="57" t="s">
        <v>5412</v>
      </c>
      <c r="G432" s="57" t="s">
        <v>5413</v>
      </c>
      <c r="H432" s="57" t="s">
        <v>4961</v>
      </c>
      <c r="I432" s="57" t="n">
        <v>1161</v>
      </c>
      <c r="J432" s="57" t="n">
        <v>1161</v>
      </c>
      <c r="K432" s="57" t="s">
        <v>4885</v>
      </c>
      <c r="L432" s="57" t="s">
        <v>5435</v>
      </c>
      <c r="M432" s="58" t="n">
        <v>3.60402164255433</v>
      </c>
    </row>
    <row r="433" customFormat="false" ht="15" hidden="false" customHeight="true" outlineLevel="0" collapsed="false">
      <c r="B433" s="57" t="s">
        <v>4679</v>
      </c>
      <c r="C433" s="57" t="s">
        <v>265</v>
      </c>
      <c r="D433" s="57" t="s">
        <v>4838</v>
      </c>
      <c r="E433" s="57" t="s">
        <v>5411</v>
      </c>
      <c r="F433" s="57" t="s">
        <v>5412</v>
      </c>
      <c r="G433" s="57" t="s">
        <v>5413</v>
      </c>
      <c r="H433" s="57" t="s">
        <v>4961</v>
      </c>
      <c r="I433" s="57" t="n">
        <v>1160</v>
      </c>
      <c r="J433" s="57" t="n">
        <v>1160</v>
      </c>
      <c r="K433" s="57" t="s">
        <v>4885</v>
      </c>
      <c r="L433" s="57" t="s">
        <v>5026</v>
      </c>
      <c r="M433" s="58" t="n">
        <v>4.33151670896001</v>
      </c>
    </row>
    <row r="434" customFormat="false" ht="15" hidden="false" customHeight="true" outlineLevel="0" collapsed="false">
      <c r="B434" s="57" t="s">
        <v>4679</v>
      </c>
      <c r="C434" s="57" t="s">
        <v>265</v>
      </c>
      <c r="D434" s="57" t="s">
        <v>4838</v>
      </c>
      <c r="E434" s="57" t="s">
        <v>5411</v>
      </c>
      <c r="F434" s="57" t="s">
        <v>5412</v>
      </c>
      <c r="G434" s="57" t="s">
        <v>5413</v>
      </c>
      <c r="H434" s="57" t="s">
        <v>4961</v>
      </c>
      <c r="I434" s="57" t="n">
        <v>1160</v>
      </c>
      <c r="J434" s="57" t="n">
        <v>1160</v>
      </c>
      <c r="K434" s="57" t="s">
        <v>4885</v>
      </c>
      <c r="L434" s="57" t="s">
        <v>5435</v>
      </c>
      <c r="M434" s="58" t="n">
        <v>3.92983587443546</v>
      </c>
    </row>
    <row r="435" customFormat="false" ht="15" hidden="false" customHeight="true" outlineLevel="0" collapsed="false">
      <c r="B435" s="57" t="s">
        <v>4679</v>
      </c>
      <c r="C435" s="57" t="s">
        <v>265</v>
      </c>
      <c r="D435" s="57" t="s">
        <v>4838</v>
      </c>
      <c r="E435" s="57" t="s">
        <v>5411</v>
      </c>
      <c r="F435" s="57" t="s">
        <v>5412</v>
      </c>
      <c r="G435" s="57" t="s">
        <v>5413</v>
      </c>
      <c r="H435" s="57" t="s">
        <v>4961</v>
      </c>
      <c r="I435" s="57" t="n">
        <v>1161</v>
      </c>
      <c r="J435" s="57" t="n">
        <v>1161</v>
      </c>
      <c r="K435" s="57" t="s">
        <v>4885</v>
      </c>
      <c r="L435" s="57" t="s">
        <v>5435</v>
      </c>
      <c r="M435" s="58" t="n">
        <v>3.92785310315953</v>
      </c>
    </row>
    <row r="436" customFormat="false" ht="15" hidden="false" customHeight="true" outlineLevel="0" collapsed="false">
      <c r="B436" s="57" t="s">
        <v>4679</v>
      </c>
      <c r="C436" s="57" t="s">
        <v>265</v>
      </c>
      <c r="D436" s="57" t="s">
        <v>4866</v>
      </c>
      <c r="E436" s="57" t="s">
        <v>5411</v>
      </c>
      <c r="F436" s="57" t="s">
        <v>5412</v>
      </c>
      <c r="G436" s="57" t="s">
        <v>5413</v>
      </c>
      <c r="H436" s="57" t="s">
        <v>4961</v>
      </c>
      <c r="I436" s="57" t="n">
        <v>1160</v>
      </c>
      <c r="J436" s="57" t="n">
        <v>1160</v>
      </c>
      <c r="K436" s="57" t="s">
        <v>4885</v>
      </c>
      <c r="L436" s="57" t="s">
        <v>5026</v>
      </c>
      <c r="M436" s="58" t="n">
        <v>4.34572260964731</v>
      </c>
    </row>
    <row r="437" customFormat="false" ht="15" hidden="false" customHeight="true" outlineLevel="0" collapsed="false">
      <c r="B437" s="57" t="s">
        <v>4679</v>
      </c>
      <c r="C437" s="57" t="s">
        <v>265</v>
      </c>
      <c r="D437" s="57" t="s">
        <v>4866</v>
      </c>
      <c r="E437" s="57" t="s">
        <v>5411</v>
      </c>
      <c r="F437" s="57" t="s">
        <v>5412</v>
      </c>
      <c r="G437" s="57" t="s">
        <v>5413</v>
      </c>
      <c r="H437" s="57" t="s">
        <v>4961</v>
      </c>
      <c r="I437" s="57" t="n">
        <v>1160</v>
      </c>
      <c r="J437" s="57" t="n">
        <v>1160</v>
      </c>
      <c r="K437" s="57" t="s">
        <v>4885</v>
      </c>
      <c r="L437" s="57" t="s">
        <v>5435</v>
      </c>
      <c r="M437" s="58" t="n">
        <v>4.25783348664553</v>
      </c>
    </row>
    <row r="438" customFormat="false" ht="15" hidden="false" customHeight="true" outlineLevel="0" collapsed="false">
      <c r="B438" s="57" t="s">
        <v>4679</v>
      </c>
      <c r="C438" s="57" t="s">
        <v>265</v>
      </c>
      <c r="D438" s="57" t="s">
        <v>4866</v>
      </c>
      <c r="E438" s="57" t="s">
        <v>5411</v>
      </c>
      <c r="F438" s="57" t="s">
        <v>5412</v>
      </c>
      <c r="G438" s="57" t="s">
        <v>5413</v>
      </c>
      <c r="H438" s="57" t="s">
        <v>4961</v>
      </c>
      <c r="I438" s="57" t="n">
        <v>1161</v>
      </c>
      <c r="J438" s="57" t="n">
        <v>1161</v>
      </c>
      <c r="K438" s="57" t="s">
        <v>4885</v>
      </c>
      <c r="L438" s="57" t="s">
        <v>5026</v>
      </c>
      <c r="M438" s="58" t="n">
        <v>3.7516371093164</v>
      </c>
    </row>
    <row r="439" customFormat="false" ht="15" hidden="false" customHeight="true" outlineLevel="0" collapsed="false">
      <c r="B439" s="57" t="s">
        <v>4679</v>
      </c>
      <c r="C439" s="57" t="s">
        <v>265</v>
      </c>
      <c r="D439" s="57" t="s">
        <v>4866</v>
      </c>
      <c r="E439" s="57" t="s">
        <v>5411</v>
      </c>
      <c r="F439" s="57" t="s">
        <v>5412</v>
      </c>
      <c r="G439" s="57" t="s">
        <v>5413</v>
      </c>
      <c r="H439" s="57" t="s">
        <v>4961</v>
      </c>
      <c r="I439" s="57" t="n">
        <v>1161</v>
      </c>
      <c r="J439" s="57" t="n">
        <v>1161</v>
      </c>
      <c r="K439" s="57" t="s">
        <v>4885</v>
      </c>
      <c r="L439" s="57" t="s">
        <v>5435</v>
      </c>
      <c r="M439" s="58" t="n">
        <v>3.35996815461098</v>
      </c>
    </row>
    <row r="440" customFormat="false" ht="15" hidden="false" customHeight="true" outlineLevel="0" collapsed="false">
      <c r="B440" s="57" t="s">
        <v>4679</v>
      </c>
      <c r="C440" s="57" t="s">
        <v>265</v>
      </c>
      <c r="D440" s="57" t="s">
        <v>4866</v>
      </c>
      <c r="E440" s="57" t="s">
        <v>5411</v>
      </c>
      <c r="F440" s="57" t="s">
        <v>5412</v>
      </c>
      <c r="G440" s="57" t="s">
        <v>5413</v>
      </c>
      <c r="H440" s="57" t="s">
        <v>4961</v>
      </c>
      <c r="I440" s="57" t="n">
        <v>1161</v>
      </c>
      <c r="J440" s="57" t="n">
        <v>1161</v>
      </c>
      <c r="K440" s="57" t="s">
        <v>4885</v>
      </c>
      <c r="L440" s="57" t="s">
        <v>5032</v>
      </c>
      <c r="M440" s="58" t="n">
        <v>3.53335110058425</v>
      </c>
    </row>
    <row r="441" customFormat="false" ht="15" hidden="false" customHeight="true" outlineLevel="0" collapsed="false">
      <c r="B441" s="57" t="s">
        <v>4679</v>
      </c>
      <c r="C441" s="57" t="s">
        <v>265</v>
      </c>
      <c r="D441" s="57" t="s">
        <v>4866</v>
      </c>
      <c r="E441" s="57" t="s">
        <v>5411</v>
      </c>
      <c r="F441" s="57" t="s">
        <v>5412</v>
      </c>
      <c r="G441" s="57" t="s">
        <v>5413</v>
      </c>
      <c r="H441" s="57" t="s">
        <v>4961</v>
      </c>
      <c r="I441" s="57" t="n">
        <v>1162</v>
      </c>
      <c r="J441" s="57" t="n">
        <v>1162</v>
      </c>
      <c r="K441" s="57" t="s">
        <v>4838</v>
      </c>
      <c r="L441" s="57" t="s">
        <v>4894</v>
      </c>
      <c r="M441" s="58" t="n">
        <v>3.90659301693946</v>
      </c>
    </row>
    <row r="442" customFormat="false" ht="15" hidden="false" customHeight="true" outlineLevel="0" collapsed="false">
      <c r="B442" s="57" t="s">
        <v>4679</v>
      </c>
      <c r="C442" s="57" t="s">
        <v>316</v>
      </c>
      <c r="D442" s="57" t="s">
        <v>4795</v>
      </c>
      <c r="E442" s="57" t="s">
        <v>5418</v>
      </c>
      <c r="F442" s="57" t="s">
        <v>5412</v>
      </c>
      <c r="G442" s="57" t="s">
        <v>5413</v>
      </c>
      <c r="H442" s="57" t="s">
        <v>4961</v>
      </c>
      <c r="I442" s="57" t="n">
        <v>1199</v>
      </c>
      <c r="J442" s="57" t="n">
        <v>1199</v>
      </c>
      <c r="K442" s="57" t="s">
        <v>252</v>
      </c>
      <c r="L442" s="57" t="s">
        <v>281</v>
      </c>
      <c r="M442" s="58" t="n">
        <v>3.86855903405907</v>
      </c>
    </row>
    <row r="443" customFormat="false" ht="15" hidden="false" customHeight="true" outlineLevel="0" collapsed="false">
      <c r="B443" s="57" t="s">
        <v>4679</v>
      </c>
      <c r="C443" s="57" t="s">
        <v>316</v>
      </c>
      <c r="D443" s="57" t="s">
        <v>4795</v>
      </c>
      <c r="E443" s="57" t="s">
        <v>5418</v>
      </c>
      <c r="F443" s="57" t="s">
        <v>5412</v>
      </c>
      <c r="G443" s="57" t="s">
        <v>5413</v>
      </c>
      <c r="H443" s="57" t="s">
        <v>4961</v>
      </c>
      <c r="I443" s="57" t="n">
        <v>1199</v>
      </c>
      <c r="J443" s="57" t="n">
        <v>1199</v>
      </c>
      <c r="K443" s="57" t="s">
        <v>252</v>
      </c>
      <c r="L443" s="57" t="s">
        <v>5414</v>
      </c>
      <c r="M443" s="58" t="n">
        <v>2.68251766070609</v>
      </c>
    </row>
    <row r="444" customFormat="false" ht="15" hidden="false" customHeight="true" outlineLevel="0" collapsed="false">
      <c r="B444" s="57" t="s">
        <v>4679</v>
      </c>
      <c r="C444" s="57" t="s">
        <v>316</v>
      </c>
      <c r="D444" s="57" t="s">
        <v>4795</v>
      </c>
      <c r="E444" s="57" t="s">
        <v>5418</v>
      </c>
      <c r="F444" s="57" t="s">
        <v>5412</v>
      </c>
      <c r="G444" s="57" t="s">
        <v>5413</v>
      </c>
      <c r="H444" s="57" t="s">
        <v>4961</v>
      </c>
      <c r="I444" s="57" t="n">
        <v>1199</v>
      </c>
      <c r="J444" s="57" t="n">
        <v>1199</v>
      </c>
      <c r="K444" s="57" t="s">
        <v>252</v>
      </c>
      <c r="L444" s="57" t="s">
        <v>5419</v>
      </c>
      <c r="M444" s="58" t="n">
        <v>4.19032242196232</v>
      </c>
    </row>
    <row r="445" customFormat="false" ht="15" hidden="false" customHeight="true" outlineLevel="0" collapsed="false">
      <c r="B445" s="57" t="s">
        <v>4679</v>
      </c>
      <c r="C445" s="57" t="s">
        <v>316</v>
      </c>
      <c r="D445" s="57" t="s">
        <v>4840</v>
      </c>
      <c r="E445" s="57" t="s">
        <v>5418</v>
      </c>
      <c r="F445" s="57" t="s">
        <v>5412</v>
      </c>
      <c r="G445" s="57" t="s">
        <v>5413</v>
      </c>
      <c r="H445" s="57" t="s">
        <v>4961</v>
      </c>
      <c r="I445" s="57" t="n">
        <v>1199</v>
      </c>
      <c r="J445" s="57" t="n">
        <v>1199</v>
      </c>
      <c r="K445" s="57" t="s">
        <v>252</v>
      </c>
      <c r="L445" s="57" t="s">
        <v>5414</v>
      </c>
      <c r="M445" s="58" t="n">
        <v>3.41556276475781</v>
      </c>
    </row>
    <row r="446" customFormat="false" ht="15" hidden="false" customHeight="true" outlineLevel="0" collapsed="false">
      <c r="B446" s="57" t="s">
        <v>4679</v>
      </c>
      <c r="C446" s="57" t="s">
        <v>316</v>
      </c>
      <c r="D446" s="57" t="s">
        <v>4840</v>
      </c>
      <c r="E446" s="57" t="s">
        <v>5418</v>
      </c>
      <c r="F446" s="57" t="s">
        <v>5412</v>
      </c>
      <c r="G446" s="57" t="s">
        <v>5413</v>
      </c>
      <c r="H446" s="57" t="s">
        <v>4961</v>
      </c>
      <c r="I446" s="57" t="n">
        <v>1199</v>
      </c>
      <c r="J446" s="57" t="n">
        <v>1199</v>
      </c>
      <c r="K446" s="57" t="s">
        <v>252</v>
      </c>
      <c r="L446" s="57" t="s">
        <v>5419</v>
      </c>
      <c r="M446" s="58" t="n">
        <v>4.44837498419368</v>
      </c>
    </row>
    <row r="447" customFormat="false" ht="15" hidden="false" customHeight="true" outlineLevel="0" collapsed="false">
      <c r="B447" s="57" t="s">
        <v>4679</v>
      </c>
      <c r="C447" s="57" t="s">
        <v>316</v>
      </c>
      <c r="D447" s="57" t="s">
        <v>4838</v>
      </c>
      <c r="E447" s="57" t="s">
        <v>5418</v>
      </c>
      <c r="F447" s="57" t="s">
        <v>5412</v>
      </c>
      <c r="G447" s="57" t="s">
        <v>5413</v>
      </c>
      <c r="H447" s="57" t="s">
        <v>4961</v>
      </c>
      <c r="I447" s="57" t="n">
        <v>1861</v>
      </c>
      <c r="J447" s="57" t="n">
        <v>1861</v>
      </c>
      <c r="K447" s="57" t="s">
        <v>261</v>
      </c>
      <c r="L447" s="57" t="s">
        <v>5456</v>
      </c>
      <c r="M447" s="58" t="n">
        <v>3.88458556348038</v>
      </c>
    </row>
    <row r="448" customFormat="false" ht="15" hidden="false" customHeight="true" outlineLevel="0" collapsed="false">
      <c r="B448" s="57" t="s">
        <v>4679</v>
      </c>
      <c r="C448" s="57" t="s">
        <v>316</v>
      </c>
      <c r="D448" s="57" t="s">
        <v>4838</v>
      </c>
      <c r="E448" s="57" t="s">
        <v>5418</v>
      </c>
      <c r="F448" s="57" t="s">
        <v>5412</v>
      </c>
      <c r="G448" s="57" t="s">
        <v>5413</v>
      </c>
      <c r="H448" s="57" t="s">
        <v>4961</v>
      </c>
      <c r="I448" s="57" t="n">
        <v>1861</v>
      </c>
      <c r="J448" s="57" t="n">
        <v>1861</v>
      </c>
      <c r="K448" s="57" t="s">
        <v>261</v>
      </c>
      <c r="L448" s="57" t="s">
        <v>5441</v>
      </c>
      <c r="M448" s="58" t="n">
        <v>4.36116154252512</v>
      </c>
    </row>
    <row r="449" customFormat="false" ht="15" hidden="false" customHeight="true" outlineLevel="0" collapsed="false">
      <c r="B449" s="57" t="s">
        <v>4679</v>
      </c>
      <c r="C449" s="57" t="s">
        <v>316</v>
      </c>
      <c r="D449" s="57" t="s">
        <v>4866</v>
      </c>
      <c r="E449" s="57" t="s">
        <v>5418</v>
      </c>
      <c r="F449" s="57" t="s">
        <v>5412</v>
      </c>
      <c r="G449" s="57" t="s">
        <v>5413</v>
      </c>
      <c r="H449" s="57" t="s">
        <v>4961</v>
      </c>
      <c r="I449" s="57" t="n">
        <v>1861</v>
      </c>
      <c r="J449" s="57" t="n">
        <v>1861</v>
      </c>
      <c r="K449" s="57" t="s">
        <v>261</v>
      </c>
      <c r="L449" s="57" t="s">
        <v>5438</v>
      </c>
      <c r="M449" s="58" t="n">
        <v>4.32577854264407</v>
      </c>
    </row>
    <row r="450" customFormat="false" ht="15" hidden="false" customHeight="true" outlineLevel="0" collapsed="false">
      <c r="B450" s="57" t="s">
        <v>4679</v>
      </c>
      <c r="C450" s="57" t="s">
        <v>316</v>
      </c>
      <c r="D450" s="57" t="s">
        <v>4866</v>
      </c>
      <c r="E450" s="57" t="s">
        <v>5418</v>
      </c>
      <c r="F450" s="57" t="s">
        <v>5412</v>
      </c>
      <c r="G450" s="57" t="s">
        <v>5413</v>
      </c>
      <c r="H450" s="57" t="s">
        <v>4961</v>
      </c>
      <c r="I450" s="57" t="n">
        <v>1861</v>
      </c>
      <c r="J450" s="57" t="n">
        <v>1861</v>
      </c>
      <c r="K450" s="57" t="s">
        <v>261</v>
      </c>
      <c r="L450" s="57" t="s">
        <v>5456</v>
      </c>
      <c r="M450" s="58" t="n">
        <v>3.23255858415591</v>
      </c>
    </row>
    <row r="451" customFormat="false" ht="15" hidden="false" customHeight="true" outlineLevel="0" collapsed="false">
      <c r="B451" s="57" t="s">
        <v>4679</v>
      </c>
      <c r="C451" s="57" t="s">
        <v>316</v>
      </c>
      <c r="D451" s="57" t="s">
        <v>4866</v>
      </c>
      <c r="E451" s="57" t="s">
        <v>5418</v>
      </c>
      <c r="F451" s="57" t="s">
        <v>5412</v>
      </c>
      <c r="G451" s="57" t="s">
        <v>5413</v>
      </c>
      <c r="H451" s="57" t="s">
        <v>4961</v>
      </c>
      <c r="I451" s="57" t="n">
        <v>1861</v>
      </c>
      <c r="J451" s="57" t="n">
        <v>1861</v>
      </c>
      <c r="K451" s="57" t="s">
        <v>261</v>
      </c>
      <c r="L451" s="57" t="s">
        <v>5441</v>
      </c>
      <c r="M451" s="58" t="n">
        <v>3.50374799322098</v>
      </c>
    </row>
    <row r="452" customFormat="false" ht="15" hidden="false" customHeight="true" outlineLevel="0" collapsed="false">
      <c r="B452" s="57" t="s">
        <v>4679</v>
      </c>
      <c r="C452" s="57" t="s">
        <v>316</v>
      </c>
      <c r="D452" s="57" t="s">
        <v>4866</v>
      </c>
      <c r="E452" s="57" t="s">
        <v>5418</v>
      </c>
      <c r="F452" s="57" t="s">
        <v>5412</v>
      </c>
      <c r="G452" s="57" t="s">
        <v>5413</v>
      </c>
      <c r="H452" s="57" t="s">
        <v>4961</v>
      </c>
      <c r="I452" s="57" t="n">
        <v>1861</v>
      </c>
      <c r="J452" s="57" t="n">
        <v>1861</v>
      </c>
      <c r="K452" s="57" t="s">
        <v>261</v>
      </c>
      <c r="L452" s="57" t="s">
        <v>5444</v>
      </c>
      <c r="M452" s="58" t="n">
        <v>4.40370219247397</v>
      </c>
    </row>
    <row r="453" customFormat="false" ht="15" hidden="false" customHeight="true" outlineLevel="0" collapsed="false">
      <c r="B453" s="57" t="s">
        <v>4679</v>
      </c>
      <c r="C453" s="57" t="s">
        <v>316</v>
      </c>
      <c r="D453" s="57" t="s">
        <v>4866</v>
      </c>
      <c r="E453" s="57" t="s">
        <v>5418</v>
      </c>
      <c r="F453" s="57" t="s">
        <v>5412</v>
      </c>
      <c r="G453" s="57" t="s">
        <v>5413</v>
      </c>
      <c r="H453" s="57" t="s">
        <v>4961</v>
      </c>
      <c r="I453" s="57" t="n">
        <v>1862</v>
      </c>
      <c r="J453" s="57" t="n">
        <v>1862</v>
      </c>
      <c r="K453" s="57" t="s">
        <v>261</v>
      </c>
      <c r="L453" s="57" t="s">
        <v>5438</v>
      </c>
      <c r="M453" s="58" t="n">
        <v>3.78556521539387</v>
      </c>
    </row>
    <row r="454" customFormat="false" ht="15" hidden="false" customHeight="true" outlineLevel="0" collapsed="false">
      <c r="B454" s="57" t="s">
        <v>4679</v>
      </c>
      <c r="C454" s="57" t="s">
        <v>316</v>
      </c>
      <c r="D454" s="57" t="s">
        <v>5028</v>
      </c>
      <c r="E454" s="57" t="s">
        <v>5418</v>
      </c>
      <c r="F454" s="57" t="s">
        <v>5412</v>
      </c>
      <c r="G454" s="57" t="s">
        <v>5413</v>
      </c>
      <c r="H454" s="57" t="s">
        <v>4961</v>
      </c>
      <c r="I454" s="57" t="n">
        <v>1145</v>
      </c>
      <c r="J454" s="57" t="n">
        <v>1145</v>
      </c>
      <c r="K454" s="57" t="s">
        <v>252</v>
      </c>
      <c r="L454" s="57" t="s">
        <v>5422</v>
      </c>
      <c r="M454" s="58" t="n">
        <v>4.27010035010886</v>
      </c>
    </row>
    <row r="455" customFormat="false" ht="15" hidden="false" customHeight="true" outlineLevel="0" collapsed="false">
      <c r="B455" s="57" t="s">
        <v>4679</v>
      </c>
      <c r="C455" s="57" t="s">
        <v>316</v>
      </c>
      <c r="D455" s="57" t="s">
        <v>5028</v>
      </c>
      <c r="E455" s="57" t="s">
        <v>5418</v>
      </c>
      <c r="F455" s="57" t="s">
        <v>5412</v>
      </c>
      <c r="G455" s="57" t="s">
        <v>5413</v>
      </c>
      <c r="H455" s="57" t="s">
        <v>4961</v>
      </c>
      <c r="I455" s="57" t="n">
        <v>1199</v>
      </c>
      <c r="J455" s="57" t="n">
        <v>1199</v>
      </c>
      <c r="K455" s="57" t="s">
        <v>252</v>
      </c>
      <c r="L455" s="57" t="s">
        <v>5414</v>
      </c>
      <c r="M455" s="58" t="n">
        <v>4.01251704046224</v>
      </c>
    </row>
    <row r="456" customFormat="false" ht="15" hidden="false" customHeight="true" outlineLevel="0" collapsed="false">
      <c r="B456" s="57" t="s">
        <v>4679</v>
      </c>
      <c r="C456" s="57" t="s">
        <v>316</v>
      </c>
      <c r="D456" s="57" t="s">
        <v>5028</v>
      </c>
      <c r="E456" s="57" t="s">
        <v>5418</v>
      </c>
      <c r="F456" s="57" t="s">
        <v>5412</v>
      </c>
      <c r="G456" s="57" t="s">
        <v>5413</v>
      </c>
      <c r="H456" s="57" t="s">
        <v>4961</v>
      </c>
      <c r="I456" s="57" t="n">
        <v>1199</v>
      </c>
      <c r="J456" s="57" t="n">
        <v>1199</v>
      </c>
      <c r="K456" s="57" t="s">
        <v>252</v>
      </c>
      <c r="L456" s="57" t="s">
        <v>5419</v>
      </c>
      <c r="M456" s="58" t="n">
        <v>4.14564590866126</v>
      </c>
    </row>
    <row r="457" customFormat="false" ht="15" hidden="false" customHeight="true" outlineLevel="0" collapsed="false">
      <c r="B457" s="57" t="s">
        <v>4679</v>
      </c>
      <c r="C457" s="57" t="s">
        <v>316</v>
      </c>
      <c r="D457" s="57" t="s">
        <v>5028</v>
      </c>
      <c r="E457" s="57" t="s">
        <v>5418</v>
      </c>
      <c r="F457" s="57" t="s">
        <v>5412</v>
      </c>
      <c r="G457" s="57" t="s">
        <v>5413</v>
      </c>
      <c r="H457" s="57" t="s">
        <v>4961</v>
      </c>
      <c r="I457" s="57" t="n">
        <v>1199</v>
      </c>
      <c r="J457" s="57" t="n">
        <v>1199</v>
      </c>
      <c r="K457" s="57" t="s">
        <v>252</v>
      </c>
      <c r="L457" s="57" t="s">
        <v>5456</v>
      </c>
      <c r="M457" s="58" t="n">
        <v>4.32303527628447</v>
      </c>
    </row>
    <row r="458" customFormat="false" ht="15" hidden="false" customHeight="true" outlineLevel="0" collapsed="false">
      <c r="B458" s="57" t="s">
        <v>4679</v>
      </c>
      <c r="C458" s="57" t="s">
        <v>316</v>
      </c>
      <c r="D458" s="57" t="s">
        <v>5028</v>
      </c>
      <c r="E458" s="57" t="s">
        <v>5418</v>
      </c>
      <c r="F458" s="57" t="s">
        <v>5412</v>
      </c>
      <c r="G458" s="57" t="s">
        <v>5413</v>
      </c>
      <c r="H458" s="57" t="s">
        <v>4961</v>
      </c>
      <c r="I458" s="57" t="n">
        <v>1199</v>
      </c>
      <c r="J458" s="57" t="n">
        <v>1199</v>
      </c>
      <c r="K458" s="57" t="s">
        <v>252</v>
      </c>
      <c r="L458" s="57" t="s">
        <v>5442</v>
      </c>
      <c r="M458" s="58" t="n">
        <v>4.11625533707517</v>
      </c>
    </row>
    <row r="459" customFormat="false" ht="15" hidden="false" customHeight="true" outlineLevel="0" collapsed="false">
      <c r="B459" s="57" t="s">
        <v>4679</v>
      </c>
      <c r="C459" s="57" t="s">
        <v>316</v>
      </c>
      <c r="D459" s="57" t="s">
        <v>5028</v>
      </c>
      <c r="E459" s="57" t="s">
        <v>5418</v>
      </c>
      <c r="F459" s="57" t="s">
        <v>5412</v>
      </c>
      <c r="G459" s="57" t="s">
        <v>5413</v>
      </c>
      <c r="H459" s="57" t="s">
        <v>4961</v>
      </c>
      <c r="I459" s="57" t="n">
        <v>1200</v>
      </c>
      <c r="J459" s="57" t="n">
        <v>1200</v>
      </c>
      <c r="K459" s="57" t="s">
        <v>252</v>
      </c>
      <c r="L459" s="57" t="s">
        <v>281</v>
      </c>
      <c r="M459" s="58" t="n">
        <v>4.20779669185665</v>
      </c>
    </row>
    <row r="460" customFormat="false" ht="15" hidden="false" customHeight="true" outlineLevel="0" collapsed="false">
      <c r="B460" s="57" t="s">
        <v>4679</v>
      </c>
      <c r="C460" s="57" t="s">
        <v>316</v>
      </c>
      <c r="D460" s="57" t="s">
        <v>5028</v>
      </c>
      <c r="E460" s="57" t="s">
        <v>5418</v>
      </c>
      <c r="F460" s="57" t="s">
        <v>5412</v>
      </c>
      <c r="G460" s="57" t="s">
        <v>5413</v>
      </c>
      <c r="H460" s="57" t="s">
        <v>4961</v>
      </c>
      <c r="I460" s="57" t="n">
        <v>1200</v>
      </c>
      <c r="J460" s="57" t="n">
        <v>1200</v>
      </c>
      <c r="K460" s="57" t="s">
        <v>252</v>
      </c>
      <c r="L460" s="57" t="s">
        <v>5414</v>
      </c>
      <c r="M460" s="58" t="n">
        <v>3.62066540845736</v>
      </c>
    </row>
    <row r="461" customFormat="false" ht="15" hidden="false" customHeight="true" outlineLevel="0" collapsed="false">
      <c r="B461" s="57" t="s">
        <v>4679</v>
      </c>
      <c r="C461" s="57" t="s">
        <v>316</v>
      </c>
      <c r="D461" s="57" t="s">
        <v>5028</v>
      </c>
      <c r="E461" s="57" t="s">
        <v>5418</v>
      </c>
      <c r="F461" s="57" t="s">
        <v>5412</v>
      </c>
      <c r="G461" s="57" t="s">
        <v>5413</v>
      </c>
      <c r="H461" s="57" t="s">
        <v>4961</v>
      </c>
      <c r="I461" s="57" t="n">
        <v>1200</v>
      </c>
      <c r="J461" s="57" t="n">
        <v>1200</v>
      </c>
      <c r="K461" s="57" t="s">
        <v>252</v>
      </c>
      <c r="L461" s="57" t="s">
        <v>5438</v>
      </c>
      <c r="M461" s="58" t="n">
        <v>4.41964919422341</v>
      </c>
    </row>
    <row r="462" customFormat="false" ht="15" hidden="false" customHeight="true" outlineLevel="0" collapsed="false">
      <c r="B462" s="57" t="s">
        <v>4679</v>
      </c>
      <c r="C462" s="57" t="s">
        <v>316</v>
      </c>
      <c r="D462" s="57" t="s">
        <v>5485</v>
      </c>
      <c r="E462" s="57" t="s">
        <v>5418</v>
      </c>
      <c r="F462" s="57" t="s">
        <v>5412</v>
      </c>
      <c r="G462" s="57" t="s">
        <v>5413</v>
      </c>
      <c r="H462" s="57" t="s">
        <v>4961</v>
      </c>
      <c r="I462" s="57" t="n">
        <v>1145</v>
      </c>
      <c r="J462" s="57" t="n">
        <v>1145</v>
      </c>
      <c r="K462" s="57" t="s">
        <v>252</v>
      </c>
      <c r="L462" s="57" t="s">
        <v>5597</v>
      </c>
      <c r="M462" s="58" t="n">
        <v>4.16054335393829</v>
      </c>
    </row>
    <row r="463" customFormat="false" ht="15" hidden="false" customHeight="true" outlineLevel="0" collapsed="false">
      <c r="B463" s="57" t="s">
        <v>4679</v>
      </c>
      <c r="C463" s="57" t="s">
        <v>316</v>
      </c>
      <c r="D463" s="57" t="s">
        <v>5485</v>
      </c>
      <c r="E463" s="57" t="s">
        <v>5418</v>
      </c>
      <c r="F463" s="57" t="s">
        <v>5412</v>
      </c>
      <c r="G463" s="57" t="s">
        <v>5413</v>
      </c>
      <c r="H463" s="57" t="s">
        <v>4961</v>
      </c>
      <c r="I463" s="57" t="n">
        <v>1145</v>
      </c>
      <c r="J463" s="57" t="n">
        <v>1145</v>
      </c>
      <c r="K463" s="57" t="s">
        <v>252</v>
      </c>
      <c r="L463" s="57" t="s">
        <v>5422</v>
      </c>
      <c r="M463" s="58" t="n">
        <v>3.08763258824618</v>
      </c>
    </row>
    <row r="464" customFormat="false" ht="15" hidden="false" customHeight="true" outlineLevel="0" collapsed="false">
      <c r="B464" s="57" t="s">
        <v>4679</v>
      </c>
      <c r="C464" s="57" t="s">
        <v>316</v>
      </c>
      <c r="D464" s="57" t="s">
        <v>5485</v>
      </c>
      <c r="E464" s="57" t="s">
        <v>5418</v>
      </c>
      <c r="F464" s="57" t="s">
        <v>5412</v>
      </c>
      <c r="G464" s="57" t="s">
        <v>5413</v>
      </c>
      <c r="H464" s="57" t="s">
        <v>4961</v>
      </c>
      <c r="I464" s="57" t="n">
        <v>1199</v>
      </c>
      <c r="J464" s="57" t="n">
        <v>1199</v>
      </c>
      <c r="K464" s="57" t="s">
        <v>252</v>
      </c>
      <c r="L464" s="57" t="s">
        <v>5442</v>
      </c>
      <c r="M464" s="58" t="n">
        <v>4.11515613312543</v>
      </c>
    </row>
    <row r="465" customFormat="false" ht="15" hidden="false" customHeight="true" outlineLevel="0" collapsed="false">
      <c r="B465" s="57" t="s">
        <v>4679</v>
      </c>
      <c r="C465" s="57" t="s">
        <v>316</v>
      </c>
      <c r="D465" s="57" t="s">
        <v>5485</v>
      </c>
      <c r="E465" s="57" t="s">
        <v>5418</v>
      </c>
      <c r="F465" s="57" t="s">
        <v>5412</v>
      </c>
      <c r="G465" s="57" t="s">
        <v>5413</v>
      </c>
      <c r="H465" s="57" t="s">
        <v>4961</v>
      </c>
      <c r="I465" s="57" t="n">
        <v>1200</v>
      </c>
      <c r="J465" s="57" t="n">
        <v>1200</v>
      </c>
      <c r="K465" s="57" t="s">
        <v>252</v>
      </c>
      <c r="L465" s="57" t="s">
        <v>281</v>
      </c>
      <c r="M465" s="58" t="n">
        <v>4.20978681170434</v>
      </c>
    </row>
    <row r="466" customFormat="false" ht="15" hidden="false" customHeight="true" outlineLevel="0" collapsed="false">
      <c r="B466" s="57" t="s">
        <v>4679</v>
      </c>
      <c r="C466" s="57" t="s">
        <v>316</v>
      </c>
      <c r="D466" s="57" t="s">
        <v>5485</v>
      </c>
      <c r="E466" s="57" t="s">
        <v>5418</v>
      </c>
      <c r="F466" s="57" t="s">
        <v>5412</v>
      </c>
      <c r="G466" s="57" t="s">
        <v>5413</v>
      </c>
      <c r="H466" s="57" t="s">
        <v>4961</v>
      </c>
      <c r="I466" s="57" t="n">
        <v>1200</v>
      </c>
      <c r="J466" s="57" t="n">
        <v>1200</v>
      </c>
      <c r="K466" s="57" t="s">
        <v>252</v>
      </c>
      <c r="L466" s="57" t="s">
        <v>5414</v>
      </c>
      <c r="M466" s="58" t="n">
        <v>3.28093523252133</v>
      </c>
    </row>
    <row r="467" customFormat="false" ht="15" hidden="false" customHeight="true" outlineLevel="0" collapsed="false">
      <c r="B467" s="57" t="s">
        <v>4679</v>
      </c>
      <c r="C467" s="57" t="s">
        <v>316</v>
      </c>
      <c r="D467" s="57" t="s">
        <v>5426</v>
      </c>
      <c r="E467" s="57" t="s">
        <v>5418</v>
      </c>
      <c r="F467" s="57" t="s">
        <v>5412</v>
      </c>
      <c r="G467" s="57" t="s">
        <v>5413</v>
      </c>
      <c r="H467" s="57" t="s">
        <v>4961</v>
      </c>
      <c r="I467" s="57" t="n">
        <v>1200</v>
      </c>
      <c r="J467" s="57" t="n">
        <v>1200</v>
      </c>
      <c r="K467" s="57" t="s">
        <v>252</v>
      </c>
      <c r="L467" s="57" t="s">
        <v>281</v>
      </c>
      <c r="M467" s="58" t="n">
        <v>4.30536328316206</v>
      </c>
    </row>
    <row r="468" customFormat="false" ht="15" hidden="false" customHeight="true" outlineLevel="0" collapsed="false">
      <c r="B468" s="57" t="s">
        <v>4679</v>
      </c>
      <c r="C468" s="57" t="s">
        <v>316</v>
      </c>
      <c r="D468" s="57" t="s">
        <v>5426</v>
      </c>
      <c r="E468" s="57" t="s">
        <v>5418</v>
      </c>
      <c r="F468" s="57" t="s">
        <v>5412</v>
      </c>
      <c r="G468" s="57" t="s">
        <v>5413</v>
      </c>
      <c r="H468" s="57" t="s">
        <v>4961</v>
      </c>
      <c r="I468" s="57" t="n">
        <v>1200</v>
      </c>
      <c r="J468" s="57" t="n">
        <v>1200</v>
      </c>
      <c r="K468" s="57" t="s">
        <v>252</v>
      </c>
      <c r="L468" s="57" t="s">
        <v>5414</v>
      </c>
      <c r="M468" s="58" t="n">
        <v>3.62315967078459</v>
      </c>
    </row>
    <row r="469" customFormat="false" ht="15" hidden="false" customHeight="true" outlineLevel="0" collapsed="false">
      <c r="B469" s="57" t="s">
        <v>4679</v>
      </c>
      <c r="C469" s="57" t="s">
        <v>316</v>
      </c>
      <c r="D469" s="57" t="s">
        <v>5426</v>
      </c>
      <c r="E469" s="57" t="s">
        <v>5418</v>
      </c>
      <c r="F469" s="57" t="s">
        <v>5412</v>
      </c>
      <c r="G469" s="57" t="s">
        <v>5413</v>
      </c>
      <c r="H469" s="57" t="s">
        <v>4961</v>
      </c>
      <c r="I469" s="57" t="n">
        <v>1200</v>
      </c>
      <c r="J469" s="57" t="n">
        <v>1200</v>
      </c>
      <c r="K469" s="57" t="s">
        <v>252</v>
      </c>
      <c r="L469" s="57" t="s">
        <v>5438</v>
      </c>
      <c r="M469" s="58" t="n">
        <v>4.21542631296053</v>
      </c>
    </row>
    <row r="470" customFormat="false" ht="15" hidden="false" customHeight="true" outlineLevel="0" collapsed="false">
      <c r="B470" s="57" t="s">
        <v>4679</v>
      </c>
      <c r="C470" s="57" t="s">
        <v>320</v>
      </c>
      <c r="D470" s="57" t="s">
        <v>4795</v>
      </c>
      <c r="E470" s="57" t="s">
        <v>5411</v>
      </c>
      <c r="F470" s="57" t="s">
        <v>5455</v>
      </c>
      <c r="G470" s="57" t="s">
        <v>5413</v>
      </c>
      <c r="H470" s="57" t="s">
        <v>252</v>
      </c>
      <c r="I470" s="57" t="n">
        <v>115</v>
      </c>
      <c r="J470" s="57" t="n">
        <v>115</v>
      </c>
      <c r="K470" s="57" t="s">
        <v>4838</v>
      </c>
      <c r="L470" s="57" t="s">
        <v>5414</v>
      </c>
      <c r="M470" s="58" t="n">
        <v>3.86184683797792</v>
      </c>
    </row>
    <row r="471" customFormat="false" ht="15" hidden="false" customHeight="true" outlineLevel="0" collapsed="false">
      <c r="B471" s="57" t="s">
        <v>4679</v>
      </c>
      <c r="C471" s="57" t="s">
        <v>320</v>
      </c>
      <c r="D471" s="57" t="s">
        <v>4795</v>
      </c>
      <c r="E471" s="57" t="s">
        <v>5411</v>
      </c>
      <c r="F471" s="57" t="s">
        <v>5455</v>
      </c>
      <c r="G471" s="57" t="s">
        <v>5413</v>
      </c>
      <c r="H471" s="57" t="s">
        <v>252</v>
      </c>
      <c r="I471" s="57" t="n">
        <v>115</v>
      </c>
      <c r="J471" s="57" t="n">
        <v>115</v>
      </c>
      <c r="K471" s="57" t="s">
        <v>4838</v>
      </c>
      <c r="L471" s="57" t="s">
        <v>5442</v>
      </c>
      <c r="M471" s="58" t="n">
        <v>4.43244165218224</v>
      </c>
    </row>
    <row r="472" customFormat="false" ht="15" hidden="false" customHeight="true" outlineLevel="0" collapsed="false">
      <c r="B472" s="57" t="s">
        <v>4679</v>
      </c>
      <c r="C472" s="57" t="s">
        <v>320</v>
      </c>
      <c r="D472" s="57" t="s">
        <v>4795</v>
      </c>
      <c r="E472" s="57" t="s">
        <v>5411</v>
      </c>
      <c r="F472" s="57" t="s">
        <v>5455</v>
      </c>
      <c r="G472" s="57" t="s">
        <v>5413</v>
      </c>
      <c r="H472" s="57" t="s">
        <v>252</v>
      </c>
      <c r="I472" s="57" t="n">
        <v>116</v>
      </c>
      <c r="J472" s="57" t="n">
        <v>116</v>
      </c>
      <c r="K472" s="57" t="s">
        <v>261</v>
      </c>
      <c r="L472" s="57" t="s">
        <v>281</v>
      </c>
      <c r="M472" s="58" t="n">
        <v>4.37285901899431</v>
      </c>
    </row>
    <row r="473" customFormat="false" ht="15" hidden="false" customHeight="true" outlineLevel="0" collapsed="false">
      <c r="B473" s="57" t="s">
        <v>4679</v>
      </c>
      <c r="C473" s="57" t="s">
        <v>320</v>
      </c>
      <c r="D473" s="57" t="s">
        <v>4795</v>
      </c>
      <c r="E473" s="57" t="s">
        <v>5411</v>
      </c>
      <c r="F473" s="57" t="s">
        <v>5455</v>
      </c>
      <c r="G473" s="57" t="s">
        <v>5413</v>
      </c>
      <c r="H473" s="57" t="s">
        <v>252</v>
      </c>
      <c r="I473" s="57" t="n">
        <v>116</v>
      </c>
      <c r="J473" s="57" t="n">
        <v>116</v>
      </c>
      <c r="K473" s="57" t="s">
        <v>261</v>
      </c>
      <c r="L473" s="57" t="s">
        <v>5414</v>
      </c>
      <c r="M473" s="58" t="n">
        <v>3.85494850808673</v>
      </c>
    </row>
    <row r="474" customFormat="false" ht="15" hidden="false" customHeight="true" outlineLevel="0" collapsed="false">
      <c r="B474" s="57" t="s">
        <v>4679</v>
      </c>
      <c r="C474" s="57" t="s">
        <v>320</v>
      </c>
      <c r="D474" s="57" t="s">
        <v>4795</v>
      </c>
      <c r="E474" s="57" t="s">
        <v>5411</v>
      </c>
      <c r="F474" s="57" t="s">
        <v>5455</v>
      </c>
      <c r="G474" s="57" t="s">
        <v>5413</v>
      </c>
      <c r="H474" s="57" t="s">
        <v>252</v>
      </c>
      <c r="I474" s="57" t="n">
        <v>116</v>
      </c>
      <c r="J474" s="57" t="n">
        <v>116</v>
      </c>
      <c r="K474" s="57" t="s">
        <v>261</v>
      </c>
      <c r="L474" s="57" t="s">
        <v>5438</v>
      </c>
      <c r="M474" s="58" t="n">
        <v>4.3908988829168</v>
      </c>
    </row>
    <row r="475" customFormat="false" ht="15" hidden="false" customHeight="true" outlineLevel="0" collapsed="false">
      <c r="B475" s="57" t="s">
        <v>4679</v>
      </c>
      <c r="C475" s="57" t="s">
        <v>320</v>
      </c>
      <c r="D475" s="57" t="s">
        <v>4795</v>
      </c>
      <c r="E475" s="57" t="s">
        <v>5411</v>
      </c>
      <c r="F475" s="57" t="s">
        <v>389</v>
      </c>
      <c r="G475" s="57" t="s">
        <v>282</v>
      </c>
      <c r="H475" s="57" t="s">
        <v>4861</v>
      </c>
      <c r="I475" s="57" t="n">
        <v>148</v>
      </c>
      <c r="J475" s="57" t="n">
        <v>148</v>
      </c>
      <c r="K475" s="57" t="s">
        <v>5430</v>
      </c>
      <c r="L475" s="57" t="s">
        <v>5016</v>
      </c>
      <c r="M475" s="58" t="n">
        <v>4.1898340062585</v>
      </c>
    </row>
    <row r="476" customFormat="false" ht="15" hidden="false" customHeight="true" outlineLevel="0" collapsed="false">
      <c r="B476" s="57" t="s">
        <v>4679</v>
      </c>
      <c r="C476" s="57" t="s">
        <v>320</v>
      </c>
      <c r="D476" s="57" t="s">
        <v>4795</v>
      </c>
      <c r="E476" s="57" t="s">
        <v>5411</v>
      </c>
      <c r="F476" s="57" t="s">
        <v>389</v>
      </c>
      <c r="G476" s="57" t="s">
        <v>282</v>
      </c>
      <c r="H476" s="57" t="s">
        <v>4861</v>
      </c>
      <c r="I476" s="57" t="n">
        <v>148</v>
      </c>
      <c r="J476" s="57" t="n">
        <v>148</v>
      </c>
      <c r="K476" s="57" t="s">
        <v>5430</v>
      </c>
      <c r="L476" s="57" t="s">
        <v>5458</v>
      </c>
      <c r="M476" s="58" t="n">
        <v>3.80073545514548</v>
      </c>
    </row>
    <row r="477" customFormat="false" ht="15" hidden="false" customHeight="true" outlineLevel="0" collapsed="false">
      <c r="B477" s="57" t="s">
        <v>4679</v>
      </c>
      <c r="C477" s="57" t="s">
        <v>320</v>
      </c>
      <c r="D477" s="57" t="s">
        <v>4795</v>
      </c>
      <c r="E477" s="57" t="s">
        <v>5411</v>
      </c>
      <c r="F477" s="57" t="s">
        <v>389</v>
      </c>
      <c r="G477" s="57" t="s">
        <v>282</v>
      </c>
      <c r="H477" s="57" t="s">
        <v>4861</v>
      </c>
      <c r="I477" s="57" t="n">
        <v>148</v>
      </c>
      <c r="J477" s="57" t="n">
        <v>148</v>
      </c>
      <c r="K477" s="57" t="s">
        <v>5430</v>
      </c>
      <c r="L477" s="57" t="s">
        <v>5513</v>
      </c>
      <c r="M477" s="58" t="n">
        <v>3.86865041067294</v>
      </c>
    </row>
    <row r="478" customFormat="false" ht="15" hidden="false" customHeight="true" outlineLevel="0" collapsed="false">
      <c r="B478" s="57" t="s">
        <v>4679</v>
      </c>
      <c r="C478" s="57" t="s">
        <v>320</v>
      </c>
      <c r="D478" s="57" t="s">
        <v>4795</v>
      </c>
      <c r="E478" s="57" t="s">
        <v>5411</v>
      </c>
      <c r="F478" s="57" t="s">
        <v>410</v>
      </c>
      <c r="G478" s="57" t="s">
        <v>282</v>
      </c>
      <c r="H478" s="57" t="s">
        <v>4842</v>
      </c>
      <c r="I478" s="57" t="n">
        <v>36</v>
      </c>
      <c r="J478" s="57" t="n">
        <v>36</v>
      </c>
      <c r="K478" s="57" t="s">
        <v>5443</v>
      </c>
      <c r="L478" s="57" t="s">
        <v>5450</v>
      </c>
      <c r="M478" s="58" t="n">
        <v>3.84211881648655</v>
      </c>
    </row>
    <row r="479" customFormat="false" ht="15" hidden="false" customHeight="true" outlineLevel="0" collapsed="false">
      <c r="B479" s="57" t="s">
        <v>4679</v>
      </c>
      <c r="C479" s="57" t="s">
        <v>320</v>
      </c>
      <c r="D479" s="57" t="s">
        <v>4795</v>
      </c>
      <c r="E479" s="57" t="s">
        <v>5411</v>
      </c>
      <c r="F479" s="57" t="s">
        <v>410</v>
      </c>
      <c r="G479" s="57" t="s">
        <v>282</v>
      </c>
      <c r="H479" s="57" t="s">
        <v>4842</v>
      </c>
      <c r="I479" s="57" t="n">
        <v>36</v>
      </c>
      <c r="J479" s="57" t="n">
        <v>36</v>
      </c>
      <c r="K479" s="57" t="s">
        <v>5443</v>
      </c>
      <c r="L479" s="57" t="s">
        <v>5466</v>
      </c>
      <c r="M479" s="58" t="n">
        <v>3.93776027711184</v>
      </c>
    </row>
    <row r="480" customFormat="false" ht="15" hidden="false" customHeight="true" outlineLevel="0" collapsed="false">
      <c r="B480" s="57" t="s">
        <v>4679</v>
      </c>
      <c r="C480" s="57" t="s">
        <v>320</v>
      </c>
      <c r="D480" s="57" t="s">
        <v>4840</v>
      </c>
      <c r="E480" s="57" t="s">
        <v>5411</v>
      </c>
      <c r="F480" s="57" t="s">
        <v>5455</v>
      </c>
      <c r="G480" s="57" t="s">
        <v>5413</v>
      </c>
      <c r="H480" s="57" t="s">
        <v>252</v>
      </c>
      <c r="I480" s="57" t="n">
        <v>115</v>
      </c>
      <c r="J480" s="57" t="n">
        <v>115</v>
      </c>
      <c r="K480" s="57" t="s">
        <v>4838</v>
      </c>
      <c r="L480" s="57" t="s">
        <v>5414</v>
      </c>
      <c r="M480" s="58" t="n">
        <v>3.25021799268914</v>
      </c>
    </row>
    <row r="481" customFormat="false" ht="15" hidden="false" customHeight="true" outlineLevel="0" collapsed="false">
      <c r="B481" s="57" t="s">
        <v>4679</v>
      </c>
      <c r="C481" s="57" t="s">
        <v>320</v>
      </c>
      <c r="D481" s="57" t="s">
        <v>4840</v>
      </c>
      <c r="E481" s="57" t="s">
        <v>5411</v>
      </c>
      <c r="F481" s="57" t="s">
        <v>5455</v>
      </c>
      <c r="G481" s="57" t="s">
        <v>5413</v>
      </c>
      <c r="H481" s="57" t="s">
        <v>252</v>
      </c>
      <c r="I481" s="57" t="n">
        <v>116</v>
      </c>
      <c r="J481" s="57" t="n">
        <v>116</v>
      </c>
      <c r="K481" s="57" t="s">
        <v>261</v>
      </c>
      <c r="L481" s="57" t="s">
        <v>5414</v>
      </c>
      <c r="M481" s="58" t="n">
        <v>4.44413838668422</v>
      </c>
    </row>
    <row r="482" customFormat="false" ht="15" hidden="false" customHeight="true" outlineLevel="0" collapsed="false">
      <c r="B482" s="57" t="s">
        <v>4679</v>
      </c>
      <c r="C482" s="57" t="s">
        <v>320</v>
      </c>
      <c r="D482" s="57" t="s">
        <v>4840</v>
      </c>
      <c r="E482" s="57" t="s">
        <v>5411</v>
      </c>
      <c r="F482" s="57" t="s">
        <v>5455</v>
      </c>
      <c r="G482" s="57" t="s">
        <v>5413</v>
      </c>
      <c r="H482" s="57" t="s">
        <v>252</v>
      </c>
      <c r="I482" s="57" t="n">
        <v>116</v>
      </c>
      <c r="J482" s="57" t="n">
        <v>116</v>
      </c>
      <c r="K482" s="57" t="s">
        <v>261</v>
      </c>
      <c r="L482" s="57" t="s">
        <v>5438</v>
      </c>
      <c r="M482" s="58" t="n">
        <v>4.27711433094791</v>
      </c>
    </row>
    <row r="483" customFormat="false" ht="15" hidden="false" customHeight="true" outlineLevel="0" collapsed="false">
      <c r="B483" s="57" t="s">
        <v>4679</v>
      </c>
      <c r="C483" s="57" t="s">
        <v>320</v>
      </c>
      <c r="D483" s="57" t="s">
        <v>4840</v>
      </c>
      <c r="E483" s="57" t="s">
        <v>5411</v>
      </c>
      <c r="F483" s="57" t="s">
        <v>389</v>
      </c>
      <c r="G483" s="57" t="s">
        <v>282</v>
      </c>
      <c r="H483" s="57" t="s">
        <v>4861</v>
      </c>
      <c r="I483" s="57" t="n">
        <v>144</v>
      </c>
      <c r="J483" s="57" t="n">
        <v>144</v>
      </c>
      <c r="K483" s="57" t="s">
        <v>5418</v>
      </c>
      <c r="L483" s="57" t="s">
        <v>5426</v>
      </c>
      <c r="M483" s="58" t="n">
        <v>4.0228035000482</v>
      </c>
    </row>
    <row r="484" customFormat="false" ht="15" hidden="false" customHeight="true" outlineLevel="0" collapsed="false">
      <c r="B484" s="57" t="s">
        <v>4679</v>
      </c>
      <c r="C484" s="57" t="s">
        <v>320</v>
      </c>
      <c r="D484" s="57" t="s">
        <v>4838</v>
      </c>
      <c r="E484" s="57" t="s">
        <v>5411</v>
      </c>
      <c r="F484" s="57" t="s">
        <v>5455</v>
      </c>
      <c r="G484" s="57" t="s">
        <v>5413</v>
      </c>
      <c r="H484" s="57" t="s">
        <v>252</v>
      </c>
      <c r="I484" s="57" t="n">
        <v>115</v>
      </c>
      <c r="J484" s="57" t="n">
        <v>115</v>
      </c>
      <c r="K484" s="57" t="s">
        <v>4838</v>
      </c>
      <c r="L484" s="57" t="s">
        <v>5414</v>
      </c>
      <c r="M484" s="58" t="n">
        <v>3.40173617436744</v>
      </c>
    </row>
    <row r="485" customFormat="false" ht="15" hidden="false" customHeight="true" outlineLevel="0" collapsed="false">
      <c r="B485" s="57" t="s">
        <v>4679</v>
      </c>
      <c r="C485" s="57" t="s">
        <v>320</v>
      </c>
      <c r="D485" s="57" t="s">
        <v>4838</v>
      </c>
      <c r="E485" s="57" t="s">
        <v>5411</v>
      </c>
      <c r="F485" s="57" t="s">
        <v>389</v>
      </c>
      <c r="G485" s="57" t="s">
        <v>282</v>
      </c>
      <c r="H485" s="57" t="s">
        <v>4861</v>
      </c>
      <c r="I485" s="57" t="n">
        <v>144</v>
      </c>
      <c r="J485" s="57" t="n">
        <v>144</v>
      </c>
      <c r="K485" s="57" t="s">
        <v>5418</v>
      </c>
      <c r="L485" s="57" t="s">
        <v>5426</v>
      </c>
      <c r="M485" s="58" t="n">
        <v>4.00010474862847</v>
      </c>
    </row>
    <row r="486" customFormat="false" ht="15" hidden="false" customHeight="true" outlineLevel="0" collapsed="false">
      <c r="B486" s="57" t="s">
        <v>4679</v>
      </c>
      <c r="C486" s="57" t="s">
        <v>320</v>
      </c>
      <c r="D486" s="57" t="s">
        <v>4866</v>
      </c>
      <c r="E486" s="57" t="s">
        <v>5411</v>
      </c>
      <c r="F486" s="57" t="s">
        <v>5455</v>
      </c>
      <c r="G486" s="57" t="s">
        <v>5413</v>
      </c>
      <c r="H486" s="57" t="s">
        <v>252</v>
      </c>
      <c r="I486" s="57" t="n">
        <v>115</v>
      </c>
      <c r="J486" s="57" t="n">
        <v>115</v>
      </c>
      <c r="K486" s="57" t="s">
        <v>4838</v>
      </c>
      <c r="L486" s="57" t="s">
        <v>5414</v>
      </c>
      <c r="M486" s="58" t="n">
        <v>3.65404406103705</v>
      </c>
    </row>
    <row r="487" customFormat="false" ht="15" hidden="false" customHeight="true" outlineLevel="0" collapsed="false">
      <c r="B487" s="57" t="s">
        <v>4679</v>
      </c>
      <c r="C487" s="57" t="s">
        <v>305</v>
      </c>
      <c r="D487" s="57" t="s">
        <v>4795</v>
      </c>
      <c r="E487" s="57" t="s">
        <v>5440</v>
      </c>
      <c r="F487" s="57" t="s">
        <v>5455</v>
      </c>
      <c r="G487" s="57" t="s">
        <v>5413</v>
      </c>
      <c r="H487" s="57" t="s">
        <v>252</v>
      </c>
      <c r="I487" s="57" t="n">
        <v>1569</v>
      </c>
      <c r="J487" s="57" t="n">
        <v>1569</v>
      </c>
      <c r="K487" s="57" t="s">
        <v>4885</v>
      </c>
      <c r="L487" s="57" t="s">
        <v>5026</v>
      </c>
      <c r="M487" s="58" t="n">
        <v>4.18811950641333</v>
      </c>
    </row>
    <row r="488" customFormat="false" ht="15" hidden="false" customHeight="true" outlineLevel="0" collapsed="false">
      <c r="B488" s="57" t="s">
        <v>4679</v>
      </c>
      <c r="C488" s="57" t="s">
        <v>305</v>
      </c>
      <c r="D488" s="57" t="s">
        <v>4795</v>
      </c>
      <c r="E488" s="57" t="s">
        <v>5440</v>
      </c>
      <c r="F488" s="57" t="s">
        <v>5455</v>
      </c>
      <c r="G488" s="57" t="s">
        <v>5413</v>
      </c>
      <c r="H488" s="57" t="s">
        <v>252</v>
      </c>
      <c r="I488" s="57" t="n">
        <v>1569</v>
      </c>
      <c r="J488" s="57" t="n">
        <v>1569</v>
      </c>
      <c r="K488" s="57" t="s">
        <v>4885</v>
      </c>
      <c r="L488" s="57" t="s">
        <v>5435</v>
      </c>
      <c r="M488" s="58" t="n">
        <v>3.99160944983346</v>
      </c>
    </row>
    <row r="489" customFormat="false" ht="15" hidden="false" customHeight="true" outlineLevel="0" collapsed="false">
      <c r="B489" s="57" t="s">
        <v>4679</v>
      </c>
      <c r="C489" s="57" t="s">
        <v>305</v>
      </c>
      <c r="D489" s="57" t="s">
        <v>4795</v>
      </c>
      <c r="E489" s="57" t="s">
        <v>5440</v>
      </c>
      <c r="F489" s="57" t="s">
        <v>5455</v>
      </c>
      <c r="G489" s="57" t="s">
        <v>5413</v>
      </c>
      <c r="H489" s="57" t="s">
        <v>252</v>
      </c>
      <c r="I489" s="57" t="n">
        <v>1569</v>
      </c>
      <c r="J489" s="57" t="n">
        <v>1569</v>
      </c>
      <c r="K489" s="57" t="s">
        <v>4885</v>
      </c>
      <c r="L489" s="57" t="s">
        <v>5032</v>
      </c>
      <c r="M489" s="58" t="n">
        <v>4.38138665264776</v>
      </c>
    </row>
    <row r="490" customFormat="false" ht="15" hidden="false" customHeight="true" outlineLevel="0" collapsed="false">
      <c r="B490" s="57" t="s">
        <v>4679</v>
      </c>
      <c r="C490" s="57" t="s">
        <v>305</v>
      </c>
      <c r="D490" s="57" t="s">
        <v>4795</v>
      </c>
      <c r="E490" s="57" t="s">
        <v>5440</v>
      </c>
      <c r="F490" s="57" t="s">
        <v>5455</v>
      </c>
      <c r="G490" s="57" t="s">
        <v>5413</v>
      </c>
      <c r="H490" s="57" t="s">
        <v>252</v>
      </c>
      <c r="I490" s="57" t="n">
        <v>1570</v>
      </c>
      <c r="J490" s="57" t="n">
        <v>1570</v>
      </c>
      <c r="K490" s="57" t="s">
        <v>261</v>
      </c>
      <c r="L490" s="57" t="s">
        <v>5491</v>
      </c>
      <c r="M490" s="58" t="n">
        <v>3.50368391839219</v>
      </c>
    </row>
    <row r="491" customFormat="false" ht="15" hidden="false" customHeight="true" outlineLevel="0" collapsed="false">
      <c r="B491" s="57" t="s">
        <v>4679</v>
      </c>
      <c r="C491" s="57" t="s">
        <v>305</v>
      </c>
      <c r="D491" s="57" t="s">
        <v>4795</v>
      </c>
      <c r="E491" s="57" t="s">
        <v>5440</v>
      </c>
      <c r="F491" s="57" t="s">
        <v>5455</v>
      </c>
      <c r="G491" s="57" t="s">
        <v>5413</v>
      </c>
      <c r="H491" s="57" t="s">
        <v>252</v>
      </c>
      <c r="I491" s="57" t="n">
        <v>1570</v>
      </c>
      <c r="J491" s="57" t="n">
        <v>1570</v>
      </c>
      <c r="K491" s="57" t="s">
        <v>261</v>
      </c>
      <c r="L491" s="57" t="s">
        <v>5032</v>
      </c>
      <c r="M491" s="58" t="n">
        <v>4.07382547490684</v>
      </c>
    </row>
    <row r="492" customFormat="false" ht="15" hidden="false" customHeight="true" outlineLevel="0" collapsed="false">
      <c r="B492" s="57" t="s">
        <v>4679</v>
      </c>
      <c r="C492" s="57" t="s">
        <v>305</v>
      </c>
      <c r="D492" s="57" t="s">
        <v>4795</v>
      </c>
      <c r="E492" s="57" t="s">
        <v>5440</v>
      </c>
      <c r="F492" s="57" t="s">
        <v>5455</v>
      </c>
      <c r="G492" s="57" t="s">
        <v>5413</v>
      </c>
      <c r="H492" s="57" t="s">
        <v>252</v>
      </c>
      <c r="I492" s="57" t="n">
        <v>1570</v>
      </c>
      <c r="J492" s="57" t="n">
        <v>1570</v>
      </c>
      <c r="K492" s="57" t="s">
        <v>261</v>
      </c>
      <c r="L492" s="57" t="s">
        <v>5034</v>
      </c>
      <c r="M492" s="58" t="n">
        <v>3.96272305365892</v>
      </c>
    </row>
    <row r="493" customFormat="false" ht="15" hidden="false" customHeight="true" outlineLevel="0" collapsed="false">
      <c r="B493" s="57" t="s">
        <v>4679</v>
      </c>
      <c r="C493" s="57" t="s">
        <v>305</v>
      </c>
      <c r="D493" s="57" t="s">
        <v>4795</v>
      </c>
      <c r="E493" s="57" t="s">
        <v>5440</v>
      </c>
      <c r="F493" s="57" t="s">
        <v>5455</v>
      </c>
      <c r="G493" s="57" t="s">
        <v>5413</v>
      </c>
      <c r="H493" s="57" t="s">
        <v>252</v>
      </c>
      <c r="I493" s="57" t="n">
        <v>1570</v>
      </c>
      <c r="J493" s="57" t="n">
        <v>1570</v>
      </c>
      <c r="K493" s="57" t="s">
        <v>261</v>
      </c>
      <c r="L493" s="57" t="s">
        <v>5484</v>
      </c>
      <c r="M493" s="58" t="n">
        <v>3.2374018904053</v>
      </c>
    </row>
    <row r="494" customFormat="false" ht="15" hidden="false" customHeight="true" outlineLevel="0" collapsed="false">
      <c r="B494" s="57" t="s">
        <v>4679</v>
      </c>
      <c r="C494" s="57" t="s">
        <v>305</v>
      </c>
      <c r="D494" s="57" t="s">
        <v>4795</v>
      </c>
      <c r="E494" s="57" t="s">
        <v>5440</v>
      </c>
      <c r="F494" s="57" t="s">
        <v>5455</v>
      </c>
      <c r="G494" s="57" t="s">
        <v>5413</v>
      </c>
      <c r="H494" s="57" t="s">
        <v>252</v>
      </c>
      <c r="I494" s="57" t="n">
        <v>1571</v>
      </c>
      <c r="J494" s="57" t="n">
        <v>1571</v>
      </c>
      <c r="K494" s="57" t="s">
        <v>261</v>
      </c>
      <c r="L494" s="57" t="s">
        <v>5491</v>
      </c>
      <c r="M494" s="58" t="n">
        <v>4.31663758033961</v>
      </c>
    </row>
    <row r="495" customFormat="false" ht="15" hidden="false" customHeight="true" outlineLevel="0" collapsed="false">
      <c r="B495" s="57" t="s">
        <v>4679</v>
      </c>
      <c r="C495" s="57" t="s">
        <v>305</v>
      </c>
      <c r="D495" s="57" t="s">
        <v>4795</v>
      </c>
      <c r="E495" s="57" t="s">
        <v>5440</v>
      </c>
      <c r="F495" s="57" t="s">
        <v>5455</v>
      </c>
      <c r="G495" s="57" t="s">
        <v>5413</v>
      </c>
      <c r="H495" s="57" t="s">
        <v>252</v>
      </c>
      <c r="I495" s="57" t="n">
        <v>1571</v>
      </c>
      <c r="J495" s="57" t="n">
        <v>1571</v>
      </c>
      <c r="K495" s="57" t="s">
        <v>261</v>
      </c>
      <c r="L495" s="57" t="s">
        <v>5484</v>
      </c>
      <c r="M495" s="58" t="n">
        <v>3.89185020266711</v>
      </c>
    </row>
    <row r="496" customFormat="false" ht="15" hidden="false" customHeight="true" outlineLevel="0" collapsed="false">
      <c r="B496" s="57" t="s">
        <v>4679</v>
      </c>
      <c r="C496" s="57" t="s">
        <v>305</v>
      </c>
      <c r="D496" s="57" t="s">
        <v>4840</v>
      </c>
      <c r="E496" s="57" t="s">
        <v>5440</v>
      </c>
      <c r="F496" s="57" t="s">
        <v>5455</v>
      </c>
      <c r="G496" s="57" t="s">
        <v>5413</v>
      </c>
      <c r="H496" s="57" t="s">
        <v>252</v>
      </c>
      <c r="I496" s="57" t="n">
        <v>1569</v>
      </c>
      <c r="J496" s="57" t="n">
        <v>1569</v>
      </c>
      <c r="K496" s="57" t="s">
        <v>4885</v>
      </c>
      <c r="L496" s="57" t="s">
        <v>5026</v>
      </c>
      <c r="M496" s="58" t="n">
        <v>3.95030505151181</v>
      </c>
    </row>
    <row r="497" customFormat="false" ht="15" hidden="false" customHeight="true" outlineLevel="0" collapsed="false">
      <c r="B497" s="57" t="s">
        <v>4679</v>
      </c>
      <c r="C497" s="57" t="s">
        <v>305</v>
      </c>
      <c r="D497" s="57" t="s">
        <v>4840</v>
      </c>
      <c r="E497" s="57" t="s">
        <v>5440</v>
      </c>
      <c r="F497" s="57" t="s">
        <v>5455</v>
      </c>
      <c r="G497" s="57" t="s">
        <v>5413</v>
      </c>
      <c r="H497" s="57" t="s">
        <v>252</v>
      </c>
      <c r="I497" s="57" t="n">
        <v>1569</v>
      </c>
      <c r="J497" s="57" t="n">
        <v>1569</v>
      </c>
      <c r="K497" s="57" t="s">
        <v>4885</v>
      </c>
      <c r="L497" s="57" t="s">
        <v>5435</v>
      </c>
      <c r="M497" s="58" t="n">
        <v>3.84850321553713</v>
      </c>
    </row>
    <row r="498" customFormat="false" ht="15" hidden="false" customHeight="true" outlineLevel="0" collapsed="false">
      <c r="B498" s="57" t="s">
        <v>4679</v>
      </c>
      <c r="C498" s="57" t="s">
        <v>305</v>
      </c>
      <c r="D498" s="57" t="s">
        <v>4840</v>
      </c>
      <c r="E498" s="57" t="s">
        <v>5440</v>
      </c>
      <c r="F498" s="57" t="s">
        <v>5455</v>
      </c>
      <c r="G498" s="57" t="s">
        <v>5413</v>
      </c>
      <c r="H498" s="57" t="s">
        <v>252</v>
      </c>
      <c r="I498" s="57" t="n">
        <v>1569</v>
      </c>
      <c r="J498" s="57" t="n">
        <v>1569</v>
      </c>
      <c r="K498" s="57" t="s">
        <v>4885</v>
      </c>
      <c r="L498" s="57" t="s">
        <v>5032</v>
      </c>
      <c r="M498" s="58" t="n">
        <v>3.73209056696107</v>
      </c>
    </row>
    <row r="499" customFormat="false" ht="15" hidden="false" customHeight="true" outlineLevel="0" collapsed="false">
      <c r="B499" s="57" t="s">
        <v>4679</v>
      </c>
      <c r="C499" s="57" t="s">
        <v>305</v>
      </c>
      <c r="D499" s="57" t="s">
        <v>4840</v>
      </c>
      <c r="E499" s="57" t="s">
        <v>5440</v>
      </c>
      <c r="F499" s="57" t="s">
        <v>5455</v>
      </c>
      <c r="G499" s="57" t="s">
        <v>5413</v>
      </c>
      <c r="H499" s="57" t="s">
        <v>252</v>
      </c>
      <c r="I499" s="57" t="n">
        <v>1570</v>
      </c>
      <c r="J499" s="57" t="n">
        <v>1570</v>
      </c>
      <c r="K499" s="57" t="s">
        <v>261</v>
      </c>
      <c r="L499" s="57" t="s">
        <v>5491</v>
      </c>
      <c r="M499" s="58" t="n">
        <v>4.27471659879342</v>
      </c>
    </row>
    <row r="500" customFormat="false" ht="15" hidden="false" customHeight="true" outlineLevel="0" collapsed="false">
      <c r="B500" s="57" t="s">
        <v>4679</v>
      </c>
      <c r="C500" s="57" t="s">
        <v>305</v>
      </c>
      <c r="D500" s="57" t="s">
        <v>4840</v>
      </c>
      <c r="E500" s="57" t="s">
        <v>5440</v>
      </c>
      <c r="F500" s="57" t="s">
        <v>5455</v>
      </c>
      <c r="G500" s="57" t="s">
        <v>5413</v>
      </c>
      <c r="H500" s="57" t="s">
        <v>252</v>
      </c>
      <c r="I500" s="57" t="n">
        <v>1570</v>
      </c>
      <c r="J500" s="57" t="n">
        <v>1570</v>
      </c>
      <c r="K500" s="57" t="s">
        <v>261</v>
      </c>
      <c r="L500" s="57" t="s">
        <v>5484</v>
      </c>
      <c r="M500" s="58" t="n">
        <v>4.34381007872118</v>
      </c>
    </row>
    <row r="501" customFormat="false" ht="15" hidden="false" customHeight="true" outlineLevel="0" collapsed="false">
      <c r="B501" s="57" t="s">
        <v>4679</v>
      </c>
      <c r="C501" s="57" t="s">
        <v>305</v>
      </c>
      <c r="D501" s="57" t="s">
        <v>5028</v>
      </c>
      <c r="E501" s="57" t="s">
        <v>5440</v>
      </c>
      <c r="F501" s="57" t="s">
        <v>5455</v>
      </c>
      <c r="G501" s="57" t="s">
        <v>5413</v>
      </c>
      <c r="H501" s="57" t="s">
        <v>252</v>
      </c>
      <c r="I501" s="57" t="n">
        <v>1569</v>
      </c>
      <c r="J501" s="57" t="n">
        <v>1569</v>
      </c>
      <c r="K501" s="57" t="s">
        <v>4885</v>
      </c>
      <c r="L501" s="57" t="s">
        <v>5438</v>
      </c>
      <c r="M501" s="58" t="n">
        <v>3.96922927027404</v>
      </c>
    </row>
    <row r="502" customFormat="false" ht="15" hidden="false" customHeight="true" outlineLevel="0" collapsed="false">
      <c r="B502" s="57" t="s">
        <v>4679</v>
      </c>
      <c r="C502" s="57" t="s">
        <v>305</v>
      </c>
      <c r="D502" s="57" t="s">
        <v>5028</v>
      </c>
      <c r="E502" s="57" t="s">
        <v>5440</v>
      </c>
      <c r="F502" s="57" t="s">
        <v>5455</v>
      </c>
      <c r="G502" s="57" t="s">
        <v>5413</v>
      </c>
      <c r="H502" s="57" t="s">
        <v>252</v>
      </c>
      <c r="I502" s="57" t="n">
        <v>1569</v>
      </c>
      <c r="J502" s="57" t="n">
        <v>1569</v>
      </c>
      <c r="K502" s="57" t="s">
        <v>4885</v>
      </c>
      <c r="L502" s="57" t="s">
        <v>5026</v>
      </c>
      <c r="M502" s="58" t="n">
        <v>4.37359314522966</v>
      </c>
    </row>
    <row r="503" customFormat="false" ht="15" hidden="false" customHeight="true" outlineLevel="0" collapsed="false">
      <c r="B503" s="57" t="s">
        <v>4679</v>
      </c>
      <c r="C503" s="57" t="s">
        <v>305</v>
      </c>
      <c r="D503" s="57" t="s">
        <v>5028</v>
      </c>
      <c r="E503" s="57" t="s">
        <v>5440</v>
      </c>
      <c r="F503" s="57" t="s">
        <v>5455</v>
      </c>
      <c r="G503" s="57" t="s">
        <v>5413</v>
      </c>
      <c r="H503" s="57" t="s">
        <v>252</v>
      </c>
      <c r="I503" s="57" t="n">
        <v>1569</v>
      </c>
      <c r="J503" s="57" t="n">
        <v>1569</v>
      </c>
      <c r="K503" s="57" t="s">
        <v>4885</v>
      </c>
      <c r="L503" s="57" t="s">
        <v>5032</v>
      </c>
      <c r="M503" s="58" t="n">
        <v>3.75986289643651</v>
      </c>
    </row>
    <row r="504" customFormat="false" ht="15" hidden="false" customHeight="true" outlineLevel="0" collapsed="false">
      <c r="B504" s="57" t="s">
        <v>4679</v>
      </c>
      <c r="C504" s="57" t="s">
        <v>305</v>
      </c>
      <c r="D504" s="57" t="s">
        <v>5028</v>
      </c>
      <c r="E504" s="57" t="s">
        <v>5440</v>
      </c>
      <c r="F504" s="57" t="s">
        <v>5455</v>
      </c>
      <c r="G504" s="57" t="s">
        <v>5413</v>
      </c>
      <c r="H504" s="57" t="s">
        <v>252</v>
      </c>
      <c r="I504" s="57" t="n">
        <v>1569</v>
      </c>
      <c r="J504" s="57" t="n">
        <v>1569</v>
      </c>
      <c r="K504" s="57" t="s">
        <v>4885</v>
      </c>
      <c r="L504" s="57" t="s">
        <v>5034</v>
      </c>
      <c r="M504" s="58" t="n">
        <v>4.15050466810964</v>
      </c>
    </row>
    <row r="505" customFormat="false" ht="15" hidden="false" customHeight="true" outlineLevel="0" collapsed="false">
      <c r="B505" s="57" t="s">
        <v>4679</v>
      </c>
      <c r="C505" s="57" t="s">
        <v>305</v>
      </c>
      <c r="D505" s="57" t="s">
        <v>5028</v>
      </c>
      <c r="E505" s="57" t="s">
        <v>5440</v>
      </c>
      <c r="F505" s="57" t="s">
        <v>5455</v>
      </c>
      <c r="G505" s="57" t="s">
        <v>5413</v>
      </c>
      <c r="H505" s="57" t="s">
        <v>252</v>
      </c>
      <c r="I505" s="57" t="n">
        <v>1570</v>
      </c>
      <c r="J505" s="57" t="n">
        <v>1570</v>
      </c>
      <c r="K505" s="57" t="s">
        <v>261</v>
      </c>
      <c r="L505" s="57" t="s">
        <v>5438</v>
      </c>
      <c r="M505" s="58" t="n">
        <v>4.31290563309702</v>
      </c>
    </row>
    <row r="506" customFormat="false" ht="15" hidden="false" customHeight="true" outlineLevel="0" collapsed="false">
      <c r="B506" s="57" t="s">
        <v>4679</v>
      </c>
      <c r="C506" s="57" t="s">
        <v>305</v>
      </c>
      <c r="D506" s="57" t="s">
        <v>5028</v>
      </c>
      <c r="E506" s="57" t="s">
        <v>5440</v>
      </c>
      <c r="F506" s="57" t="s">
        <v>5455</v>
      </c>
      <c r="G506" s="57" t="s">
        <v>5413</v>
      </c>
      <c r="H506" s="57" t="s">
        <v>252</v>
      </c>
      <c r="I506" s="57" t="n">
        <v>1570</v>
      </c>
      <c r="J506" s="57" t="n">
        <v>1570</v>
      </c>
      <c r="K506" s="57" t="s">
        <v>261</v>
      </c>
      <c r="L506" s="57" t="s">
        <v>5491</v>
      </c>
      <c r="M506" s="58" t="n">
        <v>4.26119619355881</v>
      </c>
    </row>
    <row r="507" customFormat="false" ht="15" hidden="false" customHeight="true" outlineLevel="0" collapsed="false">
      <c r="B507" s="57" t="s">
        <v>4679</v>
      </c>
      <c r="C507" s="57" t="s">
        <v>345</v>
      </c>
      <c r="D507" s="57" t="s">
        <v>5028</v>
      </c>
      <c r="E507" s="57" t="s">
        <v>5423</v>
      </c>
      <c r="F507" s="57" t="s">
        <v>530</v>
      </c>
      <c r="G507" s="57" t="s">
        <v>282</v>
      </c>
      <c r="H507" s="57" t="s">
        <v>4572</v>
      </c>
      <c r="I507" s="57" t="n">
        <v>287</v>
      </c>
      <c r="J507" s="57" t="n">
        <v>287</v>
      </c>
      <c r="K507" s="57" t="s">
        <v>5418</v>
      </c>
      <c r="L507" s="57" t="s">
        <v>4838</v>
      </c>
      <c r="M507" s="58" t="n">
        <v>4.14459998069776</v>
      </c>
    </row>
    <row r="508" customFormat="false" ht="15" hidden="false" customHeight="true" outlineLevel="0" collapsed="false">
      <c r="B508" s="57" t="s">
        <v>4679</v>
      </c>
      <c r="C508" s="57" t="s">
        <v>345</v>
      </c>
      <c r="D508" s="57" t="s">
        <v>5028</v>
      </c>
      <c r="E508" s="57" t="s">
        <v>5423</v>
      </c>
      <c r="F508" s="57" t="s">
        <v>530</v>
      </c>
      <c r="G508" s="57" t="s">
        <v>282</v>
      </c>
      <c r="H508" s="57" t="s">
        <v>4572</v>
      </c>
      <c r="I508" s="57" t="n">
        <v>287</v>
      </c>
      <c r="J508" s="57" t="n">
        <v>287</v>
      </c>
      <c r="K508" s="57" t="s">
        <v>5418</v>
      </c>
      <c r="L508" s="57" t="s">
        <v>4866</v>
      </c>
      <c r="M508" s="58" t="n">
        <v>3.31814134720028</v>
      </c>
    </row>
    <row r="509" customFormat="false" ht="15" hidden="false" customHeight="true" outlineLevel="0" collapsed="false">
      <c r="B509" s="57" t="s">
        <v>4679</v>
      </c>
      <c r="C509" s="57" t="s">
        <v>345</v>
      </c>
      <c r="D509" s="57" t="s">
        <v>5028</v>
      </c>
      <c r="E509" s="57" t="s">
        <v>5423</v>
      </c>
      <c r="F509" s="57" t="s">
        <v>530</v>
      </c>
      <c r="G509" s="57" t="s">
        <v>282</v>
      </c>
      <c r="H509" s="57" t="s">
        <v>4572</v>
      </c>
      <c r="I509" s="57" t="n">
        <v>287</v>
      </c>
      <c r="J509" s="57" t="n">
        <v>287</v>
      </c>
      <c r="K509" s="57" t="s">
        <v>5418</v>
      </c>
      <c r="L509" s="57" t="s">
        <v>5485</v>
      </c>
      <c r="M509" s="58" t="n">
        <v>3.39259281376353</v>
      </c>
    </row>
    <row r="510" customFormat="false" ht="15" hidden="false" customHeight="true" outlineLevel="0" collapsed="false">
      <c r="B510" s="57" t="s">
        <v>4679</v>
      </c>
      <c r="C510" s="57" t="s">
        <v>345</v>
      </c>
      <c r="D510" s="57" t="s">
        <v>5452</v>
      </c>
      <c r="E510" s="57" t="s">
        <v>5423</v>
      </c>
      <c r="F510" s="57" t="s">
        <v>530</v>
      </c>
      <c r="G510" s="57" t="s">
        <v>282</v>
      </c>
      <c r="H510" s="57" t="s">
        <v>4572</v>
      </c>
      <c r="I510" s="57" t="n">
        <v>287</v>
      </c>
      <c r="J510" s="57" t="n">
        <v>287</v>
      </c>
      <c r="K510" s="57" t="s">
        <v>5418</v>
      </c>
      <c r="L510" s="57" t="s">
        <v>4838</v>
      </c>
      <c r="M510" s="58" t="n">
        <v>3.49981328073368</v>
      </c>
    </row>
    <row r="511" customFormat="false" ht="15" hidden="false" customHeight="true" outlineLevel="0" collapsed="false">
      <c r="B511" s="57" t="s">
        <v>4679</v>
      </c>
      <c r="C511" s="57" t="s">
        <v>345</v>
      </c>
      <c r="D511" s="57" t="s">
        <v>5452</v>
      </c>
      <c r="E511" s="57" t="s">
        <v>5423</v>
      </c>
      <c r="F511" s="57" t="s">
        <v>530</v>
      </c>
      <c r="G511" s="57" t="s">
        <v>282</v>
      </c>
      <c r="H511" s="57" t="s">
        <v>4572</v>
      </c>
      <c r="I511" s="57" t="n">
        <v>287</v>
      </c>
      <c r="J511" s="57" t="n">
        <v>287</v>
      </c>
      <c r="K511" s="57" t="s">
        <v>5418</v>
      </c>
      <c r="L511" s="57" t="s">
        <v>4866</v>
      </c>
      <c r="M511" s="58" t="n">
        <v>2.57248323609698</v>
      </c>
    </row>
    <row r="512" customFormat="false" ht="15" hidden="false" customHeight="true" outlineLevel="0" collapsed="false">
      <c r="B512" s="57" t="s">
        <v>4679</v>
      </c>
      <c r="C512" s="57" t="s">
        <v>345</v>
      </c>
      <c r="D512" s="57" t="s">
        <v>5452</v>
      </c>
      <c r="E512" s="57" t="s">
        <v>5423</v>
      </c>
      <c r="F512" s="57" t="s">
        <v>530</v>
      </c>
      <c r="G512" s="57" t="s">
        <v>282</v>
      </c>
      <c r="H512" s="57" t="s">
        <v>4572</v>
      </c>
      <c r="I512" s="57" t="n">
        <v>287</v>
      </c>
      <c r="J512" s="57" t="n">
        <v>287</v>
      </c>
      <c r="K512" s="57" t="s">
        <v>5418</v>
      </c>
      <c r="L512" s="57" t="s">
        <v>5485</v>
      </c>
      <c r="M512" s="58" t="n">
        <v>3.79239053896086</v>
      </c>
    </row>
    <row r="513" customFormat="false" ht="15" hidden="false" customHeight="true" outlineLevel="0" collapsed="false">
      <c r="B513" s="57" t="s">
        <v>4679</v>
      </c>
      <c r="C513" s="57" t="s">
        <v>345</v>
      </c>
      <c r="D513" s="57" t="s">
        <v>5452</v>
      </c>
      <c r="E513" s="57" t="s">
        <v>5423</v>
      </c>
      <c r="F513" s="57" t="s">
        <v>530</v>
      </c>
      <c r="G513" s="57" t="s">
        <v>282</v>
      </c>
      <c r="H513" s="57" t="s">
        <v>4572</v>
      </c>
      <c r="I513" s="57" t="n">
        <v>288</v>
      </c>
      <c r="J513" s="57" t="n">
        <v>288</v>
      </c>
      <c r="K513" s="57" t="s">
        <v>5428</v>
      </c>
      <c r="L513" s="57" t="s">
        <v>4795</v>
      </c>
      <c r="M513" s="58" t="n">
        <v>4.03351137348092</v>
      </c>
    </row>
    <row r="514" customFormat="false" ht="15" hidden="false" customHeight="true" outlineLevel="0" collapsed="false">
      <c r="B514" s="57" t="s">
        <v>4679</v>
      </c>
      <c r="C514" s="57" t="s">
        <v>345</v>
      </c>
      <c r="D514" s="57" t="s">
        <v>5452</v>
      </c>
      <c r="E514" s="57" t="s">
        <v>5423</v>
      </c>
      <c r="F514" s="57" t="s">
        <v>530</v>
      </c>
      <c r="G514" s="57" t="s">
        <v>282</v>
      </c>
      <c r="H514" s="57" t="s">
        <v>4572</v>
      </c>
      <c r="I514" s="57" t="n">
        <v>288</v>
      </c>
      <c r="J514" s="57" t="n">
        <v>288</v>
      </c>
      <c r="K514" s="57" t="s">
        <v>5428</v>
      </c>
      <c r="L514" s="57" t="s">
        <v>4840</v>
      </c>
      <c r="M514" s="58" t="n">
        <v>3.83627671056194</v>
      </c>
    </row>
    <row r="515" customFormat="false" ht="15" hidden="false" customHeight="true" outlineLevel="0" collapsed="false">
      <c r="B515" s="57" t="s">
        <v>4679</v>
      </c>
      <c r="C515" s="57" t="s">
        <v>345</v>
      </c>
      <c r="D515" s="57" t="s">
        <v>5452</v>
      </c>
      <c r="E515" s="57" t="s">
        <v>5423</v>
      </c>
      <c r="F515" s="57" t="s">
        <v>530</v>
      </c>
      <c r="G515" s="57" t="s">
        <v>282</v>
      </c>
      <c r="H515" s="57" t="s">
        <v>4572</v>
      </c>
      <c r="I515" s="57" t="n">
        <v>288</v>
      </c>
      <c r="J515" s="57" t="n">
        <v>288</v>
      </c>
      <c r="K515" s="57" t="s">
        <v>5428</v>
      </c>
      <c r="L515" s="57" t="s">
        <v>5028</v>
      </c>
      <c r="M515" s="58" t="n">
        <v>4.20981591046448</v>
      </c>
    </row>
    <row r="516" customFormat="false" ht="15" hidden="false" customHeight="true" outlineLevel="0" collapsed="false">
      <c r="B516" s="57" t="s">
        <v>4679</v>
      </c>
      <c r="C516" s="57" t="s">
        <v>345</v>
      </c>
      <c r="D516" s="57" t="s">
        <v>5452</v>
      </c>
      <c r="E516" s="57" t="s">
        <v>5423</v>
      </c>
      <c r="F516" s="57" t="s">
        <v>530</v>
      </c>
      <c r="G516" s="57" t="s">
        <v>282</v>
      </c>
      <c r="H516" s="57" t="s">
        <v>4572</v>
      </c>
      <c r="I516" s="57" t="n">
        <v>288</v>
      </c>
      <c r="J516" s="57" t="n">
        <v>288</v>
      </c>
      <c r="K516" s="57" t="s">
        <v>5428</v>
      </c>
      <c r="L516" s="57" t="s">
        <v>5030</v>
      </c>
      <c r="M516" s="58" t="n">
        <v>4.11093286250214</v>
      </c>
    </row>
    <row r="517" customFormat="false" ht="15" hidden="false" customHeight="true" outlineLevel="0" collapsed="false">
      <c r="B517" s="57" t="s">
        <v>4679</v>
      </c>
      <c r="C517" s="57" t="s">
        <v>345</v>
      </c>
      <c r="D517" s="57" t="s">
        <v>5452</v>
      </c>
      <c r="E517" s="57" t="s">
        <v>5423</v>
      </c>
      <c r="F517" s="57" t="s">
        <v>530</v>
      </c>
      <c r="G517" s="57" t="s">
        <v>282</v>
      </c>
      <c r="H517" s="57" t="s">
        <v>4572</v>
      </c>
      <c r="I517" s="57" t="n">
        <v>288</v>
      </c>
      <c r="J517" s="57" t="n">
        <v>288</v>
      </c>
      <c r="K517" s="57" t="s">
        <v>5428</v>
      </c>
      <c r="L517" s="57" t="s">
        <v>5431</v>
      </c>
      <c r="M517" s="58" t="n">
        <v>3.51627160498162</v>
      </c>
    </row>
    <row r="518" customFormat="false" ht="15" hidden="false" customHeight="true" outlineLevel="0" collapsed="false">
      <c r="B518" s="57" t="s">
        <v>4679</v>
      </c>
      <c r="C518" s="57" t="s">
        <v>278</v>
      </c>
      <c r="D518" s="57" t="s">
        <v>4795</v>
      </c>
      <c r="E518" s="57" t="s">
        <v>5432</v>
      </c>
      <c r="F518" s="57" t="s">
        <v>5412</v>
      </c>
      <c r="G518" s="57" t="s">
        <v>5413</v>
      </c>
      <c r="H518" s="57" t="s">
        <v>4961</v>
      </c>
      <c r="I518" s="57" t="n">
        <v>95</v>
      </c>
      <c r="J518" s="57" t="n">
        <v>95</v>
      </c>
      <c r="K518" s="57" t="s">
        <v>261</v>
      </c>
      <c r="L518" s="57" t="s">
        <v>5414</v>
      </c>
      <c r="M518" s="58" t="n">
        <v>4.31011055542661</v>
      </c>
    </row>
    <row r="519" customFormat="false" ht="15" hidden="false" customHeight="true" outlineLevel="0" collapsed="false">
      <c r="B519" s="57" t="s">
        <v>4679</v>
      </c>
      <c r="C519" s="57" t="s">
        <v>278</v>
      </c>
      <c r="D519" s="57" t="s">
        <v>4795</v>
      </c>
      <c r="E519" s="57" t="s">
        <v>5432</v>
      </c>
      <c r="F519" s="57" t="s">
        <v>5412</v>
      </c>
      <c r="G519" s="57" t="s">
        <v>5413</v>
      </c>
      <c r="H519" s="57" t="s">
        <v>4961</v>
      </c>
      <c r="I519" s="57" t="n">
        <v>428</v>
      </c>
      <c r="J519" s="57" t="n">
        <v>428</v>
      </c>
      <c r="K519" s="57" t="s">
        <v>4885</v>
      </c>
      <c r="L519" s="57" t="s">
        <v>5442</v>
      </c>
      <c r="M519" s="58" t="n">
        <v>3.55095635005555</v>
      </c>
    </row>
    <row r="520" customFormat="false" ht="15" hidden="false" customHeight="true" outlineLevel="0" collapsed="false">
      <c r="B520" s="57" t="s">
        <v>4679</v>
      </c>
      <c r="C520" s="57" t="s">
        <v>278</v>
      </c>
      <c r="D520" s="57" t="s">
        <v>4795</v>
      </c>
      <c r="E520" s="57" t="s">
        <v>5432</v>
      </c>
      <c r="F520" s="57" t="s">
        <v>5412</v>
      </c>
      <c r="G520" s="57" t="s">
        <v>5413</v>
      </c>
      <c r="H520" s="57" t="s">
        <v>4961</v>
      </c>
      <c r="I520" s="57" t="n">
        <v>429</v>
      </c>
      <c r="J520" s="57" t="n">
        <v>429</v>
      </c>
      <c r="K520" s="57" t="s">
        <v>4838</v>
      </c>
      <c r="L520" s="57" t="s">
        <v>281</v>
      </c>
      <c r="M520" s="58" t="n">
        <v>3.99998612497594</v>
      </c>
    </row>
    <row r="521" customFormat="false" ht="15" hidden="false" customHeight="true" outlineLevel="0" collapsed="false">
      <c r="B521" s="57" t="s">
        <v>4679</v>
      </c>
      <c r="C521" s="57" t="s">
        <v>278</v>
      </c>
      <c r="D521" s="57" t="s">
        <v>4795</v>
      </c>
      <c r="E521" s="57" t="s">
        <v>5432</v>
      </c>
      <c r="F521" s="57" t="s">
        <v>5412</v>
      </c>
      <c r="G521" s="57" t="s">
        <v>5413</v>
      </c>
      <c r="H521" s="57" t="s">
        <v>4961</v>
      </c>
      <c r="I521" s="57" t="n">
        <v>429</v>
      </c>
      <c r="J521" s="57" t="n">
        <v>429</v>
      </c>
      <c r="K521" s="57" t="s">
        <v>4838</v>
      </c>
      <c r="L521" s="57" t="s">
        <v>5414</v>
      </c>
      <c r="M521" s="58" t="n">
        <v>3.50878554488586</v>
      </c>
    </row>
    <row r="522" customFormat="false" ht="15" hidden="false" customHeight="true" outlineLevel="0" collapsed="false">
      <c r="B522" s="57" t="s">
        <v>4679</v>
      </c>
      <c r="C522" s="57" t="s">
        <v>278</v>
      </c>
      <c r="D522" s="57" t="s">
        <v>4795</v>
      </c>
      <c r="E522" s="57" t="s">
        <v>5432</v>
      </c>
      <c r="F522" s="57" t="s">
        <v>5412</v>
      </c>
      <c r="G522" s="57" t="s">
        <v>5413</v>
      </c>
      <c r="H522" s="57" t="s">
        <v>4961</v>
      </c>
      <c r="I522" s="57" t="n">
        <v>509</v>
      </c>
      <c r="J522" s="57" t="n">
        <v>509</v>
      </c>
      <c r="K522" s="57" t="s">
        <v>261</v>
      </c>
      <c r="L522" s="57" t="s">
        <v>5414</v>
      </c>
      <c r="M522" s="58" t="n">
        <v>4.03044786593253</v>
      </c>
    </row>
    <row r="523" customFormat="false" ht="15" hidden="false" customHeight="true" outlineLevel="0" collapsed="false">
      <c r="B523" s="57" t="s">
        <v>4679</v>
      </c>
      <c r="C523" s="57" t="s">
        <v>278</v>
      </c>
      <c r="D523" s="57" t="s">
        <v>4795</v>
      </c>
      <c r="E523" s="57" t="s">
        <v>5432</v>
      </c>
      <c r="F523" s="57" t="s">
        <v>350</v>
      </c>
      <c r="G523" s="57" t="s">
        <v>282</v>
      </c>
      <c r="H523" s="57" t="s">
        <v>4954</v>
      </c>
      <c r="I523" s="57" t="n">
        <v>26</v>
      </c>
      <c r="J523" s="57" t="n">
        <v>26</v>
      </c>
      <c r="K523" s="57" t="s">
        <v>5417</v>
      </c>
      <c r="L523" s="57" t="s">
        <v>5480</v>
      </c>
      <c r="M523" s="58" t="n">
        <v>4.28440614321285</v>
      </c>
    </row>
    <row r="524" customFormat="false" ht="15" hidden="false" customHeight="true" outlineLevel="0" collapsed="false">
      <c r="B524" s="57" t="s">
        <v>4679</v>
      </c>
      <c r="C524" s="57" t="s">
        <v>278</v>
      </c>
      <c r="D524" s="57" t="s">
        <v>4840</v>
      </c>
      <c r="E524" s="57" t="s">
        <v>5432</v>
      </c>
      <c r="F524" s="57" t="s">
        <v>5412</v>
      </c>
      <c r="G524" s="57" t="s">
        <v>5413</v>
      </c>
      <c r="H524" s="57" t="s">
        <v>4961</v>
      </c>
      <c r="I524" s="57" t="n">
        <v>428</v>
      </c>
      <c r="J524" s="57" t="n">
        <v>428</v>
      </c>
      <c r="K524" s="57" t="s">
        <v>4885</v>
      </c>
      <c r="L524" s="57" t="s">
        <v>5445</v>
      </c>
      <c r="M524" s="58" t="n">
        <v>4.44914890737546</v>
      </c>
    </row>
    <row r="525" customFormat="false" ht="15" hidden="false" customHeight="true" outlineLevel="0" collapsed="false">
      <c r="B525" s="57" t="s">
        <v>4679</v>
      </c>
      <c r="C525" s="57" t="s">
        <v>278</v>
      </c>
      <c r="D525" s="57" t="s">
        <v>4840</v>
      </c>
      <c r="E525" s="57" t="s">
        <v>5432</v>
      </c>
      <c r="F525" s="57" t="s">
        <v>5412</v>
      </c>
      <c r="G525" s="57" t="s">
        <v>5413</v>
      </c>
      <c r="H525" s="57" t="s">
        <v>4961</v>
      </c>
      <c r="I525" s="57" t="n">
        <v>509</v>
      </c>
      <c r="J525" s="57" t="n">
        <v>509</v>
      </c>
      <c r="K525" s="57" t="s">
        <v>261</v>
      </c>
      <c r="L525" s="57" t="s">
        <v>5414</v>
      </c>
      <c r="M525" s="58" t="n">
        <v>3.18770466009636</v>
      </c>
    </row>
    <row r="526" customFormat="false" ht="15" hidden="false" customHeight="true" outlineLevel="0" collapsed="false">
      <c r="B526" s="57" t="s">
        <v>4679</v>
      </c>
      <c r="C526" s="57" t="s">
        <v>278</v>
      </c>
      <c r="D526" s="57" t="s">
        <v>4838</v>
      </c>
      <c r="E526" s="57" t="s">
        <v>5432</v>
      </c>
      <c r="F526" s="57" t="s">
        <v>5412</v>
      </c>
      <c r="G526" s="57" t="s">
        <v>5413</v>
      </c>
      <c r="H526" s="57" t="s">
        <v>4961</v>
      </c>
      <c r="I526" s="57" t="n">
        <v>509</v>
      </c>
      <c r="J526" s="57" t="n">
        <v>509</v>
      </c>
      <c r="K526" s="57" t="s">
        <v>261</v>
      </c>
      <c r="L526" s="57" t="s">
        <v>5414</v>
      </c>
      <c r="M526" s="58" t="n">
        <v>3.80361223049879</v>
      </c>
    </row>
    <row r="527" customFormat="false" ht="15" hidden="false" customHeight="true" outlineLevel="0" collapsed="false">
      <c r="B527" s="57" t="s">
        <v>4679</v>
      </c>
      <c r="C527" s="57" t="s">
        <v>278</v>
      </c>
      <c r="D527" s="57" t="s">
        <v>4838</v>
      </c>
      <c r="E527" s="57" t="s">
        <v>5432</v>
      </c>
      <c r="F527" s="57" t="s">
        <v>5412</v>
      </c>
      <c r="G527" s="57" t="s">
        <v>5413</v>
      </c>
      <c r="H527" s="57" t="s">
        <v>4961</v>
      </c>
      <c r="I527" s="57" t="n">
        <v>509</v>
      </c>
      <c r="J527" s="57" t="n">
        <v>509</v>
      </c>
      <c r="K527" s="57" t="s">
        <v>261</v>
      </c>
      <c r="L527" s="57" t="s">
        <v>5456</v>
      </c>
      <c r="M527" s="58" t="n">
        <v>4.17058808802787</v>
      </c>
    </row>
    <row r="528" customFormat="false" ht="15" hidden="false" customHeight="true" outlineLevel="0" collapsed="false">
      <c r="B528" s="57" t="s">
        <v>4679</v>
      </c>
      <c r="C528" s="57" t="s">
        <v>278</v>
      </c>
      <c r="D528" s="57" t="s">
        <v>4838</v>
      </c>
      <c r="E528" s="57" t="s">
        <v>5432</v>
      </c>
      <c r="F528" s="57" t="s">
        <v>350</v>
      </c>
      <c r="G528" s="57" t="s">
        <v>282</v>
      </c>
      <c r="H528" s="57" t="s">
        <v>4954</v>
      </c>
      <c r="I528" s="57" t="n">
        <v>26</v>
      </c>
      <c r="J528" s="57" t="n">
        <v>26</v>
      </c>
      <c r="K528" s="57" t="s">
        <v>5417</v>
      </c>
      <c r="L528" s="57" t="s">
        <v>5480</v>
      </c>
      <c r="M528" s="58" t="n">
        <v>4.12602593302562</v>
      </c>
    </row>
    <row r="529" customFormat="false" ht="15" hidden="false" customHeight="true" outlineLevel="0" collapsed="false">
      <c r="B529" s="57" t="s">
        <v>4679</v>
      </c>
      <c r="C529" s="57" t="s">
        <v>278</v>
      </c>
      <c r="D529" s="57" t="s">
        <v>4838</v>
      </c>
      <c r="E529" s="57" t="s">
        <v>5432</v>
      </c>
      <c r="F529" s="57" t="s">
        <v>350</v>
      </c>
      <c r="G529" s="57" t="s">
        <v>282</v>
      </c>
      <c r="H529" s="57" t="s">
        <v>4954</v>
      </c>
      <c r="I529" s="57" t="n">
        <v>26</v>
      </c>
      <c r="J529" s="57" t="n">
        <v>26</v>
      </c>
      <c r="K529" s="57" t="s">
        <v>5417</v>
      </c>
      <c r="L529" s="57" t="s">
        <v>5426</v>
      </c>
      <c r="M529" s="58" t="n">
        <v>4.34046045944438</v>
      </c>
    </row>
    <row r="530" customFormat="false" ht="15" hidden="false" customHeight="true" outlineLevel="0" collapsed="false">
      <c r="B530" s="57" t="s">
        <v>4679</v>
      </c>
      <c r="C530" s="57" t="s">
        <v>278</v>
      </c>
      <c r="D530" s="57" t="s">
        <v>4866</v>
      </c>
      <c r="E530" s="57" t="s">
        <v>5432</v>
      </c>
      <c r="F530" s="57" t="s">
        <v>5412</v>
      </c>
      <c r="G530" s="57" t="s">
        <v>5413</v>
      </c>
      <c r="H530" s="57" t="s">
        <v>4961</v>
      </c>
      <c r="I530" s="57" t="n">
        <v>509</v>
      </c>
      <c r="J530" s="57" t="n">
        <v>509</v>
      </c>
      <c r="K530" s="57" t="s">
        <v>261</v>
      </c>
      <c r="L530" s="57" t="s">
        <v>5414</v>
      </c>
      <c r="M530" s="58" t="n">
        <v>3.80103143896495</v>
      </c>
    </row>
    <row r="531" customFormat="false" ht="15" hidden="false" customHeight="true" outlineLevel="0" collapsed="false">
      <c r="B531" s="57" t="s">
        <v>4679</v>
      </c>
      <c r="C531" s="57" t="s">
        <v>278</v>
      </c>
      <c r="D531" s="57" t="s">
        <v>4866</v>
      </c>
      <c r="E531" s="57" t="s">
        <v>5432</v>
      </c>
      <c r="F531" s="57" t="s">
        <v>5412</v>
      </c>
      <c r="G531" s="57" t="s">
        <v>5413</v>
      </c>
      <c r="H531" s="57" t="s">
        <v>4961</v>
      </c>
      <c r="I531" s="57" t="n">
        <v>509</v>
      </c>
      <c r="J531" s="57" t="n">
        <v>509</v>
      </c>
      <c r="K531" s="57" t="s">
        <v>261</v>
      </c>
      <c r="L531" s="57" t="s">
        <v>5419</v>
      </c>
      <c r="M531" s="58" t="n">
        <v>4.24911908517517</v>
      </c>
    </row>
    <row r="532" customFormat="false" ht="15" hidden="false" customHeight="true" outlineLevel="0" collapsed="false">
      <c r="B532" s="57" t="s">
        <v>4679</v>
      </c>
      <c r="C532" s="57" t="s">
        <v>278</v>
      </c>
      <c r="D532" s="57" t="s">
        <v>4866</v>
      </c>
      <c r="E532" s="57" t="s">
        <v>5432</v>
      </c>
      <c r="F532" s="57" t="s">
        <v>5412</v>
      </c>
      <c r="G532" s="57" t="s">
        <v>5413</v>
      </c>
      <c r="H532" s="57" t="s">
        <v>4961</v>
      </c>
      <c r="I532" s="57" t="n">
        <v>509</v>
      </c>
      <c r="J532" s="57" t="n">
        <v>509</v>
      </c>
      <c r="K532" s="57" t="s">
        <v>261</v>
      </c>
      <c r="L532" s="57" t="s">
        <v>5456</v>
      </c>
      <c r="M532" s="58" t="n">
        <v>3.34927768332217</v>
      </c>
    </row>
    <row r="533" customFormat="false" ht="15" hidden="false" customHeight="true" outlineLevel="0" collapsed="false">
      <c r="B533" s="57" t="s">
        <v>4679</v>
      </c>
      <c r="C533" s="57" t="s">
        <v>278</v>
      </c>
      <c r="D533" s="57" t="s">
        <v>4866</v>
      </c>
      <c r="E533" s="57" t="s">
        <v>5432</v>
      </c>
      <c r="F533" s="57" t="s">
        <v>5412</v>
      </c>
      <c r="G533" s="57" t="s">
        <v>5413</v>
      </c>
      <c r="H533" s="57" t="s">
        <v>4961</v>
      </c>
      <c r="I533" s="57" t="n">
        <v>509</v>
      </c>
      <c r="J533" s="57" t="n">
        <v>509</v>
      </c>
      <c r="K533" s="57" t="s">
        <v>261</v>
      </c>
      <c r="L533" s="57" t="s">
        <v>5441</v>
      </c>
      <c r="M533" s="58" t="n">
        <v>4.20476753221863</v>
      </c>
    </row>
    <row r="534" customFormat="false" ht="15" hidden="false" customHeight="true" outlineLevel="0" collapsed="false">
      <c r="B534" s="57" t="s">
        <v>4679</v>
      </c>
      <c r="C534" s="57" t="s">
        <v>278</v>
      </c>
      <c r="D534" s="57" t="s">
        <v>4866</v>
      </c>
      <c r="E534" s="57" t="s">
        <v>5432</v>
      </c>
      <c r="F534" s="57" t="s">
        <v>5412</v>
      </c>
      <c r="G534" s="57" t="s">
        <v>5413</v>
      </c>
      <c r="H534" s="57" t="s">
        <v>4961</v>
      </c>
      <c r="I534" s="57" t="n">
        <v>509</v>
      </c>
      <c r="J534" s="57" t="n">
        <v>509</v>
      </c>
      <c r="K534" s="57" t="s">
        <v>261</v>
      </c>
      <c r="L534" s="57" t="s">
        <v>5442</v>
      </c>
      <c r="M534" s="58" t="n">
        <v>4.13237292605594</v>
      </c>
    </row>
    <row r="535" customFormat="false" ht="15" hidden="false" customHeight="true" outlineLevel="0" collapsed="false">
      <c r="B535" s="57" t="s">
        <v>4679</v>
      </c>
      <c r="C535" s="57" t="s">
        <v>278</v>
      </c>
      <c r="D535" s="57" t="s">
        <v>4866</v>
      </c>
      <c r="E535" s="57" t="s">
        <v>5432</v>
      </c>
      <c r="F535" s="57" t="s">
        <v>350</v>
      </c>
      <c r="G535" s="57" t="s">
        <v>282</v>
      </c>
      <c r="H535" s="57" t="s">
        <v>4954</v>
      </c>
      <c r="I535" s="57" t="n">
        <v>26</v>
      </c>
      <c r="J535" s="57" t="n">
        <v>26</v>
      </c>
      <c r="K535" s="57" t="s">
        <v>5417</v>
      </c>
      <c r="L535" s="57" t="s">
        <v>5028</v>
      </c>
      <c r="M535" s="58" t="n">
        <v>3.8220272107875</v>
      </c>
    </row>
    <row r="536" customFormat="false" ht="15" hidden="false" customHeight="true" outlineLevel="0" collapsed="false">
      <c r="B536" s="57" t="s">
        <v>4679</v>
      </c>
      <c r="C536" s="57" t="s">
        <v>278</v>
      </c>
      <c r="D536" s="57" t="s">
        <v>4866</v>
      </c>
      <c r="E536" s="57" t="s">
        <v>5432</v>
      </c>
      <c r="F536" s="57" t="s">
        <v>350</v>
      </c>
      <c r="G536" s="57" t="s">
        <v>282</v>
      </c>
      <c r="H536" s="57" t="s">
        <v>4954</v>
      </c>
      <c r="I536" s="57" t="n">
        <v>26</v>
      </c>
      <c r="J536" s="57" t="n">
        <v>26</v>
      </c>
      <c r="K536" s="57" t="s">
        <v>5417</v>
      </c>
      <c r="L536" s="57" t="s">
        <v>5480</v>
      </c>
      <c r="M536" s="58" t="n">
        <v>3.31363154258284</v>
      </c>
    </row>
    <row r="537" customFormat="false" ht="15" hidden="false" customHeight="true" outlineLevel="0" collapsed="false">
      <c r="B537" s="57" t="s">
        <v>4679</v>
      </c>
      <c r="C537" s="57" t="s">
        <v>278</v>
      </c>
      <c r="D537" s="57" t="s">
        <v>4866</v>
      </c>
      <c r="E537" s="57" t="s">
        <v>5432</v>
      </c>
      <c r="F537" s="57" t="s">
        <v>350</v>
      </c>
      <c r="G537" s="57" t="s">
        <v>282</v>
      </c>
      <c r="H537" s="57" t="s">
        <v>4954</v>
      </c>
      <c r="I537" s="57" t="n">
        <v>26</v>
      </c>
      <c r="J537" s="57" t="n">
        <v>26</v>
      </c>
      <c r="K537" s="57" t="s">
        <v>5417</v>
      </c>
      <c r="L537" s="57" t="s">
        <v>5426</v>
      </c>
      <c r="M537" s="58" t="n">
        <v>3.25247490382325</v>
      </c>
    </row>
    <row r="538" customFormat="false" ht="15" hidden="false" customHeight="true" outlineLevel="0" collapsed="false">
      <c r="B538" s="57" t="s">
        <v>4679</v>
      </c>
      <c r="C538" s="57" t="s">
        <v>278</v>
      </c>
      <c r="D538" s="57" t="s">
        <v>5028</v>
      </c>
      <c r="E538" s="57" t="s">
        <v>5432</v>
      </c>
      <c r="F538" s="57" t="s">
        <v>5412</v>
      </c>
      <c r="G538" s="57" t="s">
        <v>5413</v>
      </c>
      <c r="H538" s="57" t="s">
        <v>4961</v>
      </c>
      <c r="I538" s="57" t="n">
        <v>96</v>
      </c>
      <c r="J538" s="57" t="n">
        <v>96</v>
      </c>
      <c r="K538" s="57" t="s">
        <v>4838</v>
      </c>
      <c r="L538" s="57" t="s">
        <v>5414</v>
      </c>
      <c r="M538" s="58" t="n">
        <v>4.28467338311805</v>
      </c>
    </row>
    <row r="539" customFormat="false" ht="15" hidden="false" customHeight="true" outlineLevel="0" collapsed="false">
      <c r="B539" s="57" t="s">
        <v>4679</v>
      </c>
      <c r="C539" s="57" t="s">
        <v>278</v>
      </c>
      <c r="D539" s="57" t="s">
        <v>5028</v>
      </c>
      <c r="E539" s="57" t="s">
        <v>5432</v>
      </c>
      <c r="F539" s="57" t="s">
        <v>5412</v>
      </c>
      <c r="G539" s="57" t="s">
        <v>5413</v>
      </c>
      <c r="H539" s="57" t="s">
        <v>4961</v>
      </c>
      <c r="I539" s="57" t="n">
        <v>428</v>
      </c>
      <c r="J539" s="57" t="n">
        <v>428</v>
      </c>
      <c r="K539" s="57" t="s">
        <v>4885</v>
      </c>
      <c r="L539" s="57" t="s">
        <v>5444</v>
      </c>
      <c r="M539" s="58" t="n">
        <v>4.07139791717785</v>
      </c>
    </row>
    <row r="540" customFormat="false" ht="15" hidden="false" customHeight="true" outlineLevel="0" collapsed="false">
      <c r="B540" s="57" t="s">
        <v>4679</v>
      </c>
      <c r="C540" s="57" t="s">
        <v>278</v>
      </c>
      <c r="D540" s="57" t="s">
        <v>5028</v>
      </c>
      <c r="E540" s="57" t="s">
        <v>5432</v>
      </c>
      <c r="F540" s="57" t="s">
        <v>5412</v>
      </c>
      <c r="G540" s="57" t="s">
        <v>5413</v>
      </c>
      <c r="H540" s="57" t="s">
        <v>4961</v>
      </c>
      <c r="I540" s="57" t="n">
        <v>428</v>
      </c>
      <c r="J540" s="57" t="n">
        <v>428</v>
      </c>
      <c r="K540" s="57" t="s">
        <v>4885</v>
      </c>
      <c r="L540" s="57" t="s">
        <v>5562</v>
      </c>
      <c r="M540" s="58" t="n">
        <v>3.98607388290784</v>
      </c>
    </row>
    <row r="541" customFormat="false" ht="15" hidden="false" customHeight="true" outlineLevel="0" collapsed="false">
      <c r="B541" s="57" t="s">
        <v>4679</v>
      </c>
      <c r="C541" s="57" t="s">
        <v>278</v>
      </c>
      <c r="D541" s="57" t="s">
        <v>5028</v>
      </c>
      <c r="E541" s="57" t="s">
        <v>5432</v>
      </c>
      <c r="F541" s="57" t="s">
        <v>5412</v>
      </c>
      <c r="G541" s="57" t="s">
        <v>5413</v>
      </c>
      <c r="H541" s="57" t="s">
        <v>4961</v>
      </c>
      <c r="I541" s="57" t="n">
        <v>428</v>
      </c>
      <c r="J541" s="57" t="n">
        <v>428</v>
      </c>
      <c r="K541" s="57" t="s">
        <v>4885</v>
      </c>
      <c r="L541" s="57" t="s">
        <v>5009</v>
      </c>
      <c r="M541" s="58" t="n">
        <v>4.29983348514798</v>
      </c>
    </row>
    <row r="542" customFormat="false" ht="15" hidden="false" customHeight="true" outlineLevel="0" collapsed="false">
      <c r="B542" s="57" t="s">
        <v>4679</v>
      </c>
      <c r="C542" s="57" t="s">
        <v>278</v>
      </c>
      <c r="D542" s="57" t="s">
        <v>5028</v>
      </c>
      <c r="E542" s="57" t="s">
        <v>5432</v>
      </c>
      <c r="F542" s="57" t="s">
        <v>5412</v>
      </c>
      <c r="G542" s="57" t="s">
        <v>5413</v>
      </c>
      <c r="H542" s="57" t="s">
        <v>4961</v>
      </c>
      <c r="I542" s="57" t="n">
        <v>428</v>
      </c>
      <c r="J542" s="57" t="n">
        <v>428</v>
      </c>
      <c r="K542" s="57" t="s">
        <v>4885</v>
      </c>
      <c r="L542" s="57" t="s">
        <v>5445</v>
      </c>
      <c r="M542" s="58" t="n">
        <v>3.31264426100964</v>
      </c>
    </row>
    <row r="543" customFormat="false" ht="15" hidden="false" customHeight="true" outlineLevel="0" collapsed="false">
      <c r="B543" s="57" t="s">
        <v>4679</v>
      </c>
      <c r="C543" s="57" t="s">
        <v>278</v>
      </c>
      <c r="D543" s="57" t="s">
        <v>5028</v>
      </c>
      <c r="E543" s="57" t="s">
        <v>5432</v>
      </c>
      <c r="F543" s="57" t="s">
        <v>5412</v>
      </c>
      <c r="G543" s="57" t="s">
        <v>5413</v>
      </c>
      <c r="H543" s="57" t="s">
        <v>4961</v>
      </c>
      <c r="I543" s="57" t="n">
        <v>509</v>
      </c>
      <c r="J543" s="57" t="n">
        <v>509</v>
      </c>
      <c r="K543" s="57" t="s">
        <v>261</v>
      </c>
      <c r="L543" s="57" t="s">
        <v>5414</v>
      </c>
      <c r="M543" s="58" t="n">
        <v>3.95094330508551</v>
      </c>
    </row>
    <row r="544" customFormat="false" ht="15" hidden="false" customHeight="true" outlineLevel="0" collapsed="false">
      <c r="B544" s="57" t="s">
        <v>4679</v>
      </c>
      <c r="C544" s="57" t="s">
        <v>278</v>
      </c>
      <c r="D544" s="57" t="s">
        <v>5030</v>
      </c>
      <c r="E544" s="57" t="s">
        <v>5432</v>
      </c>
      <c r="F544" s="57" t="s">
        <v>5412</v>
      </c>
      <c r="G544" s="57" t="s">
        <v>5413</v>
      </c>
      <c r="H544" s="57" t="s">
        <v>4961</v>
      </c>
      <c r="I544" s="57" t="n">
        <v>96</v>
      </c>
      <c r="J544" s="57" t="n">
        <v>96</v>
      </c>
      <c r="K544" s="57" t="s">
        <v>4838</v>
      </c>
      <c r="L544" s="57" t="s">
        <v>281</v>
      </c>
      <c r="M544" s="58" t="n">
        <v>4.11669515509711</v>
      </c>
    </row>
    <row r="545" customFormat="false" ht="15" hidden="false" customHeight="true" outlineLevel="0" collapsed="false">
      <c r="B545" s="57" t="s">
        <v>4679</v>
      </c>
      <c r="C545" s="57" t="s">
        <v>278</v>
      </c>
      <c r="D545" s="57" t="s">
        <v>5030</v>
      </c>
      <c r="E545" s="57" t="s">
        <v>5432</v>
      </c>
      <c r="F545" s="57" t="s">
        <v>5412</v>
      </c>
      <c r="G545" s="57" t="s">
        <v>5413</v>
      </c>
      <c r="H545" s="57" t="s">
        <v>4961</v>
      </c>
      <c r="I545" s="57" t="n">
        <v>96</v>
      </c>
      <c r="J545" s="57" t="n">
        <v>96</v>
      </c>
      <c r="K545" s="57" t="s">
        <v>4838</v>
      </c>
      <c r="L545" s="57" t="s">
        <v>5414</v>
      </c>
      <c r="M545" s="58" t="n">
        <v>3.53708990555796</v>
      </c>
    </row>
    <row r="546" customFormat="false" ht="15" hidden="false" customHeight="true" outlineLevel="0" collapsed="false">
      <c r="B546" s="57" t="s">
        <v>4679</v>
      </c>
      <c r="C546" s="57" t="s">
        <v>278</v>
      </c>
      <c r="D546" s="57" t="s">
        <v>5030</v>
      </c>
      <c r="E546" s="57" t="s">
        <v>5432</v>
      </c>
      <c r="F546" s="57" t="s">
        <v>5412</v>
      </c>
      <c r="G546" s="57" t="s">
        <v>5413</v>
      </c>
      <c r="H546" s="57" t="s">
        <v>4961</v>
      </c>
      <c r="I546" s="57" t="n">
        <v>96</v>
      </c>
      <c r="J546" s="57" t="n">
        <v>96</v>
      </c>
      <c r="K546" s="57" t="s">
        <v>4838</v>
      </c>
      <c r="L546" s="57" t="s">
        <v>5438</v>
      </c>
      <c r="M546" s="58" t="n">
        <v>3.87601006190643</v>
      </c>
    </row>
    <row r="547" customFormat="false" ht="15" hidden="false" customHeight="true" outlineLevel="0" collapsed="false">
      <c r="B547" s="57" t="s">
        <v>4679</v>
      </c>
      <c r="C547" s="57" t="s">
        <v>278</v>
      </c>
      <c r="D547" s="57" t="s">
        <v>5030</v>
      </c>
      <c r="E547" s="57" t="s">
        <v>5432</v>
      </c>
      <c r="F547" s="57" t="s">
        <v>5412</v>
      </c>
      <c r="G547" s="57" t="s">
        <v>5413</v>
      </c>
      <c r="H547" s="57" t="s">
        <v>4961</v>
      </c>
      <c r="I547" s="57" t="n">
        <v>428</v>
      </c>
      <c r="J547" s="57" t="n">
        <v>428</v>
      </c>
      <c r="K547" s="57" t="s">
        <v>4885</v>
      </c>
      <c r="L547" s="57" t="s">
        <v>5441</v>
      </c>
      <c r="M547" s="58" t="n">
        <v>3.74089147129398</v>
      </c>
    </row>
    <row r="548" customFormat="false" ht="15" hidden="false" customHeight="true" outlineLevel="0" collapsed="false">
      <c r="B548" s="57" t="s">
        <v>4679</v>
      </c>
      <c r="C548" s="57" t="s">
        <v>278</v>
      </c>
      <c r="D548" s="57" t="s">
        <v>5030</v>
      </c>
      <c r="E548" s="57" t="s">
        <v>5432</v>
      </c>
      <c r="F548" s="57" t="s">
        <v>5412</v>
      </c>
      <c r="G548" s="57" t="s">
        <v>5413</v>
      </c>
      <c r="H548" s="57" t="s">
        <v>4961</v>
      </c>
      <c r="I548" s="57" t="n">
        <v>428</v>
      </c>
      <c r="J548" s="57" t="n">
        <v>428</v>
      </c>
      <c r="K548" s="57" t="s">
        <v>4885</v>
      </c>
      <c r="L548" s="57" t="s">
        <v>5444</v>
      </c>
      <c r="M548" s="58" t="n">
        <v>3.36911115874799</v>
      </c>
    </row>
    <row r="549" customFormat="false" ht="15" hidden="false" customHeight="true" outlineLevel="0" collapsed="false">
      <c r="B549" s="57" t="s">
        <v>4679</v>
      </c>
      <c r="C549" s="57" t="s">
        <v>278</v>
      </c>
      <c r="D549" s="57" t="s">
        <v>5030</v>
      </c>
      <c r="E549" s="57" t="s">
        <v>5432</v>
      </c>
      <c r="F549" s="57" t="s">
        <v>5412</v>
      </c>
      <c r="G549" s="57" t="s">
        <v>5413</v>
      </c>
      <c r="H549" s="57" t="s">
        <v>4961</v>
      </c>
      <c r="I549" s="57" t="n">
        <v>428</v>
      </c>
      <c r="J549" s="57" t="n">
        <v>428</v>
      </c>
      <c r="K549" s="57" t="s">
        <v>4885</v>
      </c>
      <c r="L549" s="57" t="s">
        <v>5596</v>
      </c>
      <c r="M549" s="58" t="n">
        <v>4.41413830775612</v>
      </c>
    </row>
    <row r="550" customFormat="false" ht="15" hidden="false" customHeight="true" outlineLevel="0" collapsed="false">
      <c r="B550" s="57" t="s">
        <v>4679</v>
      </c>
      <c r="C550" s="57" t="s">
        <v>278</v>
      </c>
      <c r="D550" s="57" t="s">
        <v>5030</v>
      </c>
      <c r="E550" s="57" t="s">
        <v>5432</v>
      </c>
      <c r="F550" s="57" t="s">
        <v>5412</v>
      </c>
      <c r="G550" s="57" t="s">
        <v>5413</v>
      </c>
      <c r="H550" s="57" t="s">
        <v>4961</v>
      </c>
      <c r="I550" s="57" t="n">
        <v>428</v>
      </c>
      <c r="J550" s="57" t="n">
        <v>428</v>
      </c>
      <c r="K550" s="57" t="s">
        <v>4885</v>
      </c>
      <c r="L550" s="57" t="s">
        <v>5442</v>
      </c>
      <c r="M550" s="58" t="n">
        <v>3.94133289636894</v>
      </c>
    </row>
    <row r="551" customFormat="false" ht="15" hidden="false" customHeight="true" outlineLevel="0" collapsed="false">
      <c r="B551" s="57" t="s">
        <v>4679</v>
      </c>
      <c r="C551" s="57" t="s">
        <v>278</v>
      </c>
      <c r="D551" s="57" t="s">
        <v>5030</v>
      </c>
      <c r="E551" s="57" t="s">
        <v>5432</v>
      </c>
      <c r="F551" s="57" t="s">
        <v>5412</v>
      </c>
      <c r="G551" s="57" t="s">
        <v>5413</v>
      </c>
      <c r="H551" s="57" t="s">
        <v>4961</v>
      </c>
      <c r="I551" s="57" t="n">
        <v>428</v>
      </c>
      <c r="J551" s="57" t="n">
        <v>428</v>
      </c>
      <c r="K551" s="57" t="s">
        <v>4885</v>
      </c>
      <c r="L551" s="57" t="s">
        <v>5562</v>
      </c>
      <c r="M551" s="58" t="n">
        <v>3.76800238853428</v>
      </c>
    </row>
    <row r="552" customFormat="false" ht="15" hidden="false" customHeight="true" outlineLevel="0" collapsed="false">
      <c r="B552" s="57" t="s">
        <v>4679</v>
      </c>
      <c r="C552" s="57" t="s">
        <v>278</v>
      </c>
      <c r="D552" s="57" t="s">
        <v>5030</v>
      </c>
      <c r="E552" s="57" t="s">
        <v>5432</v>
      </c>
      <c r="F552" s="57" t="s">
        <v>5412</v>
      </c>
      <c r="G552" s="57" t="s">
        <v>5413</v>
      </c>
      <c r="H552" s="57" t="s">
        <v>4961</v>
      </c>
      <c r="I552" s="57" t="n">
        <v>428</v>
      </c>
      <c r="J552" s="57" t="n">
        <v>428</v>
      </c>
      <c r="K552" s="57" t="s">
        <v>4885</v>
      </c>
      <c r="L552" s="57" t="s">
        <v>5445</v>
      </c>
      <c r="M552" s="58" t="n">
        <v>4.06389406850134</v>
      </c>
    </row>
    <row r="553" customFormat="false" ht="15" hidden="false" customHeight="true" outlineLevel="0" collapsed="false">
      <c r="B553" s="57" t="s">
        <v>4679</v>
      </c>
      <c r="C553" s="57" t="s">
        <v>278</v>
      </c>
      <c r="D553" s="57" t="s">
        <v>5030</v>
      </c>
      <c r="E553" s="57" t="s">
        <v>5432</v>
      </c>
      <c r="F553" s="57" t="s">
        <v>5412</v>
      </c>
      <c r="G553" s="57" t="s">
        <v>5413</v>
      </c>
      <c r="H553" s="57" t="s">
        <v>4961</v>
      </c>
      <c r="I553" s="57" t="n">
        <v>509</v>
      </c>
      <c r="J553" s="57" t="n">
        <v>509</v>
      </c>
      <c r="K553" s="57" t="s">
        <v>261</v>
      </c>
      <c r="L553" s="57" t="s">
        <v>5414</v>
      </c>
      <c r="M553" s="58" t="n">
        <v>4.33227215211601</v>
      </c>
    </row>
    <row r="554" customFormat="false" ht="15" hidden="false" customHeight="true" outlineLevel="0" collapsed="false">
      <c r="B554" s="57" t="s">
        <v>4679</v>
      </c>
      <c r="C554" s="57" t="s">
        <v>278</v>
      </c>
      <c r="D554" s="57" t="s">
        <v>5016</v>
      </c>
      <c r="E554" s="57" t="s">
        <v>5432</v>
      </c>
      <c r="F554" s="57" t="s">
        <v>5412</v>
      </c>
      <c r="G554" s="57" t="s">
        <v>5413</v>
      </c>
      <c r="H554" s="57" t="s">
        <v>4961</v>
      </c>
      <c r="I554" s="57" t="n">
        <v>95</v>
      </c>
      <c r="J554" s="57" t="n">
        <v>95</v>
      </c>
      <c r="K554" s="57" t="s">
        <v>261</v>
      </c>
      <c r="L554" s="57" t="s">
        <v>5414</v>
      </c>
      <c r="M554" s="58" t="n">
        <v>3.89138497196048</v>
      </c>
    </row>
    <row r="555" customFormat="false" ht="15" hidden="false" customHeight="true" outlineLevel="0" collapsed="false">
      <c r="B555" s="57" t="s">
        <v>4679</v>
      </c>
      <c r="C555" s="57" t="s">
        <v>278</v>
      </c>
      <c r="D555" s="57" t="s">
        <v>5016</v>
      </c>
      <c r="E555" s="57" t="s">
        <v>5432</v>
      </c>
      <c r="F555" s="57" t="s">
        <v>5412</v>
      </c>
      <c r="G555" s="57" t="s">
        <v>5413</v>
      </c>
      <c r="H555" s="57" t="s">
        <v>4961</v>
      </c>
      <c r="I555" s="57" t="n">
        <v>96</v>
      </c>
      <c r="J555" s="57" t="n">
        <v>96</v>
      </c>
      <c r="K555" s="57" t="s">
        <v>4838</v>
      </c>
      <c r="L555" s="57" t="s">
        <v>5438</v>
      </c>
      <c r="M555" s="58" t="n">
        <v>4.09103361022614</v>
      </c>
    </row>
    <row r="556" customFormat="false" ht="15" hidden="false" customHeight="true" outlineLevel="0" collapsed="false">
      <c r="B556" s="57" t="s">
        <v>4679</v>
      </c>
      <c r="C556" s="57" t="s">
        <v>278</v>
      </c>
      <c r="D556" s="57" t="s">
        <v>5016</v>
      </c>
      <c r="E556" s="57" t="s">
        <v>5432</v>
      </c>
      <c r="F556" s="57" t="s">
        <v>5412</v>
      </c>
      <c r="G556" s="57" t="s">
        <v>5413</v>
      </c>
      <c r="H556" s="57" t="s">
        <v>4961</v>
      </c>
      <c r="I556" s="57" t="n">
        <v>428</v>
      </c>
      <c r="J556" s="57" t="n">
        <v>428</v>
      </c>
      <c r="K556" s="57" t="s">
        <v>4885</v>
      </c>
      <c r="L556" s="57" t="s">
        <v>5441</v>
      </c>
      <c r="M556" s="58" t="n">
        <v>3.82844367857227</v>
      </c>
    </row>
    <row r="557" customFormat="false" ht="15" hidden="false" customHeight="true" outlineLevel="0" collapsed="false">
      <c r="B557" s="57" t="s">
        <v>4679</v>
      </c>
      <c r="C557" s="57" t="s">
        <v>278</v>
      </c>
      <c r="D557" s="57" t="s">
        <v>5016</v>
      </c>
      <c r="E557" s="57" t="s">
        <v>5432</v>
      </c>
      <c r="F557" s="57" t="s">
        <v>5412</v>
      </c>
      <c r="G557" s="57" t="s">
        <v>5413</v>
      </c>
      <c r="H557" s="57" t="s">
        <v>4961</v>
      </c>
      <c r="I557" s="57" t="n">
        <v>428</v>
      </c>
      <c r="J557" s="57" t="n">
        <v>428</v>
      </c>
      <c r="K557" s="57" t="s">
        <v>4885</v>
      </c>
      <c r="L557" s="57" t="s">
        <v>5444</v>
      </c>
      <c r="M557" s="58" t="n">
        <v>3.9854337279649</v>
      </c>
    </row>
    <row r="558" customFormat="false" ht="15" hidden="false" customHeight="true" outlineLevel="0" collapsed="false">
      <c r="B558" s="57" t="s">
        <v>4679</v>
      </c>
      <c r="C558" s="57" t="s">
        <v>278</v>
      </c>
      <c r="D558" s="57" t="s">
        <v>5016</v>
      </c>
      <c r="E558" s="57" t="s">
        <v>5432</v>
      </c>
      <c r="F558" s="57" t="s">
        <v>5412</v>
      </c>
      <c r="G558" s="57" t="s">
        <v>5413</v>
      </c>
      <c r="H558" s="57" t="s">
        <v>4961</v>
      </c>
      <c r="I558" s="57" t="n">
        <v>428</v>
      </c>
      <c r="J558" s="57" t="n">
        <v>428</v>
      </c>
      <c r="K558" s="57" t="s">
        <v>4885</v>
      </c>
      <c r="L558" s="57" t="s">
        <v>5596</v>
      </c>
      <c r="M558" s="58" t="n">
        <v>4.16539397896527</v>
      </c>
    </row>
    <row r="559" customFormat="false" ht="15" hidden="false" customHeight="true" outlineLevel="0" collapsed="false">
      <c r="B559" s="57" t="s">
        <v>4679</v>
      </c>
      <c r="C559" s="57" t="s">
        <v>278</v>
      </c>
      <c r="D559" s="57" t="s">
        <v>5016</v>
      </c>
      <c r="E559" s="57" t="s">
        <v>5432</v>
      </c>
      <c r="F559" s="57" t="s">
        <v>5412</v>
      </c>
      <c r="G559" s="57" t="s">
        <v>5413</v>
      </c>
      <c r="H559" s="57" t="s">
        <v>4961</v>
      </c>
      <c r="I559" s="57" t="n">
        <v>428</v>
      </c>
      <c r="J559" s="57" t="n">
        <v>428</v>
      </c>
      <c r="K559" s="57" t="s">
        <v>4885</v>
      </c>
      <c r="L559" s="57" t="s">
        <v>5442</v>
      </c>
      <c r="M559" s="58" t="n">
        <v>3.29356873315253</v>
      </c>
    </row>
    <row r="560" customFormat="false" ht="15" hidden="false" customHeight="true" outlineLevel="0" collapsed="false">
      <c r="B560" s="57" t="s">
        <v>4679</v>
      </c>
      <c r="C560" s="57" t="s">
        <v>278</v>
      </c>
      <c r="D560" s="57" t="s">
        <v>5016</v>
      </c>
      <c r="E560" s="57" t="s">
        <v>5432</v>
      </c>
      <c r="F560" s="57" t="s">
        <v>5412</v>
      </c>
      <c r="G560" s="57" t="s">
        <v>5413</v>
      </c>
      <c r="H560" s="57" t="s">
        <v>4961</v>
      </c>
      <c r="I560" s="57" t="n">
        <v>428</v>
      </c>
      <c r="J560" s="57" t="n">
        <v>428</v>
      </c>
      <c r="K560" s="57" t="s">
        <v>4885</v>
      </c>
      <c r="L560" s="57" t="s">
        <v>5562</v>
      </c>
      <c r="M560" s="58" t="n">
        <v>4.293125434925</v>
      </c>
    </row>
    <row r="561" customFormat="false" ht="15" hidden="false" customHeight="true" outlineLevel="0" collapsed="false">
      <c r="B561" s="57" t="s">
        <v>4679</v>
      </c>
      <c r="C561" s="57" t="s">
        <v>278</v>
      </c>
      <c r="D561" s="57" t="s">
        <v>5016</v>
      </c>
      <c r="E561" s="57" t="s">
        <v>5432</v>
      </c>
      <c r="F561" s="57" t="s">
        <v>5412</v>
      </c>
      <c r="G561" s="57" t="s">
        <v>5413</v>
      </c>
      <c r="H561" s="57" t="s">
        <v>4961</v>
      </c>
      <c r="I561" s="57" t="n">
        <v>429</v>
      </c>
      <c r="J561" s="57" t="n">
        <v>429</v>
      </c>
      <c r="K561" s="57" t="s">
        <v>4838</v>
      </c>
      <c r="L561" s="57" t="s">
        <v>281</v>
      </c>
      <c r="M561" s="58" t="n">
        <v>3.70542912494628</v>
      </c>
    </row>
    <row r="562" customFormat="false" ht="15" hidden="false" customHeight="true" outlineLevel="0" collapsed="false">
      <c r="B562" s="57" t="s">
        <v>4679</v>
      </c>
      <c r="C562" s="57" t="s">
        <v>278</v>
      </c>
      <c r="D562" s="57" t="s">
        <v>5016</v>
      </c>
      <c r="E562" s="57" t="s">
        <v>5432</v>
      </c>
      <c r="F562" s="57" t="s">
        <v>5412</v>
      </c>
      <c r="G562" s="57" t="s">
        <v>5413</v>
      </c>
      <c r="H562" s="57" t="s">
        <v>4961</v>
      </c>
      <c r="I562" s="57" t="n">
        <v>429</v>
      </c>
      <c r="J562" s="57" t="n">
        <v>429</v>
      </c>
      <c r="K562" s="57" t="s">
        <v>4838</v>
      </c>
      <c r="L562" s="57" t="s">
        <v>5414</v>
      </c>
      <c r="M562" s="58" t="n">
        <v>3.67785589712267</v>
      </c>
    </row>
    <row r="563" customFormat="false" ht="15" hidden="false" customHeight="true" outlineLevel="0" collapsed="false">
      <c r="B563" s="57" t="s">
        <v>4679</v>
      </c>
      <c r="C563" s="57" t="s">
        <v>278</v>
      </c>
      <c r="D563" s="57" t="s">
        <v>5016</v>
      </c>
      <c r="E563" s="57" t="s">
        <v>5432</v>
      </c>
      <c r="F563" s="57" t="s">
        <v>5412</v>
      </c>
      <c r="G563" s="57" t="s">
        <v>5413</v>
      </c>
      <c r="H563" s="57" t="s">
        <v>4961</v>
      </c>
      <c r="I563" s="57" t="n">
        <v>429</v>
      </c>
      <c r="J563" s="57" t="n">
        <v>429</v>
      </c>
      <c r="K563" s="57" t="s">
        <v>4838</v>
      </c>
      <c r="L563" s="57" t="s">
        <v>5438</v>
      </c>
      <c r="M563" s="58" t="n">
        <v>3.74357275874265</v>
      </c>
    </row>
    <row r="564" customFormat="false" ht="15" hidden="false" customHeight="true" outlineLevel="0" collapsed="false">
      <c r="B564" s="57" t="s">
        <v>4679</v>
      </c>
      <c r="C564" s="57" t="s">
        <v>278</v>
      </c>
      <c r="D564" s="57" t="s">
        <v>5016</v>
      </c>
      <c r="E564" s="57" t="s">
        <v>5432</v>
      </c>
      <c r="F564" s="57" t="s">
        <v>5412</v>
      </c>
      <c r="G564" s="57" t="s">
        <v>5413</v>
      </c>
      <c r="H564" s="57" t="s">
        <v>4961</v>
      </c>
      <c r="I564" s="57" t="n">
        <v>509</v>
      </c>
      <c r="J564" s="57" t="n">
        <v>509</v>
      </c>
      <c r="K564" s="57" t="s">
        <v>261</v>
      </c>
      <c r="L564" s="57" t="s">
        <v>5414</v>
      </c>
      <c r="M564" s="58" t="n">
        <v>4.34531126618105</v>
      </c>
    </row>
    <row r="565" customFormat="false" ht="15" hidden="false" customHeight="true" outlineLevel="0" collapsed="false">
      <c r="B565" s="57" t="s">
        <v>4679</v>
      </c>
      <c r="C565" s="57" t="s">
        <v>309</v>
      </c>
      <c r="D565" s="57" t="s">
        <v>5028</v>
      </c>
      <c r="E565" s="57" t="s">
        <v>5418</v>
      </c>
      <c r="F565" s="57" t="s">
        <v>5455</v>
      </c>
      <c r="G565" s="57" t="s">
        <v>5413</v>
      </c>
      <c r="H565" s="57" t="s">
        <v>252</v>
      </c>
      <c r="I565" s="57" t="n">
        <v>4216</v>
      </c>
      <c r="J565" s="57" t="n">
        <v>4219</v>
      </c>
      <c r="K565" s="57" t="s">
        <v>252</v>
      </c>
      <c r="L565" s="57" t="s">
        <v>281</v>
      </c>
      <c r="M565" s="58" t="n">
        <v>4.21922469181248</v>
      </c>
    </row>
    <row r="566" customFormat="false" ht="15" hidden="false" customHeight="true" outlineLevel="0" collapsed="false">
      <c r="B566" s="57" t="s">
        <v>4679</v>
      </c>
      <c r="C566" s="57" t="s">
        <v>309</v>
      </c>
      <c r="D566" s="57" t="s">
        <v>5028</v>
      </c>
      <c r="E566" s="57" t="s">
        <v>5418</v>
      </c>
      <c r="F566" s="57" t="s">
        <v>5455</v>
      </c>
      <c r="G566" s="57" t="s">
        <v>5413</v>
      </c>
      <c r="H566" s="57" t="s">
        <v>252</v>
      </c>
      <c r="I566" s="57" t="n">
        <v>4216</v>
      </c>
      <c r="J566" s="57" t="n">
        <v>4219</v>
      </c>
      <c r="K566" s="57" t="s">
        <v>252</v>
      </c>
      <c r="L566" s="57" t="s">
        <v>5414</v>
      </c>
      <c r="M566" s="58" t="n">
        <v>4.37701759192262</v>
      </c>
    </row>
    <row r="567" customFormat="false" ht="15" hidden="false" customHeight="true" outlineLevel="0" collapsed="false">
      <c r="B567" s="57" t="s">
        <v>4679</v>
      </c>
      <c r="C567" s="57" t="s">
        <v>309</v>
      </c>
      <c r="D567" s="57" t="s">
        <v>5028</v>
      </c>
      <c r="E567" s="57" t="s">
        <v>5418</v>
      </c>
      <c r="F567" s="57" t="s">
        <v>5455</v>
      </c>
      <c r="G567" s="57" t="s">
        <v>5413</v>
      </c>
      <c r="H567" s="57" t="s">
        <v>252</v>
      </c>
      <c r="I567" s="57" t="n">
        <v>4216</v>
      </c>
      <c r="J567" s="57" t="n">
        <v>4219</v>
      </c>
      <c r="K567" s="57" t="s">
        <v>252</v>
      </c>
      <c r="L567" s="57" t="s">
        <v>5438</v>
      </c>
      <c r="M567" s="58" t="n">
        <v>3.71343143197773</v>
      </c>
    </row>
    <row r="568" customFormat="false" ht="15" hidden="false" customHeight="true" outlineLevel="0" collapsed="false">
      <c r="B568" s="57" t="s">
        <v>4679</v>
      </c>
      <c r="C568" s="57" t="s">
        <v>309</v>
      </c>
      <c r="D568" s="57" t="s">
        <v>5028</v>
      </c>
      <c r="E568" s="57" t="s">
        <v>5418</v>
      </c>
      <c r="F568" s="57" t="s">
        <v>5455</v>
      </c>
      <c r="G568" s="57" t="s">
        <v>5413</v>
      </c>
      <c r="H568" s="57" t="s">
        <v>252</v>
      </c>
      <c r="I568" s="57" t="n">
        <v>4216</v>
      </c>
      <c r="J568" s="57" t="n">
        <v>4219</v>
      </c>
      <c r="K568" s="57" t="s">
        <v>252</v>
      </c>
      <c r="L568" s="57" t="s">
        <v>5419</v>
      </c>
      <c r="M568" s="58" t="n">
        <v>4.04005061849479</v>
      </c>
    </row>
    <row r="569" customFormat="false" ht="15" hidden="false" customHeight="true" outlineLevel="0" collapsed="false">
      <c r="B569" s="57" t="s">
        <v>4679</v>
      </c>
      <c r="C569" s="57" t="s">
        <v>309</v>
      </c>
      <c r="D569" s="57" t="s">
        <v>5028</v>
      </c>
      <c r="E569" s="57" t="s">
        <v>5418</v>
      </c>
      <c r="F569" s="57" t="s">
        <v>5455</v>
      </c>
      <c r="G569" s="57" t="s">
        <v>5413</v>
      </c>
      <c r="H569" s="57" t="s">
        <v>252</v>
      </c>
      <c r="I569" s="57" t="n">
        <v>4217</v>
      </c>
      <c r="J569" s="57" t="n">
        <v>4220</v>
      </c>
      <c r="K569" s="57" t="s">
        <v>252</v>
      </c>
      <c r="L569" s="57" t="s">
        <v>5414</v>
      </c>
      <c r="M569" s="58" t="n">
        <v>4.46380969576435</v>
      </c>
    </row>
    <row r="570" customFormat="false" ht="15" hidden="false" customHeight="true" outlineLevel="0" collapsed="false">
      <c r="B570" s="57" t="s">
        <v>4679</v>
      </c>
      <c r="C570" s="57" t="s">
        <v>309</v>
      </c>
      <c r="D570" s="57" t="s">
        <v>5028</v>
      </c>
      <c r="E570" s="57" t="s">
        <v>5418</v>
      </c>
      <c r="F570" s="57" t="s">
        <v>5455</v>
      </c>
      <c r="G570" s="57" t="s">
        <v>5413</v>
      </c>
      <c r="H570" s="57" t="s">
        <v>252</v>
      </c>
      <c r="I570" s="57" t="n">
        <v>4217</v>
      </c>
      <c r="J570" s="57" t="n">
        <v>4220</v>
      </c>
      <c r="K570" s="57" t="s">
        <v>252</v>
      </c>
      <c r="L570" s="57" t="s">
        <v>5438</v>
      </c>
      <c r="M570" s="58" t="n">
        <v>3.97648550858669</v>
      </c>
    </row>
    <row r="571" customFormat="false" ht="15" hidden="false" customHeight="true" outlineLevel="0" collapsed="false">
      <c r="B571" s="57" t="s">
        <v>4679</v>
      </c>
      <c r="C571" s="57" t="s">
        <v>309</v>
      </c>
      <c r="D571" s="57" t="s">
        <v>5485</v>
      </c>
      <c r="E571" s="57" t="s">
        <v>5418</v>
      </c>
      <c r="F571" s="57" t="s">
        <v>5455</v>
      </c>
      <c r="G571" s="57" t="s">
        <v>5413</v>
      </c>
      <c r="H571" s="57" t="s">
        <v>252</v>
      </c>
      <c r="I571" s="57" t="n">
        <v>4216</v>
      </c>
      <c r="J571" s="57" t="n">
        <v>4219</v>
      </c>
      <c r="K571" s="57" t="s">
        <v>252</v>
      </c>
      <c r="L571" s="57" t="s">
        <v>281</v>
      </c>
      <c r="M571" s="58" t="n">
        <v>3.37749759437369</v>
      </c>
    </row>
    <row r="572" customFormat="false" ht="15" hidden="false" customHeight="true" outlineLevel="0" collapsed="false">
      <c r="B572" s="57" t="s">
        <v>4679</v>
      </c>
      <c r="C572" s="57" t="s">
        <v>309</v>
      </c>
      <c r="D572" s="57" t="s">
        <v>5485</v>
      </c>
      <c r="E572" s="57" t="s">
        <v>5418</v>
      </c>
      <c r="F572" s="57" t="s">
        <v>5455</v>
      </c>
      <c r="G572" s="57" t="s">
        <v>5413</v>
      </c>
      <c r="H572" s="57" t="s">
        <v>252</v>
      </c>
      <c r="I572" s="57" t="n">
        <v>4216</v>
      </c>
      <c r="J572" s="57" t="n">
        <v>4219</v>
      </c>
      <c r="K572" s="57" t="s">
        <v>252</v>
      </c>
      <c r="L572" s="57" t="s">
        <v>5414</v>
      </c>
      <c r="M572" s="58" t="n">
        <v>3.66365145722133</v>
      </c>
    </row>
    <row r="573" customFormat="false" ht="15" hidden="false" customHeight="true" outlineLevel="0" collapsed="false">
      <c r="B573" s="57" t="s">
        <v>4679</v>
      </c>
      <c r="C573" s="57" t="s">
        <v>309</v>
      </c>
      <c r="D573" s="57" t="s">
        <v>5485</v>
      </c>
      <c r="E573" s="57" t="s">
        <v>5418</v>
      </c>
      <c r="F573" s="57" t="s">
        <v>5455</v>
      </c>
      <c r="G573" s="57" t="s">
        <v>5413</v>
      </c>
      <c r="H573" s="57" t="s">
        <v>252</v>
      </c>
      <c r="I573" s="57" t="n">
        <v>4216</v>
      </c>
      <c r="J573" s="57" t="n">
        <v>4219</v>
      </c>
      <c r="K573" s="57" t="s">
        <v>252</v>
      </c>
      <c r="L573" s="57" t="s">
        <v>5438</v>
      </c>
      <c r="M573" s="58" t="n">
        <v>2.55821304820379</v>
      </c>
    </row>
    <row r="574" customFormat="false" ht="15" hidden="false" customHeight="true" outlineLevel="0" collapsed="false">
      <c r="B574" s="57" t="s">
        <v>4679</v>
      </c>
      <c r="C574" s="57" t="s">
        <v>309</v>
      </c>
      <c r="D574" s="57" t="s">
        <v>5485</v>
      </c>
      <c r="E574" s="57" t="s">
        <v>5418</v>
      </c>
      <c r="F574" s="57" t="s">
        <v>5455</v>
      </c>
      <c r="G574" s="57" t="s">
        <v>5413</v>
      </c>
      <c r="H574" s="57" t="s">
        <v>252</v>
      </c>
      <c r="I574" s="57" t="n">
        <v>4216</v>
      </c>
      <c r="J574" s="57" t="n">
        <v>4219</v>
      </c>
      <c r="K574" s="57" t="s">
        <v>252</v>
      </c>
      <c r="L574" s="57" t="s">
        <v>5419</v>
      </c>
      <c r="M574" s="58" t="n">
        <v>3.68622923866654</v>
      </c>
    </row>
    <row r="575" customFormat="false" ht="15" hidden="false" customHeight="true" outlineLevel="0" collapsed="false">
      <c r="B575" s="57" t="s">
        <v>4679</v>
      </c>
      <c r="C575" s="57" t="s">
        <v>309</v>
      </c>
      <c r="D575" s="57" t="s">
        <v>5426</v>
      </c>
      <c r="E575" s="57" t="s">
        <v>5418</v>
      </c>
      <c r="F575" s="57" t="s">
        <v>5455</v>
      </c>
      <c r="G575" s="57" t="s">
        <v>5413</v>
      </c>
      <c r="H575" s="57" t="s">
        <v>252</v>
      </c>
      <c r="I575" s="57" t="n">
        <v>4216</v>
      </c>
      <c r="J575" s="57" t="n">
        <v>4219</v>
      </c>
      <c r="K575" s="57" t="s">
        <v>252</v>
      </c>
      <c r="L575" s="57" t="s">
        <v>281</v>
      </c>
      <c r="M575" s="58" t="n">
        <v>3.79285762980894</v>
      </c>
    </row>
    <row r="576" customFormat="false" ht="15" hidden="false" customHeight="true" outlineLevel="0" collapsed="false">
      <c r="B576" s="57" t="s">
        <v>4679</v>
      </c>
      <c r="C576" s="57" t="s">
        <v>309</v>
      </c>
      <c r="D576" s="57" t="s">
        <v>5426</v>
      </c>
      <c r="E576" s="57" t="s">
        <v>5418</v>
      </c>
      <c r="F576" s="57" t="s">
        <v>5455</v>
      </c>
      <c r="G576" s="57" t="s">
        <v>5413</v>
      </c>
      <c r="H576" s="57" t="s">
        <v>252</v>
      </c>
      <c r="I576" s="57" t="n">
        <v>4216</v>
      </c>
      <c r="J576" s="57" t="n">
        <v>4219</v>
      </c>
      <c r="K576" s="57" t="s">
        <v>252</v>
      </c>
      <c r="L576" s="57" t="s">
        <v>5414</v>
      </c>
      <c r="M576" s="58" t="n">
        <v>3.82090185689189</v>
      </c>
    </row>
    <row r="577" customFormat="false" ht="15" hidden="false" customHeight="true" outlineLevel="0" collapsed="false">
      <c r="B577" s="57" t="s">
        <v>4679</v>
      </c>
      <c r="C577" s="57" t="s">
        <v>309</v>
      </c>
      <c r="D577" s="57" t="s">
        <v>5426</v>
      </c>
      <c r="E577" s="57" t="s">
        <v>5418</v>
      </c>
      <c r="F577" s="57" t="s">
        <v>5455</v>
      </c>
      <c r="G577" s="57" t="s">
        <v>5413</v>
      </c>
      <c r="H577" s="57" t="s">
        <v>252</v>
      </c>
      <c r="I577" s="57" t="n">
        <v>4216</v>
      </c>
      <c r="J577" s="57" t="n">
        <v>4219</v>
      </c>
      <c r="K577" s="57" t="s">
        <v>252</v>
      </c>
      <c r="L577" s="57" t="s">
        <v>5438</v>
      </c>
      <c r="M577" s="58" t="n">
        <v>3.81402163077243</v>
      </c>
    </row>
    <row r="578" customFormat="false" ht="15" hidden="false" customHeight="true" outlineLevel="0" collapsed="false">
      <c r="B578" s="57" t="s">
        <v>4679</v>
      </c>
      <c r="C578" s="57" t="s">
        <v>309</v>
      </c>
      <c r="D578" s="57" t="s">
        <v>5426</v>
      </c>
      <c r="E578" s="57" t="s">
        <v>5418</v>
      </c>
      <c r="F578" s="57" t="s">
        <v>5455</v>
      </c>
      <c r="G578" s="57" t="s">
        <v>5413</v>
      </c>
      <c r="H578" s="57" t="s">
        <v>252</v>
      </c>
      <c r="I578" s="57" t="n">
        <v>4216</v>
      </c>
      <c r="J578" s="57" t="n">
        <v>4219</v>
      </c>
      <c r="K578" s="57" t="s">
        <v>252</v>
      </c>
      <c r="L578" s="57" t="s">
        <v>5419</v>
      </c>
      <c r="M578" s="58" t="n">
        <v>3.23361856130249</v>
      </c>
    </row>
    <row r="579" customFormat="false" ht="15" hidden="false" customHeight="true" outlineLevel="0" collapsed="false">
      <c r="B579" s="57" t="s">
        <v>4679</v>
      </c>
      <c r="C579" s="57" t="s">
        <v>309</v>
      </c>
      <c r="D579" s="57" t="s">
        <v>5426</v>
      </c>
      <c r="E579" s="57" t="s">
        <v>5418</v>
      </c>
      <c r="F579" s="57" t="s">
        <v>5455</v>
      </c>
      <c r="G579" s="57" t="s">
        <v>5413</v>
      </c>
      <c r="H579" s="57" t="s">
        <v>252</v>
      </c>
      <c r="I579" s="57" t="n">
        <v>4216</v>
      </c>
      <c r="J579" s="57" t="n">
        <v>4219</v>
      </c>
      <c r="K579" s="57" t="s">
        <v>252</v>
      </c>
      <c r="L579" s="57" t="s">
        <v>5456</v>
      </c>
      <c r="M579" s="58" t="n">
        <v>3.7339535347939</v>
      </c>
    </row>
    <row r="580" customFormat="false" ht="15" hidden="false" customHeight="true" outlineLevel="0" collapsed="false">
      <c r="B580" s="57" t="s">
        <v>4679</v>
      </c>
      <c r="C580" s="57" t="s">
        <v>309</v>
      </c>
      <c r="D580" s="57" t="s">
        <v>5426</v>
      </c>
      <c r="E580" s="57" t="s">
        <v>5418</v>
      </c>
      <c r="F580" s="57" t="s">
        <v>5455</v>
      </c>
      <c r="G580" s="57" t="s">
        <v>5413</v>
      </c>
      <c r="H580" s="57" t="s">
        <v>252</v>
      </c>
      <c r="I580" s="57" t="n">
        <v>4216</v>
      </c>
      <c r="J580" s="57" t="n">
        <v>4219</v>
      </c>
      <c r="K580" s="57" t="s">
        <v>252</v>
      </c>
      <c r="L580" s="57" t="s">
        <v>5441</v>
      </c>
      <c r="M580" s="58" t="n">
        <v>4.42856432718324</v>
      </c>
    </row>
    <row r="581" customFormat="false" ht="15" hidden="false" customHeight="true" outlineLevel="0" collapsed="false">
      <c r="B581" s="57" t="s">
        <v>4679</v>
      </c>
      <c r="C581" s="57" t="s">
        <v>309</v>
      </c>
      <c r="D581" s="57" t="s">
        <v>5426</v>
      </c>
      <c r="E581" s="57" t="s">
        <v>5418</v>
      </c>
      <c r="F581" s="57" t="s">
        <v>5455</v>
      </c>
      <c r="G581" s="57" t="s">
        <v>5413</v>
      </c>
      <c r="H581" s="57" t="s">
        <v>252</v>
      </c>
      <c r="I581" s="57" t="n">
        <v>4216</v>
      </c>
      <c r="J581" s="57" t="n">
        <v>4219</v>
      </c>
      <c r="K581" s="57" t="s">
        <v>252</v>
      </c>
      <c r="L581" s="57" t="s">
        <v>5596</v>
      </c>
      <c r="M581" s="58" t="n">
        <v>3.96637744043604</v>
      </c>
    </row>
    <row r="582" customFormat="false" ht="15" hidden="false" customHeight="true" outlineLevel="0" collapsed="false">
      <c r="B582" s="57" t="s">
        <v>4679</v>
      </c>
      <c r="C582" s="57" t="s">
        <v>309</v>
      </c>
      <c r="D582" s="57" t="s">
        <v>5426</v>
      </c>
      <c r="E582" s="57" t="s">
        <v>5418</v>
      </c>
      <c r="F582" s="57" t="s">
        <v>5455</v>
      </c>
      <c r="G582" s="57" t="s">
        <v>5413</v>
      </c>
      <c r="H582" s="57" t="s">
        <v>252</v>
      </c>
      <c r="I582" s="57" t="n">
        <v>4216</v>
      </c>
      <c r="J582" s="57" t="n">
        <v>4219</v>
      </c>
      <c r="K582" s="57" t="s">
        <v>252</v>
      </c>
      <c r="L582" s="57" t="s">
        <v>5442</v>
      </c>
      <c r="M582" s="58" t="n">
        <v>3.97038096408896</v>
      </c>
    </row>
    <row r="583" customFormat="false" ht="15" hidden="false" customHeight="true" outlineLevel="0" collapsed="false">
      <c r="B583" s="57" t="s">
        <v>4679</v>
      </c>
      <c r="C583" s="57" t="s">
        <v>309</v>
      </c>
      <c r="D583" s="57" t="s">
        <v>5426</v>
      </c>
      <c r="E583" s="57" t="s">
        <v>5418</v>
      </c>
      <c r="F583" s="57" t="s">
        <v>5455</v>
      </c>
      <c r="G583" s="57" t="s">
        <v>5413</v>
      </c>
      <c r="H583" s="57" t="s">
        <v>252</v>
      </c>
      <c r="I583" s="57" t="n">
        <v>4217</v>
      </c>
      <c r="J583" s="57" t="n">
        <v>4220</v>
      </c>
      <c r="K583" s="57" t="s">
        <v>252</v>
      </c>
      <c r="L583" s="57" t="s">
        <v>281</v>
      </c>
      <c r="M583" s="58" t="n">
        <v>3.59994347177842</v>
      </c>
    </row>
    <row r="584" customFormat="false" ht="15" hidden="false" customHeight="true" outlineLevel="0" collapsed="false">
      <c r="B584" s="57" t="s">
        <v>4679</v>
      </c>
      <c r="C584" s="57" t="s">
        <v>309</v>
      </c>
      <c r="D584" s="57" t="s">
        <v>5426</v>
      </c>
      <c r="E584" s="57" t="s">
        <v>5418</v>
      </c>
      <c r="F584" s="57" t="s">
        <v>5455</v>
      </c>
      <c r="G584" s="57" t="s">
        <v>5413</v>
      </c>
      <c r="H584" s="57" t="s">
        <v>252</v>
      </c>
      <c r="I584" s="57" t="n">
        <v>4217</v>
      </c>
      <c r="J584" s="57" t="n">
        <v>4220</v>
      </c>
      <c r="K584" s="57" t="s">
        <v>252</v>
      </c>
      <c r="L584" s="57" t="s">
        <v>5414</v>
      </c>
      <c r="M584" s="58" t="n">
        <v>3.30704233417111</v>
      </c>
    </row>
    <row r="585" customFormat="false" ht="15" hidden="false" customHeight="true" outlineLevel="0" collapsed="false">
      <c r="B585" s="57" t="s">
        <v>4679</v>
      </c>
      <c r="C585" s="57" t="s">
        <v>309</v>
      </c>
      <c r="D585" s="57" t="s">
        <v>5426</v>
      </c>
      <c r="E585" s="57" t="s">
        <v>5418</v>
      </c>
      <c r="F585" s="57" t="s">
        <v>5455</v>
      </c>
      <c r="G585" s="57" t="s">
        <v>5413</v>
      </c>
      <c r="H585" s="57" t="s">
        <v>252</v>
      </c>
      <c r="I585" s="57" t="n">
        <v>4217</v>
      </c>
      <c r="J585" s="57" t="n">
        <v>4220</v>
      </c>
      <c r="K585" s="57" t="s">
        <v>252</v>
      </c>
      <c r="L585" s="57" t="s">
        <v>5438</v>
      </c>
      <c r="M585" s="58" t="n">
        <v>3.29785036046209</v>
      </c>
    </row>
    <row r="586" customFormat="false" ht="15" hidden="false" customHeight="true" outlineLevel="0" collapsed="false">
      <c r="B586" s="57" t="s">
        <v>4711</v>
      </c>
      <c r="C586" s="57" t="s">
        <v>350</v>
      </c>
      <c r="D586" s="57" t="s">
        <v>4795</v>
      </c>
      <c r="E586" s="57" t="s">
        <v>5440</v>
      </c>
      <c r="F586" s="57" t="s">
        <v>5412</v>
      </c>
      <c r="G586" s="57" t="s">
        <v>5413</v>
      </c>
      <c r="H586" s="57" t="s">
        <v>4961</v>
      </c>
      <c r="I586" s="57" t="n">
        <v>432</v>
      </c>
      <c r="J586" s="57" t="n">
        <v>432</v>
      </c>
      <c r="K586" s="57" t="s">
        <v>261</v>
      </c>
      <c r="L586" s="57" t="s">
        <v>5414</v>
      </c>
      <c r="M586" s="58" t="n">
        <v>4.43861971788528</v>
      </c>
    </row>
    <row r="587" customFormat="false" ht="15" hidden="false" customHeight="true" outlineLevel="0" collapsed="false">
      <c r="B587" s="57" t="s">
        <v>4711</v>
      </c>
      <c r="C587" s="57" t="s">
        <v>350</v>
      </c>
      <c r="D587" s="57" t="s">
        <v>4795</v>
      </c>
      <c r="E587" s="57" t="s">
        <v>5440</v>
      </c>
      <c r="F587" s="57" t="s">
        <v>5412</v>
      </c>
      <c r="G587" s="57" t="s">
        <v>5413</v>
      </c>
      <c r="H587" s="57" t="s">
        <v>4961</v>
      </c>
      <c r="I587" s="57" t="n">
        <v>432</v>
      </c>
      <c r="J587" s="57" t="n">
        <v>432</v>
      </c>
      <c r="K587" s="57" t="s">
        <v>261</v>
      </c>
      <c r="L587" s="57" t="s">
        <v>5438</v>
      </c>
      <c r="M587" s="58" t="n">
        <v>4.1466058409258</v>
      </c>
    </row>
    <row r="588" customFormat="false" ht="15" hidden="false" customHeight="true" outlineLevel="0" collapsed="false">
      <c r="B588" s="57" t="s">
        <v>4711</v>
      </c>
      <c r="C588" s="57" t="s">
        <v>350</v>
      </c>
      <c r="D588" s="57" t="s">
        <v>4840</v>
      </c>
      <c r="E588" s="57" t="s">
        <v>5440</v>
      </c>
      <c r="F588" s="57" t="s">
        <v>5412</v>
      </c>
      <c r="G588" s="57" t="s">
        <v>5413</v>
      </c>
      <c r="H588" s="57" t="s">
        <v>4961</v>
      </c>
      <c r="I588" s="57" t="n">
        <v>93</v>
      </c>
      <c r="J588" s="57" t="n">
        <v>93</v>
      </c>
      <c r="K588" s="57" t="s">
        <v>4885</v>
      </c>
      <c r="L588" s="57" t="s">
        <v>5414</v>
      </c>
      <c r="M588" s="58" t="n">
        <v>3.49882351655525</v>
      </c>
    </row>
    <row r="589" customFormat="false" ht="15" hidden="false" customHeight="true" outlineLevel="0" collapsed="false">
      <c r="B589" s="57" t="s">
        <v>4711</v>
      </c>
      <c r="C589" s="57" t="s">
        <v>350</v>
      </c>
      <c r="D589" s="57" t="s">
        <v>4838</v>
      </c>
      <c r="E589" s="57" t="s">
        <v>5440</v>
      </c>
      <c r="F589" s="57" t="s">
        <v>5412</v>
      </c>
      <c r="G589" s="57" t="s">
        <v>5413</v>
      </c>
      <c r="H589" s="57" t="s">
        <v>4961</v>
      </c>
      <c r="I589" s="57" t="n">
        <v>93</v>
      </c>
      <c r="J589" s="57" t="n">
        <v>93</v>
      </c>
      <c r="K589" s="57" t="s">
        <v>4885</v>
      </c>
      <c r="L589" s="57" t="s">
        <v>5414</v>
      </c>
      <c r="M589" s="58" t="n">
        <v>3.7265192874853</v>
      </c>
    </row>
    <row r="590" customFormat="false" ht="15" hidden="false" customHeight="true" outlineLevel="0" collapsed="false">
      <c r="B590" s="57" t="s">
        <v>4711</v>
      </c>
      <c r="C590" s="57" t="s">
        <v>350</v>
      </c>
      <c r="D590" s="57" t="s">
        <v>5028</v>
      </c>
      <c r="E590" s="57" t="s">
        <v>5440</v>
      </c>
      <c r="F590" s="57" t="s">
        <v>5412</v>
      </c>
      <c r="G590" s="57" t="s">
        <v>5413</v>
      </c>
      <c r="H590" s="57" t="s">
        <v>4961</v>
      </c>
      <c r="I590" s="57" t="n">
        <v>93</v>
      </c>
      <c r="J590" s="57" t="n">
        <v>93</v>
      </c>
      <c r="K590" s="57" t="s">
        <v>4885</v>
      </c>
      <c r="L590" s="57" t="s">
        <v>5414</v>
      </c>
      <c r="M590" s="58" t="n">
        <v>3.38900191796937</v>
      </c>
    </row>
    <row r="591" customFormat="false" ht="15" hidden="false" customHeight="true" outlineLevel="0" collapsed="false">
      <c r="B591" s="57" t="s">
        <v>4711</v>
      </c>
      <c r="C591" s="57" t="s">
        <v>357</v>
      </c>
      <c r="D591" s="57" t="s">
        <v>4795</v>
      </c>
      <c r="E591" s="57" t="s">
        <v>5417</v>
      </c>
      <c r="F591" s="57" t="s">
        <v>5455</v>
      </c>
      <c r="G591" s="57" t="s">
        <v>5413</v>
      </c>
      <c r="H591" s="57" t="s">
        <v>252</v>
      </c>
      <c r="I591" s="57" t="n">
        <v>2613</v>
      </c>
      <c r="J591" s="57" t="n">
        <v>2613</v>
      </c>
      <c r="K591" s="57" t="s">
        <v>4838</v>
      </c>
      <c r="L591" s="57" t="s">
        <v>5442</v>
      </c>
      <c r="M591" s="58" t="n">
        <v>3.78328878094179</v>
      </c>
    </row>
    <row r="592" customFormat="false" ht="15" hidden="false" customHeight="true" outlineLevel="0" collapsed="false">
      <c r="B592" s="57" t="s">
        <v>4711</v>
      </c>
      <c r="C592" s="57" t="s">
        <v>357</v>
      </c>
      <c r="D592" s="57" t="s">
        <v>4795</v>
      </c>
      <c r="E592" s="57" t="s">
        <v>5417</v>
      </c>
      <c r="F592" s="57" t="s">
        <v>5455</v>
      </c>
      <c r="G592" s="57" t="s">
        <v>5413</v>
      </c>
      <c r="H592" s="57" t="s">
        <v>252</v>
      </c>
      <c r="I592" s="57" t="n">
        <v>2614</v>
      </c>
      <c r="J592" s="57" t="n">
        <v>2614</v>
      </c>
      <c r="K592" s="57" t="s">
        <v>4838</v>
      </c>
      <c r="L592" s="57" t="s">
        <v>281</v>
      </c>
      <c r="M592" s="58" t="n">
        <v>4.25796312806959</v>
      </c>
    </row>
    <row r="593" customFormat="false" ht="15" hidden="false" customHeight="true" outlineLevel="0" collapsed="false">
      <c r="B593" s="57" t="s">
        <v>4711</v>
      </c>
      <c r="C593" s="57" t="s">
        <v>357</v>
      </c>
      <c r="D593" s="57" t="s">
        <v>4795</v>
      </c>
      <c r="E593" s="57" t="s">
        <v>5417</v>
      </c>
      <c r="F593" s="57" t="s">
        <v>5455</v>
      </c>
      <c r="G593" s="57" t="s">
        <v>5413</v>
      </c>
      <c r="H593" s="57" t="s">
        <v>252</v>
      </c>
      <c r="I593" s="57" t="n">
        <v>2614</v>
      </c>
      <c r="J593" s="57" t="n">
        <v>2614</v>
      </c>
      <c r="K593" s="57" t="s">
        <v>4838</v>
      </c>
      <c r="L593" s="57" t="s">
        <v>5414</v>
      </c>
      <c r="M593" s="58" t="n">
        <v>3.4759707996472</v>
      </c>
    </row>
    <row r="594" customFormat="false" ht="15" hidden="false" customHeight="true" outlineLevel="0" collapsed="false">
      <c r="B594" s="57" t="s">
        <v>4711</v>
      </c>
      <c r="C594" s="57" t="s">
        <v>357</v>
      </c>
      <c r="D594" s="57" t="s">
        <v>4840</v>
      </c>
      <c r="E594" s="57" t="s">
        <v>5417</v>
      </c>
      <c r="F594" s="57" t="s">
        <v>5455</v>
      </c>
      <c r="G594" s="57" t="s">
        <v>5413</v>
      </c>
      <c r="H594" s="57" t="s">
        <v>252</v>
      </c>
      <c r="I594" s="57" t="n">
        <v>2613</v>
      </c>
      <c r="J594" s="57" t="n">
        <v>2613</v>
      </c>
      <c r="K594" s="57" t="s">
        <v>4838</v>
      </c>
      <c r="L594" s="57" t="s">
        <v>5441</v>
      </c>
      <c r="M594" s="58" t="n">
        <v>4.43420015335348</v>
      </c>
    </row>
    <row r="595" customFormat="false" ht="15" hidden="false" customHeight="true" outlineLevel="0" collapsed="false">
      <c r="B595" s="57" t="s">
        <v>4711</v>
      </c>
      <c r="C595" s="57" t="s">
        <v>357</v>
      </c>
      <c r="D595" s="57" t="s">
        <v>4840</v>
      </c>
      <c r="E595" s="57" t="s">
        <v>5417</v>
      </c>
      <c r="F595" s="57" t="s">
        <v>5455</v>
      </c>
      <c r="G595" s="57" t="s">
        <v>5413</v>
      </c>
      <c r="H595" s="57" t="s">
        <v>252</v>
      </c>
      <c r="I595" s="57" t="n">
        <v>2613</v>
      </c>
      <c r="J595" s="57" t="n">
        <v>2613</v>
      </c>
      <c r="K595" s="57" t="s">
        <v>4838</v>
      </c>
      <c r="L595" s="57" t="s">
        <v>5442</v>
      </c>
      <c r="M595" s="58" t="n">
        <v>3.81963152673133</v>
      </c>
    </row>
    <row r="596" customFormat="false" ht="15" hidden="false" customHeight="true" outlineLevel="0" collapsed="false">
      <c r="B596" s="57" t="s">
        <v>4711</v>
      </c>
      <c r="C596" s="57" t="s">
        <v>357</v>
      </c>
      <c r="D596" s="57" t="s">
        <v>4840</v>
      </c>
      <c r="E596" s="57" t="s">
        <v>5417</v>
      </c>
      <c r="F596" s="57" t="s">
        <v>5455</v>
      </c>
      <c r="G596" s="57" t="s">
        <v>5413</v>
      </c>
      <c r="H596" s="57" t="s">
        <v>252</v>
      </c>
      <c r="I596" s="57" t="n">
        <v>2614</v>
      </c>
      <c r="J596" s="57" t="n">
        <v>2614</v>
      </c>
      <c r="K596" s="57" t="s">
        <v>4838</v>
      </c>
      <c r="L596" s="57" t="s">
        <v>5414</v>
      </c>
      <c r="M596" s="58" t="n">
        <v>4.28939692730807</v>
      </c>
    </row>
    <row r="597" customFormat="false" ht="15" hidden="false" customHeight="true" outlineLevel="0" collapsed="false">
      <c r="B597" s="57" t="s">
        <v>4711</v>
      </c>
      <c r="C597" s="57" t="s">
        <v>357</v>
      </c>
      <c r="D597" s="57" t="s">
        <v>4866</v>
      </c>
      <c r="E597" s="57" t="s">
        <v>5417</v>
      </c>
      <c r="F597" s="57" t="s">
        <v>5455</v>
      </c>
      <c r="G597" s="57" t="s">
        <v>5413</v>
      </c>
      <c r="H597" s="57" t="s">
        <v>252</v>
      </c>
      <c r="I597" s="57" t="n">
        <v>2395</v>
      </c>
      <c r="J597" s="57" t="n">
        <v>2395</v>
      </c>
      <c r="K597" s="57" t="s">
        <v>252</v>
      </c>
      <c r="L597" s="57" t="s">
        <v>5499</v>
      </c>
      <c r="M597" s="58" t="n">
        <v>4.25111914676594</v>
      </c>
    </row>
    <row r="598" customFormat="false" ht="15" hidden="false" customHeight="true" outlineLevel="0" collapsed="false">
      <c r="B598" s="57" t="s">
        <v>4711</v>
      </c>
      <c r="C598" s="57" t="s">
        <v>357</v>
      </c>
      <c r="D598" s="57" t="s">
        <v>5028</v>
      </c>
      <c r="E598" s="57" t="s">
        <v>5417</v>
      </c>
      <c r="F598" s="57" t="s">
        <v>5455</v>
      </c>
      <c r="G598" s="57" t="s">
        <v>5413</v>
      </c>
      <c r="H598" s="57" t="s">
        <v>252</v>
      </c>
      <c r="I598" s="57" t="n">
        <v>2613</v>
      </c>
      <c r="J598" s="57" t="n">
        <v>2613</v>
      </c>
      <c r="K598" s="57" t="s">
        <v>4838</v>
      </c>
      <c r="L598" s="57" t="s">
        <v>5441</v>
      </c>
      <c r="M598" s="58" t="n">
        <v>4.42002194564686</v>
      </c>
    </row>
    <row r="599" customFormat="false" ht="15" hidden="false" customHeight="true" outlineLevel="0" collapsed="false">
      <c r="B599" s="57" t="s">
        <v>4711</v>
      </c>
      <c r="C599" s="57" t="s">
        <v>357</v>
      </c>
      <c r="D599" s="57" t="s">
        <v>5028</v>
      </c>
      <c r="E599" s="57" t="s">
        <v>5417</v>
      </c>
      <c r="F599" s="57" t="s">
        <v>5455</v>
      </c>
      <c r="G599" s="57" t="s">
        <v>5413</v>
      </c>
      <c r="H599" s="57" t="s">
        <v>252</v>
      </c>
      <c r="I599" s="57" t="n">
        <v>2613</v>
      </c>
      <c r="J599" s="57" t="n">
        <v>2613</v>
      </c>
      <c r="K599" s="57" t="s">
        <v>4838</v>
      </c>
      <c r="L599" s="57" t="s">
        <v>5596</v>
      </c>
      <c r="M599" s="58" t="n">
        <v>4.43574300427784</v>
      </c>
    </row>
    <row r="600" customFormat="false" ht="15" hidden="false" customHeight="true" outlineLevel="0" collapsed="false">
      <c r="B600" s="57" t="s">
        <v>4711</v>
      </c>
      <c r="C600" s="57" t="s">
        <v>357</v>
      </c>
      <c r="D600" s="57" t="s">
        <v>5028</v>
      </c>
      <c r="E600" s="57" t="s">
        <v>5417</v>
      </c>
      <c r="F600" s="57" t="s">
        <v>5455</v>
      </c>
      <c r="G600" s="57" t="s">
        <v>5413</v>
      </c>
      <c r="H600" s="57" t="s">
        <v>252</v>
      </c>
      <c r="I600" s="57" t="n">
        <v>2613</v>
      </c>
      <c r="J600" s="57" t="n">
        <v>2613</v>
      </c>
      <c r="K600" s="57" t="s">
        <v>4838</v>
      </c>
      <c r="L600" s="57" t="s">
        <v>5442</v>
      </c>
      <c r="M600" s="58" t="n">
        <v>3.52737040867554</v>
      </c>
    </row>
    <row r="601" customFormat="false" ht="15" hidden="false" customHeight="true" outlineLevel="0" collapsed="false">
      <c r="B601" s="57" t="s">
        <v>4711</v>
      </c>
      <c r="C601" s="57" t="s">
        <v>357</v>
      </c>
      <c r="D601" s="57" t="s">
        <v>5028</v>
      </c>
      <c r="E601" s="57" t="s">
        <v>5417</v>
      </c>
      <c r="F601" s="57" t="s">
        <v>5455</v>
      </c>
      <c r="G601" s="57" t="s">
        <v>5413</v>
      </c>
      <c r="H601" s="57" t="s">
        <v>252</v>
      </c>
      <c r="I601" s="57" t="n">
        <v>2613</v>
      </c>
      <c r="J601" s="57" t="n">
        <v>2613</v>
      </c>
      <c r="K601" s="57" t="s">
        <v>4838</v>
      </c>
      <c r="L601" s="57" t="s">
        <v>5422</v>
      </c>
      <c r="M601" s="58" t="n">
        <v>4.05212006238708</v>
      </c>
    </row>
    <row r="602" customFormat="false" ht="15" hidden="false" customHeight="true" outlineLevel="0" collapsed="false">
      <c r="B602" s="57" t="s">
        <v>4711</v>
      </c>
      <c r="C602" s="57" t="s">
        <v>357</v>
      </c>
      <c r="D602" s="57" t="s">
        <v>5028</v>
      </c>
      <c r="E602" s="57" t="s">
        <v>5417</v>
      </c>
      <c r="F602" s="57" t="s">
        <v>5455</v>
      </c>
      <c r="G602" s="57" t="s">
        <v>5413</v>
      </c>
      <c r="H602" s="57" t="s">
        <v>252</v>
      </c>
      <c r="I602" s="57" t="n">
        <v>2614</v>
      </c>
      <c r="J602" s="57" t="n">
        <v>2614</v>
      </c>
      <c r="K602" s="57" t="s">
        <v>4838</v>
      </c>
      <c r="L602" s="57" t="s">
        <v>281</v>
      </c>
      <c r="M602" s="58" t="n">
        <v>4.49121832023339</v>
      </c>
    </row>
    <row r="603" customFormat="false" ht="15" hidden="false" customHeight="true" outlineLevel="0" collapsed="false">
      <c r="B603" s="57" t="s">
        <v>4711</v>
      </c>
      <c r="C603" s="57" t="s">
        <v>357</v>
      </c>
      <c r="D603" s="57" t="s">
        <v>5028</v>
      </c>
      <c r="E603" s="57" t="s">
        <v>5417</v>
      </c>
      <c r="F603" s="57" t="s">
        <v>5455</v>
      </c>
      <c r="G603" s="57" t="s">
        <v>5413</v>
      </c>
      <c r="H603" s="57" t="s">
        <v>252</v>
      </c>
      <c r="I603" s="57" t="n">
        <v>2614</v>
      </c>
      <c r="J603" s="57" t="n">
        <v>2614</v>
      </c>
      <c r="K603" s="57" t="s">
        <v>4838</v>
      </c>
      <c r="L603" s="57" t="s">
        <v>5414</v>
      </c>
      <c r="M603" s="58" t="n">
        <v>4.08863412400766</v>
      </c>
    </row>
    <row r="604" customFormat="false" ht="15" hidden="false" customHeight="true" outlineLevel="0" collapsed="false">
      <c r="B604" s="57" t="s">
        <v>4711</v>
      </c>
      <c r="C604" s="57" t="s">
        <v>357</v>
      </c>
      <c r="D604" s="57" t="s">
        <v>5028</v>
      </c>
      <c r="E604" s="57" t="s">
        <v>5417</v>
      </c>
      <c r="F604" s="57" t="s">
        <v>5455</v>
      </c>
      <c r="G604" s="57" t="s">
        <v>5413</v>
      </c>
      <c r="H604" s="57" t="s">
        <v>252</v>
      </c>
      <c r="I604" s="57" t="n">
        <v>2807</v>
      </c>
      <c r="J604" s="57" t="n">
        <v>2807</v>
      </c>
      <c r="K604" s="57" t="s">
        <v>252</v>
      </c>
      <c r="L604" s="57" t="s">
        <v>5441</v>
      </c>
      <c r="M604" s="58" t="n">
        <v>3.96701714137968</v>
      </c>
    </row>
    <row r="605" customFormat="false" ht="15" hidden="false" customHeight="true" outlineLevel="0" collapsed="false">
      <c r="B605" s="57" t="s">
        <v>4711</v>
      </c>
      <c r="C605" s="57" t="s">
        <v>357</v>
      </c>
      <c r="D605" s="57" t="s">
        <v>5028</v>
      </c>
      <c r="E605" s="57" t="s">
        <v>5417</v>
      </c>
      <c r="F605" s="57" t="s">
        <v>5455</v>
      </c>
      <c r="G605" s="57" t="s">
        <v>5413</v>
      </c>
      <c r="H605" s="57" t="s">
        <v>252</v>
      </c>
      <c r="I605" s="57" t="n">
        <v>2807</v>
      </c>
      <c r="J605" s="57" t="n">
        <v>2807</v>
      </c>
      <c r="K605" s="57" t="s">
        <v>252</v>
      </c>
      <c r="L605" s="57" t="s">
        <v>5444</v>
      </c>
      <c r="M605" s="58" t="n">
        <v>3.78480158000391</v>
      </c>
    </row>
    <row r="606" customFormat="false" ht="15" hidden="false" customHeight="true" outlineLevel="0" collapsed="false">
      <c r="B606" s="57" t="s">
        <v>4711</v>
      </c>
      <c r="C606" s="57" t="s">
        <v>357</v>
      </c>
      <c r="D606" s="57" t="s">
        <v>5480</v>
      </c>
      <c r="E606" s="57" t="s">
        <v>5417</v>
      </c>
      <c r="F606" s="57" t="s">
        <v>5455</v>
      </c>
      <c r="G606" s="57" t="s">
        <v>5413</v>
      </c>
      <c r="H606" s="57" t="s">
        <v>252</v>
      </c>
      <c r="I606" s="57" t="n">
        <v>2395</v>
      </c>
      <c r="J606" s="57" t="n">
        <v>2395</v>
      </c>
      <c r="K606" s="57" t="s">
        <v>252</v>
      </c>
      <c r="L606" s="57" t="s">
        <v>5499</v>
      </c>
      <c r="M606" s="58" t="n">
        <v>4.17455794066867</v>
      </c>
    </row>
    <row r="607" customFormat="false" ht="15" hidden="false" customHeight="true" outlineLevel="0" collapsed="false">
      <c r="B607" s="57" t="s">
        <v>4711</v>
      </c>
      <c r="C607" s="57" t="s">
        <v>357</v>
      </c>
      <c r="D607" s="57" t="s">
        <v>5480</v>
      </c>
      <c r="E607" s="57" t="s">
        <v>5417</v>
      </c>
      <c r="F607" s="57" t="s">
        <v>5455</v>
      </c>
      <c r="G607" s="57" t="s">
        <v>5413</v>
      </c>
      <c r="H607" s="57" t="s">
        <v>252</v>
      </c>
      <c r="I607" s="57" t="n">
        <v>2614</v>
      </c>
      <c r="J607" s="57" t="n">
        <v>2614</v>
      </c>
      <c r="K607" s="57" t="s">
        <v>4838</v>
      </c>
      <c r="L607" s="57" t="s">
        <v>5414</v>
      </c>
      <c r="M607" s="58" t="n">
        <v>4.42387262474858</v>
      </c>
    </row>
    <row r="608" customFormat="false" ht="15" hidden="false" customHeight="true" outlineLevel="0" collapsed="false">
      <c r="B608" s="57" t="s">
        <v>4711</v>
      </c>
      <c r="C608" s="57" t="s">
        <v>357</v>
      </c>
      <c r="D608" s="57" t="s">
        <v>5480</v>
      </c>
      <c r="E608" s="57" t="s">
        <v>5417</v>
      </c>
      <c r="F608" s="57" t="s">
        <v>5455</v>
      </c>
      <c r="G608" s="57" t="s">
        <v>5413</v>
      </c>
      <c r="H608" s="57" t="s">
        <v>252</v>
      </c>
      <c r="I608" s="57" t="n">
        <v>2807</v>
      </c>
      <c r="J608" s="57" t="n">
        <v>2807</v>
      </c>
      <c r="K608" s="57" t="s">
        <v>252</v>
      </c>
      <c r="L608" s="57" t="s">
        <v>5441</v>
      </c>
      <c r="M608" s="58" t="n">
        <v>3.7235103061493</v>
      </c>
    </row>
    <row r="609" customFormat="false" ht="15" hidden="false" customHeight="true" outlineLevel="0" collapsed="false">
      <c r="B609" s="57" t="s">
        <v>4711</v>
      </c>
      <c r="C609" s="57" t="s">
        <v>357</v>
      </c>
      <c r="D609" s="57" t="s">
        <v>5480</v>
      </c>
      <c r="E609" s="57" t="s">
        <v>5417</v>
      </c>
      <c r="F609" s="57" t="s">
        <v>5455</v>
      </c>
      <c r="G609" s="57" t="s">
        <v>5413</v>
      </c>
      <c r="H609" s="57" t="s">
        <v>252</v>
      </c>
      <c r="I609" s="57" t="n">
        <v>2807</v>
      </c>
      <c r="J609" s="57" t="n">
        <v>2807</v>
      </c>
      <c r="K609" s="57" t="s">
        <v>252</v>
      </c>
      <c r="L609" s="57" t="s">
        <v>5444</v>
      </c>
      <c r="M609" s="58" t="n">
        <v>3.11301702533088</v>
      </c>
    </row>
    <row r="610" customFormat="false" ht="15" hidden="false" customHeight="true" outlineLevel="0" collapsed="false">
      <c r="B610" s="57" t="s">
        <v>4711</v>
      </c>
      <c r="C610" s="57" t="s">
        <v>357</v>
      </c>
      <c r="D610" s="57" t="s">
        <v>5480</v>
      </c>
      <c r="E610" s="57" t="s">
        <v>5417</v>
      </c>
      <c r="F610" s="57" t="s">
        <v>5455</v>
      </c>
      <c r="G610" s="57" t="s">
        <v>5413</v>
      </c>
      <c r="H610" s="57" t="s">
        <v>252</v>
      </c>
      <c r="I610" s="57" t="n">
        <v>2807</v>
      </c>
      <c r="J610" s="57" t="n">
        <v>2807</v>
      </c>
      <c r="K610" s="57" t="s">
        <v>252</v>
      </c>
      <c r="L610" s="57" t="s">
        <v>5597</v>
      </c>
      <c r="M610" s="58" t="n">
        <v>4.28812103373959</v>
      </c>
    </row>
    <row r="611" customFormat="false" ht="15" hidden="false" customHeight="true" outlineLevel="0" collapsed="false">
      <c r="B611" s="57" t="s">
        <v>4711</v>
      </c>
      <c r="C611" s="57" t="s">
        <v>357</v>
      </c>
      <c r="D611" s="57" t="s">
        <v>5480</v>
      </c>
      <c r="E611" s="57" t="s">
        <v>5417</v>
      </c>
      <c r="F611" s="57" t="s">
        <v>5455</v>
      </c>
      <c r="G611" s="57" t="s">
        <v>5413</v>
      </c>
      <c r="H611" s="57" t="s">
        <v>252</v>
      </c>
      <c r="I611" s="57" t="n">
        <v>2807</v>
      </c>
      <c r="J611" s="57" t="n">
        <v>2807</v>
      </c>
      <c r="K611" s="57" t="s">
        <v>252</v>
      </c>
      <c r="L611" s="57" t="s">
        <v>5422</v>
      </c>
      <c r="M611" s="58" t="n">
        <v>3.77922399442002</v>
      </c>
    </row>
    <row r="612" customFormat="false" ht="15" hidden="false" customHeight="true" outlineLevel="0" collapsed="false">
      <c r="B612" s="57" t="s">
        <v>4711</v>
      </c>
      <c r="C612" s="57" t="s">
        <v>357</v>
      </c>
      <c r="D612" s="57" t="s">
        <v>5480</v>
      </c>
      <c r="E612" s="57" t="s">
        <v>5417</v>
      </c>
      <c r="F612" s="57" t="s">
        <v>5455</v>
      </c>
      <c r="G612" s="57" t="s">
        <v>5413</v>
      </c>
      <c r="H612" s="57" t="s">
        <v>252</v>
      </c>
      <c r="I612" s="57" t="n">
        <v>2807</v>
      </c>
      <c r="J612" s="57" t="n">
        <v>2807</v>
      </c>
      <c r="K612" s="57" t="s">
        <v>252</v>
      </c>
      <c r="L612" s="57" t="s">
        <v>5562</v>
      </c>
      <c r="M612" s="58" t="n">
        <v>3.59638860525388</v>
      </c>
    </row>
    <row r="613" customFormat="false" ht="15" hidden="false" customHeight="true" outlineLevel="0" collapsed="false">
      <c r="B613" s="57" t="s">
        <v>4711</v>
      </c>
      <c r="C613" s="57" t="s">
        <v>357</v>
      </c>
      <c r="D613" s="57" t="s">
        <v>5426</v>
      </c>
      <c r="E613" s="57" t="s">
        <v>5417</v>
      </c>
      <c r="F613" s="57" t="s">
        <v>5455</v>
      </c>
      <c r="G613" s="57" t="s">
        <v>5413</v>
      </c>
      <c r="H613" s="57" t="s">
        <v>252</v>
      </c>
      <c r="I613" s="57" t="n">
        <v>2613</v>
      </c>
      <c r="J613" s="57" t="n">
        <v>2613</v>
      </c>
      <c r="K613" s="57" t="s">
        <v>4838</v>
      </c>
      <c r="L613" s="57" t="s">
        <v>5441</v>
      </c>
      <c r="M613" s="58" t="n">
        <v>4.40814757012513</v>
      </c>
    </row>
    <row r="614" customFormat="false" ht="15" hidden="false" customHeight="true" outlineLevel="0" collapsed="false">
      <c r="B614" s="57" t="s">
        <v>4711</v>
      </c>
      <c r="C614" s="57" t="s">
        <v>357</v>
      </c>
      <c r="D614" s="57" t="s">
        <v>5426</v>
      </c>
      <c r="E614" s="57" t="s">
        <v>5417</v>
      </c>
      <c r="F614" s="57" t="s">
        <v>5455</v>
      </c>
      <c r="G614" s="57" t="s">
        <v>5413</v>
      </c>
      <c r="H614" s="57" t="s">
        <v>252</v>
      </c>
      <c r="I614" s="57" t="n">
        <v>2613</v>
      </c>
      <c r="J614" s="57" t="n">
        <v>2613</v>
      </c>
      <c r="K614" s="57" t="s">
        <v>4838</v>
      </c>
      <c r="L614" s="57" t="s">
        <v>5442</v>
      </c>
      <c r="M614" s="58" t="n">
        <v>4.23506139270731</v>
      </c>
    </row>
    <row r="615" customFormat="false" ht="15" hidden="false" customHeight="true" outlineLevel="0" collapsed="false">
      <c r="B615" s="57" t="s">
        <v>4711</v>
      </c>
      <c r="C615" s="57" t="s">
        <v>357</v>
      </c>
      <c r="D615" s="57" t="s">
        <v>5426</v>
      </c>
      <c r="E615" s="57" t="s">
        <v>5417</v>
      </c>
      <c r="F615" s="57" t="s">
        <v>5455</v>
      </c>
      <c r="G615" s="57" t="s">
        <v>5413</v>
      </c>
      <c r="H615" s="57" t="s">
        <v>252</v>
      </c>
      <c r="I615" s="57" t="n">
        <v>2613</v>
      </c>
      <c r="J615" s="57" t="n">
        <v>2613</v>
      </c>
      <c r="K615" s="57" t="s">
        <v>4838</v>
      </c>
      <c r="L615" s="57" t="s">
        <v>5422</v>
      </c>
      <c r="M615" s="58" t="n">
        <v>3.81192943271514</v>
      </c>
    </row>
    <row r="616" customFormat="false" ht="15" hidden="false" customHeight="true" outlineLevel="0" collapsed="false">
      <c r="B616" s="57" t="s">
        <v>4711</v>
      </c>
      <c r="C616" s="57" t="s">
        <v>357</v>
      </c>
      <c r="D616" s="57" t="s">
        <v>5426</v>
      </c>
      <c r="E616" s="57" t="s">
        <v>5417</v>
      </c>
      <c r="F616" s="57" t="s">
        <v>5455</v>
      </c>
      <c r="G616" s="57" t="s">
        <v>5413</v>
      </c>
      <c r="H616" s="57" t="s">
        <v>252</v>
      </c>
      <c r="I616" s="57" t="n">
        <v>2807</v>
      </c>
      <c r="J616" s="57" t="n">
        <v>2807</v>
      </c>
      <c r="K616" s="57" t="s">
        <v>252</v>
      </c>
      <c r="L616" s="57" t="s">
        <v>5456</v>
      </c>
      <c r="M616" s="58" t="n">
        <v>3.75283266346904</v>
      </c>
    </row>
    <row r="617" customFormat="false" ht="15" hidden="false" customHeight="true" outlineLevel="0" collapsed="false">
      <c r="B617" s="57" t="s">
        <v>4711</v>
      </c>
      <c r="C617" s="57" t="s">
        <v>357</v>
      </c>
      <c r="D617" s="57" t="s">
        <v>5426</v>
      </c>
      <c r="E617" s="57" t="s">
        <v>5417</v>
      </c>
      <c r="F617" s="57" t="s">
        <v>5455</v>
      </c>
      <c r="G617" s="57" t="s">
        <v>5413</v>
      </c>
      <c r="H617" s="57" t="s">
        <v>252</v>
      </c>
      <c r="I617" s="57" t="n">
        <v>2807</v>
      </c>
      <c r="J617" s="57" t="n">
        <v>2807</v>
      </c>
      <c r="K617" s="57" t="s">
        <v>252</v>
      </c>
      <c r="L617" s="57" t="s">
        <v>5441</v>
      </c>
      <c r="M617" s="58" t="n">
        <v>3.64134398265257</v>
      </c>
    </row>
    <row r="618" customFormat="false" ht="15" hidden="false" customHeight="true" outlineLevel="0" collapsed="false">
      <c r="B618" s="57" t="s">
        <v>4711</v>
      </c>
      <c r="C618" s="57" t="s">
        <v>357</v>
      </c>
      <c r="D618" s="57" t="s">
        <v>5426</v>
      </c>
      <c r="E618" s="57" t="s">
        <v>5417</v>
      </c>
      <c r="F618" s="57" t="s">
        <v>5455</v>
      </c>
      <c r="G618" s="57" t="s">
        <v>5413</v>
      </c>
      <c r="H618" s="57" t="s">
        <v>252</v>
      </c>
      <c r="I618" s="57" t="n">
        <v>2807</v>
      </c>
      <c r="J618" s="57" t="n">
        <v>2807</v>
      </c>
      <c r="K618" s="57" t="s">
        <v>252</v>
      </c>
      <c r="L618" s="57" t="s">
        <v>5444</v>
      </c>
      <c r="M618" s="58" t="n">
        <v>3.51932124137595</v>
      </c>
    </row>
    <row r="619" customFormat="false" ht="15" hidden="false" customHeight="true" outlineLevel="0" collapsed="false">
      <c r="B619" s="57" t="s">
        <v>4711</v>
      </c>
      <c r="C619" s="57" t="s">
        <v>337</v>
      </c>
      <c r="D619" s="57" t="s">
        <v>4838</v>
      </c>
      <c r="E619" s="57" t="s">
        <v>5432</v>
      </c>
      <c r="F619" s="57" t="s">
        <v>5412</v>
      </c>
      <c r="G619" s="57" t="s">
        <v>5413</v>
      </c>
      <c r="H619" s="57" t="s">
        <v>4961</v>
      </c>
      <c r="I619" s="57" t="n">
        <v>1417</v>
      </c>
      <c r="J619" s="57" t="n">
        <v>1417</v>
      </c>
      <c r="K619" s="57" t="s">
        <v>4838</v>
      </c>
      <c r="L619" s="57" t="s">
        <v>5441</v>
      </c>
      <c r="M619" s="58" t="n">
        <v>4.14227678939979</v>
      </c>
    </row>
    <row r="620" customFormat="false" ht="15" hidden="false" customHeight="true" outlineLevel="0" collapsed="false">
      <c r="B620" s="57" t="s">
        <v>4711</v>
      </c>
      <c r="C620" s="57" t="s">
        <v>337</v>
      </c>
      <c r="D620" s="57" t="s">
        <v>4838</v>
      </c>
      <c r="E620" s="57" t="s">
        <v>5432</v>
      </c>
      <c r="F620" s="57" t="s">
        <v>5412</v>
      </c>
      <c r="G620" s="57" t="s">
        <v>5413</v>
      </c>
      <c r="H620" s="57" t="s">
        <v>4961</v>
      </c>
      <c r="I620" s="57" t="n">
        <v>1417</v>
      </c>
      <c r="J620" s="57" t="n">
        <v>1417</v>
      </c>
      <c r="K620" s="57" t="s">
        <v>4838</v>
      </c>
      <c r="L620" s="57" t="s">
        <v>5444</v>
      </c>
      <c r="M620" s="58" t="n">
        <v>3.40821434185118</v>
      </c>
    </row>
    <row r="621" customFormat="false" ht="15" hidden="false" customHeight="true" outlineLevel="0" collapsed="false">
      <c r="B621" s="57" t="s">
        <v>4711</v>
      </c>
      <c r="C621" s="57" t="s">
        <v>337</v>
      </c>
      <c r="D621" s="57" t="s">
        <v>4838</v>
      </c>
      <c r="E621" s="57" t="s">
        <v>5432</v>
      </c>
      <c r="F621" s="57" t="s">
        <v>5412</v>
      </c>
      <c r="G621" s="57" t="s">
        <v>5413</v>
      </c>
      <c r="H621" s="57" t="s">
        <v>4961</v>
      </c>
      <c r="I621" s="57" t="n">
        <v>1417</v>
      </c>
      <c r="J621" s="57" t="n">
        <v>1417</v>
      </c>
      <c r="K621" s="57" t="s">
        <v>4838</v>
      </c>
      <c r="L621" s="57" t="s">
        <v>5422</v>
      </c>
      <c r="M621" s="58" t="n">
        <v>4.31182432387965</v>
      </c>
    </row>
    <row r="622" customFormat="false" ht="15" hidden="false" customHeight="true" outlineLevel="0" collapsed="false">
      <c r="B622" s="57" t="s">
        <v>4711</v>
      </c>
      <c r="C622" s="57" t="s">
        <v>337</v>
      </c>
      <c r="D622" s="57" t="s">
        <v>4838</v>
      </c>
      <c r="E622" s="57" t="s">
        <v>5432</v>
      </c>
      <c r="F622" s="57" t="s">
        <v>5412</v>
      </c>
      <c r="G622" s="57" t="s">
        <v>5413</v>
      </c>
      <c r="H622" s="57" t="s">
        <v>4961</v>
      </c>
      <c r="I622" s="57" t="n">
        <v>1417</v>
      </c>
      <c r="J622" s="57" t="n">
        <v>1417</v>
      </c>
      <c r="K622" s="57" t="s">
        <v>4838</v>
      </c>
      <c r="L622" s="57" t="s">
        <v>5562</v>
      </c>
      <c r="M622" s="58" t="n">
        <v>3.81538425325679</v>
      </c>
    </row>
    <row r="623" customFormat="false" ht="15" hidden="false" customHeight="true" outlineLevel="0" collapsed="false">
      <c r="B623" s="57" t="s">
        <v>4711</v>
      </c>
      <c r="C623" s="57" t="s">
        <v>337</v>
      </c>
      <c r="D623" s="57" t="s">
        <v>4866</v>
      </c>
      <c r="E623" s="57" t="s">
        <v>5432</v>
      </c>
      <c r="F623" s="57" t="s">
        <v>5412</v>
      </c>
      <c r="G623" s="57" t="s">
        <v>5413</v>
      </c>
      <c r="H623" s="57" t="s">
        <v>4961</v>
      </c>
      <c r="I623" s="57" t="n">
        <v>1417</v>
      </c>
      <c r="J623" s="57" t="n">
        <v>1417</v>
      </c>
      <c r="K623" s="57" t="s">
        <v>4838</v>
      </c>
      <c r="L623" s="57" t="s">
        <v>5441</v>
      </c>
      <c r="M623" s="58" t="n">
        <v>3.65866287050339</v>
      </c>
    </row>
    <row r="624" customFormat="false" ht="15" hidden="false" customHeight="true" outlineLevel="0" collapsed="false">
      <c r="B624" s="57" t="s">
        <v>4711</v>
      </c>
      <c r="C624" s="57" t="s">
        <v>337</v>
      </c>
      <c r="D624" s="57" t="s">
        <v>4866</v>
      </c>
      <c r="E624" s="57" t="s">
        <v>5432</v>
      </c>
      <c r="F624" s="57" t="s">
        <v>5412</v>
      </c>
      <c r="G624" s="57" t="s">
        <v>5413</v>
      </c>
      <c r="H624" s="57" t="s">
        <v>4961</v>
      </c>
      <c r="I624" s="57" t="n">
        <v>1417</v>
      </c>
      <c r="J624" s="57" t="n">
        <v>1417</v>
      </c>
      <c r="K624" s="57" t="s">
        <v>4838</v>
      </c>
      <c r="L624" s="57" t="s">
        <v>5444</v>
      </c>
      <c r="M624" s="58" t="n">
        <v>2.98821317847305</v>
      </c>
    </row>
    <row r="625" customFormat="false" ht="15" hidden="false" customHeight="true" outlineLevel="0" collapsed="false">
      <c r="B625" s="57" t="s">
        <v>4711</v>
      </c>
      <c r="C625" s="57" t="s">
        <v>337</v>
      </c>
      <c r="D625" s="57" t="s">
        <v>4866</v>
      </c>
      <c r="E625" s="57" t="s">
        <v>5432</v>
      </c>
      <c r="F625" s="57" t="s">
        <v>5412</v>
      </c>
      <c r="G625" s="57" t="s">
        <v>5413</v>
      </c>
      <c r="H625" s="57" t="s">
        <v>4961</v>
      </c>
      <c r="I625" s="57" t="n">
        <v>1417</v>
      </c>
      <c r="J625" s="57" t="n">
        <v>1417</v>
      </c>
      <c r="K625" s="57" t="s">
        <v>4838</v>
      </c>
      <c r="L625" s="57" t="s">
        <v>5596</v>
      </c>
      <c r="M625" s="58" t="n">
        <v>4.38164877643106</v>
      </c>
    </row>
    <row r="626" customFormat="false" ht="15" hidden="false" customHeight="true" outlineLevel="0" collapsed="false">
      <c r="B626" s="57" t="s">
        <v>4711</v>
      </c>
      <c r="C626" s="57" t="s">
        <v>337</v>
      </c>
      <c r="D626" s="57" t="s">
        <v>4866</v>
      </c>
      <c r="E626" s="57" t="s">
        <v>5432</v>
      </c>
      <c r="F626" s="57" t="s">
        <v>5412</v>
      </c>
      <c r="G626" s="57" t="s">
        <v>5413</v>
      </c>
      <c r="H626" s="57" t="s">
        <v>4961</v>
      </c>
      <c r="I626" s="57" t="n">
        <v>1417</v>
      </c>
      <c r="J626" s="57" t="n">
        <v>1417</v>
      </c>
      <c r="K626" s="57" t="s">
        <v>4838</v>
      </c>
      <c r="L626" s="57" t="s">
        <v>5597</v>
      </c>
      <c r="M626" s="58" t="n">
        <v>3.70053252924494</v>
      </c>
    </row>
    <row r="627" customFormat="false" ht="15" hidden="false" customHeight="true" outlineLevel="0" collapsed="false">
      <c r="B627" s="57" t="s">
        <v>4711</v>
      </c>
      <c r="C627" s="57" t="s">
        <v>337</v>
      </c>
      <c r="D627" s="57" t="s">
        <v>4866</v>
      </c>
      <c r="E627" s="57" t="s">
        <v>5432</v>
      </c>
      <c r="F627" s="57" t="s">
        <v>5412</v>
      </c>
      <c r="G627" s="57" t="s">
        <v>5413</v>
      </c>
      <c r="H627" s="57" t="s">
        <v>4961</v>
      </c>
      <c r="I627" s="57" t="n">
        <v>1417</v>
      </c>
      <c r="J627" s="57" t="n">
        <v>1417</v>
      </c>
      <c r="K627" s="57" t="s">
        <v>4838</v>
      </c>
      <c r="L627" s="57" t="s">
        <v>5422</v>
      </c>
      <c r="M627" s="58" t="n">
        <v>3.16467217891521</v>
      </c>
    </row>
    <row r="628" customFormat="false" ht="15" hidden="false" customHeight="true" outlineLevel="0" collapsed="false">
      <c r="B628" s="57" t="s">
        <v>4711</v>
      </c>
      <c r="C628" s="57" t="s">
        <v>337</v>
      </c>
      <c r="D628" s="57" t="s">
        <v>4866</v>
      </c>
      <c r="E628" s="57" t="s">
        <v>5432</v>
      </c>
      <c r="F628" s="57" t="s">
        <v>5412</v>
      </c>
      <c r="G628" s="57" t="s">
        <v>5413</v>
      </c>
      <c r="H628" s="57" t="s">
        <v>4961</v>
      </c>
      <c r="I628" s="57" t="n">
        <v>1417</v>
      </c>
      <c r="J628" s="57" t="n">
        <v>1417</v>
      </c>
      <c r="K628" s="57" t="s">
        <v>4838</v>
      </c>
      <c r="L628" s="57" t="s">
        <v>5562</v>
      </c>
      <c r="M628" s="58" t="n">
        <v>3.03383354849929</v>
      </c>
    </row>
    <row r="629" customFormat="false" ht="15" hidden="false" customHeight="true" outlineLevel="0" collapsed="false">
      <c r="B629" s="57" t="s">
        <v>4711</v>
      </c>
      <c r="C629" s="57" t="s">
        <v>337</v>
      </c>
      <c r="D629" s="57" t="s">
        <v>4866</v>
      </c>
      <c r="E629" s="57" t="s">
        <v>5432</v>
      </c>
      <c r="F629" s="57" t="s">
        <v>5412</v>
      </c>
      <c r="G629" s="57" t="s">
        <v>5413</v>
      </c>
      <c r="H629" s="57" t="s">
        <v>4961</v>
      </c>
      <c r="I629" s="57" t="n">
        <v>1417</v>
      </c>
      <c r="J629" s="57" t="n">
        <v>1417</v>
      </c>
      <c r="K629" s="57" t="s">
        <v>4838</v>
      </c>
      <c r="L629" s="57" t="s">
        <v>5499</v>
      </c>
      <c r="M629" s="58" t="n">
        <v>4.26633871135424</v>
      </c>
    </row>
    <row r="630" customFormat="false" ht="15" hidden="false" customHeight="true" outlineLevel="0" collapsed="false">
      <c r="B630" s="57" t="s">
        <v>4711</v>
      </c>
      <c r="C630" s="57" t="s">
        <v>410</v>
      </c>
      <c r="D630" s="57" t="s">
        <v>4795</v>
      </c>
      <c r="E630" s="57" t="s">
        <v>5440</v>
      </c>
      <c r="F630" s="57" t="s">
        <v>341</v>
      </c>
      <c r="G630" s="57" t="s">
        <v>282</v>
      </c>
      <c r="H630" s="57" t="s">
        <v>4866</v>
      </c>
      <c r="I630" s="57" t="n">
        <v>172</v>
      </c>
      <c r="J630" s="57" t="n">
        <v>172</v>
      </c>
      <c r="K630" s="57" t="s">
        <v>5430</v>
      </c>
      <c r="L630" s="57" t="s">
        <v>4838</v>
      </c>
      <c r="M630" s="58" t="n">
        <v>3.66433923102108</v>
      </c>
    </row>
    <row r="631" customFormat="false" ht="15" hidden="false" customHeight="true" outlineLevel="0" collapsed="false">
      <c r="B631" s="57" t="s">
        <v>4711</v>
      </c>
      <c r="C631" s="57" t="s">
        <v>410</v>
      </c>
      <c r="D631" s="57" t="s">
        <v>4795</v>
      </c>
      <c r="E631" s="57" t="s">
        <v>5440</v>
      </c>
      <c r="F631" s="57" t="s">
        <v>341</v>
      </c>
      <c r="G631" s="57" t="s">
        <v>282</v>
      </c>
      <c r="H631" s="57" t="s">
        <v>4866</v>
      </c>
      <c r="I631" s="57" t="n">
        <v>172</v>
      </c>
      <c r="J631" s="57" t="n">
        <v>172</v>
      </c>
      <c r="K631" s="57" t="s">
        <v>5430</v>
      </c>
      <c r="L631" s="57" t="s">
        <v>4866</v>
      </c>
      <c r="M631" s="58" t="n">
        <v>3.63243320654355</v>
      </c>
    </row>
    <row r="632" customFormat="false" ht="15" hidden="false" customHeight="true" outlineLevel="0" collapsed="false">
      <c r="B632" s="57" t="s">
        <v>4711</v>
      </c>
      <c r="C632" s="57" t="s">
        <v>410</v>
      </c>
      <c r="D632" s="57" t="s">
        <v>4795</v>
      </c>
      <c r="E632" s="57" t="s">
        <v>5440</v>
      </c>
      <c r="F632" s="57" t="s">
        <v>341</v>
      </c>
      <c r="G632" s="57" t="s">
        <v>282</v>
      </c>
      <c r="H632" s="57" t="s">
        <v>4866</v>
      </c>
      <c r="I632" s="57" t="n">
        <v>172</v>
      </c>
      <c r="J632" s="57" t="n">
        <v>172</v>
      </c>
      <c r="K632" s="57" t="s">
        <v>5430</v>
      </c>
      <c r="L632" s="57" t="s">
        <v>5028</v>
      </c>
      <c r="M632" s="58" t="n">
        <v>4.42790537387601</v>
      </c>
    </row>
    <row r="633" customFormat="false" ht="15" hidden="false" customHeight="true" outlineLevel="0" collapsed="false">
      <c r="B633" s="57" t="s">
        <v>4711</v>
      </c>
      <c r="C633" s="57" t="s">
        <v>410</v>
      </c>
      <c r="D633" s="57" t="s">
        <v>4795</v>
      </c>
      <c r="E633" s="57" t="s">
        <v>5440</v>
      </c>
      <c r="F633" s="57" t="s">
        <v>341</v>
      </c>
      <c r="G633" s="57" t="s">
        <v>282</v>
      </c>
      <c r="H633" s="57" t="s">
        <v>4866</v>
      </c>
      <c r="I633" s="57" t="n">
        <v>172</v>
      </c>
      <c r="J633" s="57" t="n">
        <v>172</v>
      </c>
      <c r="K633" s="57" t="s">
        <v>5430</v>
      </c>
      <c r="L633" s="57" t="s">
        <v>5030</v>
      </c>
      <c r="M633" s="58" t="n">
        <v>3.96836150067004</v>
      </c>
    </row>
    <row r="634" customFormat="false" ht="15" hidden="false" customHeight="true" outlineLevel="0" collapsed="false">
      <c r="B634" s="57" t="s">
        <v>4711</v>
      </c>
      <c r="C634" s="57" t="s">
        <v>410</v>
      </c>
      <c r="D634" s="57" t="s">
        <v>4795</v>
      </c>
      <c r="E634" s="57" t="s">
        <v>5440</v>
      </c>
      <c r="F634" s="57" t="s">
        <v>341</v>
      </c>
      <c r="G634" s="57" t="s">
        <v>282</v>
      </c>
      <c r="H634" s="57" t="s">
        <v>4866</v>
      </c>
      <c r="I634" s="57" t="n">
        <v>172</v>
      </c>
      <c r="J634" s="57" t="n">
        <v>172</v>
      </c>
      <c r="K634" s="57" t="s">
        <v>5430</v>
      </c>
      <c r="L634" s="57" t="s">
        <v>5016</v>
      </c>
      <c r="M634" s="58" t="n">
        <v>4.18716538961625</v>
      </c>
    </row>
    <row r="635" customFormat="false" ht="15" hidden="false" customHeight="true" outlineLevel="0" collapsed="false">
      <c r="B635" s="57" t="s">
        <v>4711</v>
      </c>
      <c r="C635" s="57" t="s">
        <v>410</v>
      </c>
      <c r="D635" s="57" t="s">
        <v>4795</v>
      </c>
      <c r="E635" s="57" t="s">
        <v>5440</v>
      </c>
      <c r="F635" s="57" t="s">
        <v>341</v>
      </c>
      <c r="G635" s="57" t="s">
        <v>282</v>
      </c>
      <c r="H635" s="57" t="s">
        <v>4866</v>
      </c>
      <c r="I635" s="57" t="n">
        <v>172</v>
      </c>
      <c r="J635" s="57" t="n">
        <v>172</v>
      </c>
      <c r="K635" s="57" t="s">
        <v>5430</v>
      </c>
      <c r="L635" s="57" t="s">
        <v>5513</v>
      </c>
      <c r="M635" s="58" t="n">
        <v>4.18737841614537</v>
      </c>
    </row>
    <row r="636" customFormat="false" ht="15" hidden="false" customHeight="true" outlineLevel="0" collapsed="false">
      <c r="B636" s="57" t="s">
        <v>4711</v>
      </c>
      <c r="C636" s="57" t="s">
        <v>410</v>
      </c>
      <c r="D636" s="57" t="s">
        <v>4795</v>
      </c>
      <c r="E636" s="57" t="s">
        <v>5440</v>
      </c>
      <c r="F636" s="57" t="s">
        <v>341</v>
      </c>
      <c r="G636" s="57" t="s">
        <v>282</v>
      </c>
      <c r="H636" s="57" t="s">
        <v>4866</v>
      </c>
      <c r="I636" s="57" t="n">
        <v>173</v>
      </c>
      <c r="J636" s="57" t="n">
        <v>173</v>
      </c>
      <c r="K636" s="57" t="s">
        <v>5430</v>
      </c>
      <c r="L636" s="57" t="s">
        <v>4795</v>
      </c>
      <c r="M636" s="58" t="n">
        <v>3.45481736130873</v>
      </c>
    </row>
    <row r="637" customFormat="false" ht="15" hidden="false" customHeight="true" outlineLevel="0" collapsed="false">
      <c r="B637" s="57" t="s">
        <v>4711</v>
      </c>
      <c r="C637" s="57" t="s">
        <v>410</v>
      </c>
      <c r="D637" s="57" t="s">
        <v>4795</v>
      </c>
      <c r="E637" s="57" t="s">
        <v>5440</v>
      </c>
      <c r="F637" s="57" t="s">
        <v>341</v>
      </c>
      <c r="G637" s="57" t="s">
        <v>282</v>
      </c>
      <c r="H637" s="57" t="s">
        <v>4866</v>
      </c>
      <c r="I637" s="57" t="n">
        <v>173</v>
      </c>
      <c r="J637" s="57" t="n">
        <v>173</v>
      </c>
      <c r="K637" s="57" t="s">
        <v>5430</v>
      </c>
      <c r="L637" s="57" t="s">
        <v>4840</v>
      </c>
      <c r="M637" s="58" t="n">
        <v>3.26680424880342</v>
      </c>
    </row>
    <row r="638" customFormat="false" ht="15" hidden="false" customHeight="true" outlineLevel="0" collapsed="false">
      <c r="B638" s="57" t="s">
        <v>4711</v>
      </c>
      <c r="C638" s="57" t="s">
        <v>410</v>
      </c>
      <c r="D638" s="57" t="s">
        <v>4795</v>
      </c>
      <c r="E638" s="57" t="s">
        <v>5440</v>
      </c>
      <c r="F638" s="57" t="s">
        <v>341</v>
      </c>
      <c r="G638" s="57" t="s">
        <v>282</v>
      </c>
      <c r="H638" s="57" t="s">
        <v>4866</v>
      </c>
      <c r="I638" s="57" t="n">
        <v>173</v>
      </c>
      <c r="J638" s="57" t="n">
        <v>173</v>
      </c>
      <c r="K638" s="57" t="s">
        <v>5430</v>
      </c>
      <c r="L638" s="57" t="s">
        <v>4838</v>
      </c>
      <c r="M638" s="58" t="n">
        <v>4.49763115428556</v>
      </c>
    </row>
    <row r="639" customFormat="false" ht="15" hidden="false" customHeight="true" outlineLevel="0" collapsed="false">
      <c r="B639" s="57" t="s">
        <v>4711</v>
      </c>
      <c r="C639" s="57" t="s">
        <v>410</v>
      </c>
      <c r="D639" s="57" t="s">
        <v>4795</v>
      </c>
      <c r="E639" s="57" t="s">
        <v>5440</v>
      </c>
      <c r="F639" s="57" t="s">
        <v>341</v>
      </c>
      <c r="G639" s="57" t="s">
        <v>282</v>
      </c>
      <c r="H639" s="57" t="s">
        <v>4866</v>
      </c>
      <c r="I639" s="57" t="n">
        <v>173</v>
      </c>
      <c r="J639" s="57" t="n">
        <v>173</v>
      </c>
      <c r="K639" s="57" t="s">
        <v>5430</v>
      </c>
      <c r="L639" s="57" t="s">
        <v>5028</v>
      </c>
      <c r="M639" s="58" t="n">
        <v>3.8398850243204</v>
      </c>
    </row>
    <row r="640" customFormat="false" ht="15" hidden="false" customHeight="true" outlineLevel="0" collapsed="false">
      <c r="B640" s="57" t="s">
        <v>4711</v>
      </c>
      <c r="C640" s="57" t="s">
        <v>410</v>
      </c>
      <c r="D640" s="57" t="s">
        <v>4795</v>
      </c>
      <c r="E640" s="57" t="s">
        <v>5440</v>
      </c>
      <c r="F640" s="57" t="s">
        <v>341</v>
      </c>
      <c r="G640" s="57" t="s">
        <v>282</v>
      </c>
      <c r="H640" s="57" t="s">
        <v>4866</v>
      </c>
      <c r="I640" s="57" t="n">
        <v>173</v>
      </c>
      <c r="J640" s="57" t="n">
        <v>173</v>
      </c>
      <c r="K640" s="57" t="s">
        <v>5430</v>
      </c>
      <c r="L640" s="57" t="s">
        <v>5030</v>
      </c>
      <c r="M640" s="58" t="n">
        <v>3.30868523737149</v>
      </c>
    </row>
    <row r="641" customFormat="false" ht="15" hidden="false" customHeight="true" outlineLevel="0" collapsed="false">
      <c r="B641" s="57" t="s">
        <v>4711</v>
      </c>
      <c r="C641" s="57" t="s">
        <v>410</v>
      </c>
      <c r="D641" s="57" t="s">
        <v>4795</v>
      </c>
      <c r="E641" s="57" t="s">
        <v>5440</v>
      </c>
      <c r="F641" s="57" t="s">
        <v>341</v>
      </c>
      <c r="G641" s="57" t="s">
        <v>282</v>
      </c>
      <c r="H641" s="57" t="s">
        <v>4866</v>
      </c>
      <c r="I641" s="57" t="n">
        <v>176</v>
      </c>
      <c r="J641" s="57" t="n">
        <v>176</v>
      </c>
      <c r="K641" s="57" t="s">
        <v>5459</v>
      </c>
      <c r="L641" s="57" t="s">
        <v>5028</v>
      </c>
      <c r="M641" s="58" t="n">
        <v>4.41088857261211</v>
      </c>
    </row>
    <row r="642" customFormat="false" ht="15" hidden="false" customHeight="true" outlineLevel="0" collapsed="false">
      <c r="B642" s="57" t="s">
        <v>4711</v>
      </c>
      <c r="C642" s="57" t="s">
        <v>410</v>
      </c>
      <c r="D642" s="57" t="s">
        <v>4840</v>
      </c>
      <c r="E642" s="57" t="s">
        <v>5440</v>
      </c>
      <c r="F642" s="57" t="s">
        <v>341</v>
      </c>
      <c r="G642" s="57" t="s">
        <v>282</v>
      </c>
      <c r="H642" s="57" t="s">
        <v>4866</v>
      </c>
      <c r="I642" s="57" t="n">
        <v>172</v>
      </c>
      <c r="J642" s="57" t="n">
        <v>172</v>
      </c>
      <c r="K642" s="57" t="s">
        <v>5430</v>
      </c>
      <c r="L642" s="57" t="s">
        <v>4838</v>
      </c>
      <c r="M642" s="58" t="n">
        <v>4.40462268531598</v>
      </c>
    </row>
    <row r="643" customFormat="false" ht="15" hidden="false" customHeight="true" outlineLevel="0" collapsed="false">
      <c r="B643" s="57" t="s">
        <v>4711</v>
      </c>
      <c r="C643" s="57" t="s">
        <v>410</v>
      </c>
      <c r="D643" s="57" t="s">
        <v>4840</v>
      </c>
      <c r="E643" s="57" t="s">
        <v>5440</v>
      </c>
      <c r="F643" s="57" t="s">
        <v>341</v>
      </c>
      <c r="G643" s="57" t="s">
        <v>282</v>
      </c>
      <c r="H643" s="57" t="s">
        <v>4866</v>
      </c>
      <c r="I643" s="57" t="n">
        <v>172</v>
      </c>
      <c r="J643" s="57" t="n">
        <v>172</v>
      </c>
      <c r="K643" s="57" t="s">
        <v>5430</v>
      </c>
      <c r="L643" s="57" t="s">
        <v>4866</v>
      </c>
      <c r="M643" s="58" t="n">
        <v>4.42418286240523</v>
      </c>
    </row>
    <row r="644" customFormat="false" ht="15" hidden="false" customHeight="true" outlineLevel="0" collapsed="false">
      <c r="B644" s="57" t="s">
        <v>4711</v>
      </c>
      <c r="C644" s="57" t="s">
        <v>410</v>
      </c>
      <c r="D644" s="57" t="s">
        <v>4840</v>
      </c>
      <c r="E644" s="57" t="s">
        <v>5440</v>
      </c>
      <c r="F644" s="57" t="s">
        <v>341</v>
      </c>
      <c r="G644" s="57" t="s">
        <v>282</v>
      </c>
      <c r="H644" s="57" t="s">
        <v>4866</v>
      </c>
      <c r="I644" s="57" t="n">
        <v>172</v>
      </c>
      <c r="J644" s="57" t="n">
        <v>172</v>
      </c>
      <c r="K644" s="57" t="s">
        <v>5430</v>
      </c>
      <c r="L644" s="57" t="s">
        <v>5028</v>
      </c>
      <c r="M644" s="58" t="n">
        <v>4.3658452789809</v>
      </c>
    </row>
    <row r="645" customFormat="false" ht="15" hidden="false" customHeight="true" outlineLevel="0" collapsed="false">
      <c r="B645" s="57" t="s">
        <v>4711</v>
      </c>
      <c r="C645" s="57" t="s">
        <v>410</v>
      </c>
      <c r="D645" s="57" t="s">
        <v>4840</v>
      </c>
      <c r="E645" s="57" t="s">
        <v>5440</v>
      </c>
      <c r="F645" s="57" t="s">
        <v>341</v>
      </c>
      <c r="G645" s="57" t="s">
        <v>282</v>
      </c>
      <c r="H645" s="57" t="s">
        <v>4866</v>
      </c>
      <c r="I645" s="57" t="n">
        <v>172</v>
      </c>
      <c r="J645" s="57" t="n">
        <v>172</v>
      </c>
      <c r="K645" s="57" t="s">
        <v>5430</v>
      </c>
      <c r="L645" s="57" t="s">
        <v>5030</v>
      </c>
      <c r="M645" s="58" t="n">
        <v>3.85786391672904</v>
      </c>
    </row>
    <row r="646" customFormat="false" ht="15" hidden="false" customHeight="true" outlineLevel="0" collapsed="false">
      <c r="B646" s="57" t="s">
        <v>4711</v>
      </c>
      <c r="C646" s="57" t="s">
        <v>410</v>
      </c>
      <c r="D646" s="57" t="s">
        <v>4840</v>
      </c>
      <c r="E646" s="57" t="s">
        <v>5440</v>
      </c>
      <c r="F646" s="57" t="s">
        <v>341</v>
      </c>
      <c r="G646" s="57" t="s">
        <v>282</v>
      </c>
      <c r="H646" s="57" t="s">
        <v>4866</v>
      </c>
      <c r="I646" s="57" t="n">
        <v>172</v>
      </c>
      <c r="J646" s="57" t="n">
        <v>172</v>
      </c>
      <c r="K646" s="57" t="s">
        <v>5430</v>
      </c>
      <c r="L646" s="57" t="s">
        <v>5016</v>
      </c>
      <c r="M646" s="58" t="n">
        <v>3.55390109597889</v>
      </c>
    </row>
    <row r="647" customFormat="false" ht="15" hidden="false" customHeight="true" outlineLevel="0" collapsed="false">
      <c r="B647" s="57" t="s">
        <v>4711</v>
      </c>
      <c r="C647" s="57" t="s">
        <v>410</v>
      </c>
      <c r="D647" s="57" t="s">
        <v>4840</v>
      </c>
      <c r="E647" s="57" t="s">
        <v>5440</v>
      </c>
      <c r="F647" s="57" t="s">
        <v>341</v>
      </c>
      <c r="G647" s="57" t="s">
        <v>282</v>
      </c>
      <c r="H647" s="57" t="s">
        <v>4866</v>
      </c>
      <c r="I647" s="57" t="n">
        <v>172</v>
      </c>
      <c r="J647" s="57" t="n">
        <v>172</v>
      </c>
      <c r="K647" s="57" t="s">
        <v>5430</v>
      </c>
      <c r="L647" s="57" t="s">
        <v>5458</v>
      </c>
      <c r="M647" s="58" t="n">
        <v>4.02750406579557</v>
      </c>
    </row>
    <row r="648" customFormat="false" ht="15" hidden="false" customHeight="true" outlineLevel="0" collapsed="false">
      <c r="B648" s="57" t="s">
        <v>4711</v>
      </c>
      <c r="C648" s="57" t="s">
        <v>410</v>
      </c>
      <c r="D648" s="57" t="s">
        <v>4840</v>
      </c>
      <c r="E648" s="57" t="s">
        <v>5440</v>
      </c>
      <c r="F648" s="57" t="s">
        <v>341</v>
      </c>
      <c r="G648" s="57" t="s">
        <v>282</v>
      </c>
      <c r="H648" s="57" t="s">
        <v>4866</v>
      </c>
      <c r="I648" s="57" t="n">
        <v>172</v>
      </c>
      <c r="J648" s="57" t="n">
        <v>172</v>
      </c>
      <c r="K648" s="57" t="s">
        <v>5430</v>
      </c>
      <c r="L648" s="57" t="s">
        <v>5513</v>
      </c>
      <c r="M648" s="58" t="n">
        <v>3.49291067735777</v>
      </c>
    </row>
    <row r="649" customFormat="false" ht="15" hidden="false" customHeight="true" outlineLevel="0" collapsed="false">
      <c r="B649" s="57" t="s">
        <v>4711</v>
      </c>
      <c r="C649" s="57" t="s">
        <v>410</v>
      </c>
      <c r="D649" s="57" t="s">
        <v>4840</v>
      </c>
      <c r="E649" s="57" t="s">
        <v>5440</v>
      </c>
      <c r="F649" s="57" t="s">
        <v>341</v>
      </c>
      <c r="G649" s="57" t="s">
        <v>282</v>
      </c>
      <c r="H649" s="57" t="s">
        <v>4866</v>
      </c>
      <c r="I649" s="57" t="n">
        <v>173</v>
      </c>
      <c r="J649" s="57" t="n">
        <v>173</v>
      </c>
      <c r="K649" s="57" t="s">
        <v>5430</v>
      </c>
      <c r="L649" s="57" t="s">
        <v>4795</v>
      </c>
      <c r="M649" s="58" t="n">
        <v>4.41994864223558</v>
      </c>
    </row>
    <row r="650" customFormat="false" ht="15" hidden="false" customHeight="true" outlineLevel="0" collapsed="false">
      <c r="B650" s="57" t="s">
        <v>4711</v>
      </c>
      <c r="C650" s="57" t="s">
        <v>410</v>
      </c>
      <c r="D650" s="57" t="s">
        <v>4840</v>
      </c>
      <c r="E650" s="57" t="s">
        <v>5440</v>
      </c>
      <c r="F650" s="57" t="s">
        <v>341</v>
      </c>
      <c r="G650" s="57" t="s">
        <v>282</v>
      </c>
      <c r="H650" s="57" t="s">
        <v>4866</v>
      </c>
      <c r="I650" s="57" t="n">
        <v>173</v>
      </c>
      <c r="J650" s="57" t="n">
        <v>173</v>
      </c>
      <c r="K650" s="57" t="s">
        <v>5430</v>
      </c>
      <c r="L650" s="57" t="s">
        <v>5030</v>
      </c>
      <c r="M650" s="58" t="n">
        <v>4.36452276887178</v>
      </c>
    </row>
    <row r="651" customFormat="false" ht="15" hidden="false" customHeight="true" outlineLevel="0" collapsed="false">
      <c r="B651" s="57" t="s">
        <v>4711</v>
      </c>
      <c r="C651" s="57" t="s">
        <v>410</v>
      </c>
      <c r="D651" s="57" t="s">
        <v>4838</v>
      </c>
      <c r="E651" s="57" t="s">
        <v>5440</v>
      </c>
      <c r="F651" s="57" t="s">
        <v>341</v>
      </c>
      <c r="G651" s="57" t="s">
        <v>282</v>
      </c>
      <c r="H651" s="57" t="s">
        <v>4866</v>
      </c>
      <c r="I651" s="57" t="n">
        <v>176</v>
      </c>
      <c r="J651" s="57" t="n">
        <v>176</v>
      </c>
      <c r="K651" s="57" t="s">
        <v>5459</v>
      </c>
      <c r="L651" s="57" t="s">
        <v>5481</v>
      </c>
      <c r="M651" s="58" t="n">
        <v>4.3984958792751</v>
      </c>
    </row>
    <row r="652" customFormat="false" ht="15" hidden="false" customHeight="true" outlineLevel="0" collapsed="false">
      <c r="B652" s="57" t="s">
        <v>4711</v>
      </c>
      <c r="C652" s="57" t="s">
        <v>410</v>
      </c>
      <c r="D652" s="57" t="s">
        <v>4866</v>
      </c>
      <c r="E652" s="57" t="s">
        <v>5440</v>
      </c>
      <c r="F652" s="57" t="s">
        <v>341</v>
      </c>
      <c r="G652" s="57" t="s">
        <v>282</v>
      </c>
      <c r="H652" s="57" t="s">
        <v>4866</v>
      </c>
      <c r="I652" s="57" t="n">
        <v>176</v>
      </c>
      <c r="J652" s="57" t="n">
        <v>176</v>
      </c>
      <c r="K652" s="57" t="s">
        <v>5459</v>
      </c>
      <c r="L652" s="57" t="s">
        <v>5028</v>
      </c>
      <c r="M652" s="58" t="n">
        <v>4.35025206166262</v>
      </c>
    </row>
    <row r="653" customFormat="false" ht="15" hidden="false" customHeight="true" outlineLevel="0" collapsed="false">
      <c r="B653" s="57" t="s">
        <v>4711</v>
      </c>
      <c r="C653" s="57" t="s">
        <v>410</v>
      </c>
      <c r="D653" s="57" t="s">
        <v>4866</v>
      </c>
      <c r="E653" s="57" t="s">
        <v>5440</v>
      </c>
      <c r="F653" s="57" t="s">
        <v>341</v>
      </c>
      <c r="G653" s="57" t="s">
        <v>282</v>
      </c>
      <c r="H653" s="57" t="s">
        <v>4866</v>
      </c>
      <c r="I653" s="57" t="n">
        <v>176</v>
      </c>
      <c r="J653" s="57" t="n">
        <v>176</v>
      </c>
      <c r="K653" s="57" t="s">
        <v>5459</v>
      </c>
      <c r="L653" s="57" t="s">
        <v>5030</v>
      </c>
      <c r="M653" s="58" t="n">
        <v>4.0465543367166</v>
      </c>
    </row>
    <row r="654" customFormat="false" ht="15" hidden="false" customHeight="true" outlineLevel="0" collapsed="false">
      <c r="B654" s="57" t="s">
        <v>4711</v>
      </c>
      <c r="C654" s="57" t="s">
        <v>410</v>
      </c>
      <c r="D654" s="57" t="s">
        <v>4866</v>
      </c>
      <c r="E654" s="57" t="s">
        <v>5440</v>
      </c>
      <c r="F654" s="57" t="s">
        <v>341</v>
      </c>
      <c r="G654" s="57" t="s">
        <v>282</v>
      </c>
      <c r="H654" s="57" t="s">
        <v>4866</v>
      </c>
      <c r="I654" s="57" t="n">
        <v>176</v>
      </c>
      <c r="J654" s="57" t="n">
        <v>176</v>
      </c>
      <c r="K654" s="57" t="s">
        <v>5459</v>
      </c>
      <c r="L654" s="57" t="s">
        <v>5481</v>
      </c>
      <c r="M654" s="58" t="n">
        <v>3.5480625699105</v>
      </c>
    </row>
    <row r="655" customFormat="false" ht="15" hidden="false" customHeight="true" outlineLevel="0" collapsed="false">
      <c r="B655" s="57" t="s">
        <v>4711</v>
      </c>
      <c r="C655" s="57" t="s">
        <v>410</v>
      </c>
      <c r="D655" s="57" t="s">
        <v>4866</v>
      </c>
      <c r="E655" s="57" t="s">
        <v>5440</v>
      </c>
      <c r="F655" s="57" t="s">
        <v>341</v>
      </c>
      <c r="G655" s="57" t="s">
        <v>282</v>
      </c>
      <c r="H655" s="57" t="s">
        <v>4866</v>
      </c>
      <c r="I655" s="57" t="n">
        <v>176</v>
      </c>
      <c r="J655" s="57" t="n">
        <v>176</v>
      </c>
      <c r="K655" s="57" t="s">
        <v>5459</v>
      </c>
      <c r="L655" s="57" t="s">
        <v>5450</v>
      </c>
      <c r="M655" s="58" t="n">
        <v>4.01978146172153</v>
      </c>
    </row>
    <row r="656" customFormat="false" ht="15" hidden="false" customHeight="true" outlineLevel="0" collapsed="false">
      <c r="B656" s="57" t="s">
        <v>4711</v>
      </c>
      <c r="C656" s="57" t="s">
        <v>410</v>
      </c>
      <c r="D656" s="57" t="s">
        <v>5028</v>
      </c>
      <c r="E656" s="57" t="s">
        <v>5440</v>
      </c>
      <c r="F656" s="57" t="s">
        <v>341</v>
      </c>
      <c r="G656" s="57" t="s">
        <v>282</v>
      </c>
      <c r="H656" s="57" t="s">
        <v>4866</v>
      </c>
      <c r="I656" s="57" t="n">
        <v>172</v>
      </c>
      <c r="J656" s="57" t="n">
        <v>172</v>
      </c>
      <c r="K656" s="57" t="s">
        <v>5430</v>
      </c>
      <c r="L656" s="57" t="s">
        <v>5016</v>
      </c>
      <c r="M656" s="58" t="n">
        <v>3.94622110379034</v>
      </c>
    </row>
    <row r="657" customFormat="false" ht="15" hidden="false" customHeight="true" outlineLevel="0" collapsed="false">
      <c r="B657" s="57" t="s">
        <v>4711</v>
      </c>
      <c r="C657" s="57" t="s">
        <v>410</v>
      </c>
      <c r="D657" s="57" t="s">
        <v>5028</v>
      </c>
      <c r="E657" s="57" t="s">
        <v>5440</v>
      </c>
      <c r="F657" s="57" t="s">
        <v>341</v>
      </c>
      <c r="G657" s="57" t="s">
        <v>282</v>
      </c>
      <c r="H657" s="57" t="s">
        <v>4866</v>
      </c>
      <c r="I657" s="57" t="n">
        <v>172</v>
      </c>
      <c r="J657" s="57" t="n">
        <v>172</v>
      </c>
      <c r="K657" s="57" t="s">
        <v>5430</v>
      </c>
      <c r="L657" s="57" t="s">
        <v>5513</v>
      </c>
      <c r="M657" s="58" t="n">
        <v>3.38716415309328</v>
      </c>
    </row>
    <row r="658" customFormat="false" ht="15" hidden="false" customHeight="true" outlineLevel="0" collapsed="false">
      <c r="B658" s="57" t="s">
        <v>4711</v>
      </c>
      <c r="C658" s="57" t="s">
        <v>410</v>
      </c>
      <c r="D658" s="57" t="s">
        <v>5028</v>
      </c>
      <c r="E658" s="57" t="s">
        <v>5440</v>
      </c>
      <c r="F658" s="57" t="s">
        <v>341</v>
      </c>
      <c r="G658" s="57" t="s">
        <v>282</v>
      </c>
      <c r="H658" s="57" t="s">
        <v>4866</v>
      </c>
      <c r="I658" s="57" t="n">
        <v>173</v>
      </c>
      <c r="J658" s="57" t="n">
        <v>173</v>
      </c>
      <c r="K658" s="57" t="s">
        <v>5430</v>
      </c>
      <c r="L658" s="57" t="s">
        <v>5030</v>
      </c>
      <c r="M658" s="58" t="n">
        <v>4.49191573830141</v>
      </c>
    </row>
    <row r="659" customFormat="false" ht="15" hidden="false" customHeight="true" outlineLevel="0" collapsed="false">
      <c r="B659" s="57" t="s">
        <v>4711</v>
      </c>
      <c r="C659" s="57" t="s">
        <v>363</v>
      </c>
      <c r="D659" s="57" t="s">
        <v>4795</v>
      </c>
      <c r="E659" s="57" t="s">
        <v>5418</v>
      </c>
      <c r="F659" s="57" t="s">
        <v>5455</v>
      </c>
      <c r="G659" s="57" t="s">
        <v>5413</v>
      </c>
      <c r="H659" s="57" t="s">
        <v>252</v>
      </c>
      <c r="I659" s="57" t="n">
        <v>3642</v>
      </c>
      <c r="J659" s="57" t="n">
        <v>3642</v>
      </c>
      <c r="K659" s="57" t="s">
        <v>252</v>
      </c>
      <c r="L659" s="57" t="s">
        <v>5433</v>
      </c>
      <c r="M659" s="58" t="n">
        <v>4.30774569815813</v>
      </c>
    </row>
    <row r="660" customFormat="false" ht="15" hidden="false" customHeight="true" outlineLevel="0" collapsed="false">
      <c r="B660" s="57" t="s">
        <v>4711</v>
      </c>
      <c r="C660" s="57" t="s">
        <v>363</v>
      </c>
      <c r="D660" s="57" t="s">
        <v>4840</v>
      </c>
      <c r="E660" s="57" t="s">
        <v>5418</v>
      </c>
      <c r="F660" s="57" t="s">
        <v>5455</v>
      </c>
      <c r="G660" s="57" t="s">
        <v>5413</v>
      </c>
      <c r="H660" s="57" t="s">
        <v>252</v>
      </c>
      <c r="I660" s="57" t="n">
        <v>1602</v>
      </c>
      <c r="J660" s="57" t="n">
        <v>1602</v>
      </c>
      <c r="K660" s="57" t="s">
        <v>4885</v>
      </c>
      <c r="L660" s="57" t="s">
        <v>5414</v>
      </c>
      <c r="M660" s="58" t="n">
        <v>4.41675016273277</v>
      </c>
    </row>
    <row r="661" customFormat="false" ht="15" hidden="false" customHeight="true" outlineLevel="0" collapsed="false">
      <c r="B661" s="57" t="s">
        <v>4711</v>
      </c>
      <c r="C661" s="57" t="s">
        <v>363</v>
      </c>
      <c r="D661" s="57" t="s">
        <v>4840</v>
      </c>
      <c r="E661" s="57" t="s">
        <v>5418</v>
      </c>
      <c r="F661" s="57" t="s">
        <v>5455</v>
      </c>
      <c r="G661" s="57" t="s">
        <v>5413</v>
      </c>
      <c r="H661" s="57" t="s">
        <v>252</v>
      </c>
      <c r="I661" s="57" t="n">
        <v>3642</v>
      </c>
      <c r="J661" s="57" t="n">
        <v>3642</v>
      </c>
      <c r="K661" s="57" t="s">
        <v>252</v>
      </c>
      <c r="L661" s="57" t="s">
        <v>5422</v>
      </c>
      <c r="M661" s="58" t="n">
        <v>3.76107551107393</v>
      </c>
    </row>
    <row r="662" customFormat="false" ht="15" hidden="false" customHeight="true" outlineLevel="0" collapsed="false">
      <c r="B662" s="57" t="s">
        <v>4711</v>
      </c>
      <c r="C662" s="57" t="s">
        <v>363</v>
      </c>
      <c r="D662" s="57" t="s">
        <v>4840</v>
      </c>
      <c r="E662" s="57" t="s">
        <v>5418</v>
      </c>
      <c r="F662" s="57" t="s">
        <v>5455</v>
      </c>
      <c r="G662" s="57" t="s">
        <v>5413</v>
      </c>
      <c r="H662" s="57" t="s">
        <v>252</v>
      </c>
      <c r="I662" s="57" t="n">
        <v>3642</v>
      </c>
      <c r="J662" s="57" t="n">
        <v>3642</v>
      </c>
      <c r="K662" s="57" t="s">
        <v>252</v>
      </c>
      <c r="L662" s="57" t="s">
        <v>5433</v>
      </c>
      <c r="M662" s="58" t="n">
        <v>4.42396044286113</v>
      </c>
    </row>
    <row r="663" customFormat="false" ht="15" hidden="false" customHeight="true" outlineLevel="0" collapsed="false">
      <c r="B663" s="57" t="s">
        <v>4711</v>
      </c>
      <c r="C663" s="57" t="s">
        <v>363</v>
      </c>
      <c r="D663" s="57" t="s">
        <v>4838</v>
      </c>
      <c r="E663" s="57" t="s">
        <v>5418</v>
      </c>
      <c r="F663" s="57" t="s">
        <v>5455</v>
      </c>
      <c r="G663" s="57" t="s">
        <v>5413</v>
      </c>
      <c r="H663" s="57" t="s">
        <v>252</v>
      </c>
      <c r="I663" s="57" t="n">
        <v>3642</v>
      </c>
      <c r="J663" s="57" t="n">
        <v>3642</v>
      </c>
      <c r="K663" s="57" t="s">
        <v>252</v>
      </c>
      <c r="L663" s="57" t="s">
        <v>5422</v>
      </c>
      <c r="M663" s="58" t="n">
        <v>3.94840157532132</v>
      </c>
    </row>
    <row r="664" customFormat="false" ht="15" hidden="false" customHeight="true" outlineLevel="0" collapsed="false">
      <c r="B664" s="57" t="s">
        <v>4711</v>
      </c>
      <c r="C664" s="57" t="s">
        <v>363</v>
      </c>
      <c r="D664" s="57" t="s">
        <v>4838</v>
      </c>
      <c r="E664" s="57" t="s">
        <v>5418</v>
      </c>
      <c r="F664" s="57" t="s">
        <v>5455</v>
      </c>
      <c r="G664" s="57" t="s">
        <v>5413</v>
      </c>
      <c r="H664" s="57" t="s">
        <v>252</v>
      </c>
      <c r="I664" s="57" t="n">
        <v>3642</v>
      </c>
      <c r="J664" s="57" t="n">
        <v>3642</v>
      </c>
      <c r="K664" s="57" t="s">
        <v>252</v>
      </c>
      <c r="L664" s="57" t="s">
        <v>5009</v>
      </c>
      <c r="M664" s="58" t="n">
        <v>4.23605889949609</v>
      </c>
    </row>
    <row r="665" customFormat="false" ht="15" hidden="false" customHeight="true" outlineLevel="0" collapsed="false">
      <c r="B665" s="57" t="s">
        <v>4711</v>
      </c>
      <c r="C665" s="57" t="s">
        <v>363</v>
      </c>
      <c r="D665" s="57" t="s">
        <v>4838</v>
      </c>
      <c r="E665" s="57" t="s">
        <v>5418</v>
      </c>
      <c r="F665" s="57" t="s">
        <v>5455</v>
      </c>
      <c r="G665" s="57" t="s">
        <v>5413</v>
      </c>
      <c r="H665" s="57" t="s">
        <v>252</v>
      </c>
      <c r="I665" s="57" t="n">
        <v>3642</v>
      </c>
      <c r="J665" s="57" t="n">
        <v>3642</v>
      </c>
      <c r="K665" s="57" t="s">
        <v>252</v>
      </c>
      <c r="L665" s="57" t="s">
        <v>5433</v>
      </c>
      <c r="M665" s="58" t="n">
        <v>3.82304878336649</v>
      </c>
    </row>
    <row r="666" customFormat="false" ht="15" hidden="false" customHeight="true" outlineLevel="0" collapsed="false">
      <c r="B666" s="57" t="s">
        <v>4711</v>
      </c>
      <c r="C666" s="57" t="s">
        <v>363</v>
      </c>
      <c r="D666" s="57" t="s">
        <v>4866</v>
      </c>
      <c r="E666" s="57" t="s">
        <v>5418</v>
      </c>
      <c r="F666" s="57" t="s">
        <v>5455</v>
      </c>
      <c r="G666" s="57" t="s">
        <v>5413</v>
      </c>
      <c r="H666" s="57" t="s">
        <v>252</v>
      </c>
      <c r="I666" s="57" t="n">
        <v>3642</v>
      </c>
      <c r="J666" s="57" t="n">
        <v>3642</v>
      </c>
      <c r="K666" s="57" t="s">
        <v>252</v>
      </c>
      <c r="L666" s="57" t="s">
        <v>5009</v>
      </c>
      <c r="M666" s="58" t="n">
        <v>4.27326257091698</v>
      </c>
    </row>
    <row r="667" customFormat="false" ht="15" hidden="false" customHeight="true" outlineLevel="0" collapsed="false">
      <c r="B667" s="57" t="s">
        <v>4711</v>
      </c>
      <c r="C667" s="57" t="s">
        <v>363</v>
      </c>
      <c r="D667" s="57" t="s">
        <v>4866</v>
      </c>
      <c r="E667" s="57" t="s">
        <v>5418</v>
      </c>
      <c r="F667" s="57" t="s">
        <v>5455</v>
      </c>
      <c r="G667" s="57" t="s">
        <v>5413</v>
      </c>
      <c r="H667" s="57" t="s">
        <v>252</v>
      </c>
      <c r="I667" s="57" t="n">
        <v>3642</v>
      </c>
      <c r="J667" s="57" t="n">
        <v>3642</v>
      </c>
      <c r="K667" s="57" t="s">
        <v>252</v>
      </c>
      <c r="L667" s="57" t="s">
        <v>5433</v>
      </c>
      <c r="M667" s="58" t="n">
        <v>4.21995710878676</v>
      </c>
    </row>
    <row r="668" customFormat="false" ht="15" hidden="false" customHeight="true" outlineLevel="0" collapsed="false">
      <c r="B668" s="57" t="s">
        <v>4711</v>
      </c>
      <c r="C668" s="57" t="s">
        <v>363</v>
      </c>
      <c r="D668" s="57" t="s">
        <v>5028</v>
      </c>
      <c r="E668" s="57" t="s">
        <v>5418</v>
      </c>
      <c r="F668" s="57" t="s">
        <v>5455</v>
      </c>
      <c r="G668" s="57" t="s">
        <v>5413</v>
      </c>
      <c r="H668" s="57" t="s">
        <v>252</v>
      </c>
      <c r="I668" s="57" t="n">
        <v>1601</v>
      </c>
      <c r="J668" s="57" t="n">
        <v>1601</v>
      </c>
      <c r="K668" s="57" t="s">
        <v>252</v>
      </c>
      <c r="L668" s="57" t="s">
        <v>5596</v>
      </c>
      <c r="M668" s="58" t="n">
        <v>4.16325425598775</v>
      </c>
    </row>
    <row r="669" customFormat="false" ht="15" hidden="false" customHeight="true" outlineLevel="0" collapsed="false">
      <c r="B669" s="57" t="s">
        <v>4711</v>
      </c>
      <c r="C669" s="57" t="s">
        <v>363</v>
      </c>
      <c r="D669" s="57" t="s">
        <v>5028</v>
      </c>
      <c r="E669" s="57" t="s">
        <v>5418</v>
      </c>
      <c r="F669" s="57" t="s">
        <v>5455</v>
      </c>
      <c r="G669" s="57" t="s">
        <v>5413</v>
      </c>
      <c r="H669" s="57" t="s">
        <v>252</v>
      </c>
      <c r="I669" s="57" t="n">
        <v>1601</v>
      </c>
      <c r="J669" s="57" t="n">
        <v>1601</v>
      </c>
      <c r="K669" s="57" t="s">
        <v>252</v>
      </c>
      <c r="L669" s="57" t="s">
        <v>5597</v>
      </c>
      <c r="M669" s="58" t="n">
        <v>4.1435178290916</v>
      </c>
    </row>
    <row r="670" customFormat="false" ht="15" hidden="false" customHeight="true" outlineLevel="0" collapsed="false">
      <c r="B670" s="57" t="s">
        <v>4711</v>
      </c>
      <c r="C670" s="57" t="s">
        <v>363</v>
      </c>
      <c r="D670" s="57" t="s">
        <v>5028</v>
      </c>
      <c r="E670" s="57" t="s">
        <v>5418</v>
      </c>
      <c r="F670" s="57" t="s">
        <v>5455</v>
      </c>
      <c r="G670" s="57" t="s">
        <v>5413</v>
      </c>
      <c r="H670" s="57" t="s">
        <v>252</v>
      </c>
      <c r="I670" s="57" t="n">
        <v>1601</v>
      </c>
      <c r="J670" s="57" t="n">
        <v>1601</v>
      </c>
      <c r="K670" s="57" t="s">
        <v>252</v>
      </c>
      <c r="L670" s="57" t="s">
        <v>5422</v>
      </c>
      <c r="M670" s="58" t="n">
        <v>3.74489799594061</v>
      </c>
    </row>
    <row r="671" customFormat="false" ht="15" hidden="false" customHeight="true" outlineLevel="0" collapsed="false">
      <c r="B671" s="57" t="s">
        <v>4711</v>
      </c>
      <c r="C671" s="57" t="s">
        <v>363</v>
      </c>
      <c r="D671" s="57" t="s">
        <v>5028</v>
      </c>
      <c r="E671" s="57" t="s">
        <v>5418</v>
      </c>
      <c r="F671" s="57" t="s">
        <v>5455</v>
      </c>
      <c r="G671" s="57" t="s">
        <v>5413</v>
      </c>
      <c r="H671" s="57" t="s">
        <v>252</v>
      </c>
      <c r="I671" s="57" t="n">
        <v>1602</v>
      </c>
      <c r="J671" s="57" t="n">
        <v>1602</v>
      </c>
      <c r="K671" s="57" t="s">
        <v>4885</v>
      </c>
      <c r="L671" s="57" t="s">
        <v>281</v>
      </c>
      <c r="M671" s="58" t="n">
        <v>4.22643454935719</v>
      </c>
    </row>
    <row r="672" customFormat="false" ht="15" hidden="false" customHeight="true" outlineLevel="0" collapsed="false">
      <c r="B672" s="57" t="s">
        <v>4711</v>
      </c>
      <c r="C672" s="57" t="s">
        <v>363</v>
      </c>
      <c r="D672" s="57" t="s">
        <v>5028</v>
      </c>
      <c r="E672" s="57" t="s">
        <v>5418</v>
      </c>
      <c r="F672" s="57" t="s">
        <v>5455</v>
      </c>
      <c r="G672" s="57" t="s">
        <v>5413</v>
      </c>
      <c r="H672" s="57" t="s">
        <v>252</v>
      </c>
      <c r="I672" s="57" t="n">
        <v>1602</v>
      </c>
      <c r="J672" s="57" t="n">
        <v>1602</v>
      </c>
      <c r="K672" s="57" t="s">
        <v>4885</v>
      </c>
      <c r="L672" s="57" t="s">
        <v>5414</v>
      </c>
      <c r="M672" s="58" t="n">
        <v>3.06942502759066</v>
      </c>
    </row>
    <row r="673" customFormat="false" ht="15" hidden="false" customHeight="true" outlineLevel="0" collapsed="false">
      <c r="B673" s="57" t="s">
        <v>4711</v>
      </c>
      <c r="C673" s="57" t="s">
        <v>363</v>
      </c>
      <c r="D673" s="57" t="s">
        <v>5485</v>
      </c>
      <c r="E673" s="57" t="s">
        <v>5418</v>
      </c>
      <c r="F673" s="57" t="s">
        <v>5455</v>
      </c>
      <c r="G673" s="57" t="s">
        <v>5413</v>
      </c>
      <c r="H673" s="57" t="s">
        <v>252</v>
      </c>
      <c r="I673" s="57" t="n">
        <v>1601</v>
      </c>
      <c r="J673" s="57" t="n">
        <v>1601</v>
      </c>
      <c r="K673" s="57" t="s">
        <v>252</v>
      </c>
      <c r="L673" s="57" t="s">
        <v>5596</v>
      </c>
      <c r="M673" s="58" t="n">
        <v>3.52533275025211</v>
      </c>
    </row>
    <row r="674" customFormat="false" ht="15" hidden="false" customHeight="true" outlineLevel="0" collapsed="false">
      <c r="B674" s="57" t="s">
        <v>4711</v>
      </c>
      <c r="C674" s="57" t="s">
        <v>363</v>
      </c>
      <c r="D674" s="57" t="s">
        <v>5485</v>
      </c>
      <c r="E674" s="57" t="s">
        <v>5418</v>
      </c>
      <c r="F674" s="57" t="s">
        <v>5455</v>
      </c>
      <c r="G674" s="57" t="s">
        <v>5413</v>
      </c>
      <c r="H674" s="57" t="s">
        <v>252</v>
      </c>
      <c r="I674" s="57" t="n">
        <v>1601</v>
      </c>
      <c r="J674" s="57" t="n">
        <v>1601</v>
      </c>
      <c r="K674" s="57" t="s">
        <v>252</v>
      </c>
      <c r="L674" s="57" t="s">
        <v>5442</v>
      </c>
      <c r="M674" s="58" t="n">
        <v>3.5884230519826</v>
      </c>
    </row>
    <row r="675" customFormat="false" ht="15" hidden="false" customHeight="true" outlineLevel="0" collapsed="false">
      <c r="B675" s="57" t="s">
        <v>4711</v>
      </c>
      <c r="C675" s="57" t="s">
        <v>363</v>
      </c>
      <c r="D675" s="57" t="s">
        <v>5485</v>
      </c>
      <c r="E675" s="57" t="s">
        <v>5418</v>
      </c>
      <c r="F675" s="57" t="s">
        <v>5455</v>
      </c>
      <c r="G675" s="57" t="s">
        <v>5413</v>
      </c>
      <c r="H675" s="57" t="s">
        <v>252</v>
      </c>
      <c r="I675" s="57" t="n">
        <v>1601</v>
      </c>
      <c r="J675" s="57" t="n">
        <v>1601</v>
      </c>
      <c r="K675" s="57" t="s">
        <v>252</v>
      </c>
      <c r="L675" s="57" t="s">
        <v>5597</v>
      </c>
      <c r="M675" s="58" t="n">
        <v>3.53785825041083</v>
      </c>
    </row>
    <row r="676" customFormat="false" ht="15" hidden="false" customHeight="true" outlineLevel="0" collapsed="false">
      <c r="B676" s="57" t="s">
        <v>4711</v>
      </c>
      <c r="C676" s="57" t="s">
        <v>363</v>
      </c>
      <c r="D676" s="57" t="s">
        <v>5485</v>
      </c>
      <c r="E676" s="57" t="s">
        <v>5418</v>
      </c>
      <c r="F676" s="57" t="s">
        <v>5455</v>
      </c>
      <c r="G676" s="57" t="s">
        <v>5413</v>
      </c>
      <c r="H676" s="57" t="s">
        <v>252</v>
      </c>
      <c r="I676" s="57" t="n">
        <v>1601</v>
      </c>
      <c r="J676" s="57" t="n">
        <v>1601</v>
      </c>
      <c r="K676" s="57" t="s">
        <v>252</v>
      </c>
      <c r="L676" s="57" t="s">
        <v>5422</v>
      </c>
      <c r="M676" s="58" t="n">
        <v>2.87079501183905</v>
      </c>
    </row>
    <row r="677" customFormat="false" ht="15" hidden="false" customHeight="true" outlineLevel="0" collapsed="false">
      <c r="B677" s="57" t="s">
        <v>4711</v>
      </c>
      <c r="C677" s="57" t="s">
        <v>363</v>
      </c>
      <c r="D677" s="57" t="s">
        <v>5485</v>
      </c>
      <c r="E677" s="57" t="s">
        <v>5418</v>
      </c>
      <c r="F677" s="57" t="s">
        <v>5455</v>
      </c>
      <c r="G677" s="57" t="s">
        <v>5413</v>
      </c>
      <c r="H677" s="57" t="s">
        <v>252</v>
      </c>
      <c r="I677" s="57" t="n">
        <v>1602</v>
      </c>
      <c r="J677" s="57" t="n">
        <v>1602</v>
      </c>
      <c r="K677" s="57" t="s">
        <v>4885</v>
      </c>
      <c r="L677" s="57" t="s">
        <v>281</v>
      </c>
      <c r="M677" s="58" t="n">
        <v>3.12448235712736</v>
      </c>
    </row>
    <row r="678" customFormat="false" ht="15" hidden="false" customHeight="true" outlineLevel="0" collapsed="false">
      <c r="B678" s="57" t="s">
        <v>4711</v>
      </c>
      <c r="C678" s="57" t="s">
        <v>363</v>
      </c>
      <c r="D678" s="57" t="s">
        <v>5485</v>
      </c>
      <c r="E678" s="57" t="s">
        <v>5418</v>
      </c>
      <c r="F678" s="57" t="s">
        <v>5455</v>
      </c>
      <c r="G678" s="57" t="s">
        <v>5413</v>
      </c>
      <c r="H678" s="57" t="s">
        <v>252</v>
      </c>
      <c r="I678" s="57" t="n">
        <v>1602</v>
      </c>
      <c r="J678" s="57" t="n">
        <v>1602</v>
      </c>
      <c r="K678" s="57" t="s">
        <v>4885</v>
      </c>
      <c r="L678" s="57" t="s">
        <v>5414</v>
      </c>
      <c r="M678" s="58" t="n">
        <v>2.30699696575441</v>
      </c>
    </row>
    <row r="679" customFormat="false" ht="15" hidden="false" customHeight="true" outlineLevel="0" collapsed="false">
      <c r="B679" s="57" t="s">
        <v>4711</v>
      </c>
      <c r="C679" s="57" t="s">
        <v>363</v>
      </c>
      <c r="D679" s="57" t="s">
        <v>5485</v>
      </c>
      <c r="E679" s="57" t="s">
        <v>5418</v>
      </c>
      <c r="F679" s="57" t="s">
        <v>5455</v>
      </c>
      <c r="G679" s="57" t="s">
        <v>5413</v>
      </c>
      <c r="H679" s="57" t="s">
        <v>252</v>
      </c>
      <c r="I679" s="57" t="n">
        <v>1602</v>
      </c>
      <c r="J679" s="57" t="n">
        <v>1602</v>
      </c>
      <c r="K679" s="57" t="s">
        <v>4885</v>
      </c>
      <c r="L679" s="57" t="s">
        <v>5438</v>
      </c>
      <c r="M679" s="58" t="n">
        <v>3.45259250419161</v>
      </c>
    </row>
    <row r="680" customFormat="false" ht="15" hidden="false" customHeight="true" outlineLevel="0" collapsed="false">
      <c r="B680" s="57" t="s">
        <v>4711</v>
      </c>
      <c r="C680" s="57" t="s">
        <v>363</v>
      </c>
      <c r="D680" s="57" t="s">
        <v>5485</v>
      </c>
      <c r="E680" s="57" t="s">
        <v>5418</v>
      </c>
      <c r="F680" s="57" t="s">
        <v>5455</v>
      </c>
      <c r="G680" s="57" t="s">
        <v>5413</v>
      </c>
      <c r="H680" s="57" t="s">
        <v>252</v>
      </c>
      <c r="I680" s="57" t="n">
        <v>3643</v>
      </c>
      <c r="J680" s="57" t="n">
        <v>3643</v>
      </c>
      <c r="K680" s="57" t="s">
        <v>252</v>
      </c>
      <c r="L680" s="57" t="s">
        <v>5414</v>
      </c>
      <c r="M680" s="58" t="n">
        <v>4.1355108511525</v>
      </c>
    </row>
    <row r="681" customFormat="false" ht="15" hidden="false" customHeight="true" outlineLevel="0" collapsed="false">
      <c r="B681" s="57" t="s">
        <v>4711</v>
      </c>
      <c r="C681" s="57" t="s">
        <v>363</v>
      </c>
      <c r="D681" s="57" t="s">
        <v>5426</v>
      </c>
      <c r="E681" s="57" t="s">
        <v>5418</v>
      </c>
      <c r="F681" s="57" t="s">
        <v>5455</v>
      </c>
      <c r="G681" s="57" t="s">
        <v>5413</v>
      </c>
      <c r="H681" s="57" t="s">
        <v>252</v>
      </c>
      <c r="I681" s="57" t="n">
        <v>1601</v>
      </c>
      <c r="J681" s="57" t="n">
        <v>1601</v>
      </c>
      <c r="K681" s="57" t="s">
        <v>252</v>
      </c>
      <c r="L681" s="57" t="s">
        <v>5438</v>
      </c>
      <c r="M681" s="58" t="n">
        <v>3.90662898161574</v>
      </c>
    </row>
    <row r="682" customFormat="false" ht="15" hidden="false" customHeight="true" outlineLevel="0" collapsed="false">
      <c r="B682" s="57" t="s">
        <v>4711</v>
      </c>
      <c r="C682" s="57" t="s">
        <v>363</v>
      </c>
      <c r="D682" s="57" t="s">
        <v>5426</v>
      </c>
      <c r="E682" s="57" t="s">
        <v>5418</v>
      </c>
      <c r="F682" s="57" t="s">
        <v>5455</v>
      </c>
      <c r="G682" s="57" t="s">
        <v>5413</v>
      </c>
      <c r="H682" s="57" t="s">
        <v>252</v>
      </c>
      <c r="I682" s="57" t="n">
        <v>1601</v>
      </c>
      <c r="J682" s="57" t="n">
        <v>1601</v>
      </c>
      <c r="K682" s="57" t="s">
        <v>252</v>
      </c>
      <c r="L682" s="57" t="s">
        <v>5419</v>
      </c>
      <c r="M682" s="58" t="n">
        <v>3.88236693268423</v>
      </c>
    </row>
    <row r="683" customFormat="false" ht="15" hidden="false" customHeight="true" outlineLevel="0" collapsed="false">
      <c r="B683" s="57" t="s">
        <v>4711</v>
      </c>
      <c r="C683" s="57" t="s">
        <v>363</v>
      </c>
      <c r="D683" s="57" t="s">
        <v>5426</v>
      </c>
      <c r="E683" s="57" t="s">
        <v>5418</v>
      </c>
      <c r="F683" s="57" t="s">
        <v>5455</v>
      </c>
      <c r="G683" s="57" t="s">
        <v>5413</v>
      </c>
      <c r="H683" s="57" t="s">
        <v>252</v>
      </c>
      <c r="I683" s="57" t="n">
        <v>1601</v>
      </c>
      <c r="J683" s="57" t="n">
        <v>1601</v>
      </c>
      <c r="K683" s="57" t="s">
        <v>252</v>
      </c>
      <c r="L683" s="57" t="s">
        <v>5596</v>
      </c>
      <c r="M683" s="58" t="n">
        <v>3.71564933759902</v>
      </c>
    </row>
    <row r="684" customFormat="false" ht="15" hidden="false" customHeight="true" outlineLevel="0" collapsed="false">
      <c r="B684" s="57" t="s">
        <v>4711</v>
      </c>
      <c r="C684" s="57" t="s">
        <v>363</v>
      </c>
      <c r="D684" s="57" t="s">
        <v>5426</v>
      </c>
      <c r="E684" s="57" t="s">
        <v>5418</v>
      </c>
      <c r="F684" s="57" t="s">
        <v>5455</v>
      </c>
      <c r="G684" s="57" t="s">
        <v>5413</v>
      </c>
      <c r="H684" s="57" t="s">
        <v>252</v>
      </c>
      <c r="I684" s="57" t="n">
        <v>1601</v>
      </c>
      <c r="J684" s="57" t="n">
        <v>1601</v>
      </c>
      <c r="K684" s="57" t="s">
        <v>252</v>
      </c>
      <c r="L684" s="57" t="s">
        <v>5597</v>
      </c>
      <c r="M684" s="58" t="n">
        <v>3.49359242041768</v>
      </c>
    </row>
    <row r="685" customFormat="false" ht="15" hidden="false" customHeight="true" outlineLevel="0" collapsed="false">
      <c r="B685" s="57" t="s">
        <v>4711</v>
      </c>
      <c r="C685" s="57" t="s">
        <v>363</v>
      </c>
      <c r="D685" s="57" t="s">
        <v>5426</v>
      </c>
      <c r="E685" s="57" t="s">
        <v>5418</v>
      </c>
      <c r="F685" s="57" t="s">
        <v>5455</v>
      </c>
      <c r="G685" s="57" t="s">
        <v>5413</v>
      </c>
      <c r="H685" s="57" t="s">
        <v>252</v>
      </c>
      <c r="I685" s="57" t="n">
        <v>1601</v>
      </c>
      <c r="J685" s="57" t="n">
        <v>1601</v>
      </c>
      <c r="K685" s="57" t="s">
        <v>252</v>
      </c>
      <c r="L685" s="57" t="s">
        <v>5422</v>
      </c>
      <c r="M685" s="58" t="n">
        <v>3.49875192032815</v>
      </c>
    </row>
    <row r="686" customFormat="false" ht="15" hidden="false" customHeight="true" outlineLevel="0" collapsed="false">
      <c r="B686" s="57" t="s">
        <v>4711</v>
      </c>
      <c r="C686" s="57" t="s">
        <v>363</v>
      </c>
      <c r="D686" s="57" t="s">
        <v>5426</v>
      </c>
      <c r="E686" s="57" t="s">
        <v>5418</v>
      </c>
      <c r="F686" s="57" t="s">
        <v>5455</v>
      </c>
      <c r="G686" s="57" t="s">
        <v>5413</v>
      </c>
      <c r="H686" s="57" t="s">
        <v>252</v>
      </c>
      <c r="I686" s="57" t="n">
        <v>1602</v>
      </c>
      <c r="J686" s="57" t="n">
        <v>1602</v>
      </c>
      <c r="K686" s="57" t="s">
        <v>4885</v>
      </c>
      <c r="L686" s="57" t="s">
        <v>5414</v>
      </c>
      <c r="M686" s="58" t="n">
        <v>3.67997038031556</v>
      </c>
    </row>
    <row r="687" customFormat="false" ht="15" hidden="false" customHeight="true" outlineLevel="0" collapsed="false">
      <c r="B687" s="57" t="s">
        <v>4711</v>
      </c>
      <c r="C687" s="57" t="s">
        <v>363</v>
      </c>
      <c r="D687" s="57" t="s">
        <v>5426</v>
      </c>
      <c r="E687" s="57" t="s">
        <v>5418</v>
      </c>
      <c r="F687" s="57" t="s">
        <v>5455</v>
      </c>
      <c r="G687" s="57" t="s">
        <v>5413</v>
      </c>
      <c r="H687" s="57" t="s">
        <v>252</v>
      </c>
      <c r="I687" s="57" t="n">
        <v>3643</v>
      </c>
      <c r="J687" s="57" t="n">
        <v>3643</v>
      </c>
      <c r="K687" s="57" t="s">
        <v>252</v>
      </c>
      <c r="L687" s="57" t="s">
        <v>5035</v>
      </c>
      <c r="M687" s="58" t="n">
        <v>3.77057157470854</v>
      </c>
    </row>
    <row r="688" customFormat="false" ht="15" hidden="false" customHeight="true" outlineLevel="0" collapsed="false">
      <c r="B688" s="57" t="s">
        <v>4711</v>
      </c>
      <c r="C688" s="57" t="s">
        <v>363</v>
      </c>
      <c r="D688" s="57" t="s">
        <v>5426</v>
      </c>
      <c r="E688" s="57" t="s">
        <v>5418</v>
      </c>
      <c r="F688" s="57" t="s">
        <v>5455</v>
      </c>
      <c r="G688" s="57" t="s">
        <v>5413</v>
      </c>
      <c r="H688" s="57" t="s">
        <v>252</v>
      </c>
      <c r="I688" s="57" t="n">
        <v>3643</v>
      </c>
      <c r="J688" s="57" t="n">
        <v>3643</v>
      </c>
      <c r="K688" s="57" t="s">
        <v>252</v>
      </c>
      <c r="L688" s="57" t="s">
        <v>5491</v>
      </c>
      <c r="M688" s="58" t="n">
        <v>3.26798867807098</v>
      </c>
    </row>
    <row r="689" customFormat="false" ht="15" hidden="false" customHeight="true" outlineLevel="0" collapsed="false">
      <c r="B689" s="57" t="s">
        <v>4711</v>
      </c>
      <c r="C689" s="57" t="s">
        <v>354</v>
      </c>
      <c r="D689" s="57" t="s">
        <v>4795</v>
      </c>
      <c r="E689" s="57" t="s">
        <v>5432</v>
      </c>
      <c r="F689" s="57" t="s">
        <v>5455</v>
      </c>
      <c r="G689" s="57" t="s">
        <v>5413</v>
      </c>
      <c r="H689" s="57" t="s">
        <v>252</v>
      </c>
      <c r="I689" s="57" t="n">
        <v>2536</v>
      </c>
      <c r="J689" s="57" t="n">
        <v>2536</v>
      </c>
      <c r="K689" s="57" t="s">
        <v>252</v>
      </c>
      <c r="L689" s="57" t="s">
        <v>5442</v>
      </c>
      <c r="M689" s="58" t="n">
        <v>3.55385269812915</v>
      </c>
    </row>
    <row r="690" customFormat="false" ht="15" hidden="false" customHeight="true" outlineLevel="0" collapsed="false">
      <c r="B690" s="57" t="s">
        <v>4711</v>
      </c>
      <c r="C690" s="57" t="s">
        <v>354</v>
      </c>
      <c r="D690" s="57" t="s">
        <v>4795</v>
      </c>
      <c r="E690" s="57" t="s">
        <v>5432</v>
      </c>
      <c r="F690" s="57" t="s">
        <v>5455</v>
      </c>
      <c r="G690" s="57" t="s">
        <v>5413</v>
      </c>
      <c r="H690" s="57" t="s">
        <v>252</v>
      </c>
      <c r="I690" s="57" t="n">
        <v>2537</v>
      </c>
      <c r="J690" s="57" t="n">
        <v>2537</v>
      </c>
      <c r="K690" s="57" t="s">
        <v>252</v>
      </c>
      <c r="L690" s="57" t="s">
        <v>281</v>
      </c>
      <c r="M690" s="58" t="n">
        <v>3.51213410905678</v>
      </c>
    </row>
    <row r="691" customFormat="false" ht="15" hidden="false" customHeight="true" outlineLevel="0" collapsed="false">
      <c r="B691" s="57" t="s">
        <v>4711</v>
      </c>
      <c r="C691" s="57" t="s">
        <v>354</v>
      </c>
      <c r="D691" s="57" t="s">
        <v>4795</v>
      </c>
      <c r="E691" s="57" t="s">
        <v>5432</v>
      </c>
      <c r="F691" s="57" t="s">
        <v>5455</v>
      </c>
      <c r="G691" s="57" t="s">
        <v>5413</v>
      </c>
      <c r="H691" s="57" t="s">
        <v>252</v>
      </c>
      <c r="I691" s="57" t="n">
        <v>2537</v>
      </c>
      <c r="J691" s="57" t="n">
        <v>2537</v>
      </c>
      <c r="K691" s="57" t="s">
        <v>252</v>
      </c>
      <c r="L691" s="57" t="s">
        <v>5414</v>
      </c>
      <c r="M691" s="58" t="n">
        <v>3.05086774541277</v>
      </c>
    </row>
    <row r="692" customFormat="false" ht="15" hidden="false" customHeight="true" outlineLevel="0" collapsed="false">
      <c r="B692" s="57" t="s">
        <v>4711</v>
      </c>
      <c r="C692" s="57" t="s">
        <v>354</v>
      </c>
      <c r="D692" s="57" t="s">
        <v>4795</v>
      </c>
      <c r="E692" s="57" t="s">
        <v>5432</v>
      </c>
      <c r="F692" s="57" t="s">
        <v>5455</v>
      </c>
      <c r="G692" s="57" t="s">
        <v>5413</v>
      </c>
      <c r="H692" s="57" t="s">
        <v>252</v>
      </c>
      <c r="I692" s="57" t="n">
        <v>2537</v>
      </c>
      <c r="J692" s="57" t="n">
        <v>2537</v>
      </c>
      <c r="K692" s="57" t="s">
        <v>252</v>
      </c>
      <c r="L692" s="57" t="s">
        <v>5419</v>
      </c>
      <c r="M692" s="58" t="n">
        <v>3.27418340964583</v>
      </c>
    </row>
    <row r="693" customFormat="false" ht="15" hidden="false" customHeight="true" outlineLevel="0" collapsed="false">
      <c r="B693" s="57" t="s">
        <v>4711</v>
      </c>
      <c r="C693" s="57" t="s">
        <v>354</v>
      </c>
      <c r="D693" s="57" t="s">
        <v>4795</v>
      </c>
      <c r="E693" s="57" t="s">
        <v>5432</v>
      </c>
      <c r="F693" s="57" t="s">
        <v>5455</v>
      </c>
      <c r="G693" s="57" t="s">
        <v>5413</v>
      </c>
      <c r="H693" s="57" t="s">
        <v>252</v>
      </c>
      <c r="I693" s="57" t="n">
        <v>2642</v>
      </c>
      <c r="J693" s="57" t="n">
        <v>2642</v>
      </c>
      <c r="K693" s="57" t="s">
        <v>252</v>
      </c>
      <c r="L693" s="57" t="s">
        <v>5009</v>
      </c>
      <c r="M693" s="58" t="n">
        <v>4.05870163968726</v>
      </c>
    </row>
    <row r="694" customFormat="false" ht="15" hidden="false" customHeight="true" outlineLevel="0" collapsed="false">
      <c r="B694" s="57" t="s">
        <v>4711</v>
      </c>
      <c r="C694" s="57" t="s">
        <v>354</v>
      </c>
      <c r="D694" s="57" t="s">
        <v>4795</v>
      </c>
      <c r="E694" s="57" t="s">
        <v>5432</v>
      </c>
      <c r="F694" s="57" t="s">
        <v>5455</v>
      </c>
      <c r="G694" s="57" t="s">
        <v>5413</v>
      </c>
      <c r="H694" s="57" t="s">
        <v>252</v>
      </c>
      <c r="I694" s="57" t="n">
        <v>2642</v>
      </c>
      <c r="J694" s="57" t="n">
        <v>2642</v>
      </c>
      <c r="K694" s="57" t="s">
        <v>252</v>
      </c>
      <c r="L694" s="57" t="s">
        <v>5433</v>
      </c>
      <c r="M694" s="58" t="n">
        <v>4.22020070612761</v>
      </c>
    </row>
    <row r="695" customFormat="false" ht="15" hidden="false" customHeight="true" outlineLevel="0" collapsed="false">
      <c r="B695" s="57" t="s">
        <v>4711</v>
      </c>
      <c r="C695" s="57" t="s">
        <v>354</v>
      </c>
      <c r="D695" s="57" t="s">
        <v>4795</v>
      </c>
      <c r="E695" s="57" t="s">
        <v>5432</v>
      </c>
      <c r="F695" s="57" t="s">
        <v>5455</v>
      </c>
      <c r="G695" s="57" t="s">
        <v>5413</v>
      </c>
      <c r="H695" s="57" t="s">
        <v>252</v>
      </c>
      <c r="I695" s="57" t="n">
        <v>2692</v>
      </c>
      <c r="J695" s="57" t="n">
        <v>2692</v>
      </c>
      <c r="K695" s="57" t="s">
        <v>4885</v>
      </c>
      <c r="L695" s="57" t="s">
        <v>5445</v>
      </c>
      <c r="M695" s="58" t="n">
        <v>4.23847543345481</v>
      </c>
    </row>
    <row r="696" customFormat="false" ht="15" hidden="false" customHeight="true" outlineLevel="0" collapsed="false">
      <c r="B696" s="57" t="s">
        <v>4711</v>
      </c>
      <c r="C696" s="57" t="s">
        <v>354</v>
      </c>
      <c r="D696" s="57" t="s">
        <v>4840</v>
      </c>
      <c r="E696" s="57" t="s">
        <v>5432</v>
      </c>
      <c r="F696" s="57" t="s">
        <v>5455</v>
      </c>
      <c r="G696" s="57" t="s">
        <v>5413</v>
      </c>
      <c r="H696" s="57" t="s">
        <v>252</v>
      </c>
      <c r="I696" s="57" t="n">
        <v>2536</v>
      </c>
      <c r="J696" s="57" t="n">
        <v>2536</v>
      </c>
      <c r="K696" s="57" t="s">
        <v>252</v>
      </c>
      <c r="L696" s="57" t="s">
        <v>5442</v>
      </c>
      <c r="M696" s="58" t="n">
        <v>4.14798469138925</v>
      </c>
    </row>
    <row r="697" customFormat="false" ht="15" hidden="false" customHeight="true" outlineLevel="0" collapsed="false">
      <c r="B697" s="57" t="s">
        <v>4711</v>
      </c>
      <c r="C697" s="57" t="s">
        <v>354</v>
      </c>
      <c r="D697" s="57" t="s">
        <v>4840</v>
      </c>
      <c r="E697" s="57" t="s">
        <v>5432</v>
      </c>
      <c r="F697" s="57" t="s">
        <v>5455</v>
      </c>
      <c r="G697" s="57" t="s">
        <v>5413</v>
      </c>
      <c r="H697" s="57" t="s">
        <v>252</v>
      </c>
      <c r="I697" s="57" t="n">
        <v>2537</v>
      </c>
      <c r="J697" s="57" t="n">
        <v>2537</v>
      </c>
      <c r="K697" s="57" t="s">
        <v>252</v>
      </c>
      <c r="L697" s="57" t="s">
        <v>281</v>
      </c>
      <c r="M697" s="58" t="n">
        <v>4.03033150001335</v>
      </c>
    </row>
    <row r="698" customFormat="false" ht="15" hidden="false" customHeight="true" outlineLevel="0" collapsed="false">
      <c r="B698" s="57" t="s">
        <v>4711</v>
      </c>
      <c r="C698" s="57" t="s">
        <v>354</v>
      </c>
      <c r="D698" s="57" t="s">
        <v>4840</v>
      </c>
      <c r="E698" s="57" t="s">
        <v>5432</v>
      </c>
      <c r="F698" s="57" t="s">
        <v>5455</v>
      </c>
      <c r="G698" s="57" t="s">
        <v>5413</v>
      </c>
      <c r="H698" s="57" t="s">
        <v>252</v>
      </c>
      <c r="I698" s="57" t="n">
        <v>2537</v>
      </c>
      <c r="J698" s="57" t="n">
        <v>2537</v>
      </c>
      <c r="K698" s="57" t="s">
        <v>252</v>
      </c>
      <c r="L698" s="57" t="s">
        <v>5414</v>
      </c>
      <c r="M698" s="58" t="n">
        <v>3.06274680638146</v>
      </c>
    </row>
    <row r="699" customFormat="false" ht="15" hidden="false" customHeight="true" outlineLevel="0" collapsed="false">
      <c r="B699" s="57" t="s">
        <v>4711</v>
      </c>
      <c r="C699" s="57" t="s">
        <v>354</v>
      </c>
      <c r="D699" s="57" t="s">
        <v>4840</v>
      </c>
      <c r="E699" s="57" t="s">
        <v>5432</v>
      </c>
      <c r="F699" s="57" t="s">
        <v>5455</v>
      </c>
      <c r="G699" s="57" t="s">
        <v>5413</v>
      </c>
      <c r="H699" s="57" t="s">
        <v>252</v>
      </c>
      <c r="I699" s="57" t="n">
        <v>2537</v>
      </c>
      <c r="J699" s="57" t="n">
        <v>2537</v>
      </c>
      <c r="K699" s="57" t="s">
        <v>252</v>
      </c>
      <c r="L699" s="57" t="s">
        <v>5419</v>
      </c>
      <c r="M699" s="58" t="n">
        <v>4.24183651264399</v>
      </c>
    </row>
    <row r="700" customFormat="false" ht="15" hidden="false" customHeight="true" outlineLevel="0" collapsed="false">
      <c r="B700" s="57" t="s">
        <v>4711</v>
      </c>
      <c r="C700" s="57" t="s">
        <v>354</v>
      </c>
      <c r="D700" s="57" t="s">
        <v>4840</v>
      </c>
      <c r="E700" s="57" t="s">
        <v>5432</v>
      </c>
      <c r="F700" s="57" t="s">
        <v>5455</v>
      </c>
      <c r="G700" s="57" t="s">
        <v>5413</v>
      </c>
      <c r="H700" s="57" t="s">
        <v>252</v>
      </c>
      <c r="I700" s="57" t="n">
        <v>2692</v>
      </c>
      <c r="J700" s="57" t="n">
        <v>2692</v>
      </c>
      <c r="K700" s="57" t="s">
        <v>4885</v>
      </c>
      <c r="L700" s="57" t="s">
        <v>5445</v>
      </c>
      <c r="M700" s="58" t="n">
        <v>3.86225374619535</v>
      </c>
    </row>
    <row r="701" customFormat="false" ht="15" hidden="false" customHeight="true" outlineLevel="0" collapsed="false">
      <c r="B701" s="57" t="s">
        <v>4711</v>
      </c>
      <c r="C701" s="57" t="s">
        <v>354</v>
      </c>
      <c r="D701" s="57" t="s">
        <v>4838</v>
      </c>
      <c r="E701" s="57" t="s">
        <v>5432</v>
      </c>
      <c r="F701" s="57" t="s">
        <v>5455</v>
      </c>
      <c r="G701" s="57" t="s">
        <v>5413</v>
      </c>
      <c r="H701" s="57" t="s">
        <v>252</v>
      </c>
      <c r="I701" s="57" t="n">
        <v>2537</v>
      </c>
      <c r="J701" s="57" t="n">
        <v>2537</v>
      </c>
      <c r="K701" s="57" t="s">
        <v>252</v>
      </c>
      <c r="L701" s="57" t="s">
        <v>5414</v>
      </c>
      <c r="M701" s="58" t="n">
        <v>4.27170844042522</v>
      </c>
    </row>
    <row r="702" customFormat="false" ht="15" hidden="false" customHeight="true" outlineLevel="0" collapsed="false">
      <c r="B702" s="57" t="s">
        <v>4711</v>
      </c>
      <c r="C702" s="57" t="s">
        <v>354</v>
      </c>
      <c r="D702" s="57" t="s">
        <v>4838</v>
      </c>
      <c r="E702" s="57" t="s">
        <v>5432</v>
      </c>
      <c r="F702" s="57" t="s">
        <v>5455</v>
      </c>
      <c r="G702" s="57" t="s">
        <v>5413</v>
      </c>
      <c r="H702" s="57" t="s">
        <v>252</v>
      </c>
      <c r="I702" s="57" t="n">
        <v>2692</v>
      </c>
      <c r="J702" s="57" t="n">
        <v>2692</v>
      </c>
      <c r="K702" s="57" t="s">
        <v>4885</v>
      </c>
      <c r="L702" s="57" t="s">
        <v>5422</v>
      </c>
      <c r="M702" s="58" t="n">
        <v>4.25669472713276</v>
      </c>
    </row>
    <row r="703" customFormat="false" ht="15" hidden="false" customHeight="true" outlineLevel="0" collapsed="false">
      <c r="B703" s="57" t="s">
        <v>4711</v>
      </c>
      <c r="C703" s="57" t="s">
        <v>354</v>
      </c>
      <c r="D703" s="57" t="s">
        <v>4838</v>
      </c>
      <c r="E703" s="57" t="s">
        <v>5432</v>
      </c>
      <c r="F703" s="57" t="s">
        <v>5455</v>
      </c>
      <c r="G703" s="57" t="s">
        <v>5413</v>
      </c>
      <c r="H703" s="57" t="s">
        <v>252</v>
      </c>
      <c r="I703" s="57" t="n">
        <v>2692</v>
      </c>
      <c r="J703" s="57" t="n">
        <v>2692</v>
      </c>
      <c r="K703" s="57" t="s">
        <v>4885</v>
      </c>
      <c r="L703" s="57" t="s">
        <v>5445</v>
      </c>
      <c r="M703" s="58" t="n">
        <v>3.61165073062164</v>
      </c>
    </row>
    <row r="704" customFormat="false" ht="15" hidden="false" customHeight="true" outlineLevel="0" collapsed="false">
      <c r="B704" s="57" t="s">
        <v>4711</v>
      </c>
      <c r="C704" s="57" t="s">
        <v>354</v>
      </c>
      <c r="D704" s="57" t="s">
        <v>4866</v>
      </c>
      <c r="E704" s="57" t="s">
        <v>5432</v>
      </c>
      <c r="F704" s="57" t="s">
        <v>5455</v>
      </c>
      <c r="G704" s="57" t="s">
        <v>5413</v>
      </c>
      <c r="H704" s="57" t="s">
        <v>252</v>
      </c>
      <c r="I704" s="57" t="n">
        <v>2642</v>
      </c>
      <c r="J704" s="57" t="n">
        <v>2642</v>
      </c>
      <c r="K704" s="57" t="s">
        <v>252</v>
      </c>
      <c r="L704" s="57" t="s">
        <v>5009</v>
      </c>
      <c r="M704" s="58" t="n">
        <v>4.1995868844447</v>
      </c>
    </row>
    <row r="705" customFormat="false" ht="15" hidden="false" customHeight="true" outlineLevel="0" collapsed="false">
      <c r="B705" s="57" t="s">
        <v>4711</v>
      </c>
      <c r="C705" s="57" t="s">
        <v>354</v>
      </c>
      <c r="D705" s="57" t="s">
        <v>4866</v>
      </c>
      <c r="E705" s="57" t="s">
        <v>5432</v>
      </c>
      <c r="F705" s="57" t="s">
        <v>5455</v>
      </c>
      <c r="G705" s="57" t="s">
        <v>5413</v>
      </c>
      <c r="H705" s="57" t="s">
        <v>252</v>
      </c>
      <c r="I705" s="57" t="n">
        <v>2692</v>
      </c>
      <c r="J705" s="57" t="n">
        <v>2692</v>
      </c>
      <c r="K705" s="57" t="s">
        <v>4885</v>
      </c>
      <c r="L705" s="57" t="s">
        <v>5009</v>
      </c>
      <c r="M705" s="58" t="n">
        <v>4.3595235978258</v>
      </c>
    </row>
    <row r="706" customFormat="false" ht="15" hidden="false" customHeight="true" outlineLevel="0" collapsed="false">
      <c r="B706" s="57" t="s">
        <v>4711</v>
      </c>
      <c r="C706" s="57" t="s">
        <v>354</v>
      </c>
      <c r="D706" s="57" t="s">
        <v>4866</v>
      </c>
      <c r="E706" s="57" t="s">
        <v>5432</v>
      </c>
      <c r="F706" s="57" t="s">
        <v>5455</v>
      </c>
      <c r="G706" s="57" t="s">
        <v>5413</v>
      </c>
      <c r="H706" s="57" t="s">
        <v>252</v>
      </c>
      <c r="I706" s="57" t="n">
        <v>2692</v>
      </c>
      <c r="J706" s="57" t="n">
        <v>2692</v>
      </c>
      <c r="K706" s="57" t="s">
        <v>4885</v>
      </c>
      <c r="L706" s="57" t="s">
        <v>5445</v>
      </c>
      <c r="M706" s="58" t="n">
        <v>3.20166909595605</v>
      </c>
    </row>
    <row r="707" customFormat="false" ht="15" hidden="false" customHeight="true" outlineLevel="0" collapsed="false">
      <c r="B707" s="57" t="s">
        <v>4711</v>
      </c>
      <c r="C707" s="57" t="s">
        <v>354</v>
      </c>
      <c r="D707" s="57" t="s">
        <v>5028</v>
      </c>
      <c r="E707" s="57" t="s">
        <v>5432</v>
      </c>
      <c r="F707" s="57" t="s">
        <v>5455</v>
      </c>
      <c r="G707" s="57" t="s">
        <v>5413</v>
      </c>
      <c r="H707" s="57" t="s">
        <v>252</v>
      </c>
      <c r="I707" s="57" t="n">
        <v>2536</v>
      </c>
      <c r="J707" s="57" t="n">
        <v>2536</v>
      </c>
      <c r="K707" s="57" t="s">
        <v>252</v>
      </c>
      <c r="L707" s="57" t="s">
        <v>5442</v>
      </c>
      <c r="M707" s="58" t="n">
        <v>4.24527631609532</v>
      </c>
    </row>
    <row r="708" customFormat="false" ht="15" hidden="false" customHeight="true" outlineLevel="0" collapsed="false">
      <c r="B708" s="57" t="s">
        <v>4711</v>
      </c>
      <c r="C708" s="57" t="s">
        <v>354</v>
      </c>
      <c r="D708" s="57" t="s">
        <v>5028</v>
      </c>
      <c r="E708" s="57" t="s">
        <v>5432</v>
      </c>
      <c r="F708" s="57" t="s">
        <v>5455</v>
      </c>
      <c r="G708" s="57" t="s">
        <v>5413</v>
      </c>
      <c r="H708" s="57" t="s">
        <v>252</v>
      </c>
      <c r="I708" s="57" t="n">
        <v>2537</v>
      </c>
      <c r="J708" s="57" t="n">
        <v>2537</v>
      </c>
      <c r="K708" s="57" t="s">
        <v>252</v>
      </c>
      <c r="L708" s="57" t="s">
        <v>5414</v>
      </c>
      <c r="M708" s="58" t="n">
        <v>3.85624117503042</v>
      </c>
    </row>
    <row r="709" customFormat="false" ht="15" hidden="false" customHeight="true" outlineLevel="0" collapsed="false">
      <c r="B709" s="57" t="s">
        <v>4711</v>
      </c>
      <c r="C709" s="57" t="s">
        <v>354</v>
      </c>
      <c r="D709" s="57" t="s">
        <v>5028</v>
      </c>
      <c r="E709" s="57" t="s">
        <v>5432</v>
      </c>
      <c r="F709" s="57" t="s">
        <v>5455</v>
      </c>
      <c r="G709" s="57" t="s">
        <v>5413</v>
      </c>
      <c r="H709" s="57" t="s">
        <v>252</v>
      </c>
      <c r="I709" s="57" t="n">
        <v>2692</v>
      </c>
      <c r="J709" s="57" t="n">
        <v>2692</v>
      </c>
      <c r="K709" s="57" t="s">
        <v>4885</v>
      </c>
      <c r="L709" s="57" t="s">
        <v>5597</v>
      </c>
      <c r="M709" s="58" t="n">
        <v>4.00164266270739</v>
      </c>
    </row>
    <row r="710" customFormat="false" ht="15" hidden="false" customHeight="true" outlineLevel="0" collapsed="false">
      <c r="B710" s="57" t="s">
        <v>4711</v>
      </c>
      <c r="C710" s="57" t="s">
        <v>354</v>
      </c>
      <c r="D710" s="57" t="s">
        <v>5028</v>
      </c>
      <c r="E710" s="57" t="s">
        <v>5432</v>
      </c>
      <c r="F710" s="57" t="s">
        <v>5455</v>
      </c>
      <c r="G710" s="57" t="s">
        <v>5413</v>
      </c>
      <c r="H710" s="57" t="s">
        <v>252</v>
      </c>
      <c r="I710" s="57" t="n">
        <v>2692</v>
      </c>
      <c r="J710" s="57" t="n">
        <v>2692</v>
      </c>
      <c r="K710" s="57" t="s">
        <v>4885</v>
      </c>
      <c r="L710" s="57" t="s">
        <v>5422</v>
      </c>
      <c r="M710" s="58" t="n">
        <v>3.76283576574901</v>
      </c>
    </row>
    <row r="711" customFormat="false" ht="15" hidden="false" customHeight="true" outlineLevel="0" collapsed="false">
      <c r="B711" s="57" t="s">
        <v>4711</v>
      </c>
      <c r="C711" s="57" t="s">
        <v>354</v>
      </c>
      <c r="D711" s="57" t="s">
        <v>5028</v>
      </c>
      <c r="E711" s="57" t="s">
        <v>5432</v>
      </c>
      <c r="F711" s="57" t="s">
        <v>5455</v>
      </c>
      <c r="G711" s="57" t="s">
        <v>5413</v>
      </c>
      <c r="H711" s="57" t="s">
        <v>252</v>
      </c>
      <c r="I711" s="57" t="n">
        <v>2692</v>
      </c>
      <c r="J711" s="57" t="n">
        <v>2692</v>
      </c>
      <c r="K711" s="57" t="s">
        <v>4885</v>
      </c>
      <c r="L711" s="57" t="s">
        <v>5009</v>
      </c>
      <c r="M711" s="58" t="n">
        <v>4.11457032993725</v>
      </c>
    </row>
    <row r="712" customFormat="false" ht="15" hidden="false" customHeight="true" outlineLevel="0" collapsed="false">
      <c r="B712" s="57" t="s">
        <v>4711</v>
      </c>
      <c r="C712" s="57" t="s">
        <v>354</v>
      </c>
      <c r="D712" s="57" t="s">
        <v>5028</v>
      </c>
      <c r="E712" s="57" t="s">
        <v>5432</v>
      </c>
      <c r="F712" s="57" t="s">
        <v>5455</v>
      </c>
      <c r="G712" s="57" t="s">
        <v>5413</v>
      </c>
      <c r="H712" s="57" t="s">
        <v>252</v>
      </c>
      <c r="I712" s="57" t="n">
        <v>2692</v>
      </c>
      <c r="J712" s="57" t="n">
        <v>2692</v>
      </c>
      <c r="K712" s="57" t="s">
        <v>4885</v>
      </c>
      <c r="L712" s="57" t="s">
        <v>5445</v>
      </c>
      <c r="M712" s="58" t="n">
        <v>3.11973813003591</v>
      </c>
    </row>
    <row r="713" customFormat="false" ht="15" hidden="false" customHeight="true" outlineLevel="0" collapsed="false">
      <c r="B713" s="57" t="s">
        <v>4711</v>
      </c>
      <c r="C713" s="57" t="s">
        <v>354</v>
      </c>
      <c r="D713" s="57" t="s">
        <v>5028</v>
      </c>
      <c r="E713" s="57" t="s">
        <v>5432</v>
      </c>
      <c r="F713" s="57" t="s">
        <v>5455</v>
      </c>
      <c r="G713" s="57" t="s">
        <v>5413</v>
      </c>
      <c r="H713" s="57" t="s">
        <v>252</v>
      </c>
      <c r="I713" s="57" t="n">
        <v>2693</v>
      </c>
      <c r="J713" s="57" t="n">
        <v>2693</v>
      </c>
      <c r="K713" s="57" t="s">
        <v>261</v>
      </c>
      <c r="L713" s="57" t="s">
        <v>5456</v>
      </c>
      <c r="M713" s="58" t="n">
        <v>4.46154681696831</v>
      </c>
    </row>
    <row r="714" customFormat="false" ht="15" hidden="false" customHeight="true" outlineLevel="0" collapsed="false">
      <c r="B714" s="57" t="s">
        <v>4711</v>
      </c>
      <c r="C714" s="57" t="s">
        <v>354</v>
      </c>
      <c r="D714" s="57" t="s">
        <v>5028</v>
      </c>
      <c r="E714" s="57" t="s">
        <v>5432</v>
      </c>
      <c r="F714" s="57" t="s">
        <v>5455</v>
      </c>
      <c r="G714" s="57" t="s">
        <v>5413</v>
      </c>
      <c r="H714" s="57" t="s">
        <v>252</v>
      </c>
      <c r="I714" s="57" t="n">
        <v>2693</v>
      </c>
      <c r="J714" s="57" t="n">
        <v>2693</v>
      </c>
      <c r="K714" s="57" t="s">
        <v>261</v>
      </c>
      <c r="L714" s="57" t="s">
        <v>5441</v>
      </c>
      <c r="M714" s="58" t="n">
        <v>3.89071060347592</v>
      </c>
    </row>
    <row r="715" customFormat="false" ht="15" hidden="false" customHeight="true" outlineLevel="0" collapsed="false">
      <c r="B715" s="57" t="s">
        <v>4711</v>
      </c>
      <c r="C715" s="57" t="s">
        <v>354</v>
      </c>
      <c r="D715" s="57" t="s">
        <v>5028</v>
      </c>
      <c r="E715" s="57" t="s">
        <v>5432</v>
      </c>
      <c r="F715" s="57" t="s">
        <v>5455</v>
      </c>
      <c r="G715" s="57" t="s">
        <v>5413</v>
      </c>
      <c r="H715" s="57" t="s">
        <v>252</v>
      </c>
      <c r="I715" s="57" t="n">
        <v>2693</v>
      </c>
      <c r="J715" s="57" t="n">
        <v>2693</v>
      </c>
      <c r="K715" s="57" t="s">
        <v>261</v>
      </c>
      <c r="L715" s="57" t="s">
        <v>5444</v>
      </c>
      <c r="M715" s="58" t="n">
        <v>3.47666593160745</v>
      </c>
    </row>
    <row r="716" customFormat="false" ht="15" hidden="false" customHeight="true" outlineLevel="0" collapsed="false">
      <c r="B716" s="57" t="s">
        <v>4711</v>
      </c>
      <c r="C716" s="57" t="s">
        <v>354</v>
      </c>
      <c r="D716" s="57" t="s">
        <v>5028</v>
      </c>
      <c r="E716" s="57" t="s">
        <v>5432</v>
      </c>
      <c r="F716" s="57" t="s">
        <v>5455</v>
      </c>
      <c r="G716" s="57" t="s">
        <v>5413</v>
      </c>
      <c r="H716" s="57" t="s">
        <v>252</v>
      </c>
      <c r="I716" s="57" t="n">
        <v>2693</v>
      </c>
      <c r="J716" s="57" t="n">
        <v>2693</v>
      </c>
      <c r="K716" s="57" t="s">
        <v>261</v>
      </c>
      <c r="L716" s="57" t="s">
        <v>5562</v>
      </c>
      <c r="M716" s="58" t="n">
        <v>4.24582771671201</v>
      </c>
    </row>
    <row r="717" customFormat="false" ht="15" hidden="false" customHeight="true" outlineLevel="0" collapsed="false">
      <c r="B717" s="57" t="s">
        <v>4711</v>
      </c>
      <c r="C717" s="57" t="s">
        <v>354</v>
      </c>
      <c r="D717" s="57" t="s">
        <v>5030</v>
      </c>
      <c r="E717" s="57" t="s">
        <v>5432</v>
      </c>
      <c r="F717" s="57" t="s">
        <v>5455</v>
      </c>
      <c r="G717" s="57" t="s">
        <v>5413</v>
      </c>
      <c r="H717" s="57" t="s">
        <v>252</v>
      </c>
      <c r="I717" s="57" t="n">
        <v>2536</v>
      </c>
      <c r="J717" s="57" t="n">
        <v>2536</v>
      </c>
      <c r="K717" s="57" t="s">
        <v>252</v>
      </c>
      <c r="L717" s="57" t="s">
        <v>5596</v>
      </c>
      <c r="M717" s="58" t="n">
        <v>4.30609927892987</v>
      </c>
    </row>
    <row r="718" customFormat="false" ht="15" hidden="false" customHeight="true" outlineLevel="0" collapsed="false">
      <c r="B718" s="57" t="s">
        <v>4711</v>
      </c>
      <c r="C718" s="57" t="s">
        <v>354</v>
      </c>
      <c r="D718" s="57" t="s">
        <v>5030</v>
      </c>
      <c r="E718" s="57" t="s">
        <v>5432</v>
      </c>
      <c r="F718" s="57" t="s">
        <v>5455</v>
      </c>
      <c r="G718" s="57" t="s">
        <v>5413</v>
      </c>
      <c r="H718" s="57" t="s">
        <v>252</v>
      </c>
      <c r="I718" s="57" t="n">
        <v>2536</v>
      </c>
      <c r="J718" s="57" t="n">
        <v>2536</v>
      </c>
      <c r="K718" s="57" t="s">
        <v>252</v>
      </c>
      <c r="L718" s="57" t="s">
        <v>5442</v>
      </c>
      <c r="M718" s="58" t="n">
        <v>3.25143706689828</v>
      </c>
    </row>
    <row r="719" customFormat="false" ht="15" hidden="false" customHeight="true" outlineLevel="0" collapsed="false">
      <c r="B719" s="57" t="s">
        <v>4711</v>
      </c>
      <c r="C719" s="57" t="s">
        <v>354</v>
      </c>
      <c r="D719" s="57" t="s">
        <v>5030</v>
      </c>
      <c r="E719" s="57" t="s">
        <v>5432</v>
      </c>
      <c r="F719" s="57" t="s">
        <v>5455</v>
      </c>
      <c r="G719" s="57" t="s">
        <v>5413</v>
      </c>
      <c r="H719" s="57" t="s">
        <v>252</v>
      </c>
      <c r="I719" s="57" t="n">
        <v>2536</v>
      </c>
      <c r="J719" s="57" t="n">
        <v>2536</v>
      </c>
      <c r="K719" s="57" t="s">
        <v>252</v>
      </c>
      <c r="L719" s="57" t="s">
        <v>5422</v>
      </c>
      <c r="M719" s="58" t="n">
        <v>3.93419140357969</v>
      </c>
    </row>
    <row r="720" customFormat="false" ht="15" hidden="false" customHeight="true" outlineLevel="0" collapsed="false">
      <c r="B720" s="57" t="s">
        <v>4711</v>
      </c>
      <c r="C720" s="57" t="s">
        <v>354</v>
      </c>
      <c r="D720" s="57" t="s">
        <v>5030</v>
      </c>
      <c r="E720" s="57" t="s">
        <v>5432</v>
      </c>
      <c r="F720" s="57" t="s">
        <v>5455</v>
      </c>
      <c r="G720" s="57" t="s">
        <v>5413</v>
      </c>
      <c r="H720" s="57" t="s">
        <v>252</v>
      </c>
      <c r="I720" s="57" t="n">
        <v>2537</v>
      </c>
      <c r="J720" s="57" t="n">
        <v>2537</v>
      </c>
      <c r="K720" s="57" t="s">
        <v>252</v>
      </c>
      <c r="L720" s="57" t="s">
        <v>281</v>
      </c>
      <c r="M720" s="58" t="n">
        <v>4.07212647151339</v>
      </c>
    </row>
    <row r="721" customFormat="false" ht="15" hidden="false" customHeight="true" outlineLevel="0" collapsed="false">
      <c r="B721" s="57" t="s">
        <v>4711</v>
      </c>
      <c r="C721" s="57" t="s">
        <v>354</v>
      </c>
      <c r="D721" s="57" t="s">
        <v>5030</v>
      </c>
      <c r="E721" s="57" t="s">
        <v>5432</v>
      </c>
      <c r="F721" s="57" t="s">
        <v>5455</v>
      </c>
      <c r="G721" s="57" t="s">
        <v>5413</v>
      </c>
      <c r="H721" s="57" t="s">
        <v>252</v>
      </c>
      <c r="I721" s="57" t="n">
        <v>2537</v>
      </c>
      <c r="J721" s="57" t="n">
        <v>2537</v>
      </c>
      <c r="K721" s="57" t="s">
        <v>252</v>
      </c>
      <c r="L721" s="57" t="s">
        <v>5414</v>
      </c>
      <c r="M721" s="58" t="n">
        <v>3.75185767320671</v>
      </c>
    </row>
    <row r="722" customFormat="false" ht="15" hidden="false" customHeight="true" outlineLevel="0" collapsed="false">
      <c r="B722" s="57" t="s">
        <v>4711</v>
      </c>
      <c r="C722" s="57" t="s">
        <v>354</v>
      </c>
      <c r="D722" s="57" t="s">
        <v>5030</v>
      </c>
      <c r="E722" s="57" t="s">
        <v>5432</v>
      </c>
      <c r="F722" s="57" t="s">
        <v>5455</v>
      </c>
      <c r="G722" s="57" t="s">
        <v>5413</v>
      </c>
      <c r="H722" s="57" t="s">
        <v>252</v>
      </c>
      <c r="I722" s="57" t="n">
        <v>2537</v>
      </c>
      <c r="J722" s="57" t="n">
        <v>2537</v>
      </c>
      <c r="K722" s="57" t="s">
        <v>252</v>
      </c>
      <c r="L722" s="57" t="s">
        <v>5419</v>
      </c>
      <c r="M722" s="58" t="n">
        <v>4.49013284881418</v>
      </c>
    </row>
    <row r="723" customFormat="false" ht="15" hidden="false" customHeight="true" outlineLevel="0" collapsed="false">
      <c r="B723" s="57" t="s">
        <v>4711</v>
      </c>
      <c r="C723" s="57" t="s">
        <v>354</v>
      </c>
      <c r="D723" s="57" t="s">
        <v>5030</v>
      </c>
      <c r="E723" s="57" t="s">
        <v>5432</v>
      </c>
      <c r="F723" s="57" t="s">
        <v>5455</v>
      </c>
      <c r="G723" s="57" t="s">
        <v>5413</v>
      </c>
      <c r="H723" s="57" t="s">
        <v>252</v>
      </c>
      <c r="I723" s="57" t="n">
        <v>2641</v>
      </c>
      <c r="J723" s="57" t="n">
        <v>2641</v>
      </c>
      <c r="K723" s="57" t="s">
        <v>252</v>
      </c>
      <c r="L723" s="57" t="s">
        <v>5463</v>
      </c>
      <c r="M723" s="58" t="n">
        <v>3.84614027305301</v>
      </c>
    </row>
    <row r="724" customFormat="false" ht="15" hidden="false" customHeight="true" outlineLevel="0" collapsed="false">
      <c r="B724" s="57" t="s">
        <v>4711</v>
      </c>
      <c r="C724" s="57" t="s">
        <v>354</v>
      </c>
      <c r="D724" s="57" t="s">
        <v>5030</v>
      </c>
      <c r="E724" s="57" t="s">
        <v>5432</v>
      </c>
      <c r="F724" s="57" t="s">
        <v>5455</v>
      </c>
      <c r="G724" s="57" t="s">
        <v>5413</v>
      </c>
      <c r="H724" s="57" t="s">
        <v>252</v>
      </c>
      <c r="I724" s="57" t="n">
        <v>2641</v>
      </c>
      <c r="J724" s="57" t="n">
        <v>2641</v>
      </c>
      <c r="K724" s="57" t="s">
        <v>252</v>
      </c>
      <c r="L724" s="57" t="s">
        <v>5499</v>
      </c>
      <c r="M724" s="58" t="n">
        <v>4.14645125378322</v>
      </c>
    </row>
    <row r="725" customFormat="false" ht="15" hidden="false" customHeight="true" outlineLevel="0" collapsed="false">
      <c r="B725" s="57" t="s">
        <v>4711</v>
      </c>
      <c r="C725" s="57" t="s">
        <v>354</v>
      </c>
      <c r="D725" s="57" t="s">
        <v>5030</v>
      </c>
      <c r="E725" s="57" t="s">
        <v>5432</v>
      </c>
      <c r="F725" s="57" t="s">
        <v>5455</v>
      </c>
      <c r="G725" s="57" t="s">
        <v>5413</v>
      </c>
      <c r="H725" s="57" t="s">
        <v>252</v>
      </c>
      <c r="I725" s="57" t="n">
        <v>2642</v>
      </c>
      <c r="J725" s="57" t="n">
        <v>2642</v>
      </c>
      <c r="K725" s="57" t="s">
        <v>252</v>
      </c>
      <c r="L725" s="57" t="s">
        <v>5009</v>
      </c>
      <c r="M725" s="58" t="n">
        <v>4.44305941891396</v>
      </c>
    </row>
    <row r="726" customFormat="false" ht="15" hidden="false" customHeight="true" outlineLevel="0" collapsed="false">
      <c r="B726" s="57" t="s">
        <v>4711</v>
      </c>
      <c r="C726" s="57" t="s">
        <v>354</v>
      </c>
      <c r="D726" s="57" t="s">
        <v>5030</v>
      </c>
      <c r="E726" s="57" t="s">
        <v>5432</v>
      </c>
      <c r="F726" s="57" t="s">
        <v>5455</v>
      </c>
      <c r="G726" s="57" t="s">
        <v>5413</v>
      </c>
      <c r="H726" s="57" t="s">
        <v>252</v>
      </c>
      <c r="I726" s="57" t="n">
        <v>2692</v>
      </c>
      <c r="J726" s="57" t="n">
        <v>2692</v>
      </c>
      <c r="K726" s="57" t="s">
        <v>4885</v>
      </c>
      <c r="L726" s="57" t="s">
        <v>5445</v>
      </c>
      <c r="M726" s="58" t="n">
        <v>3.76550474704252</v>
      </c>
    </row>
    <row r="727" customFormat="false" ht="15" hidden="false" customHeight="true" outlineLevel="0" collapsed="false">
      <c r="B727" s="57" t="s">
        <v>4711</v>
      </c>
      <c r="C727" s="57" t="s">
        <v>354</v>
      </c>
      <c r="D727" s="57" t="s">
        <v>5030</v>
      </c>
      <c r="E727" s="57" t="s">
        <v>5432</v>
      </c>
      <c r="F727" s="57" t="s">
        <v>5455</v>
      </c>
      <c r="G727" s="57" t="s">
        <v>5413</v>
      </c>
      <c r="H727" s="57" t="s">
        <v>252</v>
      </c>
      <c r="I727" s="57" t="n">
        <v>2693</v>
      </c>
      <c r="J727" s="57" t="n">
        <v>2693</v>
      </c>
      <c r="K727" s="57" t="s">
        <v>261</v>
      </c>
      <c r="L727" s="57" t="s">
        <v>5441</v>
      </c>
      <c r="M727" s="58" t="n">
        <v>3.76655824327728</v>
      </c>
    </row>
    <row r="728" customFormat="false" ht="15" hidden="false" customHeight="true" outlineLevel="0" collapsed="false">
      <c r="B728" s="57" t="s">
        <v>4711</v>
      </c>
      <c r="C728" s="57" t="s">
        <v>354</v>
      </c>
      <c r="D728" s="57" t="s">
        <v>5030</v>
      </c>
      <c r="E728" s="57" t="s">
        <v>5432</v>
      </c>
      <c r="F728" s="57" t="s">
        <v>5455</v>
      </c>
      <c r="G728" s="57" t="s">
        <v>5413</v>
      </c>
      <c r="H728" s="57" t="s">
        <v>252</v>
      </c>
      <c r="I728" s="57" t="n">
        <v>2693</v>
      </c>
      <c r="J728" s="57" t="n">
        <v>2693</v>
      </c>
      <c r="K728" s="57" t="s">
        <v>261</v>
      </c>
      <c r="L728" s="57" t="s">
        <v>5444</v>
      </c>
      <c r="M728" s="58" t="n">
        <v>3.38220431080085</v>
      </c>
    </row>
    <row r="729" customFormat="false" ht="15" hidden="false" customHeight="true" outlineLevel="0" collapsed="false">
      <c r="B729" s="57" t="s">
        <v>4711</v>
      </c>
      <c r="C729" s="57" t="s">
        <v>354</v>
      </c>
      <c r="D729" s="57" t="s">
        <v>5030</v>
      </c>
      <c r="E729" s="57" t="s">
        <v>5432</v>
      </c>
      <c r="F729" s="57" t="s">
        <v>5455</v>
      </c>
      <c r="G729" s="57" t="s">
        <v>5413</v>
      </c>
      <c r="H729" s="57" t="s">
        <v>252</v>
      </c>
      <c r="I729" s="57" t="n">
        <v>2693</v>
      </c>
      <c r="J729" s="57" t="n">
        <v>2693</v>
      </c>
      <c r="K729" s="57" t="s">
        <v>261</v>
      </c>
      <c r="L729" s="57" t="s">
        <v>5597</v>
      </c>
      <c r="M729" s="58" t="n">
        <v>4.26203073663249</v>
      </c>
    </row>
    <row r="730" customFormat="false" ht="15" hidden="false" customHeight="true" outlineLevel="0" collapsed="false">
      <c r="B730" s="57" t="s">
        <v>4711</v>
      </c>
      <c r="C730" s="57" t="s">
        <v>354</v>
      </c>
      <c r="D730" s="57" t="s">
        <v>5030</v>
      </c>
      <c r="E730" s="57" t="s">
        <v>5432</v>
      </c>
      <c r="F730" s="57" t="s">
        <v>5455</v>
      </c>
      <c r="G730" s="57" t="s">
        <v>5413</v>
      </c>
      <c r="H730" s="57" t="s">
        <v>252</v>
      </c>
      <c r="I730" s="57" t="n">
        <v>2693</v>
      </c>
      <c r="J730" s="57" t="n">
        <v>2693</v>
      </c>
      <c r="K730" s="57" t="s">
        <v>261</v>
      </c>
      <c r="L730" s="57" t="s">
        <v>5422</v>
      </c>
      <c r="M730" s="58" t="n">
        <v>3.65202738215364</v>
      </c>
    </row>
    <row r="731" customFormat="false" ht="15" hidden="false" customHeight="true" outlineLevel="0" collapsed="false">
      <c r="B731" s="57" t="s">
        <v>4711</v>
      </c>
      <c r="C731" s="57" t="s">
        <v>354</v>
      </c>
      <c r="D731" s="57" t="s">
        <v>5030</v>
      </c>
      <c r="E731" s="57" t="s">
        <v>5432</v>
      </c>
      <c r="F731" s="57" t="s">
        <v>5455</v>
      </c>
      <c r="G731" s="57" t="s">
        <v>5413</v>
      </c>
      <c r="H731" s="57" t="s">
        <v>252</v>
      </c>
      <c r="I731" s="57" t="n">
        <v>2693</v>
      </c>
      <c r="J731" s="57" t="n">
        <v>2693</v>
      </c>
      <c r="K731" s="57" t="s">
        <v>261</v>
      </c>
      <c r="L731" s="57" t="s">
        <v>5562</v>
      </c>
      <c r="M731" s="58" t="n">
        <v>3.69659045608247</v>
      </c>
    </row>
    <row r="732" customFormat="false" ht="15" hidden="false" customHeight="true" outlineLevel="0" collapsed="false">
      <c r="B732" s="57" t="s">
        <v>4711</v>
      </c>
      <c r="C732" s="57" t="s">
        <v>354</v>
      </c>
      <c r="D732" s="57" t="s">
        <v>5016</v>
      </c>
      <c r="E732" s="57" t="s">
        <v>5432</v>
      </c>
      <c r="F732" s="57" t="s">
        <v>5455</v>
      </c>
      <c r="G732" s="57" t="s">
        <v>5413</v>
      </c>
      <c r="H732" s="57" t="s">
        <v>252</v>
      </c>
      <c r="I732" s="57" t="n">
        <v>2536</v>
      </c>
      <c r="J732" s="57" t="n">
        <v>2536</v>
      </c>
      <c r="K732" s="57" t="s">
        <v>252</v>
      </c>
      <c r="L732" s="57" t="s">
        <v>5596</v>
      </c>
      <c r="M732" s="58" t="n">
        <v>4.34848122911897</v>
      </c>
    </row>
    <row r="733" customFormat="false" ht="15" hidden="false" customHeight="true" outlineLevel="0" collapsed="false">
      <c r="B733" s="57" t="s">
        <v>4711</v>
      </c>
      <c r="C733" s="57" t="s">
        <v>354</v>
      </c>
      <c r="D733" s="57" t="s">
        <v>5016</v>
      </c>
      <c r="E733" s="57" t="s">
        <v>5432</v>
      </c>
      <c r="F733" s="57" t="s">
        <v>5455</v>
      </c>
      <c r="G733" s="57" t="s">
        <v>5413</v>
      </c>
      <c r="H733" s="57" t="s">
        <v>252</v>
      </c>
      <c r="I733" s="57" t="n">
        <v>2536</v>
      </c>
      <c r="J733" s="57" t="n">
        <v>2536</v>
      </c>
      <c r="K733" s="57" t="s">
        <v>252</v>
      </c>
      <c r="L733" s="57" t="s">
        <v>5442</v>
      </c>
      <c r="M733" s="58" t="n">
        <v>3.198157750956</v>
      </c>
    </row>
    <row r="734" customFormat="false" ht="15" hidden="false" customHeight="true" outlineLevel="0" collapsed="false">
      <c r="B734" s="57" t="s">
        <v>4711</v>
      </c>
      <c r="C734" s="57" t="s">
        <v>354</v>
      </c>
      <c r="D734" s="57" t="s">
        <v>5016</v>
      </c>
      <c r="E734" s="57" t="s">
        <v>5432</v>
      </c>
      <c r="F734" s="57" t="s">
        <v>5455</v>
      </c>
      <c r="G734" s="57" t="s">
        <v>5413</v>
      </c>
      <c r="H734" s="57" t="s">
        <v>252</v>
      </c>
      <c r="I734" s="57" t="n">
        <v>2536</v>
      </c>
      <c r="J734" s="57" t="n">
        <v>2536</v>
      </c>
      <c r="K734" s="57" t="s">
        <v>252</v>
      </c>
      <c r="L734" s="57" t="s">
        <v>5422</v>
      </c>
      <c r="M734" s="58" t="n">
        <v>3.82564373668014</v>
      </c>
    </row>
    <row r="735" customFormat="false" ht="15" hidden="false" customHeight="true" outlineLevel="0" collapsed="false">
      <c r="B735" s="57" t="s">
        <v>4711</v>
      </c>
      <c r="C735" s="57" t="s">
        <v>354</v>
      </c>
      <c r="D735" s="57" t="s">
        <v>5016</v>
      </c>
      <c r="E735" s="57" t="s">
        <v>5432</v>
      </c>
      <c r="F735" s="57" t="s">
        <v>5455</v>
      </c>
      <c r="G735" s="57" t="s">
        <v>5413</v>
      </c>
      <c r="H735" s="57" t="s">
        <v>252</v>
      </c>
      <c r="I735" s="57" t="n">
        <v>2537</v>
      </c>
      <c r="J735" s="57" t="n">
        <v>2537</v>
      </c>
      <c r="K735" s="57" t="s">
        <v>252</v>
      </c>
      <c r="L735" s="57" t="s">
        <v>281</v>
      </c>
      <c r="M735" s="58" t="n">
        <v>3.80077202683876</v>
      </c>
    </row>
    <row r="736" customFormat="false" ht="15" hidden="false" customHeight="true" outlineLevel="0" collapsed="false">
      <c r="B736" s="57" t="s">
        <v>4711</v>
      </c>
      <c r="C736" s="57" t="s">
        <v>354</v>
      </c>
      <c r="D736" s="57" t="s">
        <v>5016</v>
      </c>
      <c r="E736" s="57" t="s">
        <v>5432</v>
      </c>
      <c r="F736" s="57" t="s">
        <v>5455</v>
      </c>
      <c r="G736" s="57" t="s">
        <v>5413</v>
      </c>
      <c r="H736" s="57" t="s">
        <v>252</v>
      </c>
      <c r="I736" s="57" t="n">
        <v>2537</v>
      </c>
      <c r="J736" s="57" t="n">
        <v>2537</v>
      </c>
      <c r="K736" s="57" t="s">
        <v>252</v>
      </c>
      <c r="L736" s="57" t="s">
        <v>5414</v>
      </c>
      <c r="M736" s="58" t="n">
        <v>3.73102103987637</v>
      </c>
    </row>
    <row r="737" customFormat="false" ht="15" hidden="false" customHeight="true" outlineLevel="0" collapsed="false">
      <c r="B737" s="57" t="s">
        <v>4711</v>
      </c>
      <c r="C737" s="57" t="s">
        <v>354</v>
      </c>
      <c r="D737" s="57" t="s">
        <v>5016</v>
      </c>
      <c r="E737" s="57" t="s">
        <v>5432</v>
      </c>
      <c r="F737" s="57" t="s">
        <v>5455</v>
      </c>
      <c r="G737" s="57" t="s">
        <v>5413</v>
      </c>
      <c r="H737" s="57" t="s">
        <v>252</v>
      </c>
      <c r="I737" s="57" t="n">
        <v>2537</v>
      </c>
      <c r="J737" s="57" t="n">
        <v>2537</v>
      </c>
      <c r="K737" s="57" t="s">
        <v>252</v>
      </c>
      <c r="L737" s="57" t="s">
        <v>5419</v>
      </c>
      <c r="M737" s="58" t="n">
        <v>3.67436647600645</v>
      </c>
    </row>
    <row r="738" customFormat="false" ht="15" hidden="false" customHeight="true" outlineLevel="0" collapsed="false">
      <c r="B738" s="57" t="s">
        <v>4711</v>
      </c>
      <c r="C738" s="57" t="s">
        <v>354</v>
      </c>
      <c r="D738" s="57" t="s">
        <v>5016</v>
      </c>
      <c r="E738" s="57" t="s">
        <v>5432</v>
      </c>
      <c r="F738" s="57" t="s">
        <v>5455</v>
      </c>
      <c r="G738" s="57" t="s">
        <v>5413</v>
      </c>
      <c r="H738" s="57" t="s">
        <v>252</v>
      </c>
      <c r="I738" s="57" t="n">
        <v>2641</v>
      </c>
      <c r="J738" s="57" t="n">
        <v>2641</v>
      </c>
      <c r="K738" s="57" t="s">
        <v>252</v>
      </c>
      <c r="L738" s="57" t="s">
        <v>5034</v>
      </c>
      <c r="M738" s="58" t="n">
        <v>3.91828368038864</v>
      </c>
    </row>
    <row r="739" customFormat="false" ht="15" hidden="false" customHeight="true" outlineLevel="0" collapsed="false">
      <c r="B739" s="57" t="s">
        <v>4711</v>
      </c>
      <c r="C739" s="57" t="s">
        <v>354</v>
      </c>
      <c r="D739" s="57" t="s">
        <v>5016</v>
      </c>
      <c r="E739" s="57" t="s">
        <v>5432</v>
      </c>
      <c r="F739" s="57" t="s">
        <v>5455</v>
      </c>
      <c r="G739" s="57" t="s">
        <v>5413</v>
      </c>
      <c r="H739" s="57" t="s">
        <v>252</v>
      </c>
      <c r="I739" s="57" t="n">
        <v>2641</v>
      </c>
      <c r="J739" s="57" t="n">
        <v>2641</v>
      </c>
      <c r="K739" s="57" t="s">
        <v>252</v>
      </c>
      <c r="L739" s="57" t="s">
        <v>5463</v>
      </c>
      <c r="M739" s="58" t="n">
        <v>3.63499339751808</v>
      </c>
    </row>
    <row r="740" customFormat="false" ht="15" hidden="false" customHeight="true" outlineLevel="0" collapsed="false">
      <c r="B740" s="57" t="s">
        <v>4711</v>
      </c>
      <c r="C740" s="57" t="s">
        <v>354</v>
      </c>
      <c r="D740" s="57" t="s">
        <v>5016</v>
      </c>
      <c r="E740" s="57" t="s">
        <v>5432</v>
      </c>
      <c r="F740" s="57" t="s">
        <v>5455</v>
      </c>
      <c r="G740" s="57" t="s">
        <v>5413</v>
      </c>
      <c r="H740" s="57" t="s">
        <v>252</v>
      </c>
      <c r="I740" s="57" t="n">
        <v>2641</v>
      </c>
      <c r="J740" s="57" t="n">
        <v>2641</v>
      </c>
      <c r="K740" s="57" t="s">
        <v>252</v>
      </c>
      <c r="L740" s="57" t="s">
        <v>5499</v>
      </c>
      <c r="M740" s="58" t="n">
        <v>3.32918578634477</v>
      </c>
    </row>
    <row r="741" customFormat="false" ht="15" hidden="false" customHeight="true" outlineLevel="0" collapsed="false">
      <c r="B741" s="57" t="s">
        <v>4711</v>
      </c>
      <c r="C741" s="57" t="s">
        <v>354</v>
      </c>
      <c r="D741" s="57" t="s">
        <v>5016</v>
      </c>
      <c r="E741" s="57" t="s">
        <v>5432</v>
      </c>
      <c r="F741" s="57" t="s">
        <v>5455</v>
      </c>
      <c r="G741" s="57" t="s">
        <v>5413</v>
      </c>
      <c r="H741" s="57" t="s">
        <v>252</v>
      </c>
      <c r="I741" s="57" t="n">
        <v>2641</v>
      </c>
      <c r="J741" s="57" t="n">
        <v>2641</v>
      </c>
      <c r="K741" s="57" t="s">
        <v>252</v>
      </c>
      <c r="L741" s="57" t="s">
        <v>5009</v>
      </c>
      <c r="M741" s="58" t="n">
        <v>4.29534969472799</v>
      </c>
    </row>
    <row r="742" customFormat="false" ht="15" hidden="false" customHeight="true" outlineLevel="0" collapsed="false">
      <c r="B742" s="57" t="s">
        <v>4711</v>
      </c>
      <c r="C742" s="57" t="s">
        <v>354</v>
      </c>
      <c r="D742" s="57" t="s">
        <v>5016</v>
      </c>
      <c r="E742" s="57" t="s">
        <v>5432</v>
      </c>
      <c r="F742" s="57" t="s">
        <v>5455</v>
      </c>
      <c r="G742" s="57" t="s">
        <v>5413</v>
      </c>
      <c r="H742" s="57" t="s">
        <v>252</v>
      </c>
      <c r="I742" s="57" t="n">
        <v>2642</v>
      </c>
      <c r="J742" s="57" t="n">
        <v>2642</v>
      </c>
      <c r="K742" s="57" t="s">
        <v>252</v>
      </c>
      <c r="L742" s="57" t="s">
        <v>5499</v>
      </c>
      <c r="M742" s="58" t="n">
        <v>4.3431565709746</v>
      </c>
    </row>
    <row r="743" customFormat="false" ht="15" hidden="false" customHeight="true" outlineLevel="0" collapsed="false">
      <c r="B743" s="57" t="s">
        <v>4711</v>
      </c>
      <c r="C743" s="57" t="s">
        <v>354</v>
      </c>
      <c r="D743" s="57" t="s">
        <v>5016</v>
      </c>
      <c r="E743" s="57" t="s">
        <v>5432</v>
      </c>
      <c r="F743" s="57" t="s">
        <v>5455</v>
      </c>
      <c r="G743" s="57" t="s">
        <v>5413</v>
      </c>
      <c r="H743" s="57" t="s">
        <v>252</v>
      </c>
      <c r="I743" s="57" t="n">
        <v>2642</v>
      </c>
      <c r="J743" s="57" t="n">
        <v>2642</v>
      </c>
      <c r="K743" s="57" t="s">
        <v>252</v>
      </c>
      <c r="L743" s="57" t="s">
        <v>5009</v>
      </c>
      <c r="M743" s="58" t="n">
        <v>3.51080119061162</v>
      </c>
    </row>
    <row r="744" customFormat="false" ht="15" hidden="false" customHeight="true" outlineLevel="0" collapsed="false">
      <c r="B744" s="57" t="s">
        <v>4711</v>
      </c>
      <c r="C744" s="57" t="s">
        <v>354</v>
      </c>
      <c r="D744" s="57" t="s">
        <v>5016</v>
      </c>
      <c r="E744" s="57" t="s">
        <v>5432</v>
      </c>
      <c r="F744" s="57" t="s">
        <v>5455</v>
      </c>
      <c r="G744" s="57" t="s">
        <v>5413</v>
      </c>
      <c r="H744" s="57" t="s">
        <v>252</v>
      </c>
      <c r="I744" s="57" t="n">
        <v>2642</v>
      </c>
      <c r="J744" s="57" t="n">
        <v>2642</v>
      </c>
      <c r="K744" s="57" t="s">
        <v>252</v>
      </c>
      <c r="L744" s="57" t="s">
        <v>5433</v>
      </c>
      <c r="M744" s="58" t="n">
        <v>3.78284284632602</v>
      </c>
    </row>
    <row r="745" customFormat="false" ht="15" hidden="false" customHeight="true" outlineLevel="0" collapsed="false">
      <c r="B745" s="57" t="s">
        <v>4711</v>
      </c>
      <c r="C745" s="57" t="s">
        <v>354</v>
      </c>
      <c r="D745" s="57" t="s">
        <v>5016</v>
      </c>
      <c r="E745" s="57" t="s">
        <v>5432</v>
      </c>
      <c r="F745" s="57" t="s">
        <v>5455</v>
      </c>
      <c r="G745" s="57" t="s">
        <v>5413</v>
      </c>
      <c r="H745" s="57" t="s">
        <v>252</v>
      </c>
      <c r="I745" s="57" t="n">
        <v>2692</v>
      </c>
      <c r="J745" s="57" t="n">
        <v>2692</v>
      </c>
      <c r="K745" s="57" t="s">
        <v>4885</v>
      </c>
      <c r="L745" s="57" t="s">
        <v>5445</v>
      </c>
      <c r="M745" s="58" t="n">
        <v>4.01488281273564</v>
      </c>
    </row>
    <row r="746" customFormat="false" ht="15" hidden="false" customHeight="true" outlineLevel="0" collapsed="false">
      <c r="B746" s="57" t="s">
        <v>4711</v>
      </c>
      <c r="C746" s="57" t="s">
        <v>265</v>
      </c>
      <c r="D746" s="57" t="s">
        <v>4795</v>
      </c>
      <c r="E746" s="57" t="s">
        <v>5411</v>
      </c>
      <c r="F746" s="57" t="s">
        <v>5412</v>
      </c>
      <c r="G746" s="57" t="s">
        <v>5413</v>
      </c>
      <c r="H746" s="57" t="s">
        <v>4961</v>
      </c>
      <c r="I746" s="57" t="n">
        <v>671</v>
      </c>
      <c r="J746" s="57" t="n">
        <v>671</v>
      </c>
      <c r="K746" s="57" t="s">
        <v>252</v>
      </c>
      <c r="L746" s="57" t="s">
        <v>5463</v>
      </c>
      <c r="M746" s="58" t="n">
        <v>4.09597241201649</v>
      </c>
    </row>
    <row r="747" customFormat="false" ht="15" hidden="false" customHeight="true" outlineLevel="0" collapsed="false">
      <c r="B747" s="57" t="s">
        <v>4711</v>
      </c>
      <c r="C747" s="57" t="s">
        <v>265</v>
      </c>
      <c r="D747" s="57" t="s">
        <v>4795</v>
      </c>
      <c r="E747" s="57" t="s">
        <v>5411</v>
      </c>
      <c r="F747" s="57" t="s">
        <v>5412</v>
      </c>
      <c r="G747" s="57" t="s">
        <v>5413</v>
      </c>
      <c r="H747" s="57" t="s">
        <v>4961</v>
      </c>
      <c r="I747" s="57" t="n">
        <v>1089</v>
      </c>
      <c r="J747" s="57" t="n">
        <v>1089</v>
      </c>
      <c r="K747" s="57" t="s">
        <v>261</v>
      </c>
      <c r="L747" s="57" t="s">
        <v>5034</v>
      </c>
      <c r="M747" s="58" t="n">
        <v>4.46113595399199</v>
      </c>
    </row>
    <row r="748" customFormat="false" ht="15" hidden="false" customHeight="true" outlineLevel="0" collapsed="false">
      <c r="B748" s="57" t="s">
        <v>4711</v>
      </c>
      <c r="C748" s="57" t="s">
        <v>265</v>
      </c>
      <c r="D748" s="57" t="s">
        <v>4795</v>
      </c>
      <c r="E748" s="57" t="s">
        <v>5411</v>
      </c>
      <c r="F748" s="57" t="s">
        <v>5412</v>
      </c>
      <c r="G748" s="57" t="s">
        <v>5413</v>
      </c>
      <c r="H748" s="57" t="s">
        <v>4961</v>
      </c>
      <c r="I748" s="57" t="n">
        <v>1089</v>
      </c>
      <c r="J748" s="57" t="n">
        <v>1089</v>
      </c>
      <c r="K748" s="57" t="s">
        <v>261</v>
      </c>
      <c r="L748" s="57" t="s">
        <v>5484</v>
      </c>
      <c r="M748" s="58" t="n">
        <v>3.4479026958428</v>
      </c>
    </row>
    <row r="749" customFormat="false" ht="15" hidden="false" customHeight="true" outlineLevel="0" collapsed="false">
      <c r="B749" s="57" t="s">
        <v>4711</v>
      </c>
      <c r="C749" s="57" t="s">
        <v>265</v>
      </c>
      <c r="D749" s="57" t="s">
        <v>4795</v>
      </c>
      <c r="E749" s="57" t="s">
        <v>5411</v>
      </c>
      <c r="F749" s="57" t="s">
        <v>5412</v>
      </c>
      <c r="G749" s="57" t="s">
        <v>5413</v>
      </c>
      <c r="H749" s="57" t="s">
        <v>4961</v>
      </c>
      <c r="I749" s="57" t="n">
        <v>1160</v>
      </c>
      <c r="J749" s="57" t="n">
        <v>1160</v>
      </c>
      <c r="K749" s="57" t="s">
        <v>4885</v>
      </c>
      <c r="L749" s="57" t="s">
        <v>5433</v>
      </c>
      <c r="M749" s="58" t="n">
        <v>3.80541850523698</v>
      </c>
    </row>
    <row r="750" customFormat="false" ht="15" hidden="false" customHeight="true" outlineLevel="0" collapsed="false">
      <c r="B750" s="57" t="s">
        <v>4711</v>
      </c>
      <c r="C750" s="57" t="s">
        <v>265</v>
      </c>
      <c r="D750" s="57" t="s">
        <v>4795</v>
      </c>
      <c r="E750" s="57" t="s">
        <v>5411</v>
      </c>
      <c r="F750" s="57" t="s">
        <v>5412</v>
      </c>
      <c r="G750" s="57" t="s">
        <v>5413</v>
      </c>
      <c r="H750" s="57" t="s">
        <v>4961</v>
      </c>
      <c r="I750" s="57" t="n">
        <v>1160</v>
      </c>
      <c r="J750" s="57" t="n">
        <v>1160</v>
      </c>
      <c r="K750" s="57" t="s">
        <v>4885</v>
      </c>
      <c r="L750" s="57" t="s">
        <v>5026</v>
      </c>
      <c r="M750" s="58" t="n">
        <v>3.62582859495592</v>
      </c>
    </row>
    <row r="751" customFormat="false" ht="15" hidden="false" customHeight="true" outlineLevel="0" collapsed="false">
      <c r="B751" s="57" t="s">
        <v>4711</v>
      </c>
      <c r="C751" s="57" t="s">
        <v>265</v>
      </c>
      <c r="D751" s="57" t="s">
        <v>4795</v>
      </c>
      <c r="E751" s="57" t="s">
        <v>5411</v>
      </c>
      <c r="F751" s="57" t="s">
        <v>5412</v>
      </c>
      <c r="G751" s="57" t="s">
        <v>5413</v>
      </c>
      <c r="H751" s="57" t="s">
        <v>4961</v>
      </c>
      <c r="I751" s="57" t="n">
        <v>1160</v>
      </c>
      <c r="J751" s="57" t="n">
        <v>1160</v>
      </c>
      <c r="K751" s="57" t="s">
        <v>4885</v>
      </c>
      <c r="L751" s="57" t="s">
        <v>5435</v>
      </c>
      <c r="M751" s="58" t="n">
        <v>2.99746876547529</v>
      </c>
    </row>
    <row r="752" customFormat="false" ht="15" hidden="false" customHeight="true" outlineLevel="0" collapsed="false">
      <c r="B752" s="57" t="s">
        <v>4711</v>
      </c>
      <c r="C752" s="57" t="s">
        <v>265</v>
      </c>
      <c r="D752" s="57" t="s">
        <v>4795</v>
      </c>
      <c r="E752" s="57" t="s">
        <v>5411</v>
      </c>
      <c r="F752" s="57" t="s">
        <v>5412</v>
      </c>
      <c r="G752" s="57" t="s">
        <v>5413</v>
      </c>
      <c r="H752" s="57" t="s">
        <v>4961</v>
      </c>
      <c r="I752" s="57" t="n">
        <v>1161</v>
      </c>
      <c r="J752" s="57" t="n">
        <v>1161</v>
      </c>
      <c r="K752" s="57" t="s">
        <v>4885</v>
      </c>
      <c r="L752" s="57" t="s">
        <v>5026</v>
      </c>
      <c r="M752" s="58" t="n">
        <v>3.6312182528733</v>
      </c>
    </row>
    <row r="753" customFormat="false" ht="15" hidden="false" customHeight="true" outlineLevel="0" collapsed="false">
      <c r="B753" s="57" t="s">
        <v>4711</v>
      </c>
      <c r="C753" s="57" t="s">
        <v>265</v>
      </c>
      <c r="D753" s="57" t="s">
        <v>4795</v>
      </c>
      <c r="E753" s="57" t="s">
        <v>5411</v>
      </c>
      <c r="F753" s="57" t="s">
        <v>5412</v>
      </c>
      <c r="G753" s="57" t="s">
        <v>5413</v>
      </c>
      <c r="H753" s="57" t="s">
        <v>4961</v>
      </c>
      <c r="I753" s="57" t="n">
        <v>1161</v>
      </c>
      <c r="J753" s="57" t="n">
        <v>1161</v>
      </c>
      <c r="K753" s="57" t="s">
        <v>4885</v>
      </c>
      <c r="L753" s="57" t="s">
        <v>5435</v>
      </c>
      <c r="M753" s="58" t="n">
        <v>2.5616098453902</v>
      </c>
    </row>
    <row r="754" customFormat="false" ht="15" hidden="false" customHeight="true" outlineLevel="0" collapsed="false">
      <c r="B754" s="57" t="s">
        <v>4711</v>
      </c>
      <c r="C754" s="57" t="s">
        <v>265</v>
      </c>
      <c r="D754" s="57" t="s">
        <v>4795</v>
      </c>
      <c r="E754" s="57" t="s">
        <v>5411</v>
      </c>
      <c r="F754" s="57" t="s">
        <v>5412</v>
      </c>
      <c r="G754" s="57" t="s">
        <v>5413</v>
      </c>
      <c r="H754" s="57" t="s">
        <v>4961</v>
      </c>
      <c r="I754" s="57" t="n">
        <v>1161</v>
      </c>
      <c r="J754" s="57" t="n">
        <v>1161</v>
      </c>
      <c r="K754" s="57" t="s">
        <v>4885</v>
      </c>
      <c r="L754" s="57" t="s">
        <v>5032</v>
      </c>
      <c r="M754" s="58" t="n">
        <v>4.18910551311376</v>
      </c>
    </row>
    <row r="755" customFormat="false" ht="15" hidden="false" customHeight="true" outlineLevel="0" collapsed="false">
      <c r="B755" s="57" t="s">
        <v>4711</v>
      </c>
      <c r="C755" s="57" t="s">
        <v>265</v>
      </c>
      <c r="D755" s="57" t="s">
        <v>4840</v>
      </c>
      <c r="E755" s="57" t="s">
        <v>5411</v>
      </c>
      <c r="F755" s="57" t="s">
        <v>5412</v>
      </c>
      <c r="G755" s="57" t="s">
        <v>5413</v>
      </c>
      <c r="H755" s="57" t="s">
        <v>4961</v>
      </c>
      <c r="I755" s="57" t="n">
        <v>1160</v>
      </c>
      <c r="J755" s="57" t="n">
        <v>1160</v>
      </c>
      <c r="K755" s="57" t="s">
        <v>4885</v>
      </c>
      <c r="L755" s="57" t="s">
        <v>5026</v>
      </c>
      <c r="M755" s="58" t="n">
        <v>4.06923014832049</v>
      </c>
    </row>
    <row r="756" customFormat="false" ht="15" hidden="false" customHeight="true" outlineLevel="0" collapsed="false">
      <c r="B756" s="57" t="s">
        <v>4711</v>
      </c>
      <c r="C756" s="57" t="s">
        <v>265</v>
      </c>
      <c r="D756" s="57" t="s">
        <v>4840</v>
      </c>
      <c r="E756" s="57" t="s">
        <v>5411</v>
      </c>
      <c r="F756" s="57" t="s">
        <v>5412</v>
      </c>
      <c r="G756" s="57" t="s">
        <v>5413</v>
      </c>
      <c r="H756" s="57" t="s">
        <v>4961</v>
      </c>
      <c r="I756" s="57" t="n">
        <v>1160</v>
      </c>
      <c r="J756" s="57" t="n">
        <v>1160</v>
      </c>
      <c r="K756" s="57" t="s">
        <v>4885</v>
      </c>
      <c r="L756" s="57" t="s">
        <v>5435</v>
      </c>
      <c r="M756" s="58" t="n">
        <v>3.31270252211095</v>
      </c>
    </row>
    <row r="757" customFormat="false" ht="15" hidden="false" customHeight="true" outlineLevel="0" collapsed="false">
      <c r="B757" s="57" t="s">
        <v>4711</v>
      </c>
      <c r="C757" s="57" t="s">
        <v>265</v>
      </c>
      <c r="D757" s="57" t="s">
        <v>4840</v>
      </c>
      <c r="E757" s="57" t="s">
        <v>5411</v>
      </c>
      <c r="F757" s="57" t="s">
        <v>5412</v>
      </c>
      <c r="G757" s="57" t="s">
        <v>5413</v>
      </c>
      <c r="H757" s="57" t="s">
        <v>4961</v>
      </c>
      <c r="I757" s="57" t="n">
        <v>1161</v>
      </c>
      <c r="J757" s="57" t="n">
        <v>1161</v>
      </c>
      <c r="K757" s="57" t="s">
        <v>4885</v>
      </c>
      <c r="L757" s="57" t="s">
        <v>5435</v>
      </c>
      <c r="M757" s="58" t="n">
        <v>3.71822081108693</v>
      </c>
    </row>
    <row r="758" customFormat="false" ht="15" hidden="false" customHeight="true" outlineLevel="0" collapsed="false">
      <c r="B758" s="57" t="s">
        <v>4711</v>
      </c>
      <c r="C758" s="57" t="s">
        <v>265</v>
      </c>
      <c r="D758" s="57" t="s">
        <v>4838</v>
      </c>
      <c r="E758" s="57" t="s">
        <v>5411</v>
      </c>
      <c r="F758" s="57" t="s">
        <v>5412</v>
      </c>
      <c r="G758" s="57" t="s">
        <v>5413</v>
      </c>
      <c r="H758" s="57" t="s">
        <v>4961</v>
      </c>
      <c r="I758" s="57" t="n">
        <v>1160</v>
      </c>
      <c r="J758" s="57" t="n">
        <v>1160</v>
      </c>
      <c r="K758" s="57" t="s">
        <v>4885</v>
      </c>
      <c r="L758" s="57" t="s">
        <v>5026</v>
      </c>
      <c r="M758" s="58" t="n">
        <v>4.01570765868235</v>
      </c>
    </row>
    <row r="759" customFormat="false" ht="15" hidden="false" customHeight="true" outlineLevel="0" collapsed="false">
      <c r="B759" s="57" t="s">
        <v>4711</v>
      </c>
      <c r="C759" s="57" t="s">
        <v>265</v>
      </c>
      <c r="D759" s="57" t="s">
        <v>4838</v>
      </c>
      <c r="E759" s="57" t="s">
        <v>5411</v>
      </c>
      <c r="F759" s="57" t="s">
        <v>5412</v>
      </c>
      <c r="G759" s="57" t="s">
        <v>5413</v>
      </c>
      <c r="H759" s="57" t="s">
        <v>4961</v>
      </c>
      <c r="I759" s="57" t="n">
        <v>1160</v>
      </c>
      <c r="J759" s="57" t="n">
        <v>1160</v>
      </c>
      <c r="K759" s="57" t="s">
        <v>4885</v>
      </c>
      <c r="L759" s="57" t="s">
        <v>5435</v>
      </c>
      <c r="M759" s="58" t="n">
        <v>3.60694746288328</v>
      </c>
    </row>
    <row r="760" customFormat="false" ht="15" hidden="false" customHeight="true" outlineLevel="0" collapsed="false">
      <c r="B760" s="57" t="s">
        <v>4711</v>
      </c>
      <c r="C760" s="57" t="s">
        <v>265</v>
      </c>
      <c r="D760" s="57" t="s">
        <v>4838</v>
      </c>
      <c r="E760" s="57" t="s">
        <v>5411</v>
      </c>
      <c r="F760" s="57" t="s">
        <v>5412</v>
      </c>
      <c r="G760" s="57" t="s">
        <v>5413</v>
      </c>
      <c r="H760" s="57" t="s">
        <v>4961</v>
      </c>
      <c r="I760" s="57" t="n">
        <v>1160</v>
      </c>
      <c r="J760" s="57" t="n">
        <v>1160</v>
      </c>
      <c r="K760" s="57" t="s">
        <v>4885</v>
      </c>
      <c r="L760" s="57" t="s">
        <v>5032</v>
      </c>
      <c r="M760" s="58" t="n">
        <v>4.45757445254703</v>
      </c>
    </row>
    <row r="761" customFormat="false" ht="15" hidden="false" customHeight="true" outlineLevel="0" collapsed="false">
      <c r="B761" s="57" t="s">
        <v>4711</v>
      </c>
      <c r="C761" s="57" t="s">
        <v>265</v>
      </c>
      <c r="D761" s="57" t="s">
        <v>4838</v>
      </c>
      <c r="E761" s="57" t="s">
        <v>5411</v>
      </c>
      <c r="F761" s="57" t="s">
        <v>5412</v>
      </c>
      <c r="G761" s="57" t="s">
        <v>5413</v>
      </c>
      <c r="H761" s="57" t="s">
        <v>4961</v>
      </c>
      <c r="I761" s="57" t="n">
        <v>1161</v>
      </c>
      <c r="J761" s="57" t="n">
        <v>1161</v>
      </c>
      <c r="K761" s="57" t="s">
        <v>4885</v>
      </c>
      <c r="L761" s="57" t="s">
        <v>5435</v>
      </c>
      <c r="M761" s="58" t="n">
        <v>4.03141563225623</v>
      </c>
    </row>
    <row r="762" customFormat="false" ht="15" hidden="false" customHeight="true" outlineLevel="0" collapsed="false">
      <c r="B762" s="57" t="s">
        <v>4711</v>
      </c>
      <c r="C762" s="57" t="s">
        <v>265</v>
      </c>
      <c r="D762" s="57" t="s">
        <v>4866</v>
      </c>
      <c r="E762" s="57" t="s">
        <v>5411</v>
      </c>
      <c r="F762" s="57" t="s">
        <v>5412</v>
      </c>
      <c r="G762" s="57" t="s">
        <v>5413</v>
      </c>
      <c r="H762" s="57" t="s">
        <v>4961</v>
      </c>
      <c r="I762" s="57" t="n">
        <v>1160</v>
      </c>
      <c r="J762" s="57" t="n">
        <v>1160</v>
      </c>
      <c r="K762" s="57" t="s">
        <v>4885</v>
      </c>
      <c r="L762" s="57" t="s">
        <v>5433</v>
      </c>
      <c r="M762" s="58" t="n">
        <v>4.09106856456847</v>
      </c>
    </row>
    <row r="763" customFormat="false" ht="15" hidden="false" customHeight="true" outlineLevel="0" collapsed="false">
      <c r="B763" s="57" t="s">
        <v>4711</v>
      </c>
      <c r="C763" s="57" t="s">
        <v>265</v>
      </c>
      <c r="D763" s="57" t="s">
        <v>4866</v>
      </c>
      <c r="E763" s="57" t="s">
        <v>5411</v>
      </c>
      <c r="F763" s="57" t="s">
        <v>5412</v>
      </c>
      <c r="G763" s="57" t="s">
        <v>5413</v>
      </c>
      <c r="H763" s="57" t="s">
        <v>4961</v>
      </c>
      <c r="I763" s="57" t="n">
        <v>1160</v>
      </c>
      <c r="J763" s="57" t="n">
        <v>1160</v>
      </c>
      <c r="K763" s="57" t="s">
        <v>4885</v>
      </c>
      <c r="L763" s="57" t="s">
        <v>5026</v>
      </c>
      <c r="M763" s="58" t="n">
        <v>3.62913226543207</v>
      </c>
    </row>
    <row r="764" customFormat="false" ht="15" hidden="false" customHeight="true" outlineLevel="0" collapsed="false">
      <c r="B764" s="57" t="s">
        <v>4711</v>
      </c>
      <c r="C764" s="57" t="s">
        <v>265</v>
      </c>
      <c r="D764" s="57" t="s">
        <v>4866</v>
      </c>
      <c r="E764" s="57" t="s">
        <v>5411</v>
      </c>
      <c r="F764" s="57" t="s">
        <v>5412</v>
      </c>
      <c r="G764" s="57" t="s">
        <v>5413</v>
      </c>
      <c r="H764" s="57" t="s">
        <v>4961</v>
      </c>
      <c r="I764" s="57" t="n">
        <v>1160</v>
      </c>
      <c r="J764" s="57" t="n">
        <v>1160</v>
      </c>
      <c r="K764" s="57" t="s">
        <v>4885</v>
      </c>
      <c r="L764" s="57" t="s">
        <v>5435</v>
      </c>
      <c r="M764" s="58" t="n">
        <v>3.59982624580689</v>
      </c>
    </row>
    <row r="765" customFormat="false" ht="15" hidden="false" customHeight="true" outlineLevel="0" collapsed="false">
      <c r="B765" s="57" t="s">
        <v>4711</v>
      </c>
      <c r="C765" s="57" t="s">
        <v>265</v>
      </c>
      <c r="D765" s="57" t="s">
        <v>4866</v>
      </c>
      <c r="E765" s="57" t="s">
        <v>5411</v>
      </c>
      <c r="F765" s="57" t="s">
        <v>5412</v>
      </c>
      <c r="G765" s="57" t="s">
        <v>5413</v>
      </c>
      <c r="H765" s="57" t="s">
        <v>4961</v>
      </c>
      <c r="I765" s="57" t="n">
        <v>1160</v>
      </c>
      <c r="J765" s="57" t="n">
        <v>1160</v>
      </c>
      <c r="K765" s="57" t="s">
        <v>4885</v>
      </c>
      <c r="L765" s="57" t="s">
        <v>5032</v>
      </c>
      <c r="M765" s="58" t="n">
        <v>3.95558048837336</v>
      </c>
    </row>
    <row r="766" customFormat="false" ht="15" hidden="false" customHeight="true" outlineLevel="0" collapsed="false">
      <c r="B766" s="57" t="s">
        <v>4711</v>
      </c>
      <c r="C766" s="57" t="s">
        <v>265</v>
      </c>
      <c r="D766" s="57" t="s">
        <v>4866</v>
      </c>
      <c r="E766" s="57" t="s">
        <v>5411</v>
      </c>
      <c r="F766" s="57" t="s">
        <v>5412</v>
      </c>
      <c r="G766" s="57" t="s">
        <v>5413</v>
      </c>
      <c r="H766" s="57" t="s">
        <v>4961</v>
      </c>
      <c r="I766" s="57" t="n">
        <v>1161</v>
      </c>
      <c r="J766" s="57" t="n">
        <v>1161</v>
      </c>
      <c r="K766" s="57" t="s">
        <v>4885</v>
      </c>
      <c r="L766" s="57" t="s">
        <v>5026</v>
      </c>
      <c r="M766" s="58" t="n">
        <v>3.92560568575093</v>
      </c>
    </row>
    <row r="767" customFormat="false" ht="15" hidden="false" customHeight="true" outlineLevel="0" collapsed="false">
      <c r="B767" s="57" t="s">
        <v>4711</v>
      </c>
      <c r="C767" s="57" t="s">
        <v>265</v>
      </c>
      <c r="D767" s="57" t="s">
        <v>4866</v>
      </c>
      <c r="E767" s="57" t="s">
        <v>5411</v>
      </c>
      <c r="F767" s="57" t="s">
        <v>5412</v>
      </c>
      <c r="G767" s="57" t="s">
        <v>5413</v>
      </c>
      <c r="H767" s="57" t="s">
        <v>4961</v>
      </c>
      <c r="I767" s="57" t="n">
        <v>1161</v>
      </c>
      <c r="J767" s="57" t="n">
        <v>1161</v>
      </c>
      <c r="K767" s="57" t="s">
        <v>4885</v>
      </c>
      <c r="L767" s="57" t="s">
        <v>5435</v>
      </c>
      <c r="M767" s="58" t="n">
        <v>3.51238907298152</v>
      </c>
    </row>
    <row r="768" customFormat="false" ht="15" hidden="false" customHeight="true" outlineLevel="0" collapsed="false">
      <c r="B768" s="57" t="s">
        <v>4711</v>
      </c>
      <c r="C768" s="57" t="s">
        <v>265</v>
      </c>
      <c r="D768" s="57" t="s">
        <v>4866</v>
      </c>
      <c r="E768" s="57" t="s">
        <v>5411</v>
      </c>
      <c r="F768" s="57" t="s">
        <v>5412</v>
      </c>
      <c r="G768" s="57" t="s">
        <v>5413</v>
      </c>
      <c r="H768" s="57" t="s">
        <v>4961</v>
      </c>
      <c r="I768" s="57" t="n">
        <v>1161</v>
      </c>
      <c r="J768" s="57" t="n">
        <v>1161</v>
      </c>
      <c r="K768" s="57" t="s">
        <v>4885</v>
      </c>
      <c r="L768" s="57" t="s">
        <v>5032</v>
      </c>
      <c r="M768" s="58" t="n">
        <v>3.61683300692747</v>
      </c>
    </row>
    <row r="769" customFormat="false" ht="15" hidden="false" customHeight="true" outlineLevel="0" collapsed="false">
      <c r="B769" s="57" t="s">
        <v>4711</v>
      </c>
      <c r="C769" s="57" t="s">
        <v>265</v>
      </c>
      <c r="D769" s="57" t="s">
        <v>4866</v>
      </c>
      <c r="E769" s="57" t="s">
        <v>5411</v>
      </c>
      <c r="F769" s="57" t="s">
        <v>5412</v>
      </c>
      <c r="G769" s="57" t="s">
        <v>5413</v>
      </c>
      <c r="H769" s="57" t="s">
        <v>4961</v>
      </c>
      <c r="I769" s="57" t="n">
        <v>1162</v>
      </c>
      <c r="J769" s="57" t="n">
        <v>1162</v>
      </c>
      <c r="K769" s="57" t="s">
        <v>4838</v>
      </c>
      <c r="L769" s="57" t="s">
        <v>4894</v>
      </c>
      <c r="M769" s="58" t="n">
        <v>4.42811890084265</v>
      </c>
    </row>
    <row r="770" customFormat="false" ht="15" hidden="false" customHeight="true" outlineLevel="0" collapsed="false">
      <c r="B770" s="57" t="s">
        <v>4711</v>
      </c>
      <c r="C770" s="57" t="s">
        <v>331</v>
      </c>
      <c r="D770" s="57" t="s">
        <v>4795</v>
      </c>
      <c r="E770" s="57" t="s">
        <v>5423</v>
      </c>
      <c r="F770" s="57" t="s">
        <v>5455</v>
      </c>
      <c r="G770" s="57" t="s">
        <v>5413</v>
      </c>
      <c r="H770" s="57" t="s">
        <v>252</v>
      </c>
      <c r="I770" s="57" t="n">
        <v>2405</v>
      </c>
      <c r="J770" s="57" t="n">
        <v>2405</v>
      </c>
      <c r="K770" s="57" t="s">
        <v>261</v>
      </c>
      <c r="L770" s="57" t="s">
        <v>5491</v>
      </c>
      <c r="M770" s="58" t="n">
        <v>3.91239888048242</v>
      </c>
    </row>
    <row r="771" customFormat="false" ht="15" hidden="false" customHeight="true" outlineLevel="0" collapsed="false">
      <c r="B771" s="57" t="s">
        <v>4711</v>
      </c>
      <c r="C771" s="57" t="s">
        <v>331</v>
      </c>
      <c r="D771" s="57" t="s">
        <v>4795</v>
      </c>
      <c r="E771" s="57" t="s">
        <v>5423</v>
      </c>
      <c r="F771" s="57" t="s">
        <v>5455</v>
      </c>
      <c r="G771" s="57" t="s">
        <v>5413</v>
      </c>
      <c r="H771" s="57" t="s">
        <v>252</v>
      </c>
      <c r="I771" s="57" t="n">
        <v>2405</v>
      </c>
      <c r="J771" s="57" t="n">
        <v>2405</v>
      </c>
      <c r="K771" s="57" t="s">
        <v>261</v>
      </c>
      <c r="L771" s="57" t="s">
        <v>5032</v>
      </c>
      <c r="M771" s="58" t="n">
        <v>4.25957673953645</v>
      </c>
    </row>
    <row r="772" customFormat="false" ht="15" hidden="false" customHeight="true" outlineLevel="0" collapsed="false">
      <c r="B772" s="57" t="s">
        <v>4711</v>
      </c>
      <c r="C772" s="57" t="s">
        <v>331</v>
      </c>
      <c r="D772" s="57" t="s">
        <v>4795</v>
      </c>
      <c r="E772" s="57" t="s">
        <v>5423</v>
      </c>
      <c r="F772" s="57" t="s">
        <v>5455</v>
      </c>
      <c r="G772" s="57" t="s">
        <v>5413</v>
      </c>
      <c r="H772" s="57" t="s">
        <v>252</v>
      </c>
      <c r="I772" s="57" t="n">
        <v>2405</v>
      </c>
      <c r="J772" s="57" t="n">
        <v>2405</v>
      </c>
      <c r="K772" s="57" t="s">
        <v>261</v>
      </c>
      <c r="L772" s="57" t="s">
        <v>5034</v>
      </c>
      <c r="M772" s="58" t="n">
        <v>4.3826713315055</v>
      </c>
    </row>
    <row r="773" customFormat="false" ht="15" hidden="false" customHeight="true" outlineLevel="0" collapsed="false">
      <c r="B773" s="57" t="s">
        <v>4711</v>
      </c>
      <c r="C773" s="57" t="s">
        <v>331</v>
      </c>
      <c r="D773" s="57" t="s">
        <v>4795</v>
      </c>
      <c r="E773" s="57" t="s">
        <v>5423</v>
      </c>
      <c r="F773" s="57" t="s">
        <v>5455</v>
      </c>
      <c r="G773" s="57" t="s">
        <v>5413</v>
      </c>
      <c r="H773" s="57" t="s">
        <v>252</v>
      </c>
      <c r="I773" s="57" t="n">
        <v>2405</v>
      </c>
      <c r="J773" s="57" t="n">
        <v>2405</v>
      </c>
      <c r="K773" s="57" t="s">
        <v>261</v>
      </c>
      <c r="L773" s="57" t="s">
        <v>5484</v>
      </c>
      <c r="M773" s="58" t="n">
        <v>4.172795825343</v>
      </c>
    </row>
    <row r="774" customFormat="false" ht="15" hidden="false" customHeight="true" outlineLevel="0" collapsed="false">
      <c r="B774" s="57" t="s">
        <v>4711</v>
      </c>
      <c r="C774" s="57" t="s">
        <v>331</v>
      </c>
      <c r="D774" s="57" t="s">
        <v>4795</v>
      </c>
      <c r="E774" s="57" t="s">
        <v>5423</v>
      </c>
      <c r="F774" s="57" t="s">
        <v>5455</v>
      </c>
      <c r="G774" s="57" t="s">
        <v>5413</v>
      </c>
      <c r="H774" s="57" t="s">
        <v>252</v>
      </c>
      <c r="I774" s="57" t="n">
        <v>2406</v>
      </c>
      <c r="J774" s="57" t="n">
        <v>2406</v>
      </c>
      <c r="K774" s="57" t="s">
        <v>261</v>
      </c>
      <c r="L774" s="57" t="s">
        <v>5035</v>
      </c>
      <c r="M774" s="58" t="n">
        <v>3.82180873409436</v>
      </c>
    </row>
    <row r="775" customFormat="false" ht="15" hidden="false" customHeight="true" outlineLevel="0" collapsed="false">
      <c r="B775" s="57" t="s">
        <v>4711</v>
      </c>
      <c r="C775" s="57" t="s">
        <v>331</v>
      </c>
      <c r="D775" s="57" t="s">
        <v>4795</v>
      </c>
      <c r="E775" s="57" t="s">
        <v>5423</v>
      </c>
      <c r="F775" s="57" t="s">
        <v>5455</v>
      </c>
      <c r="G775" s="57" t="s">
        <v>5413</v>
      </c>
      <c r="H775" s="57" t="s">
        <v>252</v>
      </c>
      <c r="I775" s="57" t="n">
        <v>2406</v>
      </c>
      <c r="J775" s="57" t="n">
        <v>2406</v>
      </c>
      <c r="K775" s="57" t="s">
        <v>261</v>
      </c>
      <c r="L775" s="57" t="s">
        <v>5491</v>
      </c>
      <c r="M775" s="58" t="n">
        <v>2.74918697072425</v>
      </c>
    </row>
    <row r="776" customFormat="false" ht="15" hidden="false" customHeight="true" outlineLevel="0" collapsed="false">
      <c r="B776" s="57" t="s">
        <v>4711</v>
      </c>
      <c r="C776" s="57" t="s">
        <v>331</v>
      </c>
      <c r="D776" s="57" t="s">
        <v>4795</v>
      </c>
      <c r="E776" s="57" t="s">
        <v>5423</v>
      </c>
      <c r="F776" s="57" t="s">
        <v>5455</v>
      </c>
      <c r="G776" s="57" t="s">
        <v>5413</v>
      </c>
      <c r="H776" s="57" t="s">
        <v>252</v>
      </c>
      <c r="I776" s="57" t="n">
        <v>2406</v>
      </c>
      <c r="J776" s="57" t="n">
        <v>2406</v>
      </c>
      <c r="K776" s="57" t="s">
        <v>261</v>
      </c>
      <c r="L776" s="57" t="s">
        <v>5032</v>
      </c>
      <c r="M776" s="58" t="n">
        <v>3.56544793819796</v>
      </c>
    </row>
    <row r="777" customFormat="false" ht="15" hidden="false" customHeight="true" outlineLevel="0" collapsed="false">
      <c r="B777" s="57" t="s">
        <v>4711</v>
      </c>
      <c r="C777" s="57" t="s">
        <v>331</v>
      </c>
      <c r="D777" s="57" t="s">
        <v>4795</v>
      </c>
      <c r="E777" s="57" t="s">
        <v>5423</v>
      </c>
      <c r="F777" s="57" t="s">
        <v>5455</v>
      </c>
      <c r="G777" s="57" t="s">
        <v>5413</v>
      </c>
      <c r="H777" s="57" t="s">
        <v>252</v>
      </c>
      <c r="I777" s="57" t="n">
        <v>2406</v>
      </c>
      <c r="J777" s="57" t="n">
        <v>2406</v>
      </c>
      <c r="K777" s="57" t="s">
        <v>261</v>
      </c>
      <c r="L777" s="57" t="s">
        <v>5034</v>
      </c>
      <c r="M777" s="58" t="n">
        <v>3.75042837553261</v>
      </c>
    </row>
    <row r="778" customFormat="false" ht="15" hidden="false" customHeight="true" outlineLevel="0" collapsed="false">
      <c r="B778" s="57" t="s">
        <v>4711</v>
      </c>
      <c r="C778" s="57" t="s">
        <v>331</v>
      </c>
      <c r="D778" s="57" t="s">
        <v>4795</v>
      </c>
      <c r="E778" s="57" t="s">
        <v>5423</v>
      </c>
      <c r="F778" s="57" t="s">
        <v>5455</v>
      </c>
      <c r="G778" s="57" t="s">
        <v>5413</v>
      </c>
      <c r="H778" s="57" t="s">
        <v>252</v>
      </c>
      <c r="I778" s="57" t="n">
        <v>2406</v>
      </c>
      <c r="J778" s="57" t="n">
        <v>2406</v>
      </c>
      <c r="K778" s="57" t="s">
        <v>261</v>
      </c>
      <c r="L778" s="57" t="s">
        <v>5484</v>
      </c>
      <c r="M778" s="58" t="n">
        <v>3.24707083384397</v>
      </c>
    </row>
    <row r="779" customFormat="false" ht="15" hidden="false" customHeight="true" outlineLevel="0" collapsed="false">
      <c r="B779" s="57" t="s">
        <v>4711</v>
      </c>
      <c r="C779" s="57" t="s">
        <v>331</v>
      </c>
      <c r="D779" s="57" t="s">
        <v>4795</v>
      </c>
      <c r="E779" s="57" t="s">
        <v>5423</v>
      </c>
      <c r="F779" s="57" t="s">
        <v>5455</v>
      </c>
      <c r="G779" s="57" t="s">
        <v>5413</v>
      </c>
      <c r="H779" s="57" t="s">
        <v>252</v>
      </c>
      <c r="I779" s="57" t="n">
        <v>2407</v>
      </c>
      <c r="J779" s="57" t="n">
        <v>2407</v>
      </c>
      <c r="K779" s="57" t="s">
        <v>261</v>
      </c>
      <c r="L779" s="57" t="s">
        <v>5491</v>
      </c>
      <c r="M779" s="58" t="n">
        <v>4.10903747853437</v>
      </c>
    </row>
    <row r="780" customFormat="false" ht="15" hidden="false" customHeight="true" outlineLevel="0" collapsed="false">
      <c r="B780" s="57" t="s">
        <v>4711</v>
      </c>
      <c r="C780" s="57" t="s">
        <v>331</v>
      </c>
      <c r="D780" s="57" t="s">
        <v>4795</v>
      </c>
      <c r="E780" s="57" t="s">
        <v>5423</v>
      </c>
      <c r="F780" s="57" t="s">
        <v>5455</v>
      </c>
      <c r="G780" s="57" t="s">
        <v>5413</v>
      </c>
      <c r="H780" s="57" t="s">
        <v>252</v>
      </c>
      <c r="I780" s="57" t="n">
        <v>2407</v>
      </c>
      <c r="J780" s="57" t="n">
        <v>2407</v>
      </c>
      <c r="K780" s="57" t="s">
        <v>261</v>
      </c>
      <c r="L780" s="57" t="s">
        <v>5032</v>
      </c>
      <c r="M780" s="58" t="n">
        <v>3.94083354127018</v>
      </c>
    </row>
    <row r="781" customFormat="false" ht="15" hidden="false" customHeight="true" outlineLevel="0" collapsed="false">
      <c r="B781" s="57" t="s">
        <v>4711</v>
      </c>
      <c r="C781" s="57" t="s">
        <v>331</v>
      </c>
      <c r="D781" s="57" t="s">
        <v>4795</v>
      </c>
      <c r="E781" s="57" t="s">
        <v>5423</v>
      </c>
      <c r="F781" s="57" t="s">
        <v>5455</v>
      </c>
      <c r="G781" s="57" t="s">
        <v>5413</v>
      </c>
      <c r="H781" s="57" t="s">
        <v>252</v>
      </c>
      <c r="I781" s="57" t="n">
        <v>2407</v>
      </c>
      <c r="J781" s="57" t="n">
        <v>2407</v>
      </c>
      <c r="K781" s="57" t="s">
        <v>261</v>
      </c>
      <c r="L781" s="57" t="s">
        <v>5034</v>
      </c>
      <c r="M781" s="58" t="n">
        <v>3.25402228019416</v>
      </c>
    </row>
    <row r="782" customFormat="false" ht="15" hidden="false" customHeight="true" outlineLevel="0" collapsed="false">
      <c r="B782" s="57" t="s">
        <v>4711</v>
      </c>
      <c r="C782" s="57" t="s">
        <v>331</v>
      </c>
      <c r="D782" s="57" t="s">
        <v>4795</v>
      </c>
      <c r="E782" s="57" t="s">
        <v>5423</v>
      </c>
      <c r="F782" s="57" t="s">
        <v>5455</v>
      </c>
      <c r="G782" s="57" t="s">
        <v>5413</v>
      </c>
      <c r="H782" s="57" t="s">
        <v>252</v>
      </c>
      <c r="I782" s="57" t="n">
        <v>2407</v>
      </c>
      <c r="J782" s="57" t="n">
        <v>2407</v>
      </c>
      <c r="K782" s="57" t="s">
        <v>261</v>
      </c>
      <c r="L782" s="57" t="s">
        <v>5484</v>
      </c>
      <c r="M782" s="58" t="n">
        <v>2.45511588321202</v>
      </c>
    </row>
    <row r="783" customFormat="false" ht="15" hidden="false" customHeight="true" outlineLevel="0" collapsed="false">
      <c r="B783" s="57" t="s">
        <v>4711</v>
      </c>
      <c r="C783" s="57" t="s">
        <v>331</v>
      </c>
      <c r="D783" s="57" t="s">
        <v>4795</v>
      </c>
      <c r="E783" s="57" t="s">
        <v>5423</v>
      </c>
      <c r="F783" s="57" t="s">
        <v>5455</v>
      </c>
      <c r="G783" s="57" t="s">
        <v>5413</v>
      </c>
      <c r="H783" s="57" t="s">
        <v>252</v>
      </c>
      <c r="I783" s="57" t="n">
        <v>2407</v>
      </c>
      <c r="J783" s="57" t="n">
        <v>2407</v>
      </c>
      <c r="K783" s="57" t="s">
        <v>261</v>
      </c>
      <c r="L783" s="57" t="s">
        <v>5499</v>
      </c>
      <c r="M783" s="58" t="n">
        <v>4.15710007096293</v>
      </c>
    </row>
    <row r="784" customFormat="false" ht="15" hidden="false" customHeight="true" outlineLevel="0" collapsed="false">
      <c r="B784" s="57" t="s">
        <v>4711</v>
      </c>
      <c r="C784" s="57" t="s">
        <v>331</v>
      </c>
      <c r="D784" s="57" t="s">
        <v>4840</v>
      </c>
      <c r="E784" s="57" t="s">
        <v>5423</v>
      </c>
      <c r="F784" s="57" t="s">
        <v>5455</v>
      </c>
      <c r="G784" s="57" t="s">
        <v>5413</v>
      </c>
      <c r="H784" s="57" t="s">
        <v>252</v>
      </c>
      <c r="I784" s="57" t="n">
        <v>2404</v>
      </c>
      <c r="J784" s="57" t="n">
        <v>2404</v>
      </c>
      <c r="K784" s="57" t="s">
        <v>252</v>
      </c>
      <c r="L784" s="57" t="s">
        <v>5438</v>
      </c>
      <c r="M784" s="58" t="n">
        <v>4.48918856810449</v>
      </c>
    </row>
    <row r="785" customFormat="false" ht="15" hidden="false" customHeight="true" outlineLevel="0" collapsed="false">
      <c r="B785" s="57" t="s">
        <v>4711</v>
      </c>
      <c r="C785" s="57" t="s">
        <v>331</v>
      </c>
      <c r="D785" s="57" t="s">
        <v>4840</v>
      </c>
      <c r="E785" s="57" t="s">
        <v>5423</v>
      </c>
      <c r="F785" s="57" t="s">
        <v>5455</v>
      </c>
      <c r="G785" s="57" t="s">
        <v>5413</v>
      </c>
      <c r="H785" s="57" t="s">
        <v>252</v>
      </c>
      <c r="I785" s="57" t="n">
        <v>2405</v>
      </c>
      <c r="J785" s="57" t="n">
        <v>2405</v>
      </c>
      <c r="K785" s="57" t="s">
        <v>261</v>
      </c>
      <c r="L785" s="57" t="s">
        <v>5491</v>
      </c>
      <c r="M785" s="58" t="n">
        <v>3.82444819549175</v>
      </c>
    </row>
    <row r="786" customFormat="false" ht="15" hidden="false" customHeight="true" outlineLevel="0" collapsed="false">
      <c r="B786" s="57" t="s">
        <v>4711</v>
      </c>
      <c r="C786" s="57" t="s">
        <v>331</v>
      </c>
      <c r="D786" s="57" t="s">
        <v>4840</v>
      </c>
      <c r="E786" s="57" t="s">
        <v>5423</v>
      </c>
      <c r="F786" s="57" t="s">
        <v>5455</v>
      </c>
      <c r="G786" s="57" t="s">
        <v>5413</v>
      </c>
      <c r="H786" s="57" t="s">
        <v>252</v>
      </c>
      <c r="I786" s="57" t="n">
        <v>2405</v>
      </c>
      <c r="J786" s="57" t="n">
        <v>2405</v>
      </c>
      <c r="K786" s="57" t="s">
        <v>261</v>
      </c>
      <c r="L786" s="57" t="s">
        <v>5032</v>
      </c>
      <c r="M786" s="58" t="n">
        <v>4.24469704454865</v>
      </c>
    </row>
    <row r="787" customFormat="false" ht="15" hidden="false" customHeight="true" outlineLevel="0" collapsed="false">
      <c r="B787" s="57" t="s">
        <v>4711</v>
      </c>
      <c r="C787" s="57" t="s">
        <v>331</v>
      </c>
      <c r="D787" s="57" t="s">
        <v>4840</v>
      </c>
      <c r="E787" s="57" t="s">
        <v>5423</v>
      </c>
      <c r="F787" s="57" t="s">
        <v>5455</v>
      </c>
      <c r="G787" s="57" t="s">
        <v>5413</v>
      </c>
      <c r="H787" s="57" t="s">
        <v>252</v>
      </c>
      <c r="I787" s="57" t="n">
        <v>2405</v>
      </c>
      <c r="J787" s="57" t="n">
        <v>2405</v>
      </c>
      <c r="K787" s="57" t="s">
        <v>261</v>
      </c>
      <c r="L787" s="57" t="s">
        <v>5034</v>
      </c>
      <c r="M787" s="58" t="n">
        <v>4.14328915235229</v>
      </c>
    </row>
    <row r="788" customFormat="false" ht="15" hidden="false" customHeight="true" outlineLevel="0" collapsed="false">
      <c r="B788" s="57" t="s">
        <v>4711</v>
      </c>
      <c r="C788" s="57" t="s">
        <v>331</v>
      </c>
      <c r="D788" s="57" t="s">
        <v>4840</v>
      </c>
      <c r="E788" s="57" t="s">
        <v>5423</v>
      </c>
      <c r="F788" s="57" t="s">
        <v>5455</v>
      </c>
      <c r="G788" s="57" t="s">
        <v>5413</v>
      </c>
      <c r="H788" s="57" t="s">
        <v>252</v>
      </c>
      <c r="I788" s="57" t="n">
        <v>2405</v>
      </c>
      <c r="J788" s="57" t="n">
        <v>2405</v>
      </c>
      <c r="K788" s="57" t="s">
        <v>261</v>
      </c>
      <c r="L788" s="57" t="s">
        <v>5484</v>
      </c>
      <c r="M788" s="58" t="n">
        <v>3.57368073560019</v>
      </c>
    </row>
    <row r="789" customFormat="false" ht="15" hidden="false" customHeight="true" outlineLevel="0" collapsed="false">
      <c r="B789" s="57" t="s">
        <v>4711</v>
      </c>
      <c r="C789" s="57" t="s">
        <v>331</v>
      </c>
      <c r="D789" s="57" t="s">
        <v>4840</v>
      </c>
      <c r="E789" s="57" t="s">
        <v>5423</v>
      </c>
      <c r="F789" s="57" t="s">
        <v>5455</v>
      </c>
      <c r="G789" s="57" t="s">
        <v>5413</v>
      </c>
      <c r="H789" s="57" t="s">
        <v>252</v>
      </c>
      <c r="I789" s="57" t="n">
        <v>2406</v>
      </c>
      <c r="J789" s="57" t="n">
        <v>2406</v>
      </c>
      <c r="K789" s="57" t="s">
        <v>261</v>
      </c>
      <c r="L789" s="57" t="s">
        <v>5491</v>
      </c>
      <c r="M789" s="58" t="n">
        <v>3.65978933819967</v>
      </c>
    </row>
    <row r="790" customFormat="false" ht="15" hidden="false" customHeight="true" outlineLevel="0" collapsed="false">
      <c r="B790" s="57" t="s">
        <v>4711</v>
      </c>
      <c r="C790" s="57" t="s">
        <v>331</v>
      </c>
      <c r="D790" s="57" t="s">
        <v>4840</v>
      </c>
      <c r="E790" s="57" t="s">
        <v>5423</v>
      </c>
      <c r="F790" s="57" t="s">
        <v>5455</v>
      </c>
      <c r="G790" s="57" t="s">
        <v>5413</v>
      </c>
      <c r="H790" s="57" t="s">
        <v>252</v>
      </c>
      <c r="I790" s="57" t="n">
        <v>2406</v>
      </c>
      <c r="J790" s="57" t="n">
        <v>2406</v>
      </c>
      <c r="K790" s="57" t="s">
        <v>261</v>
      </c>
      <c r="L790" s="57" t="s">
        <v>5032</v>
      </c>
      <c r="M790" s="58" t="n">
        <v>4.18323535077816</v>
      </c>
    </row>
    <row r="791" customFormat="false" ht="15" hidden="false" customHeight="true" outlineLevel="0" collapsed="false">
      <c r="B791" s="57" t="s">
        <v>4711</v>
      </c>
      <c r="C791" s="57" t="s">
        <v>331</v>
      </c>
      <c r="D791" s="57" t="s">
        <v>4840</v>
      </c>
      <c r="E791" s="57" t="s">
        <v>5423</v>
      </c>
      <c r="F791" s="57" t="s">
        <v>5455</v>
      </c>
      <c r="G791" s="57" t="s">
        <v>5413</v>
      </c>
      <c r="H791" s="57" t="s">
        <v>252</v>
      </c>
      <c r="I791" s="57" t="n">
        <v>2406</v>
      </c>
      <c r="J791" s="57" t="n">
        <v>2406</v>
      </c>
      <c r="K791" s="57" t="s">
        <v>261</v>
      </c>
      <c r="L791" s="57" t="s">
        <v>5034</v>
      </c>
      <c r="M791" s="58" t="n">
        <v>3.96415791814605</v>
      </c>
    </row>
    <row r="792" customFormat="false" ht="15" hidden="false" customHeight="true" outlineLevel="0" collapsed="false">
      <c r="B792" s="57" t="s">
        <v>4711</v>
      </c>
      <c r="C792" s="57" t="s">
        <v>331</v>
      </c>
      <c r="D792" s="57" t="s">
        <v>4840</v>
      </c>
      <c r="E792" s="57" t="s">
        <v>5423</v>
      </c>
      <c r="F792" s="57" t="s">
        <v>5455</v>
      </c>
      <c r="G792" s="57" t="s">
        <v>5413</v>
      </c>
      <c r="H792" s="57" t="s">
        <v>252</v>
      </c>
      <c r="I792" s="57" t="n">
        <v>2406</v>
      </c>
      <c r="J792" s="57" t="n">
        <v>2406</v>
      </c>
      <c r="K792" s="57" t="s">
        <v>261</v>
      </c>
      <c r="L792" s="57" t="s">
        <v>5484</v>
      </c>
      <c r="M792" s="58" t="n">
        <v>3.10874122435432</v>
      </c>
    </row>
    <row r="793" customFormat="false" ht="15" hidden="false" customHeight="true" outlineLevel="0" collapsed="false">
      <c r="B793" s="57" t="s">
        <v>4711</v>
      </c>
      <c r="C793" s="57" t="s">
        <v>331</v>
      </c>
      <c r="D793" s="57" t="s">
        <v>4840</v>
      </c>
      <c r="E793" s="57" t="s">
        <v>5423</v>
      </c>
      <c r="F793" s="57" t="s">
        <v>5455</v>
      </c>
      <c r="G793" s="57" t="s">
        <v>5413</v>
      </c>
      <c r="H793" s="57" t="s">
        <v>252</v>
      </c>
      <c r="I793" s="57" t="n">
        <v>2407</v>
      </c>
      <c r="J793" s="57" t="n">
        <v>2407</v>
      </c>
      <c r="K793" s="57" t="s">
        <v>261</v>
      </c>
      <c r="L793" s="57" t="s">
        <v>5484</v>
      </c>
      <c r="M793" s="58" t="n">
        <v>3.71283436204741</v>
      </c>
    </row>
    <row r="794" customFormat="false" ht="15" hidden="false" customHeight="true" outlineLevel="0" collapsed="false">
      <c r="B794" s="57" t="s">
        <v>4711</v>
      </c>
      <c r="C794" s="57" t="s">
        <v>331</v>
      </c>
      <c r="D794" s="57" t="s">
        <v>4838</v>
      </c>
      <c r="E794" s="57" t="s">
        <v>5423</v>
      </c>
      <c r="F794" s="57" t="s">
        <v>5455</v>
      </c>
      <c r="G794" s="57" t="s">
        <v>5413</v>
      </c>
      <c r="H794" s="57" t="s">
        <v>252</v>
      </c>
      <c r="I794" s="57" t="n">
        <v>2406</v>
      </c>
      <c r="J794" s="57" t="n">
        <v>2406</v>
      </c>
      <c r="K794" s="57" t="s">
        <v>261</v>
      </c>
      <c r="L794" s="57" t="s">
        <v>5034</v>
      </c>
      <c r="M794" s="58" t="n">
        <v>4.42229092213528</v>
      </c>
    </row>
    <row r="795" customFormat="false" ht="15" hidden="false" customHeight="true" outlineLevel="0" collapsed="false">
      <c r="B795" s="57" t="s">
        <v>4711</v>
      </c>
      <c r="C795" s="57" t="s">
        <v>331</v>
      </c>
      <c r="D795" s="57" t="s">
        <v>4838</v>
      </c>
      <c r="E795" s="57" t="s">
        <v>5423</v>
      </c>
      <c r="F795" s="57" t="s">
        <v>5455</v>
      </c>
      <c r="G795" s="57" t="s">
        <v>5413</v>
      </c>
      <c r="H795" s="57" t="s">
        <v>252</v>
      </c>
      <c r="I795" s="57" t="n">
        <v>2406</v>
      </c>
      <c r="J795" s="57" t="n">
        <v>2406</v>
      </c>
      <c r="K795" s="57" t="s">
        <v>261</v>
      </c>
      <c r="L795" s="57" t="s">
        <v>5484</v>
      </c>
      <c r="M795" s="58" t="n">
        <v>3.34062763563975</v>
      </c>
    </row>
    <row r="796" customFormat="false" ht="15" hidden="false" customHeight="true" outlineLevel="0" collapsed="false">
      <c r="B796" s="57" t="s">
        <v>4711</v>
      </c>
      <c r="C796" s="57" t="s">
        <v>331</v>
      </c>
      <c r="D796" s="57" t="s">
        <v>4838</v>
      </c>
      <c r="E796" s="57" t="s">
        <v>5423</v>
      </c>
      <c r="F796" s="57" t="s">
        <v>5455</v>
      </c>
      <c r="G796" s="57" t="s">
        <v>5413</v>
      </c>
      <c r="H796" s="57" t="s">
        <v>252</v>
      </c>
      <c r="I796" s="57" t="n">
        <v>2407</v>
      </c>
      <c r="J796" s="57" t="n">
        <v>2407</v>
      </c>
      <c r="K796" s="57" t="s">
        <v>261</v>
      </c>
      <c r="L796" s="57" t="s">
        <v>5484</v>
      </c>
      <c r="M796" s="58" t="n">
        <v>3.94573364534402</v>
      </c>
    </row>
    <row r="797" customFormat="false" ht="15" hidden="false" customHeight="true" outlineLevel="0" collapsed="false">
      <c r="B797" s="57" t="s">
        <v>4711</v>
      </c>
      <c r="C797" s="57" t="s">
        <v>331</v>
      </c>
      <c r="D797" s="57" t="s">
        <v>4838</v>
      </c>
      <c r="E797" s="57" t="s">
        <v>5423</v>
      </c>
      <c r="F797" s="57" t="s">
        <v>5455</v>
      </c>
      <c r="G797" s="57" t="s">
        <v>5413</v>
      </c>
      <c r="H797" s="57" t="s">
        <v>252</v>
      </c>
      <c r="I797" s="57" t="n">
        <v>2784</v>
      </c>
      <c r="J797" s="57" t="n">
        <v>2784</v>
      </c>
      <c r="K797" s="57" t="s">
        <v>4838</v>
      </c>
      <c r="L797" s="57" t="s">
        <v>4894</v>
      </c>
      <c r="M797" s="58" t="n">
        <v>4.32091761087852</v>
      </c>
    </row>
    <row r="798" customFormat="false" ht="15" hidden="false" customHeight="true" outlineLevel="0" collapsed="false">
      <c r="B798" s="57" t="s">
        <v>4711</v>
      </c>
      <c r="C798" s="57" t="s">
        <v>331</v>
      </c>
      <c r="D798" s="57" t="s">
        <v>4866</v>
      </c>
      <c r="E798" s="57" t="s">
        <v>5423</v>
      </c>
      <c r="F798" s="57" t="s">
        <v>5455</v>
      </c>
      <c r="G798" s="57" t="s">
        <v>5413</v>
      </c>
      <c r="H798" s="57" t="s">
        <v>252</v>
      </c>
      <c r="I798" s="57" t="n">
        <v>2406</v>
      </c>
      <c r="J798" s="57" t="n">
        <v>2406</v>
      </c>
      <c r="K798" s="57" t="s">
        <v>261</v>
      </c>
      <c r="L798" s="57" t="s">
        <v>5484</v>
      </c>
      <c r="M798" s="58" t="n">
        <v>3.82346361300851</v>
      </c>
    </row>
    <row r="799" customFormat="false" ht="15" hidden="false" customHeight="true" outlineLevel="0" collapsed="false">
      <c r="B799" s="57" t="s">
        <v>4711</v>
      </c>
      <c r="C799" s="57" t="s">
        <v>331</v>
      </c>
      <c r="D799" s="57" t="s">
        <v>4866</v>
      </c>
      <c r="E799" s="57" t="s">
        <v>5423</v>
      </c>
      <c r="F799" s="57" t="s">
        <v>5455</v>
      </c>
      <c r="G799" s="57" t="s">
        <v>5413</v>
      </c>
      <c r="H799" s="57" t="s">
        <v>252</v>
      </c>
      <c r="I799" s="57" t="n">
        <v>2407</v>
      </c>
      <c r="J799" s="57" t="n">
        <v>2407</v>
      </c>
      <c r="K799" s="57" t="s">
        <v>261</v>
      </c>
      <c r="L799" s="57" t="s">
        <v>5491</v>
      </c>
      <c r="M799" s="58" t="n">
        <v>4.24348276772749</v>
      </c>
    </row>
    <row r="800" customFormat="false" ht="15" hidden="false" customHeight="true" outlineLevel="0" collapsed="false">
      <c r="B800" s="57" t="s">
        <v>4711</v>
      </c>
      <c r="C800" s="57" t="s">
        <v>331</v>
      </c>
      <c r="D800" s="57" t="s">
        <v>4866</v>
      </c>
      <c r="E800" s="57" t="s">
        <v>5423</v>
      </c>
      <c r="F800" s="57" t="s">
        <v>5455</v>
      </c>
      <c r="G800" s="57" t="s">
        <v>5413</v>
      </c>
      <c r="H800" s="57" t="s">
        <v>252</v>
      </c>
      <c r="I800" s="57" t="n">
        <v>2407</v>
      </c>
      <c r="J800" s="57" t="n">
        <v>2407</v>
      </c>
      <c r="K800" s="57" t="s">
        <v>261</v>
      </c>
      <c r="L800" s="57" t="s">
        <v>5034</v>
      </c>
      <c r="M800" s="58" t="n">
        <v>4.28522764856198</v>
      </c>
    </row>
    <row r="801" customFormat="false" ht="15" hidden="false" customHeight="true" outlineLevel="0" collapsed="false">
      <c r="B801" s="57" t="s">
        <v>4711</v>
      </c>
      <c r="C801" s="57" t="s">
        <v>331</v>
      </c>
      <c r="D801" s="57" t="s">
        <v>4866</v>
      </c>
      <c r="E801" s="57" t="s">
        <v>5423</v>
      </c>
      <c r="F801" s="57" t="s">
        <v>5455</v>
      </c>
      <c r="G801" s="57" t="s">
        <v>5413</v>
      </c>
      <c r="H801" s="57" t="s">
        <v>252</v>
      </c>
      <c r="I801" s="57" t="n">
        <v>2407</v>
      </c>
      <c r="J801" s="57" t="n">
        <v>2407</v>
      </c>
      <c r="K801" s="57" t="s">
        <v>261</v>
      </c>
      <c r="L801" s="57" t="s">
        <v>5484</v>
      </c>
      <c r="M801" s="58" t="n">
        <v>3.30076430542988</v>
      </c>
    </row>
    <row r="802" customFormat="false" ht="15" hidden="false" customHeight="true" outlineLevel="0" collapsed="false">
      <c r="B802" s="57" t="s">
        <v>4711</v>
      </c>
      <c r="C802" s="57" t="s">
        <v>331</v>
      </c>
      <c r="D802" s="57" t="s">
        <v>5028</v>
      </c>
      <c r="E802" s="57" t="s">
        <v>5423</v>
      </c>
      <c r="F802" s="57" t="s">
        <v>5455</v>
      </c>
      <c r="G802" s="57" t="s">
        <v>5413</v>
      </c>
      <c r="H802" s="57" t="s">
        <v>252</v>
      </c>
      <c r="I802" s="57" t="n">
        <v>2404</v>
      </c>
      <c r="J802" s="57" t="n">
        <v>2404</v>
      </c>
      <c r="K802" s="57" t="s">
        <v>252</v>
      </c>
      <c r="L802" s="57" t="s">
        <v>281</v>
      </c>
      <c r="M802" s="58" t="n">
        <v>4.25871072039414</v>
      </c>
    </row>
    <row r="803" customFormat="false" ht="15" hidden="false" customHeight="true" outlineLevel="0" collapsed="false">
      <c r="B803" s="57" t="s">
        <v>4711</v>
      </c>
      <c r="C803" s="57" t="s">
        <v>331</v>
      </c>
      <c r="D803" s="57" t="s">
        <v>5028</v>
      </c>
      <c r="E803" s="57" t="s">
        <v>5423</v>
      </c>
      <c r="F803" s="57" t="s">
        <v>5455</v>
      </c>
      <c r="G803" s="57" t="s">
        <v>5413</v>
      </c>
      <c r="H803" s="57" t="s">
        <v>252</v>
      </c>
      <c r="I803" s="57" t="n">
        <v>2404</v>
      </c>
      <c r="J803" s="57" t="n">
        <v>2404</v>
      </c>
      <c r="K803" s="57" t="s">
        <v>252</v>
      </c>
      <c r="L803" s="57" t="s">
        <v>5438</v>
      </c>
      <c r="M803" s="58" t="n">
        <v>3.1916658659703</v>
      </c>
    </row>
    <row r="804" customFormat="false" ht="15" hidden="false" customHeight="true" outlineLevel="0" collapsed="false">
      <c r="B804" s="57" t="s">
        <v>4711</v>
      </c>
      <c r="C804" s="57" t="s">
        <v>331</v>
      </c>
      <c r="D804" s="57" t="s">
        <v>5028</v>
      </c>
      <c r="E804" s="57" t="s">
        <v>5423</v>
      </c>
      <c r="F804" s="57" t="s">
        <v>5455</v>
      </c>
      <c r="G804" s="57" t="s">
        <v>5413</v>
      </c>
      <c r="H804" s="57" t="s">
        <v>252</v>
      </c>
      <c r="I804" s="57" t="n">
        <v>2404</v>
      </c>
      <c r="J804" s="57" t="n">
        <v>2404</v>
      </c>
      <c r="K804" s="57" t="s">
        <v>252</v>
      </c>
      <c r="L804" s="57" t="s">
        <v>5419</v>
      </c>
      <c r="M804" s="58" t="n">
        <v>4.42755564617769</v>
      </c>
    </row>
    <row r="805" customFormat="false" ht="15" hidden="false" customHeight="true" outlineLevel="0" collapsed="false">
      <c r="B805" s="57" t="s">
        <v>4711</v>
      </c>
      <c r="C805" s="57" t="s">
        <v>331</v>
      </c>
      <c r="D805" s="57" t="s">
        <v>5028</v>
      </c>
      <c r="E805" s="57" t="s">
        <v>5423</v>
      </c>
      <c r="F805" s="57" t="s">
        <v>5455</v>
      </c>
      <c r="G805" s="57" t="s">
        <v>5413</v>
      </c>
      <c r="H805" s="57" t="s">
        <v>252</v>
      </c>
      <c r="I805" s="57" t="n">
        <v>2405</v>
      </c>
      <c r="J805" s="57" t="n">
        <v>2405</v>
      </c>
      <c r="K805" s="57" t="s">
        <v>261</v>
      </c>
      <c r="L805" s="57" t="s">
        <v>5438</v>
      </c>
      <c r="M805" s="58" t="n">
        <v>4.23232950040519</v>
      </c>
    </row>
    <row r="806" customFormat="false" ht="15" hidden="false" customHeight="true" outlineLevel="0" collapsed="false">
      <c r="B806" s="57" t="s">
        <v>4711</v>
      </c>
      <c r="C806" s="57" t="s">
        <v>331</v>
      </c>
      <c r="D806" s="57" t="s">
        <v>5028</v>
      </c>
      <c r="E806" s="57" t="s">
        <v>5423</v>
      </c>
      <c r="F806" s="57" t="s">
        <v>5455</v>
      </c>
      <c r="G806" s="57" t="s">
        <v>5413</v>
      </c>
      <c r="H806" s="57" t="s">
        <v>252</v>
      </c>
      <c r="I806" s="57" t="n">
        <v>2405</v>
      </c>
      <c r="J806" s="57" t="n">
        <v>2405</v>
      </c>
      <c r="K806" s="57" t="s">
        <v>261</v>
      </c>
      <c r="L806" s="57" t="s">
        <v>5035</v>
      </c>
      <c r="M806" s="58" t="n">
        <v>4.39293353011403</v>
      </c>
    </row>
    <row r="807" customFormat="false" ht="15" hidden="false" customHeight="true" outlineLevel="0" collapsed="false">
      <c r="B807" s="57" t="s">
        <v>4711</v>
      </c>
      <c r="C807" s="57" t="s">
        <v>331</v>
      </c>
      <c r="D807" s="57" t="s">
        <v>5028</v>
      </c>
      <c r="E807" s="57" t="s">
        <v>5423</v>
      </c>
      <c r="F807" s="57" t="s">
        <v>5455</v>
      </c>
      <c r="G807" s="57" t="s">
        <v>5413</v>
      </c>
      <c r="H807" s="57" t="s">
        <v>252</v>
      </c>
      <c r="I807" s="57" t="n">
        <v>2405</v>
      </c>
      <c r="J807" s="57" t="n">
        <v>2405</v>
      </c>
      <c r="K807" s="57" t="s">
        <v>261</v>
      </c>
      <c r="L807" s="57" t="s">
        <v>5491</v>
      </c>
      <c r="M807" s="58" t="n">
        <v>3.4872099162511</v>
      </c>
    </row>
    <row r="808" customFormat="false" ht="15" hidden="false" customHeight="true" outlineLevel="0" collapsed="false">
      <c r="B808" s="57" t="s">
        <v>4711</v>
      </c>
      <c r="C808" s="57" t="s">
        <v>331</v>
      </c>
      <c r="D808" s="57" t="s">
        <v>5028</v>
      </c>
      <c r="E808" s="57" t="s">
        <v>5423</v>
      </c>
      <c r="F808" s="57" t="s">
        <v>5455</v>
      </c>
      <c r="G808" s="57" t="s">
        <v>5413</v>
      </c>
      <c r="H808" s="57" t="s">
        <v>252</v>
      </c>
      <c r="I808" s="57" t="n">
        <v>2405</v>
      </c>
      <c r="J808" s="57" t="n">
        <v>2405</v>
      </c>
      <c r="K808" s="57" t="s">
        <v>261</v>
      </c>
      <c r="L808" s="57" t="s">
        <v>5032</v>
      </c>
      <c r="M808" s="58" t="n">
        <v>4.34745580771099</v>
      </c>
    </row>
    <row r="809" customFormat="false" ht="15" hidden="false" customHeight="true" outlineLevel="0" collapsed="false">
      <c r="B809" s="57" t="s">
        <v>4711</v>
      </c>
      <c r="C809" s="57" t="s">
        <v>331</v>
      </c>
      <c r="D809" s="57" t="s">
        <v>5028</v>
      </c>
      <c r="E809" s="57" t="s">
        <v>5423</v>
      </c>
      <c r="F809" s="57" t="s">
        <v>5455</v>
      </c>
      <c r="G809" s="57" t="s">
        <v>5413</v>
      </c>
      <c r="H809" s="57" t="s">
        <v>252</v>
      </c>
      <c r="I809" s="57" t="n">
        <v>2405</v>
      </c>
      <c r="J809" s="57" t="n">
        <v>2405</v>
      </c>
      <c r="K809" s="57" t="s">
        <v>261</v>
      </c>
      <c r="L809" s="57" t="s">
        <v>5484</v>
      </c>
      <c r="M809" s="58" t="n">
        <v>4.07400576828261</v>
      </c>
    </row>
    <row r="810" customFormat="false" ht="15" hidden="false" customHeight="true" outlineLevel="0" collapsed="false">
      <c r="B810" s="57" t="s">
        <v>4711</v>
      </c>
      <c r="C810" s="57" t="s">
        <v>331</v>
      </c>
      <c r="D810" s="57" t="s">
        <v>5452</v>
      </c>
      <c r="E810" s="57" t="s">
        <v>5423</v>
      </c>
      <c r="F810" s="57" t="s">
        <v>5455</v>
      </c>
      <c r="G810" s="57" t="s">
        <v>5413</v>
      </c>
      <c r="H810" s="57" t="s">
        <v>252</v>
      </c>
      <c r="I810" s="57" t="n">
        <v>2404</v>
      </c>
      <c r="J810" s="57" t="n">
        <v>2404</v>
      </c>
      <c r="K810" s="57" t="s">
        <v>252</v>
      </c>
      <c r="L810" s="57" t="s">
        <v>281</v>
      </c>
      <c r="M810" s="58" t="n">
        <v>4.36363987973343</v>
      </c>
    </row>
    <row r="811" customFormat="false" ht="15" hidden="false" customHeight="true" outlineLevel="0" collapsed="false">
      <c r="B811" s="57" t="s">
        <v>4711</v>
      </c>
      <c r="C811" s="57" t="s">
        <v>331</v>
      </c>
      <c r="D811" s="57" t="s">
        <v>5452</v>
      </c>
      <c r="E811" s="57" t="s">
        <v>5423</v>
      </c>
      <c r="F811" s="57" t="s">
        <v>5455</v>
      </c>
      <c r="G811" s="57" t="s">
        <v>5413</v>
      </c>
      <c r="H811" s="57" t="s">
        <v>252</v>
      </c>
      <c r="I811" s="57" t="n">
        <v>2404</v>
      </c>
      <c r="J811" s="57" t="n">
        <v>2404</v>
      </c>
      <c r="K811" s="57" t="s">
        <v>252</v>
      </c>
      <c r="L811" s="57" t="s">
        <v>5414</v>
      </c>
      <c r="M811" s="58" t="n">
        <v>4.42496022580996</v>
      </c>
    </row>
    <row r="812" customFormat="false" ht="15" hidden="false" customHeight="true" outlineLevel="0" collapsed="false">
      <c r="B812" s="57" t="s">
        <v>4711</v>
      </c>
      <c r="C812" s="57" t="s">
        <v>331</v>
      </c>
      <c r="D812" s="57" t="s">
        <v>5452</v>
      </c>
      <c r="E812" s="57" t="s">
        <v>5423</v>
      </c>
      <c r="F812" s="57" t="s">
        <v>5455</v>
      </c>
      <c r="G812" s="57" t="s">
        <v>5413</v>
      </c>
      <c r="H812" s="57" t="s">
        <v>252</v>
      </c>
      <c r="I812" s="57" t="n">
        <v>2404</v>
      </c>
      <c r="J812" s="57" t="n">
        <v>2404</v>
      </c>
      <c r="K812" s="57" t="s">
        <v>252</v>
      </c>
      <c r="L812" s="57" t="s">
        <v>5438</v>
      </c>
      <c r="M812" s="58" t="n">
        <v>3.60904433333812</v>
      </c>
    </row>
    <row r="813" customFormat="false" ht="15" hidden="false" customHeight="true" outlineLevel="0" collapsed="false">
      <c r="B813" s="57" t="s">
        <v>4711</v>
      </c>
      <c r="C813" s="57" t="s">
        <v>331</v>
      </c>
      <c r="D813" s="57" t="s">
        <v>5452</v>
      </c>
      <c r="E813" s="57" t="s">
        <v>5423</v>
      </c>
      <c r="F813" s="57" t="s">
        <v>5455</v>
      </c>
      <c r="G813" s="57" t="s">
        <v>5413</v>
      </c>
      <c r="H813" s="57" t="s">
        <v>252</v>
      </c>
      <c r="I813" s="57" t="n">
        <v>2405</v>
      </c>
      <c r="J813" s="57" t="n">
        <v>2405</v>
      </c>
      <c r="K813" s="57" t="s">
        <v>261</v>
      </c>
      <c r="L813" s="57" t="s">
        <v>5438</v>
      </c>
      <c r="M813" s="58" t="n">
        <v>3.66711998712886</v>
      </c>
    </row>
    <row r="814" customFormat="false" ht="15" hidden="false" customHeight="true" outlineLevel="0" collapsed="false">
      <c r="B814" s="57" t="s">
        <v>4711</v>
      </c>
      <c r="C814" s="57" t="s">
        <v>331</v>
      </c>
      <c r="D814" s="57" t="s">
        <v>5452</v>
      </c>
      <c r="E814" s="57" t="s">
        <v>5423</v>
      </c>
      <c r="F814" s="57" t="s">
        <v>5455</v>
      </c>
      <c r="G814" s="57" t="s">
        <v>5413</v>
      </c>
      <c r="H814" s="57" t="s">
        <v>252</v>
      </c>
      <c r="I814" s="57" t="n">
        <v>2405</v>
      </c>
      <c r="J814" s="57" t="n">
        <v>2405</v>
      </c>
      <c r="K814" s="57" t="s">
        <v>261</v>
      </c>
      <c r="L814" s="57" t="s">
        <v>5491</v>
      </c>
      <c r="M814" s="58" t="n">
        <v>4.45558828887949</v>
      </c>
    </row>
    <row r="815" customFormat="false" ht="15" hidden="false" customHeight="true" outlineLevel="0" collapsed="false">
      <c r="B815" s="57" t="s">
        <v>4711</v>
      </c>
      <c r="C815" s="57" t="s">
        <v>331</v>
      </c>
      <c r="D815" s="57" t="s">
        <v>5452</v>
      </c>
      <c r="E815" s="57" t="s">
        <v>5423</v>
      </c>
      <c r="F815" s="57" t="s">
        <v>5455</v>
      </c>
      <c r="G815" s="57" t="s">
        <v>5413</v>
      </c>
      <c r="H815" s="57" t="s">
        <v>252</v>
      </c>
      <c r="I815" s="57" t="n">
        <v>2407</v>
      </c>
      <c r="J815" s="57" t="n">
        <v>2407</v>
      </c>
      <c r="K815" s="57" t="s">
        <v>261</v>
      </c>
      <c r="L815" s="57" t="s">
        <v>5484</v>
      </c>
      <c r="M815" s="58" t="n">
        <v>4.27227105881637</v>
      </c>
    </row>
    <row r="816" customFormat="false" ht="15" hidden="false" customHeight="true" outlineLevel="0" collapsed="false">
      <c r="B816" s="57" t="s">
        <v>4711</v>
      </c>
      <c r="C816" s="57" t="s">
        <v>316</v>
      </c>
      <c r="D816" s="57" t="s">
        <v>4795</v>
      </c>
      <c r="E816" s="57" t="s">
        <v>5418</v>
      </c>
      <c r="F816" s="57" t="s">
        <v>5412</v>
      </c>
      <c r="G816" s="57" t="s">
        <v>5413</v>
      </c>
      <c r="H816" s="57" t="s">
        <v>4961</v>
      </c>
      <c r="I816" s="57" t="n">
        <v>1199</v>
      </c>
      <c r="J816" s="57" t="n">
        <v>1199</v>
      </c>
      <c r="K816" s="57" t="s">
        <v>252</v>
      </c>
      <c r="L816" s="57" t="s">
        <v>281</v>
      </c>
      <c r="M816" s="58" t="n">
        <v>4.46780415864441</v>
      </c>
    </row>
    <row r="817" customFormat="false" ht="15" hidden="false" customHeight="true" outlineLevel="0" collapsed="false">
      <c r="B817" s="57" t="s">
        <v>4711</v>
      </c>
      <c r="C817" s="57" t="s">
        <v>316</v>
      </c>
      <c r="D817" s="57" t="s">
        <v>4795</v>
      </c>
      <c r="E817" s="57" t="s">
        <v>5418</v>
      </c>
      <c r="F817" s="57" t="s">
        <v>5412</v>
      </c>
      <c r="G817" s="57" t="s">
        <v>5413</v>
      </c>
      <c r="H817" s="57" t="s">
        <v>4961</v>
      </c>
      <c r="I817" s="57" t="n">
        <v>1199</v>
      </c>
      <c r="J817" s="57" t="n">
        <v>1199</v>
      </c>
      <c r="K817" s="57" t="s">
        <v>252</v>
      </c>
      <c r="L817" s="57" t="s">
        <v>5414</v>
      </c>
      <c r="M817" s="58" t="n">
        <v>3.57049394342017</v>
      </c>
    </row>
    <row r="818" customFormat="false" ht="15" hidden="false" customHeight="true" outlineLevel="0" collapsed="false">
      <c r="B818" s="57" t="s">
        <v>4711</v>
      </c>
      <c r="C818" s="57" t="s">
        <v>316</v>
      </c>
      <c r="D818" s="57" t="s">
        <v>4795</v>
      </c>
      <c r="E818" s="57" t="s">
        <v>5418</v>
      </c>
      <c r="F818" s="57" t="s">
        <v>5412</v>
      </c>
      <c r="G818" s="57" t="s">
        <v>5413</v>
      </c>
      <c r="H818" s="57" t="s">
        <v>4961</v>
      </c>
      <c r="I818" s="57" t="n">
        <v>1199</v>
      </c>
      <c r="J818" s="57" t="n">
        <v>1199</v>
      </c>
      <c r="K818" s="57" t="s">
        <v>252</v>
      </c>
      <c r="L818" s="57" t="s">
        <v>5419</v>
      </c>
      <c r="M818" s="58" t="n">
        <v>4.09243423893413</v>
      </c>
    </row>
    <row r="819" customFormat="false" ht="15" hidden="false" customHeight="true" outlineLevel="0" collapsed="false">
      <c r="B819" s="57" t="s">
        <v>4711</v>
      </c>
      <c r="C819" s="57" t="s">
        <v>316</v>
      </c>
      <c r="D819" s="57" t="s">
        <v>4795</v>
      </c>
      <c r="E819" s="57" t="s">
        <v>5418</v>
      </c>
      <c r="F819" s="57" t="s">
        <v>5412</v>
      </c>
      <c r="G819" s="57" t="s">
        <v>5413</v>
      </c>
      <c r="H819" s="57" t="s">
        <v>4961</v>
      </c>
      <c r="I819" s="57" t="n">
        <v>1199</v>
      </c>
      <c r="J819" s="57" t="n">
        <v>1199</v>
      </c>
      <c r="K819" s="57" t="s">
        <v>252</v>
      </c>
      <c r="L819" s="57" t="s">
        <v>5456</v>
      </c>
      <c r="M819" s="58" t="n">
        <v>4.28001261680386</v>
      </c>
    </row>
    <row r="820" customFormat="false" ht="15" hidden="false" customHeight="true" outlineLevel="0" collapsed="false">
      <c r="B820" s="57" t="s">
        <v>4711</v>
      </c>
      <c r="C820" s="57" t="s">
        <v>316</v>
      </c>
      <c r="D820" s="57" t="s">
        <v>4795</v>
      </c>
      <c r="E820" s="57" t="s">
        <v>5418</v>
      </c>
      <c r="F820" s="57" t="s">
        <v>5412</v>
      </c>
      <c r="G820" s="57" t="s">
        <v>5413</v>
      </c>
      <c r="H820" s="57" t="s">
        <v>4961</v>
      </c>
      <c r="I820" s="57" t="n">
        <v>1199</v>
      </c>
      <c r="J820" s="57" t="n">
        <v>1199</v>
      </c>
      <c r="K820" s="57" t="s">
        <v>252</v>
      </c>
      <c r="L820" s="57" t="s">
        <v>5442</v>
      </c>
      <c r="M820" s="58" t="n">
        <v>4.29469277131674</v>
      </c>
    </row>
    <row r="821" customFormat="false" ht="15" hidden="false" customHeight="true" outlineLevel="0" collapsed="false">
      <c r="B821" s="57" t="s">
        <v>4711</v>
      </c>
      <c r="C821" s="57" t="s">
        <v>316</v>
      </c>
      <c r="D821" s="57" t="s">
        <v>4795</v>
      </c>
      <c r="E821" s="57" t="s">
        <v>5418</v>
      </c>
      <c r="F821" s="57" t="s">
        <v>5412</v>
      </c>
      <c r="G821" s="57" t="s">
        <v>5413</v>
      </c>
      <c r="H821" s="57" t="s">
        <v>4961</v>
      </c>
      <c r="I821" s="57" t="n">
        <v>1200</v>
      </c>
      <c r="J821" s="57" t="n">
        <v>1200</v>
      </c>
      <c r="K821" s="57" t="s">
        <v>252</v>
      </c>
      <c r="L821" s="57" t="s">
        <v>5414</v>
      </c>
      <c r="M821" s="58" t="n">
        <v>4.23973301046188</v>
      </c>
    </row>
    <row r="822" customFormat="false" ht="15" hidden="false" customHeight="true" outlineLevel="0" collapsed="false">
      <c r="B822" s="57" t="s">
        <v>4711</v>
      </c>
      <c r="C822" s="57" t="s">
        <v>316</v>
      </c>
      <c r="D822" s="57" t="s">
        <v>4840</v>
      </c>
      <c r="E822" s="57" t="s">
        <v>5418</v>
      </c>
      <c r="F822" s="57" t="s">
        <v>5412</v>
      </c>
      <c r="G822" s="57" t="s">
        <v>5413</v>
      </c>
      <c r="H822" s="57" t="s">
        <v>4961</v>
      </c>
      <c r="I822" s="57" t="n">
        <v>1199</v>
      </c>
      <c r="J822" s="57" t="n">
        <v>1199</v>
      </c>
      <c r="K822" s="57" t="s">
        <v>252</v>
      </c>
      <c r="L822" s="57" t="s">
        <v>5414</v>
      </c>
      <c r="M822" s="58" t="n">
        <v>3.51633815211225</v>
      </c>
    </row>
    <row r="823" customFormat="false" ht="15" hidden="false" customHeight="true" outlineLevel="0" collapsed="false">
      <c r="B823" s="57" t="s">
        <v>4711</v>
      </c>
      <c r="C823" s="57" t="s">
        <v>316</v>
      </c>
      <c r="D823" s="57" t="s">
        <v>4838</v>
      </c>
      <c r="E823" s="57" t="s">
        <v>5418</v>
      </c>
      <c r="F823" s="57" t="s">
        <v>5412</v>
      </c>
      <c r="G823" s="57" t="s">
        <v>5413</v>
      </c>
      <c r="H823" s="57" t="s">
        <v>4961</v>
      </c>
      <c r="I823" s="57" t="n">
        <v>1861</v>
      </c>
      <c r="J823" s="57" t="n">
        <v>1861</v>
      </c>
      <c r="K823" s="57" t="s">
        <v>261</v>
      </c>
      <c r="L823" s="57" t="s">
        <v>5456</v>
      </c>
      <c r="M823" s="58" t="n">
        <v>3.57122527992844</v>
      </c>
    </row>
    <row r="824" customFormat="false" ht="15" hidden="false" customHeight="true" outlineLevel="0" collapsed="false">
      <c r="B824" s="57" t="s">
        <v>4711</v>
      </c>
      <c r="C824" s="57" t="s">
        <v>316</v>
      </c>
      <c r="D824" s="57" t="s">
        <v>4838</v>
      </c>
      <c r="E824" s="57" t="s">
        <v>5418</v>
      </c>
      <c r="F824" s="57" t="s">
        <v>5412</v>
      </c>
      <c r="G824" s="57" t="s">
        <v>5413</v>
      </c>
      <c r="H824" s="57" t="s">
        <v>4961</v>
      </c>
      <c r="I824" s="57" t="n">
        <v>1861</v>
      </c>
      <c r="J824" s="57" t="n">
        <v>1861</v>
      </c>
      <c r="K824" s="57" t="s">
        <v>261</v>
      </c>
      <c r="L824" s="57" t="s">
        <v>5441</v>
      </c>
      <c r="M824" s="58" t="n">
        <v>3.98762197305611</v>
      </c>
    </row>
    <row r="825" customFormat="false" ht="15" hidden="false" customHeight="true" outlineLevel="0" collapsed="false">
      <c r="B825" s="57" t="s">
        <v>4711</v>
      </c>
      <c r="C825" s="57" t="s">
        <v>316</v>
      </c>
      <c r="D825" s="57" t="s">
        <v>4838</v>
      </c>
      <c r="E825" s="57" t="s">
        <v>5418</v>
      </c>
      <c r="F825" s="57" t="s">
        <v>5412</v>
      </c>
      <c r="G825" s="57" t="s">
        <v>5413</v>
      </c>
      <c r="H825" s="57" t="s">
        <v>4961</v>
      </c>
      <c r="I825" s="57" t="n">
        <v>1862</v>
      </c>
      <c r="J825" s="57" t="n">
        <v>1862</v>
      </c>
      <c r="K825" s="57" t="s">
        <v>261</v>
      </c>
      <c r="L825" s="57" t="s">
        <v>5438</v>
      </c>
      <c r="M825" s="58" t="n">
        <v>4.48054260106964</v>
      </c>
    </row>
    <row r="826" customFormat="false" ht="15" hidden="false" customHeight="true" outlineLevel="0" collapsed="false">
      <c r="B826" s="57" t="s">
        <v>4711</v>
      </c>
      <c r="C826" s="57" t="s">
        <v>316</v>
      </c>
      <c r="D826" s="57" t="s">
        <v>4866</v>
      </c>
      <c r="E826" s="57" t="s">
        <v>5418</v>
      </c>
      <c r="F826" s="57" t="s">
        <v>5412</v>
      </c>
      <c r="G826" s="57" t="s">
        <v>5413</v>
      </c>
      <c r="H826" s="57" t="s">
        <v>4961</v>
      </c>
      <c r="I826" s="57" t="n">
        <v>1861</v>
      </c>
      <c r="J826" s="57" t="n">
        <v>1861</v>
      </c>
      <c r="K826" s="57" t="s">
        <v>261</v>
      </c>
      <c r="L826" s="57" t="s">
        <v>5438</v>
      </c>
      <c r="M826" s="58" t="n">
        <v>3.95590861876259</v>
      </c>
    </row>
    <row r="827" customFormat="false" ht="15" hidden="false" customHeight="true" outlineLevel="0" collapsed="false">
      <c r="B827" s="57" t="s">
        <v>4711</v>
      </c>
      <c r="C827" s="57" t="s">
        <v>316</v>
      </c>
      <c r="D827" s="57" t="s">
        <v>4866</v>
      </c>
      <c r="E827" s="57" t="s">
        <v>5418</v>
      </c>
      <c r="F827" s="57" t="s">
        <v>5412</v>
      </c>
      <c r="G827" s="57" t="s">
        <v>5413</v>
      </c>
      <c r="H827" s="57" t="s">
        <v>4961</v>
      </c>
      <c r="I827" s="57" t="n">
        <v>1861</v>
      </c>
      <c r="J827" s="57" t="n">
        <v>1861</v>
      </c>
      <c r="K827" s="57" t="s">
        <v>261</v>
      </c>
      <c r="L827" s="57" t="s">
        <v>5419</v>
      </c>
      <c r="M827" s="58" t="n">
        <v>4.40756236484523</v>
      </c>
    </row>
    <row r="828" customFormat="false" ht="15" hidden="false" customHeight="true" outlineLevel="0" collapsed="false">
      <c r="B828" s="57" t="s">
        <v>4711</v>
      </c>
      <c r="C828" s="57" t="s">
        <v>316</v>
      </c>
      <c r="D828" s="57" t="s">
        <v>4866</v>
      </c>
      <c r="E828" s="57" t="s">
        <v>5418</v>
      </c>
      <c r="F828" s="57" t="s">
        <v>5412</v>
      </c>
      <c r="G828" s="57" t="s">
        <v>5413</v>
      </c>
      <c r="H828" s="57" t="s">
        <v>4961</v>
      </c>
      <c r="I828" s="57" t="n">
        <v>1861</v>
      </c>
      <c r="J828" s="57" t="n">
        <v>1861</v>
      </c>
      <c r="K828" s="57" t="s">
        <v>261</v>
      </c>
      <c r="L828" s="57" t="s">
        <v>5456</v>
      </c>
      <c r="M828" s="58" t="n">
        <v>3.16912432700268</v>
      </c>
    </row>
    <row r="829" customFormat="false" ht="15" hidden="false" customHeight="true" outlineLevel="0" collapsed="false">
      <c r="B829" s="57" t="s">
        <v>4711</v>
      </c>
      <c r="C829" s="57" t="s">
        <v>316</v>
      </c>
      <c r="D829" s="57" t="s">
        <v>4866</v>
      </c>
      <c r="E829" s="57" t="s">
        <v>5418</v>
      </c>
      <c r="F829" s="57" t="s">
        <v>5412</v>
      </c>
      <c r="G829" s="57" t="s">
        <v>5413</v>
      </c>
      <c r="H829" s="57" t="s">
        <v>4961</v>
      </c>
      <c r="I829" s="57" t="n">
        <v>1861</v>
      </c>
      <c r="J829" s="57" t="n">
        <v>1861</v>
      </c>
      <c r="K829" s="57" t="s">
        <v>261</v>
      </c>
      <c r="L829" s="57" t="s">
        <v>5441</v>
      </c>
      <c r="M829" s="58" t="n">
        <v>3.36307745970861</v>
      </c>
    </row>
    <row r="830" customFormat="false" ht="15" hidden="false" customHeight="true" outlineLevel="0" collapsed="false">
      <c r="B830" s="57" t="s">
        <v>4711</v>
      </c>
      <c r="C830" s="57" t="s">
        <v>316</v>
      </c>
      <c r="D830" s="57" t="s">
        <v>4866</v>
      </c>
      <c r="E830" s="57" t="s">
        <v>5418</v>
      </c>
      <c r="F830" s="57" t="s">
        <v>5412</v>
      </c>
      <c r="G830" s="57" t="s">
        <v>5413</v>
      </c>
      <c r="H830" s="57" t="s">
        <v>4961</v>
      </c>
      <c r="I830" s="57" t="n">
        <v>1861</v>
      </c>
      <c r="J830" s="57" t="n">
        <v>1861</v>
      </c>
      <c r="K830" s="57" t="s">
        <v>261</v>
      </c>
      <c r="L830" s="57" t="s">
        <v>5444</v>
      </c>
      <c r="M830" s="58" t="n">
        <v>4.38200091282514</v>
      </c>
    </row>
    <row r="831" customFormat="false" ht="15" hidden="false" customHeight="true" outlineLevel="0" collapsed="false">
      <c r="B831" s="57" t="s">
        <v>4711</v>
      </c>
      <c r="C831" s="57" t="s">
        <v>316</v>
      </c>
      <c r="D831" s="57" t="s">
        <v>4866</v>
      </c>
      <c r="E831" s="57" t="s">
        <v>5418</v>
      </c>
      <c r="F831" s="57" t="s">
        <v>5412</v>
      </c>
      <c r="G831" s="57" t="s">
        <v>5413</v>
      </c>
      <c r="H831" s="57" t="s">
        <v>4961</v>
      </c>
      <c r="I831" s="57" t="n">
        <v>1861</v>
      </c>
      <c r="J831" s="57" t="n">
        <v>1861</v>
      </c>
      <c r="K831" s="57" t="s">
        <v>261</v>
      </c>
      <c r="L831" s="57" t="s">
        <v>5596</v>
      </c>
      <c r="M831" s="58" t="n">
        <v>4.37621537404183</v>
      </c>
    </row>
    <row r="832" customFormat="false" ht="15" hidden="false" customHeight="true" outlineLevel="0" collapsed="false">
      <c r="B832" s="57" t="s">
        <v>4711</v>
      </c>
      <c r="C832" s="57" t="s">
        <v>316</v>
      </c>
      <c r="D832" s="57" t="s">
        <v>4866</v>
      </c>
      <c r="E832" s="57" t="s">
        <v>5418</v>
      </c>
      <c r="F832" s="57" t="s">
        <v>5412</v>
      </c>
      <c r="G832" s="57" t="s">
        <v>5413</v>
      </c>
      <c r="H832" s="57" t="s">
        <v>4961</v>
      </c>
      <c r="I832" s="57" t="n">
        <v>1862</v>
      </c>
      <c r="J832" s="57" t="n">
        <v>1862</v>
      </c>
      <c r="K832" s="57" t="s">
        <v>261</v>
      </c>
      <c r="L832" s="57" t="s">
        <v>281</v>
      </c>
      <c r="M832" s="58" t="n">
        <v>4.46078165796086</v>
      </c>
    </row>
    <row r="833" customFormat="false" ht="15" hidden="false" customHeight="true" outlineLevel="0" collapsed="false">
      <c r="B833" s="57" t="s">
        <v>4711</v>
      </c>
      <c r="C833" s="57" t="s">
        <v>316</v>
      </c>
      <c r="D833" s="57" t="s">
        <v>4866</v>
      </c>
      <c r="E833" s="57" t="s">
        <v>5418</v>
      </c>
      <c r="F833" s="57" t="s">
        <v>5412</v>
      </c>
      <c r="G833" s="57" t="s">
        <v>5413</v>
      </c>
      <c r="H833" s="57" t="s">
        <v>4961</v>
      </c>
      <c r="I833" s="57" t="n">
        <v>1862</v>
      </c>
      <c r="J833" s="57" t="n">
        <v>1862</v>
      </c>
      <c r="K833" s="57" t="s">
        <v>261</v>
      </c>
      <c r="L833" s="57" t="s">
        <v>5438</v>
      </c>
      <c r="M833" s="58" t="n">
        <v>3.26575366492943</v>
      </c>
    </row>
    <row r="834" customFormat="false" ht="15" hidden="false" customHeight="true" outlineLevel="0" collapsed="false">
      <c r="B834" s="57" t="s">
        <v>4711</v>
      </c>
      <c r="C834" s="57" t="s">
        <v>316</v>
      </c>
      <c r="D834" s="57" t="s">
        <v>5028</v>
      </c>
      <c r="E834" s="57" t="s">
        <v>5418</v>
      </c>
      <c r="F834" s="57" t="s">
        <v>5412</v>
      </c>
      <c r="G834" s="57" t="s">
        <v>5413</v>
      </c>
      <c r="H834" s="57" t="s">
        <v>4961</v>
      </c>
      <c r="I834" s="57" t="n">
        <v>667</v>
      </c>
      <c r="J834" s="57" t="n">
        <v>667</v>
      </c>
      <c r="K834" s="57" t="s">
        <v>4885</v>
      </c>
      <c r="L834" s="57" t="s">
        <v>5444</v>
      </c>
      <c r="M834" s="58" t="n">
        <v>4.41700418836117</v>
      </c>
    </row>
    <row r="835" customFormat="false" ht="15" hidden="false" customHeight="true" outlineLevel="0" collapsed="false">
      <c r="B835" s="57" t="s">
        <v>4711</v>
      </c>
      <c r="C835" s="57" t="s">
        <v>316</v>
      </c>
      <c r="D835" s="57" t="s">
        <v>5028</v>
      </c>
      <c r="E835" s="57" t="s">
        <v>5418</v>
      </c>
      <c r="F835" s="57" t="s">
        <v>5412</v>
      </c>
      <c r="G835" s="57" t="s">
        <v>5413</v>
      </c>
      <c r="H835" s="57" t="s">
        <v>4961</v>
      </c>
      <c r="I835" s="57" t="n">
        <v>667</v>
      </c>
      <c r="J835" s="57" t="n">
        <v>667</v>
      </c>
      <c r="K835" s="57" t="s">
        <v>4885</v>
      </c>
      <c r="L835" s="57" t="s">
        <v>5597</v>
      </c>
      <c r="M835" s="58" t="n">
        <v>4.40408469491674</v>
      </c>
    </row>
    <row r="836" customFormat="false" ht="15" hidden="false" customHeight="true" outlineLevel="0" collapsed="false">
      <c r="B836" s="57" t="s">
        <v>4711</v>
      </c>
      <c r="C836" s="57" t="s">
        <v>316</v>
      </c>
      <c r="D836" s="57" t="s">
        <v>5028</v>
      </c>
      <c r="E836" s="57" t="s">
        <v>5418</v>
      </c>
      <c r="F836" s="57" t="s">
        <v>5412</v>
      </c>
      <c r="G836" s="57" t="s">
        <v>5413</v>
      </c>
      <c r="H836" s="57" t="s">
        <v>4961</v>
      </c>
      <c r="I836" s="57" t="n">
        <v>667</v>
      </c>
      <c r="J836" s="57" t="n">
        <v>667</v>
      </c>
      <c r="K836" s="57" t="s">
        <v>4885</v>
      </c>
      <c r="L836" s="57" t="s">
        <v>5422</v>
      </c>
      <c r="M836" s="58" t="n">
        <v>3.50469470853028</v>
      </c>
    </row>
    <row r="837" customFormat="false" ht="15" hidden="false" customHeight="true" outlineLevel="0" collapsed="false">
      <c r="B837" s="57" t="s">
        <v>4711</v>
      </c>
      <c r="C837" s="57" t="s">
        <v>316</v>
      </c>
      <c r="D837" s="57" t="s">
        <v>5028</v>
      </c>
      <c r="E837" s="57" t="s">
        <v>5418</v>
      </c>
      <c r="F837" s="57" t="s">
        <v>5412</v>
      </c>
      <c r="G837" s="57" t="s">
        <v>5413</v>
      </c>
      <c r="H837" s="57" t="s">
        <v>4961</v>
      </c>
      <c r="I837" s="57" t="n">
        <v>667</v>
      </c>
      <c r="J837" s="57" t="n">
        <v>667</v>
      </c>
      <c r="K837" s="57" t="s">
        <v>4885</v>
      </c>
      <c r="L837" s="57" t="s">
        <v>5562</v>
      </c>
      <c r="M837" s="58" t="n">
        <v>4.02733609225753</v>
      </c>
    </row>
    <row r="838" customFormat="false" ht="15" hidden="false" customHeight="true" outlineLevel="0" collapsed="false">
      <c r="B838" s="57" t="s">
        <v>4711</v>
      </c>
      <c r="C838" s="57" t="s">
        <v>316</v>
      </c>
      <c r="D838" s="57" t="s">
        <v>5028</v>
      </c>
      <c r="E838" s="57" t="s">
        <v>5418</v>
      </c>
      <c r="F838" s="57" t="s">
        <v>5412</v>
      </c>
      <c r="G838" s="57" t="s">
        <v>5413</v>
      </c>
      <c r="H838" s="57" t="s">
        <v>4961</v>
      </c>
      <c r="I838" s="57" t="n">
        <v>1199</v>
      </c>
      <c r="J838" s="57" t="n">
        <v>1199</v>
      </c>
      <c r="K838" s="57" t="s">
        <v>252</v>
      </c>
      <c r="L838" s="57" t="s">
        <v>5414</v>
      </c>
      <c r="M838" s="58" t="n">
        <v>3.21714982554437</v>
      </c>
    </row>
    <row r="839" customFormat="false" ht="15" hidden="false" customHeight="true" outlineLevel="0" collapsed="false">
      <c r="B839" s="57" t="s">
        <v>4711</v>
      </c>
      <c r="C839" s="57" t="s">
        <v>316</v>
      </c>
      <c r="D839" s="57" t="s">
        <v>5485</v>
      </c>
      <c r="E839" s="57" t="s">
        <v>5418</v>
      </c>
      <c r="F839" s="57" t="s">
        <v>5412</v>
      </c>
      <c r="G839" s="57" t="s">
        <v>5413</v>
      </c>
      <c r="H839" s="57" t="s">
        <v>4961</v>
      </c>
      <c r="I839" s="57" t="n">
        <v>667</v>
      </c>
      <c r="J839" s="57" t="n">
        <v>667</v>
      </c>
      <c r="K839" s="57" t="s">
        <v>4885</v>
      </c>
      <c r="L839" s="57" t="s">
        <v>5444</v>
      </c>
      <c r="M839" s="58" t="n">
        <v>4.25648258542191</v>
      </c>
    </row>
    <row r="840" customFormat="false" ht="15" hidden="false" customHeight="true" outlineLevel="0" collapsed="false">
      <c r="B840" s="57" t="s">
        <v>4711</v>
      </c>
      <c r="C840" s="57" t="s">
        <v>316</v>
      </c>
      <c r="D840" s="57" t="s">
        <v>5485</v>
      </c>
      <c r="E840" s="57" t="s">
        <v>5418</v>
      </c>
      <c r="F840" s="57" t="s">
        <v>5412</v>
      </c>
      <c r="G840" s="57" t="s">
        <v>5413</v>
      </c>
      <c r="H840" s="57" t="s">
        <v>4961</v>
      </c>
      <c r="I840" s="57" t="n">
        <v>667</v>
      </c>
      <c r="J840" s="57" t="n">
        <v>667</v>
      </c>
      <c r="K840" s="57" t="s">
        <v>4885</v>
      </c>
      <c r="L840" s="57" t="s">
        <v>5597</v>
      </c>
      <c r="M840" s="58" t="n">
        <v>3.52470424291169</v>
      </c>
    </row>
    <row r="841" customFormat="false" ht="15" hidden="false" customHeight="true" outlineLevel="0" collapsed="false">
      <c r="B841" s="57" t="s">
        <v>4711</v>
      </c>
      <c r="C841" s="57" t="s">
        <v>316</v>
      </c>
      <c r="D841" s="57" t="s">
        <v>5485</v>
      </c>
      <c r="E841" s="57" t="s">
        <v>5418</v>
      </c>
      <c r="F841" s="57" t="s">
        <v>5412</v>
      </c>
      <c r="G841" s="57" t="s">
        <v>5413</v>
      </c>
      <c r="H841" s="57" t="s">
        <v>4961</v>
      </c>
      <c r="I841" s="57" t="n">
        <v>667</v>
      </c>
      <c r="J841" s="57" t="n">
        <v>667</v>
      </c>
      <c r="K841" s="57" t="s">
        <v>4885</v>
      </c>
      <c r="L841" s="57" t="s">
        <v>5422</v>
      </c>
      <c r="M841" s="58" t="n">
        <v>2.58254970910531</v>
      </c>
    </row>
    <row r="842" customFormat="false" ht="15" hidden="false" customHeight="true" outlineLevel="0" collapsed="false">
      <c r="B842" s="57" t="s">
        <v>4711</v>
      </c>
      <c r="C842" s="57" t="s">
        <v>316</v>
      </c>
      <c r="D842" s="57" t="s">
        <v>5485</v>
      </c>
      <c r="E842" s="57" t="s">
        <v>5418</v>
      </c>
      <c r="F842" s="57" t="s">
        <v>5412</v>
      </c>
      <c r="G842" s="57" t="s">
        <v>5413</v>
      </c>
      <c r="H842" s="57" t="s">
        <v>4961</v>
      </c>
      <c r="I842" s="57" t="n">
        <v>667</v>
      </c>
      <c r="J842" s="57" t="n">
        <v>667</v>
      </c>
      <c r="K842" s="57" t="s">
        <v>4885</v>
      </c>
      <c r="L842" s="57" t="s">
        <v>5562</v>
      </c>
      <c r="M842" s="58" t="n">
        <v>3.48031923823088</v>
      </c>
    </row>
    <row r="843" customFormat="false" ht="15" hidden="false" customHeight="true" outlineLevel="0" collapsed="false">
      <c r="B843" s="57" t="s">
        <v>4711</v>
      </c>
      <c r="C843" s="57" t="s">
        <v>316</v>
      </c>
      <c r="D843" s="57" t="s">
        <v>5485</v>
      </c>
      <c r="E843" s="57" t="s">
        <v>5418</v>
      </c>
      <c r="F843" s="57" t="s">
        <v>5412</v>
      </c>
      <c r="G843" s="57" t="s">
        <v>5413</v>
      </c>
      <c r="H843" s="57" t="s">
        <v>4961</v>
      </c>
      <c r="I843" s="57" t="n">
        <v>667</v>
      </c>
      <c r="J843" s="57" t="n">
        <v>667</v>
      </c>
      <c r="K843" s="57" t="s">
        <v>4885</v>
      </c>
      <c r="L843" s="57" t="s">
        <v>5445</v>
      </c>
      <c r="M843" s="58" t="n">
        <v>3.77297362832024</v>
      </c>
    </row>
    <row r="844" customFormat="false" ht="15" hidden="false" customHeight="true" outlineLevel="0" collapsed="false">
      <c r="B844" s="57" t="s">
        <v>4711</v>
      </c>
      <c r="C844" s="57" t="s">
        <v>316</v>
      </c>
      <c r="D844" s="57" t="s">
        <v>5485</v>
      </c>
      <c r="E844" s="57" t="s">
        <v>5418</v>
      </c>
      <c r="F844" s="57" t="s">
        <v>5412</v>
      </c>
      <c r="G844" s="57" t="s">
        <v>5413</v>
      </c>
      <c r="H844" s="57" t="s">
        <v>4961</v>
      </c>
      <c r="I844" s="57" t="n">
        <v>1198</v>
      </c>
      <c r="J844" s="57" t="n">
        <v>1198</v>
      </c>
      <c r="K844" s="57" t="s">
        <v>261</v>
      </c>
      <c r="L844" s="57" t="s">
        <v>5442</v>
      </c>
      <c r="M844" s="58" t="n">
        <v>3.71396836281621</v>
      </c>
    </row>
    <row r="845" customFormat="false" ht="15" hidden="false" customHeight="true" outlineLevel="0" collapsed="false">
      <c r="B845" s="57" t="s">
        <v>4711</v>
      </c>
      <c r="C845" s="57" t="s">
        <v>316</v>
      </c>
      <c r="D845" s="57" t="s">
        <v>5485</v>
      </c>
      <c r="E845" s="57" t="s">
        <v>5418</v>
      </c>
      <c r="F845" s="57" t="s">
        <v>5412</v>
      </c>
      <c r="G845" s="57" t="s">
        <v>5413</v>
      </c>
      <c r="H845" s="57" t="s">
        <v>4961</v>
      </c>
      <c r="I845" s="57" t="n">
        <v>1199</v>
      </c>
      <c r="J845" s="57" t="n">
        <v>1199</v>
      </c>
      <c r="K845" s="57" t="s">
        <v>252</v>
      </c>
      <c r="L845" s="57" t="s">
        <v>281</v>
      </c>
      <c r="M845" s="58" t="n">
        <v>3.2268197966419</v>
      </c>
    </row>
    <row r="846" customFormat="false" ht="15" hidden="false" customHeight="true" outlineLevel="0" collapsed="false">
      <c r="B846" s="57" t="s">
        <v>4711</v>
      </c>
      <c r="C846" s="57" t="s">
        <v>316</v>
      </c>
      <c r="D846" s="57" t="s">
        <v>5485</v>
      </c>
      <c r="E846" s="57" t="s">
        <v>5418</v>
      </c>
      <c r="F846" s="57" t="s">
        <v>5412</v>
      </c>
      <c r="G846" s="57" t="s">
        <v>5413</v>
      </c>
      <c r="H846" s="57" t="s">
        <v>4961</v>
      </c>
      <c r="I846" s="57" t="n">
        <v>1199</v>
      </c>
      <c r="J846" s="57" t="n">
        <v>1199</v>
      </c>
      <c r="K846" s="57" t="s">
        <v>252</v>
      </c>
      <c r="L846" s="57" t="s">
        <v>5414</v>
      </c>
      <c r="M846" s="58" t="n">
        <v>2.06826231411783</v>
      </c>
    </row>
    <row r="847" customFormat="false" ht="15" hidden="false" customHeight="true" outlineLevel="0" collapsed="false">
      <c r="B847" s="57" t="s">
        <v>4711</v>
      </c>
      <c r="C847" s="57" t="s">
        <v>316</v>
      </c>
      <c r="D847" s="57" t="s">
        <v>5485</v>
      </c>
      <c r="E847" s="57" t="s">
        <v>5418</v>
      </c>
      <c r="F847" s="57" t="s">
        <v>5412</v>
      </c>
      <c r="G847" s="57" t="s">
        <v>5413</v>
      </c>
      <c r="H847" s="57" t="s">
        <v>4961</v>
      </c>
      <c r="I847" s="57" t="n">
        <v>1199</v>
      </c>
      <c r="J847" s="57" t="n">
        <v>1199</v>
      </c>
      <c r="K847" s="57" t="s">
        <v>252</v>
      </c>
      <c r="L847" s="57" t="s">
        <v>5419</v>
      </c>
      <c r="M847" s="58" t="n">
        <v>3.52662132926122</v>
      </c>
    </row>
    <row r="848" customFormat="false" ht="15" hidden="false" customHeight="true" outlineLevel="0" collapsed="false">
      <c r="B848" s="57" t="s">
        <v>4711</v>
      </c>
      <c r="C848" s="57" t="s">
        <v>316</v>
      </c>
      <c r="D848" s="57" t="s">
        <v>5485</v>
      </c>
      <c r="E848" s="57" t="s">
        <v>5418</v>
      </c>
      <c r="F848" s="57" t="s">
        <v>5412</v>
      </c>
      <c r="G848" s="57" t="s">
        <v>5413</v>
      </c>
      <c r="H848" s="57" t="s">
        <v>4961</v>
      </c>
      <c r="I848" s="57" t="n">
        <v>1199</v>
      </c>
      <c r="J848" s="57" t="n">
        <v>1199</v>
      </c>
      <c r="K848" s="57" t="s">
        <v>252</v>
      </c>
      <c r="L848" s="57" t="s">
        <v>5456</v>
      </c>
      <c r="M848" s="58" t="n">
        <v>3.47581328612458</v>
      </c>
    </row>
    <row r="849" customFormat="false" ht="15" hidden="false" customHeight="true" outlineLevel="0" collapsed="false">
      <c r="B849" s="57" t="s">
        <v>4711</v>
      </c>
      <c r="C849" s="57" t="s">
        <v>316</v>
      </c>
      <c r="D849" s="57" t="s">
        <v>5426</v>
      </c>
      <c r="E849" s="57" t="s">
        <v>5418</v>
      </c>
      <c r="F849" s="57" t="s">
        <v>5412</v>
      </c>
      <c r="G849" s="57" t="s">
        <v>5413</v>
      </c>
      <c r="H849" s="57" t="s">
        <v>4961</v>
      </c>
      <c r="I849" s="57" t="n">
        <v>667</v>
      </c>
      <c r="J849" s="57" t="n">
        <v>667</v>
      </c>
      <c r="K849" s="57" t="s">
        <v>4885</v>
      </c>
      <c r="L849" s="57" t="s">
        <v>5441</v>
      </c>
      <c r="M849" s="58" t="n">
        <v>4.37483005384211</v>
      </c>
    </row>
    <row r="850" customFormat="false" ht="15" hidden="false" customHeight="true" outlineLevel="0" collapsed="false">
      <c r="B850" s="57" t="s">
        <v>4711</v>
      </c>
      <c r="C850" s="57" t="s">
        <v>316</v>
      </c>
      <c r="D850" s="57" t="s">
        <v>5426</v>
      </c>
      <c r="E850" s="57" t="s">
        <v>5418</v>
      </c>
      <c r="F850" s="57" t="s">
        <v>5412</v>
      </c>
      <c r="G850" s="57" t="s">
        <v>5413</v>
      </c>
      <c r="H850" s="57" t="s">
        <v>4961</v>
      </c>
      <c r="I850" s="57" t="n">
        <v>667</v>
      </c>
      <c r="J850" s="57" t="n">
        <v>667</v>
      </c>
      <c r="K850" s="57" t="s">
        <v>4885</v>
      </c>
      <c r="L850" s="57" t="s">
        <v>5444</v>
      </c>
      <c r="M850" s="58" t="n">
        <v>4.05206774375752</v>
      </c>
    </row>
    <row r="851" customFormat="false" ht="15" hidden="false" customHeight="true" outlineLevel="0" collapsed="false">
      <c r="B851" s="57" t="s">
        <v>4711</v>
      </c>
      <c r="C851" s="57" t="s">
        <v>316</v>
      </c>
      <c r="D851" s="57" t="s">
        <v>5426</v>
      </c>
      <c r="E851" s="57" t="s">
        <v>5418</v>
      </c>
      <c r="F851" s="57" t="s">
        <v>5412</v>
      </c>
      <c r="G851" s="57" t="s">
        <v>5413</v>
      </c>
      <c r="H851" s="57" t="s">
        <v>4961</v>
      </c>
      <c r="I851" s="57" t="n">
        <v>667</v>
      </c>
      <c r="J851" s="57" t="n">
        <v>667</v>
      </c>
      <c r="K851" s="57" t="s">
        <v>4885</v>
      </c>
      <c r="L851" s="57" t="s">
        <v>5597</v>
      </c>
      <c r="M851" s="58" t="n">
        <v>4.34518227465776</v>
      </c>
    </row>
    <row r="852" customFormat="false" ht="15" hidden="false" customHeight="true" outlineLevel="0" collapsed="false">
      <c r="B852" s="57" t="s">
        <v>4711</v>
      </c>
      <c r="C852" s="57" t="s">
        <v>316</v>
      </c>
      <c r="D852" s="57" t="s">
        <v>5426</v>
      </c>
      <c r="E852" s="57" t="s">
        <v>5418</v>
      </c>
      <c r="F852" s="57" t="s">
        <v>5412</v>
      </c>
      <c r="G852" s="57" t="s">
        <v>5413</v>
      </c>
      <c r="H852" s="57" t="s">
        <v>4961</v>
      </c>
      <c r="I852" s="57" t="n">
        <v>667</v>
      </c>
      <c r="J852" s="57" t="n">
        <v>667</v>
      </c>
      <c r="K852" s="57" t="s">
        <v>4885</v>
      </c>
      <c r="L852" s="57" t="s">
        <v>5422</v>
      </c>
      <c r="M852" s="58" t="n">
        <v>3.37387284881932</v>
      </c>
    </row>
    <row r="853" customFormat="false" ht="15" hidden="false" customHeight="true" outlineLevel="0" collapsed="false">
      <c r="B853" s="57" t="s">
        <v>4711</v>
      </c>
      <c r="C853" s="57" t="s">
        <v>316</v>
      </c>
      <c r="D853" s="57" t="s">
        <v>5426</v>
      </c>
      <c r="E853" s="57" t="s">
        <v>5418</v>
      </c>
      <c r="F853" s="57" t="s">
        <v>5412</v>
      </c>
      <c r="G853" s="57" t="s">
        <v>5413</v>
      </c>
      <c r="H853" s="57" t="s">
        <v>4961</v>
      </c>
      <c r="I853" s="57" t="n">
        <v>667</v>
      </c>
      <c r="J853" s="57" t="n">
        <v>667</v>
      </c>
      <c r="K853" s="57" t="s">
        <v>4885</v>
      </c>
      <c r="L853" s="57" t="s">
        <v>5562</v>
      </c>
      <c r="M853" s="58" t="n">
        <v>4.09960254171062</v>
      </c>
    </row>
    <row r="854" customFormat="false" ht="15" hidden="false" customHeight="true" outlineLevel="0" collapsed="false">
      <c r="B854" s="57" t="s">
        <v>4711</v>
      </c>
      <c r="C854" s="57" t="s">
        <v>316</v>
      </c>
      <c r="D854" s="57" t="s">
        <v>5426</v>
      </c>
      <c r="E854" s="57" t="s">
        <v>5418</v>
      </c>
      <c r="F854" s="57" t="s">
        <v>5412</v>
      </c>
      <c r="G854" s="57" t="s">
        <v>5413</v>
      </c>
      <c r="H854" s="57" t="s">
        <v>4961</v>
      </c>
      <c r="I854" s="57" t="n">
        <v>1199</v>
      </c>
      <c r="J854" s="57" t="n">
        <v>1199</v>
      </c>
      <c r="K854" s="57" t="s">
        <v>252</v>
      </c>
      <c r="L854" s="57" t="s">
        <v>5414</v>
      </c>
      <c r="M854" s="58" t="n">
        <v>3.85430797939139</v>
      </c>
    </row>
    <row r="855" customFormat="false" ht="15" hidden="false" customHeight="true" outlineLevel="0" collapsed="false">
      <c r="B855" s="57" t="s">
        <v>4711</v>
      </c>
      <c r="C855" s="57" t="s">
        <v>316</v>
      </c>
      <c r="D855" s="57" t="s">
        <v>5426</v>
      </c>
      <c r="E855" s="57" t="s">
        <v>5418</v>
      </c>
      <c r="F855" s="57" t="s">
        <v>5412</v>
      </c>
      <c r="G855" s="57" t="s">
        <v>5413</v>
      </c>
      <c r="H855" s="57" t="s">
        <v>4961</v>
      </c>
      <c r="I855" s="57" t="n">
        <v>1861</v>
      </c>
      <c r="J855" s="57" t="n">
        <v>1861</v>
      </c>
      <c r="K855" s="57" t="s">
        <v>261</v>
      </c>
      <c r="L855" s="57" t="s">
        <v>5456</v>
      </c>
      <c r="M855" s="58" t="n">
        <v>3.82706689254317</v>
      </c>
    </row>
    <row r="856" customFormat="false" ht="15" hidden="false" customHeight="true" outlineLevel="0" collapsed="false">
      <c r="B856" s="57" t="s">
        <v>4711</v>
      </c>
      <c r="C856" s="57" t="s">
        <v>316</v>
      </c>
      <c r="D856" s="57" t="s">
        <v>5426</v>
      </c>
      <c r="E856" s="57" t="s">
        <v>5418</v>
      </c>
      <c r="F856" s="57" t="s">
        <v>5412</v>
      </c>
      <c r="G856" s="57" t="s">
        <v>5413</v>
      </c>
      <c r="H856" s="57" t="s">
        <v>4961</v>
      </c>
      <c r="I856" s="57" t="n">
        <v>1861</v>
      </c>
      <c r="J856" s="57" t="n">
        <v>1861</v>
      </c>
      <c r="K856" s="57" t="s">
        <v>261</v>
      </c>
      <c r="L856" s="57" t="s">
        <v>5441</v>
      </c>
      <c r="M856" s="58" t="n">
        <v>3.97917403489718</v>
      </c>
    </row>
    <row r="857" customFormat="false" ht="15" hidden="false" customHeight="true" outlineLevel="0" collapsed="false">
      <c r="B857" s="57" t="s">
        <v>4711</v>
      </c>
      <c r="C857" s="57" t="s">
        <v>316</v>
      </c>
      <c r="D857" s="57" t="s">
        <v>5426</v>
      </c>
      <c r="E857" s="57" t="s">
        <v>5418</v>
      </c>
      <c r="F857" s="57" t="s">
        <v>5412</v>
      </c>
      <c r="G857" s="57" t="s">
        <v>5413</v>
      </c>
      <c r="H857" s="57" t="s">
        <v>4961</v>
      </c>
      <c r="I857" s="57" t="n">
        <v>1861</v>
      </c>
      <c r="J857" s="57" t="n">
        <v>1861</v>
      </c>
      <c r="K857" s="57" t="s">
        <v>261</v>
      </c>
      <c r="L857" s="57" t="s">
        <v>5444</v>
      </c>
      <c r="M857" s="58" t="n">
        <v>3.71310436158214</v>
      </c>
    </row>
    <row r="858" customFormat="false" ht="15" hidden="false" customHeight="true" outlineLevel="0" collapsed="false">
      <c r="B858" s="57" t="s">
        <v>4711</v>
      </c>
      <c r="C858" s="57" t="s">
        <v>320</v>
      </c>
      <c r="D858" s="57" t="s">
        <v>4795</v>
      </c>
      <c r="E858" s="57" t="s">
        <v>5411</v>
      </c>
      <c r="F858" s="57" t="s">
        <v>5455</v>
      </c>
      <c r="G858" s="57" t="s">
        <v>5413</v>
      </c>
      <c r="H858" s="57" t="s">
        <v>252</v>
      </c>
      <c r="I858" s="57" t="n">
        <v>115</v>
      </c>
      <c r="J858" s="57" t="n">
        <v>115</v>
      </c>
      <c r="K858" s="57" t="s">
        <v>4838</v>
      </c>
      <c r="L858" s="57" t="s">
        <v>281</v>
      </c>
      <c r="M858" s="58" t="n">
        <v>4.1510390265571</v>
      </c>
    </row>
    <row r="859" customFormat="false" ht="15" hidden="false" customHeight="true" outlineLevel="0" collapsed="false">
      <c r="B859" s="57" t="s">
        <v>4711</v>
      </c>
      <c r="C859" s="57" t="s">
        <v>320</v>
      </c>
      <c r="D859" s="57" t="s">
        <v>4795</v>
      </c>
      <c r="E859" s="57" t="s">
        <v>5411</v>
      </c>
      <c r="F859" s="57" t="s">
        <v>5455</v>
      </c>
      <c r="G859" s="57" t="s">
        <v>5413</v>
      </c>
      <c r="H859" s="57" t="s">
        <v>252</v>
      </c>
      <c r="I859" s="57" t="n">
        <v>115</v>
      </c>
      <c r="J859" s="57" t="n">
        <v>115</v>
      </c>
      <c r="K859" s="57" t="s">
        <v>4838</v>
      </c>
      <c r="L859" s="57" t="s">
        <v>5414</v>
      </c>
      <c r="M859" s="58" t="n">
        <v>3.21840286477629</v>
      </c>
    </row>
    <row r="860" customFormat="false" ht="15" hidden="false" customHeight="true" outlineLevel="0" collapsed="false">
      <c r="B860" s="57" t="s">
        <v>4711</v>
      </c>
      <c r="C860" s="57" t="s">
        <v>320</v>
      </c>
      <c r="D860" s="57" t="s">
        <v>4795</v>
      </c>
      <c r="E860" s="57" t="s">
        <v>5411</v>
      </c>
      <c r="F860" s="57" t="s">
        <v>5455</v>
      </c>
      <c r="G860" s="57" t="s">
        <v>5413</v>
      </c>
      <c r="H860" s="57" t="s">
        <v>252</v>
      </c>
      <c r="I860" s="57" t="n">
        <v>115</v>
      </c>
      <c r="J860" s="57" t="n">
        <v>115</v>
      </c>
      <c r="K860" s="57" t="s">
        <v>4838</v>
      </c>
      <c r="L860" s="57" t="s">
        <v>5419</v>
      </c>
      <c r="M860" s="58" t="n">
        <v>4.32757229864504</v>
      </c>
    </row>
    <row r="861" customFormat="false" ht="15" hidden="false" customHeight="true" outlineLevel="0" collapsed="false">
      <c r="B861" s="57" t="s">
        <v>4711</v>
      </c>
      <c r="C861" s="57" t="s">
        <v>320</v>
      </c>
      <c r="D861" s="57" t="s">
        <v>4795</v>
      </c>
      <c r="E861" s="57" t="s">
        <v>5411</v>
      </c>
      <c r="F861" s="57" t="s">
        <v>5455</v>
      </c>
      <c r="G861" s="57" t="s">
        <v>5413</v>
      </c>
      <c r="H861" s="57" t="s">
        <v>252</v>
      </c>
      <c r="I861" s="57" t="n">
        <v>116</v>
      </c>
      <c r="J861" s="57" t="n">
        <v>116</v>
      </c>
      <c r="K861" s="57" t="s">
        <v>261</v>
      </c>
      <c r="L861" s="57" t="s">
        <v>5438</v>
      </c>
      <c r="M861" s="58" t="n">
        <v>3.49978299327258</v>
      </c>
    </row>
    <row r="862" customFormat="false" ht="15" hidden="false" customHeight="true" outlineLevel="0" collapsed="false">
      <c r="B862" s="57" t="s">
        <v>4711</v>
      </c>
      <c r="C862" s="57" t="s">
        <v>320</v>
      </c>
      <c r="D862" s="57" t="s">
        <v>4795</v>
      </c>
      <c r="E862" s="57" t="s">
        <v>5411</v>
      </c>
      <c r="F862" s="57" t="s">
        <v>389</v>
      </c>
      <c r="G862" s="57" t="s">
        <v>282</v>
      </c>
      <c r="H862" s="57" t="s">
        <v>4861</v>
      </c>
      <c r="I862" s="57" t="n">
        <v>141</v>
      </c>
      <c r="J862" s="57" t="n">
        <v>141</v>
      </c>
      <c r="K862" s="57" t="s">
        <v>5454</v>
      </c>
      <c r="L862" s="57" t="s">
        <v>4866</v>
      </c>
      <c r="M862" s="58" t="n">
        <v>4.35231306318833</v>
      </c>
    </row>
    <row r="863" customFormat="false" ht="15" hidden="false" customHeight="true" outlineLevel="0" collapsed="false">
      <c r="B863" s="57" t="s">
        <v>4711</v>
      </c>
      <c r="C863" s="57" t="s">
        <v>320</v>
      </c>
      <c r="D863" s="57" t="s">
        <v>4795</v>
      </c>
      <c r="E863" s="57" t="s">
        <v>5411</v>
      </c>
      <c r="F863" s="57" t="s">
        <v>389</v>
      </c>
      <c r="G863" s="57" t="s">
        <v>282</v>
      </c>
      <c r="H863" s="57" t="s">
        <v>4861</v>
      </c>
      <c r="I863" s="57" t="n">
        <v>141</v>
      </c>
      <c r="J863" s="57" t="n">
        <v>141</v>
      </c>
      <c r="K863" s="57" t="s">
        <v>5454</v>
      </c>
      <c r="L863" s="57" t="s">
        <v>5431</v>
      </c>
      <c r="M863" s="58" t="n">
        <v>4.00122631201982</v>
      </c>
    </row>
    <row r="864" customFormat="false" ht="15" hidden="false" customHeight="true" outlineLevel="0" collapsed="false">
      <c r="B864" s="57" t="s">
        <v>4711</v>
      </c>
      <c r="C864" s="57" t="s">
        <v>320</v>
      </c>
      <c r="D864" s="57" t="s">
        <v>4795</v>
      </c>
      <c r="E864" s="57" t="s">
        <v>5411</v>
      </c>
      <c r="F864" s="57" t="s">
        <v>389</v>
      </c>
      <c r="G864" s="57" t="s">
        <v>282</v>
      </c>
      <c r="H864" s="57" t="s">
        <v>4861</v>
      </c>
      <c r="I864" s="57" t="n">
        <v>144</v>
      </c>
      <c r="J864" s="57" t="n">
        <v>144</v>
      </c>
      <c r="K864" s="57" t="s">
        <v>5418</v>
      </c>
      <c r="L864" s="57" t="s">
        <v>5426</v>
      </c>
      <c r="M864" s="58" t="n">
        <v>4.47006867956185</v>
      </c>
    </row>
    <row r="865" customFormat="false" ht="15" hidden="false" customHeight="true" outlineLevel="0" collapsed="false">
      <c r="B865" s="57" t="s">
        <v>4711</v>
      </c>
      <c r="C865" s="57" t="s">
        <v>320</v>
      </c>
      <c r="D865" s="57" t="s">
        <v>4795</v>
      </c>
      <c r="E865" s="57" t="s">
        <v>5411</v>
      </c>
      <c r="F865" s="57" t="s">
        <v>389</v>
      </c>
      <c r="G865" s="57" t="s">
        <v>282</v>
      </c>
      <c r="H865" s="57" t="s">
        <v>4861</v>
      </c>
      <c r="I865" s="57" t="n">
        <v>145</v>
      </c>
      <c r="J865" s="57" t="n">
        <v>145</v>
      </c>
      <c r="K865" s="57" t="s">
        <v>5418</v>
      </c>
      <c r="L865" s="57" t="s">
        <v>5485</v>
      </c>
      <c r="M865" s="58" t="n">
        <v>4.00937825603922</v>
      </c>
    </row>
    <row r="866" customFormat="false" ht="15" hidden="false" customHeight="true" outlineLevel="0" collapsed="false">
      <c r="B866" s="57" t="s">
        <v>4711</v>
      </c>
      <c r="C866" s="57" t="s">
        <v>320</v>
      </c>
      <c r="D866" s="57" t="s">
        <v>4840</v>
      </c>
      <c r="E866" s="57" t="s">
        <v>5411</v>
      </c>
      <c r="F866" s="57" t="s">
        <v>5455</v>
      </c>
      <c r="G866" s="57" t="s">
        <v>5413</v>
      </c>
      <c r="H866" s="57" t="s">
        <v>252</v>
      </c>
      <c r="I866" s="57" t="n">
        <v>115</v>
      </c>
      <c r="J866" s="57" t="n">
        <v>115</v>
      </c>
      <c r="K866" s="57" t="s">
        <v>4838</v>
      </c>
      <c r="L866" s="57" t="s">
        <v>281</v>
      </c>
      <c r="M866" s="58" t="n">
        <v>4.34177958906255</v>
      </c>
    </row>
    <row r="867" customFormat="false" ht="15" hidden="false" customHeight="true" outlineLevel="0" collapsed="false">
      <c r="B867" s="57" t="s">
        <v>4711</v>
      </c>
      <c r="C867" s="57" t="s">
        <v>320</v>
      </c>
      <c r="D867" s="57" t="s">
        <v>4840</v>
      </c>
      <c r="E867" s="57" t="s">
        <v>5411</v>
      </c>
      <c r="F867" s="57" t="s">
        <v>5455</v>
      </c>
      <c r="G867" s="57" t="s">
        <v>5413</v>
      </c>
      <c r="H867" s="57" t="s">
        <v>252</v>
      </c>
      <c r="I867" s="57" t="n">
        <v>115</v>
      </c>
      <c r="J867" s="57" t="n">
        <v>115</v>
      </c>
      <c r="K867" s="57" t="s">
        <v>4838</v>
      </c>
      <c r="L867" s="57" t="s">
        <v>5414</v>
      </c>
      <c r="M867" s="58" t="n">
        <v>3.15493169498171</v>
      </c>
    </row>
    <row r="868" customFormat="false" ht="15" hidden="false" customHeight="true" outlineLevel="0" collapsed="false">
      <c r="B868" s="57" t="s">
        <v>4711</v>
      </c>
      <c r="C868" s="57" t="s">
        <v>320</v>
      </c>
      <c r="D868" s="57" t="s">
        <v>4840</v>
      </c>
      <c r="E868" s="57" t="s">
        <v>5411</v>
      </c>
      <c r="F868" s="57" t="s">
        <v>5455</v>
      </c>
      <c r="G868" s="57" t="s">
        <v>5413</v>
      </c>
      <c r="H868" s="57" t="s">
        <v>252</v>
      </c>
      <c r="I868" s="57" t="n">
        <v>115</v>
      </c>
      <c r="J868" s="57" t="n">
        <v>115</v>
      </c>
      <c r="K868" s="57" t="s">
        <v>4838</v>
      </c>
      <c r="L868" s="57" t="s">
        <v>5419</v>
      </c>
      <c r="M868" s="58" t="n">
        <v>4.4530413202664</v>
      </c>
    </row>
    <row r="869" customFormat="false" ht="15" hidden="false" customHeight="true" outlineLevel="0" collapsed="false">
      <c r="B869" s="57" t="s">
        <v>4711</v>
      </c>
      <c r="C869" s="57" t="s">
        <v>320</v>
      </c>
      <c r="D869" s="57" t="s">
        <v>4840</v>
      </c>
      <c r="E869" s="57" t="s">
        <v>5411</v>
      </c>
      <c r="F869" s="57" t="s">
        <v>5455</v>
      </c>
      <c r="G869" s="57" t="s">
        <v>5413</v>
      </c>
      <c r="H869" s="57" t="s">
        <v>252</v>
      </c>
      <c r="I869" s="57" t="n">
        <v>116</v>
      </c>
      <c r="J869" s="57" t="n">
        <v>116</v>
      </c>
      <c r="K869" s="57" t="s">
        <v>261</v>
      </c>
      <c r="L869" s="57" t="s">
        <v>5438</v>
      </c>
      <c r="M869" s="58" t="n">
        <v>4.13731313777434</v>
      </c>
    </row>
    <row r="870" customFormat="false" ht="15" hidden="false" customHeight="true" outlineLevel="0" collapsed="false">
      <c r="B870" s="57" t="s">
        <v>4711</v>
      </c>
      <c r="C870" s="57" t="s">
        <v>320</v>
      </c>
      <c r="D870" s="57" t="s">
        <v>4840</v>
      </c>
      <c r="E870" s="57" t="s">
        <v>5411</v>
      </c>
      <c r="F870" s="57" t="s">
        <v>389</v>
      </c>
      <c r="G870" s="57" t="s">
        <v>282</v>
      </c>
      <c r="H870" s="57" t="s">
        <v>4861</v>
      </c>
      <c r="I870" s="57" t="n">
        <v>144</v>
      </c>
      <c r="J870" s="57" t="n">
        <v>144</v>
      </c>
      <c r="K870" s="57" t="s">
        <v>5418</v>
      </c>
      <c r="L870" s="57" t="s">
        <v>5426</v>
      </c>
      <c r="M870" s="58" t="n">
        <v>4.11707529685816</v>
      </c>
    </row>
    <row r="871" customFormat="false" ht="15" hidden="false" customHeight="true" outlineLevel="0" collapsed="false">
      <c r="B871" s="57" t="s">
        <v>4711</v>
      </c>
      <c r="C871" s="57" t="s">
        <v>320</v>
      </c>
      <c r="D871" s="57" t="s">
        <v>4840</v>
      </c>
      <c r="E871" s="57" t="s">
        <v>5411</v>
      </c>
      <c r="F871" s="57" t="s">
        <v>389</v>
      </c>
      <c r="G871" s="57" t="s">
        <v>282</v>
      </c>
      <c r="H871" s="57" t="s">
        <v>4861</v>
      </c>
      <c r="I871" s="57" t="n">
        <v>148</v>
      </c>
      <c r="J871" s="57" t="n">
        <v>148</v>
      </c>
      <c r="K871" s="57" t="s">
        <v>5430</v>
      </c>
      <c r="L871" s="57" t="s">
        <v>5458</v>
      </c>
      <c r="M871" s="58" t="n">
        <v>4.28125997809059</v>
      </c>
    </row>
    <row r="872" customFormat="false" ht="15" hidden="false" customHeight="true" outlineLevel="0" collapsed="false">
      <c r="B872" s="57" t="s">
        <v>4711</v>
      </c>
      <c r="C872" s="57" t="s">
        <v>320</v>
      </c>
      <c r="D872" s="57" t="s">
        <v>4838</v>
      </c>
      <c r="E872" s="57" t="s">
        <v>5411</v>
      </c>
      <c r="F872" s="57" t="s">
        <v>5455</v>
      </c>
      <c r="G872" s="57" t="s">
        <v>5413</v>
      </c>
      <c r="H872" s="57" t="s">
        <v>252</v>
      </c>
      <c r="I872" s="57" t="n">
        <v>115</v>
      </c>
      <c r="J872" s="57" t="n">
        <v>115</v>
      </c>
      <c r="K872" s="57" t="s">
        <v>4838</v>
      </c>
      <c r="L872" s="57" t="s">
        <v>5414</v>
      </c>
      <c r="M872" s="58" t="n">
        <v>3.37664700553675</v>
      </c>
    </row>
    <row r="873" customFormat="false" ht="15" hidden="false" customHeight="true" outlineLevel="0" collapsed="false">
      <c r="B873" s="57" t="s">
        <v>4711</v>
      </c>
      <c r="C873" s="57" t="s">
        <v>320</v>
      </c>
      <c r="D873" s="57" t="s">
        <v>4838</v>
      </c>
      <c r="E873" s="57" t="s">
        <v>5411</v>
      </c>
      <c r="F873" s="57" t="s">
        <v>389</v>
      </c>
      <c r="G873" s="57" t="s">
        <v>282</v>
      </c>
      <c r="H873" s="57" t="s">
        <v>4861</v>
      </c>
      <c r="I873" s="57" t="n">
        <v>141</v>
      </c>
      <c r="J873" s="57" t="n">
        <v>141</v>
      </c>
      <c r="K873" s="57" t="s">
        <v>5454</v>
      </c>
      <c r="L873" s="57" t="s">
        <v>5431</v>
      </c>
      <c r="M873" s="58" t="n">
        <v>4.48551602382603</v>
      </c>
    </row>
    <row r="874" customFormat="false" ht="15" hidden="false" customHeight="true" outlineLevel="0" collapsed="false">
      <c r="B874" s="57" t="s">
        <v>4711</v>
      </c>
      <c r="C874" s="57" t="s">
        <v>320</v>
      </c>
      <c r="D874" s="57" t="s">
        <v>4838</v>
      </c>
      <c r="E874" s="57" t="s">
        <v>5411</v>
      </c>
      <c r="F874" s="57" t="s">
        <v>389</v>
      </c>
      <c r="G874" s="57" t="s">
        <v>282</v>
      </c>
      <c r="H874" s="57" t="s">
        <v>4861</v>
      </c>
      <c r="I874" s="57" t="n">
        <v>144</v>
      </c>
      <c r="J874" s="57" t="n">
        <v>144</v>
      </c>
      <c r="K874" s="57" t="s">
        <v>5418</v>
      </c>
      <c r="L874" s="57" t="s">
        <v>5426</v>
      </c>
      <c r="M874" s="58" t="n">
        <v>3.96971258405438</v>
      </c>
    </row>
    <row r="875" customFormat="false" ht="15" hidden="false" customHeight="true" outlineLevel="0" collapsed="false">
      <c r="B875" s="57" t="s">
        <v>4711</v>
      </c>
      <c r="C875" s="57" t="s">
        <v>320</v>
      </c>
      <c r="D875" s="57" t="s">
        <v>4866</v>
      </c>
      <c r="E875" s="57" t="s">
        <v>5411</v>
      </c>
      <c r="F875" s="57" t="s">
        <v>5455</v>
      </c>
      <c r="G875" s="57" t="s">
        <v>5413</v>
      </c>
      <c r="H875" s="57" t="s">
        <v>252</v>
      </c>
      <c r="I875" s="57" t="n">
        <v>115</v>
      </c>
      <c r="J875" s="57" t="n">
        <v>115</v>
      </c>
      <c r="K875" s="57" t="s">
        <v>4838</v>
      </c>
      <c r="L875" s="57" t="s">
        <v>5414</v>
      </c>
      <c r="M875" s="58" t="n">
        <v>3.72690045480157</v>
      </c>
    </row>
    <row r="876" customFormat="false" ht="15" hidden="false" customHeight="true" outlineLevel="0" collapsed="false">
      <c r="B876" s="57" t="s">
        <v>4711</v>
      </c>
      <c r="C876" s="57" t="s">
        <v>305</v>
      </c>
      <c r="D876" s="57" t="s">
        <v>4795</v>
      </c>
      <c r="E876" s="57" t="s">
        <v>5440</v>
      </c>
      <c r="F876" s="57" t="s">
        <v>5455</v>
      </c>
      <c r="G876" s="57" t="s">
        <v>5413</v>
      </c>
      <c r="H876" s="57" t="s">
        <v>252</v>
      </c>
      <c r="I876" s="57" t="n">
        <v>1569</v>
      </c>
      <c r="J876" s="57" t="n">
        <v>1569</v>
      </c>
      <c r="K876" s="57" t="s">
        <v>4885</v>
      </c>
      <c r="L876" s="57" t="s">
        <v>5433</v>
      </c>
      <c r="M876" s="58" t="n">
        <v>4.08935655085246</v>
      </c>
    </row>
    <row r="877" customFormat="false" ht="15" hidden="false" customHeight="true" outlineLevel="0" collapsed="false">
      <c r="B877" s="57" t="s">
        <v>4711</v>
      </c>
      <c r="C877" s="57" t="s">
        <v>305</v>
      </c>
      <c r="D877" s="57" t="s">
        <v>4795</v>
      </c>
      <c r="E877" s="57" t="s">
        <v>5440</v>
      </c>
      <c r="F877" s="57" t="s">
        <v>5455</v>
      </c>
      <c r="G877" s="57" t="s">
        <v>5413</v>
      </c>
      <c r="H877" s="57" t="s">
        <v>252</v>
      </c>
      <c r="I877" s="57" t="n">
        <v>1569</v>
      </c>
      <c r="J877" s="57" t="n">
        <v>1569</v>
      </c>
      <c r="K877" s="57" t="s">
        <v>4885</v>
      </c>
      <c r="L877" s="57" t="s">
        <v>5026</v>
      </c>
      <c r="M877" s="58" t="n">
        <v>3.50200428326408</v>
      </c>
    </row>
    <row r="878" customFormat="false" ht="15" hidden="false" customHeight="true" outlineLevel="0" collapsed="false">
      <c r="B878" s="57" t="s">
        <v>4711</v>
      </c>
      <c r="C878" s="57" t="s">
        <v>305</v>
      </c>
      <c r="D878" s="57" t="s">
        <v>4795</v>
      </c>
      <c r="E878" s="57" t="s">
        <v>5440</v>
      </c>
      <c r="F878" s="57" t="s">
        <v>5455</v>
      </c>
      <c r="G878" s="57" t="s">
        <v>5413</v>
      </c>
      <c r="H878" s="57" t="s">
        <v>252</v>
      </c>
      <c r="I878" s="57" t="n">
        <v>1569</v>
      </c>
      <c r="J878" s="57" t="n">
        <v>1569</v>
      </c>
      <c r="K878" s="57" t="s">
        <v>4885</v>
      </c>
      <c r="L878" s="57" t="s">
        <v>5435</v>
      </c>
      <c r="M878" s="58" t="n">
        <v>3.42327255707169</v>
      </c>
    </row>
    <row r="879" customFormat="false" ht="15" hidden="false" customHeight="true" outlineLevel="0" collapsed="false">
      <c r="B879" s="57" t="s">
        <v>4711</v>
      </c>
      <c r="C879" s="57" t="s">
        <v>305</v>
      </c>
      <c r="D879" s="57" t="s">
        <v>4795</v>
      </c>
      <c r="E879" s="57" t="s">
        <v>5440</v>
      </c>
      <c r="F879" s="57" t="s">
        <v>5455</v>
      </c>
      <c r="G879" s="57" t="s">
        <v>5413</v>
      </c>
      <c r="H879" s="57" t="s">
        <v>252</v>
      </c>
      <c r="I879" s="57" t="n">
        <v>1569</v>
      </c>
      <c r="J879" s="57" t="n">
        <v>1569</v>
      </c>
      <c r="K879" s="57" t="s">
        <v>4885</v>
      </c>
      <c r="L879" s="57" t="s">
        <v>5032</v>
      </c>
      <c r="M879" s="58" t="n">
        <v>3.77578415696661</v>
      </c>
    </row>
    <row r="880" customFormat="false" ht="15" hidden="false" customHeight="true" outlineLevel="0" collapsed="false">
      <c r="B880" s="57" t="s">
        <v>4711</v>
      </c>
      <c r="C880" s="57" t="s">
        <v>305</v>
      </c>
      <c r="D880" s="57" t="s">
        <v>4795</v>
      </c>
      <c r="E880" s="57" t="s">
        <v>5440</v>
      </c>
      <c r="F880" s="57" t="s">
        <v>5455</v>
      </c>
      <c r="G880" s="57" t="s">
        <v>5413</v>
      </c>
      <c r="H880" s="57" t="s">
        <v>252</v>
      </c>
      <c r="I880" s="57" t="n">
        <v>1569</v>
      </c>
      <c r="J880" s="57" t="n">
        <v>1569</v>
      </c>
      <c r="K880" s="57" t="s">
        <v>4885</v>
      </c>
      <c r="L880" s="57" t="s">
        <v>5034</v>
      </c>
      <c r="M880" s="58" t="n">
        <v>4.49712730529167</v>
      </c>
    </row>
    <row r="881" customFormat="false" ht="15" hidden="false" customHeight="true" outlineLevel="0" collapsed="false">
      <c r="B881" s="57" t="s">
        <v>4711</v>
      </c>
      <c r="C881" s="57" t="s">
        <v>305</v>
      </c>
      <c r="D881" s="57" t="s">
        <v>4795</v>
      </c>
      <c r="E881" s="57" t="s">
        <v>5440</v>
      </c>
      <c r="F881" s="57" t="s">
        <v>5455</v>
      </c>
      <c r="G881" s="57" t="s">
        <v>5413</v>
      </c>
      <c r="H881" s="57" t="s">
        <v>252</v>
      </c>
      <c r="I881" s="57" t="n">
        <v>1570</v>
      </c>
      <c r="J881" s="57" t="n">
        <v>1570</v>
      </c>
      <c r="K881" s="57" t="s">
        <v>261</v>
      </c>
      <c r="L881" s="57" t="s">
        <v>5035</v>
      </c>
      <c r="M881" s="58" t="n">
        <v>4.24409165782267</v>
      </c>
    </row>
    <row r="882" customFormat="false" ht="15" hidden="false" customHeight="true" outlineLevel="0" collapsed="false">
      <c r="B882" s="57" t="s">
        <v>4711</v>
      </c>
      <c r="C882" s="57" t="s">
        <v>305</v>
      </c>
      <c r="D882" s="57" t="s">
        <v>4795</v>
      </c>
      <c r="E882" s="57" t="s">
        <v>5440</v>
      </c>
      <c r="F882" s="57" t="s">
        <v>5455</v>
      </c>
      <c r="G882" s="57" t="s">
        <v>5413</v>
      </c>
      <c r="H882" s="57" t="s">
        <v>252</v>
      </c>
      <c r="I882" s="57" t="n">
        <v>1570</v>
      </c>
      <c r="J882" s="57" t="n">
        <v>1570</v>
      </c>
      <c r="K882" s="57" t="s">
        <v>261</v>
      </c>
      <c r="L882" s="57" t="s">
        <v>5491</v>
      </c>
      <c r="M882" s="58" t="n">
        <v>3.11252196779397</v>
      </c>
    </row>
    <row r="883" customFormat="false" ht="15" hidden="false" customHeight="true" outlineLevel="0" collapsed="false">
      <c r="B883" s="57" t="s">
        <v>4711</v>
      </c>
      <c r="C883" s="57" t="s">
        <v>305</v>
      </c>
      <c r="D883" s="57" t="s">
        <v>4795</v>
      </c>
      <c r="E883" s="57" t="s">
        <v>5440</v>
      </c>
      <c r="F883" s="57" t="s">
        <v>5455</v>
      </c>
      <c r="G883" s="57" t="s">
        <v>5413</v>
      </c>
      <c r="H883" s="57" t="s">
        <v>252</v>
      </c>
      <c r="I883" s="57" t="n">
        <v>1570</v>
      </c>
      <c r="J883" s="57" t="n">
        <v>1570</v>
      </c>
      <c r="K883" s="57" t="s">
        <v>261</v>
      </c>
      <c r="L883" s="57" t="s">
        <v>5032</v>
      </c>
      <c r="M883" s="58" t="n">
        <v>3.81322894670645</v>
      </c>
    </row>
    <row r="884" customFormat="false" ht="15" hidden="false" customHeight="true" outlineLevel="0" collapsed="false">
      <c r="B884" s="57" t="s">
        <v>4711</v>
      </c>
      <c r="C884" s="57" t="s">
        <v>305</v>
      </c>
      <c r="D884" s="57" t="s">
        <v>4795</v>
      </c>
      <c r="E884" s="57" t="s">
        <v>5440</v>
      </c>
      <c r="F884" s="57" t="s">
        <v>5455</v>
      </c>
      <c r="G884" s="57" t="s">
        <v>5413</v>
      </c>
      <c r="H884" s="57" t="s">
        <v>252</v>
      </c>
      <c r="I884" s="57" t="n">
        <v>1570</v>
      </c>
      <c r="J884" s="57" t="n">
        <v>1570</v>
      </c>
      <c r="K884" s="57" t="s">
        <v>261</v>
      </c>
      <c r="L884" s="57" t="s">
        <v>5034</v>
      </c>
      <c r="M884" s="58" t="n">
        <v>3.8329145568353</v>
      </c>
    </row>
    <row r="885" customFormat="false" ht="15" hidden="false" customHeight="true" outlineLevel="0" collapsed="false">
      <c r="B885" s="57" t="s">
        <v>4711</v>
      </c>
      <c r="C885" s="57" t="s">
        <v>305</v>
      </c>
      <c r="D885" s="57" t="s">
        <v>4795</v>
      </c>
      <c r="E885" s="57" t="s">
        <v>5440</v>
      </c>
      <c r="F885" s="57" t="s">
        <v>5455</v>
      </c>
      <c r="G885" s="57" t="s">
        <v>5413</v>
      </c>
      <c r="H885" s="57" t="s">
        <v>252</v>
      </c>
      <c r="I885" s="57" t="n">
        <v>1570</v>
      </c>
      <c r="J885" s="57" t="n">
        <v>1570</v>
      </c>
      <c r="K885" s="57" t="s">
        <v>261</v>
      </c>
      <c r="L885" s="57" t="s">
        <v>5484</v>
      </c>
      <c r="M885" s="58" t="n">
        <v>3.17719719249528</v>
      </c>
    </row>
    <row r="886" customFormat="false" ht="15" hidden="false" customHeight="true" outlineLevel="0" collapsed="false">
      <c r="B886" s="57" t="s">
        <v>4711</v>
      </c>
      <c r="C886" s="57" t="s">
        <v>305</v>
      </c>
      <c r="D886" s="57" t="s">
        <v>4840</v>
      </c>
      <c r="E886" s="57" t="s">
        <v>5440</v>
      </c>
      <c r="F886" s="57" t="s">
        <v>5455</v>
      </c>
      <c r="G886" s="57" t="s">
        <v>5413</v>
      </c>
      <c r="H886" s="57" t="s">
        <v>252</v>
      </c>
      <c r="I886" s="57" t="n">
        <v>1569</v>
      </c>
      <c r="J886" s="57" t="n">
        <v>1569</v>
      </c>
      <c r="K886" s="57" t="s">
        <v>4885</v>
      </c>
      <c r="L886" s="57" t="s">
        <v>5438</v>
      </c>
      <c r="M886" s="58" t="n">
        <v>4.25650807587626</v>
      </c>
    </row>
    <row r="887" customFormat="false" ht="15" hidden="false" customHeight="true" outlineLevel="0" collapsed="false">
      <c r="B887" s="57" t="s">
        <v>4711</v>
      </c>
      <c r="C887" s="57" t="s">
        <v>305</v>
      </c>
      <c r="D887" s="57" t="s">
        <v>4840</v>
      </c>
      <c r="E887" s="57" t="s">
        <v>5440</v>
      </c>
      <c r="F887" s="57" t="s">
        <v>5455</v>
      </c>
      <c r="G887" s="57" t="s">
        <v>5413</v>
      </c>
      <c r="H887" s="57" t="s">
        <v>252</v>
      </c>
      <c r="I887" s="57" t="n">
        <v>1569</v>
      </c>
      <c r="J887" s="57" t="n">
        <v>1569</v>
      </c>
      <c r="K887" s="57" t="s">
        <v>4885</v>
      </c>
      <c r="L887" s="57" t="s">
        <v>5026</v>
      </c>
      <c r="M887" s="58" t="n">
        <v>3.68313738543652</v>
      </c>
    </row>
    <row r="888" customFormat="false" ht="15" hidden="false" customHeight="true" outlineLevel="0" collapsed="false">
      <c r="B888" s="57" t="s">
        <v>4711</v>
      </c>
      <c r="C888" s="57" t="s">
        <v>305</v>
      </c>
      <c r="D888" s="57" t="s">
        <v>4840</v>
      </c>
      <c r="E888" s="57" t="s">
        <v>5440</v>
      </c>
      <c r="F888" s="57" t="s">
        <v>5455</v>
      </c>
      <c r="G888" s="57" t="s">
        <v>5413</v>
      </c>
      <c r="H888" s="57" t="s">
        <v>252</v>
      </c>
      <c r="I888" s="57" t="n">
        <v>1569</v>
      </c>
      <c r="J888" s="57" t="n">
        <v>1569</v>
      </c>
      <c r="K888" s="57" t="s">
        <v>4885</v>
      </c>
      <c r="L888" s="57" t="s">
        <v>5435</v>
      </c>
      <c r="M888" s="58" t="n">
        <v>3.76631729943194</v>
      </c>
    </row>
    <row r="889" customFormat="false" ht="15" hidden="false" customHeight="true" outlineLevel="0" collapsed="false">
      <c r="B889" s="57" t="s">
        <v>4711</v>
      </c>
      <c r="C889" s="57" t="s">
        <v>305</v>
      </c>
      <c r="D889" s="57" t="s">
        <v>4840</v>
      </c>
      <c r="E889" s="57" t="s">
        <v>5440</v>
      </c>
      <c r="F889" s="57" t="s">
        <v>5455</v>
      </c>
      <c r="G889" s="57" t="s">
        <v>5413</v>
      </c>
      <c r="H889" s="57" t="s">
        <v>252</v>
      </c>
      <c r="I889" s="57" t="n">
        <v>1569</v>
      </c>
      <c r="J889" s="57" t="n">
        <v>1569</v>
      </c>
      <c r="K889" s="57" t="s">
        <v>4885</v>
      </c>
      <c r="L889" s="57" t="s">
        <v>5032</v>
      </c>
      <c r="M889" s="58" t="n">
        <v>3.40850157693966</v>
      </c>
    </row>
    <row r="890" customFormat="false" ht="15" hidden="false" customHeight="true" outlineLevel="0" collapsed="false">
      <c r="B890" s="57" t="s">
        <v>4711</v>
      </c>
      <c r="C890" s="57" t="s">
        <v>305</v>
      </c>
      <c r="D890" s="57" t="s">
        <v>4840</v>
      </c>
      <c r="E890" s="57" t="s">
        <v>5440</v>
      </c>
      <c r="F890" s="57" t="s">
        <v>5455</v>
      </c>
      <c r="G890" s="57" t="s">
        <v>5413</v>
      </c>
      <c r="H890" s="57" t="s">
        <v>252</v>
      </c>
      <c r="I890" s="57" t="n">
        <v>1569</v>
      </c>
      <c r="J890" s="57" t="n">
        <v>1569</v>
      </c>
      <c r="K890" s="57" t="s">
        <v>4885</v>
      </c>
      <c r="L890" s="57" t="s">
        <v>5034</v>
      </c>
      <c r="M890" s="58" t="n">
        <v>4.08242415728694</v>
      </c>
    </row>
    <row r="891" customFormat="false" ht="15" hidden="false" customHeight="true" outlineLevel="0" collapsed="false">
      <c r="B891" s="57" t="s">
        <v>4711</v>
      </c>
      <c r="C891" s="57" t="s">
        <v>305</v>
      </c>
      <c r="D891" s="57" t="s">
        <v>4840</v>
      </c>
      <c r="E891" s="57" t="s">
        <v>5440</v>
      </c>
      <c r="F891" s="57" t="s">
        <v>5455</v>
      </c>
      <c r="G891" s="57" t="s">
        <v>5413</v>
      </c>
      <c r="H891" s="57" t="s">
        <v>252</v>
      </c>
      <c r="I891" s="57" t="n">
        <v>1570</v>
      </c>
      <c r="J891" s="57" t="n">
        <v>1570</v>
      </c>
      <c r="K891" s="57" t="s">
        <v>261</v>
      </c>
      <c r="L891" s="57" t="s">
        <v>5491</v>
      </c>
      <c r="M891" s="58" t="n">
        <v>4.07154442441689</v>
      </c>
    </row>
    <row r="892" customFormat="false" ht="15" hidden="false" customHeight="true" outlineLevel="0" collapsed="false">
      <c r="B892" s="57" t="s">
        <v>4711</v>
      </c>
      <c r="C892" s="57" t="s">
        <v>305</v>
      </c>
      <c r="D892" s="57" t="s">
        <v>5028</v>
      </c>
      <c r="E892" s="57" t="s">
        <v>5440</v>
      </c>
      <c r="F892" s="57" t="s">
        <v>5455</v>
      </c>
      <c r="G892" s="57" t="s">
        <v>5413</v>
      </c>
      <c r="H892" s="57" t="s">
        <v>252</v>
      </c>
      <c r="I892" s="57" t="n">
        <v>1569</v>
      </c>
      <c r="J892" s="57" t="n">
        <v>1569</v>
      </c>
      <c r="K892" s="57" t="s">
        <v>4885</v>
      </c>
      <c r="L892" s="57" t="s">
        <v>5438</v>
      </c>
      <c r="M892" s="58" t="n">
        <v>3.72094221938476</v>
      </c>
    </row>
    <row r="893" customFormat="false" ht="15" hidden="false" customHeight="true" outlineLevel="0" collapsed="false">
      <c r="B893" s="57" t="s">
        <v>4711</v>
      </c>
      <c r="C893" s="57" t="s">
        <v>305</v>
      </c>
      <c r="D893" s="57" t="s">
        <v>5028</v>
      </c>
      <c r="E893" s="57" t="s">
        <v>5440</v>
      </c>
      <c r="F893" s="57" t="s">
        <v>5455</v>
      </c>
      <c r="G893" s="57" t="s">
        <v>5413</v>
      </c>
      <c r="H893" s="57" t="s">
        <v>252</v>
      </c>
      <c r="I893" s="57" t="n">
        <v>1569</v>
      </c>
      <c r="J893" s="57" t="n">
        <v>1569</v>
      </c>
      <c r="K893" s="57" t="s">
        <v>4885</v>
      </c>
      <c r="L893" s="57" t="s">
        <v>5419</v>
      </c>
      <c r="M893" s="58" t="n">
        <v>4.08152287755443</v>
      </c>
    </row>
    <row r="894" customFormat="false" ht="15" hidden="false" customHeight="true" outlineLevel="0" collapsed="false">
      <c r="B894" s="57" t="s">
        <v>4711</v>
      </c>
      <c r="C894" s="57" t="s">
        <v>305</v>
      </c>
      <c r="D894" s="57" t="s">
        <v>5028</v>
      </c>
      <c r="E894" s="57" t="s">
        <v>5440</v>
      </c>
      <c r="F894" s="57" t="s">
        <v>5455</v>
      </c>
      <c r="G894" s="57" t="s">
        <v>5413</v>
      </c>
      <c r="H894" s="57" t="s">
        <v>252</v>
      </c>
      <c r="I894" s="57" t="n">
        <v>1569</v>
      </c>
      <c r="J894" s="57" t="n">
        <v>1569</v>
      </c>
      <c r="K894" s="57" t="s">
        <v>4885</v>
      </c>
      <c r="L894" s="57" t="s">
        <v>5026</v>
      </c>
      <c r="M894" s="58" t="n">
        <v>4.34115756452128</v>
      </c>
    </row>
    <row r="895" customFormat="false" ht="15" hidden="false" customHeight="true" outlineLevel="0" collapsed="false">
      <c r="B895" s="57" t="s">
        <v>4711</v>
      </c>
      <c r="C895" s="57" t="s">
        <v>305</v>
      </c>
      <c r="D895" s="57" t="s">
        <v>5028</v>
      </c>
      <c r="E895" s="57" t="s">
        <v>5440</v>
      </c>
      <c r="F895" s="57" t="s">
        <v>5455</v>
      </c>
      <c r="G895" s="57" t="s">
        <v>5413</v>
      </c>
      <c r="H895" s="57" t="s">
        <v>252</v>
      </c>
      <c r="I895" s="57" t="n">
        <v>1569</v>
      </c>
      <c r="J895" s="57" t="n">
        <v>1569</v>
      </c>
      <c r="K895" s="57" t="s">
        <v>4885</v>
      </c>
      <c r="L895" s="57" t="s">
        <v>5032</v>
      </c>
      <c r="M895" s="58" t="n">
        <v>3.7680728496143</v>
      </c>
    </row>
    <row r="896" customFormat="false" ht="15" hidden="false" customHeight="true" outlineLevel="0" collapsed="false">
      <c r="B896" s="57" t="s">
        <v>4711</v>
      </c>
      <c r="C896" s="57" t="s">
        <v>305</v>
      </c>
      <c r="D896" s="57" t="s">
        <v>5028</v>
      </c>
      <c r="E896" s="57" t="s">
        <v>5440</v>
      </c>
      <c r="F896" s="57" t="s">
        <v>5455</v>
      </c>
      <c r="G896" s="57" t="s">
        <v>5413</v>
      </c>
      <c r="H896" s="57" t="s">
        <v>252</v>
      </c>
      <c r="I896" s="57" t="n">
        <v>1569</v>
      </c>
      <c r="J896" s="57" t="n">
        <v>1569</v>
      </c>
      <c r="K896" s="57" t="s">
        <v>4885</v>
      </c>
      <c r="L896" s="57" t="s">
        <v>5034</v>
      </c>
      <c r="M896" s="58" t="n">
        <v>3.94460961313032</v>
      </c>
    </row>
    <row r="897" customFormat="false" ht="15" hidden="false" customHeight="true" outlineLevel="0" collapsed="false">
      <c r="B897" s="57" t="s">
        <v>4711</v>
      </c>
      <c r="C897" s="57" t="s">
        <v>305</v>
      </c>
      <c r="D897" s="57" t="s">
        <v>5028</v>
      </c>
      <c r="E897" s="57" t="s">
        <v>5440</v>
      </c>
      <c r="F897" s="57" t="s">
        <v>5455</v>
      </c>
      <c r="G897" s="57" t="s">
        <v>5413</v>
      </c>
      <c r="H897" s="57" t="s">
        <v>252</v>
      </c>
      <c r="I897" s="57" t="n">
        <v>1570</v>
      </c>
      <c r="J897" s="57" t="n">
        <v>1570</v>
      </c>
      <c r="K897" s="57" t="s">
        <v>261</v>
      </c>
      <c r="L897" s="57" t="s">
        <v>5438</v>
      </c>
      <c r="M897" s="58" t="n">
        <v>3.56894578272072</v>
      </c>
    </row>
    <row r="898" customFormat="false" ht="15" hidden="false" customHeight="true" outlineLevel="0" collapsed="false">
      <c r="B898" s="57" t="s">
        <v>4711</v>
      </c>
      <c r="C898" s="57" t="s">
        <v>305</v>
      </c>
      <c r="D898" s="57" t="s">
        <v>5028</v>
      </c>
      <c r="E898" s="57" t="s">
        <v>5440</v>
      </c>
      <c r="F898" s="57" t="s">
        <v>5455</v>
      </c>
      <c r="G898" s="57" t="s">
        <v>5413</v>
      </c>
      <c r="H898" s="57" t="s">
        <v>252</v>
      </c>
      <c r="I898" s="57" t="n">
        <v>1570</v>
      </c>
      <c r="J898" s="57" t="n">
        <v>1570</v>
      </c>
      <c r="K898" s="57" t="s">
        <v>261</v>
      </c>
      <c r="L898" s="57" t="s">
        <v>5491</v>
      </c>
      <c r="M898" s="58" t="n">
        <v>3.98760755340847</v>
      </c>
    </row>
    <row r="899" customFormat="false" ht="15" hidden="false" customHeight="true" outlineLevel="0" collapsed="false">
      <c r="B899" s="57" t="s">
        <v>4711</v>
      </c>
      <c r="C899" s="57" t="s">
        <v>345</v>
      </c>
      <c r="D899" s="57" t="s">
        <v>4795</v>
      </c>
      <c r="E899" s="57" t="s">
        <v>5423</v>
      </c>
      <c r="F899" s="57" t="s">
        <v>530</v>
      </c>
      <c r="G899" s="57" t="s">
        <v>282</v>
      </c>
      <c r="H899" s="57" t="s">
        <v>4572</v>
      </c>
      <c r="I899" s="57" t="n">
        <v>287</v>
      </c>
      <c r="J899" s="57" t="n">
        <v>287</v>
      </c>
      <c r="K899" s="57" t="s">
        <v>5418</v>
      </c>
      <c r="L899" s="57" t="s">
        <v>5485</v>
      </c>
      <c r="M899" s="58" t="n">
        <v>4.43911015857909</v>
      </c>
    </row>
    <row r="900" customFormat="false" ht="15" hidden="false" customHeight="true" outlineLevel="0" collapsed="false">
      <c r="B900" s="57" t="s">
        <v>4711</v>
      </c>
      <c r="C900" s="57" t="s">
        <v>345</v>
      </c>
      <c r="D900" s="57" t="s">
        <v>4840</v>
      </c>
      <c r="E900" s="57" t="s">
        <v>5423</v>
      </c>
      <c r="F900" s="57" t="s">
        <v>530</v>
      </c>
      <c r="G900" s="57" t="s">
        <v>282</v>
      </c>
      <c r="H900" s="57" t="s">
        <v>4572</v>
      </c>
      <c r="I900" s="57" t="n">
        <v>287</v>
      </c>
      <c r="J900" s="57" t="n">
        <v>287</v>
      </c>
      <c r="K900" s="57" t="s">
        <v>5418</v>
      </c>
      <c r="L900" s="57" t="s">
        <v>5485</v>
      </c>
      <c r="M900" s="58" t="n">
        <v>4.41023060621552</v>
      </c>
    </row>
    <row r="901" customFormat="false" ht="15" hidden="false" customHeight="true" outlineLevel="0" collapsed="false">
      <c r="B901" s="57" t="s">
        <v>4711</v>
      </c>
      <c r="C901" s="57" t="s">
        <v>345</v>
      </c>
      <c r="D901" s="57" t="s">
        <v>5028</v>
      </c>
      <c r="E901" s="57" t="s">
        <v>5423</v>
      </c>
      <c r="F901" s="57" t="s">
        <v>530</v>
      </c>
      <c r="G901" s="57" t="s">
        <v>282</v>
      </c>
      <c r="H901" s="57" t="s">
        <v>4572</v>
      </c>
      <c r="I901" s="57" t="n">
        <v>287</v>
      </c>
      <c r="J901" s="57" t="n">
        <v>287</v>
      </c>
      <c r="K901" s="57" t="s">
        <v>5418</v>
      </c>
      <c r="L901" s="57" t="s">
        <v>4838</v>
      </c>
      <c r="M901" s="58" t="n">
        <v>3.97344447551493</v>
      </c>
    </row>
    <row r="902" customFormat="false" ht="15" hidden="false" customHeight="true" outlineLevel="0" collapsed="false">
      <c r="B902" s="57" t="s">
        <v>4711</v>
      </c>
      <c r="C902" s="57" t="s">
        <v>345</v>
      </c>
      <c r="D902" s="57" t="s">
        <v>5028</v>
      </c>
      <c r="E902" s="57" t="s">
        <v>5423</v>
      </c>
      <c r="F902" s="57" t="s">
        <v>530</v>
      </c>
      <c r="G902" s="57" t="s">
        <v>282</v>
      </c>
      <c r="H902" s="57" t="s">
        <v>4572</v>
      </c>
      <c r="I902" s="57" t="n">
        <v>287</v>
      </c>
      <c r="J902" s="57" t="n">
        <v>287</v>
      </c>
      <c r="K902" s="57" t="s">
        <v>5418</v>
      </c>
      <c r="L902" s="57" t="s">
        <v>4866</v>
      </c>
      <c r="M902" s="58" t="n">
        <v>3.79901632004917</v>
      </c>
    </row>
    <row r="903" customFormat="false" ht="15" hidden="false" customHeight="true" outlineLevel="0" collapsed="false">
      <c r="B903" s="57" t="s">
        <v>4711</v>
      </c>
      <c r="C903" s="57" t="s">
        <v>345</v>
      </c>
      <c r="D903" s="57" t="s">
        <v>5028</v>
      </c>
      <c r="E903" s="57" t="s">
        <v>5423</v>
      </c>
      <c r="F903" s="57" t="s">
        <v>530</v>
      </c>
      <c r="G903" s="57" t="s">
        <v>282</v>
      </c>
      <c r="H903" s="57" t="s">
        <v>4572</v>
      </c>
      <c r="I903" s="57" t="n">
        <v>287</v>
      </c>
      <c r="J903" s="57" t="n">
        <v>287</v>
      </c>
      <c r="K903" s="57" t="s">
        <v>5418</v>
      </c>
      <c r="L903" s="57" t="s">
        <v>5028</v>
      </c>
      <c r="M903" s="58" t="n">
        <v>4.07017272360766</v>
      </c>
    </row>
    <row r="904" customFormat="false" ht="15" hidden="false" customHeight="true" outlineLevel="0" collapsed="false">
      <c r="B904" s="57" t="s">
        <v>4711</v>
      </c>
      <c r="C904" s="57" t="s">
        <v>345</v>
      </c>
      <c r="D904" s="57" t="s">
        <v>5028</v>
      </c>
      <c r="E904" s="57" t="s">
        <v>5423</v>
      </c>
      <c r="F904" s="57" t="s">
        <v>530</v>
      </c>
      <c r="G904" s="57" t="s">
        <v>282</v>
      </c>
      <c r="H904" s="57" t="s">
        <v>4572</v>
      </c>
      <c r="I904" s="57" t="n">
        <v>287</v>
      </c>
      <c r="J904" s="57" t="n">
        <v>287</v>
      </c>
      <c r="K904" s="57" t="s">
        <v>5418</v>
      </c>
      <c r="L904" s="57" t="s">
        <v>5485</v>
      </c>
      <c r="M904" s="58" t="n">
        <v>3.15995158190756</v>
      </c>
    </row>
    <row r="905" customFormat="false" ht="15" hidden="false" customHeight="true" outlineLevel="0" collapsed="false">
      <c r="B905" s="57" t="s">
        <v>4711</v>
      </c>
      <c r="C905" s="57" t="s">
        <v>345</v>
      </c>
      <c r="D905" s="57" t="s">
        <v>5028</v>
      </c>
      <c r="E905" s="57" t="s">
        <v>5423</v>
      </c>
      <c r="F905" s="57" t="s">
        <v>530</v>
      </c>
      <c r="G905" s="57" t="s">
        <v>282</v>
      </c>
      <c r="H905" s="57" t="s">
        <v>4572</v>
      </c>
      <c r="I905" s="57" t="n">
        <v>288</v>
      </c>
      <c r="J905" s="57" t="n">
        <v>288</v>
      </c>
      <c r="K905" s="57" t="s">
        <v>5428</v>
      </c>
      <c r="L905" s="57" t="s">
        <v>4795</v>
      </c>
      <c r="M905" s="58" t="n">
        <v>4.25282847055934</v>
      </c>
    </row>
    <row r="906" customFormat="false" ht="15" hidden="false" customHeight="true" outlineLevel="0" collapsed="false">
      <c r="B906" s="57" t="s">
        <v>4711</v>
      </c>
      <c r="C906" s="57" t="s">
        <v>345</v>
      </c>
      <c r="D906" s="57" t="s">
        <v>5028</v>
      </c>
      <c r="E906" s="57" t="s">
        <v>5423</v>
      </c>
      <c r="F906" s="57" t="s">
        <v>530</v>
      </c>
      <c r="G906" s="57" t="s">
        <v>282</v>
      </c>
      <c r="H906" s="57" t="s">
        <v>4572</v>
      </c>
      <c r="I906" s="57" t="n">
        <v>288</v>
      </c>
      <c r="J906" s="57" t="n">
        <v>288</v>
      </c>
      <c r="K906" s="57" t="s">
        <v>5428</v>
      </c>
      <c r="L906" s="57" t="s">
        <v>4840</v>
      </c>
      <c r="M906" s="58" t="n">
        <v>4.43637904151573</v>
      </c>
    </row>
    <row r="907" customFormat="false" ht="15" hidden="false" customHeight="true" outlineLevel="0" collapsed="false">
      <c r="B907" s="57" t="s">
        <v>4711</v>
      </c>
      <c r="C907" s="57" t="s">
        <v>345</v>
      </c>
      <c r="D907" s="57" t="s">
        <v>5452</v>
      </c>
      <c r="E907" s="57" t="s">
        <v>5423</v>
      </c>
      <c r="F907" s="57" t="s">
        <v>530</v>
      </c>
      <c r="G907" s="57" t="s">
        <v>282</v>
      </c>
      <c r="H907" s="57" t="s">
        <v>4572</v>
      </c>
      <c r="I907" s="57" t="n">
        <v>287</v>
      </c>
      <c r="J907" s="57" t="n">
        <v>287</v>
      </c>
      <c r="K907" s="57" t="s">
        <v>5418</v>
      </c>
      <c r="L907" s="57" t="s">
        <v>4838</v>
      </c>
      <c r="M907" s="58" t="n">
        <v>3.56523393341869</v>
      </c>
    </row>
    <row r="908" customFormat="false" ht="15" hidden="false" customHeight="true" outlineLevel="0" collapsed="false">
      <c r="B908" s="57" t="s">
        <v>4711</v>
      </c>
      <c r="C908" s="57" t="s">
        <v>345</v>
      </c>
      <c r="D908" s="57" t="s">
        <v>5452</v>
      </c>
      <c r="E908" s="57" t="s">
        <v>5423</v>
      </c>
      <c r="F908" s="57" t="s">
        <v>530</v>
      </c>
      <c r="G908" s="57" t="s">
        <v>282</v>
      </c>
      <c r="H908" s="57" t="s">
        <v>4572</v>
      </c>
      <c r="I908" s="57" t="n">
        <v>287</v>
      </c>
      <c r="J908" s="57" t="n">
        <v>287</v>
      </c>
      <c r="K908" s="57" t="s">
        <v>5418</v>
      </c>
      <c r="L908" s="57" t="s">
        <v>4866</v>
      </c>
      <c r="M908" s="58" t="n">
        <v>3.19380728911436</v>
      </c>
    </row>
    <row r="909" customFormat="false" ht="15" hidden="false" customHeight="true" outlineLevel="0" collapsed="false">
      <c r="B909" s="57" t="s">
        <v>4711</v>
      </c>
      <c r="C909" s="57" t="s">
        <v>345</v>
      </c>
      <c r="D909" s="57" t="s">
        <v>5452</v>
      </c>
      <c r="E909" s="57" t="s">
        <v>5423</v>
      </c>
      <c r="F909" s="57" t="s">
        <v>530</v>
      </c>
      <c r="G909" s="57" t="s">
        <v>282</v>
      </c>
      <c r="H909" s="57" t="s">
        <v>4572</v>
      </c>
      <c r="I909" s="57" t="n">
        <v>287</v>
      </c>
      <c r="J909" s="57" t="n">
        <v>287</v>
      </c>
      <c r="K909" s="57" t="s">
        <v>5418</v>
      </c>
      <c r="L909" s="57" t="s">
        <v>5028</v>
      </c>
      <c r="M909" s="58" t="n">
        <v>4.45949862652741</v>
      </c>
    </row>
    <row r="910" customFormat="false" ht="15" hidden="false" customHeight="true" outlineLevel="0" collapsed="false">
      <c r="B910" s="57" t="s">
        <v>4711</v>
      </c>
      <c r="C910" s="57" t="s">
        <v>345</v>
      </c>
      <c r="D910" s="57" t="s">
        <v>5452</v>
      </c>
      <c r="E910" s="57" t="s">
        <v>5423</v>
      </c>
      <c r="F910" s="57" t="s">
        <v>530</v>
      </c>
      <c r="G910" s="57" t="s">
        <v>282</v>
      </c>
      <c r="H910" s="57" t="s">
        <v>4572</v>
      </c>
      <c r="I910" s="57" t="n">
        <v>287</v>
      </c>
      <c r="J910" s="57" t="n">
        <v>287</v>
      </c>
      <c r="K910" s="57" t="s">
        <v>5418</v>
      </c>
      <c r="L910" s="57" t="s">
        <v>5485</v>
      </c>
      <c r="M910" s="58" t="n">
        <v>3.90121596428602</v>
      </c>
    </row>
    <row r="911" customFormat="false" ht="15" hidden="false" customHeight="true" outlineLevel="0" collapsed="false">
      <c r="B911" s="57" t="s">
        <v>4711</v>
      </c>
      <c r="C911" s="57" t="s">
        <v>345</v>
      </c>
      <c r="D911" s="57" t="s">
        <v>5452</v>
      </c>
      <c r="E911" s="57" t="s">
        <v>5423</v>
      </c>
      <c r="F911" s="57" t="s">
        <v>530</v>
      </c>
      <c r="G911" s="57" t="s">
        <v>282</v>
      </c>
      <c r="H911" s="57" t="s">
        <v>4572</v>
      </c>
      <c r="I911" s="57" t="n">
        <v>288</v>
      </c>
      <c r="J911" s="57" t="n">
        <v>288</v>
      </c>
      <c r="K911" s="57" t="s">
        <v>5428</v>
      </c>
      <c r="L911" s="57" t="s">
        <v>4795</v>
      </c>
      <c r="M911" s="58" t="n">
        <v>3.68188538659206</v>
      </c>
    </row>
    <row r="912" customFormat="false" ht="15" hidden="false" customHeight="true" outlineLevel="0" collapsed="false">
      <c r="B912" s="57" t="s">
        <v>4711</v>
      </c>
      <c r="C912" s="57" t="s">
        <v>345</v>
      </c>
      <c r="D912" s="57" t="s">
        <v>5452</v>
      </c>
      <c r="E912" s="57" t="s">
        <v>5423</v>
      </c>
      <c r="F912" s="57" t="s">
        <v>530</v>
      </c>
      <c r="G912" s="57" t="s">
        <v>282</v>
      </c>
      <c r="H912" s="57" t="s">
        <v>4572</v>
      </c>
      <c r="I912" s="57" t="n">
        <v>288</v>
      </c>
      <c r="J912" s="57" t="n">
        <v>288</v>
      </c>
      <c r="K912" s="57" t="s">
        <v>5428</v>
      </c>
      <c r="L912" s="57" t="s">
        <v>4840</v>
      </c>
      <c r="M912" s="58" t="n">
        <v>3.46673405383223</v>
      </c>
    </row>
    <row r="913" customFormat="false" ht="15" hidden="false" customHeight="true" outlineLevel="0" collapsed="false">
      <c r="B913" s="57" t="s">
        <v>4711</v>
      </c>
      <c r="C913" s="57" t="s">
        <v>345</v>
      </c>
      <c r="D913" s="57" t="s">
        <v>5452</v>
      </c>
      <c r="E913" s="57" t="s">
        <v>5423</v>
      </c>
      <c r="F913" s="57" t="s">
        <v>530</v>
      </c>
      <c r="G913" s="57" t="s">
        <v>282</v>
      </c>
      <c r="H913" s="57" t="s">
        <v>4572</v>
      </c>
      <c r="I913" s="57" t="n">
        <v>288</v>
      </c>
      <c r="J913" s="57" t="n">
        <v>288</v>
      </c>
      <c r="K913" s="57" t="s">
        <v>5428</v>
      </c>
      <c r="L913" s="57" t="s">
        <v>5028</v>
      </c>
      <c r="M913" s="58" t="n">
        <v>3.84863677163749</v>
      </c>
    </row>
    <row r="914" customFormat="false" ht="15" hidden="false" customHeight="true" outlineLevel="0" collapsed="false">
      <c r="B914" s="57" t="s">
        <v>4711</v>
      </c>
      <c r="C914" s="57" t="s">
        <v>345</v>
      </c>
      <c r="D914" s="57" t="s">
        <v>5452</v>
      </c>
      <c r="E914" s="57" t="s">
        <v>5423</v>
      </c>
      <c r="F914" s="57" t="s">
        <v>530</v>
      </c>
      <c r="G914" s="57" t="s">
        <v>282</v>
      </c>
      <c r="H914" s="57" t="s">
        <v>4572</v>
      </c>
      <c r="I914" s="57" t="n">
        <v>288</v>
      </c>
      <c r="J914" s="57" t="n">
        <v>288</v>
      </c>
      <c r="K914" s="57" t="s">
        <v>5428</v>
      </c>
      <c r="L914" s="57" t="s">
        <v>5030</v>
      </c>
      <c r="M914" s="58" t="n">
        <v>3.99881282382663</v>
      </c>
    </row>
    <row r="915" customFormat="false" ht="15" hidden="false" customHeight="true" outlineLevel="0" collapsed="false">
      <c r="B915" s="57" t="s">
        <v>4711</v>
      </c>
      <c r="C915" s="57" t="s">
        <v>345</v>
      </c>
      <c r="D915" s="57" t="s">
        <v>5452</v>
      </c>
      <c r="E915" s="57" t="s">
        <v>5423</v>
      </c>
      <c r="F915" s="57" t="s">
        <v>530</v>
      </c>
      <c r="G915" s="57" t="s">
        <v>282</v>
      </c>
      <c r="H915" s="57" t="s">
        <v>4572</v>
      </c>
      <c r="I915" s="57" t="n">
        <v>288</v>
      </c>
      <c r="J915" s="57" t="n">
        <v>288</v>
      </c>
      <c r="K915" s="57" t="s">
        <v>5428</v>
      </c>
      <c r="L915" s="57" t="s">
        <v>5431</v>
      </c>
      <c r="M915" s="58" t="n">
        <v>4.05954283140358</v>
      </c>
    </row>
    <row r="916" customFormat="false" ht="15" hidden="false" customHeight="true" outlineLevel="0" collapsed="false">
      <c r="B916" s="57" t="s">
        <v>4711</v>
      </c>
      <c r="C916" s="57" t="s">
        <v>278</v>
      </c>
      <c r="D916" s="57" t="s">
        <v>4795</v>
      </c>
      <c r="E916" s="57" t="s">
        <v>5432</v>
      </c>
      <c r="F916" s="57" t="s">
        <v>5412</v>
      </c>
      <c r="G916" s="57" t="s">
        <v>5413</v>
      </c>
      <c r="H916" s="57" t="s">
        <v>4961</v>
      </c>
      <c r="I916" s="57" t="n">
        <v>428</v>
      </c>
      <c r="J916" s="57" t="n">
        <v>428</v>
      </c>
      <c r="K916" s="57" t="s">
        <v>4885</v>
      </c>
      <c r="L916" s="57" t="s">
        <v>5442</v>
      </c>
      <c r="M916" s="58" t="n">
        <v>4.10994866147983</v>
      </c>
    </row>
    <row r="917" customFormat="false" ht="15" hidden="false" customHeight="true" outlineLevel="0" collapsed="false">
      <c r="B917" s="57" t="s">
        <v>4711</v>
      </c>
      <c r="C917" s="57" t="s">
        <v>278</v>
      </c>
      <c r="D917" s="57" t="s">
        <v>4795</v>
      </c>
      <c r="E917" s="57" t="s">
        <v>5432</v>
      </c>
      <c r="F917" s="57" t="s">
        <v>5412</v>
      </c>
      <c r="G917" s="57" t="s">
        <v>5413</v>
      </c>
      <c r="H917" s="57" t="s">
        <v>4961</v>
      </c>
      <c r="I917" s="57" t="n">
        <v>429</v>
      </c>
      <c r="J917" s="57" t="n">
        <v>429</v>
      </c>
      <c r="K917" s="57" t="s">
        <v>4838</v>
      </c>
      <c r="L917" s="57" t="s">
        <v>281</v>
      </c>
      <c r="M917" s="58" t="n">
        <v>4.43485208321538</v>
      </c>
    </row>
    <row r="918" customFormat="false" ht="15" hidden="false" customHeight="true" outlineLevel="0" collapsed="false">
      <c r="B918" s="57" t="s">
        <v>4711</v>
      </c>
      <c r="C918" s="57" t="s">
        <v>278</v>
      </c>
      <c r="D918" s="57" t="s">
        <v>4795</v>
      </c>
      <c r="E918" s="57" t="s">
        <v>5432</v>
      </c>
      <c r="F918" s="57" t="s">
        <v>5412</v>
      </c>
      <c r="G918" s="57" t="s">
        <v>5413</v>
      </c>
      <c r="H918" s="57" t="s">
        <v>4961</v>
      </c>
      <c r="I918" s="57" t="n">
        <v>429</v>
      </c>
      <c r="J918" s="57" t="n">
        <v>429</v>
      </c>
      <c r="K918" s="57" t="s">
        <v>4838</v>
      </c>
      <c r="L918" s="57" t="s">
        <v>5414</v>
      </c>
      <c r="M918" s="58" t="n">
        <v>3.74896172293075</v>
      </c>
    </row>
    <row r="919" customFormat="false" ht="15" hidden="false" customHeight="true" outlineLevel="0" collapsed="false">
      <c r="B919" s="57" t="s">
        <v>4711</v>
      </c>
      <c r="C919" s="57" t="s">
        <v>278</v>
      </c>
      <c r="D919" s="57" t="s">
        <v>4795</v>
      </c>
      <c r="E919" s="57" t="s">
        <v>5432</v>
      </c>
      <c r="F919" s="57" t="s">
        <v>5412</v>
      </c>
      <c r="G919" s="57" t="s">
        <v>5413</v>
      </c>
      <c r="H919" s="57" t="s">
        <v>4961</v>
      </c>
      <c r="I919" s="57" t="n">
        <v>509</v>
      </c>
      <c r="J919" s="57" t="n">
        <v>509</v>
      </c>
      <c r="K919" s="57" t="s">
        <v>261</v>
      </c>
      <c r="L919" s="57" t="s">
        <v>5414</v>
      </c>
      <c r="M919" s="58" t="n">
        <v>4.16422729927174</v>
      </c>
    </row>
    <row r="920" customFormat="false" ht="15" hidden="false" customHeight="true" outlineLevel="0" collapsed="false">
      <c r="B920" s="57" t="s">
        <v>4711</v>
      </c>
      <c r="C920" s="57" t="s">
        <v>278</v>
      </c>
      <c r="D920" s="57" t="s">
        <v>4795</v>
      </c>
      <c r="E920" s="57" t="s">
        <v>5432</v>
      </c>
      <c r="F920" s="57" t="s">
        <v>350</v>
      </c>
      <c r="G920" s="57" t="s">
        <v>282</v>
      </c>
      <c r="H920" s="57" t="s">
        <v>4954</v>
      </c>
      <c r="I920" s="57" t="n">
        <v>26</v>
      </c>
      <c r="J920" s="57" t="n">
        <v>26</v>
      </c>
      <c r="K920" s="57" t="s">
        <v>5417</v>
      </c>
      <c r="L920" s="57" t="s">
        <v>5480</v>
      </c>
      <c r="M920" s="58" t="n">
        <v>3.55749490512638</v>
      </c>
    </row>
    <row r="921" customFormat="false" ht="15" hidden="false" customHeight="true" outlineLevel="0" collapsed="false">
      <c r="B921" s="57" t="s">
        <v>4711</v>
      </c>
      <c r="C921" s="57" t="s">
        <v>278</v>
      </c>
      <c r="D921" s="57" t="s">
        <v>4840</v>
      </c>
      <c r="E921" s="57" t="s">
        <v>5432</v>
      </c>
      <c r="F921" s="57" t="s">
        <v>5412</v>
      </c>
      <c r="G921" s="57" t="s">
        <v>5413</v>
      </c>
      <c r="H921" s="57" t="s">
        <v>4961</v>
      </c>
      <c r="I921" s="57" t="n">
        <v>509</v>
      </c>
      <c r="J921" s="57" t="n">
        <v>509</v>
      </c>
      <c r="K921" s="57" t="s">
        <v>261</v>
      </c>
      <c r="L921" s="57" t="s">
        <v>281</v>
      </c>
      <c r="M921" s="58" t="n">
        <v>4.27580647363748</v>
      </c>
    </row>
    <row r="922" customFormat="false" ht="15" hidden="false" customHeight="true" outlineLevel="0" collapsed="false">
      <c r="B922" s="57" t="s">
        <v>4711</v>
      </c>
      <c r="C922" s="57" t="s">
        <v>278</v>
      </c>
      <c r="D922" s="57" t="s">
        <v>4840</v>
      </c>
      <c r="E922" s="57" t="s">
        <v>5432</v>
      </c>
      <c r="F922" s="57" t="s">
        <v>5412</v>
      </c>
      <c r="G922" s="57" t="s">
        <v>5413</v>
      </c>
      <c r="H922" s="57" t="s">
        <v>4961</v>
      </c>
      <c r="I922" s="57" t="n">
        <v>509</v>
      </c>
      <c r="J922" s="57" t="n">
        <v>509</v>
      </c>
      <c r="K922" s="57" t="s">
        <v>261</v>
      </c>
      <c r="L922" s="57" t="s">
        <v>5414</v>
      </c>
      <c r="M922" s="58" t="n">
        <v>2.98251454313304</v>
      </c>
    </row>
    <row r="923" customFormat="false" ht="15" hidden="false" customHeight="true" outlineLevel="0" collapsed="false">
      <c r="B923" s="57" t="s">
        <v>4711</v>
      </c>
      <c r="C923" s="57" t="s">
        <v>278</v>
      </c>
      <c r="D923" s="57" t="s">
        <v>4840</v>
      </c>
      <c r="E923" s="57" t="s">
        <v>5432</v>
      </c>
      <c r="F923" s="57" t="s">
        <v>5412</v>
      </c>
      <c r="G923" s="57" t="s">
        <v>5413</v>
      </c>
      <c r="H923" s="57" t="s">
        <v>4961</v>
      </c>
      <c r="I923" s="57" t="n">
        <v>509</v>
      </c>
      <c r="J923" s="57" t="n">
        <v>509</v>
      </c>
      <c r="K923" s="57" t="s">
        <v>261</v>
      </c>
      <c r="L923" s="57" t="s">
        <v>5419</v>
      </c>
      <c r="M923" s="58" t="n">
        <v>4.47865158278697</v>
      </c>
    </row>
    <row r="924" customFormat="false" ht="15" hidden="false" customHeight="true" outlineLevel="0" collapsed="false">
      <c r="B924" s="57" t="s">
        <v>4711</v>
      </c>
      <c r="C924" s="57" t="s">
        <v>278</v>
      </c>
      <c r="D924" s="57" t="s">
        <v>4840</v>
      </c>
      <c r="E924" s="57" t="s">
        <v>5432</v>
      </c>
      <c r="F924" s="57" t="s">
        <v>5412</v>
      </c>
      <c r="G924" s="57" t="s">
        <v>5413</v>
      </c>
      <c r="H924" s="57" t="s">
        <v>4961</v>
      </c>
      <c r="I924" s="57" t="n">
        <v>509</v>
      </c>
      <c r="J924" s="57" t="n">
        <v>509</v>
      </c>
      <c r="K924" s="57" t="s">
        <v>261</v>
      </c>
      <c r="L924" s="57" t="s">
        <v>5456</v>
      </c>
      <c r="M924" s="58" t="n">
        <v>4.18908068673785</v>
      </c>
    </row>
    <row r="925" customFormat="false" ht="15" hidden="false" customHeight="true" outlineLevel="0" collapsed="false">
      <c r="B925" s="57" t="s">
        <v>4711</v>
      </c>
      <c r="C925" s="57" t="s">
        <v>278</v>
      </c>
      <c r="D925" s="57" t="s">
        <v>4840</v>
      </c>
      <c r="E925" s="57" t="s">
        <v>5432</v>
      </c>
      <c r="F925" s="57" t="s">
        <v>350</v>
      </c>
      <c r="G925" s="57" t="s">
        <v>282</v>
      </c>
      <c r="H925" s="57" t="s">
        <v>4954</v>
      </c>
      <c r="I925" s="57" t="n">
        <v>26</v>
      </c>
      <c r="J925" s="57" t="n">
        <v>26</v>
      </c>
      <c r="K925" s="57" t="s">
        <v>5417</v>
      </c>
      <c r="L925" s="57" t="s">
        <v>5480</v>
      </c>
      <c r="M925" s="58" t="n">
        <v>4.42335415719791</v>
      </c>
    </row>
    <row r="926" customFormat="false" ht="15" hidden="false" customHeight="true" outlineLevel="0" collapsed="false">
      <c r="B926" s="57" t="s">
        <v>4711</v>
      </c>
      <c r="C926" s="57" t="s">
        <v>278</v>
      </c>
      <c r="D926" s="57" t="s">
        <v>4838</v>
      </c>
      <c r="E926" s="57" t="s">
        <v>5432</v>
      </c>
      <c r="F926" s="57" t="s">
        <v>5412</v>
      </c>
      <c r="G926" s="57" t="s">
        <v>5413</v>
      </c>
      <c r="H926" s="57" t="s">
        <v>4961</v>
      </c>
      <c r="I926" s="57" t="n">
        <v>428</v>
      </c>
      <c r="J926" s="57" t="n">
        <v>428</v>
      </c>
      <c r="K926" s="57" t="s">
        <v>4885</v>
      </c>
      <c r="L926" s="57" t="s">
        <v>5445</v>
      </c>
      <c r="M926" s="58" t="n">
        <v>4.4664358273684</v>
      </c>
    </row>
    <row r="927" customFormat="false" ht="15" hidden="false" customHeight="true" outlineLevel="0" collapsed="false">
      <c r="B927" s="57" t="s">
        <v>4711</v>
      </c>
      <c r="C927" s="57" t="s">
        <v>278</v>
      </c>
      <c r="D927" s="57" t="s">
        <v>4838</v>
      </c>
      <c r="E927" s="57" t="s">
        <v>5432</v>
      </c>
      <c r="F927" s="57" t="s">
        <v>5412</v>
      </c>
      <c r="G927" s="57" t="s">
        <v>5413</v>
      </c>
      <c r="H927" s="57" t="s">
        <v>4961</v>
      </c>
      <c r="I927" s="57" t="n">
        <v>509</v>
      </c>
      <c r="J927" s="57" t="n">
        <v>509</v>
      </c>
      <c r="K927" s="57" t="s">
        <v>261</v>
      </c>
      <c r="L927" s="57" t="s">
        <v>5414</v>
      </c>
      <c r="M927" s="58" t="n">
        <v>3.46860014991641</v>
      </c>
    </row>
    <row r="928" customFormat="false" ht="15" hidden="false" customHeight="true" outlineLevel="0" collapsed="false">
      <c r="B928" s="57" t="s">
        <v>4711</v>
      </c>
      <c r="C928" s="57" t="s">
        <v>278</v>
      </c>
      <c r="D928" s="57" t="s">
        <v>4838</v>
      </c>
      <c r="E928" s="57" t="s">
        <v>5432</v>
      </c>
      <c r="F928" s="57" t="s">
        <v>5412</v>
      </c>
      <c r="G928" s="57" t="s">
        <v>5413</v>
      </c>
      <c r="H928" s="57" t="s">
        <v>4961</v>
      </c>
      <c r="I928" s="57" t="n">
        <v>509</v>
      </c>
      <c r="J928" s="57" t="n">
        <v>509</v>
      </c>
      <c r="K928" s="57" t="s">
        <v>261</v>
      </c>
      <c r="L928" s="57" t="s">
        <v>5419</v>
      </c>
      <c r="M928" s="58" t="n">
        <v>4.28896281168305</v>
      </c>
    </row>
    <row r="929" customFormat="false" ht="15" hidden="false" customHeight="true" outlineLevel="0" collapsed="false">
      <c r="B929" s="57" t="s">
        <v>4711</v>
      </c>
      <c r="C929" s="57" t="s">
        <v>278</v>
      </c>
      <c r="D929" s="57" t="s">
        <v>4838</v>
      </c>
      <c r="E929" s="57" t="s">
        <v>5432</v>
      </c>
      <c r="F929" s="57" t="s">
        <v>5412</v>
      </c>
      <c r="G929" s="57" t="s">
        <v>5413</v>
      </c>
      <c r="H929" s="57" t="s">
        <v>4961</v>
      </c>
      <c r="I929" s="57" t="n">
        <v>509</v>
      </c>
      <c r="J929" s="57" t="n">
        <v>509</v>
      </c>
      <c r="K929" s="57" t="s">
        <v>261</v>
      </c>
      <c r="L929" s="57" t="s">
        <v>5456</v>
      </c>
      <c r="M929" s="58" t="n">
        <v>4.01950805447634</v>
      </c>
    </row>
    <row r="930" customFormat="false" ht="15" hidden="false" customHeight="true" outlineLevel="0" collapsed="false">
      <c r="B930" s="57" t="s">
        <v>4711</v>
      </c>
      <c r="C930" s="57" t="s">
        <v>278</v>
      </c>
      <c r="D930" s="57" t="s">
        <v>4838</v>
      </c>
      <c r="E930" s="57" t="s">
        <v>5432</v>
      </c>
      <c r="F930" s="57" t="s">
        <v>350</v>
      </c>
      <c r="G930" s="57" t="s">
        <v>282</v>
      </c>
      <c r="H930" s="57" t="s">
        <v>4954</v>
      </c>
      <c r="I930" s="57" t="n">
        <v>26</v>
      </c>
      <c r="J930" s="57" t="n">
        <v>26</v>
      </c>
      <c r="K930" s="57" t="s">
        <v>5417</v>
      </c>
      <c r="L930" s="57" t="s">
        <v>5426</v>
      </c>
      <c r="M930" s="58" t="n">
        <v>4.11976055129423</v>
      </c>
    </row>
    <row r="931" customFormat="false" ht="15" hidden="false" customHeight="true" outlineLevel="0" collapsed="false">
      <c r="B931" s="57" t="s">
        <v>4711</v>
      </c>
      <c r="C931" s="57" t="s">
        <v>278</v>
      </c>
      <c r="D931" s="57" t="s">
        <v>4866</v>
      </c>
      <c r="E931" s="57" t="s">
        <v>5432</v>
      </c>
      <c r="F931" s="57" t="s">
        <v>5412</v>
      </c>
      <c r="G931" s="57" t="s">
        <v>5413</v>
      </c>
      <c r="H931" s="57" t="s">
        <v>4961</v>
      </c>
      <c r="I931" s="57" t="n">
        <v>509</v>
      </c>
      <c r="J931" s="57" t="n">
        <v>509</v>
      </c>
      <c r="K931" s="57" t="s">
        <v>261</v>
      </c>
      <c r="L931" s="57" t="s">
        <v>281</v>
      </c>
      <c r="M931" s="58" t="n">
        <v>3.86543813816752</v>
      </c>
    </row>
    <row r="932" customFormat="false" ht="15" hidden="false" customHeight="true" outlineLevel="0" collapsed="false">
      <c r="B932" s="57" t="s">
        <v>4711</v>
      </c>
      <c r="C932" s="57" t="s">
        <v>278</v>
      </c>
      <c r="D932" s="57" t="s">
        <v>4866</v>
      </c>
      <c r="E932" s="57" t="s">
        <v>5432</v>
      </c>
      <c r="F932" s="57" t="s">
        <v>5412</v>
      </c>
      <c r="G932" s="57" t="s">
        <v>5413</v>
      </c>
      <c r="H932" s="57" t="s">
        <v>4961</v>
      </c>
      <c r="I932" s="57" t="n">
        <v>509</v>
      </c>
      <c r="J932" s="57" t="n">
        <v>509</v>
      </c>
      <c r="K932" s="57" t="s">
        <v>261</v>
      </c>
      <c r="L932" s="57" t="s">
        <v>5414</v>
      </c>
      <c r="M932" s="58" t="n">
        <v>3.06849083427016</v>
      </c>
    </row>
    <row r="933" customFormat="false" ht="15" hidden="false" customHeight="true" outlineLevel="0" collapsed="false">
      <c r="B933" s="57" t="s">
        <v>4711</v>
      </c>
      <c r="C933" s="57" t="s">
        <v>278</v>
      </c>
      <c r="D933" s="57" t="s">
        <v>4866</v>
      </c>
      <c r="E933" s="57" t="s">
        <v>5432</v>
      </c>
      <c r="F933" s="57" t="s">
        <v>5412</v>
      </c>
      <c r="G933" s="57" t="s">
        <v>5413</v>
      </c>
      <c r="H933" s="57" t="s">
        <v>4961</v>
      </c>
      <c r="I933" s="57" t="n">
        <v>509</v>
      </c>
      <c r="J933" s="57" t="n">
        <v>509</v>
      </c>
      <c r="K933" s="57" t="s">
        <v>261</v>
      </c>
      <c r="L933" s="57" t="s">
        <v>5419</v>
      </c>
      <c r="M933" s="58" t="n">
        <v>3.57005224051415</v>
      </c>
    </row>
    <row r="934" customFormat="false" ht="15" hidden="false" customHeight="true" outlineLevel="0" collapsed="false">
      <c r="B934" s="57" t="s">
        <v>4711</v>
      </c>
      <c r="C934" s="57" t="s">
        <v>278</v>
      </c>
      <c r="D934" s="57" t="s">
        <v>4866</v>
      </c>
      <c r="E934" s="57" t="s">
        <v>5432</v>
      </c>
      <c r="F934" s="57" t="s">
        <v>5412</v>
      </c>
      <c r="G934" s="57" t="s">
        <v>5413</v>
      </c>
      <c r="H934" s="57" t="s">
        <v>4961</v>
      </c>
      <c r="I934" s="57" t="n">
        <v>509</v>
      </c>
      <c r="J934" s="57" t="n">
        <v>509</v>
      </c>
      <c r="K934" s="57" t="s">
        <v>261</v>
      </c>
      <c r="L934" s="57" t="s">
        <v>5456</v>
      </c>
      <c r="M934" s="58" t="n">
        <v>3.63230698041893</v>
      </c>
    </row>
    <row r="935" customFormat="false" ht="15" hidden="false" customHeight="true" outlineLevel="0" collapsed="false">
      <c r="B935" s="57" t="s">
        <v>4711</v>
      </c>
      <c r="C935" s="57" t="s">
        <v>278</v>
      </c>
      <c r="D935" s="57" t="s">
        <v>4866</v>
      </c>
      <c r="E935" s="57" t="s">
        <v>5432</v>
      </c>
      <c r="F935" s="57" t="s">
        <v>5412</v>
      </c>
      <c r="G935" s="57" t="s">
        <v>5413</v>
      </c>
      <c r="H935" s="57" t="s">
        <v>4961</v>
      </c>
      <c r="I935" s="57" t="n">
        <v>509</v>
      </c>
      <c r="J935" s="57" t="n">
        <v>509</v>
      </c>
      <c r="K935" s="57" t="s">
        <v>261</v>
      </c>
      <c r="L935" s="57" t="s">
        <v>5442</v>
      </c>
      <c r="M935" s="58" t="n">
        <v>4.41213259093605</v>
      </c>
    </row>
    <row r="936" customFormat="false" ht="15" hidden="false" customHeight="true" outlineLevel="0" collapsed="false">
      <c r="B936" s="57" t="s">
        <v>4711</v>
      </c>
      <c r="C936" s="57" t="s">
        <v>278</v>
      </c>
      <c r="D936" s="57" t="s">
        <v>4866</v>
      </c>
      <c r="E936" s="57" t="s">
        <v>5432</v>
      </c>
      <c r="F936" s="57" t="s">
        <v>5412</v>
      </c>
      <c r="G936" s="57" t="s">
        <v>5413</v>
      </c>
      <c r="H936" s="57" t="s">
        <v>4961</v>
      </c>
      <c r="I936" s="57" t="n">
        <v>510</v>
      </c>
      <c r="J936" s="57" t="n">
        <v>510</v>
      </c>
      <c r="K936" s="57" t="s">
        <v>261</v>
      </c>
      <c r="L936" s="57" t="s">
        <v>281</v>
      </c>
      <c r="M936" s="58" t="n">
        <v>4.26583426776054</v>
      </c>
    </row>
    <row r="937" customFormat="false" ht="15" hidden="false" customHeight="true" outlineLevel="0" collapsed="false">
      <c r="B937" s="57" t="s">
        <v>4711</v>
      </c>
      <c r="C937" s="57" t="s">
        <v>278</v>
      </c>
      <c r="D937" s="57" t="s">
        <v>4866</v>
      </c>
      <c r="E937" s="57" t="s">
        <v>5432</v>
      </c>
      <c r="F937" s="57" t="s">
        <v>5412</v>
      </c>
      <c r="G937" s="57" t="s">
        <v>5413</v>
      </c>
      <c r="H937" s="57" t="s">
        <v>4961</v>
      </c>
      <c r="I937" s="57" t="n">
        <v>510</v>
      </c>
      <c r="J937" s="57" t="n">
        <v>510</v>
      </c>
      <c r="K937" s="57" t="s">
        <v>261</v>
      </c>
      <c r="L937" s="57" t="s">
        <v>5414</v>
      </c>
      <c r="M937" s="58" t="n">
        <v>4.34942858315898</v>
      </c>
    </row>
    <row r="938" customFormat="false" ht="15" hidden="false" customHeight="true" outlineLevel="0" collapsed="false">
      <c r="B938" s="57" t="s">
        <v>4711</v>
      </c>
      <c r="C938" s="57" t="s">
        <v>278</v>
      </c>
      <c r="D938" s="57" t="s">
        <v>4866</v>
      </c>
      <c r="E938" s="57" t="s">
        <v>5432</v>
      </c>
      <c r="F938" s="57" t="s">
        <v>5412</v>
      </c>
      <c r="G938" s="57" t="s">
        <v>5413</v>
      </c>
      <c r="H938" s="57" t="s">
        <v>4961</v>
      </c>
      <c r="I938" s="57" t="n">
        <v>510</v>
      </c>
      <c r="J938" s="57" t="n">
        <v>510</v>
      </c>
      <c r="K938" s="57" t="s">
        <v>261</v>
      </c>
      <c r="L938" s="57" t="s">
        <v>5438</v>
      </c>
      <c r="M938" s="58" t="n">
        <v>3.63818993456913</v>
      </c>
    </row>
    <row r="939" customFormat="false" ht="15" hidden="false" customHeight="true" outlineLevel="0" collapsed="false">
      <c r="B939" s="57" t="s">
        <v>4711</v>
      </c>
      <c r="C939" s="57" t="s">
        <v>278</v>
      </c>
      <c r="D939" s="57" t="s">
        <v>5028</v>
      </c>
      <c r="E939" s="57" t="s">
        <v>5432</v>
      </c>
      <c r="F939" s="57" t="s">
        <v>5412</v>
      </c>
      <c r="G939" s="57" t="s">
        <v>5413</v>
      </c>
      <c r="H939" s="57" t="s">
        <v>4961</v>
      </c>
      <c r="I939" s="57" t="n">
        <v>96</v>
      </c>
      <c r="J939" s="57" t="n">
        <v>96</v>
      </c>
      <c r="K939" s="57" t="s">
        <v>4838</v>
      </c>
      <c r="L939" s="57" t="s">
        <v>5414</v>
      </c>
      <c r="M939" s="58" t="n">
        <v>4.08202951973646</v>
      </c>
    </row>
    <row r="940" customFormat="false" ht="15" hidden="false" customHeight="true" outlineLevel="0" collapsed="false">
      <c r="B940" s="57" t="s">
        <v>4711</v>
      </c>
      <c r="C940" s="57" t="s">
        <v>278</v>
      </c>
      <c r="D940" s="57" t="s">
        <v>5028</v>
      </c>
      <c r="E940" s="57" t="s">
        <v>5432</v>
      </c>
      <c r="F940" s="57" t="s">
        <v>5412</v>
      </c>
      <c r="G940" s="57" t="s">
        <v>5413</v>
      </c>
      <c r="H940" s="57" t="s">
        <v>4961</v>
      </c>
      <c r="I940" s="57" t="n">
        <v>428</v>
      </c>
      <c r="J940" s="57" t="n">
        <v>428</v>
      </c>
      <c r="K940" s="57" t="s">
        <v>4885</v>
      </c>
      <c r="L940" s="57" t="s">
        <v>5444</v>
      </c>
      <c r="M940" s="58" t="n">
        <v>4.064594690741</v>
      </c>
    </row>
    <row r="941" customFormat="false" ht="15" hidden="false" customHeight="true" outlineLevel="0" collapsed="false">
      <c r="B941" s="57" t="s">
        <v>4711</v>
      </c>
      <c r="C941" s="57" t="s">
        <v>278</v>
      </c>
      <c r="D941" s="57" t="s">
        <v>5028</v>
      </c>
      <c r="E941" s="57" t="s">
        <v>5432</v>
      </c>
      <c r="F941" s="57" t="s">
        <v>5412</v>
      </c>
      <c r="G941" s="57" t="s">
        <v>5413</v>
      </c>
      <c r="H941" s="57" t="s">
        <v>4961</v>
      </c>
      <c r="I941" s="57" t="n">
        <v>428</v>
      </c>
      <c r="J941" s="57" t="n">
        <v>428</v>
      </c>
      <c r="K941" s="57" t="s">
        <v>4885</v>
      </c>
      <c r="L941" s="57" t="s">
        <v>5562</v>
      </c>
      <c r="M941" s="58" t="n">
        <v>4.42603705361805</v>
      </c>
    </row>
    <row r="942" customFormat="false" ht="15" hidden="false" customHeight="true" outlineLevel="0" collapsed="false">
      <c r="B942" s="57" t="s">
        <v>4711</v>
      </c>
      <c r="C942" s="57" t="s">
        <v>278</v>
      </c>
      <c r="D942" s="57" t="s">
        <v>5028</v>
      </c>
      <c r="E942" s="57" t="s">
        <v>5432</v>
      </c>
      <c r="F942" s="57" t="s">
        <v>5412</v>
      </c>
      <c r="G942" s="57" t="s">
        <v>5413</v>
      </c>
      <c r="H942" s="57" t="s">
        <v>4961</v>
      </c>
      <c r="I942" s="57" t="n">
        <v>428</v>
      </c>
      <c r="J942" s="57" t="n">
        <v>428</v>
      </c>
      <c r="K942" s="57" t="s">
        <v>4885</v>
      </c>
      <c r="L942" s="57" t="s">
        <v>5445</v>
      </c>
      <c r="M942" s="58" t="n">
        <v>3.72805485474666</v>
      </c>
    </row>
    <row r="943" customFormat="false" ht="15" hidden="false" customHeight="true" outlineLevel="0" collapsed="false">
      <c r="B943" s="57" t="s">
        <v>4711</v>
      </c>
      <c r="C943" s="57" t="s">
        <v>278</v>
      </c>
      <c r="D943" s="57" t="s">
        <v>5028</v>
      </c>
      <c r="E943" s="57" t="s">
        <v>5432</v>
      </c>
      <c r="F943" s="57" t="s">
        <v>5412</v>
      </c>
      <c r="G943" s="57" t="s">
        <v>5413</v>
      </c>
      <c r="H943" s="57" t="s">
        <v>4961</v>
      </c>
      <c r="I943" s="57" t="n">
        <v>509</v>
      </c>
      <c r="J943" s="57" t="n">
        <v>509</v>
      </c>
      <c r="K943" s="57" t="s">
        <v>261</v>
      </c>
      <c r="L943" s="57" t="s">
        <v>5414</v>
      </c>
      <c r="M943" s="58" t="n">
        <v>3.45226577771759</v>
      </c>
    </row>
    <row r="944" customFormat="false" ht="15" hidden="false" customHeight="true" outlineLevel="0" collapsed="false">
      <c r="B944" s="57" t="s">
        <v>4711</v>
      </c>
      <c r="C944" s="57" t="s">
        <v>278</v>
      </c>
      <c r="D944" s="57" t="s">
        <v>5030</v>
      </c>
      <c r="E944" s="57" t="s">
        <v>5432</v>
      </c>
      <c r="F944" s="57" t="s">
        <v>5412</v>
      </c>
      <c r="G944" s="57" t="s">
        <v>5413</v>
      </c>
      <c r="H944" s="57" t="s">
        <v>4961</v>
      </c>
      <c r="I944" s="57" t="n">
        <v>96</v>
      </c>
      <c r="J944" s="57" t="n">
        <v>96</v>
      </c>
      <c r="K944" s="57" t="s">
        <v>4838</v>
      </c>
      <c r="L944" s="57" t="s">
        <v>281</v>
      </c>
      <c r="M944" s="58" t="n">
        <v>4.49256229784297</v>
      </c>
    </row>
    <row r="945" customFormat="false" ht="15" hidden="false" customHeight="true" outlineLevel="0" collapsed="false">
      <c r="B945" s="57" t="s">
        <v>4711</v>
      </c>
      <c r="C945" s="57" t="s">
        <v>278</v>
      </c>
      <c r="D945" s="57" t="s">
        <v>5030</v>
      </c>
      <c r="E945" s="57" t="s">
        <v>5432</v>
      </c>
      <c r="F945" s="57" t="s">
        <v>5412</v>
      </c>
      <c r="G945" s="57" t="s">
        <v>5413</v>
      </c>
      <c r="H945" s="57" t="s">
        <v>4961</v>
      </c>
      <c r="I945" s="57" t="n">
        <v>96</v>
      </c>
      <c r="J945" s="57" t="n">
        <v>96</v>
      </c>
      <c r="K945" s="57" t="s">
        <v>4838</v>
      </c>
      <c r="L945" s="57" t="s">
        <v>5414</v>
      </c>
      <c r="M945" s="58" t="n">
        <v>4.10221732725121</v>
      </c>
    </row>
    <row r="946" customFormat="false" ht="15" hidden="false" customHeight="true" outlineLevel="0" collapsed="false">
      <c r="B946" s="57" t="s">
        <v>4711</v>
      </c>
      <c r="C946" s="57" t="s">
        <v>278</v>
      </c>
      <c r="D946" s="57" t="s">
        <v>5030</v>
      </c>
      <c r="E946" s="57" t="s">
        <v>5432</v>
      </c>
      <c r="F946" s="57" t="s">
        <v>5412</v>
      </c>
      <c r="G946" s="57" t="s">
        <v>5413</v>
      </c>
      <c r="H946" s="57" t="s">
        <v>4961</v>
      </c>
      <c r="I946" s="57" t="n">
        <v>96</v>
      </c>
      <c r="J946" s="57" t="n">
        <v>96</v>
      </c>
      <c r="K946" s="57" t="s">
        <v>4838</v>
      </c>
      <c r="L946" s="57" t="s">
        <v>5438</v>
      </c>
      <c r="M946" s="58" t="n">
        <v>4.12170959675719</v>
      </c>
    </row>
    <row r="947" customFormat="false" ht="15" hidden="false" customHeight="true" outlineLevel="0" collapsed="false">
      <c r="B947" s="57" t="s">
        <v>4711</v>
      </c>
      <c r="C947" s="57" t="s">
        <v>278</v>
      </c>
      <c r="D947" s="57" t="s">
        <v>5030</v>
      </c>
      <c r="E947" s="57" t="s">
        <v>5432</v>
      </c>
      <c r="F947" s="57" t="s">
        <v>5412</v>
      </c>
      <c r="G947" s="57" t="s">
        <v>5413</v>
      </c>
      <c r="H947" s="57" t="s">
        <v>4961</v>
      </c>
      <c r="I947" s="57" t="n">
        <v>428</v>
      </c>
      <c r="J947" s="57" t="n">
        <v>428</v>
      </c>
      <c r="K947" s="57" t="s">
        <v>4885</v>
      </c>
      <c r="L947" s="57" t="s">
        <v>5441</v>
      </c>
      <c r="M947" s="58" t="n">
        <v>3.58538937913301</v>
      </c>
    </row>
    <row r="948" customFormat="false" ht="15" hidden="false" customHeight="true" outlineLevel="0" collapsed="false">
      <c r="B948" s="57" t="s">
        <v>4711</v>
      </c>
      <c r="C948" s="57" t="s">
        <v>278</v>
      </c>
      <c r="D948" s="57" t="s">
        <v>5030</v>
      </c>
      <c r="E948" s="57" t="s">
        <v>5432</v>
      </c>
      <c r="F948" s="57" t="s">
        <v>5412</v>
      </c>
      <c r="G948" s="57" t="s">
        <v>5413</v>
      </c>
      <c r="H948" s="57" t="s">
        <v>4961</v>
      </c>
      <c r="I948" s="57" t="n">
        <v>428</v>
      </c>
      <c r="J948" s="57" t="n">
        <v>428</v>
      </c>
      <c r="K948" s="57" t="s">
        <v>4885</v>
      </c>
      <c r="L948" s="57" t="s">
        <v>5444</v>
      </c>
      <c r="M948" s="58" t="n">
        <v>3.38747428034516</v>
      </c>
    </row>
    <row r="949" customFormat="false" ht="15" hidden="false" customHeight="true" outlineLevel="0" collapsed="false">
      <c r="B949" s="57" t="s">
        <v>4711</v>
      </c>
      <c r="C949" s="57" t="s">
        <v>278</v>
      </c>
      <c r="D949" s="57" t="s">
        <v>5030</v>
      </c>
      <c r="E949" s="57" t="s">
        <v>5432</v>
      </c>
      <c r="F949" s="57" t="s">
        <v>5412</v>
      </c>
      <c r="G949" s="57" t="s">
        <v>5413</v>
      </c>
      <c r="H949" s="57" t="s">
        <v>4961</v>
      </c>
      <c r="I949" s="57" t="n">
        <v>428</v>
      </c>
      <c r="J949" s="57" t="n">
        <v>428</v>
      </c>
      <c r="K949" s="57" t="s">
        <v>4885</v>
      </c>
      <c r="L949" s="57" t="s">
        <v>5596</v>
      </c>
      <c r="M949" s="58" t="n">
        <v>4.35701434470898</v>
      </c>
    </row>
    <row r="950" customFormat="false" ht="15" hidden="false" customHeight="true" outlineLevel="0" collapsed="false">
      <c r="B950" s="57" t="s">
        <v>4711</v>
      </c>
      <c r="C950" s="57" t="s">
        <v>278</v>
      </c>
      <c r="D950" s="57" t="s">
        <v>5030</v>
      </c>
      <c r="E950" s="57" t="s">
        <v>5432</v>
      </c>
      <c r="F950" s="57" t="s">
        <v>5412</v>
      </c>
      <c r="G950" s="57" t="s">
        <v>5413</v>
      </c>
      <c r="H950" s="57" t="s">
        <v>4961</v>
      </c>
      <c r="I950" s="57" t="n">
        <v>428</v>
      </c>
      <c r="J950" s="57" t="n">
        <v>428</v>
      </c>
      <c r="K950" s="57" t="s">
        <v>4885</v>
      </c>
      <c r="L950" s="57" t="s">
        <v>5442</v>
      </c>
      <c r="M950" s="58" t="n">
        <v>3.89425345862334</v>
      </c>
    </row>
    <row r="951" customFormat="false" ht="15" hidden="false" customHeight="true" outlineLevel="0" collapsed="false">
      <c r="B951" s="57" t="s">
        <v>4711</v>
      </c>
      <c r="C951" s="57" t="s">
        <v>278</v>
      </c>
      <c r="D951" s="57" t="s">
        <v>5030</v>
      </c>
      <c r="E951" s="57" t="s">
        <v>5432</v>
      </c>
      <c r="F951" s="57" t="s">
        <v>5412</v>
      </c>
      <c r="G951" s="57" t="s">
        <v>5413</v>
      </c>
      <c r="H951" s="57" t="s">
        <v>4961</v>
      </c>
      <c r="I951" s="57" t="n">
        <v>428</v>
      </c>
      <c r="J951" s="57" t="n">
        <v>428</v>
      </c>
      <c r="K951" s="57" t="s">
        <v>4885</v>
      </c>
      <c r="L951" s="57" t="s">
        <v>5562</v>
      </c>
      <c r="M951" s="58" t="n">
        <v>4.00217515858562</v>
      </c>
    </row>
    <row r="952" customFormat="false" ht="15" hidden="false" customHeight="true" outlineLevel="0" collapsed="false">
      <c r="B952" s="57" t="s">
        <v>4711</v>
      </c>
      <c r="C952" s="57" t="s">
        <v>278</v>
      </c>
      <c r="D952" s="57" t="s">
        <v>5030</v>
      </c>
      <c r="E952" s="57" t="s">
        <v>5432</v>
      </c>
      <c r="F952" s="57" t="s">
        <v>5412</v>
      </c>
      <c r="G952" s="57" t="s">
        <v>5413</v>
      </c>
      <c r="H952" s="57" t="s">
        <v>4961</v>
      </c>
      <c r="I952" s="57" t="n">
        <v>428</v>
      </c>
      <c r="J952" s="57" t="n">
        <v>428</v>
      </c>
      <c r="K952" s="57" t="s">
        <v>4885</v>
      </c>
      <c r="L952" s="57" t="s">
        <v>5445</v>
      </c>
      <c r="M952" s="58" t="n">
        <v>4.25345142208066</v>
      </c>
    </row>
    <row r="953" customFormat="false" ht="15" hidden="false" customHeight="true" outlineLevel="0" collapsed="false">
      <c r="B953" s="57" t="s">
        <v>4711</v>
      </c>
      <c r="C953" s="57" t="s">
        <v>278</v>
      </c>
      <c r="D953" s="57" t="s">
        <v>5030</v>
      </c>
      <c r="E953" s="57" t="s">
        <v>5432</v>
      </c>
      <c r="F953" s="57" t="s">
        <v>5412</v>
      </c>
      <c r="G953" s="57" t="s">
        <v>5413</v>
      </c>
      <c r="H953" s="57" t="s">
        <v>4961</v>
      </c>
      <c r="I953" s="57" t="n">
        <v>429</v>
      </c>
      <c r="J953" s="57" t="n">
        <v>429</v>
      </c>
      <c r="K953" s="57" t="s">
        <v>4838</v>
      </c>
      <c r="L953" s="57" t="s">
        <v>281</v>
      </c>
      <c r="M953" s="58" t="n">
        <v>4.41934395583778</v>
      </c>
    </row>
    <row r="954" customFormat="false" ht="15" hidden="false" customHeight="true" outlineLevel="0" collapsed="false">
      <c r="B954" s="57" t="s">
        <v>4711</v>
      </c>
      <c r="C954" s="57" t="s">
        <v>278</v>
      </c>
      <c r="D954" s="57" t="s">
        <v>5030</v>
      </c>
      <c r="E954" s="57" t="s">
        <v>5432</v>
      </c>
      <c r="F954" s="57" t="s">
        <v>5412</v>
      </c>
      <c r="G954" s="57" t="s">
        <v>5413</v>
      </c>
      <c r="H954" s="57" t="s">
        <v>4961</v>
      </c>
      <c r="I954" s="57" t="n">
        <v>429</v>
      </c>
      <c r="J954" s="57" t="n">
        <v>429</v>
      </c>
      <c r="K954" s="57" t="s">
        <v>4838</v>
      </c>
      <c r="L954" s="57" t="s">
        <v>5414</v>
      </c>
      <c r="M954" s="58" t="n">
        <v>4.45266908718803</v>
      </c>
    </row>
    <row r="955" customFormat="false" ht="15" hidden="false" customHeight="true" outlineLevel="0" collapsed="false">
      <c r="B955" s="57" t="s">
        <v>4711</v>
      </c>
      <c r="C955" s="57" t="s">
        <v>278</v>
      </c>
      <c r="D955" s="57" t="s">
        <v>5030</v>
      </c>
      <c r="E955" s="57" t="s">
        <v>5432</v>
      </c>
      <c r="F955" s="57" t="s">
        <v>5412</v>
      </c>
      <c r="G955" s="57" t="s">
        <v>5413</v>
      </c>
      <c r="H955" s="57" t="s">
        <v>4961</v>
      </c>
      <c r="I955" s="57" t="n">
        <v>429</v>
      </c>
      <c r="J955" s="57" t="n">
        <v>429</v>
      </c>
      <c r="K955" s="57" t="s">
        <v>4838</v>
      </c>
      <c r="L955" s="57" t="s">
        <v>5438</v>
      </c>
      <c r="M955" s="58" t="n">
        <v>4.32874508373962</v>
      </c>
    </row>
    <row r="956" customFormat="false" ht="15" hidden="false" customHeight="true" outlineLevel="0" collapsed="false">
      <c r="B956" s="57" t="s">
        <v>4711</v>
      </c>
      <c r="C956" s="57" t="s">
        <v>278</v>
      </c>
      <c r="D956" s="57" t="s">
        <v>5030</v>
      </c>
      <c r="E956" s="57" t="s">
        <v>5432</v>
      </c>
      <c r="F956" s="57" t="s">
        <v>5412</v>
      </c>
      <c r="G956" s="57" t="s">
        <v>5413</v>
      </c>
      <c r="H956" s="57" t="s">
        <v>4961</v>
      </c>
      <c r="I956" s="57" t="n">
        <v>509</v>
      </c>
      <c r="J956" s="57" t="n">
        <v>509</v>
      </c>
      <c r="K956" s="57" t="s">
        <v>261</v>
      </c>
      <c r="L956" s="57" t="s">
        <v>5414</v>
      </c>
      <c r="M956" s="58" t="n">
        <v>4.28210100301243</v>
      </c>
    </row>
    <row r="957" customFormat="false" ht="15" hidden="false" customHeight="true" outlineLevel="0" collapsed="false">
      <c r="B957" s="57" t="s">
        <v>4711</v>
      </c>
      <c r="C957" s="57" t="s">
        <v>278</v>
      </c>
      <c r="D957" s="57" t="s">
        <v>5016</v>
      </c>
      <c r="E957" s="57" t="s">
        <v>5432</v>
      </c>
      <c r="F957" s="57" t="s">
        <v>5412</v>
      </c>
      <c r="G957" s="57" t="s">
        <v>5413</v>
      </c>
      <c r="H957" s="57" t="s">
        <v>4961</v>
      </c>
      <c r="I957" s="57" t="n">
        <v>95</v>
      </c>
      <c r="J957" s="57" t="n">
        <v>95</v>
      </c>
      <c r="K957" s="57" t="s">
        <v>261</v>
      </c>
      <c r="L957" s="57" t="s">
        <v>5414</v>
      </c>
      <c r="M957" s="58" t="n">
        <v>4.4726665424554</v>
      </c>
    </row>
    <row r="958" customFormat="false" ht="15" hidden="false" customHeight="true" outlineLevel="0" collapsed="false">
      <c r="B958" s="57" t="s">
        <v>4711</v>
      </c>
      <c r="C958" s="57" t="s">
        <v>278</v>
      </c>
      <c r="D958" s="57" t="s">
        <v>5016</v>
      </c>
      <c r="E958" s="57" t="s">
        <v>5432</v>
      </c>
      <c r="F958" s="57" t="s">
        <v>5412</v>
      </c>
      <c r="G958" s="57" t="s">
        <v>5413</v>
      </c>
      <c r="H958" s="57" t="s">
        <v>4961</v>
      </c>
      <c r="I958" s="57" t="n">
        <v>428</v>
      </c>
      <c r="J958" s="57" t="n">
        <v>428</v>
      </c>
      <c r="K958" s="57" t="s">
        <v>4885</v>
      </c>
      <c r="L958" s="57" t="s">
        <v>5441</v>
      </c>
      <c r="M958" s="58" t="n">
        <v>3.61955093899782</v>
      </c>
    </row>
    <row r="959" customFormat="false" ht="15" hidden="false" customHeight="true" outlineLevel="0" collapsed="false">
      <c r="B959" s="57" t="s">
        <v>4711</v>
      </c>
      <c r="C959" s="57" t="s">
        <v>278</v>
      </c>
      <c r="D959" s="57" t="s">
        <v>5016</v>
      </c>
      <c r="E959" s="57" t="s">
        <v>5432</v>
      </c>
      <c r="F959" s="57" t="s">
        <v>5412</v>
      </c>
      <c r="G959" s="57" t="s">
        <v>5413</v>
      </c>
      <c r="H959" s="57" t="s">
        <v>4961</v>
      </c>
      <c r="I959" s="57" t="n">
        <v>428</v>
      </c>
      <c r="J959" s="57" t="n">
        <v>428</v>
      </c>
      <c r="K959" s="57" t="s">
        <v>4885</v>
      </c>
      <c r="L959" s="57" t="s">
        <v>5444</v>
      </c>
      <c r="M959" s="58" t="n">
        <v>3.68320974151624</v>
      </c>
    </row>
    <row r="960" customFormat="false" ht="15" hidden="false" customHeight="true" outlineLevel="0" collapsed="false">
      <c r="B960" s="57" t="s">
        <v>4711</v>
      </c>
      <c r="C960" s="57" t="s">
        <v>278</v>
      </c>
      <c r="D960" s="57" t="s">
        <v>5016</v>
      </c>
      <c r="E960" s="57" t="s">
        <v>5432</v>
      </c>
      <c r="F960" s="57" t="s">
        <v>5412</v>
      </c>
      <c r="G960" s="57" t="s">
        <v>5413</v>
      </c>
      <c r="H960" s="57" t="s">
        <v>4961</v>
      </c>
      <c r="I960" s="57" t="n">
        <v>428</v>
      </c>
      <c r="J960" s="57" t="n">
        <v>428</v>
      </c>
      <c r="K960" s="57" t="s">
        <v>4885</v>
      </c>
      <c r="L960" s="57" t="s">
        <v>5596</v>
      </c>
      <c r="M960" s="58" t="n">
        <v>3.85373974212065</v>
      </c>
    </row>
    <row r="961" customFormat="false" ht="15" hidden="false" customHeight="true" outlineLevel="0" collapsed="false">
      <c r="B961" s="57" t="s">
        <v>4711</v>
      </c>
      <c r="C961" s="57" t="s">
        <v>278</v>
      </c>
      <c r="D961" s="57" t="s">
        <v>5016</v>
      </c>
      <c r="E961" s="57" t="s">
        <v>5432</v>
      </c>
      <c r="F961" s="57" t="s">
        <v>5412</v>
      </c>
      <c r="G961" s="57" t="s">
        <v>5413</v>
      </c>
      <c r="H961" s="57" t="s">
        <v>4961</v>
      </c>
      <c r="I961" s="57" t="n">
        <v>428</v>
      </c>
      <c r="J961" s="57" t="n">
        <v>428</v>
      </c>
      <c r="K961" s="57" t="s">
        <v>4885</v>
      </c>
      <c r="L961" s="57" t="s">
        <v>5442</v>
      </c>
      <c r="M961" s="58" t="n">
        <v>2.96276863760909</v>
      </c>
    </row>
    <row r="962" customFormat="false" ht="15" hidden="false" customHeight="true" outlineLevel="0" collapsed="false">
      <c r="B962" s="57" t="s">
        <v>4711</v>
      </c>
      <c r="C962" s="57" t="s">
        <v>278</v>
      </c>
      <c r="D962" s="57" t="s">
        <v>5016</v>
      </c>
      <c r="E962" s="57" t="s">
        <v>5432</v>
      </c>
      <c r="F962" s="57" t="s">
        <v>5412</v>
      </c>
      <c r="G962" s="57" t="s">
        <v>5413</v>
      </c>
      <c r="H962" s="57" t="s">
        <v>4961</v>
      </c>
      <c r="I962" s="57" t="n">
        <v>428</v>
      </c>
      <c r="J962" s="57" t="n">
        <v>428</v>
      </c>
      <c r="K962" s="57" t="s">
        <v>4885</v>
      </c>
      <c r="L962" s="57" t="s">
        <v>5597</v>
      </c>
      <c r="M962" s="58" t="n">
        <v>4.49436547245549</v>
      </c>
    </row>
    <row r="963" customFormat="false" ht="15" hidden="false" customHeight="true" outlineLevel="0" collapsed="false">
      <c r="B963" s="57" t="s">
        <v>4711</v>
      </c>
      <c r="C963" s="57" t="s">
        <v>278</v>
      </c>
      <c r="D963" s="57" t="s">
        <v>5016</v>
      </c>
      <c r="E963" s="57" t="s">
        <v>5432</v>
      </c>
      <c r="F963" s="57" t="s">
        <v>5412</v>
      </c>
      <c r="G963" s="57" t="s">
        <v>5413</v>
      </c>
      <c r="H963" s="57" t="s">
        <v>4961</v>
      </c>
      <c r="I963" s="57" t="n">
        <v>428</v>
      </c>
      <c r="J963" s="57" t="n">
        <v>428</v>
      </c>
      <c r="K963" s="57" t="s">
        <v>4885</v>
      </c>
      <c r="L963" s="57" t="s">
        <v>5562</v>
      </c>
      <c r="M963" s="58" t="n">
        <v>3.90143742741058</v>
      </c>
    </row>
    <row r="964" customFormat="false" ht="15" hidden="false" customHeight="true" outlineLevel="0" collapsed="false">
      <c r="B964" s="57" t="s">
        <v>4711</v>
      </c>
      <c r="C964" s="57" t="s">
        <v>278</v>
      </c>
      <c r="D964" s="57" t="s">
        <v>5016</v>
      </c>
      <c r="E964" s="57" t="s">
        <v>5432</v>
      </c>
      <c r="F964" s="57" t="s">
        <v>5412</v>
      </c>
      <c r="G964" s="57" t="s">
        <v>5413</v>
      </c>
      <c r="H964" s="57" t="s">
        <v>4961</v>
      </c>
      <c r="I964" s="57" t="n">
        <v>429</v>
      </c>
      <c r="J964" s="57" t="n">
        <v>429</v>
      </c>
      <c r="K964" s="57" t="s">
        <v>4838</v>
      </c>
      <c r="L964" s="57" t="s">
        <v>281</v>
      </c>
      <c r="M964" s="58" t="n">
        <v>3.36810762892164</v>
      </c>
    </row>
    <row r="965" customFormat="false" ht="15" hidden="false" customHeight="true" outlineLevel="0" collapsed="false">
      <c r="B965" s="57" t="s">
        <v>4711</v>
      </c>
      <c r="C965" s="57" t="s">
        <v>278</v>
      </c>
      <c r="D965" s="57" t="s">
        <v>5016</v>
      </c>
      <c r="E965" s="57" t="s">
        <v>5432</v>
      </c>
      <c r="F965" s="57" t="s">
        <v>5412</v>
      </c>
      <c r="G965" s="57" t="s">
        <v>5413</v>
      </c>
      <c r="H965" s="57" t="s">
        <v>4961</v>
      </c>
      <c r="I965" s="57" t="n">
        <v>429</v>
      </c>
      <c r="J965" s="57" t="n">
        <v>429</v>
      </c>
      <c r="K965" s="57" t="s">
        <v>4838</v>
      </c>
      <c r="L965" s="57" t="s">
        <v>5414</v>
      </c>
      <c r="M965" s="58" t="n">
        <v>3.1266298149925</v>
      </c>
    </row>
    <row r="966" customFormat="false" ht="15" hidden="false" customHeight="true" outlineLevel="0" collapsed="false">
      <c r="B966" s="57" t="s">
        <v>4711</v>
      </c>
      <c r="C966" s="57" t="s">
        <v>278</v>
      </c>
      <c r="D966" s="57" t="s">
        <v>5016</v>
      </c>
      <c r="E966" s="57" t="s">
        <v>5432</v>
      </c>
      <c r="F966" s="57" t="s">
        <v>5412</v>
      </c>
      <c r="G966" s="57" t="s">
        <v>5413</v>
      </c>
      <c r="H966" s="57" t="s">
        <v>4961</v>
      </c>
      <c r="I966" s="57" t="n">
        <v>429</v>
      </c>
      <c r="J966" s="57" t="n">
        <v>429</v>
      </c>
      <c r="K966" s="57" t="s">
        <v>4838</v>
      </c>
      <c r="L966" s="57" t="s">
        <v>5438</v>
      </c>
      <c r="M966" s="58" t="n">
        <v>3.68858916118345</v>
      </c>
    </row>
    <row r="967" customFormat="false" ht="15" hidden="false" customHeight="true" outlineLevel="0" collapsed="false">
      <c r="B967" s="57" t="s">
        <v>4711</v>
      </c>
      <c r="C967" s="57" t="s">
        <v>278</v>
      </c>
      <c r="D967" s="57" t="s">
        <v>5016</v>
      </c>
      <c r="E967" s="57" t="s">
        <v>5432</v>
      </c>
      <c r="F967" s="57" t="s">
        <v>350</v>
      </c>
      <c r="G967" s="57" t="s">
        <v>282</v>
      </c>
      <c r="H967" s="57" t="s">
        <v>4954</v>
      </c>
      <c r="I967" s="57" t="n">
        <v>10</v>
      </c>
      <c r="J967" s="57" t="n">
        <v>10</v>
      </c>
      <c r="K967" s="57" t="s">
        <v>5421</v>
      </c>
      <c r="L967" s="57" t="s">
        <v>5231</v>
      </c>
      <c r="M967" s="58" t="n">
        <v>4.2073926605441</v>
      </c>
    </row>
    <row r="968" customFormat="false" ht="15" hidden="false" customHeight="true" outlineLevel="0" collapsed="false">
      <c r="B968" s="57" t="s">
        <v>4711</v>
      </c>
      <c r="C968" s="57" t="s">
        <v>309</v>
      </c>
      <c r="D968" s="57" t="s">
        <v>4795</v>
      </c>
      <c r="E968" s="57" t="s">
        <v>5418</v>
      </c>
      <c r="F968" s="57" t="s">
        <v>5455</v>
      </c>
      <c r="G968" s="57" t="s">
        <v>5413</v>
      </c>
      <c r="H968" s="57" t="s">
        <v>252</v>
      </c>
      <c r="I968" s="57" t="n">
        <v>4220</v>
      </c>
      <c r="J968" s="57" t="n">
        <v>4220</v>
      </c>
      <c r="K968" s="57" t="s">
        <v>252</v>
      </c>
      <c r="L968" s="57" t="s">
        <v>281</v>
      </c>
      <c r="M968" s="58" t="n">
        <v>4.11402309181657</v>
      </c>
    </row>
    <row r="969" customFormat="false" ht="15" hidden="false" customHeight="true" outlineLevel="0" collapsed="false">
      <c r="B969" s="57" t="s">
        <v>4711</v>
      </c>
      <c r="C969" s="57" t="s">
        <v>309</v>
      </c>
      <c r="D969" s="57" t="s">
        <v>4795</v>
      </c>
      <c r="E969" s="57" t="s">
        <v>5418</v>
      </c>
      <c r="F969" s="57" t="s">
        <v>5455</v>
      </c>
      <c r="G969" s="57" t="s">
        <v>5413</v>
      </c>
      <c r="H969" s="57" t="s">
        <v>252</v>
      </c>
      <c r="I969" s="57" t="n">
        <v>4220</v>
      </c>
      <c r="J969" s="57" t="n">
        <v>4220</v>
      </c>
      <c r="K969" s="57" t="s">
        <v>252</v>
      </c>
      <c r="L969" s="57" t="s">
        <v>5414</v>
      </c>
      <c r="M969" s="58" t="n">
        <v>4.47143321542434</v>
      </c>
    </row>
    <row r="970" customFormat="false" ht="15" hidden="false" customHeight="true" outlineLevel="0" collapsed="false">
      <c r="B970" s="57" t="s">
        <v>4711</v>
      </c>
      <c r="C970" s="57" t="s">
        <v>309</v>
      </c>
      <c r="D970" s="57" t="s">
        <v>4795</v>
      </c>
      <c r="E970" s="57" t="s">
        <v>5418</v>
      </c>
      <c r="F970" s="57" t="s">
        <v>5455</v>
      </c>
      <c r="G970" s="57" t="s">
        <v>5413</v>
      </c>
      <c r="H970" s="57" t="s">
        <v>252</v>
      </c>
      <c r="I970" s="57" t="n">
        <v>4220</v>
      </c>
      <c r="J970" s="57" t="n">
        <v>4220</v>
      </c>
      <c r="K970" s="57" t="s">
        <v>252</v>
      </c>
      <c r="L970" s="57" t="s">
        <v>5438</v>
      </c>
      <c r="M970" s="58" t="n">
        <v>2.85796675977871</v>
      </c>
    </row>
    <row r="971" customFormat="false" ht="15" hidden="false" customHeight="true" outlineLevel="0" collapsed="false">
      <c r="B971" s="57" t="s">
        <v>4711</v>
      </c>
      <c r="C971" s="57" t="s">
        <v>309</v>
      </c>
      <c r="D971" s="57" t="s">
        <v>4840</v>
      </c>
      <c r="E971" s="57" t="s">
        <v>5418</v>
      </c>
      <c r="F971" s="57" t="s">
        <v>5455</v>
      </c>
      <c r="G971" s="57" t="s">
        <v>5413</v>
      </c>
      <c r="H971" s="57" t="s">
        <v>252</v>
      </c>
      <c r="I971" s="57" t="n">
        <v>4219</v>
      </c>
      <c r="J971" s="57" t="n">
        <v>4219</v>
      </c>
      <c r="K971" s="57" t="s">
        <v>252</v>
      </c>
      <c r="L971" s="57" t="s">
        <v>281</v>
      </c>
      <c r="M971" s="58" t="n">
        <v>4.49239357136039</v>
      </c>
    </row>
    <row r="972" customFormat="false" ht="15" hidden="false" customHeight="true" outlineLevel="0" collapsed="false">
      <c r="B972" s="57" t="s">
        <v>4711</v>
      </c>
      <c r="C972" s="57" t="s">
        <v>309</v>
      </c>
      <c r="D972" s="57" t="s">
        <v>4840</v>
      </c>
      <c r="E972" s="57" t="s">
        <v>5418</v>
      </c>
      <c r="F972" s="57" t="s">
        <v>5455</v>
      </c>
      <c r="G972" s="57" t="s">
        <v>5413</v>
      </c>
      <c r="H972" s="57" t="s">
        <v>252</v>
      </c>
      <c r="I972" s="57" t="n">
        <v>4219</v>
      </c>
      <c r="J972" s="57" t="n">
        <v>4219</v>
      </c>
      <c r="K972" s="57" t="s">
        <v>252</v>
      </c>
      <c r="L972" s="57" t="s">
        <v>5414</v>
      </c>
      <c r="M972" s="58" t="n">
        <v>4.37377217056399</v>
      </c>
    </row>
    <row r="973" customFormat="false" ht="15" hidden="false" customHeight="true" outlineLevel="0" collapsed="false">
      <c r="B973" s="57" t="s">
        <v>4711</v>
      </c>
      <c r="C973" s="57" t="s">
        <v>309</v>
      </c>
      <c r="D973" s="57" t="s">
        <v>4840</v>
      </c>
      <c r="E973" s="57" t="s">
        <v>5418</v>
      </c>
      <c r="F973" s="57" t="s">
        <v>5455</v>
      </c>
      <c r="G973" s="57" t="s">
        <v>5413</v>
      </c>
      <c r="H973" s="57" t="s">
        <v>252</v>
      </c>
      <c r="I973" s="57" t="n">
        <v>4219</v>
      </c>
      <c r="J973" s="57" t="n">
        <v>4219</v>
      </c>
      <c r="K973" s="57" t="s">
        <v>252</v>
      </c>
      <c r="L973" s="57" t="s">
        <v>5438</v>
      </c>
      <c r="M973" s="58" t="n">
        <v>4.30304613035929</v>
      </c>
    </row>
    <row r="974" customFormat="false" ht="15" hidden="false" customHeight="true" outlineLevel="0" collapsed="false">
      <c r="B974" s="57" t="s">
        <v>4711</v>
      </c>
      <c r="C974" s="57" t="s">
        <v>309</v>
      </c>
      <c r="D974" s="57" t="s">
        <v>4840</v>
      </c>
      <c r="E974" s="57" t="s">
        <v>5418</v>
      </c>
      <c r="F974" s="57" t="s">
        <v>5455</v>
      </c>
      <c r="G974" s="57" t="s">
        <v>5413</v>
      </c>
      <c r="H974" s="57" t="s">
        <v>252</v>
      </c>
      <c r="I974" s="57" t="n">
        <v>4219</v>
      </c>
      <c r="J974" s="57" t="n">
        <v>4219</v>
      </c>
      <c r="K974" s="57" t="s">
        <v>252</v>
      </c>
      <c r="L974" s="57" t="s">
        <v>5419</v>
      </c>
      <c r="M974" s="58" t="n">
        <v>4.22948389286449</v>
      </c>
    </row>
    <row r="975" customFormat="false" ht="15" hidden="false" customHeight="true" outlineLevel="0" collapsed="false">
      <c r="B975" s="57" t="s">
        <v>4711</v>
      </c>
      <c r="C975" s="57" t="s">
        <v>309</v>
      </c>
      <c r="D975" s="57" t="s">
        <v>4840</v>
      </c>
      <c r="E975" s="57" t="s">
        <v>5418</v>
      </c>
      <c r="F975" s="57" t="s">
        <v>5455</v>
      </c>
      <c r="G975" s="57" t="s">
        <v>5413</v>
      </c>
      <c r="H975" s="57" t="s">
        <v>252</v>
      </c>
      <c r="I975" s="57" t="n">
        <v>4220</v>
      </c>
      <c r="J975" s="57" t="n">
        <v>4220</v>
      </c>
      <c r="K975" s="57" t="s">
        <v>252</v>
      </c>
      <c r="L975" s="57" t="s">
        <v>5438</v>
      </c>
      <c r="M975" s="58" t="n">
        <v>3.69445151544852</v>
      </c>
    </row>
    <row r="976" customFormat="false" ht="15" hidden="false" customHeight="true" outlineLevel="0" collapsed="false">
      <c r="B976" s="57" t="s">
        <v>4711</v>
      </c>
      <c r="C976" s="57" t="s">
        <v>309</v>
      </c>
      <c r="D976" s="57" t="s">
        <v>5028</v>
      </c>
      <c r="E976" s="57" t="s">
        <v>5418</v>
      </c>
      <c r="F976" s="57" t="s">
        <v>5455</v>
      </c>
      <c r="G976" s="57" t="s">
        <v>5413</v>
      </c>
      <c r="H976" s="57" t="s">
        <v>252</v>
      </c>
      <c r="I976" s="57" t="n">
        <v>4219</v>
      </c>
      <c r="J976" s="57" t="n">
        <v>4219</v>
      </c>
      <c r="K976" s="57" t="s">
        <v>252</v>
      </c>
      <c r="L976" s="57" t="s">
        <v>5414</v>
      </c>
      <c r="M976" s="58" t="n">
        <v>4.43215094508296</v>
      </c>
    </row>
    <row r="977" customFormat="false" ht="15" hidden="false" customHeight="true" outlineLevel="0" collapsed="false">
      <c r="B977" s="57" t="s">
        <v>4711</v>
      </c>
      <c r="C977" s="57" t="s">
        <v>309</v>
      </c>
      <c r="D977" s="57" t="s">
        <v>5028</v>
      </c>
      <c r="E977" s="57" t="s">
        <v>5418</v>
      </c>
      <c r="F977" s="57" t="s">
        <v>5455</v>
      </c>
      <c r="G977" s="57" t="s">
        <v>5413</v>
      </c>
      <c r="H977" s="57" t="s">
        <v>252</v>
      </c>
      <c r="I977" s="57" t="n">
        <v>4220</v>
      </c>
      <c r="J977" s="57" t="n">
        <v>4220</v>
      </c>
      <c r="K977" s="57" t="s">
        <v>252</v>
      </c>
      <c r="L977" s="57" t="s">
        <v>5438</v>
      </c>
      <c r="M977" s="58" t="n">
        <v>4.30034754409453</v>
      </c>
    </row>
    <row r="978" customFormat="false" ht="15" hidden="false" customHeight="true" outlineLevel="0" collapsed="false">
      <c r="B978" s="57" t="s">
        <v>4711</v>
      </c>
      <c r="C978" s="57" t="s">
        <v>309</v>
      </c>
      <c r="D978" s="57" t="s">
        <v>5485</v>
      </c>
      <c r="E978" s="57" t="s">
        <v>5418</v>
      </c>
      <c r="F978" s="57" t="s">
        <v>5455</v>
      </c>
      <c r="G978" s="57" t="s">
        <v>5413</v>
      </c>
      <c r="H978" s="57" t="s">
        <v>252</v>
      </c>
      <c r="I978" s="57" t="n">
        <v>4219</v>
      </c>
      <c r="J978" s="57" t="n">
        <v>4219</v>
      </c>
      <c r="K978" s="57" t="s">
        <v>252</v>
      </c>
      <c r="L978" s="57" t="s">
        <v>5414</v>
      </c>
      <c r="M978" s="58" t="n">
        <v>3.6160102322864</v>
      </c>
    </row>
    <row r="979" customFormat="false" ht="15" hidden="false" customHeight="true" outlineLevel="0" collapsed="false">
      <c r="B979" s="57" t="s">
        <v>4721</v>
      </c>
      <c r="C979" s="57" t="s">
        <v>265</v>
      </c>
      <c r="D979" s="57" t="s">
        <v>4795</v>
      </c>
      <c r="E979" s="57" t="s">
        <v>5411</v>
      </c>
      <c r="F979" s="57" t="s">
        <v>5412</v>
      </c>
      <c r="G979" s="57" t="s">
        <v>5413</v>
      </c>
      <c r="H979" s="57" t="s">
        <v>5028</v>
      </c>
      <c r="I979" s="57" t="n">
        <v>671</v>
      </c>
      <c r="J979" s="57" t="n">
        <v>671</v>
      </c>
      <c r="K979" s="57" t="s">
        <v>252</v>
      </c>
      <c r="L979" s="57" t="s">
        <v>5463</v>
      </c>
      <c r="M979" s="58" t="n">
        <v>4.16103478608387</v>
      </c>
    </row>
    <row r="980" customFormat="false" ht="15" hidden="false" customHeight="true" outlineLevel="0" collapsed="false">
      <c r="B980" s="57" t="s">
        <v>4721</v>
      </c>
      <c r="C980" s="57" t="s">
        <v>265</v>
      </c>
      <c r="D980" s="57" t="s">
        <v>4795</v>
      </c>
      <c r="E980" s="57" t="s">
        <v>5411</v>
      </c>
      <c r="F980" s="57" t="s">
        <v>5412</v>
      </c>
      <c r="G980" s="57" t="s">
        <v>5413</v>
      </c>
      <c r="H980" s="57" t="s">
        <v>5028</v>
      </c>
      <c r="I980" s="57" t="n">
        <v>1089</v>
      </c>
      <c r="J980" s="57" t="n">
        <v>1089</v>
      </c>
      <c r="K980" s="57" t="s">
        <v>261</v>
      </c>
      <c r="L980" s="57" t="s">
        <v>5484</v>
      </c>
      <c r="M980" s="58" t="n">
        <v>3.683172601128</v>
      </c>
    </row>
    <row r="981" customFormat="false" ht="15" hidden="false" customHeight="true" outlineLevel="0" collapsed="false">
      <c r="B981" s="57" t="s">
        <v>4721</v>
      </c>
      <c r="C981" s="57" t="s">
        <v>265</v>
      </c>
      <c r="D981" s="57" t="s">
        <v>4795</v>
      </c>
      <c r="E981" s="57" t="s">
        <v>5411</v>
      </c>
      <c r="F981" s="57" t="s">
        <v>5412</v>
      </c>
      <c r="G981" s="57" t="s">
        <v>5413</v>
      </c>
      <c r="H981" s="57" t="s">
        <v>5028</v>
      </c>
      <c r="I981" s="57" t="n">
        <v>1160</v>
      </c>
      <c r="J981" s="57" t="n">
        <v>1160</v>
      </c>
      <c r="K981" s="57" t="s">
        <v>4885</v>
      </c>
      <c r="L981" s="57" t="s">
        <v>5433</v>
      </c>
      <c r="M981" s="58" t="n">
        <v>4.26916874650089</v>
      </c>
    </row>
    <row r="982" customFormat="false" ht="15" hidden="false" customHeight="true" outlineLevel="0" collapsed="false">
      <c r="B982" s="57" t="s">
        <v>4721</v>
      </c>
      <c r="C982" s="57" t="s">
        <v>265</v>
      </c>
      <c r="D982" s="57" t="s">
        <v>4795</v>
      </c>
      <c r="E982" s="57" t="s">
        <v>5411</v>
      </c>
      <c r="F982" s="57" t="s">
        <v>5412</v>
      </c>
      <c r="G982" s="57" t="s">
        <v>5413</v>
      </c>
      <c r="H982" s="57" t="s">
        <v>5028</v>
      </c>
      <c r="I982" s="57" t="n">
        <v>1160</v>
      </c>
      <c r="J982" s="57" t="n">
        <v>1160</v>
      </c>
      <c r="K982" s="57" t="s">
        <v>4885</v>
      </c>
      <c r="L982" s="57" t="s">
        <v>5026</v>
      </c>
      <c r="M982" s="58" t="n">
        <v>4.07310411691134</v>
      </c>
    </row>
    <row r="983" customFormat="false" ht="15" hidden="false" customHeight="true" outlineLevel="0" collapsed="false">
      <c r="B983" s="57" t="s">
        <v>4721</v>
      </c>
      <c r="C983" s="57" t="s">
        <v>265</v>
      </c>
      <c r="D983" s="57" t="s">
        <v>4795</v>
      </c>
      <c r="E983" s="57" t="s">
        <v>5411</v>
      </c>
      <c r="F983" s="57" t="s">
        <v>5412</v>
      </c>
      <c r="G983" s="57" t="s">
        <v>5413</v>
      </c>
      <c r="H983" s="57" t="s">
        <v>5028</v>
      </c>
      <c r="I983" s="57" t="n">
        <v>1160</v>
      </c>
      <c r="J983" s="57" t="n">
        <v>1160</v>
      </c>
      <c r="K983" s="57" t="s">
        <v>4885</v>
      </c>
      <c r="L983" s="57" t="s">
        <v>5435</v>
      </c>
      <c r="M983" s="58" t="n">
        <v>3.36332177952094</v>
      </c>
    </row>
    <row r="984" customFormat="false" ht="15" hidden="false" customHeight="true" outlineLevel="0" collapsed="false">
      <c r="B984" s="57" t="s">
        <v>4721</v>
      </c>
      <c r="C984" s="57" t="s">
        <v>265</v>
      </c>
      <c r="D984" s="57" t="s">
        <v>4795</v>
      </c>
      <c r="E984" s="57" t="s">
        <v>5411</v>
      </c>
      <c r="F984" s="57" t="s">
        <v>5412</v>
      </c>
      <c r="G984" s="57" t="s">
        <v>5413</v>
      </c>
      <c r="H984" s="57" t="s">
        <v>5028</v>
      </c>
      <c r="I984" s="57" t="n">
        <v>1161</v>
      </c>
      <c r="J984" s="57" t="n">
        <v>1161</v>
      </c>
      <c r="K984" s="57" t="s">
        <v>4885</v>
      </c>
      <c r="L984" s="57" t="s">
        <v>5026</v>
      </c>
      <c r="M984" s="58" t="n">
        <v>4.03411998592011</v>
      </c>
    </row>
    <row r="985" customFormat="false" ht="15" hidden="false" customHeight="true" outlineLevel="0" collapsed="false">
      <c r="B985" s="57" t="s">
        <v>4721</v>
      </c>
      <c r="C985" s="57" t="s">
        <v>265</v>
      </c>
      <c r="D985" s="57" t="s">
        <v>4795</v>
      </c>
      <c r="E985" s="57" t="s">
        <v>5411</v>
      </c>
      <c r="F985" s="57" t="s">
        <v>5412</v>
      </c>
      <c r="G985" s="57" t="s">
        <v>5413</v>
      </c>
      <c r="H985" s="57" t="s">
        <v>5028</v>
      </c>
      <c r="I985" s="57" t="n">
        <v>1161</v>
      </c>
      <c r="J985" s="57" t="n">
        <v>1161</v>
      </c>
      <c r="K985" s="57" t="s">
        <v>4885</v>
      </c>
      <c r="L985" s="57" t="s">
        <v>5435</v>
      </c>
      <c r="M985" s="58" t="n">
        <v>2.93330507779194</v>
      </c>
    </row>
    <row r="986" customFormat="false" ht="15" hidden="false" customHeight="true" outlineLevel="0" collapsed="false">
      <c r="B986" s="57" t="s">
        <v>4721</v>
      </c>
      <c r="C986" s="57" t="s">
        <v>265</v>
      </c>
      <c r="D986" s="57" t="s">
        <v>4840</v>
      </c>
      <c r="E986" s="57" t="s">
        <v>5411</v>
      </c>
      <c r="F986" s="57" t="s">
        <v>5412</v>
      </c>
      <c r="G986" s="57" t="s">
        <v>5413</v>
      </c>
      <c r="H986" s="57" t="s">
        <v>5028</v>
      </c>
      <c r="I986" s="57" t="n">
        <v>1160</v>
      </c>
      <c r="J986" s="57" t="n">
        <v>1160</v>
      </c>
      <c r="K986" s="57" t="s">
        <v>4885</v>
      </c>
      <c r="L986" s="57" t="s">
        <v>5026</v>
      </c>
      <c r="M986" s="58" t="n">
        <v>4.07757415367275</v>
      </c>
    </row>
    <row r="987" customFormat="false" ht="15" hidden="false" customHeight="true" outlineLevel="0" collapsed="false">
      <c r="B987" s="57" t="s">
        <v>4721</v>
      </c>
      <c r="C987" s="57" t="s">
        <v>265</v>
      </c>
      <c r="D987" s="57" t="s">
        <v>4840</v>
      </c>
      <c r="E987" s="57" t="s">
        <v>5411</v>
      </c>
      <c r="F987" s="57" t="s">
        <v>5412</v>
      </c>
      <c r="G987" s="57" t="s">
        <v>5413</v>
      </c>
      <c r="H987" s="57" t="s">
        <v>5028</v>
      </c>
      <c r="I987" s="57" t="n">
        <v>1160</v>
      </c>
      <c r="J987" s="57" t="n">
        <v>1160</v>
      </c>
      <c r="K987" s="57" t="s">
        <v>4885</v>
      </c>
      <c r="L987" s="57" t="s">
        <v>5435</v>
      </c>
      <c r="M987" s="58" t="n">
        <v>3.28182065635829</v>
      </c>
    </row>
    <row r="988" customFormat="false" ht="15" hidden="false" customHeight="true" outlineLevel="0" collapsed="false">
      <c r="B988" s="57" t="s">
        <v>4721</v>
      </c>
      <c r="C988" s="57" t="s">
        <v>265</v>
      </c>
      <c r="D988" s="57" t="s">
        <v>4840</v>
      </c>
      <c r="E988" s="57" t="s">
        <v>5411</v>
      </c>
      <c r="F988" s="57" t="s">
        <v>5412</v>
      </c>
      <c r="G988" s="57" t="s">
        <v>5413</v>
      </c>
      <c r="H988" s="57" t="s">
        <v>5028</v>
      </c>
      <c r="I988" s="57" t="n">
        <v>1161</v>
      </c>
      <c r="J988" s="57" t="n">
        <v>1161</v>
      </c>
      <c r="K988" s="57" t="s">
        <v>4885</v>
      </c>
      <c r="L988" s="57" t="s">
        <v>5435</v>
      </c>
      <c r="M988" s="58" t="n">
        <v>4.05220187987962</v>
      </c>
    </row>
    <row r="989" customFormat="false" ht="15" hidden="false" customHeight="true" outlineLevel="0" collapsed="false">
      <c r="B989" s="57" t="s">
        <v>4721</v>
      </c>
      <c r="C989" s="57" t="s">
        <v>265</v>
      </c>
      <c r="D989" s="57" t="s">
        <v>4838</v>
      </c>
      <c r="E989" s="57" t="s">
        <v>5411</v>
      </c>
      <c r="F989" s="57" t="s">
        <v>5412</v>
      </c>
      <c r="G989" s="57" t="s">
        <v>5413</v>
      </c>
      <c r="H989" s="57" t="s">
        <v>5028</v>
      </c>
      <c r="I989" s="57" t="n">
        <v>1160</v>
      </c>
      <c r="J989" s="57" t="n">
        <v>1160</v>
      </c>
      <c r="K989" s="57" t="s">
        <v>4885</v>
      </c>
      <c r="L989" s="57" t="s">
        <v>5026</v>
      </c>
      <c r="M989" s="58" t="n">
        <v>4.05470012480579</v>
      </c>
    </row>
    <row r="990" customFormat="false" ht="15" hidden="false" customHeight="true" outlineLevel="0" collapsed="false">
      <c r="B990" s="57" t="s">
        <v>4721</v>
      </c>
      <c r="C990" s="57" t="s">
        <v>265</v>
      </c>
      <c r="D990" s="57" t="s">
        <v>4838</v>
      </c>
      <c r="E990" s="57" t="s">
        <v>5411</v>
      </c>
      <c r="F990" s="57" t="s">
        <v>5412</v>
      </c>
      <c r="G990" s="57" t="s">
        <v>5413</v>
      </c>
      <c r="H990" s="57" t="s">
        <v>5028</v>
      </c>
      <c r="I990" s="57" t="n">
        <v>1160</v>
      </c>
      <c r="J990" s="57" t="n">
        <v>1160</v>
      </c>
      <c r="K990" s="57" t="s">
        <v>4885</v>
      </c>
      <c r="L990" s="57" t="s">
        <v>5435</v>
      </c>
      <c r="M990" s="58" t="n">
        <v>3.64065367079868</v>
      </c>
    </row>
    <row r="991" customFormat="false" ht="15" hidden="false" customHeight="true" outlineLevel="0" collapsed="false">
      <c r="B991" s="57" t="s">
        <v>4721</v>
      </c>
      <c r="C991" s="57" t="s">
        <v>265</v>
      </c>
      <c r="D991" s="57" t="s">
        <v>4838</v>
      </c>
      <c r="E991" s="57" t="s">
        <v>5411</v>
      </c>
      <c r="F991" s="57" t="s">
        <v>5412</v>
      </c>
      <c r="G991" s="57" t="s">
        <v>5413</v>
      </c>
      <c r="H991" s="57" t="s">
        <v>5028</v>
      </c>
      <c r="I991" s="57" t="n">
        <v>1161</v>
      </c>
      <c r="J991" s="57" t="n">
        <v>1161</v>
      </c>
      <c r="K991" s="57" t="s">
        <v>4885</v>
      </c>
      <c r="L991" s="57" t="s">
        <v>5435</v>
      </c>
      <c r="M991" s="58" t="n">
        <v>4.0971248963511</v>
      </c>
    </row>
    <row r="992" customFormat="false" ht="15" hidden="false" customHeight="true" outlineLevel="0" collapsed="false">
      <c r="B992" s="57" t="s">
        <v>4721</v>
      </c>
      <c r="C992" s="57" t="s">
        <v>265</v>
      </c>
      <c r="D992" s="57" t="s">
        <v>4866</v>
      </c>
      <c r="E992" s="57" t="s">
        <v>5411</v>
      </c>
      <c r="F992" s="57" t="s">
        <v>5412</v>
      </c>
      <c r="G992" s="57" t="s">
        <v>5413</v>
      </c>
      <c r="H992" s="57" t="s">
        <v>5028</v>
      </c>
      <c r="I992" s="57" t="n">
        <v>1160</v>
      </c>
      <c r="J992" s="57" t="n">
        <v>1160</v>
      </c>
      <c r="K992" s="57" t="s">
        <v>4885</v>
      </c>
      <c r="L992" s="57" t="s">
        <v>5433</v>
      </c>
      <c r="M992" s="58" t="n">
        <v>4.07758979243866</v>
      </c>
    </row>
    <row r="993" customFormat="false" ht="15" hidden="false" customHeight="true" outlineLevel="0" collapsed="false">
      <c r="B993" s="57" t="s">
        <v>4721</v>
      </c>
      <c r="C993" s="57" t="s">
        <v>265</v>
      </c>
      <c r="D993" s="57" t="s">
        <v>4866</v>
      </c>
      <c r="E993" s="57" t="s">
        <v>5411</v>
      </c>
      <c r="F993" s="57" t="s">
        <v>5412</v>
      </c>
      <c r="G993" s="57" t="s">
        <v>5413</v>
      </c>
      <c r="H993" s="57" t="s">
        <v>5028</v>
      </c>
      <c r="I993" s="57" t="n">
        <v>1160</v>
      </c>
      <c r="J993" s="57" t="n">
        <v>1160</v>
      </c>
      <c r="K993" s="57" t="s">
        <v>4885</v>
      </c>
      <c r="L993" s="57" t="s">
        <v>5026</v>
      </c>
      <c r="M993" s="58" t="n">
        <v>3.74684811265416</v>
      </c>
    </row>
    <row r="994" customFormat="false" ht="15" hidden="false" customHeight="true" outlineLevel="0" collapsed="false">
      <c r="B994" s="57" t="s">
        <v>4721</v>
      </c>
      <c r="C994" s="57" t="s">
        <v>265</v>
      </c>
      <c r="D994" s="57" t="s">
        <v>4866</v>
      </c>
      <c r="E994" s="57" t="s">
        <v>5411</v>
      </c>
      <c r="F994" s="57" t="s">
        <v>5412</v>
      </c>
      <c r="G994" s="57" t="s">
        <v>5413</v>
      </c>
      <c r="H994" s="57" t="s">
        <v>5028</v>
      </c>
      <c r="I994" s="57" t="n">
        <v>1160</v>
      </c>
      <c r="J994" s="57" t="n">
        <v>1160</v>
      </c>
      <c r="K994" s="57" t="s">
        <v>4885</v>
      </c>
      <c r="L994" s="57" t="s">
        <v>5435</v>
      </c>
      <c r="M994" s="58" t="n">
        <v>3.67984981882411</v>
      </c>
    </row>
    <row r="995" customFormat="false" ht="15" hidden="false" customHeight="true" outlineLevel="0" collapsed="false">
      <c r="B995" s="57" t="s">
        <v>4721</v>
      </c>
      <c r="C995" s="57" t="s">
        <v>265</v>
      </c>
      <c r="D995" s="57" t="s">
        <v>4866</v>
      </c>
      <c r="E995" s="57" t="s">
        <v>5411</v>
      </c>
      <c r="F995" s="57" t="s">
        <v>5412</v>
      </c>
      <c r="G995" s="57" t="s">
        <v>5413</v>
      </c>
      <c r="H995" s="57" t="s">
        <v>5028</v>
      </c>
      <c r="I995" s="57" t="n">
        <v>1160</v>
      </c>
      <c r="J995" s="57" t="n">
        <v>1160</v>
      </c>
      <c r="K995" s="57" t="s">
        <v>4885</v>
      </c>
      <c r="L995" s="57" t="s">
        <v>5032</v>
      </c>
      <c r="M995" s="58" t="n">
        <v>4.21872876217468</v>
      </c>
    </row>
    <row r="996" customFormat="false" ht="15" hidden="false" customHeight="true" outlineLevel="0" collapsed="false">
      <c r="B996" s="57" t="s">
        <v>4721</v>
      </c>
      <c r="C996" s="57" t="s">
        <v>265</v>
      </c>
      <c r="D996" s="57" t="s">
        <v>4866</v>
      </c>
      <c r="E996" s="57" t="s">
        <v>5411</v>
      </c>
      <c r="F996" s="57" t="s">
        <v>5412</v>
      </c>
      <c r="G996" s="57" t="s">
        <v>5413</v>
      </c>
      <c r="H996" s="57" t="s">
        <v>5028</v>
      </c>
      <c r="I996" s="57" t="n">
        <v>1161</v>
      </c>
      <c r="J996" s="57" t="n">
        <v>1161</v>
      </c>
      <c r="K996" s="57" t="s">
        <v>4885</v>
      </c>
      <c r="L996" s="57" t="s">
        <v>5026</v>
      </c>
      <c r="M996" s="58" t="n">
        <v>3.82741062287546</v>
      </c>
    </row>
    <row r="997" customFormat="false" ht="15" hidden="false" customHeight="true" outlineLevel="0" collapsed="false">
      <c r="B997" s="57" t="s">
        <v>4721</v>
      </c>
      <c r="C997" s="57" t="s">
        <v>265</v>
      </c>
      <c r="D997" s="57" t="s">
        <v>4866</v>
      </c>
      <c r="E997" s="57" t="s">
        <v>5411</v>
      </c>
      <c r="F997" s="57" t="s">
        <v>5412</v>
      </c>
      <c r="G997" s="57" t="s">
        <v>5413</v>
      </c>
      <c r="H997" s="57" t="s">
        <v>5028</v>
      </c>
      <c r="I997" s="57" t="n">
        <v>1161</v>
      </c>
      <c r="J997" s="57" t="n">
        <v>1161</v>
      </c>
      <c r="K997" s="57" t="s">
        <v>4885</v>
      </c>
      <c r="L997" s="57" t="s">
        <v>5435</v>
      </c>
      <c r="M997" s="58" t="n">
        <v>3.36772170232338</v>
      </c>
    </row>
    <row r="998" customFormat="false" ht="15" hidden="false" customHeight="true" outlineLevel="0" collapsed="false">
      <c r="B998" s="57" t="s">
        <v>4721</v>
      </c>
      <c r="C998" s="57" t="s">
        <v>265</v>
      </c>
      <c r="D998" s="57" t="s">
        <v>4866</v>
      </c>
      <c r="E998" s="57" t="s">
        <v>5411</v>
      </c>
      <c r="F998" s="57" t="s">
        <v>5412</v>
      </c>
      <c r="G998" s="57" t="s">
        <v>5413</v>
      </c>
      <c r="H998" s="57" t="s">
        <v>5028</v>
      </c>
      <c r="I998" s="57" t="n">
        <v>1161</v>
      </c>
      <c r="J998" s="57" t="n">
        <v>1161</v>
      </c>
      <c r="K998" s="57" t="s">
        <v>4885</v>
      </c>
      <c r="L998" s="57" t="s">
        <v>5032</v>
      </c>
      <c r="M998" s="58" t="n">
        <v>3.57367697327278</v>
      </c>
    </row>
    <row r="999" customFormat="false" ht="15" hidden="false" customHeight="true" outlineLevel="0" collapsed="false">
      <c r="B999" s="57" t="s">
        <v>4721</v>
      </c>
      <c r="C999" s="57" t="s">
        <v>265</v>
      </c>
      <c r="D999" s="57" t="s">
        <v>4866</v>
      </c>
      <c r="E999" s="57" t="s">
        <v>5411</v>
      </c>
      <c r="F999" s="57" t="s">
        <v>5412</v>
      </c>
      <c r="G999" s="57" t="s">
        <v>5413</v>
      </c>
      <c r="H999" s="57" t="s">
        <v>5028</v>
      </c>
      <c r="I999" s="57" t="n">
        <v>1162</v>
      </c>
      <c r="J999" s="57" t="n">
        <v>1162</v>
      </c>
      <c r="K999" s="57" t="s">
        <v>4838</v>
      </c>
      <c r="L999" s="57" t="s">
        <v>4894</v>
      </c>
      <c r="M999" s="58" t="n">
        <v>4.25748982977062</v>
      </c>
    </row>
    <row r="1000" customFormat="false" ht="15" hidden="false" customHeight="true" outlineLevel="0" collapsed="false">
      <c r="B1000" s="57" t="s">
        <v>4721</v>
      </c>
      <c r="C1000" s="57" t="s">
        <v>316</v>
      </c>
      <c r="D1000" s="57" t="s">
        <v>4795</v>
      </c>
      <c r="E1000" s="57" t="s">
        <v>5418</v>
      </c>
      <c r="F1000" s="57" t="s">
        <v>5412</v>
      </c>
      <c r="G1000" s="57" t="s">
        <v>5413</v>
      </c>
      <c r="H1000" s="57" t="s">
        <v>5028</v>
      </c>
      <c r="I1000" s="57" t="n">
        <v>667</v>
      </c>
      <c r="J1000" s="57" t="n">
        <v>667</v>
      </c>
      <c r="K1000" s="57" t="s">
        <v>4885</v>
      </c>
      <c r="L1000" s="57" t="s">
        <v>5422</v>
      </c>
      <c r="M1000" s="58" t="n">
        <v>3.75557858425303</v>
      </c>
    </row>
    <row r="1001" customFormat="false" ht="15" hidden="false" customHeight="true" outlineLevel="0" collapsed="false">
      <c r="B1001" s="57" t="s">
        <v>4721</v>
      </c>
      <c r="C1001" s="57" t="s">
        <v>316</v>
      </c>
      <c r="D1001" s="57" t="s">
        <v>4795</v>
      </c>
      <c r="E1001" s="57" t="s">
        <v>5418</v>
      </c>
      <c r="F1001" s="57" t="s">
        <v>5412</v>
      </c>
      <c r="G1001" s="57" t="s">
        <v>5413</v>
      </c>
      <c r="H1001" s="57" t="s">
        <v>5028</v>
      </c>
      <c r="I1001" s="57" t="n">
        <v>1199</v>
      </c>
      <c r="J1001" s="57" t="n">
        <v>1199</v>
      </c>
      <c r="K1001" s="57" t="s">
        <v>252</v>
      </c>
      <c r="L1001" s="57" t="s">
        <v>281</v>
      </c>
      <c r="M1001" s="58" t="n">
        <v>4.23201020468997</v>
      </c>
    </row>
    <row r="1002" customFormat="false" ht="15" hidden="false" customHeight="true" outlineLevel="0" collapsed="false">
      <c r="B1002" s="57" t="s">
        <v>4721</v>
      </c>
      <c r="C1002" s="57" t="s">
        <v>316</v>
      </c>
      <c r="D1002" s="57" t="s">
        <v>4795</v>
      </c>
      <c r="E1002" s="57" t="s">
        <v>5418</v>
      </c>
      <c r="F1002" s="57" t="s">
        <v>5412</v>
      </c>
      <c r="G1002" s="57" t="s">
        <v>5413</v>
      </c>
      <c r="H1002" s="57" t="s">
        <v>5028</v>
      </c>
      <c r="I1002" s="57" t="n">
        <v>1199</v>
      </c>
      <c r="J1002" s="57" t="n">
        <v>1199</v>
      </c>
      <c r="K1002" s="57" t="s">
        <v>252</v>
      </c>
      <c r="L1002" s="57" t="s">
        <v>5414</v>
      </c>
      <c r="M1002" s="58" t="n">
        <v>2.80944473189989</v>
      </c>
    </row>
    <row r="1003" customFormat="false" ht="15" hidden="false" customHeight="true" outlineLevel="0" collapsed="false">
      <c r="B1003" s="57" t="s">
        <v>4721</v>
      </c>
      <c r="C1003" s="57" t="s">
        <v>316</v>
      </c>
      <c r="D1003" s="57" t="s">
        <v>4795</v>
      </c>
      <c r="E1003" s="57" t="s">
        <v>5418</v>
      </c>
      <c r="F1003" s="57" t="s">
        <v>5412</v>
      </c>
      <c r="G1003" s="57" t="s">
        <v>5413</v>
      </c>
      <c r="H1003" s="57" t="s">
        <v>5028</v>
      </c>
      <c r="I1003" s="57" t="n">
        <v>1861</v>
      </c>
      <c r="J1003" s="57" t="n">
        <v>1861</v>
      </c>
      <c r="K1003" s="57" t="s">
        <v>261</v>
      </c>
      <c r="L1003" s="57" t="s">
        <v>5441</v>
      </c>
      <c r="M1003" s="58" t="n">
        <v>4.42310360291277</v>
      </c>
    </row>
    <row r="1004" customFormat="false" ht="15" hidden="false" customHeight="true" outlineLevel="0" collapsed="false">
      <c r="B1004" s="57" t="s">
        <v>4721</v>
      </c>
      <c r="C1004" s="57" t="s">
        <v>316</v>
      </c>
      <c r="D1004" s="57" t="s">
        <v>4795</v>
      </c>
      <c r="E1004" s="57" t="s">
        <v>5418</v>
      </c>
      <c r="F1004" s="57" t="s">
        <v>5412</v>
      </c>
      <c r="G1004" s="57" t="s">
        <v>5413</v>
      </c>
      <c r="H1004" s="57" t="s">
        <v>5028</v>
      </c>
      <c r="I1004" s="57" t="n">
        <v>1861</v>
      </c>
      <c r="J1004" s="57" t="n">
        <v>1861</v>
      </c>
      <c r="K1004" s="57" t="s">
        <v>261</v>
      </c>
      <c r="L1004" s="57" t="s">
        <v>5444</v>
      </c>
      <c r="M1004" s="58" t="n">
        <v>4.36038507203206</v>
      </c>
    </row>
    <row r="1005" customFormat="false" ht="15" hidden="false" customHeight="true" outlineLevel="0" collapsed="false">
      <c r="B1005" s="57" t="s">
        <v>4721</v>
      </c>
      <c r="C1005" s="57" t="s">
        <v>316</v>
      </c>
      <c r="D1005" s="57" t="s">
        <v>4840</v>
      </c>
      <c r="E1005" s="57" t="s">
        <v>5418</v>
      </c>
      <c r="F1005" s="57" t="s">
        <v>5412</v>
      </c>
      <c r="G1005" s="57" t="s">
        <v>5413</v>
      </c>
      <c r="H1005" s="57" t="s">
        <v>5028</v>
      </c>
      <c r="I1005" s="57" t="n">
        <v>1199</v>
      </c>
      <c r="J1005" s="57" t="n">
        <v>1199</v>
      </c>
      <c r="K1005" s="57" t="s">
        <v>252</v>
      </c>
      <c r="L1005" s="57" t="s">
        <v>5414</v>
      </c>
      <c r="M1005" s="58" t="n">
        <v>3.42492395248421</v>
      </c>
    </row>
    <row r="1006" customFormat="false" ht="15" hidden="false" customHeight="true" outlineLevel="0" collapsed="false">
      <c r="B1006" s="57" t="s">
        <v>4721</v>
      </c>
      <c r="C1006" s="57" t="s">
        <v>316</v>
      </c>
      <c r="D1006" s="57" t="s">
        <v>4838</v>
      </c>
      <c r="E1006" s="57" t="s">
        <v>5418</v>
      </c>
      <c r="F1006" s="57" t="s">
        <v>5412</v>
      </c>
      <c r="G1006" s="57" t="s">
        <v>5413</v>
      </c>
      <c r="H1006" s="57" t="s">
        <v>5028</v>
      </c>
      <c r="I1006" s="57" t="n">
        <v>1861</v>
      </c>
      <c r="J1006" s="57" t="n">
        <v>1861</v>
      </c>
      <c r="K1006" s="57" t="s">
        <v>261</v>
      </c>
      <c r="L1006" s="57" t="s">
        <v>5456</v>
      </c>
      <c r="M1006" s="58" t="n">
        <v>3.91218550963524</v>
      </c>
    </row>
    <row r="1007" customFormat="false" ht="15" hidden="false" customHeight="true" outlineLevel="0" collapsed="false">
      <c r="B1007" s="57" t="s">
        <v>4721</v>
      </c>
      <c r="C1007" s="57" t="s">
        <v>316</v>
      </c>
      <c r="D1007" s="57" t="s">
        <v>4838</v>
      </c>
      <c r="E1007" s="57" t="s">
        <v>5418</v>
      </c>
      <c r="F1007" s="57" t="s">
        <v>5412</v>
      </c>
      <c r="G1007" s="57" t="s">
        <v>5413</v>
      </c>
      <c r="H1007" s="57" t="s">
        <v>5028</v>
      </c>
      <c r="I1007" s="57" t="n">
        <v>1861</v>
      </c>
      <c r="J1007" s="57" t="n">
        <v>1861</v>
      </c>
      <c r="K1007" s="57" t="s">
        <v>261</v>
      </c>
      <c r="L1007" s="57" t="s">
        <v>5441</v>
      </c>
      <c r="M1007" s="58" t="n">
        <v>4.16042111058484</v>
      </c>
    </row>
    <row r="1008" customFormat="false" ht="15" hidden="false" customHeight="true" outlineLevel="0" collapsed="false">
      <c r="B1008" s="57" t="s">
        <v>4721</v>
      </c>
      <c r="C1008" s="57" t="s">
        <v>316</v>
      </c>
      <c r="D1008" s="57" t="s">
        <v>4866</v>
      </c>
      <c r="E1008" s="57" t="s">
        <v>5418</v>
      </c>
      <c r="F1008" s="57" t="s">
        <v>5412</v>
      </c>
      <c r="G1008" s="57" t="s">
        <v>5413</v>
      </c>
      <c r="H1008" s="57" t="s">
        <v>5028</v>
      </c>
      <c r="I1008" s="57" t="n">
        <v>1861</v>
      </c>
      <c r="J1008" s="57" t="n">
        <v>1861</v>
      </c>
      <c r="K1008" s="57" t="s">
        <v>261</v>
      </c>
      <c r="L1008" s="57" t="s">
        <v>5456</v>
      </c>
      <c r="M1008" s="58" t="n">
        <v>3.33839566074784</v>
      </c>
    </row>
    <row r="1009" customFormat="false" ht="15" hidden="false" customHeight="true" outlineLevel="0" collapsed="false">
      <c r="B1009" s="57" t="s">
        <v>4721</v>
      </c>
      <c r="C1009" s="57" t="s">
        <v>316</v>
      </c>
      <c r="D1009" s="57" t="s">
        <v>4866</v>
      </c>
      <c r="E1009" s="57" t="s">
        <v>5418</v>
      </c>
      <c r="F1009" s="57" t="s">
        <v>5412</v>
      </c>
      <c r="G1009" s="57" t="s">
        <v>5413</v>
      </c>
      <c r="H1009" s="57" t="s">
        <v>5028</v>
      </c>
      <c r="I1009" s="57" t="n">
        <v>1861</v>
      </c>
      <c r="J1009" s="57" t="n">
        <v>1861</v>
      </c>
      <c r="K1009" s="57" t="s">
        <v>261</v>
      </c>
      <c r="L1009" s="57" t="s">
        <v>5441</v>
      </c>
      <c r="M1009" s="58" t="n">
        <v>3.38162225449563</v>
      </c>
    </row>
    <row r="1010" customFormat="false" ht="15" hidden="false" customHeight="true" outlineLevel="0" collapsed="false">
      <c r="B1010" s="57" t="s">
        <v>4721</v>
      </c>
      <c r="C1010" s="57" t="s">
        <v>316</v>
      </c>
      <c r="D1010" s="57" t="s">
        <v>4866</v>
      </c>
      <c r="E1010" s="57" t="s">
        <v>5418</v>
      </c>
      <c r="F1010" s="57" t="s">
        <v>5412</v>
      </c>
      <c r="G1010" s="57" t="s">
        <v>5413</v>
      </c>
      <c r="H1010" s="57" t="s">
        <v>5028</v>
      </c>
      <c r="I1010" s="57" t="n">
        <v>1861</v>
      </c>
      <c r="J1010" s="57" t="n">
        <v>1861</v>
      </c>
      <c r="K1010" s="57" t="s">
        <v>261</v>
      </c>
      <c r="L1010" s="57" t="s">
        <v>5444</v>
      </c>
      <c r="M1010" s="58" t="n">
        <v>4.25274308600931</v>
      </c>
    </row>
    <row r="1011" customFormat="false" ht="15" hidden="false" customHeight="true" outlineLevel="0" collapsed="false">
      <c r="B1011" s="57" t="s">
        <v>4721</v>
      </c>
      <c r="C1011" s="57" t="s">
        <v>316</v>
      </c>
      <c r="D1011" s="57" t="s">
        <v>4866</v>
      </c>
      <c r="E1011" s="57" t="s">
        <v>5418</v>
      </c>
      <c r="F1011" s="57" t="s">
        <v>5412</v>
      </c>
      <c r="G1011" s="57" t="s">
        <v>5413</v>
      </c>
      <c r="H1011" s="57" t="s">
        <v>5028</v>
      </c>
      <c r="I1011" s="57" t="n">
        <v>1861</v>
      </c>
      <c r="J1011" s="57" t="n">
        <v>1861</v>
      </c>
      <c r="K1011" s="57" t="s">
        <v>261</v>
      </c>
      <c r="L1011" s="57" t="s">
        <v>5596</v>
      </c>
      <c r="M1011" s="58" t="n">
        <v>4.47437619326988</v>
      </c>
    </row>
    <row r="1012" customFormat="false" ht="15" hidden="false" customHeight="true" outlineLevel="0" collapsed="false">
      <c r="B1012" s="57" t="s">
        <v>4721</v>
      </c>
      <c r="C1012" s="57" t="s">
        <v>316</v>
      </c>
      <c r="D1012" s="57" t="s">
        <v>4866</v>
      </c>
      <c r="E1012" s="57" t="s">
        <v>5418</v>
      </c>
      <c r="F1012" s="57" t="s">
        <v>5412</v>
      </c>
      <c r="G1012" s="57" t="s">
        <v>5413</v>
      </c>
      <c r="H1012" s="57" t="s">
        <v>5028</v>
      </c>
      <c r="I1012" s="57" t="n">
        <v>1862</v>
      </c>
      <c r="J1012" s="57" t="n">
        <v>1862</v>
      </c>
      <c r="K1012" s="57" t="s">
        <v>261</v>
      </c>
      <c r="L1012" s="57" t="s">
        <v>5438</v>
      </c>
      <c r="M1012" s="58" t="n">
        <v>3.69142396647962</v>
      </c>
    </row>
    <row r="1013" customFormat="false" ht="15" hidden="false" customHeight="true" outlineLevel="0" collapsed="false">
      <c r="B1013" s="57" t="s">
        <v>4721</v>
      </c>
      <c r="C1013" s="57" t="s">
        <v>316</v>
      </c>
      <c r="D1013" s="57" t="s">
        <v>5028</v>
      </c>
      <c r="E1013" s="57" t="s">
        <v>5418</v>
      </c>
      <c r="F1013" s="57" t="s">
        <v>5412</v>
      </c>
      <c r="G1013" s="57" t="s">
        <v>5413</v>
      </c>
      <c r="H1013" s="57" t="s">
        <v>5028</v>
      </c>
      <c r="I1013" s="57" t="n">
        <v>1199</v>
      </c>
      <c r="J1013" s="57" t="n">
        <v>1199</v>
      </c>
      <c r="K1013" s="57" t="s">
        <v>252</v>
      </c>
      <c r="L1013" s="57" t="s">
        <v>281</v>
      </c>
      <c r="M1013" s="58" t="n">
        <v>4.36839401228875</v>
      </c>
    </row>
    <row r="1014" customFormat="false" ht="15" hidden="false" customHeight="true" outlineLevel="0" collapsed="false">
      <c r="B1014" s="57" t="s">
        <v>4721</v>
      </c>
      <c r="C1014" s="57" t="s">
        <v>316</v>
      </c>
      <c r="D1014" s="57" t="s">
        <v>5028</v>
      </c>
      <c r="E1014" s="57" t="s">
        <v>5418</v>
      </c>
      <c r="F1014" s="57" t="s">
        <v>5412</v>
      </c>
      <c r="G1014" s="57" t="s">
        <v>5413</v>
      </c>
      <c r="H1014" s="57" t="s">
        <v>5028</v>
      </c>
      <c r="I1014" s="57" t="n">
        <v>1199</v>
      </c>
      <c r="J1014" s="57" t="n">
        <v>1199</v>
      </c>
      <c r="K1014" s="57" t="s">
        <v>252</v>
      </c>
      <c r="L1014" s="57" t="s">
        <v>5414</v>
      </c>
      <c r="M1014" s="58" t="n">
        <v>3.44290172740962</v>
      </c>
    </row>
    <row r="1015" customFormat="false" ht="15" hidden="false" customHeight="true" outlineLevel="0" collapsed="false">
      <c r="B1015" s="57" t="s">
        <v>4721</v>
      </c>
      <c r="C1015" s="57" t="s">
        <v>316</v>
      </c>
      <c r="D1015" s="57" t="s">
        <v>5028</v>
      </c>
      <c r="E1015" s="57" t="s">
        <v>5418</v>
      </c>
      <c r="F1015" s="57" t="s">
        <v>5412</v>
      </c>
      <c r="G1015" s="57" t="s">
        <v>5413</v>
      </c>
      <c r="H1015" s="57" t="s">
        <v>5028</v>
      </c>
      <c r="I1015" s="57" t="n">
        <v>1199</v>
      </c>
      <c r="J1015" s="57" t="n">
        <v>1199</v>
      </c>
      <c r="K1015" s="57" t="s">
        <v>252</v>
      </c>
      <c r="L1015" s="57" t="s">
        <v>5419</v>
      </c>
      <c r="M1015" s="58" t="n">
        <v>4.08288957477424</v>
      </c>
    </row>
    <row r="1016" customFormat="false" ht="15" hidden="false" customHeight="true" outlineLevel="0" collapsed="false">
      <c r="B1016" s="57" t="s">
        <v>4721</v>
      </c>
      <c r="C1016" s="57" t="s">
        <v>316</v>
      </c>
      <c r="D1016" s="57" t="s">
        <v>5028</v>
      </c>
      <c r="E1016" s="57" t="s">
        <v>5418</v>
      </c>
      <c r="F1016" s="57" t="s">
        <v>5412</v>
      </c>
      <c r="G1016" s="57" t="s">
        <v>5413</v>
      </c>
      <c r="H1016" s="57" t="s">
        <v>5028</v>
      </c>
      <c r="I1016" s="57" t="n">
        <v>1199</v>
      </c>
      <c r="J1016" s="57" t="n">
        <v>1199</v>
      </c>
      <c r="K1016" s="57" t="s">
        <v>252</v>
      </c>
      <c r="L1016" s="57" t="s">
        <v>5456</v>
      </c>
      <c r="M1016" s="58" t="n">
        <v>4.04322246396363</v>
      </c>
    </row>
    <row r="1017" customFormat="false" ht="15" hidden="false" customHeight="true" outlineLevel="0" collapsed="false">
      <c r="B1017" s="57" t="s">
        <v>4721</v>
      </c>
      <c r="C1017" s="57" t="s">
        <v>316</v>
      </c>
      <c r="D1017" s="57" t="s">
        <v>5028</v>
      </c>
      <c r="E1017" s="57" t="s">
        <v>5418</v>
      </c>
      <c r="F1017" s="57" t="s">
        <v>5412</v>
      </c>
      <c r="G1017" s="57" t="s">
        <v>5413</v>
      </c>
      <c r="H1017" s="57" t="s">
        <v>5028</v>
      </c>
      <c r="I1017" s="57" t="n">
        <v>1200</v>
      </c>
      <c r="J1017" s="57" t="n">
        <v>1200</v>
      </c>
      <c r="K1017" s="57" t="s">
        <v>252</v>
      </c>
      <c r="L1017" s="57" t="s">
        <v>5438</v>
      </c>
      <c r="M1017" s="58" t="n">
        <v>3.93190303454955</v>
      </c>
    </row>
    <row r="1018" customFormat="false" ht="15" hidden="false" customHeight="true" outlineLevel="0" collapsed="false">
      <c r="B1018" s="57" t="s">
        <v>4721</v>
      </c>
      <c r="C1018" s="57" t="s">
        <v>316</v>
      </c>
      <c r="D1018" s="57" t="s">
        <v>5485</v>
      </c>
      <c r="E1018" s="57" t="s">
        <v>5418</v>
      </c>
      <c r="F1018" s="57" t="s">
        <v>5412</v>
      </c>
      <c r="G1018" s="57" t="s">
        <v>5413</v>
      </c>
      <c r="H1018" s="57" t="s">
        <v>5028</v>
      </c>
      <c r="I1018" s="57" t="n">
        <v>1199</v>
      </c>
      <c r="J1018" s="57" t="n">
        <v>1199</v>
      </c>
      <c r="K1018" s="57" t="s">
        <v>252</v>
      </c>
      <c r="L1018" s="57" t="s">
        <v>5442</v>
      </c>
      <c r="M1018" s="58" t="n">
        <v>4.49239438131828</v>
      </c>
    </row>
    <row r="1019" customFormat="false" ht="15" hidden="false" customHeight="true" outlineLevel="0" collapsed="false">
      <c r="B1019" s="57" t="s">
        <v>4721</v>
      </c>
      <c r="C1019" s="57" t="s">
        <v>316</v>
      </c>
      <c r="D1019" s="57" t="s">
        <v>5485</v>
      </c>
      <c r="E1019" s="57" t="s">
        <v>5418</v>
      </c>
      <c r="F1019" s="57" t="s">
        <v>5412</v>
      </c>
      <c r="G1019" s="57" t="s">
        <v>5413</v>
      </c>
      <c r="H1019" s="57" t="s">
        <v>5028</v>
      </c>
      <c r="I1019" s="57" t="n">
        <v>1200</v>
      </c>
      <c r="J1019" s="57" t="n">
        <v>1200</v>
      </c>
      <c r="K1019" s="57" t="s">
        <v>252</v>
      </c>
      <c r="L1019" s="57" t="s">
        <v>281</v>
      </c>
      <c r="M1019" s="58" t="n">
        <v>4.23308570101056</v>
      </c>
    </row>
    <row r="1020" customFormat="false" ht="15" hidden="false" customHeight="true" outlineLevel="0" collapsed="false">
      <c r="B1020" s="57" t="s">
        <v>4721</v>
      </c>
      <c r="C1020" s="57" t="s">
        <v>316</v>
      </c>
      <c r="D1020" s="57" t="s">
        <v>5485</v>
      </c>
      <c r="E1020" s="57" t="s">
        <v>5418</v>
      </c>
      <c r="F1020" s="57" t="s">
        <v>5412</v>
      </c>
      <c r="G1020" s="57" t="s">
        <v>5413</v>
      </c>
      <c r="H1020" s="57" t="s">
        <v>5028</v>
      </c>
      <c r="I1020" s="57" t="n">
        <v>1200</v>
      </c>
      <c r="J1020" s="57" t="n">
        <v>1200</v>
      </c>
      <c r="K1020" s="57" t="s">
        <v>252</v>
      </c>
      <c r="L1020" s="57" t="s">
        <v>5414</v>
      </c>
      <c r="M1020" s="58" t="n">
        <v>3.94928973328117</v>
      </c>
    </row>
    <row r="1021" customFormat="false" ht="15" hidden="false" customHeight="true" outlineLevel="0" collapsed="false">
      <c r="B1021" s="57" t="s">
        <v>4721</v>
      </c>
      <c r="C1021" s="57" t="s">
        <v>316</v>
      </c>
      <c r="D1021" s="57" t="s">
        <v>5485</v>
      </c>
      <c r="E1021" s="57" t="s">
        <v>5418</v>
      </c>
      <c r="F1021" s="57" t="s">
        <v>5412</v>
      </c>
      <c r="G1021" s="57" t="s">
        <v>5413</v>
      </c>
      <c r="H1021" s="57" t="s">
        <v>5028</v>
      </c>
      <c r="I1021" s="57" t="n">
        <v>1200</v>
      </c>
      <c r="J1021" s="57" t="n">
        <v>1200</v>
      </c>
      <c r="K1021" s="57" t="s">
        <v>252</v>
      </c>
      <c r="L1021" s="57" t="s">
        <v>5438</v>
      </c>
      <c r="M1021" s="58" t="n">
        <v>3.87064495504304</v>
      </c>
    </row>
    <row r="1022" customFormat="false" ht="15" hidden="false" customHeight="true" outlineLevel="0" collapsed="false">
      <c r="B1022" s="57" t="s">
        <v>4721</v>
      </c>
      <c r="C1022" s="57" t="s">
        <v>316</v>
      </c>
      <c r="D1022" s="57" t="s">
        <v>5426</v>
      </c>
      <c r="E1022" s="57" t="s">
        <v>5418</v>
      </c>
      <c r="F1022" s="57" t="s">
        <v>5412</v>
      </c>
      <c r="G1022" s="57" t="s">
        <v>5413</v>
      </c>
      <c r="H1022" s="57" t="s">
        <v>5028</v>
      </c>
      <c r="I1022" s="57" t="n">
        <v>1199</v>
      </c>
      <c r="J1022" s="57" t="n">
        <v>1199</v>
      </c>
      <c r="K1022" s="57" t="s">
        <v>252</v>
      </c>
      <c r="L1022" s="57" t="s">
        <v>281</v>
      </c>
      <c r="M1022" s="58" t="n">
        <v>4.29654073631333</v>
      </c>
    </row>
    <row r="1023" customFormat="false" ht="15" hidden="false" customHeight="true" outlineLevel="0" collapsed="false">
      <c r="B1023" s="57" t="s">
        <v>4721</v>
      </c>
      <c r="C1023" s="57" t="s">
        <v>316</v>
      </c>
      <c r="D1023" s="57" t="s">
        <v>5426</v>
      </c>
      <c r="E1023" s="57" t="s">
        <v>5418</v>
      </c>
      <c r="F1023" s="57" t="s">
        <v>5412</v>
      </c>
      <c r="G1023" s="57" t="s">
        <v>5413</v>
      </c>
      <c r="H1023" s="57" t="s">
        <v>5028</v>
      </c>
      <c r="I1023" s="57" t="n">
        <v>1199</v>
      </c>
      <c r="J1023" s="57" t="n">
        <v>1199</v>
      </c>
      <c r="K1023" s="57" t="s">
        <v>252</v>
      </c>
      <c r="L1023" s="57" t="s">
        <v>5414</v>
      </c>
      <c r="M1023" s="58" t="n">
        <v>3.48074779192631</v>
      </c>
    </row>
    <row r="1024" customFormat="false" ht="15" hidden="false" customHeight="true" outlineLevel="0" collapsed="false">
      <c r="B1024" s="57" t="s">
        <v>4721</v>
      </c>
      <c r="C1024" s="57" t="s">
        <v>316</v>
      </c>
      <c r="D1024" s="57" t="s">
        <v>5426</v>
      </c>
      <c r="E1024" s="57" t="s">
        <v>5418</v>
      </c>
      <c r="F1024" s="57" t="s">
        <v>5412</v>
      </c>
      <c r="G1024" s="57" t="s">
        <v>5413</v>
      </c>
      <c r="H1024" s="57" t="s">
        <v>5028</v>
      </c>
      <c r="I1024" s="57" t="n">
        <v>1199</v>
      </c>
      <c r="J1024" s="57" t="n">
        <v>1199</v>
      </c>
      <c r="K1024" s="57" t="s">
        <v>252</v>
      </c>
      <c r="L1024" s="57" t="s">
        <v>5419</v>
      </c>
      <c r="M1024" s="58" t="n">
        <v>4.27111633566682</v>
      </c>
    </row>
    <row r="1025" customFormat="false" ht="15" hidden="false" customHeight="true" outlineLevel="0" collapsed="false">
      <c r="B1025" s="57" t="s">
        <v>4721</v>
      </c>
      <c r="C1025" s="57" t="s">
        <v>316</v>
      </c>
      <c r="D1025" s="57" t="s">
        <v>5426</v>
      </c>
      <c r="E1025" s="57" t="s">
        <v>5418</v>
      </c>
      <c r="F1025" s="57" t="s">
        <v>5412</v>
      </c>
      <c r="G1025" s="57" t="s">
        <v>5413</v>
      </c>
      <c r="H1025" s="57" t="s">
        <v>5028</v>
      </c>
      <c r="I1025" s="57" t="n">
        <v>1200</v>
      </c>
      <c r="J1025" s="57" t="n">
        <v>1200</v>
      </c>
      <c r="K1025" s="57" t="s">
        <v>252</v>
      </c>
      <c r="L1025" s="57" t="s">
        <v>5438</v>
      </c>
      <c r="M1025" s="58" t="n">
        <v>3.91556963448486</v>
      </c>
    </row>
    <row r="1026" customFormat="false" ht="15" hidden="false" customHeight="true" outlineLevel="0" collapsed="false">
      <c r="B1026" s="57" t="s">
        <v>4721</v>
      </c>
      <c r="C1026" s="57" t="s">
        <v>350</v>
      </c>
      <c r="D1026" s="57" t="s">
        <v>4795</v>
      </c>
      <c r="E1026" s="57" t="s">
        <v>5440</v>
      </c>
      <c r="F1026" s="57" t="s">
        <v>5412</v>
      </c>
      <c r="G1026" s="57" t="s">
        <v>5413</v>
      </c>
      <c r="H1026" s="57" t="s">
        <v>5028</v>
      </c>
      <c r="I1026" s="57" t="n">
        <v>432</v>
      </c>
      <c r="J1026" s="57" t="n">
        <v>432</v>
      </c>
      <c r="K1026" s="57" t="s">
        <v>261</v>
      </c>
      <c r="L1026" s="57" t="s">
        <v>5414</v>
      </c>
      <c r="M1026" s="58" t="n">
        <v>4.32562871096214</v>
      </c>
    </row>
    <row r="1027" customFormat="false" ht="15" hidden="false" customHeight="true" outlineLevel="0" collapsed="false">
      <c r="B1027" s="57" t="s">
        <v>4721</v>
      </c>
      <c r="C1027" s="57" t="s">
        <v>350</v>
      </c>
      <c r="D1027" s="57" t="s">
        <v>4795</v>
      </c>
      <c r="E1027" s="57" t="s">
        <v>5440</v>
      </c>
      <c r="F1027" s="57" t="s">
        <v>5412</v>
      </c>
      <c r="G1027" s="57" t="s">
        <v>5413</v>
      </c>
      <c r="H1027" s="57" t="s">
        <v>5028</v>
      </c>
      <c r="I1027" s="57" t="n">
        <v>432</v>
      </c>
      <c r="J1027" s="57" t="n">
        <v>432</v>
      </c>
      <c r="K1027" s="57" t="s">
        <v>261</v>
      </c>
      <c r="L1027" s="57" t="s">
        <v>5438</v>
      </c>
      <c r="M1027" s="58" t="n">
        <v>4.33933071002891</v>
      </c>
    </row>
    <row r="1028" customFormat="false" ht="15" hidden="false" customHeight="true" outlineLevel="0" collapsed="false">
      <c r="B1028" s="57" t="s">
        <v>4721</v>
      </c>
      <c r="C1028" s="57" t="s">
        <v>350</v>
      </c>
      <c r="D1028" s="57" t="s">
        <v>4840</v>
      </c>
      <c r="E1028" s="57" t="s">
        <v>5440</v>
      </c>
      <c r="F1028" s="57" t="s">
        <v>5412</v>
      </c>
      <c r="G1028" s="57" t="s">
        <v>5413</v>
      </c>
      <c r="H1028" s="57" t="s">
        <v>5028</v>
      </c>
      <c r="I1028" s="57" t="n">
        <v>93</v>
      </c>
      <c r="J1028" s="57" t="n">
        <v>93</v>
      </c>
      <c r="K1028" s="57" t="s">
        <v>4885</v>
      </c>
      <c r="L1028" s="57" t="s">
        <v>5414</v>
      </c>
      <c r="M1028" s="58" t="n">
        <v>3.37798505599123</v>
      </c>
    </row>
    <row r="1029" customFormat="false" ht="15" hidden="false" customHeight="true" outlineLevel="0" collapsed="false">
      <c r="B1029" s="57" t="s">
        <v>4721</v>
      </c>
      <c r="C1029" s="57" t="s">
        <v>350</v>
      </c>
      <c r="D1029" s="57" t="s">
        <v>4838</v>
      </c>
      <c r="E1029" s="57" t="s">
        <v>5440</v>
      </c>
      <c r="F1029" s="57" t="s">
        <v>5412</v>
      </c>
      <c r="G1029" s="57" t="s">
        <v>5413</v>
      </c>
      <c r="H1029" s="57" t="s">
        <v>5028</v>
      </c>
      <c r="I1029" s="57" t="n">
        <v>93</v>
      </c>
      <c r="J1029" s="57" t="n">
        <v>93</v>
      </c>
      <c r="K1029" s="57" t="s">
        <v>4885</v>
      </c>
      <c r="L1029" s="57" t="s">
        <v>5414</v>
      </c>
      <c r="M1029" s="58" t="n">
        <v>3.6232163738038</v>
      </c>
    </row>
    <row r="1030" customFormat="false" ht="15" hidden="false" customHeight="true" outlineLevel="0" collapsed="false">
      <c r="B1030" s="57" t="s">
        <v>4721</v>
      </c>
      <c r="C1030" s="57" t="s">
        <v>350</v>
      </c>
      <c r="D1030" s="57" t="s">
        <v>5028</v>
      </c>
      <c r="E1030" s="57" t="s">
        <v>5440</v>
      </c>
      <c r="F1030" s="57" t="s">
        <v>5412</v>
      </c>
      <c r="G1030" s="57" t="s">
        <v>5413</v>
      </c>
      <c r="H1030" s="57" t="s">
        <v>5028</v>
      </c>
      <c r="I1030" s="57" t="n">
        <v>93</v>
      </c>
      <c r="J1030" s="57" t="n">
        <v>93</v>
      </c>
      <c r="K1030" s="57" t="s">
        <v>4885</v>
      </c>
      <c r="L1030" s="57" t="s">
        <v>5414</v>
      </c>
      <c r="M1030" s="58" t="n">
        <v>3.39451808610589</v>
      </c>
    </row>
    <row r="1031" customFormat="false" ht="15" hidden="false" customHeight="true" outlineLevel="0" collapsed="false">
      <c r="B1031" s="57" t="s">
        <v>4721</v>
      </c>
      <c r="C1031" s="57" t="s">
        <v>357</v>
      </c>
      <c r="D1031" s="57" t="s">
        <v>4795</v>
      </c>
      <c r="E1031" s="57" t="s">
        <v>5417</v>
      </c>
      <c r="F1031" s="57" t="s">
        <v>5455</v>
      </c>
      <c r="G1031" s="57" t="s">
        <v>5413</v>
      </c>
      <c r="H1031" s="57" t="s">
        <v>4590</v>
      </c>
      <c r="I1031" s="57" t="n">
        <v>2613</v>
      </c>
      <c r="J1031" s="57" t="n">
        <v>2613</v>
      </c>
      <c r="K1031" s="57" t="s">
        <v>4838</v>
      </c>
      <c r="L1031" s="57" t="s">
        <v>5442</v>
      </c>
      <c r="M1031" s="58" t="n">
        <v>3.8015874797379</v>
      </c>
    </row>
    <row r="1032" customFormat="false" ht="15" hidden="false" customHeight="true" outlineLevel="0" collapsed="false">
      <c r="B1032" s="57" t="s">
        <v>4721</v>
      </c>
      <c r="C1032" s="57" t="s">
        <v>357</v>
      </c>
      <c r="D1032" s="57" t="s">
        <v>4795</v>
      </c>
      <c r="E1032" s="57" t="s">
        <v>5417</v>
      </c>
      <c r="F1032" s="57" t="s">
        <v>5455</v>
      </c>
      <c r="G1032" s="57" t="s">
        <v>5413</v>
      </c>
      <c r="H1032" s="57" t="s">
        <v>4590</v>
      </c>
      <c r="I1032" s="57" t="n">
        <v>2614</v>
      </c>
      <c r="J1032" s="57" t="n">
        <v>2614</v>
      </c>
      <c r="K1032" s="57" t="s">
        <v>4838</v>
      </c>
      <c r="L1032" s="57" t="s">
        <v>281</v>
      </c>
      <c r="M1032" s="58" t="n">
        <v>4.18357432874092</v>
      </c>
    </row>
    <row r="1033" customFormat="false" ht="15" hidden="false" customHeight="true" outlineLevel="0" collapsed="false">
      <c r="B1033" s="57" t="s">
        <v>4721</v>
      </c>
      <c r="C1033" s="57" t="s">
        <v>357</v>
      </c>
      <c r="D1033" s="57" t="s">
        <v>4795</v>
      </c>
      <c r="E1033" s="57" t="s">
        <v>5417</v>
      </c>
      <c r="F1033" s="57" t="s">
        <v>5455</v>
      </c>
      <c r="G1033" s="57" t="s">
        <v>5413</v>
      </c>
      <c r="H1033" s="57" t="s">
        <v>4590</v>
      </c>
      <c r="I1033" s="57" t="n">
        <v>2614</v>
      </c>
      <c r="J1033" s="57" t="n">
        <v>2614</v>
      </c>
      <c r="K1033" s="57" t="s">
        <v>4838</v>
      </c>
      <c r="L1033" s="57" t="s">
        <v>5414</v>
      </c>
      <c r="M1033" s="58" t="n">
        <v>3.35326465027742</v>
      </c>
    </row>
    <row r="1034" customFormat="false" ht="15" hidden="false" customHeight="true" outlineLevel="0" collapsed="false">
      <c r="B1034" s="57" t="s">
        <v>4721</v>
      </c>
      <c r="C1034" s="57" t="s">
        <v>357</v>
      </c>
      <c r="D1034" s="57" t="s">
        <v>4840</v>
      </c>
      <c r="E1034" s="57" t="s">
        <v>5417</v>
      </c>
      <c r="F1034" s="57" t="s">
        <v>5455</v>
      </c>
      <c r="G1034" s="57" t="s">
        <v>5413</v>
      </c>
      <c r="H1034" s="57" t="s">
        <v>4590</v>
      </c>
      <c r="I1034" s="57" t="n">
        <v>2613</v>
      </c>
      <c r="J1034" s="57" t="n">
        <v>2613</v>
      </c>
      <c r="K1034" s="57" t="s">
        <v>4838</v>
      </c>
      <c r="L1034" s="57" t="s">
        <v>5442</v>
      </c>
      <c r="M1034" s="58" t="n">
        <v>3.78169064895583</v>
      </c>
    </row>
    <row r="1035" customFormat="false" ht="15" hidden="false" customHeight="true" outlineLevel="0" collapsed="false">
      <c r="B1035" s="57" t="s">
        <v>4721</v>
      </c>
      <c r="C1035" s="57" t="s">
        <v>357</v>
      </c>
      <c r="D1035" s="57" t="s">
        <v>4840</v>
      </c>
      <c r="E1035" s="57" t="s">
        <v>5417</v>
      </c>
      <c r="F1035" s="57" t="s">
        <v>5455</v>
      </c>
      <c r="G1035" s="57" t="s">
        <v>5413</v>
      </c>
      <c r="H1035" s="57" t="s">
        <v>4590</v>
      </c>
      <c r="I1035" s="57" t="n">
        <v>2614</v>
      </c>
      <c r="J1035" s="57" t="n">
        <v>2614</v>
      </c>
      <c r="K1035" s="57" t="s">
        <v>4838</v>
      </c>
      <c r="L1035" s="57" t="s">
        <v>5414</v>
      </c>
      <c r="M1035" s="58" t="n">
        <v>4.13098821277672</v>
      </c>
    </row>
    <row r="1036" customFormat="false" ht="15" hidden="false" customHeight="true" outlineLevel="0" collapsed="false">
      <c r="B1036" s="57" t="s">
        <v>4721</v>
      </c>
      <c r="C1036" s="57" t="s">
        <v>357</v>
      </c>
      <c r="D1036" s="57" t="s">
        <v>4866</v>
      </c>
      <c r="E1036" s="57" t="s">
        <v>5417</v>
      </c>
      <c r="F1036" s="57" t="s">
        <v>5455</v>
      </c>
      <c r="G1036" s="57" t="s">
        <v>5413</v>
      </c>
      <c r="H1036" s="57" t="s">
        <v>4590</v>
      </c>
      <c r="I1036" s="57" t="n">
        <v>2395</v>
      </c>
      <c r="J1036" s="57" t="n">
        <v>2395</v>
      </c>
      <c r="K1036" s="57" t="s">
        <v>252</v>
      </c>
      <c r="L1036" s="57" t="s">
        <v>5499</v>
      </c>
      <c r="M1036" s="58" t="n">
        <v>4.36816182887035</v>
      </c>
    </row>
    <row r="1037" customFormat="false" ht="15" hidden="false" customHeight="true" outlineLevel="0" collapsed="false">
      <c r="B1037" s="57" t="s">
        <v>4721</v>
      </c>
      <c r="C1037" s="57" t="s">
        <v>357</v>
      </c>
      <c r="D1037" s="57" t="s">
        <v>5028</v>
      </c>
      <c r="E1037" s="57" t="s">
        <v>5417</v>
      </c>
      <c r="F1037" s="57" t="s">
        <v>5455</v>
      </c>
      <c r="G1037" s="57" t="s">
        <v>5413</v>
      </c>
      <c r="H1037" s="57" t="s">
        <v>4590</v>
      </c>
      <c r="I1037" s="57" t="n">
        <v>2613</v>
      </c>
      <c r="J1037" s="57" t="n">
        <v>2613</v>
      </c>
      <c r="K1037" s="57" t="s">
        <v>4838</v>
      </c>
      <c r="L1037" s="57" t="s">
        <v>5441</v>
      </c>
      <c r="M1037" s="58" t="n">
        <v>4.38273076825396</v>
      </c>
    </row>
    <row r="1038" customFormat="false" ht="15" hidden="false" customHeight="true" outlineLevel="0" collapsed="false">
      <c r="B1038" s="57" t="s">
        <v>4721</v>
      </c>
      <c r="C1038" s="57" t="s">
        <v>357</v>
      </c>
      <c r="D1038" s="57" t="s">
        <v>5028</v>
      </c>
      <c r="E1038" s="57" t="s">
        <v>5417</v>
      </c>
      <c r="F1038" s="57" t="s">
        <v>5455</v>
      </c>
      <c r="G1038" s="57" t="s">
        <v>5413</v>
      </c>
      <c r="H1038" s="57" t="s">
        <v>4590</v>
      </c>
      <c r="I1038" s="57" t="n">
        <v>2613</v>
      </c>
      <c r="J1038" s="57" t="n">
        <v>2613</v>
      </c>
      <c r="K1038" s="57" t="s">
        <v>4838</v>
      </c>
      <c r="L1038" s="57" t="s">
        <v>5596</v>
      </c>
      <c r="M1038" s="58" t="n">
        <v>4.36428724139466</v>
      </c>
    </row>
    <row r="1039" customFormat="false" ht="15" hidden="false" customHeight="true" outlineLevel="0" collapsed="false">
      <c r="B1039" s="57" t="s">
        <v>4721</v>
      </c>
      <c r="C1039" s="57" t="s">
        <v>357</v>
      </c>
      <c r="D1039" s="57" t="s">
        <v>5028</v>
      </c>
      <c r="E1039" s="57" t="s">
        <v>5417</v>
      </c>
      <c r="F1039" s="57" t="s">
        <v>5455</v>
      </c>
      <c r="G1039" s="57" t="s">
        <v>5413</v>
      </c>
      <c r="H1039" s="57" t="s">
        <v>4590</v>
      </c>
      <c r="I1039" s="57" t="n">
        <v>2613</v>
      </c>
      <c r="J1039" s="57" t="n">
        <v>2613</v>
      </c>
      <c r="K1039" s="57" t="s">
        <v>4838</v>
      </c>
      <c r="L1039" s="57" t="s">
        <v>5442</v>
      </c>
      <c r="M1039" s="58" t="n">
        <v>3.42074395256353</v>
      </c>
    </row>
    <row r="1040" customFormat="false" ht="15" hidden="false" customHeight="true" outlineLevel="0" collapsed="false">
      <c r="B1040" s="57" t="s">
        <v>4721</v>
      </c>
      <c r="C1040" s="57" t="s">
        <v>357</v>
      </c>
      <c r="D1040" s="57" t="s">
        <v>5028</v>
      </c>
      <c r="E1040" s="57" t="s">
        <v>5417</v>
      </c>
      <c r="F1040" s="57" t="s">
        <v>5455</v>
      </c>
      <c r="G1040" s="57" t="s">
        <v>5413</v>
      </c>
      <c r="H1040" s="57" t="s">
        <v>4590</v>
      </c>
      <c r="I1040" s="57" t="n">
        <v>2613</v>
      </c>
      <c r="J1040" s="57" t="n">
        <v>2613</v>
      </c>
      <c r="K1040" s="57" t="s">
        <v>4838</v>
      </c>
      <c r="L1040" s="57" t="s">
        <v>5422</v>
      </c>
      <c r="M1040" s="58" t="n">
        <v>4.06783493421255</v>
      </c>
    </row>
    <row r="1041" customFormat="false" ht="15" hidden="false" customHeight="true" outlineLevel="0" collapsed="false">
      <c r="B1041" s="57" t="s">
        <v>4721</v>
      </c>
      <c r="C1041" s="57" t="s">
        <v>357</v>
      </c>
      <c r="D1041" s="57" t="s">
        <v>5028</v>
      </c>
      <c r="E1041" s="57" t="s">
        <v>5417</v>
      </c>
      <c r="F1041" s="57" t="s">
        <v>5455</v>
      </c>
      <c r="G1041" s="57" t="s">
        <v>5413</v>
      </c>
      <c r="H1041" s="57" t="s">
        <v>4590</v>
      </c>
      <c r="I1041" s="57" t="n">
        <v>2614</v>
      </c>
      <c r="J1041" s="57" t="n">
        <v>2614</v>
      </c>
      <c r="K1041" s="57" t="s">
        <v>4838</v>
      </c>
      <c r="L1041" s="57" t="s">
        <v>281</v>
      </c>
      <c r="M1041" s="58" t="n">
        <v>4.34524821309438</v>
      </c>
    </row>
    <row r="1042" customFormat="false" ht="15" hidden="false" customHeight="true" outlineLevel="0" collapsed="false">
      <c r="B1042" s="57" t="s">
        <v>4721</v>
      </c>
      <c r="C1042" s="57" t="s">
        <v>357</v>
      </c>
      <c r="D1042" s="57" t="s">
        <v>5028</v>
      </c>
      <c r="E1042" s="57" t="s">
        <v>5417</v>
      </c>
      <c r="F1042" s="57" t="s">
        <v>5455</v>
      </c>
      <c r="G1042" s="57" t="s">
        <v>5413</v>
      </c>
      <c r="H1042" s="57" t="s">
        <v>4590</v>
      </c>
      <c r="I1042" s="57" t="n">
        <v>2614</v>
      </c>
      <c r="J1042" s="57" t="n">
        <v>2614</v>
      </c>
      <c r="K1042" s="57" t="s">
        <v>4838</v>
      </c>
      <c r="L1042" s="57" t="s">
        <v>5414</v>
      </c>
      <c r="M1042" s="58" t="n">
        <v>3.90082953881611</v>
      </c>
    </row>
    <row r="1043" customFormat="false" ht="15" hidden="false" customHeight="true" outlineLevel="0" collapsed="false">
      <c r="B1043" s="57" t="s">
        <v>4721</v>
      </c>
      <c r="C1043" s="57" t="s">
        <v>357</v>
      </c>
      <c r="D1043" s="57" t="s">
        <v>5028</v>
      </c>
      <c r="E1043" s="57" t="s">
        <v>5417</v>
      </c>
      <c r="F1043" s="57" t="s">
        <v>5455</v>
      </c>
      <c r="G1043" s="57" t="s">
        <v>5413</v>
      </c>
      <c r="H1043" s="57" t="s">
        <v>4590</v>
      </c>
      <c r="I1043" s="57" t="n">
        <v>2807</v>
      </c>
      <c r="J1043" s="57" t="n">
        <v>2807</v>
      </c>
      <c r="K1043" s="57" t="s">
        <v>252</v>
      </c>
      <c r="L1043" s="57" t="s">
        <v>5441</v>
      </c>
      <c r="M1043" s="58" t="n">
        <v>4.08480149189651</v>
      </c>
    </row>
    <row r="1044" customFormat="false" ht="15" hidden="false" customHeight="true" outlineLevel="0" collapsed="false">
      <c r="B1044" s="57" t="s">
        <v>4721</v>
      </c>
      <c r="C1044" s="57" t="s">
        <v>357</v>
      </c>
      <c r="D1044" s="57" t="s">
        <v>5028</v>
      </c>
      <c r="E1044" s="57" t="s">
        <v>5417</v>
      </c>
      <c r="F1044" s="57" t="s">
        <v>5455</v>
      </c>
      <c r="G1044" s="57" t="s">
        <v>5413</v>
      </c>
      <c r="H1044" s="57" t="s">
        <v>4590</v>
      </c>
      <c r="I1044" s="57" t="n">
        <v>2807</v>
      </c>
      <c r="J1044" s="57" t="n">
        <v>2807</v>
      </c>
      <c r="K1044" s="57" t="s">
        <v>252</v>
      </c>
      <c r="L1044" s="57" t="s">
        <v>5444</v>
      </c>
      <c r="M1044" s="58" t="n">
        <v>3.86678874920778</v>
      </c>
    </row>
    <row r="1045" customFormat="false" ht="15" hidden="false" customHeight="true" outlineLevel="0" collapsed="false">
      <c r="B1045" s="57" t="s">
        <v>4721</v>
      </c>
      <c r="C1045" s="57" t="s">
        <v>357</v>
      </c>
      <c r="D1045" s="57" t="s">
        <v>5480</v>
      </c>
      <c r="E1045" s="57" t="s">
        <v>5417</v>
      </c>
      <c r="F1045" s="57" t="s">
        <v>5455</v>
      </c>
      <c r="G1045" s="57" t="s">
        <v>5413</v>
      </c>
      <c r="H1045" s="57" t="s">
        <v>4590</v>
      </c>
      <c r="I1045" s="57" t="n">
        <v>2613</v>
      </c>
      <c r="J1045" s="57" t="n">
        <v>2613</v>
      </c>
      <c r="K1045" s="57" t="s">
        <v>4838</v>
      </c>
      <c r="L1045" s="57" t="s">
        <v>5442</v>
      </c>
      <c r="M1045" s="58" t="n">
        <v>4.0522106967185</v>
      </c>
    </row>
    <row r="1046" customFormat="false" ht="15" hidden="false" customHeight="true" outlineLevel="0" collapsed="false">
      <c r="B1046" s="57" t="s">
        <v>4721</v>
      </c>
      <c r="C1046" s="57" t="s">
        <v>357</v>
      </c>
      <c r="D1046" s="57" t="s">
        <v>5480</v>
      </c>
      <c r="E1046" s="57" t="s">
        <v>5417</v>
      </c>
      <c r="F1046" s="57" t="s">
        <v>5455</v>
      </c>
      <c r="G1046" s="57" t="s">
        <v>5413</v>
      </c>
      <c r="H1046" s="57" t="s">
        <v>4590</v>
      </c>
      <c r="I1046" s="57" t="n">
        <v>2614</v>
      </c>
      <c r="J1046" s="57" t="n">
        <v>2614</v>
      </c>
      <c r="K1046" s="57" t="s">
        <v>4838</v>
      </c>
      <c r="L1046" s="57" t="s">
        <v>281</v>
      </c>
      <c r="M1046" s="58" t="n">
        <v>4.47404829663245</v>
      </c>
    </row>
    <row r="1047" customFormat="false" ht="15" hidden="false" customHeight="true" outlineLevel="0" collapsed="false">
      <c r="B1047" s="57" t="s">
        <v>4721</v>
      </c>
      <c r="C1047" s="57" t="s">
        <v>357</v>
      </c>
      <c r="D1047" s="57" t="s">
        <v>5480</v>
      </c>
      <c r="E1047" s="57" t="s">
        <v>5417</v>
      </c>
      <c r="F1047" s="57" t="s">
        <v>5455</v>
      </c>
      <c r="G1047" s="57" t="s">
        <v>5413</v>
      </c>
      <c r="H1047" s="57" t="s">
        <v>4590</v>
      </c>
      <c r="I1047" s="57" t="n">
        <v>2614</v>
      </c>
      <c r="J1047" s="57" t="n">
        <v>2614</v>
      </c>
      <c r="K1047" s="57" t="s">
        <v>4838</v>
      </c>
      <c r="L1047" s="57" t="s">
        <v>5414</v>
      </c>
      <c r="M1047" s="58" t="n">
        <v>3.63251360392499</v>
      </c>
    </row>
    <row r="1048" customFormat="false" ht="15" hidden="false" customHeight="true" outlineLevel="0" collapsed="false">
      <c r="B1048" s="57" t="s">
        <v>4721</v>
      </c>
      <c r="C1048" s="57" t="s">
        <v>357</v>
      </c>
      <c r="D1048" s="57" t="s">
        <v>5480</v>
      </c>
      <c r="E1048" s="57" t="s">
        <v>5417</v>
      </c>
      <c r="F1048" s="57" t="s">
        <v>5455</v>
      </c>
      <c r="G1048" s="57" t="s">
        <v>5413</v>
      </c>
      <c r="H1048" s="57" t="s">
        <v>4590</v>
      </c>
      <c r="I1048" s="57" t="n">
        <v>2807</v>
      </c>
      <c r="J1048" s="57" t="n">
        <v>2807</v>
      </c>
      <c r="K1048" s="57" t="s">
        <v>252</v>
      </c>
      <c r="L1048" s="57" t="s">
        <v>5441</v>
      </c>
      <c r="M1048" s="58" t="n">
        <v>3.77941740073785</v>
      </c>
    </row>
    <row r="1049" customFormat="false" ht="15" hidden="false" customHeight="true" outlineLevel="0" collapsed="false">
      <c r="B1049" s="57" t="s">
        <v>4721</v>
      </c>
      <c r="C1049" s="57" t="s">
        <v>357</v>
      </c>
      <c r="D1049" s="57" t="s">
        <v>5480</v>
      </c>
      <c r="E1049" s="57" t="s">
        <v>5417</v>
      </c>
      <c r="F1049" s="57" t="s">
        <v>5455</v>
      </c>
      <c r="G1049" s="57" t="s">
        <v>5413</v>
      </c>
      <c r="H1049" s="57" t="s">
        <v>4590</v>
      </c>
      <c r="I1049" s="57" t="n">
        <v>2807</v>
      </c>
      <c r="J1049" s="57" t="n">
        <v>2807</v>
      </c>
      <c r="K1049" s="57" t="s">
        <v>252</v>
      </c>
      <c r="L1049" s="57" t="s">
        <v>5444</v>
      </c>
      <c r="M1049" s="58" t="n">
        <v>3.34468624133863</v>
      </c>
    </row>
    <row r="1050" customFormat="false" ht="15" hidden="false" customHeight="true" outlineLevel="0" collapsed="false">
      <c r="B1050" s="57" t="s">
        <v>4721</v>
      </c>
      <c r="C1050" s="57" t="s">
        <v>357</v>
      </c>
      <c r="D1050" s="57" t="s">
        <v>5480</v>
      </c>
      <c r="E1050" s="57" t="s">
        <v>5417</v>
      </c>
      <c r="F1050" s="57" t="s">
        <v>5455</v>
      </c>
      <c r="G1050" s="57" t="s">
        <v>5413</v>
      </c>
      <c r="H1050" s="57" t="s">
        <v>4590</v>
      </c>
      <c r="I1050" s="57" t="n">
        <v>2807</v>
      </c>
      <c r="J1050" s="57" t="n">
        <v>2807</v>
      </c>
      <c r="K1050" s="57" t="s">
        <v>252</v>
      </c>
      <c r="L1050" s="57" t="s">
        <v>5597</v>
      </c>
      <c r="M1050" s="58" t="n">
        <v>4.21739796221557</v>
      </c>
    </row>
    <row r="1051" customFormat="false" ht="15" hidden="false" customHeight="true" outlineLevel="0" collapsed="false">
      <c r="B1051" s="57" t="s">
        <v>4721</v>
      </c>
      <c r="C1051" s="57" t="s">
        <v>357</v>
      </c>
      <c r="D1051" s="57" t="s">
        <v>5480</v>
      </c>
      <c r="E1051" s="57" t="s">
        <v>5417</v>
      </c>
      <c r="F1051" s="57" t="s">
        <v>5455</v>
      </c>
      <c r="G1051" s="57" t="s">
        <v>5413</v>
      </c>
      <c r="H1051" s="57" t="s">
        <v>4590</v>
      </c>
      <c r="I1051" s="57" t="n">
        <v>2807</v>
      </c>
      <c r="J1051" s="57" t="n">
        <v>2807</v>
      </c>
      <c r="K1051" s="57" t="s">
        <v>252</v>
      </c>
      <c r="L1051" s="57" t="s">
        <v>5422</v>
      </c>
      <c r="M1051" s="58" t="n">
        <v>3.53758277890425</v>
      </c>
    </row>
    <row r="1052" customFormat="false" ht="15" hidden="false" customHeight="true" outlineLevel="0" collapsed="false">
      <c r="B1052" s="57" t="s">
        <v>4721</v>
      </c>
      <c r="C1052" s="57" t="s">
        <v>357</v>
      </c>
      <c r="D1052" s="57" t="s">
        <v>5480</v>
      </c>
      <c r="E1052" s="57" t="s">
        <v>5417</v>
      </c>
      <c r="F1052" s="57" t="s">
        <v>5455</v>
      </c>
      <c r="G1052" s="57" t="s">
        <v>5413</v>
      </c>
      <c r="H1052" s="57" t="s">
        <v>4590</v>
      </c>
      <c r="I1052" s="57" t="n">
        <v>2807</v>
      </c>
      <c r="J1052" s="57" t="n">
        <v>2807</v>
      </c>
      <c r="K1052" s="57" t="s">
        <v>252</v>
      </c>
      <c r="L1052" s="57" t="s">
        <v>5562</v>
      </c>
      <c r="M1052" s="58" t="n">
        <v>3.72034263907239</v>
      </c>
    </row>
    <row r="1053" customFormat="false" ht="15" hidden="false" customHeight="true" outlineLevel="0" collapsed="false">
      <c r="B1053" s="57" t="s">
        <v>4721</v>
      </c>
      <c r="C1053" s="57" t="s">
        <v>357</v>
      </c>
      <c r="D1053" s="57" t="s">
        <v>5426</v>
      </c>
      <c r="E1053" s="57" t="s">
        <v>5417</v>
      </c>
      <c r="F1053" s="57" t="s">
        <v>5455</v>
      </c>
      <c r="G1053" s="57" t="s">
        <v>5413</v>
      </c>
      <c r="H1053" s="57" t="s">
        <v>4590</v>
      </c>
      <c r="I1053" s="57" t="n">
        <v>2395</v>
      </c>
      <c r="J1053" s="57" t="n">
        <v>2395</v>
      </c>
      <c r="K1053" s="57" t="s">
        <v>252</v>
      </c>
      <c r="L1053" s="57" t="s">
        <v>5499</v>
      </c>
      <c r="M1053" s="58" t="n">
        <v>4.41041106815454</v>
      </c>
    </row>
    <row r="1054" customFormat="false" ht="15" hidden="false" customHeight="true" outlineLevel="0" collapsed="false">
      <c r="B1054" s="57" t="s">
        <v>4721</v>
      </c>
      <c r="C1054" s="57" t="s">
        <v>357</v>
      </c>
      <c r="D1054" s="57" t="s">
        <v>5426</v>
      </c>
      <c r="E1054" s="57" t="s">
        <v>5417</v>
      </c>
      <c r="F1054" s="57" t="s">
        <v>5455</v>
      </c>
      <c r="G1054" s="57" t="s">
        <v>5413</v>
      </c>
      <c r="H1054" s="57" t="s">
        <v>4590</v>
      </c>
      <c r="I1054" s="57" t="n">
        <v>2395</v>
      </c>
      <c r="J1054" s="57" t="n">
        <v>2395</v>
      </c>
      <c r="K1054" s="57" t="s">
        <v>252</v>
      </c>
      <c r="L1054" s="57" t="s">
        <v>5009</v>
      </c>
      <c r="M1054" s="58" t="n">
        <v>4.29846060300663</v>
      </c>
    </row>
    <row r="1055" customFormat="false" ht="15" hidden="false" customHeight="true" outlineLevel="0" collapsed="false">
      <c r="B1055" s="57" t="s">
        <v>4721</v>
      </c>
      <c r="C1055" s="57" t="s">
        <v>357</v>
      </c>
      <c r="D1055" s="57" t="s">
        <v>5426</v>
      </c>
      <c r="E1055" s="57" t="s">
        <v>5417</v>
      </c>
      <c r="F1055" s="57" t="s">
        <v>5455</v>
      </c>
      <c r="G1055" s="57" t="s">
        <v>5413</v>
      </c>
      <c r="H1055" s="57" t="s">
        <v>4590</v>
      </c>
      <c r="I1055" s="57" t="n">
        <v>2613</v>
      </c>
      <c r="J1055" s="57" t="n">
        <v>2613</v>
      </c>
      <c r="K1055" s="57" t="s">
        <v>4838</v>
      </c>
      <c r="L1055" s="57" t="s">
        <v>5442</v>
      </c>
      <c r="M1055" s="58" t="n">
        <v>4.49322583848172</v>
      </c>
    </row>
    <row r="1056" customFormat="false" ht="15" hidden="false" customHeight="true" outlineLevel="0" collapsed="false">
      <c r="B1056" s="57" t="s">
        <v>4721</v>
      </c>
      <c r="C1056" s="57" t="s">
        <v>357</v>
      </c>
      <c r="D1056" s="57" t="s">
        <v>5426</v>
      </c>
      <c r="E1056" s="57" t="s">
        <v>5417</v>
      </c>
      <c r="F1056" s="57" t="s">
        <v>5455</v>
      </c>
      <c r="G1056" s="57" t="s">
        <v>5413</v>
      </c>
      <c r="H1056" s="57" t="s">
        <v>4590</v>
      </c>
      <c r="I1056" s="57" t="n">
        <v>2613</v>
      </c>
      <c r="J1056" s="57" t="n">
        <v>2613</v>
      </c>
      <c r="K1056" s="57" t="s">
        <v>4838</v>
      </c>
      <c r="L1056" s="57" t="s">
        <v>5422</v>
      </c>
      <c r="M1056" s="58" t="n">
        <v>4.25714270451438</v>
      </c>
    </row>
    <row r="1057" customFormat="false" ht="15" hidden="false" customHeight="true" outlineLevel="0" collapsed="false">
      <c r="B1057" s="57" t="s">
        <v>4721</v>
      </c>
      <c r="C1057" s="57" t="s">
        <v>357</v>
      </c>
      <c r="D1057" s="57" t="s">
        <v>5426</v>
      </c>
      <c r="E1057" s="57" t="s">
        <v>5417</v>
      </c>
      <c r="F1057" s="57" t="s">
        <v>5455</v>
      </c>
      <c r="G1057" s="57" t="s">
        <v>5413</v>
      </c>
      <c r="H1057" s="57" t="s">
        <v>4590</v>
      </c>
      <c r="I1057" s="57" t="n">
        <v>2807</v>
      </c>
      <c r="J1057" s="57" t="n">
        <v>2807</v>
      </c>
      <c r="K1057" s="57" t="s">
        <v>252</v>
      </c>
      <c r="L1057" s="57" t="s">
        <v>5456</v>
      </c>
      <c r="M1057" s="58" t="n">
        <v>3.98721048676893</v>
      </c>
    </row>
    <row r="1058" customFormat="false" ht="15" hidden="false" customHeight="true" outlineLevel="0" collapsed="false">
      <c r="B1058" s="57" t="s">
        <v>4721</v>
      </c>
      <c r="C1058" s="57" t="s">
        <v>357</v>
      </c>
      <c r="D1058" s="57" t="s">
        <v>5426</v>
      </c>
      <c r="E1058" s="57" t="s">
        <v>5417</v>
      </c>
      <c r="F1058" s="57" t="s">
        <v>5455</v>
      </c>
      <c r="G1058" s="57" t="s">
        <v>5413</v>
      </c>
      <c r="H1058" s="57" t="s">
        <v>4590</v>
      </c>
      <c r="I1058" s="57" t="n">
        <v>2807</v>
      </c>
      <c r="J1058" s="57" t="n">
        <v>2807</v>
      </c>
      <c r="K1058" s="57" t="s">
        <v>252</v>
      </c>
      <c r="L1058" s="57" t="s">
        <v>5441</v>
      </c>
      <c r="M1058" s="58" t="n">
        <v>3.75939613645596</v>
      </c>
    </row>
    <row r="1059" customFormat="false" ht="15" hidden="false" customHeight="true" outlineLevel="0" collapsed="false">
      <c r="B1059" s="57" t="s">
        <v>4721</v>
      </c>
      <c r="C1059" s="57" t="s">
        <v>357</v>
      </c>
      <c r="D1059" s="57" t="s">
        <v>5426</v>
      </c>
      <c r="E1059" s="57" t="s">
        <v>5417</v>
      </c>
      <c r="F1059" s="57" t="s">
        <v>5455</v>
      </c>
      <c r="G1059" s="57" t="s">
        <v>5413</v>
      </c>
      <c r="H1059" s="57" t="s">
        <v>4590</v>
      </c>
      <c r="I1059" s="57" t="n">
        <v>2807</v>
      </c>
      <c r="J1059" s="57" t="n">
        <v>2807</v>
      </c>
      <c r="K1059" s="57" t="s">
        <v>252</v>
      </c>
      <c r="L1059" s="57" t="s">
        <v>5444</v>
      </c>
      <c r="M1059" s="58" t="n">
        <v>3.38806183624207</v>
      </c>
    </row>
    <row r="1060" customFormat="false" ht="15" hidden="false" customHeight="true" outlineLevel="0" collapsed="false">
      <c r="B1060" s="57" t="s">
        <v>4721</v>
      </c>
      <c r="C1060" s="57" t="s">
        <v>278</v>
      </c>
      <c r="D1060" s="57" t="s">
        <v>4795</v>
      </c>
      <c r="E1060" s="57" t="s">
        <v>5432</v>
      </c>
      <c r="F1060" s="57" t="s">
        <v>5412</v>
      </c>
      <c r="G1060" s="57" t="s">
        <v>5413</v>
      </c>
      <c r="H1060" s="57" t="s">
        <v>5028</v>
      </c>
      <c r="I1060" s="57" t="n">
        <v>96</v>
      </c>
      <c r="J1060" s="57" t="n">
        <v>96</v>
      </c>
      <c r="K1060" s="57" t="s">
        <v>4838</v>
      </c>
      <c r="L1060" s="57" t="s">
        <v>5414</v>
      </c>
      <c r="M1060" s="58" t="n">
        <v>3.80387707038491</v>
      </c>
    </row>
    <row r="1061" customFormat="false" ht="15" hidden="false" customHeight="true" outlineLevel="0" collapsed="false">
      <c r="B1061" s="57" t="s">
        <v>4721</v>
      </c>
      <c r="C1061" s="57" t="s">
        <v>278</v>
      </c>
      <c r="D1061" s="57" t="s">
        <v>4795</v>
      </c>
      <c r="E1061" s="57" t="s">
        <v>5432</v>
      </c>
      <c r="F1061" s="57" t="s">
        <v>5412</v>
      </c>
      <c r="G1061" s="57" t="s">
        <v>5413</v>
      </c>
      <c r="H1061" s="57" t="s">
        <v>5028</v>
      </c>
      <c r="I1061" s="57" t="n">
        <v>428</v>
      </c>
      <c r="J1061" s="57" t="n">
        <v>428</v>
      </c>
      <c r="K1061" s="57" t="s">
        <v>4885</v>
      </c>
      <c r="L1061" s="57" t="s">
        <v>5441</v>
      </c>
      <c r="M1061" s="58" t="n">
        <v>4.38685887612081</v>
      </c>
    </row>
    <row r="1062" customFormat="false" ht="15" hidden="false" customHeight="true" outlineLevel="0" collapsed="false">
      <c r="B1062" s="57" t="s">
        <v>4721</v>
      </c>
      <c r="C1062" s="57" t="s">
        <v>278</v>
      </c>
      <c r="D1062" s="57" t="s">
        <v>4795</v>
      </c>
      <c r="E1062" s="57" t="s">
        <v>5432</v>
      </c>
      <c r="F1062" s="57" t="s">
        <v>5412</v>
      </c>
      <c r="G1062" s="57" t="s">
        <v>5413</v>
      </c>
      <c r="H1062" s="57" t="s">
        <v>5028</v>
      </c>
      <c r="I1062" s="57" t="n">
        <v>428</v>
      </c>
      <c r="J1062" s="57" t="n">
        <v>428</v>
      </c>
      <c r="K1062" s="57" t="s">
        <v>4885</v>
      </c>
      <c r="L1062" s="57" t="s">
        <v>5444</v>
      </c>
      <c r="M1062" s="58" t="n">
        <v>3.8881022462893</v>
      </c>
    </row>
    <row r="1063" customFormat="false" ht="15" hidden="false" customHeight="true" outlineLevel="0" collapsed="false">
      <c r="B1063" s="57" t="s">
        <v>4721</v>
      </c>
      <c r="C1063" s="57" t="s">
        <v>278</v>
      </c>
      <c r="D1063" s="57" t="s">
        <v>4795</v>
      </c>
      <c r="E1063" s="57" t="s">
        <v>5432</v>
      </c>
      <c r="F1063" s="57" t="s">
        <v>5412</v>
      </c>
      <c r="G1063" s="57" t="s">
        <v>5413</v>
      </c>
      <c r="H1063" s="57" t="s">
        <v>5028</v>
      </c>
      <c r="I1063" s="57" t="n">
        <v>428</v>
      </c>
      <c r="J1063" s="57" t="n">
        <v>428</v>
      </c>
      <c r="K1063" s="57" t="s">
        <v>4885</v>
      </c>
      <c r="L1063" s="57" t="s">
        <v>5442</v>
      </c>
      <c r="M1063" s="58" t="n">
        <v>4.44968561071453</v>
      </c>
    </row>
    <row r="1064" customFormat="false" ht="15" hidden="false" customHeight="true" outlineLevel="0" collapsed="false">
      <c r="B1064" s="57" t="s">
        <v>4721</v>
      </c>
      <c r="C1064" s="57" t="s">
        <v>278</v>
      </c>
      <c r="D1064" s="57" t="s">
        <v>4795</v>
      </c>
      <c r="E1064" s="57" t="s">
        <v>5432</v>
      </c>
      <c r="F1064" s="57" t="s">
        <v>5412</v>
      </c>
      <c r="G1064" s="57" t="s">
        <v>5413</v>
      </c>
      <c r="H1064" s="57" t="s">
        <v>5028</v>
      </c>
      <c r="I1064" s="57" t="n">
        <v>428</v>
      </c>
      <c r="J1064" s="57" t="n">
        <v>428</v>
      </c>
      <c r="K1064" s="57" t="s">
        <v>4885</v>
      </c>
      <c r="L1064" s="57" t="s">
        <v>5562</v>
      </c>
      <c r="M1064" s="58" t="n">
        <v>4.24330498999307</v>
      </c>
    </row>
    <row r="1065" customFormat="false" ht="15" hidden="false" customHeight="true" outlineLevel="0" collapsed="false">
      <c r="B1065" s="57" t="s">
        <v>4721</v>
      </c>
      <c r="C1065" s="57" t="s">
        <v>278</v>
      </c>
      <c r="D1065" s="57" t="s">
        <v>4795</v>
      </c>
      <c r="E1065" s="57" t="s">
        <v>5432</v>
      </c>
      <c r="F1065" s="57" t="s">
        <v>5412</v>
      </c>
      <c r="G1065" s="57" t="s">
        <v>5413</v>
      </c>
      <c r="H1065" s="57" t="s">
        <v>5028</v>
      </c>
      <c r="I1065" s="57" t="n">
        <v>428</v>
      </c>
      <c r="J1065" s="57" t="n">
        <v>428</v>
      </c>
      <c r="K1065" s="57" t="s">
        <v>4885</v>
      </c>
      <c r="L1065" s="57" t="s">
        <v>5445</v>
      </c>
      <c r="M1065" s="58" t="n">
        <v>3.86360473789697</v>
      </c>
    </row>
    <row r="1066" customFormat="false" ht="15" hidden="false" customHeight="true" outlineLevel="0" collapsed="false">
      <c r="B1066" s="57" t="s">
        <v>4721</v>
      </c>
      <c r="C1066" s="57" t="s">
        <v>278</v>
      </c>
      <c r="D1066" s="57" t="s">
        <v>4795</v>
      </c>
      <c r="E1066" s="57" t="s">
        <v>5432</v>
      </c>
      <c r="F1066" s="57" t="s">
        <v>5412</v>
      </c>
      <c r="G1066" s="57" t="s">
        <v>5413</v>
      </c>
      <c r="H1066" s="57" t="s">
        <v>5028</v>
      </c>
      <c r="I1066" s="57" t="n">
        <v>509</v>
      </c>
      <c r="J1066" s="57" t="n">
        <v>509</v>
      </c>
      <c r="K1066" s="57" t="s">
        <v>261</v>
      </c>
      <c r="L1066" s="57" t="s">
        <v>5414</v>
      </c>
      <c r="M1066" s="58" t="n">
        <v>3.32696134965527</v>
      </c>
    </row>
    <row r="1067" customFormat="false" ht="15" hidden="false" customHeight="true" outlineLevel="0" collapsed="false">
      <c r="B1067" s="57" t="s">
        <v>4721</v>
      </c>
      <c r="C1067" s="57" t="s">
        <v>278</v>
      </c>
      <c r="D1067" s="57" t="s">
        <v>4840</v>
      </c>
      <c r="E1067" s="57" t="s">
        <v>5432</v>
      </c>
      <c r="F1067" s="57" t="s">
        <v>5412</v>
      </c>
      <c r="G1067" s="57" t="s">
        <v>5413</v>
      </c>
      <c r="H1067" s="57" t="s">
        <v>5028</v>
      </c>
      <c r="I1067" s="57" t="n">
        <v>428</v>
      </c>
      <c r="J1067" s="57" t="n">
        <v>428</v>
      </c>
      <c r="K1067" s="57" t="s">
        <v>4885</v>
      </c>
      <c r="L1067" s="57" t="s">
        <v>5444</v>
      </c>
      <c r="M1067" s="58" t="n">
        <v>4.14264119773845</v>
      </c>
    </row>
    <row r="1068" customFormat="false" ht="15" hidden="false" customHeight="true" outlineLevel="0" collapsed="false">
      <c r="B1068" s="57" t="s">
        <v>4721</v>
      </c>
      <c r="C1068" s="57" t="s">
        <v>278</v>
      </c>
      <c r="D1068" s="57" t="s">
        <v>4840</v>
      </c>
      <c r="E1068" s="57" t="s">
        <v>5432</v>
      </c>
      <c r="F1068" s="57" t="s">
        <v>5412</v>
      </c>
      <c r="G1068" s="57" t="s">
        <v>5413</v>
      </c>
      <c r="H1068" s="57" t="s">
        <v>5028</v>
      </c>
      <c r="I1068" s="57" t="n">
        <v>428</v>
      </c>
      <c r="J1068" s="57" t="n">
        <v>428</v>
      </c>
      <c r="K1068" s="57" t="s">
        <v>4885</v>
      </c>
      <c r="L1068" s="57" t="s">
        <v>5442</v>
      </c>
      <c r="M1068" s="58" t="n">
        <v>3.87329109339849</v>
      </c>
    </row>
    <row r="1069" customFormat="false" ht="15" hidden="false" customHeight="true" outlineLevel="0" collapsed="false">
      <c r="B1069" s="57" t="s">
        <v>4721</v>
      </c>
      <c r="C1069" s="57" t="s">
        <v>278</v>
      </c>
      <c r="D1069" s="57" t="s">
        <v>4840</v>
      </c>
      <c r="E1069" s="57" t="s">
        <v>5432</v>
      </c>
      <c r="F1069" s="57" t="s">
        <v>5412</v>
      </c>
      <c r="G1069" s="57" t="s">
        <v>5413</v>
      </c>
      <c r="H1069" s="57" t="s">
        <v>5028</v>
      </c>
      <c r="I1069" s="57" t="n">
        <v>428</v>
      </c>
      <c r="J1069" s="57" t="n">
        <v>428</v>
      </c>
      <c r="K1069" s="57" t="s">
        <v>4885</v>
      </c>
      <c r="L1069" s="57" t="s">
        <v>5562</v>
      </c>
      <c r="M1069" s="58" t="n">
        <v>4.05020160442663</v>
      </c>
    </row>
    <row r="1070" customFormat="false" ht="15" hidden="false" customHeight="true" outlineLevel="0" collapsed="false">
      <c r="B1070" s="57" t="s">
        <v>4721</v>
      </c>
      <c r="C1070" s="57" t="s">
        <v>278</v>
      </c>
      <c r="D1070" s="57" t="s">
        <v>4840</v>
      </c>
      <c r="E1070" s="57" t="s">
        <v>5432</v>
      </c>
      <c r="F1070" s="57" t="s">
        <v>5412</v>
      </c>
      <c r="G1070" s="57" t="s">
        <v>5413</v>
      </c>
      <c r="H1070" s="57" t="s">
        <v>5028</v>
      </c>
      <c r="I1070" s="57" t="n">
        <v>428</v>
      </c>
      <c r="J1070" s="57" t="n">
        <v>428</v>
      </c>
      <c r="K1070" s="57" t="s">
        <v>4885</v>
      </c>
      <c r="L1070" s="57" t="s">
        <v>5445</v>
      </c>
      <c r="M1070" s="58" t="n">
        <v>3.77289368536934</v>
      </c>
    </row>
    <row r="1071" customFormat="false" ht="15" hidden="false" customHeight="true" outlineLevel="0" collapsed="false">
      <c r="B1071" s="57" t="s">
        <v>4721</v>
      </c>
      <c r="C1071" s="57" t="s">
        <v>278</v>
      </c>
      <c r="D1071" s="57" t="s">
        <v>4840</v>
      </c>
      <c r="E1071" s="57" t="s">
        <v>5432</v>
      </c>
      <c r="F1071" s="57" t="s">
        <v>5412</v>
      </c>
      <c r="G1071" s="57" t="s">
        <v>5413</v>
      </c>
      <c r="H1071" s="57" t="s">
        <v>5028</v>
      </c>
      <c r="I1071" s="57" t="n">
        <v>429</v>
      </c>
      <c r="J1071" s="57" t="n">
        <v>429</v>
      </c>
      <c r="K1071" s="57" t="s">
        <v>4838</v>
      </c>
      <c r="L1071" s="57" t="s">
        <v>5414</v>
      </c>
      <c r="M1071" s="58" t="n">
        <v>4.28433198566594</v>
      </c>
    </row>
    <row r="1072" customFormat="false" ht="15" hidden="false" customHeight="true" outlineLevel="0" collapsed="false">
      <c r="B1072" s="57" t="s">
        <v>4721</v>
      </c>
      <c r="C1072" s="57" t="s">
        <v>278</v>
      </c>
      <c r="D1072" s="57" t="s">
        <v>4840</v>
      </c>
      <c r="E1072" s="57" t="s">
        <v>5432</v>
      </c>
      <c r="F1072" s="57" t="s">
        <v>5412</v>
      </c>
      <c r="G1072" s="57" t="s">
        <v>5413</v>
      </c>
      <c r="H1072" s="57" t="s">
        <v>5028</v>
      </c>
      <c r="I1072" s="57" t="n">
        <v>509</v>
      </c>
      <c r="J1072" s="57" t="n">
        <v>509</v>
      </c>
      <c r="K1072" s="57" t="s">
        <v>261</v>
      </c>
      <c r="L1072" s="57" t="s">
        <v>5414</v>
      </c>
      <c r="M1072" s="58" t="n">
        <v>3.8332061260647</v>
      </c>
    </row>
    <row r="1073" customFormat="false" ht="15" hidden="false" customHeight="true" outlineLevel="0" collapsed="false">
      <c r="B1073" s="57" t="s">
        <v>4721</v>
      </c>
      <c r="C1073" s="57" t="s">
        <v>278</v>
      </c>
      <c r="D1073" s="57" t="s">
        <v>4838</v>
      </c>
      <c r="E1073" s="57" t="s">
        <v>5432</v>
      </c>
      <c r="F1073" s="57" t="s">
        <v>5412</v>
      </c>
      <c r="G1073" s="57" t="s">
        <v>5413</v>
      </c>
      <c r="H1073" s="57" t="s">
        <v>5028</v>
      </c>
      <c r="I1073" s="57" t="n">
        <v>428</v>
      </c>
      <c r="J1073" s="57" t="n">
        <v>428</v>
      </c>
      <c r="K1073" s="57" t="s">
        <v>4885</v>
      </c>
      <c r="L1073" s="57" t="s">
        <v>5445</v>
      </c>
      <c r="M1073" s="58" t="n">
        <v>4.02465443453222</v>
      </c>
    </row>
    <row r="1074" customFormat="false" ht="15" hidden="false" customHeight="true" outlineLevel="0" collapsed="false">
      <c r="B1074" s="57" t="s">
        <v>4721</v>
      </c>
      <c r="C1074" s="57" t="s">
        <v>278</v>
      </c>
      <c r="D1074" s="57" t="s">
        <v>4838</v>
      </c>
      <c r="E1074" s="57" t="s">
        <v>5432</v>
      </c>
      <c r="F1074" s="57" t="s">
        <v>5412</v>
      </c>
      <c r="G1074" s="57" t="s">
        <v>5413</v>
      </c>
      <c r="H1074" s="57" t="s">
        <v>5028</v>
      </c>
      <c r="I1074" s="57" t="n">
        <v>509</v>
      </c>
      <c r="J1074" s="57" t="n">
        <v>509</v>
      </c>
      <c r="K1074" s="57" t="s">
        <v>261</v>
      </c>
      <c r="L1074" s="57" t="s">
        <v>5414</v>
      </c>
      <c r="M1074" s="58" t="n">
        <v>3.78694983991078</v>
      </c>
    </row>
    <row r="1075" customFormat="false" ht="15" hidden="false" customHeight="true" outlineLevel="0" collapsed="false">
      <c r="B1075" s="57" t="s">
        <v>4721</v>
      </c>
      <c r="C1075" s="57" t="s">
        <v>278</v>
      </c>
      <c r="D1075" s="57" t="s">
        <v>4838</v>
      </c>
      <c r="E1075" s="57" t="s">
        <v>5432</v>
      </c>
      <c r="F1075" s="57" t="s">
        <v>350</v>
      </c>
      <c r="G1075" s="57" t="s">
        <v>282</v>
      </c>
      <c r="H1075" s="57" t="s">
        <v>4895</v>
      </c>
      <c r="I1075" s="57" t="n">
        <v>26</v>
      </c>
      <c r="J1075" s="57" t="n">
        <v>26</v>
      </c>
      <c r="K1075" s="57" t="s">
        <v>5417</v>
      </c>
      <c r="L1075" s="57" t="s">
        <v>5480</v>
      </c>
      <c r="M1075" s="58" t="n">
        <v>4.15411136049575</v>
      </c>
    </row>
    <row r="1076" customFormat="false" ht="15" hidden="false" customHeight="true" outlineLevel="0" collapsed="false">
      <c r="B1076" s="57" t="s">
        <v>4721</v>
      </c>
      <c r="C1076" s="57" t="s">
        <v>278</v>
      </c>
      <c r="D1076" s="57" t="s">
        <v>4866</v>
      </c>
      <c r="E1076" s="57" t="s">
        <v>5432</v>
      </c>
      <c r="F1076" s="57" t="s">
        <v>5412</v>
      </c>
      <c r="G1076" s="57" t="s">
        <v>5413</v>
      </c>
      <c r="H1076" s="57" t="s">
        <v>5028</v>
      </c>
      <c r="I1076" s="57" t="n">
        <v>509</v>
      </c>
      <c r="J1076" s="57" t="n">
        <v>509</v>
      </c>
      <c r="K1076" s="57" t="s">
        <v>261</v>
      </c>
      <c r="L1076" s="57" t="s">
        <v>281</v>
      </c>
      <c r="M1076" s="58" t="n">
        <v>3.91064495921073</v>
      </c>
    </row>
    <row r="1077" customFormat="false" ht="15" hidden="false" customHeight="true" outlineLevel="0" collapsed="false">
      <c r="B1077" s="57" t="s">
        <v>4721</v>
      </c>
      <c r="C1077" s="57" t="s">
        <v>278</v>
      </c>
      <c r="D1077" s="57" t="s">
        <v>4866</v>
      </c>
      <c r="E1077" s="57" t="s">
        <v>5432</v>
      </c>
      <c r="F1077" s="57" t="s">
        <v>5412</v>
      </c>
      <c r="G1077" s="57" t="s">
        <v>5413</v>
      </c>
      <c r="H1077" s="57" t="s">
        <v>5028</v>
      </c>
      <c r="I1077" s="57" t="n">
        <v>509</v>
      </c>
      <c r="J1077" s="57" t="n">
        <v>509</v>
      </c>
      <c r="K1077" s="57" t="s">
        <v>261</v>
      </c>
      <c r="L1077" s="57" t="s">
        <v>5414</v>
      </c>
      <c r="M1077" s="58" t="n">
        <v>2.97240996354813</v>
      </c>
    </row>
    <row r="1078" customFormat="false" ht="15" hidden="false" customHeight="true" outlineLevel="0" collapsed="false">
      <c r="B1078" s="57" t="s">
        <v>4721</v>
      </c>
      <c r="C1078" s="57" t="s">
        <v>278</v>
      </c>
      <c r="D1078" s="57" t="s">
        <v>4866</v>
      </c>
      <c r="E1078" s="57" t="s">
        <v>5432</v>
      </c>
      <c r="F1078" s="57" t="s">
        <v>5412</v>
      </c>
      <c r="G1078" s="57" t="s">
        <v>5413</v>
      </c>
      <c r="H1078" s="57" t="s">
        <v>5028</v>
      </c>
      <c r="I1078" s="57" t="n">
        <v>509</v>
      </c>
      <c r="J1078" s="57" t="n">
        <v>509</v>
      </c>
      <c r="K1078" s="57" t="s">
        <v>261</v>
      </c>
      <c r="L1078" s="57" t="s">
        <v>5419</v>
      </c>
      <c r="M1078" s="58" t="n">
        <v>3.73539966015688</v>
      </c>
    </row>
    <row r="1079" customFormat="false" ht="15" hidden="false" customHeight="true" outlineLevel="0" collapsed="false">
      <c r="B1079" s="57" t="s">
        <v>4721</v>
      </c>
      <c r="C1079" s="57" t="s">
        <v>278</v>
      </c>
      <c r="D1079" s="57" t="s">
        <v>4866</v>
      </c>
      <c r="E1079" s="57" t="s">
        <v>5432</v>
      </c>
      <c r="F1079" s="57" t="s">
        <v>5412</v>
      </c>
      <c r="G1079" s="57" t="s">
        <v>5413</v>
      </c>
      <c r="H1079" s="57" t="s">
        <v>5028</v>
      </c>
      <c r="I1079" s="57" t="n">
        <v>509</v>
      </c>
      <c r="J1079" s="57" t="n">
        <v>509</v>
      </c>
      <c r="K1079" s="57" t="s">
        <v>261</v>
      </c>
      <c r="L1079" s="57" t="s">
        <v>5456</v>
      </c>
      <c r="M1079" s="58" t="n">
        <v>3.40154725198696</v>
      </c>
    </row>
    <row r="1080" customFormat="false" ht="15" hidden="false" customHeight="true" outlineLevel="0" collapsed="false">
      <c r="B1080" s="57" t="s">
        <v>4721</v>
      </c>
      <c r="C1080" s="57" t="s">
        <v>278</v>
      </c>
      <c r="D1080" s="57" t="s">
        <v>4866</v>
      </c>
      <c r="E1080" s="57" t="s">
        <v>5432</v>
      </c>
      <c r="F1080" s="57" t="s">
        <v>5412</v>
      </c>
      <c r="G1080" s="57" t="s">
        <v>5413</v>
      </c>
      <c r="H1080" s="57" t="s">
        <v>5028</v>
      </c>
      <c r="I1080" s="57" t="n">
        <v>509</v>
      </c>
      <c r="J1080" s="57" t="n">
        <v>509</v>
      </c>
      <c r="K1080" s="57" t="s">
        <v>261</v>
      </c>
      <c r="L1080" s="57" t="s">
        <v>5441</v>
      </c>
      <c r="M1080" s="58" t="n">
        <v>4.49672155378782</v>
      </c>
    </row>
    <row r="1081" customFormat="false" ht="15" hidden="false" customHeight="true" outlineLevel="0" collapsed="false">
      <c r="B1081" s="57" t="s">
        <v>4721</v>
      </c>
      <c r="C1081" s="57" t="s">
        <v>278</v>
      </c>
      <c r="D1081" s="57" t="s">
        <v>4866</v>
      </c>
      <c r="E1081" s="57" t="s">
        <v>5432</v>
      </c>
      <c r="F1081" s="57" t="s">
        <v>5412</v>
      </c>
      <c r="G1081" s="57" t="s">
        <v>5413</v>
      </c>
      <c r="H1081" s="57" t="s">
        <v>5028</v>
      </c>
      <c r="I1081" s="57" t="n">
        <v>509</v>
      </c>
      <c r="J1081" s="57" t="n">
        <v>509</v>
      </c>
      <c r="K1081" s="57" t="s">
        <v>261</v>
      </c>
      <c r="L1081" s="57" t="s">
        <v>5442</v>
      </c>
      <c r="M1081" s="58" t="n">
        <v>4.34267692276318</v>
      </c>
    </row>
    <row r="1082" customFormat="false" ht="15" hidden="false" customHeight="true" outlineLevel="0" collapsed="false">
      <c r="B1082" s="57" t="s">
        <v>4721</v>
      </c>
      <c r="C1082" s="57" t="s">
        <v>278</v>
      </c>
      <c r="D1082" s="57" t="s">
        <v>4866</v>
      </c>
      <c r="E1082" s="57" t="s">
        <v>5432</v>
      </c>
      <c r="F1082" s="57" t="s">
        <v>5412</v>
      </c>
      <c r="G1082" s="57" t="s">
        <v>5413</v>
      </c>
      <c r="H1082" s="57" t="s">
        <v>5028</v>
      </c>
      <c r="I1082" s="57" t="n">
        <v>510</v>
      </c>
      <c r="J1082" s="57" t="n">
        <v>510</v>
      </c>
      <c r="K1082" s="57" t="s">
        <v>261</v>
      </c>
      <c r="L1082" s="57" t="s">
        <v>5438</v>
      </c>
      <c r="M1082" s="58" t="n">
        <v>4.25140911285895</v>
      </c>
    </row>
    <row r="1083" customFormat="false" ht="15" hidden="false" customHeight="true" outlineLevel="0" collapsed="false">
      <c r="B1083" s="57" t="s">
        <v>4721</v>
      </c>
      <c r="C1083" s="57" t="s">
        <v>278</v>
      </c>
      <c r="D1083" s="57" t="s">
        <v>4866</v>
      </c>
      <c r="E1083" s="57" t="s">
        <v>5432</v>
      </c>
      <c r="F1083" s="57" t="s">
        <v>350</v>
      </c>
      <c r="G1083" s="57" t="s">
        <v>282</v>
      </c>
      <c r="H1083" s="57" t="s">
        <v>4895</v>
      </c>
      <c r="I1083" s="57" t="n">
        <v>26</v>
      </c>
      <c r="J1083" s="57" t="n">
        <v>26</v>
      </c>
      <c r="K1083" s="57" t="s">
        <v>5417</v>
      </c>
      <c r="L1083" s="57" t="s">
        <v>5480</v>
      </c>
      <c r="M1083" s="58" t="n">
        <v>3.94938574854365</v>
      </c>
    </row>
    <row r="1084" customFormat="false" ht="15" hidden="false" customHeight="true" outlineLevel="0" collapsed="false">
      <c r="B1084" s="57" t="s">
        <v>4721</v>
      </c>
      <c r="C1084" s="57" t="s">
        <v>278</v>
      </c>
      <c r="D1084" s="57" t="s">
        <v>5028</v>
      </c>
      <c r="E1084" s="57" t="s">
        <v>5432</v>
      </c>
      <c r="F1084" s="57" t="s">
        <v>5412</v>
      </c>
      <c r="G1084" s="57" t="s">
        <v>5413</v>
      </c>
      <c r="H1084" s="57" t="s">
        <v>5028</v>
      </c>
      <c r="I1084" s="57" t="n">
        <v>95</v>
      </c>
      <c r="J1084" s="57" t="n">
        <v>95</v>
      </c>
      <c r="K1084" s="57" t="s">
        <v>261</v>
      </c>
      <c r="L1084" s="57" t="s">
        <v>5414</v>
      </c>
      <c r="M1084" s="58" t="n">
        <v>4.34957427306397</v>
      </c>
    </row>
    <row r="1085" customFormat="false" ht="15" hidden="false" customHeight="true" outlineLevel="0" collapsed="false">
      <c r="B1085" s="57" t="s">
        <v>4721</v>
      </c>
      <c r="C1085" s="57" t="s">
        <v>278</v>
      </c>
      <c r="D1085" s="57" t="s">
        <v>5028</v>
      </c>
      <c r="E1085" s="57" t="s">
        <v>5432</v>
      </c>
      <c r="F1085" s="57" t="s">
        <v>5412</v>
      </c>
      <c r="G1085" s="57" t="s">
        <v>5413</v>
      </c>
      <c r="H1085" s="57" t="s">
        <v>5028</v>
      </c>
      <c r="I1085" s="57" t="n">
        <v>428</v>
      </c>
      <c r="J1085" s="57" t="n">
        <v>428</v>
      </c>
      <c r="K1085" s="57" t="s">
        <v>4885</v>
      </c>
      <c r="L1085" s="57" t="s">
        <v>5442</v>
      </c>
      <c r="M1085" s="58" t="n">
        <v>3.70131285554194</v>
      </c>
    </row>
    <row r="1086" customFormat="false" ht="15" hidden="false" customHeight="true" outlineLevel="0" collapsed="false">
      <c r="B1086" s="57" t="s">
        <v>4721</v>
      </c>
      <c r="C1086" s="57" t="s">
        <v>278</v>
      </c>
      <c r="D1086" s="57" t="s">
        <v>5028</v>
      </c>
      <c r="E1086" s="57" t="s">
        <v>5432</v>
      </c>
      <c r="F1086" s="57" t="s">
        <v>5412</v>
      </c>
      <c r="G1086" s="57" t="s">
        <v>5413</v>
      </c>
      <c r="H1086" s="57" t="s">
        <v>5028</v>
      </c>
      <c r="I1086" s="57" t="n">
        <v>429</v>
      </c>
      <c r="J1086" s="57" t="n">
        <v>429</v>
      </c>
      <c r="K1086" s="57" t="s">
        <v>4838</v>
      </c>
      <c r="L1086" s="57" t="s">
        <v>281</v>
      </c>
      <c r="M1086" s="58" t="n">
        <v>3.9108733818164</v>
      </c>
    </row>
    <row r="1087" customFormat="false" ht="15" hidden="false" customHeight="true" outlineLevel="0" collapsed="false">
      <c r="B1087" s="57" t="s">
        <v>4721</v>
      </c>
      <c r="C1087" s="57" t="s">
        <v>278</v>
      </c>
      <c r="D1087" s="57" t="s">
        <v>5028</v>
      </c>
      <c r="E1087" s="57" t="s">
        <v>5432</v>
      </c>
      <c r="F1087" s="57" t="s">
        <v>5412</v>
      </c>
      <c r="G1087" s="57" t="s">
        <v>5413</v>
      </c>
      <c r="H1087" s="57" t="s">
        <v>5028</v>
      </c>
      <c r="I1087" s="57" t="n">
        <v>429</v>
      </c>
      <c r="J1087" s="57" t="n">
        <v>429</v>
      </c>
      <c r="K1087" s="57" t="s">
        <v>4838</v>
      </c>
      <c r="L1087" s="57" t="s">
        <v>5414</v>
      </c>
      <c r="M1087" s="58" t="n">
        <v>3.27673938490689</v>
      </c>
    </row>
    <row r="1088" customFormat="false" ht="15" hidden="false" customHeight="true" outlineLevel="0" collapsed="false">
      <c r="B1088" s="57" t="s">
        <v>4721</v>
      </c>
      <c r="C1088" s="57" t="s">
        <v>278</v>
      </c>
      <c r="D1088" s="57" t="s">
        <v>5028</v>
      </c>
      <c r="E1088" s="57" t="s">
        <v>5432</v>
      </c>
      <c r="F1088" s="57" t="s">
        <v>5412</v>
      </c>
      <c r="G1088" s="57" t="s">
        <v>5413</v>
      </c>
      <c r="H1088" s="57" t="s">
        <v>5028</v>
      </c>
      <c r="I1088" s="57" t="n">
        <v>429</v>
      </c>
      <c r="J1088" s="57" t="n">
        <v>429</v>
      </c>
      <c r="K1088" s="57" t="s">
        <v>4838</v>
      </c>
      <c r="L1088" s="57" t="s">
        <v>5438</v>
      </c>
      <c r="M1088" s="58" t="n">
        <v>4.35731832566775</v>
      </c>
    </row>
    <row r="1089" customFormat="false" ht="15" hidden="false" customHeight="true" outlineLevel="0" collapsed="false">
      <c r="B1089" s="57" t="s">
        <v>4721</v>
      </c>
      <c r="C1089" s="57" t="s">
        <v>278</v>
      </c>
      <c r="D1089" s="57" t="s">
        <v>5028</v>
      </c>
      <c r="E1089" s="57" t="s">
        <v>5432</v>
      </c>
      <c r="F1089" s="57" t="s">
        <v>5412</v>
      </c>
      <c r="G1089" s="57" t="s">
        <v>5413</v>
      </c>
      <c r="H1089" s="57" t="s">
        <v>5028</v>
      </c>
      <c r="I1089" s="57" t="n">
        <v>509</v>
      </c>
      <c r="J1089" s="57" t="n">
        <v>509</v>
      </c>
      <c r="K1089" s="57" t="s">
        <v>261</v>
      </c>
      <c r="L1089" s="57" t="s">
        <v>5414</v>
      </c>
      <c r="M1089" s="58" t="n">
        <v>3.7446189337368</v>
      </c>
    </row>
    <row r="1090" customFormat="false" ht="15" hidden="false" customHeight="true" outlineLevel="0" collapsed="false">
      <c r="B1090" s="57" t="s">
        <v>4721</v>
      </c>
      <c r="C1090" s="57" t="s">
        <v>278</v>
      </c>
      <c r="D1090" s="57" t="s">
        <v>5028</v>
      </c>
      <c r="E1090" s="57" t="s">
        <v>5432</v>
      </c>
      <c r="F1090" s="57" t="s">
        <v>350</v>
      </c>
      <c r="G1090" s="57" t="s">
        <v>282</v>
      </c>
      <c r="H1090" s="57" t="s">
        <v>4895</v>
      </c>
      <c r="I1090" s="57" t="n">
        <v>26</v>
      </c>
      <c r="J1090" s="57" t="n">
        <v>26</v>
      </c>
      <c r="K1090" s="57" t="s">
        <v>5417</v>
      </c>
      <c r="L1090" s="57" t="s">
        <v>5426</v>
      </c>
      <c r="M1090" s="58" t="n">
        <v>4.47678219725954</v>
      </c>
    </row>
    <row r="1091" customFormat="false" ht="15" hidden="false" customHeight="true" outlineLevel="0" collapsed="false">
      <c r="B1091" s="57" t="s">
        <v>4721</v>
      </c>
      <c r="C1091" s="57" t="s">
        <v>278</v>
      </c>
      <c r="D1091" s="57" t="s">
        <v>5030</v>
      </c>
      <c r="E1091" s="57" t="s">
        <v>5432</v>
      </c>
      <c r="F1091" s="57" t="s">
        <v>5412</v>
      </c>
      <c r="G1091" s="57" t="s">
        <v>5413</v>
      </c>
      <c r="H1091" s="57" t="s">
        <v>5028</v>
      </c>
      <c r="I1091" s="57" t="n">
        <v>95</v>
      </c>
      <c r="J1091" s="57" t="n">
        <v>95</v>
      </c>
      <c r="K1091" s="57" t="s">
        <v>261</v>
      </c>
      <c r="L1091" s="57" t="s">
        <v>5414</v>
      </c>
      <c r="M1091" s="58" t="n">
        <v>3.28976235862106</v>
      </c>
    </row>
    <row r="1092" customFormat="false" ht="15" hidden="false" customHeight="true" outlineLevel="0" collapsed="false">
      <c r="B1092" s="57" t="s">
        <v>4721</v>
      </c>
      <c r="C1092" s="57" t="s">
        <v>278</v>
      </c>
      <c r="D1092" s="57" t="s">
        <v>5030</v>
      </c>
      <c r="E1092" s="57" t="s">
        <v>5432</v>
      </c>
      <c r="F1092" s="57" t="s">
        <v>5412</v>
      </c>
      <c r="G1092" s="57" t="s">
        <v>5413</v>
      </c>
      <c r="H1092" s="57" t="s">
        <v>5028</v>
      </c>
      <c r="I1092" s="57" t="n">
        <v>95</v>
      </c>
      <c r="J1092" s="57" t="n">
        <v>95</v>
      </c>
      <c r="K1092" s="57" t="s">
        <v>261</v>
      </c>
      <c r="L1092" s="57" t="s">
        <v>5456</v>
      </c>
      <c r="M1092" s="58" t="n">
        <v>4.39448731145059</v>
      </c>
    </row>
    <row r="1093" customFormat="false" ht="15" hidden="false" customHeight="true" outlineLevel="0" collapsed="false">
      <c r="B1093" s="57" t="s">
        <v>4721</v>
      </c>
      <c r="C1093" s="57" t="s">
        <v>278</v>
      </c>
      <c r="D1093" s="57" t="s">
        <v>5030</v>
      </c>
      <c r="E1093" s="57" t="s">
        <v>5432</v>
      </c>
      <c r="F1093" s="57" t="s">
        <v>5412</v>
      </c>
      <c r="G1093" s="57" t="s">
        <v>5413</v>
      </c>
      <c r="H1093" s="57" t="s">
        <v>5028</v>
      </c>
      <c r="I1093" s="57" t="n">
        <v>428</v>
      </c>
      <c r="J1093" s="57" t="n">
        <v>428</v>
      </c>
      <c r="K1093" s="57" t="s">
        <v>4885</v>
      </c>
      <c r="L1093" s="57" t="s">
        <v>5442</v>
      </c>
      <c r="M1093" s="58" t="n">
        <v>4.11860250702832</v>
      </c>
    </row>
    <row r="1094" customFormat="false" ht="15" hidden="false" customHeight="true" outlineLevel="0" collapsed="false">
      <c r="B1094" s="57" t="s">
        <v>4721</v>
      </c>
      <c r="C1094" s="57" t="s">
        <v>278</v>
      </c>
      <c r="D1094" s="57" t="s">
        <v>5030</v>
      </c>
      <c r="E1094" s="57" t="s">
        <v>5432</v>
      </c>
      <c r="F1094" s="57" t="s">
        <v>5412</v>
      </c>
      <c r="G1094" s="57" t="s">
        <v>5413</v>
      </c>
      <c r="H1094" s="57" t="s">
        <v>5028</v>
      </c>
      <c r="I1094" s="57" t="n">
        <v>429</v>
      </c>
      <c r="J1094" s="57" t="n">
        <v>429</v>
      </c>
      <c r="K1094" s="57" t="s">
        <v>4838</v>
      </c>
      <c r="L1094" s="57" t="s">
        <v>281</v>
      </c>
      <c r="M1094" s="58" t="n">
        <v>4.13398527811844</v>
      </c>
    </row>
    <row r="1095" customFormat="false" ht="15" hidden="false" customHeight="true" outlineLevel="0" collapsed="false">
      <c r="B1095" s="57" t="s">
        <v>4721</v>
      </c>
      <c r="C1095" s="57" t="s">
        <v>278</v>
      </c>
      <c r="D1095" s="57" t="s">
        <v>5030</v>
      </c>
      <c r="E1095" s="57" t="s">
        <v>5432</v>
      </c>
      <c r="F1095" s="57" t="s">
        <v>5412</v>
      </c>
      <c r="G1095" s="57" t="s">
        <v>5413</v>
      </c>
      <c r="H1095" s="57" t="s">
        <v>5028</v>
      </c>
      <c r="I1095" s="57" t="n">
        <v>429</v>
      </c>
      <c r="J1095" s="57" t="n">
        <v>429</v>
      </c>
      <c r="K1095" s="57" t="s">
        <v>4838</v>
      </c>
      <c r="L1095" s="57" t="s">
        <v>5414</v>
      </c>
      <c r="M1095" s="58" t="n">
        <v>3.82515800835729</v>
      </c>
    </row>
    <row r="1096" customFormat="false" ht="15" hidden="false" customHeight="true" outlineLevel="0" collapsed="false">
      <c r="B1096" s="57" t="s">
        <v>4721</v>
      </c>
      <c r="C1096" s="57" t="s">
        <v>278</v>
      </c>
      <c r="D1096" s="57" t="s">
        <v>5030</v>
      </c>
      <c r="E1096" s="57" t="s">
        <v>5432</v>
      </c>
      <c r="F1096" s="57" t="s">
        <v>5412</v>
      </c>
      <c r="G1096" s="57" t="s">
        <v>5413</v>
      </c>
      <c r="H1096" s="57" t="s">
        <v>5028</v>
      </c>
      <c r="I1096" s="57" t="n">
        <v>429</v>
      </c>
      <c r="J1096" s="57" t="n">
        <v>429</v>
      </c>
      <c r="K1096" s="57" t="s">
        <v>4838</v>
      </c>
      <c r="L1096" s="57" t="s">
        <v>5438</v>
      </c>
      <c r="M1096" s="58" t="n">
        <v>4.04127945157223</v>
      </c>
    </row>
    <row r="1097" customFormat="false" ht="15" hidden="false" customHeight="true" outlineLevel="0" collapsed="false">
      <c r="B1097" s="57" t="s">
        <v>4721</v>
      </c>
      <c r="C1097" s="57" t="s">
        <v>278</v>
      </c>
      <c r="D1097" s="57" t="s">
        <v>5030</v>
      </c>
      <c r="E1097" s="57" t="s">
        <v>5432</v>
      </c>
      <c r="F1097" s="57" t="s">
        <v>5412</v>
      </c>
      <c r="G1097" s="57" t="s">
        <v>5413</v>
      </c>
      <c r="H1097" s="57" t="s">
        <v>5028</v>
      </c>
      <c r="I1097" s="57" t="n">
        <v>509</v>
      </c>
      <c r="J1097" s="57" t="n">
        <v>509</v>
      </c>
      <c r="K1097" s="57" t="s">
        <v>261</v>
      </c>
      <c r="L1097" s="57" t="s">
        <v>5414</v>
      </c>
      <c r="M1097" s="58" t="n">
        <v>3.35178181100741</v>
      </c>
    </row>
    <row r="1098" customFormat="false" ht="15" hidden="false" customHeight="true" outlineLevel="0" collapsed="false">
      <c r="B1098" s="57" t="s">
        <v>4721</v>
      </c>
      <c r="C1098" s="57" t="s">
        <v>278</v>
      </c>
      <c r="D1098" s="57" t="s">
        <v>5016</v>
      </c>
      <c r="E1098" s="57" t="s">
        <v>5432</v>
      </c>
      <c r="F1098" s="57" t="s">
        <v>5412</v>
      </c>
      <c r="G1098" s="57" t="s">
        <v>5413</v>
      </c>
      <c r="H1098" s="57" t="s">
        <v>5028</v>
      </c>
      <c r="I1098" s="57" t="n">
        <v>95</v>
      </c>
      <c r="J1098" s="57" t="n">
        <v>95</v>
      </c>
      <c r="K1098" s="57" t="s">
        <v>261</v>
      </c>
      <c r="L1098" s="57" t="s">
        <v>5414</v>
      </c>
      <c r="M1098" s="58" t="n">
        <v>4.33676086871296</v>
      </c>
    </row>
    <row r="1099" customFormat="false" ht="15" hidden="false" customHeight="true" outlineLevel="0" collapsed="false">
      <c r="B1099" s="57" t="s">
        <v>4721</v>
      </c>
      <c r="C1099" s="57" t="s">
        <v>278</v>
      </c>
      <c r="D1099" s="57" t="s">
        <v>5016</v>
      </c>
      <c r="E1099" s="57" t="s">
        <v>5432</v>
      </c>
      <c r="F1099" s="57" t="s">
        <v>5412</v>
      </c>
      <c r="G1099" s="57" t="s">
        <v>5413</v>
      </c>
      <c r="H1099" s="57" t="s">
        <v>5028</v>
      </c>
      <c r="I1099" s="57" t="n">
        <v>95</v>
      </c>
      <c r="J1099" s="57" t="n">
        <v>95</v>
      </c>
      <c r="K1099" s="57" t="s">
        <v>261</v>
      </c>
      <c r="L1099" s="57" t="s">
        <v>5442</v>
      </c>
      <c r="M1099" s="58" t="n">
        <v>4.02387193371017</v>
      </c>
    </row>
    <row r="1100" customFormat="false" ht="15" hidden="false" customHeight="true" outlineLevel="0" collapsed="false">
      <c r="B1100" s="57" t="s">
        <v>4721</v>
      </c>
      <c r="C1100" s="57" t="s">
        <v>278</v>
      </c>
      <c r="D1100" s="57" t="s">
        <v>5016</v>
      </c>
      <c r="E1100" s="57" t="s">
        <v>5432</v>
      </c>
      <c r="F1100" s="57" t="s">
        <v>5412</v>
      </c>
      <c r="G1100" s="57" t="s">
        <v>5413</v>
      </c>
      <c r="H1100" s="57" t="s">
        <v>5028</v>
      </c>
      <c r="I1100" s="57" t="n">
        <v>96</v>
      </c>
      <c r="J1100" s="57" t="n">
        <v>96</v>
      </c>
      <c r="K1100" s="57" t="s">
        <v>4838</v>
      </c>
      <c r="L1100" s="57" t="s">
        <v>281</v>
      </c>
      <c r="M1100" s="58" t="n">
        <v>4.03751631114976</v>
      </c>
    </row>
    <row r="1101" customFormat="false" ht="15" hidden="false" customHeight="true" outlineLevel="0" collapsed="false">
      <c r="B1101" s="57" t="s">
        <v>4721</v>
      </c>
      <c r="C1101" s="57" t="s">
        <v>278</v>
      </c>
      <c r="D1101" s="57" t="s">
        <v>5016</v>
      </c>
      <c r="E1101" s="57" t="s">
        <v>5432</v>
      </c>
      <c r="F1101" s="57" t="s">
        <v>5412</v>
      </c>
      <c r="G1101" s="57" t="s">
        <v>5413</v>
      </c>
      <c r="H1101" s="57" t="s">
        <v>5028</v>
      </c>
      <c r="I1101" s="57" t="n">
        <v>96</v>
      </c>
      <c r="J1101" s="57" t="n">
        <v>96</v>
      </c>
      <c r="K1101" s="57" t="s">
        <v>4838</v>
      </c>
      <c r="L1101" s="57" t="s">
        <v>5414</v>
      </c>
      <c r="M1101" s="58" t="n">
        <v>3.37869310096376</v>
      </c>
    </row>
    <row r="1102" customFormat="false" ht="15" hidden="false" customHeight="true" outlineLevel="0" collapsed="false">
      <c r="B1102" s="57" t="s">
        <v>4721</v>
      </c>
      <c r="C1102" s="57" t="s">
        <v>278</v>
      </c>
      <c r="D1102" s="57" t="s">
        <v>5016</v>
      </c>
      <c r="E1102" s="57" t="s">
        <v>5432</v>
      </c>
      <c r="F1102" s="57" t="s">
        <v>5412</v>
      </c>
      <c r="G1102" s="57" t="s">
        <v>5413</v>
      </c>
      <c r="H1102" s="57" t="s">
        <v>5028</v>
      </c>
      <c r="I1102" s="57" t="n">
        <v>96</v>
      </c>
      <c r="J1102" s="57" t="n">
        <v>96</v>
      </c>
      <c r="K1102" s="57" t="s">
        <v>4838</v>
      </c>
      <c r="L1102" s="57" t="s">
        <v>5438</v>
      </c>
      <c r="M1102" s="58" t="n">
        <v>4.29363548964048</v>
      </c>
    </row>
    <row r="1103" customFormat="false" ht="15" hidden="false" customHeight="true" outlineLevel="0" collapsed="false">
      <c r="B1103" s="57" t="s">
        <v>4721</v>
      </c>
      <c r="C1103" s="57" t="s">
        <v>278</v>
      </c>
      <c r="D1103" s="57" t="s">
        <v>5016</v>
      </c>
      <c r="E1103" s="57" t="s">
        <v>5432</v>
      </c>
      <c r="F1103" s="57" t="s">
        <v>5412</v>
      </c>
      <c r="G1103" s="57" t="s">
        <v>5413</v>
      </c>
      <c r="H1103" s="57" t="s">
        <v>5028</v>
      </c>
      <c r="I1103" s="57" t="n">
        <v>428</v>
      </c>
      <c r="J1103" s="57" t="n">
        <v>428</v>
      </c>
      <c r="K1103" s="57" t="s">
        <v>4885</v>
      </c>
      <c r="L1103" s="57" t="s">
        <v>5441</v>
      </c>
      <c r="M1103" s="58" t="n">
        <v>3.97363069664253</v>
      </c>
    </row>
    <row r="1104" customFormat="false" ht="15" hidden="false" customHeight="true" outlineLevel="0" collapsed="false">
      <c r="B1104" s="57" t="s">
        <v>4721</v>
      </c>
      <c r="C1104" s="57" t="s">
        <v>278</v>
      </c>
      <c r="D1104" s="57" t="s">
        <v>5016</v>
      </c>
      <c r="E1104" s="57" t="s">
        <v>5432</v>
      </c>
      <c r="F1104" s="57" t="s">
        <v>5412</v>
      </c>
      <c r="G1104" s="57" t="s">
        <v>5413</v>
      </c>
      <c r="H1104" s="57" t="s">
        <v>5028</v>
      </c>
      <c r="I1104" s="57" t="n">
        <v>428</v>
      </c>
      <c r="J1104" s="57" t="n">
        <v>428</v>
      </c>
      <c r="K1104" s="57" t="s">
        <v>4885</v>
      </c>
      <c r="L1104" s="57" t="s">
        <v>5444</v>
      </c>
      <c r="M1104" s="58" t="n">
        <v>3.92868854348366</v>
      </c>
    </row>
    <row r="1105" customFormat="false" ht="15" hidden="false" customHeight="true" outlineLevel="0" collapsed="false">
      <c r="B1105" s="57" t="s">
        <v>4721</v>
      </c>
      <c r="C1105" s="57" t="s">
        <v>278</v>
      </c>
      <c r="D1105" s="57" t="s">
        <v>5016</v>
      </c>
      <c r="E1105" s="57" t="s">
        <v>5432</v>
      </c>
      <c r="F1105" s="57" t="s">
        <v>5412</v>
      </c>
      <c r="G1105" s="57" t="s">
        <v>5413</v>
      </c>
      <c r="H1105" s="57" t="s">
        <v>5028</v>
      </c>
      <c r="I1105" s="57" t="n">
        <v>428</v>
      </c>
      <c r="J1105" s="57" t="n">
        <v>428</v>
      </c>
      <c r="K1105" s="57" t="s">
        <v>4885</v>
      </c>
      <c r="L1105" s="57" t="s">
        <v>5442</v>
      </c>
      <c r="M1105" s="58" t="n">
        <v>4.20473686333638</v>
      </c>
    </row>
    <row r="1106" customFormat="false" ht="15" hidden="false" customHeight="true" outlineLevel="0" collapsed="false">
      <c r="B1106" s="57" t="s">
        <v>4721</v>
      </c>
      <c r="C1106" s="57" t="s">
        <v>278</v>
      </c>
      <c r="D1106" s="57" t="s">
        <v>5016</v>
      </c>
      <c r="E1106" s="57" t="s">
        <v>5432</v>
      </c>
      <c r="F1106" s="57" t="s">
        <v>5412</v>
      </c>
      <c r="G1106" s="57" t="s">
        <v>5413</v>
      </c>
      <c r="H1106" s="57" t="s">
        <v>5028</v>
      </c>
      <c r="I1106" s="57" t="n">
        <v>429</v>
      </c>
      <c r="J1106" s="57" t="n">
        <v>429</v>
      </c>
      <c r="K1106" s="57" t="s">
        <v>4838</v>
      </c>
      <c r="L1106" s="57" t="s">
        <v>5438</v>
      </c>
      <c r="M1106" s="58" t="n">
        <v>4.4173840346635</v>
      </c>
    </row>
    <row r="1107" customFormat="false" ht="15" hidden="false" customHeight="true" outlineLevel="0" collapsed="false">
      <c r="B1107" s="57" t="s">
        <v>4721</v>
      </c>
      <c r="C1107" s="57" t="s">
        <v>278</v>
      </c>
      <c r="D1107" s="57" t="s">
        <v>5016</v>
      </c>
      <c r="E1107" s="57" t="s">
        <v>5432</v>
      </c>
      <c r="F1107" s="57" t="s">
        <v>5412</v>
      </c>
      <c r="G1107" s="57" t="s">
        <v>5413</v>
      </c>
      <c r="H1107" s="57" t="s">
        <v>5028</v>
      </c>
      <c r="I1107" s="57" t="n">
        <v>509</v>
      </c>
      <c r="J1107" s="57" t="n">
        <v>509</v>
      </c>
      <c r="K1107" s="57" t="s">
        <v>261</v>
      </c>
      <c r="L1107" s="57" t="s">
        <v>5414</v>
      </c>
      <c r="M1107" s="58" t="n">
        <v>3.53026057978729</v>
      </c>
    </row>
    <row r="1108" customFormat="false" ht="15" hidden="false" customHeight="true" outlineLevel="0" collapsed="false">
      <c r="B1108" s="57" t="s">
        <v>4721</v>
      </c>
      <c r="C1108" s="57" t="s">
        <v>410</v>
      </c>
      <c r="D1108" s="57" t="s">
        <v>4795</v>
      </c>
      <c r="E1108" s="57" t="s">
        <v>5440</v>
      </c>
      <c r="F1108" s="57" t="s">
        <v>341</v>
      </c>
      <c r="G1108" s="57" t="s">
        <v>282</v>
      </c>
      <c r="H1108" s="57" t="s">
        <v>425</v>
      </c>
      <c r="I1108" s="57" t="n">
        <v>172</v>
      </c>
      <c r="J1108" s="57" t="n">
        <v>172</v>
      </c>
      <c r="K1108" s="57" t="s">
        <v>5430</v>
      </c>
      <c r="L1108" s="57" t="s">
        <v>5016</v>
      </c>
      <c r="M1108" s="58" t="n">
        <v>3.23811747424332</v>
      </c>
    </row>
    <row r="1109" customFormat="false" ht="15" hidden="false" customHeight="true" outlineLevel="0" collapsed="false">
      <c r="B1109" s="57" t="s">
        <v>4721</v>
      </c>
      <c r="C1109" s="57" t="s">
        <v>410</v>
      </c>
      <c r="D1109" s="57" t="s">
        <v>4795</v>
      </c>
      <c r="E1109" s="57" t="s">
        <v>5440</v>
      </c>
      <c r="F1109" s="57" t="s">
        <v>341</v>
      </c>
      <c r="G1109" s="57" t="s">
        <v>282</v>
      </c>
      <c r="H1109" s="57" t="s">
        <v>425</v>
      </c>
      <c r="I1109" s="57" t="n">
        <v>172</v>
      </c>
      <c r="J1109" s="57" t="n">
        <v>172</v>
      </c>
      <c r="K1109" s="57" t="s">
        <v>5430</v>
      </c>
      <c r="L1109" s="57" t="s">
        <v>5458</v>
      </c>
      <c r="M1109" s="58" t="n">
        <v>3.06318777527597</v>
      </c>
    </row>
    <row r="1110" customFormat="false" ht="15" hidden="false" customHeight="true" outlineLevel="0" collapsed="false">
      <c r="B1110" s="57" t="s">
        <v>4721</v>
      </c>
      <c r="C1110" s="57" t="s">
        <v>410</v>
      </c>
      <c r="D1110" s="57" t="s">
        <v>4795</v>
      </c>
      <c r="E1110" s="57" t="s">
        <v>5440</v>
      </c>
      <c r="F1110" s="57" t="s">
        <v>341</v>
      </c>
      <c r="G1110" s="57" t="s">
        <v>282</v>
      </c>
      <c r="H1110" s="57" t="s">
        <v>425</v>
      </c>
      <c r="I1110" s="57" t="n">
        <v>172</v>
      </c>
      <c r="J1110" s="57" t="n">
        <v>172</v>
      </c>
      <c r="K1110" s="57" t="s">
        <v>5430</v>
      </c>
      <c r="L1110" s="57" t="s">
        <v>5513</v>
      </c>
      <c r="M1110" s="58" t="n">
        <v>2.9580534639692</v>
      </c>
    </row>
    <row r="1111" customFormat="false" ht="15" hidden="false" customHeight="true" outlineLevel="0" collapsed="false">
      <c r="B1111" s="57" t="s">
        <v>4721</v>
      </c>
      <c r="C1111" s="57" t="s">
        <v>410</v>
      </c>
      <c r="D1111" s="57" t="s">
        <v>4840</v>
      </c>
      <c r="E1111" s="57" t="s">
        <v>5440</v>
      </c>
      <c r="F1111" s="57" t="s">
        <v>341</v>
      </c>
      <c r="G1111" s="57" t="s">
        <v>282</v>
      </c>
      <c r="H1111" s="57" t="s">
        <v>425</v>
      </c>
      <c r="I1111" s="57" t="n">
        <v>172</v>
      </c>
      <c r="J1111" s="57" t="n">
        <v>172</v>
      </c>
      <c r="K1111" s="57" t="s">
        <v>5430</v>
      </c>
      <c r="L1111" s="57" t="s">
        <v>5016</v>
      </c>
      <c r="M1111" s="58" t="n">
        <v>4.03650914156028</v>
      </c>
    </row>
    <row r="1112" customFormat="false" ht="15" hidden="false" customHeight="true" outlineLevel="0" collapsed="false">
      <c r="B1112" s="57" t="s">
        <v>4721</v>
      </c>
      <c r="C1112" s="57" t="s">
        <v>410</v>
      </c>
      <c r="D1112" s="57" t="s">
        <v>4840</v>
      </c>
      <c r="E1112" s="57" t="s">
        <v>5440</v>
      </c>
      <c r="F1112" s="57" t="s">
        <v>341</v>
      </c>
      <c r="G1112" s="57" t="s">
        <v>282</v>
      </c>
      <c r="H1112" s="57" t="s">
        <v>425</v>
      </c>
      <c r="I1112" s="57" t="n">
        <v>172</v>
      </c>
      <c r="J1112" s="57" t="n">
        <v>172</v>
      </c>
      <c r="K1112" s="57" t="s">
        <v>5430</v>
      </c>
      <c r="L1112" s="57" t="s">
        <v>5458</v>
      </c>
      <c r="M1112" s="58" t="n">
        <v>4.15085711366943</v>
      </c>
    </row>
    <row r="1113" customFormat="false" ht="15" hidden="false" customHeight="true" outlineLevel="0" collapsed="false">
      <c r="B1113" s="57" t="s">
        <v>4721</v>
      </c>
      <c r="C1113" s="57" t="s">
        <v>410</v>
      </c>
      <c r="D1113" s="57" t="s">
        <v>4840</v>
      </c>
      <c r="E1113" s="57" t="s">
        <v>5440</v>
      </c>
      <c r="F1113" s="57" t="s">
        <v>341</v>
      </c>
      <c r="G1113" s="57" t="s">
        <v>282</v>
      </c>
      <c r="H1113" s="57" t="s">
        <v>425</v>
      </c>
      <c r="I1113" s="57" t="n">
        <v>172</v>
      </c>
      <c r="J1113" s="57" t="n">
        <v>172</v>
      </c>
      <c r="K1113" s="57" t="s">
        <v>5430</v>
      </c>
      <c r="L1113" s="57" t="s">
        <v>5513</v>
      </c>
      <c r="M1113" s="58" t="n">
        <v>3.63469568695924</v>
      </c>
    </row>
    <row r="1114" customFormat="false" ht="15" hidden="false" customHeight="true" outlineLevel="0" collapsed="false">
      <c r="B1114" s="57" t="s">
        <v>4721</v>
      </c>
      <c r="C1114" s="57" t="s">
        <v>410</v>
      </c>
      <c r="D1114" s="57" t="s">
        <v>4838</v>
      </c>
      <c r="E1114" s="57" t="s">
        <v>5440</v>
      </c>
      <c r="F1114" s="57" t="s">
        <v>341</v>
      </c>
      <c r="G1114" s="57" t="s">
        <v>282</v>
      </c>
      <c r="H1114" s="57" t="s">
        <v>425</v>
      </c>
      <c r="I1114" s="57" t="n">
        <v>172</v>
      </c>
      <c r="J1114" s="57" t="n">
        <v>172</v>
      </c>
      <c r="K1114" s="57" t="s">
        <v>5430</v>
      </c>
      <c r="L1114" s="57" t="s">
        <v>5016</v>
      </c>
      <c r="M1114" s="58" t="n">
        <v>4.40404914351551</v>
      </c>
    </row>
    <row r="1115" customFormat="false" ht="15" hidden="false" customHeight="true" outlineLevel="0" collapsed="false">
      <c r="B1115" s="57" t="s">
        <v>4721</v>
      </c>
      <c r="C1115" s="57" t="s">
        <v>410</v>
      </c>
      <c r="D1115" s="57" t="s">
        <v>4838</v>
      </c>
      <c r="E1115" s="57" t="s">
        <v>5440</v>
      </c>
      <c r="F1115" s="57" t="s">
        <v>341</v>
      </c>
      <c r="G1115" s="57" t="s">
        <v>282</v>
      </c>
      <c r="H1115" s="57" t="s">
        <v>425</v>
      </c>
      <c r="I1115" s="57" t="n">
        <v>172</v>
      </c>
      <c r="J1115" s="57" t="n">
        <v>172</v>
      </c>
      <c r="K1115" s="57" t="s">
        <v>5430</v>
      </c>
      <c r="L1115" s="57" t="s">
        <v>5458</v>
      </c>
      <c r="M1115" s="58" t="n">
        <v>4.4353518263493</v>
      </c>
    </row>
    <row r="1116" customFormat="false" ht="15" hidden="false" customHeight="true" outlineLevel="0" collapsed="false">
      <c r="B1116" s="57" t="s">
        <v>4721</v>
      </c>
      <c r="C1116" s="57" t="s">
        <v>410</v>
      </c>
      <c r="D1116" s="57" t="s">
        <v>4838</v>
      </c>
      <c r="E1116" s="57" t="s">
        <v>5440</v>
      </c>
      <c r="F1116" s="57" t="s">
        <v>341</v>
      </c>
      <c r="G1116" s="57" t="s">
        <v>282</v>
      </c>
      <c r="H1116" s="57" t="s">
        <v>425</v>
      </c>
      <c r="I1116" s="57" t="n">
        <v>172</v>
      </c>
      <c r="J1116" s="57" t="n">
        <v>172</v>
      </c>
      <c r="K1116" s="57" t="s">
        <v>5430</v>
      </c>
      <c r="L1116" s="57" t="s">
        <v>5513</v>
      </c>
      <c r="M1116" s="58" t="n">
        <v>4.3686328981273</v>
      </c>
    </row>
    <row r="1117" customFormat="false" ht="15" hidden="false" customHeight="true" outlineLevel="0" collapsed="false">
      <c r="B1117" s="57" t="s">
        <v>4721</v>
      </c>
      <c r="C1117" s="57" t="s">
        <v>410</v>
      </c>
      <c r="D1117" s="57" t="s">
        <v>5028</v>
      </c>
      <c r="E1117" s="57" t="s">
        <v>5440</v>
      </c>
      <c r="F1117" s="57" t="s">
        <v>341</v>
      </c>
      <c r="G1117" s="57" t="s">
        <v>282</v>
      </c>
      <c r="H1117" s="57" t="s">
        <v>425</v>
      </c>
      <c r="I1117" s="57" t="n">
        <v>172</v>
      </c>
      <c r="J1117" s="57" t="n">
        <v>172</v>
      </c>
      <c r="K1117" s="57" t="s">
        <v>5430</v>
      </c>
      <c r="L1117" s="57" t="s">
        <v>5016</v>
      </c>
      <c r="M1117" s="58" t="n">
        <v>3.97678719342633</v>
      </c>
    </row>
    <row r="1118" customFormat="false" ht="15" hidden="false" customHeight="true" outlineLevel="0" collapsed="false">
      <c r="B1118" s="57" t="s">
        <v>4721</v>
      </c>
      <c r="C1118" s="57" t="s">
        <v>410</v>
      </c>
      <c r="D1118" s="57" t="s">
        <v>5028</v>
      </c>
      <c r="E1118" s="57" t="s">
        <v>5440</v>
      </c>
      <c r="F1118" s="57" t="s">
        <v>341</v>
      </c>
      <c r="G1118" s="57" t="s">
        <v>282</v>
      </c>
      <c r="H1118" s="57" t="s">
        <v>425</v>
      </c>
      <c r="I1118" s="57" t="n">
        <v>172</v>
      </c>
      <c r="J1118" s="57" t="n">
        <v>172</v>
      </c>
      <c r="K1118" s="57" t="s">
        <v>5430</v>
      </c>
      <c r="L1118" s="57" t="s">
        <v>5513</v>
      </c>
      <c r="M1118" s="58" t="n">
        <v>3.25644143163977</v>
      </c>
    </row>
    <row r="1119" customFormat="false" ht="15" hidden="false" customHeight="true" outlineLevel="0" collapsed="false">
      <c r="B1119" s="57" t="s">
        <v>4721</v>
      </c>
      <c r="C1119" s="57" t="s">
        <v>410</v>
      </c>
      <c r="D1119" s="57" t="s">
        <v>5028</v>
      </c>
      <c r="E1119" s="57" t="s">
        <v>5440</v>
      </c>
      <c r="F1119" s="57" t="s">
        <v>341</v>
      </c>
      <c r="G1119" s="57" t="s">
        <v>282</v>
      </c>
      <c r="H1119" s="57" t="s">
        <v>425</v>
      </c>
      <c r="I1119" s="57" t="n">
        <v>173</v>
      </c>
      <c r="J1119" s="57" t="n">
        <v>173</v>
      </c>
      <c r="K1119" s="57" t="s">
        <v>5430</v>
      </c>
      <c r="L1119" s="57" t="s">
        <v>4795</v>
      </c>
      <c r="M1119" s="58" t="n">
        <v>4.48393573987182</v>
      </c>
    </row>
    <row r="1120" customFormat="false" ht="15" hidden="false" customHeight="true" outlineLevel="0" collapsed="false">
      <c r="B1120" s="57" t="s">
        <v>4721</v>
      </c>
      <c r="C1120" s="57" t="s">
        <v>410</v>
      </c>
      <c r="D1120" s="57" t="s">
        <v>5028</v>
      </c>
      <c r="E1120" s="57" t="s">
        <v>5440</v>
      </c>
      <c r="F1120" s="57" t="s">
        <v>341</v>
      </c>
      <c r="G1120" s="57" t="s">
        <v>282</v>
      </c>
      <c r="H1120" s="57" t="s">
        <v>425</v>
      </c>
      <c r="I1120" s="57" t="n">
        <v>173</v>
      </c>
      <c r="J1120" s="57" t="n">
        <v>173</v>
      </c>
      <c r="K1120" s="57" t="s">
        <v>5430</v>
      </c>
      <c r="L1120" s="57" t="s">
        <v>4840</v>
      </c>
      <c r="M1120" s="58" t="n">
        <v>4.20132970858035</v>
      </c>
    </row>
    <row r="1121" customFormat="false" ht="15" hidden="false" customHeight="true" outlineLevel="0" collapsed="false">
      <c r="B1121" s="57" t="s">
        <v>4721</v>
      </c>
      <c r="C1121" s="57" t="s">
        <v>410</v>
      </c>
      <c r="D1121" s="57" t="s">
        <v>5028</v>
      </c>
      <c r="E1121" s="57" t="s">
        <v>5440</v>
      </c>
      <c r="F1121" s="57" t="s">
        <v>341</v>
      </c>
      <c r="G1121" s="57" t="s">
        <v>282</v>
      </c>
      <c r="H1121" s="57" t="s">
        <v>425</v>
      </c>
      <c r="I1121" s="57" t="n">
        <v>173</v>
      </c>
      <c r="J1121" s="57" t="n">
        <v>173</v>
      </c>
      <c r="K1121" s="57" t="s">
        <v>5430</v>
      </c>
      <c r="L1121" s="57" t="s">
        <v>5028</v>
      </c>
      <c r="M1121" s="58" t="n">
        <v>3.63423980811667</v>
      </c>
    </row>
    <row r="1122" customFormat="false" ht="15" hidden="false" customHeight="true" outlineLevel="0" collapsed="false">
      <c r="B1122" s="57" t="s">
        <v>4721</v>
      </c>
      <c r="C1122" s="57" t="s">
        <v>410</v>
      </c>
      <c r="D1122" s="57" t="s">
        <v>5028</v>
      </c>
      <c r="E1122" s="57" t="s">
        <v>5440</v>
      </c>
      <c r="F1122" s="57" t="s">
        <v>341</v>
      </c>
      <c r="G1122" s="57" t="s">
        <v>282</v>
      </c>
      <c r="H1122" s="57" t="s">
        <v>425</v>
      </c>
      <c r="I1122" s="57" t="n">
        <v>173</v>
      </c>
      <c r="J1122" s="57" t="n">
        <v>173</v>
      </c>
      <c r="K1122" s="57" t="s">
        <v>5430</v>
      </c>
      <c r="L1122" s="57" t="s">
        <v>5513</v>
      </c>
      <c r="M1122" s="58" t="n">
        <v>4.41431946132131</v>
      </c>
    </row>
    <row r="1123" customFormat="false" ht="15" hidden="false" customHeight="true" outlineLevel="0" collapsed="false">
      <c r="B1123" s="57" t="s">
        <v>4721</v>
      </c>
      <c r="C1123" s="57" t="s">
        <v>363</v>
      </c>
      <c r="D1123" s="57" t="s">
        <v>4795</v>
      </c>
      <c r="E1123" s="57" t="s">
        <v>5418</v>
      </c>
      <c r="F1123" s="57" t="s">
        <v>5455</v>
      </c>
      <c r="G1123" s="57" t="s">
        <v>5413</v>
      </c>
      <c r="H1123" s="57" t="s">
        <v>4590</v>
      </c>
      <c r="I1123" s="57" t="n">
        <v>1602</v>
      </c>
      <c r="J1123" s="57" t="n">
        <v>1602</v>
      </c>
      <c r="K1123" s="57" t="s">
        <v>4885</v>
      </c>
      <c r="L1123" s="57" t="s">
        <v>5414</v>
      </c>
      <c r="M1123" s="58" t="n">
        <v>4.39580823328315</v>
      </c>
    </row>
    <row r="1124" customFormat="false" ht="15" hidden="false" customHeight="true" outlineLevel="0" collapsed="false">
      <c r="B1124" s="57" t="s">
        <v>4721</v>
      </c>
      <c r="C1124" s="57" t="s">
        <v>363</v>
      </c>
      <c r="D1124" s="57" t="s">
        <v>4840</v>
      </c>
      <c r="E1124" s="57" t="s">
        <v>5418</v>
      </c>
      <c r="F1124" s="57" t="s">
        <v>5455</v>
      </c>
      <c r="G1124" s="57" t="s">
        <v>5413</v>
      </c>
      <c r="H1124" s="57" t="s">
        <v>4590</v>
      </c>
      <c r="I1124" s="57" t="n">
        <v>3642</v>
      </c>
      <c r="J1124" s="57" t="n">
        <v>3642</v>
      </c>
      <c r="K1124" s="57" t="s">
        <v>252</v>
      </c>
      <c r="L1124" s="57" t="s">
        <v>5442</v>
      </c>
      <c r="M1124" s="58" t="n">
        <v>4.2540362432165</v>
      </c>
    </row>
    <row r="1125" customFormat="false" ht="15" hidden="false" customHeight="true" outlineLevel="0" collapsed="false">
      <c r="B1125" s="57" t="s">
        <v>4721</v>
      </c>
      <c r="C1125" s="57" t="s">
        <v>363</v>
      </c>
      <c r="D1125" s="57" t="s">
        <v>4840</v>
      </c>
      <c r="E1125" s="57" t="s">
        <v>5418</v>
      </c>
      <c r="F1125" s="57" t="s">
        <v>5455</v>
      </c>
      <c r="G1125" s="57" t="s">
        <v>5413</v>
      </c>
      <c r="H1125" s="57" t="s">
        <v>4590</v>
      </c>
      <c r="I1125" s="57" t="n">
        <v>3642</v>
      </c>
      <c r="J1125" s="57" t="n">
        <v>3642</v>
      </c>
      <c r="K1125" s="57" t="s">
        <v>252</v>
      </c>
      <c r="L1125" s="57" t="s">
        <v>5422</v>
      </c>
      <c r="M1125" s="58" t="n">
        <v>3.90375971700355</v>
      </c>
    </row>
    <row r="1126" customFormat="false" ht="15" hidden="false" customHeight="true" outlineLevel="0" collapsed="false">
      <c r="B1126" s="57" t="s">
        <v>4721</v>
      </c>
      <c r="C1126" s="57" t="s">
        <v>363</v>
      </c>
      <c r="D1126" s="57" t="s">
        <v>4840</v>
      </c>
      <c r="E1126" s="57" t="s">
        <v>5418</v>
      </c>
      <c r="F1126" s="57" t="s">
        <v>5455</v>
      </c>
      <c r="G1126" s="57" t="s">
        <v>5413</v>
      </c>
      <c r="H1126" s="57" t="s">
        <v>4590</v>
      </c>
      <c r="I1126" s="57" t="n">
        <v>3642</v>
      </c>
      <c r="J1126" s="57" t="n">
        <v>3642</v>
      </c>
      <c r="K1126" s="57" t="s">
        <v>252</v>
      </c>
      <c r="L1126" s="57" t="s">
        <v>5562</v>
      </c>
      <c r="M1126" s="58" t="n">
        <v>4.4401917304999</v>
      </c>
    </row>
    <row r="1127" customFormat="false" ht="15" hidden="false" customHeight="true" outlineLevel="0" collapsed="false">
      <c r="B1127" s="57" t="s">
        <v>4721</v>
      </c>
      <c r="C1127" s="57" t="s">
        <v>363</v>
      </c>
      <c r="D1127" s="57" t="s">
        <v>4840</v>
      </c>
      <c r="E1127" s="57" t="s">
        <v>5418</v>
      </c>
      <c r="F1127" s="57" t="s">
        <v>5455</v>
      </c>
      <c r="G1127" s="57" t="s">
        <v>5413</v>
      </c>
      <c r="H1127" s="57" t="s">
        <v>4590</v>
      </c>
      <c r="I1127" s="57" t="n">
        <v>3642</v>
      </c>
      <c r="J1127" s="57" t="n">
        <v>3642</v>
      </c>
      <c r="K1127" s="57" t="s">
        <v>252</v>
      </c>
      <c r="L1127" s="57" t="s">
        <v>5433</v>
      </c>
      <c r="M1127" s="58" t="n">
        <v>4.16620410475769</v>
      </c>
    </row>
    <row r="1128" customFormat="false" ht="15" hidden="false" customHeight="true" outlineLevel="0" collapsed="false">
      <c r="B1128" s="57" t="s">
        <v>4721</v>
      </c>
      <c r="C1128" s="57" t="s">
        <v>363</v>
      </c>
      <c r="D1128" s="57" t="s">
        <v>4838</v>
      </c>
      <c r="E1128" s="57" t="s">
        <v>5418</v>
      </c>
      <c r="F1128" s="57" t="s">
        <v>5455</v>
      </c>
      <c r="G1128" s="57" t="s">
        <v>5413</v>
      </c>
      <c r="H1128" s="57" t="s">
        <v>4590</v>
      </c>
      <c r="I1128" s="57" t="n">
        <v>3642</v>
      </c>
      <c r="J1128" s="57" t="n">
        <v>3642</v>
      </c>
      <c r="K1128" s="57" t="s">
        <v>252</v>
      </c>
      <c r="L1128" s="57" t="s">
        <v>5422</v>
      </c>
      <c r="M1128" s="58" t="n">
        <v>4.05823152434651</v>
      </c>
    </row>
    <row r="1129" customFormat="false" ht="15" hidden="false" customHeight="true" outlineLevel="0" collapsed="false">
      <c r="B1129" s="57" t="s">
        <v>4721</v>
      </c>
      <c r="C1129" s="57" t="s">
        <v>363</v>
      </c>
      <c r="D1129" s="57" t="s">
        <v>4838</v>
      </c>
      <c r="E1129" s="57" t="s">
        <v>5418</v>
      </c>
      <c r="F1129" s="57" t="s">
        <v>5455</v>
      </c>
      <c r="G1129" s="57" t="s">
        <v>5413</v>
      </c>
      <c r="H1129" s="57" t="s">
        <v>4590</v>
      </c>
      <c r="I1129" s="57" t="n">
        <v>3642</v>
      </c>
      <c r="J1129" s="57" t="n">
        <v>3642</v>
      </c>
      <c r="K1129" s="57" t="s">
        <v>252</v>
      </c>
      <c r="L1129" s="57" t="s">
        <v>5009</v>
      </c>
      <c r="M1129" s="58" t="n">
        <v>4.18365412780502</v>
      </c>
    </row>
    <row r="1130" customFormat="false" ht="15" hidden="false" customHeight="true" outlineLevel="0" collapsed="false">
      <c r="B1130" s="57" t="s">
        <v>4721</v>
      </c>
      <c r="C1130" s="57" t="s">
        <v>363</v>
      </c>
      <c r="D1130" s="57" t="s">
        <v>4838</v>
      </c>
      <c r="E1130" s="57" t="s">
        <v>5418</v>
      </c>
      <c r="F1130" s="57" t="s">
        <v>5455</v>
      </c>
      <c r="G1130" s="57" t="s">
        <v>5413</v>
      </c>
      <c r="H1130" s="57" t="s">
        <v>4590</v>
      </c>
      <c r="I1130" s="57" t="n">
        <v>3642</v>
      </c>
      <c r="J1130" s="57" t="n">
        <v>3642</v>
      </c>
      <c r="K1130" s="57" t="s">
        <v>252</v>
      </c>
      <c r="L1130" s="57" t="s">
        <v>5433</v>
      </c>
      <c r="M1130" s="58" t="n">
        <v>3.73680811120934</v>
      </c>
    </row>
    <row r="1131" customFormat="false" ht="15" hidden="false" customHeight="true" outlineLevel="0" collapsed="false">
      <c r="B1131" s="57" t="s">
        <v>4721</v>
      </c>
      <c r="C1131" s="57" t="s">
        <v>363</v>
      </c>
      <c r="D1131" s="57" t="s">
        <v>4866</v>
      </c>
      <c r="E1131" s="57" t="s">
        <v>5418</v>
      </c>
      <c r="F1131" s="57" t="s">
        <v>5455</v>
      </c>
      <c r="G1131" s="57" t="s">
        <v>5413</v>
      </c>
      <c r="H1131" s="57" t="s">
        <v>4590</v>
      </c>
      <c r="I1131" s="57" t="n">
        <v>3642</v>
      </c>
      <c r="J1131" s="57" t="n">
        <v>3642</v>
      </c>
      <c r="K1131" s="57" t="s">
        <v>252</v>
      </c>
      <c r="L1131" s="57" t="s">
        <v>5009</v>
      </c>
      <c r="M1131" s="58" t="n">
        <v>4.30678203379274</v>
      </c>
    </row>
    <row r="1132" customFormat="false" ht="15" hidden="false" customHeight="true" outlineLevel="0" collapsed="false">
      <c r="B1132" s="57" t="s">
        <v>4721</v>
      </c>
      <c r="C1132" s="57" t="s">
        <v>363</v>
      </c>
      <c r="D1132" s="57" t="s">
        <v>4866</v>
      </c>
      <c r="E1132" s="57" t="s">
        <v>5418</v>
      </c>
      <c r="F1132" s="57" t="s">
        <v>5455</v>
      </c>
      <c r="G1132" s="57" t="s">
        <v>5413</v>
      </c>
      <c r="H1132" s="57" t="s">
        <v>4590</v>
      </c>
      <c r="I1132" s="57" t="n">
        <v>3642</v>
      </c>
      <c r="J1132" s="57" t="n">
        <v>3642</v>
      </c>
      <c r="K1132" s="57" t="s">
        <v>252</v>
      </c>
      <c r="L1132" s="57" t="s">
        <v>5433</v>
      </c>
      <c r="M1132" s="58" t="n">
        <v>4.21694713593849</v>
      </c>
    </row>
    <row r="1133" customFormat="false" ht="15" hidden="false" customHeight="true" outlineLevel="0" collapsed="false">
      <c r="B1133" s="57" t="s">
        <v>4721</v>
      </c>
      <c r="C1133" s="57" t="s">
        <v>363</v>
      </c>
      <c r="D1133" s="57" t="s">
        <v>5028</v>
      </c>
      <c r="E1133" s="57" t="s">
        <v>5418</v>
      </c>
      <c r="F1133" s="57" t="s">
        <v>5455</v>
      </c>
      <c r="G1133" s="57" t="s">
        <v>5413</v>
      </c>
      <c r="H1133" s="57" t="s">
        <v>4590</v>
      </c>
      <c r="I1133" s="57" t="n">
        <v>1601</v>
      </c>
      <c r="J1133" s="57" t="n">
        <v>1601</v>
      </c>
      <c r="K1133" s="57" t="s">
        <v>252</v>
      </c>
      <c r="L1133" s="57" t="s">
        <v>5596</v>
      </c>
      <c r="M1133" s="58" t="n">
        <v>4.45189586800949</v>
      </c>
    </row>
    <row r="1134" customFormat="false" ht="15" hidden="false" customHeight="true" outlineLevel="0" collapsed="false">
      <c r="B1134" s="57" t="s">
        <v>4721</v>
      </c>
      <c r="C1134" s="57" t="s">
        <v>363</v>
      </c>
      <c r="D1134" s="57" t="s">
        <v>5028</v>
      </c>
      <c r="E1134" s="57" t="s">
        <v>5418</v>
      </c>
      <c r="F1134" s="57" t="s">
        <v>5455</v>
      </c>
      <c r="G1134" s="57" t="s">
        <v>5413</v>
      </c>
      <c r="H1134" s="57" t="s">
        <v>4590</v>
      </c>
      <c r="I1134" s="57" t="n">
        <v>1601</v>
      </c>
      <c r="J1134" s="57" t="n">
        <v>1601</v>
      </c>
      <c r="K1134" s="57" t="s">
        <v>252</v>
      </c>
      <c r="L1134" s="57" t="s">
        <v>5597</v>
      </c>
      <c r="M1134" s="58" t="n">
        <v>4.1059110899653</v>
      </c>
    </row>
    <row r="1135" customFormat="false" ht="15" hidden="false" customHeight="true" outlineLevel="0" collapsed="false">
      <c r="B1135" s="57" t="s">
        <v>4721</v>
      </c>
      <c r="C1135" s="57" t="s">
        <v>363</v>
      </c>
      <c r="D1135" s="57" t="s">
        <v>5028</v>
      </c>
      <c r="E1135" s="57" t="s">
        <v>5418</v>
      </c>
      <c r="F1135" s="57" t="s">
        <v>5455</v>
      </c>
      <c r="G1135" s="57" t="s">
        <v>5413</v>
      </c>
      <c r="H1135" s="57" t="s">
        <v>4590</v>
      </c>
      <c r="I1135" s="57" t="n">
        <v>1601</v>
      </c>
      <c r="J1135" s="57" t="n">
        <v>1601</v>
      </c>
      <c r="K1135" s="57" t="s">
        <v>252</v>
      </c>
      <c r="L1135" s="57" t="s">
        <v>5422</v>
      </c>
      <c r="M1135" s="58" t="n">
        <v>3.37703026598817</v>
      </c>
    </row>
    <row r="1136" customFormat="false" ht="15" hidden="false" customHeight="true" outlineLevel="0" collapsed="false">
      <c r="B1136" s="57" t="s">
        <v>4721</v>
      </c>
      <c r="C1136" s="57" t="s">
        <v>363</v>
      </c>
      <c r="D1136" s="57" t="s">
        <v>5028</v>
      </c>
      <c r="E1136" s="57" t="s">
        <v>5418</v>
      </c>
      <c r="F1136" s="57" t="s">
        <v>5455</v>
      </c>
      <c r="G1136" s="57" t="s">
        <v>5413</v>
      </c>
      <c r="H1136" s="57" t="s">
        <v>4590</v>
      </c>
      <c r="I1136" s="57" t="n">
        <v>1602</v>
      </c>
      <c r="J1136" s="57" t="n">
        <v>1602</v>
      </c>
      <c r="K1136" s="57" t="s">
        <v>4885</v>
      </c>
      <c r="L1136" s="57" t="s">
        <v>5414</v>
      </c>
      <c r="M1136" s="58" t="n">
        <v>3.71184569671208</v>
      </c>
    </row>
    <row r="1137" customFormat="false" ht="15" hidden="false" customHeight="true" outlineLevel="0" collapsed="false">
      <c r="B1137" s="57" t="s">
        <v>4721</v>
      </c>
      <c r="C1137" s="57" t="s">
        <v>363</v>
      </c>
      <c r="D1137" s="57" t="s">
        <v>5028</v>
      </c>
      <c r="E1137" s="57" t="s">
        <v>5418</v>
      </c>
      <c r="F1137" s="57" t="s">
        <v>5455</v>
      </c>
      <c r="G1137" s="57" t="s">
        <v>5413</v>
      </c>
      <c r="H1137" s="57" t="s">
        <v>4590</v>
      </c>
      <c r="I1137" s="57" t="n">
        <v>3642</v>
      </c>
      <c r="J1137" s="57" t="n">
        <v>3642</v>
      </c>
      <c r="K1137" s="57" t="s">
        <v>252</v>
      </c>
      <c r="L1137" s="57" t="s">
        <v>5442</v>
      </c>
      <c r="M1137" s="58" t="n">
        <v>4.1549512792691</v>
      </c>
    </row>
    <row r="1138" customFormat="false" ht="15" hidden="false" customHeight="true" outlineLevel="0" collapsed="false">
      <c r="B1138" s="57" t="s">
        <v>4721</v>
      </c>
      <c r="C1138" s="57" t="s">
        <v>363</v>
      </c>
      <c r="D1138" s="57" t="s">
        <v>5028</v>
      </c>
      <c r="E1138" s="57" t="s">
        <v>5418</v>
      </c>
      <c r="F1138" s="57" t="s">
        <v>5455</v>
      </c>
      <c r="G1138" s="57" t="s">
        <v>5413</v>
      </c>
      <c r="H1138" s="57" t="s">
        <v>4590</v>
      </c>
      <c r="I1138" s="57" t="n">
        <v>3642</v>
      </c>
      <c r="J1138" s="57" t="n">
        <v>3642</v>
      </c>
      <c r="K1138" s="57" t="s">
        <v>252</v>
      </c>
      <c r="L1138" s="57" t="s">
        <v>5422</v>
      </c>
      <c r="M1138" s="58" t="n">
        <v>3.91619413178151</v>
      </c>
    </row>
    <row r="1139" customFormat="false" ht="15" hidden="false" customHeight="true" outlineLevel="0" collapsed="false">
      <c r="B1139" s="57" t="s">
        <v>4721</v>
      </c>
      <c r="C1139" s="57" t="s">
        <v>363</v>
      </c>
      <c r="D1139" s="57" t="s">
        <v>5028</v>
      </c>
      <c r="E1139" s="57" t="s">
        <v>5418</v>
      </c>
      <c r="F1139" s="57" t="s">
        <v>5455</v>
      </c>
      <c r="G1139" s="57" t="s">
        <v>5413</v>
      </c>
      <c r="H1139" s="57" t="s">
        <v>4590</v>
      </c>
      <c r="I1139" s="57" t="n">
        <v>3643</v>
      </c>
      <c r="J1139" s="57" t="n">
        <v>3643</v>
      </c>
      <c r="K1139" s="57" t="s">
        <v>252</v>
      </c>
      <c r="L1139" s="57" t="s">
        <v>281</v>
      </c>
      <c r="M1139" s="58" t="n">
        <v>4.49081885533142</v>
      </c>
    </row>
    <row r="1140" customFormat="false" ht="15" hidden="false" customHeight="true" outlineLevel="0" collapsed="false">
      <c r="B1140" s="57" t="s">
        <v>4721</v>
      </c>
      <c r="C1140" s="57" t="s">
        <v>363</v>
      </c>
      <c r="D1140" s="57" t="s">
        <v>5028</v>
      </c>
      <c r="E1140" s="57" t="s">
        <v>5418</v>
      </c>
      <c r="F1140" s="57" t="s">
        <v>5455</v>
      </c>
      <c r="G1140" s="57" t="s">
        <v>5413</v>
      </c>
      <c r="H1140" s="57" t="s">
        <v>4590</v>
      </c>
      <c r="I1140" s="57" t="n">
        <v>3643</v>
      </c>
      <c r="J1140" s="57" t="n">
        <v>3643</v>
      </c>
      <c r="K1140" s="57" t="s">
        <v>252</v>
      </c>
      <c r="L1140" s="57" t="s">
        <v>5414</v>
      </c>
      <c r="M1140" s="58" t="n">
        <v>3.95169963125995</v>
      </c>
    </row>
    <row r="1141" customFormat="false" ht="15" hidden="false" customHeight="true" outlineLevel="0" collapsed="false">
      <c r="B1141" s="57" t="s">
        <v>4721</v>
      </c>
      <c r="C1141" s="57" t="s">
        <v>363</v>
      </c>
      <c r="D1141" s="57" t="s">
        <v>5028</v>
      </c>
      <c r="E1141" s="57" t="s">
        <v>5418</v>
      </c>
      <c r="F1141" s="57" t="s">
        <v>5455</v>
      </c>
      <c r="G1141" s="57" t="s">
        <v>5413</v>
      </c>
      <c r="H1141" s="57" t="s">
        <v>4590</v>
      </c>
      <c r="I1141" s="57" t="n">
        <v>3643</v>
      </c>
      <c r="J1141" s="57" t="n">
        <v>3643</v>
      </c>
      <c r="K1141" s="57" t="s">
        <v>252</v>
      </c>
      <c r="L1141" s="57" t="s">
        <v>5419</v>
      </c>
      <c r="M1141" s="58" t="n">
        <v>4.42903857788577</v>
      </c>
    </row>
    <row r="1142" customFormat="false" ht="15" hidden="false" customHeight="true" outlineLevel="0" collapsed="false">
      <c r="B1142" s="57" t="s">
        <v>4721</v>
      </c>
      <c r="C1142" s="57" t="s">
        <v>363</v>
      </c>
      <c r="D1142" s="57" t="s">
        <v>5028</v>
      </c>
      <c r="E1142" s="57" t="s">
        <v>5418</v>
      </c>
      <c r="F1142" s="57" t="s">
        <v>5455</v>
      </c>
      <c r="G1142" s="57" t="s">
        <v>5413</v>
      </c>
      <c r="H1142" s="57" t="s">
        <v>4590</v>
      </c>
      <c r="I1142" s="57" t="n">
        <v>3643</v>
      </c>
      <c r="J1142" s="57" t="n">
        <v>3643</v>
      </c>
      <c r="K1142" s="57" t="s">
        <v>252</v>
      </c>
      <c r="L1142" s="57" t="s">
        <v>5035</v>
      </c>
      <c r="M1142" s="58" t="n">
        <v>4.19754342882836</v>
      </c>
    </row>
    <row r="1143" customFormat="false" ht="15" hidden="false" customHeight="true" outlineLevel="0" collapsed="false">
      <c r="B1143" s="57" t="s">
        <v>4721</v>
      </c>
      <c r="C1143" s="57" t="s">
        <v>363</v>
      </c>
      <c r="D1143" s="57" t="s">
        <v>5028</v>
      </c>
      <c r="E1143" s="57" t="s">
        <v>5418</v>
      </c>
      <c r="F1143" s="57" t="s">
        <v>5455</v>
      </c>
      <c r="G1143" s="57" t="s">
        <v>5413</v>
      </c>
      <c r="H1143" s="57" t="s">
        <v>4590</v>
      </c>
      <c r="I1143" s="57" t="n">
        <v>3643</v>
      </c>
      <c r="J1143" s="57" t="n">
        <v>3643</v>
      </c>
      <c r="K1143" s="57" t="s">
        <v>252</v>
      </c>
      <c r="L1143" s="57" t="s">
        <v>5491</v>
      </c>
      <c r="M1143" s="58" t="n">
        <v>4.22506315894804</v>
      </c>
    </row>
    <row r="1144" customFormat="false" ht="15" hidden="false" customHeight="true" outlineLevel="0" collapsed="false">
      <c r="B1144" s="57" t="s">
        <v>4721</v>
      </c>
      <c r="C1144" s="57" t="s">
        <v>363</v>
      </c>
      <c r="D1144" s="57" t="s">
        <v>5485</v>
      </c>
      <c r="E1144" s="57" t="s">
        <v>5418</v>
      </c>
      <c r="F1144" s="57" t="s">
        <v>5455</v>
      </c>
      <c r="G1144" s="57" t="s">
        <v>5413</v>
      </c>
      <c r="H1144" s="57" t="s">
        <v>4590</v>
      </c>
      <c r="I1144" s="57" t="n">
        <v>1601</v>
      </c>
      <c r="J1144" s="57" t="n">
        <v>1601</v>
      </c>
      <c r="K1144" s="57" t="s">
        <v>252</v>
      </c>
      <c r="L1144" s="57" t="s">
        <v>5597</v>
      </c>
      <c r="M1144" s="58" t="n">
        <v>3.90688245482253</v>
      </c>
    </row>
    <row r="1145" customFormat="false" ht="15" hidden="false" customHeight="true" outlineLevel="0" collapsed="false">
      <c r="B1145" s="57" t="s">
        <v>4721</v>
      </c>
      <c r="C1145" s="57" t="s">
        <v>363</v>
      </c>
      <c r="D1145" s="57" t="s">
        <v>5485</v>
      </c>
      <c r="E1145" s="57" t="s">
        <v>5418</v>
      </c>
      <c r="F1145" s="57" t="s">
        <v>5455</v>
      </c>
      <c r="G1145" s="57" t="s">
        <v>5413</v>
      </c>
      <c r="H1145" s="57" t="s">
        <v>4590</v>
      </c>
      <c r="I1145" s="57" t="n">
        <v>1601</v>
      </c>
      <c r="J1145" s="57" t="n">
        <v>1601</v>
      </c>
      <c r="K1145" s="57" t="s">
        <v>252</v>
      </c>
      <c r="L1145" s="57" t="s">
        <v>5422</v>
      </c>
      <c r="M1145" s="58" t="n">
        <v>3.01532979703715</v>
      </c>
    </row>
    <row r="1146" customFormat="false" ht="15" hidden="false" customHeight="true" outlineLevel="0" collapsed="false">
      <c r="B1146" s="57" t="s">
        <v>4721</v>
      </c>
      <c r="C1146" s="57" t="s">
        <v>363</v>
      </c>
      <c r="D1146" s="57" t="s">
        <v>5485</v>
      </c>
      <c r="E1146" s="57" t="s">
        <v>5418</v>
      </c>
      <c r="F1146" s="57" t="s">
        <v>5455</v>
      </c>
      <c r="G1146" s="57" t="s">
        <v>5413</v>
      </c>
      <c r="H1146" s="57" t="s">
        <v>4590</v>
      </c>
      <c r="I1146" s="57" t="n">
        <v>3642</v>
      </c>
      <c r="J1146" s="57" t="n">
        <v>3642</v>
      </c>
      <c r="K1146" s="57" t="s">
        <v>252</v>
      </c>
      <c r="L1146" s="57" t="s">
        <v>5596</v>
      </c>
      <c r="M1146" s="58" t="n">
        <v>4.20709608521126</v>
      </c>
    </row>
    <row r="1147" customFormat="false" ht="15" hidden="false" customHeight="true" outlineLevel="0" collapsed="false">
      <c r="B1147" s="57" t="s">
        <v>4721</v>
      </c>
      <c r="C1147" s="57" t="s">
        <v>363</v>
      </c>
      <c r="D1147" s="57" t="s">
        <v>5485</v>
      </c>
      <c r="E1147" s="57" t="s">
        <v>5418</v>
      </c>
      <c r="F1147" s="57" t="s">
        <v>5455</v>
      </c>
      <c r="G1147" s="57" t="s">
        <v>5413</v>
      </c>
      <c r="H1147" s="57" t="s">
        <v>4590</v>
      </c>
      <c r="I1147" s="57" t="n">
        <v>3642</v>
      </c>
      <c r="J1147" s="57" t="n">
        <v>3642</v>
      </c>
      <c r="K1147" s="57" t="s">
        <v>252</v>
      </c>
      <c r="L1147" s="57" t="s">
        <v>5442</v>
      </c>
      <c r="M1147" s="58" t="n">
        <v>3.39045765273655</v>
      </c>
    </row>
    <row r="1148" customFormat="false" ht="15" hidden="false" customHeight="true" outlineLevel="0" collapsed="false">
      <c r="B1148" s="57" t="s">
        <v>4721</v>
      </c>
      <c r="C1148" s="57" t="s">
        <v>363</v>
      </c>
      <c r="D1148" s="57" t="s">
        <v>5485</v>
      </c>
      <c r="E1148" s="57" t="s">
        <v>5418</v>
      </c>
      <c r="F1148" s="57" t="s">
        <v>5455</v>
      </c>
      <c r="G1148" s="57" t="s">
        <v>5413</v>
      </c>
      <c r="H1148" s="57" t="s">
        <v>4590</v>
      </c>
      <c r="I1148" s="57" t="n">
        <v>3642</v>
      </c>
      <c r="J1148" s="57" t="n">
        <v>3642</v>
      </c>
      <c r="K1148" s="57" t="s">
        <v>252</v>
      </c>
      <c r="L1148" s="57" t="s">
        <v>5597</v>
      </c>
      <c r="M1148" s="58" t="n">
        <v>3.91199465174734</v>
      </c>
    </row>
    <row r="1149" customFormat="false" ht="15" hidden="false" customHeight="true" outlineLevel="0" collapsed="false">
      <c r="B1149" s="57" t="s">
        <v>4721</v>
      </c>
      <c r="C1149" s="57" t="s">
        <v>363</v>
      </c>
      <c r="D1149" s="57" t="s">
        <v>5485</v>
      </c>
      <c r="E1149" s="57" t="s">
        <v>5418</v>
      </c>
      <c r="F1149" s="57" t="s">
        <v>5455</v>
      </c>
      <c r="G1149" s="57" t="s">
        <v>5413</v>
      </c>
      <c r="H1149" s="57" t="s">
        <v>4590</v>
      </c>
      <c r="I1149" s="57" t="n">
        <v>3642</v>
      </c>
      <c r="J1149" s="57" t="n">
        <v>3642</v>
      </c>
      <c r="K1149" s="57" t="s">
        <v>252</v>
      </c>
      <c r="L1149" s="57" t="s">
        <v>5422</v>
      </c>
      <c r="M1149" s="58" t="n">
        <v>2.79286896751348</v>
      </c>
    </row>
    <row r="1150" customFormat="false" ht="15" hidden="false" customHeight="true" outlineLevel="0" collapsed="false">
      <c r="B1150" s="57" t="s">
        <v>4721</v>
      </c>
      <c r="C1150" s="57" t="s">
        <v>363</v>
      </c>
      <c r="D1150" s="57" t="s">
        <v>5485</v>
      </c>
      <c r="E1150" s="57" t="s">
        <v>5418</v>
      </c>
      <c r="F1150" s="57" t="s">
        <v>5455</v>
      </c>
      <c r="G1150" s="57" t="s">
        <v>5413</v>
      </c>
      <c r="H1150" s="57" t="s">
        <v>4590</v>
      </c>
      <c r="I1150" s="57" t="n">
        <v>3642</v>
      </c>
      <c r="J1150" s="57" t="n">
        <v>3642</v>
      </c>
      <c r="K1150" s="57" t="s">
        <v>252</v>
      </c>
      <c r="L1150" s="57" t="s">
        <v>5562</v>
      </c>
      <c r="M1150" s="58" t="n">
        <v>4.48039544562752</v>
      </c>
    </row>
    <row r="1151" customFormat="false" ht="15" hidden="false" customHeight="true" outlineLevel="0" collapsed="false">
      <c r="B1151" s="57" t="s">
        <v>4721</v>
      </c>
      <c r="C1151" s="57" t="s">
        <v>363</v>
      </c>
      <c r="D1151" s="57" t="s">
        <v>5485</v>
      </c>
      <c r="E1151" s="57" t="s">
        <v>5418</v>
      </c>
      <c r="F1151" s="57" t="s">
        <v>5455</v>
      </c>
      <c r="G1151" s="57" t="s">
        <v>5413</v>
      </c>
      <c r="H1151" s="57" t="s">
        <v>4590</v>
      </c>
      <c r="I1151" s="57" t="n">
        <v>3643</v>
      </c>
      <c r="J1151" s="57" t="n">
        <v>3643</v>
      </c>
      <c r="K1151" s="57" t="s">
        <v>252</v>
      </c>
      <c r="L1151" s="57" t="s">
        <v>281</v>
      </c>
      <c r="M1151" s="58" t="n">
        <v>3.75041814368744</v>
      </c>
    </row>
    <row r="1152" customFormat="false" ht="15" hidden="false" customHeight="true" outlineLevel="0" collapsed="false">
      <c r="B1152" s="57" t="s">
        <v>4721</v>
      </c>
      <c r="C1152" s="57" t="s">
        <v>363</v>
      </c>
      <c r="D1152" s="57" t="s">
        <v>5485</v>
      </c>
      <c r="E1152" s="57" t="s">
        <v>5418</v>
      </c>
      <c r="F1152" s="57" t="s">
        <v>5455</v>
      </c>
      <c r="G1152" s="57" t="s">
        <v>5413</v>
      </c>
      <c r="H1152" s="57" t="s">
        <v>4590</v>
      </c>
      <c r="I1152" s="57" t="n">
        <v>3643</v>
      </c>
      <c r="J1152" s="57" t="n">
        <v>3643</v>
      </c>
      <c r="K1152" s="57" t="s">
        <v>252</v>
      </c>
      <c r="L1152" s="57" t="s">
        <v>5414</v>
      </c>
      <c r="M1152" s="58" t="n">
        <v>3.65767625579409</v>
      </c>
    </row>
    <row r="1153" customFormat="false" ht="15" hidden="false" customHeight="true" outlineLevel="0" collapsed="false">
      <c r="B1153" s="57" t="s">
        <v>4721</v>
      </c>
      <c r="C1153" s="57" t="s">
        <v>363</v>
      </c>
      <c r="D1153" s="57" t="s">
        <v>5485</v>
      </c>
      <c r="E1153" s="57" t="s">
        <v>5418</v>
      </c>
      <c r="F1153" s="57" t="s">
        <v>5455</v>
      </c>
      <c r="G1153" s="57" t="s">
        <v>5413</v>
      </c>
      <c r="H1153" s="57" t="s">
        <v>4590</v>
      </c>
      <c r="I1153" s="57" t="n">
        <v>3643</v>
      </c>
      <c r="J1153" s="57" t="n">
        <v>3643</v>
      </c>
      <c r="K1153" s="57" t="s">
        <v>252</v>
      </c>
      <c r="L1153" s="57" t="s">
        <v>5419</v>
      </c>
      <c r="M1153" s="58" t="n">
        <v>3.36749569236548</v>
      </c>
    </row>
    <row r="1154" customFormat="false" ht="15" hidden="false" customHeight="true" outlineLevel="0" collapsed="false">
      <c r="B1154" s="57" t="s">
        <v>4721</v>
      </c>
      <c r="C1154" s="57" t="s">
        <v>363</v>
      </c>
      <c r="D1154" s="57" t="s">
        <v>5485</v>
      </c>
      <c r="E1154" s="57" t="s">
        <v>5418</v>
      </c>
      <c r="F1154" s="57" t="s">
        <v>5455</v>
      </c>
      <c r="G1154" s="57" t="s">
        <v>5413</v>
      </c>
      <c r="H1154" s="57" t="s">
        <v>4590</v>
      </c>
      <c r="I1154" s="57" t="n">
        <v>3643</v>
      </c>
      <c r="J1154" s="57" t="n">
        <v>3643</v>
      </c>
      <c r="K1154" s="57" t="s">
        <v>252</v>
      </c>
      <c r="L1154" s="57" t="s">
        <v>5598</v>
      </c>
      <c r="M1154" s="58" t="n">
        <v>4.15644419503015</v>
      </c>
    </row>
    <row r="1155" customFormat="false" ht="15" hidden="false" customHeight="true" outlineLevel="0" collapsed="false">
      <c r="B1155" s="57" t="s">
        <v>4721</v>
      </c>
      <c r="C1155" s="57" t="s">
        <v>363</v>
      </c>
      <c r="D1155" s="57" t="s">
        <v>5485</v>
      </c>
      <c r="E1155" s="57" t="s">
        <v>5418</v>
      </c>
      <c r="F1155" s="57" t="s">
        <v>5455</v>
      </c>
      <c r="G1155" s="57" t="s">
        <v>5413</v>
      </c>
      <c r="H1155" s="57" t="s">
        <v>4590</v>
      </c>
      <c r="I1155" s="57" t="n">
        <v>3643</v>
      </c>
      <c r="J1155" s="57" t="n">
        <v>3643</v>
      </c>
      <c r="K1155" s="57" t="s">
        <v>252</v>
      </c>
      <c r="L1155" s="57" t="s">
        <v>5035</v>
      </c>
      <c r="M1155" s="58" t="n">
        <v>2.99654232978612</v>
      </c>
    </row>
    <row r="1156" customFormat="false" ht="15" hidden="false" customHeight="true" outlineLevel="0" collapsed="false">
      <c r="B1156" s="57" t="s">
        <v>4721</v>
      </c>
      <c r="C1156" s="57" t="s">
        <v>363</v>
      </c>
      <c r="D1156" s="57" t="s">
        <v>5485</v>
      </c>
      <c r="E1156" s="57" t="s">
        <v>5418</v>
      </c>
      <c r="F1156" s="57" t="s">
        <v>5455</v>
      </c>
      <c r="G1156" s="57" t="s">
        <v>5413</v>
      </c>
      <c r="H1156" s="57" t="s">
        <v>4590</v>
      </c>
      <c r="I1156" s="57" t="n">
        <v>3643</v>
      </c>
      <c r="J1156" s="57" t="n">
        <v>3643</v>
      </c>
      <c r="K1156" s="57" t="s">
        <v>252</v>
      </c>
      <c r="L1156" s="57" t="s">
        <v>5491</v>
      </c>
      <c r="M1156" s="58" t="n">
        <v>3.2934238487325</v>
      </c>
    </row>
    <row r="1157" customFormat="false" ht="15" hidden="false" customHeight="true" outlineLevel="0" collapsed="false">
      <c r="B1157" s="57" t="s">
        <v>4721</v>
      </c>
      <c r="C1157" s="57" t="s">
        <v>363</v>
      </c>
      <c r="D1157" s="57" t="s">
        <v>5426</v>
      </c>
      <c r="E1157" s="57" t="s">
        <v>5418</v>
      </c>
      <c r="F1157" s="57" t="s">
        <v>5455</v>
      </c>
      <c r="G1157" s="57" t="s">
        <v>5413</v>
      </c>
      <c r="H1157" s="57" t="s">
        <v>4590</v>
      </c>
      <c r="I1157" s="57" t="n">
        <v>1601</v>
      </c>
      <c r="J1157" s="57" t="n">
        <v>1601</v>
      </c>
      <c r="K1157" s="57" t="s">
        <v>252</v>
      </c>
      <c r="L1157" s="57" t="s">
        <v>5419</v>
      </c>
      <c r="M1157" s="58" t="n">
        <v>4.31216179044802</v>
      </c>
    </row>
    <row r="1158" customFormat="false" ht="15" hidden="false" customHeight="true" outlineLevel="0" collapsed="false">
      <c r="B1158" s="57" t="s">
        <v>4721</v>
      </c>
      <c r="C1158" s="57" t="s">
        <v>363</v>
      </c>
      <c r="D1158" s="57" t="s">
        <v>5426</v>
      </c>
      <c r="E1158" s="57" t="s">
        <v>5418</v>
      </c>
      <c r="F1158" s="57" t="s">
        <v>5455</v>
      </c>
      <c r="G1158" s="57" t="s">
        <v>5413</v>
      </c>
      <c r="H1158" s="57" t="s">
        <v>4590</v>
      </c>
      <c r="I1158" s="57" t="n">
        <v>1601</v>
      </c>
      <c r="J1158" s="57" t="n">
        <v>1601</v>
      </c>
      <c r="K1158" s="57" t="s">
        <v>252</v>
      </c>
      <c r="L1158" s="57" t="s">
        <v>5596</v>
      </c>
      <c r="M1158" s="58" t="n">
        <v>3.69438228612035</v>
      </c>
    </row>
    <row r="1159" customFormat="false" ht="15" hidden="false" customHeight="true" outlineLevel="0" collapsed="false">
      <c r="B1159" s="57" t="s">
        <v>4721</v>
      </c>
      <c r="C1159" s="57" t="s">
        <v>363</v>
      </c>
      <c r="D1159" s="57" t="s">
        <v>5426</v>
      </c>
      <c r="E1159" s="57" t="s">
        <v>5418</v>
      </c>
      <c r="F1159" s="57" t="s">
        <v>5455</v>
      </c>
      <c r="G1159" s="57" t="s">
        <v>5413</v>
      </c>
      <c r="H1159" s="57" t="s">
        <v>4590</v>
      </c>
      <c r="I1159" s="57" t="n">
        <v>1601</v>
      </c>
      <c r="J1159" s="57" t="n">
        <v>1601</v>
      </c>
      <c r="K1159" s="57" t="s">
        <v>252</v>
      </c>
      <c r="L1159" s="57" t="s">
        <v>5442</v>
      </c>
      <c r="M1159" s="58" t="n">
        <v>4.33093361960213</v>
      </c>
    </row>
    <row r="1160" customFormat="false" ht="15" hidden="false" customHeight="true" outlineLevel="0" collapsed="false">
      <c r="B1160" s="57" t="s">
        <v>4721</v>
      </c>
      <c r="C1160" s="57" t="s">
        <v>363</v>
      </c>
      <c r="D1160" s="57" t="s">
        <v>5426</v>
      </c>
      <c r="E1160" s="57" t="s">
        <v>5418</v>
      </c>
      <c r="F1160" s="57" t="s">
        <v>5455</v>
      </c>
      <c r="G1160" s="57" t="s">
        <v>5413</v>
      </c>
      <c r="H1160" s="57" t="s">
        <v>4590</v>
      </c>
      <c r="I1160" s="57" t="n">
        <v>1601</v>
      </c>
      <c r="J1160" s="57" t="n">
        <v>1601</v>
      </c>
      <c r="K1160" s="57" t="s">
        <v>252</v>
      </c>
      <c r="L1160" s="57" t="s">
        <v>5597</v>
      </c>
      <c r="M1160" s="58" t="n">
        <v>3.6209705480575</v>
      </c>
    </row>
    <row r="1161" customFormat="false" ht="15" hidden="false" customHeight="true" outlineLevel="0" collapsed="false">
      <c r="B1161" s="57" t="s">
        <v>4721</v>
      </c>
      <c r="C1161" s="57" t="s">
        <v>363</v>
      </c>
      <c r="D1161" s="57" t="s">
        <v>5426</v>
      </c>
      <c r="E1161" s="57" t="s">
        <v>5418</v>
      </c>
      <c r="F1161" s="57" t="s">
        <v>5455</v>
      </c>
      <c r="G1161" s="57" t="s">
        <v>5413</v>
      </c>
      <c r="H1161" s="57" t="s">
        <v>4590</v>
      </c>
      <c r="I1161" s="57" t="n">
        <v>1601</v>
      </c>
      <c r="J1161" s="57" t="n">
        <v>1601</v>
      </c>
      <c r="K1161" s="57" t="s">
        <v>252</v>
      </c>
      <c r="L1161" s="57" t="s">
        <v>5422</v>
      </c>
      <c r="M1161" s="58" t="n">
        <v>3.43942221162216</v>
      </c>
    </row>
    <row r="1162" customFormat="false" ht="15" hidden="false" customHeight="true" outlineLevel="0" collapsed="false">
      <c r="B1162" s="57" t="s">
        <v>4721</v>
      </c>
      <c r="C1162" s="57" t="s">
        <v>363</v>
      </c>
      <c r="D1162" s="57" t="s">
        <v>5426</v>
      </c>
      <c r="E1162" s="57" t="s">
        <v>5418</v>
      </c>
      <c r="F1162" s="57" t="s">
        <v>5455</v>
      </c>
      <c r="G1162" s="57" t="s">
        <v>5413</v>
      </c>
      <c r="H1162" s="57" t="s">
        <v>4590</v>
      </c>
      <c r="I1162" s="57" t="n">
        <v>1602</v>
      </c>
      <c r="J1162" s="57" t="n">
        <v>1602</v>
      </c>
      <c r="K1162" s="57" t="s">
        <v>4885</v>
      </c>
      <c r="L1162" s="57" t="s">
        <v>281</v>
      </c>
      <c r="M1162" s="58" t="n">
        <v>4.26361992007965</v>
      </c>
    </row>
    <row r="1163" customFormat="false" ht="15" hidden="false" customHeight="true" outlineLevel="0" collapsed="false">
      <c r="B1163" s="57" t="s">
        <v>4721</v>
      </c>
      <c r="C1163" s="57" t="s">
        <v>363</v>
      </c>
      <c r="D1163" s="57" t="s">
        <v>5426</v>
      </c>
      <c r="E1163" s="57" t="s">
        <v>5418</v>
      </c>
      <c r="F1163" s="57" t="s">
        <v>5455</v>
      </c>
      <c r="G1163" s="57" t="s">
        <v>5413</v>
      </c>
      <c r="H1163" s="57" t="s">
        <v>4590</v>
      </c>
      <c r="I1163" s="57" t="n">
        <v>1602</v>
      </c>
      <c r="J1163" s="57" t="n">
        <v>1602</v>
      </c>
      <c r="K1163" s="57" t="s">
        <v>4885</v>
      </c>
      <c r="L1163" s="57" t="s">
        <v>5414</v>
      </c>
      <c r="M1163" s="58" t="n">
        <v>3.18941190249864</v>
      </c>
    </row>
    <row r="1164" customFormat="false" ht="15" hidden="false" customHeight="true" outlineLevel="0" collapsed="false">
      <c r="B1164" s="57" t="s">
        <v>4721</v>
      </c>
      <c r="C1164" s="57" t="s">
        <v>363</v>
      </c>
      <c r="D1164" s="57" t="s">
        <v>5426</v>
      </c>
      <c r="E1164" s="57" t="s">
        <v>5418</v>
      </c>
      <c r="F1164" s="57" t="s">
        <v>5455</v>
      </c>
      <c r="G1164" s="57" t="s">
        <v>5413</v>
      </c>
      <c r="H1164" s="57" t="s">
        <v>4590</v>
      </c>
      <c r="I1164" s="57" t="n">
        <v>3643</v>
      </c>
      <c r="J1164" s="57" t="n">
        <v>3643</v>
      </c>
      <c r="K1164" s="57" t="s">
        <v>252</v>
      </c>
      <c r="L1164" s="57" t="s">
        <v>5035</v>
      </c>
      <c r="M1164" s="58" t="n">
        <v>4.2788370481826</v>
      </c>
    </row>
    <row r="1165" customFormat="false" ht="15" hidden="false" customHeight="true" outlineLevel="0" collapsed="false">
      <c r="B1165" s="57" t="s">
        <v>4721</v>
      </c>
      <c r="C1165" s="57" t="s">
        <v>363</v>
      </c>
      <c r="D1165" s="57" t="s">
        <v>5426</v>
      </c>
      <c r="E1165" s="57" t="s">
        <v>5418</v>
      </c>
      <c r="F1165" s="57" t="s">
        <v>5455</v>
      </c>
      <c r="G1165" s="57" t="s">
        <v>5413</v>
      </c>
      <c r="H1165" s="57" t="s">
        <v>4590</v>
      </c>
      <c r="I1165" s="57" t="n">
        <v>3643</v>
      </c>
      <c r="J1165" s="57" t="n">
        <v>3643</v>
      </c>
      <c r="K1165" s="57" t="s">
        <v>252</v>
      </c>
      <c r="L1165" s="57" t="s">
        <v>5491</v>
      </c>
      <c r="M1165" s="58" t="n">
        <v>3.90360861361636</v>
      </c>
    </row>
    <row r="1166" customFormat="false" ht="15" hidden="false" customHeight="true" outlineLevel="0" collapsed="false">
      <c r="B1166" s="57" t="s">
        <v>4721</v>
      </c>
      <c r="C1166" s="57" t="s">
        <v>354</v>
      </c>
      <c r="D1166" s="57" t="s">
        <v>4795</v>
      </c>
      <c r="E1166" s="57" t="s">
        <v>5432</v>
      </c>
      <c r="F1166" s="57" t="s">
        <v>5455</v>
      </c>
      <c r="G1166" s="57" t="s">
        <v>5413</v>
      </c>
      <c r="H1166" s="57" t="s">
        <v>4590</v>
      </c>
      <c r="I1166" s="57" t="n">
        <v>2536</v>
      </c>
      <c r="J1166" s="57" t="n">
        <v>2536</v>
      </c>
      <c r="K1166" s="57" t="s">
        <v>252</v>
      </c>
      <c r="L1166" s="57" t="s">
        <v>5442</v>
      </c>
      <c r="M1166" s="58" t="n">
        <v>3.70038776537</v>
      </c>
    </row>
    <row r="1167" customFormat="false" ht="15" hidden="false" customHeight="true" outlineLevel="0" collapsed="false">
      <c r="B1167" s="57" t="s">
        <v>4721</v>
      </c>
      <c r="C1167" s="57" t="s">
        <v>354</v>
      </c>
      <c r="D1167" s="57" t="s">
        <v>4795</v>
      </c>
      <c r="E1167" s="57" t="s">
        <v>5432</v>
      </c>
      <c r="F1167" s="57" t="s">
        <v>5455</v>
      </c>
      <c r="G1167" s="57" t="s">
        <v>5413</v>
      </c>
      <c r="H1167" s="57" t="s">
        <v>4590</v>
      </c>
      <c r="I1167" s="57" t="n">
        <v>2537</v>
      </c>
      <c r="J1167" s="57" t="n">
        <v>2537</v>
      </c>
      <c r="K1167" s="57" t="s">
        <v>252</v>
      </c>
      <c r="L1167" s="57" t="s">
        <v>281</v>
      </c>
      <c r="M1167" s="58" t="n">
        <v>3.61219270146265</v>
      </c>
    </row>
    <row r="1168" customFormat="false" ht="15" hidden="false" customHeight="true" outlineLevel="0" collapsed="false">
      <c r="B1168" s="57" t="s">
        <v>4721</v>
      </c>
      <c r="C1168" s="57" t="s">
        <v>354</v>
      </c>
      <c r="D1168" s="57" t="s">
        <v>4795</v>
      </c>
      <c r="E1168" s="57" t="s">
        <v>5432</v>
      </c>
      <c r="F1168" s="57" t="s">
        <v>5455</v>
      </c>
      <c r="G1168" s="57" t="s">
        <v>5413</v>
      </c>
      <c r="H1168" s="57" t="s">
        <v>4590</v>
      </c>
      <c r="I1168" s="57" t="n">
        <v>2537</v>
      </c>
      <c r="J1168" s="57" t="n">
        <v>2537</v>
      </c>
      <c r="K1168" s="57" t="s">
        <v>252</v>
      </c>
      <c r="L1168" s="57" t="s">
        <v>5414</v>
      </c>
      <c r="M1168" s="58" t="n">
        <v>3.07145947954713</v>
      </c>
    </row>
    <row r="1169" customFormat="false" ht="15" hidden="false" customHeight="true" outlineLevel="0" collapsed="false">
      <c r="B1169" s="57" t="s">
        <v>4721</v>
      </c>
      <c r="C1169" s="57" t="s">
        <v>354</v>
      </c>
      <c r="D1169" s="57" t="s">
        <v>4795</v>
      </c>
      <c r="E1169" s="57" t="s">
        <v>5432</v>
      </c>
      <c r="F1169" s="57" t="s">
        <v>5455</v>
      </c>
      <c r="G1169" s="57" t="s">
        <v>5413</v>
      </c>
      <c r="H1169" s="57" t="s">
        <v>4590</v>
      </c>
      <c r="I1169" s="57" t="n">
        <v>2537</v>
      </c>
      <c r="J1169" s="57" t="n">
        <v>2537</v>
      </c>
      <c r="K1169" s="57" t="s">
        <v>252</v>
      </c>
      <c r="L1169" s="57" t="s">
        <v>5419</v>
      </c>
      <c r="M1169" s="58" t="n">
        <v>3.33555394547892</v>
      </c>
    </row>
    <row r="1170" customFormat="false" ht="15" hidden="false" customHeight="true" outlineLevel="0" collapsed="false">
      <c r="B1170" s="57" t="s">
        <v>4721</v>
      </c>
      <c r="C1170" s="57" t="s">
        <v>354</v>
      </c>
      <c r="D1170" s="57" t="s">
        <v>4795</v>
      </c>
      <c r="E1170" s="57" t="s">
        <v>5432</v>
      </c>
      <c r="F1170" s="57" t="s">
        <v>5455</v>
      </c>
      <c r="G1170" s="57" t="s">
        <v>5413</v>
      </c>
      <c r="H1170" s="57" t="s">
        <v>4590</v>
      </c>
      <c r="I1170" s="57" t="n">
        <v>2642</v>
      </c>
      <c r="J1170" s="57" t="n">
        <v>2642</v>
      </c>
      <c r="K1170" s="57" t="s">
        <v>252</v>
      </c>
      <c r="L1170" s="57" t="s">
        <v>5009</v>
      </c>
      <c r="M1170" s="58" t="n">
        <v>4.25024800844609</v>
      </c>
    </row>
    <row r="1171" customFormat="false" ht="15" hidden="false" customHeight="true" outlineLevel="0" collapsed="false">
      <c r="B1171" s="57" t="s">
        <v>4721</v>
      </c>
      <c r="C1171" s="57" t="s">
        <v>354</v>
      </c>
      <c r="D1171" s="57" t="s">
        <v>4795</v>
      </c>
      <c r="E1171" s="57" t="s">
        <v>5432</v>
      </c>
      <c r="F1171" s="57" t="s">
        <v>5455</v>
      </c>
      <c r="G1171" s="57" t="s">
        <v>5413</v>
      </c>
      <c r="H1171" s="57" t="s">
        <v>4590</v>
      </c>
      <c r="I1171" s="57" t="n">
        <v>2642</v>
      </c>
      <c r="J1171" s="57" t="n">
        <v>2642</v>
      </c>
      <c r="K1171" s="57" t="s">
        <v>252</v>
      </c>
      <c r="L1171" s="57" t="s">
        <v>5433</v>
      </c>
      <c r="M1171" s="58" t="n">
        <v>4.3640582328035</v>
      </c>
    </row>
    <row r="1172" customFormat="false" ht="15" hidden="false" customHeight="true" outlineLevel="0" collapsed="false">
      <c r="B1172" s="57" t="s">
        <v>4721</v>
      </c>
      <c r="C1172" s="57" t="s">
        <v>354</v>
      </c>
      <c r="D1172" s="57" t="s">
        <v>4795</v>
      </c>
      <c r="E1172" s="57" t="s">
        <v>5432</v>
      </c>
      <c r="F1172" s="57" t="s">
        <v>5455</v>
      </c>
      <c r="G1172" s="57" t="s">
        <v>5413</v>
      </c>
      <c r="H1172" s="57" t="s">
        <v>4590</v>
      </c>
      <c r="I1172" s="57" t="n">
        <v>2692</v>
      </c>
      <c r="J1172" s="57" t="n">
        <v>2692</v>
      </c>
      <c r="K1172" s="57" t="s">
        <v>4885</v>
      </c>
      <c r="L1172" s="57" t="s">
        <v>5445</v>
      </c>
      <c r="M1172" s="58" t="n">
        <v>4.47428133609189</v>
      </c>
    </row>
    <row r="1173" customFormat="false" ht="15" hidden="false" customHeight="true" outlineLevel="0" collapsed="false">
      <c r="B1173" s="57" t="s">
        <v>4721</v>
      </c>
      <c r="C1173" s="57" t="s">
        <v>354</v>
      </c>
      <c r="D1173" s="57" t="s">
        <v>4840</v>
      </c>
      <c r="E1173" s="57" t="s">
        <v>5432</v>
      </c>
      <c r="F1173" s="57" t="s">
        <v>5455</v>
      </c>
      <c r="G1173" s="57" t="s">
        <v>5413</v>
      </c>
      <c r="H1173" s="57" t="s">
        <v>4590</v>
      </c>
      <c r="I1173" s="57" t="n">
        <v>2536</v>
      </c>
      <c r="J1173" s="57" t="n">
        <v>2536</v>
      </c>
      <c r="K1173" s="57" t="s">
        <v>252</v>
      </c>
      <c r="L1173" s="57" t="s">
        <v>5442</v>
      </c>
      <c r="M1173" s="58" t="n">
        <v>4.33737974554915</v>
      </c>
    </row>
    <row r="1174" customFormat="false" ht="15" hidden="false" customHeight="true" outlineLevel="0" collapsed="false">
      <c r="B1174" s="57" t="s">
        <v>4721</v>
      </c>
      <c r="C1174" s="57" t="s">
        <v>354</v>
      </c>
      <c r="D1174" s="57" t="s">
        <v>4840</v>
      </c>
      <c r="E1174" s="57" t="s">
        <v>5432</v>
      </c>
      <c r="F1174" s="57" t="s">
        <v>5455</v>
      </c>
      <c r="G1174" s="57" t="s">
        <v>5413</v>
      </c>
      <c r="H1174" s="57" t="s">
        <v>4590</v>
      </c>
      <c r="I1174" s="57" t="n">
        <v>2537</v>
      </c>
      <c r="J1174" s="57" t="n">
        <v>2537</v>
      </c>
      <c r="K1174" s="57" t="s">
        <v>252</v>
      </c>
      <c r="L1174" s="57" t="s">
        <v>281</v>
      </c>
      <c r="M1174" s="58" t="n">
        <v>4.20372028851826</v>
      </c>
    </row>
    <row r="1175" customFormat="false" ht="15" hidden="false" customHeight="true" outlineLevel="0" collapsed="false">
      <c r="B1175" s="57" t="s">
        <v>4721</v>
      </c>
      <c r="C1175" s="57" t="s">
        <v>354</v>
      </c>
      <c r="D1175" s="57" t="s">
        <v>4840</v>
      </c>
      <c r="E1175" s="57" t="s">
        <v>5432</v>
      </c>
      <c r="F1175" s="57" t="s">
        <v>5455</v>
      </c>
      <c r="G1175" s="57" t="s">
        <v>5413</v>
      </c>
      <c r="H1175" s="57" t="s">
        <v>4590</v>
      </c>
      <c r="I1175" s="57" t="n">
        <v>2537</v>
      </c>
      <c r="J1175" s="57" t="n">
        <v>2537</v>
      </c>
      <c r="K1175" s="57" t="s">
        <v>252</v>
      </c>
      <c r="L1175" s="57" t="s">
        <v>5414</v>
      </c>
      <c r="M1175" s="58" t="n">
        <v>3.19555004597015</v>
      </c>
    </row>
    <row r="1176" customFormat="false" ht="15" hidden="false" customHeight="true" outlineLevel="0" collapsed="false">
      <c r="B1176" s="57" t="s">
        <v>4721</v>
      </c>
      <c r="C1176" s="57" t="s">
        <v>354</v>
      </c>
      <c r="D1176" s="57" t="s">
        <v>4840</v>
      </c>
      <c r="E1176" s="57" t="s">
        <v>5432</v>
      </c>
      <c r="F1176" s="57" t="s">
        <v>5455</v>
      </c>
      <c r="G1176" s="57" t="s">
        <v>5413</v>
      </c>
      <c r="H1176" s="57" t="s">
        <v>4590</v>
      </c>
      <c r="I1176" s="57" t="n">
        <v>2537</v>
      </c>
      <c r="J1176" s="57" t="n">
        <v>2537</v>
      </c>
      <c r="K1176" s="57" t="s">
        <v>252</v>
      </c>
      <c r="L1176" s="57" t="s">
        <v>5419</v>
      </c>
      <c r="M1176" s="58" t="n">
        <v>4.35975639326327</v>
      </c>
    </row>
    <row r="1177" customFormat="false" ht="15" hidden="false" customHeight="true" outlineLevel="0" collapsed="false">
      <c r="B1177" s="57" t="s">
        <v>4721</v>
      </c>
      <c r="C1177" s="57" t="s">
        <v>354</v>
      </c>
      <c r="D1177" s="57" t="s">
        <v>4840</v>
      </c>
      <c r="E1177" s="57" t="s">
        <v>5432</v>
      </c>
      <c r="F1177" s="57" t="s">
        <v>5455</v>
      </c>
      <c r="G1177" s="57" t="s">
        <v>5413</v>
      </c>
      <c r="H1177" s="57" t="s">
        <v>4590</v>
      </c>
      <c r="I1177" s="57" t="n">
        <v>2692</v>
      </c>
      <c r="J1177" s="57" t="n">
        <v>2692</v>
      </c>
      <c r="K1177" s="57" t="s">
        <v>4885</v>
      </c>
      <c r="L1177" s="57" t="s">
        <v>5445</v>
      </c>
      <c r="M1177" s="58" t="n">
        <v>4.11063775748975</v>
      </c>
    </row>
    <row r="1178" customFormat="false" ht="15" hidden="false" customHeight="true" outlineLevel="0" collapsed="false">
      <c r="B1178" s="57" t="s">
        <v>4721</v>
      </c>
      <c r="C1178" s="57" t="s">
        <v>354</v>
      </c>
      <c r="D1178" s="57" t="s">
        <v>4838</v>
      </c>
      <c r="E1178" s="57" t="s">
        <v>5432</v>
      </c>
      <c r="F1178" s="57" t="s">
        <v>5455</v>
      </c>
      <c r="G1178" s="57" t="s">
        <v>5413</v>
      </c>
      <c r="H1178" s="57" t="s">
        <v>4590</v>
      </c>
      <c r="I1178" s="57" t="n">
        <v>2537</v>
      </c>
      <c r="J1178" s="57" t="n">
        <v>2537</v>
      </c>
      <c r="K1178" s="57" t="s">
        <v>252</v>
      </c>
      <c r="L1178" s="57" t="s">
        <v>5414</v>
      </c>
      <c r="M1178" s="58" t="n">
        <v>4.44352255467438</v>
      </c>
    </row>
    <row r="1179" customFormat="false" ht="15" hidden="false" customHeight="true" outlineLevel="0" collapsed="false">
      <c r="B1179" s="57" t="s">
        <v>4721</v>
      </c>
      <c r="C1179" s="57" t="s">
        <v>354</v>
      </c>
      <c r="D1179" s="57" t="s">
        <v>4838</v>
      </c>
      <c r="E1179" s="57" t="s">
        <v>5432</v>
      </c>
      <c r="F1179" s="57" t="s">
        <v>5455</v>
      </c>
      <c r="G1179" s="57" t="s">
        <v>5413</v>
      </c>
      <c r="H1179" s="57" t="s">
        <v>4590</v>
      </c>
      <c r="I1179" s="57" t="n">
        <v>2692</v>
      </c>
      <c r="J1179" s="57" t="n">
        <v>2692</v>
      </c>
      <c r="K1179" s="57" t="s">
        <v>4885</v>
      </c>
      <c r="L1179" s="57" t="s">
        <v>5422</v>
      </c>
      <c r="M1179" s="58" t="n">
        <v>4.29676532100601</v>
      </c>
    </row>
    <row r="1180" customFormat="false" ht="15" hidden="false" customHeight="true" outlineLevel="0" collapsed="false">
      <c r="B1180" s="57" t="s">
        <v>4721</v>
      </c>
      <c r="C1180" s="57" t="s">
        <v>354</v>
      </c>
      <c r="D1180" s="57" t="s">
        <v>4838</v>
      </c>
      <c r="E1180" s="57" t="s">
        <v>5432</v>
      </c>
      <c r="F1180" s="57" t="s">
        <v>5455</v>
      </c>
      <c r="G1180" s="57" t="s">
        <v>5413</v>
      </c>
      <c r="H1180" s="57" t="s">
        <v>4590</v>
      </c>
      <c r="I1180" s="57" t="n">
        <v>2692</v>
      </c>
      <c r="J1180" s="57" t="n">
        <v>2692</v>
      </c>
      <c r="K1180" s="57" t="s">
        <v>4885</v>
      </c>
      <c r="L1180" s="57" t="s">
        <v>5445</v>
      </c>
      <c r="M1180" s="58" t="n">
        <v>3.88011446518012</v>
      </c>
    </row>
    <row r="1181" customFormat="false" ht="15" hidden="false" customHeight="true" outlineLevel="0" collapsed="false">
      <c r="B1181" s="57" t="s">
        <v>4721</v>
      </c>
      <c r="C1181" s="57" t="s">
        <v>354</v>
      </c>
      <c r="D1181" s="57" t="s">
        <v>4866</v>
      </c>
      <c r="E1181" s="57" t="s">
        <v>5432</v>
      </c>
      <c r="F1181" s="57" t="s">
        <v>5455</v>
      </c>
      <c r="G1181" s="57" t="s">
        <v>5413</v>
      </c>
      <c r="H1181" s="57" t="s">
        <v>4590</v>
      </c>
      <c r="I1181" s="57" t="n">
        <v>2642</v>
      </c>
      <c r="J1181" s="57" t="n">
        <v>2642</v>
      </c>
      <c r="K1181" s="57" t="s">
        <v>252</v>
      </c>
      <c r="L1181" s="57" t="s">
        <v>5009</v>
      </c>
      <c r="M1181" s="58" t="n">
        <v>4.29236529024496</v>
      </c>
    </row>
    <row r="1182" customFormat="false" ht="15" hidden="false" customHeight="true" outlineLevel="0" collapsed="false">
      <c r="B1182" s="57" t="s">
        <v>4721</v>
      </c>
      <c r="C1182" s="57" t="s">
        <v>354</v>
      </c>
      <c r="D1182" s="57" t="s">
        <v>4866</v>
      </c>
      <c r="E1182" s="57" t="s">
        <v>5432</v>
      </c>
      <c r="F1182" s="57" t="s">
        <v>5455</v>
      </c>
      <c r="G1182" s="57" t="s">
        <v>5413</v>
      </c>
      <c r="H1182" s="57" t="s">
        <v>4590</v>
      </c>
      <c r="I1182" s="57" t="n">
        <v>2692</v>
      </c>
      <c r="J1182" s="57" t="n">
        <v>2692</v>
      </c>
      <c r="K1182" s="57" t="s">
        <v>4885</v>
      </c>
      <c r="L1182" s="57" t="s">
        <v>5445</v>
      </c>
      <c r="M1182" s="58" t="n">
        <v>3.48235306913299</v>
      </c>
    </row>
    <row r="1183" customFormat="false" ht="15" hidden="false" customHeight="true" outlineLevel="0" collapsed="false">
      <c r="B1183" s="57" t="s">
        <v>4721</v>
      </c>
      <c r="C1183" s="57" t="s">
        <v>354</v>
      </c>
      <c r="D1183" s="57" t="s">
        <v>5028</v>
      </c>
      <c r="E1183" s="57" t="s">
        <v>5432</v>
      </c>
      <c r="F1183" s="57" t="s">
        <v>5455</v>
      </c>
      <c r="G1183" s="57" t="s">
        <v>5413</v>
      </c>
      <c r="H1183" s="57" t="s">
        <v>4590</v>
      </c>
      <c r="I1183" s="57" t="n">
        <v>2536</v>
      </c>
      <c r="J1183" s="57" t="n">
        <v>2536</v>
      </c>
      <c r="K1183" s="57" t="s">
        <v>252</v>
      </c>
      <c r="L1183" s="57" t="s">
        <v>5442</v>
      </c>
      <c r="M1183" s="58" t="n">
        <v>4.41344095064155</v>
      </c>
    </row>
    <row r="1184" customFormat="false" ht="15" hidden="false" customHeight="true" outlineLevel="0" collapsed="false">
      <c r="B1184" s="57" t="s">
        <v>4721</v>
      </c>
      <c r="C1184" s="57" t="s">
        <v>354</v>
      </c>
      <c r="D1184" s="57" t="s">
        <v>5028</v>
      </c>
      <c r="E1184" s="57" t="s">
        <v>5432</v>
      </c>
      <c r="F1184" s="57" t="s">
        <v>5455</v>
      </c>
      <c r="G1184" s="57" t="s">
        <v>5413</v>
      </c>
      <c r="H1184" s="57" t="s">
        <v>4590</v>
      </c>
      <c r="I1184" s="57" t="n">
        <v>2537</v>
      </c>
      <c r="J1184" s="57" t="n">
        <v>2537</v>
      </c>
      <c r="K1184" s="57" t="s">
        <v>252</v>
      </c>
      <c r="L1184" s="57" t="s">
        <v>5414</v>
      </c>
      <c r="M1184" s="58" t="n">
        <v>3.94232637380518</v>
      </c>
    </row>
    <row r="1185" customFormat="false" ht="15" hidden="false" customHeight="true" outlineLevel="0" collapsed="false">
      <c r="B1185" s="57" t="s">
        <v>4721</v>
      </c>
      <c r="C1185" s="57" t="s">
        <v>354</v>
      </c>
      <c r="D1185" s="57" t="s">
        <v>5028</v>
      </c>
      <c r="E1185" s="57" t="s">
        <v>5432</v>
      </c>
      <c r="F1185" s="57" t="s">
        <v>5455</v>
      </c>
      <c r="G1185" s="57" t="s">
        <v>5413</v>
      </c>
      <c r="H1185" s="57" t="s">
        <v>4590</v>
      </c>
      <c r="I1185" s="57" t="n">
        <v>2692</v>
      </c>
      <c r="J1185" s="57" t="n">
        <v>2692</v>
      </c>
      <c r="K1185" s="57" t="s">
        <v>4885</v>
      </c>
      <c r="L1185" s="57" t="s">
        <v>5597</v>
      </c>
      <c r="M1185" s="58" t="n">
        <v>3.99764339880388</v>
      </c>
    </row>
    <row r="1186" customFormat="false" ht="15" hidden="false" customHeight="true" outlineLevel="0" collapsed="false">
      <c r="B1186" s="57" t="s">
        <v>4721</v>
      </c>
      <c r="C1186" s="57" t="s">
        <v>354</v>
      </c>
      <c r="D1186" s="57" t="s">
        <v>5028</v>
      </c>
      <c r="E1186" s="57" t="s">
        <v>5432</v>
      </c>
      <c r="F1186" s="57" t="s">
        <v>5455</v>
      </c>
      <c r="G1186" s="57" t="s">
        <v>5413</v>
      </c>
      <c r="H1186" s="57" t="s">
        <v>4590</v>
      </c>
      <c r="I1186" s="57" t="n">
        <v>2692</v>
      </c>
      <c r="J1186" s="57" t="n">
        <v>2692</v>
      </c>
      <c r="K1186" s="57" t="s">
        <v>4885</v>
      </c>
      <c r="L1186" s="57" t="s">
        <v>5422</v>
      </c>
      <c r="M1186" s="58" t="n">
        <v>3.72016778902513</v>
      </c>
    </row>
    <row r="1187" customFormat="false" ht="15" hidden="false" customHeight="true" outlineLevel="0" collapsed="false">
      <c r="B1187" s="57" t="s">
        <v>4721</v>
      </c>
      <c r="C1187" s="57" t="s">
        <v>354</v>
      </c>
      <c r="D1187" s="57" t="s">
        <v>5028</v>
      </c>
      <c r="E1187" s="57" t="s">
        <v>5432</v>
      </c>
      <c r="F1187" s="57" t="s">
        <v>5455</v>
      </c>
      <c r="G1187" s="57" t="s">
        <v>5413</v>
      </c>
      <c r="H1187" s="57" t="s">
        <v>4590</v>
      </c>
      <c r="I1187" s="57" t="n">
        <v>2692</v>
      </c>
      <c r="J1187" s="57" t="n">
        <v>2692</v>
      </c>
      <c r="K1187" s="57" t="s">
        <v>4885</v>
      </c>
      <c r="L1187" s="57" t="s">
        <v>5009</v>
      </c>
      <c r="M1187" s="58" t="n">
        <v>4.25778783578986</v>
      </c>
    </row>
    <row r="1188" customFormat="false" ht="15" hidden="false" customHeight="true" outlineLevel="0" collapsed="false">
      <c r="B1188" s="57" t="s">
        <v>4721</v>
      </c>
      <c r="C1188" s="57" t="s">
        <v>354</v>
      </c>
      <c r="D1188" s="57" t="s">
        <v>5028</v>
      </c>
      <c r="E1188" s="57" t="s">
        <v>5432</v>
      </c>
      <c r="F1188" s="57" t="s">
        <v>5455</v>
      </c>
      <c r="G1188" s="57" t="s">
        <v>5413</v>
      </c>
      <c r="H1188" s="57" t="s">
        <v>4590</v>
      </c>
      <c r="I1188" s="57" t="n">
        <v>2692</v>
      </c>
      <c r="J1188" s="57" t="n">
        <v>2692</v>
      </c>
      <c r="K1188" s="57" t="s">
        <v>4885</v>
      </c>
      <c r="L1188" s="57" t="s">
        <v>5445</v>
      </c>
      <c r="M1188" s="58" t="n">
        <v>3.31472283676933</v>
      </c>
    </row>
    <row r="1189" customFormat="false" ht="15" hidden="false" customHeight="true" outlineLevel="0" collapsed="false">
      <c r="B1189" s="57" t="s">
        <v>4721</v>
      </c>
      <c r="C1189" s="57" t="s">
        <v>354</v>
      </c>
      <c r="D1189" s="57" t="s">
        <v>5028</v>
      </c>
      <c r="E1189" s="57" t="s">
        <v>5432</v>
      </c>
      <c r="F1189" s="57" t="s">
        <v>5455</v>
      </c>
      <c r="G1189" s="57" t="s">
        <v>5413</v>
      </c>
      <c r="H1189" s="57" t="s">
        <v>4590</v>
      </c>
      <c r="I1189" s="57" t="n">
        <v>2693</v>
      </c>
      <c r="J1189" s="57" t="n">
        <v>2693</v>
      </c>
      <c r="K1189" s="57" t="s">
        <v>261</v>
      </c>
      <c r="L1189" s="57" t="s">
        <v>5456</v>
      </c>
      <c r="M1189" s="58" t="n">
        <v>4.49458163741632</v>
      </c>
    </row>
    <row r="1190" customFormat="false" ht="15" hidden="false" customHeight="true" outlineLevel="0" collapsed="false">
      <c r="B1190" s="57" t="s">
        <v>4721</v>
      </c>
      <c r="C1190" s="57" t="s">
        <v>354</v>
      </c>
      <c r="D1190" s="57" t="s">
        <v>5028</v>
      </c>
      <c r="E1190" s="57" t="s">
        <v>5432</v>
      </c>
      <c r="F1190" s="57" t="s">
        <v>5455</v>
      </c>
      <c r="G1190" s="57" t="s">
        <v>5413</v>
      </c>
      <c r="H1190" s="57" t="s">
        <v>4590</v>
      </c>
      <c r="I1190" s="57" t="n">
        <v>2693</v>
      </c>
      <c r="J1190" s="57" t="n">
        <v>2693</v>
      </c>
      <c r="K1190" s="57" t="s">
        <v>261</v>
      </c>
      <c r="L1190" s="57" t="s">
        <v>5441</v>
      </c>
      <c r="M1190" s="58" t="n">
        <v>3.93220687843352</v>
      </c>
    </row>
    <row r="1191" customFormat="false" ht="15" hidden="false" customHeight="true" outlineLevel="0" collapsed="false">
      <c r="B1191" s="57" t="s">
        <v>4721</v>
      </c>
      <c r="C1191" s="57" t="s">
        <v>354</v>
      </c>
      <c r="D1191" s="57" t="s">
        <v>5028</v>
      </c>
      <c r="E1191" s="57" t="s">
        <v>5432</v>
      </c>
      <c r="F1191" s="57" t="s">
        <v>5455</v>
      </c>
      <c r="G1191" s="57" t="s">
        <v>5413</v>
      </c>
      <c r="H1191" s="57" t="s">
        <v>4590</v>
      </c>
      <c r="I1191" s="57" t="n">
        <v>2693</v>
      </c>
      <c r="J1191" s="57" t="n">
        <v>2693</v>
      </c>
      <c r="K1191" s="57" t="s">
        <v>261</v>
      </c>
      <c r="L1191" s="57" t="s">
        <v>5444</v>
      </c>
      <c r="M1191" s="58" t="n">
        <v>3.54180720247444</v>
      </c>
    </row>
    <row r="1192" customFormat="false" ht="15" hidden="false" customHeight="true" outlineLevel="0" collapsed="false">
      <c r="B1192" s="57" t="s">
        <v>4721</v>
      </c>
      <c r="C1192" s="57" t="s">
        <v>354</v>
      </c>
      <c r="D1192" s="57" t="s">
        <v>5028</v>
      </c>
      <c r="E1192" s="57" t="s">
        <v>5432</v>
      </c>
      <c r="F1192" s="57" t="s">
        <v>5455</v>
      </c>
      <c r="G1192" s="57" t="s">
        <v>5413</v>
      </c>
      <c r="H1192" s="57" t="s">
        <v>4590</v>
      </c>
      <c r="I1192" s="57" t="n">
        <v>2693</v>
      </c>
      <c r="J1192" s="57" t="n">
        <v>2693</v>
      </c>
      <c r="K1192" s="57" t="s">
        <v>261</v>
      </c>
      <c r="L1192" s="57" t="s">
        <v>5562</v>
      </c>
      <c r="M1192" s="58" t="n">
        <v>4.28917860431338</v>
      </c>
    </row>
    <row r="1193" customFormat="false" ht="15" hidden="false" customHeight="true" outlineLevel="0" collapsed="false">
      <c r="B1193" s="57" t="s">
        <v>4721</v>
      </c>
      <c r="C1193" s="57" t="s">
        <v>354</v>
      </c>
      <c r="D1193" s="57" t="s">
        <v>5030</v>
      </c>
      <c r="E1193" s="57" t="s">
        <v>5432</v>
      </c>
      <c r="F1193" s="57" t="s">
        <v>5455</v>
      </c>
      <c r="G1193" s="57" t="s">
        <v>5413</v>
      </c>
      <c r="H1193" s="57" t="s">
        <v>4590</v>
      </c>
      <c r="I1193" s="57" t="n">
        <v>2536</v>
      </c>
      <c r="J1193" s="57" t="n">
        <v>2536</v>
      </c>
      <c r="K1193" s="57" t="s">
        <v>252</v>
      </c>
      <c r="L1193" s="57" t="s">
        <v>5596</v>
      </c>
      <c r="M1193" s="58" t="n">
        <v>4.45604787362074</v>
      </c>
    </row>
    <row r="1194" customFormat="false" ht="15" hidden="false" customHeight="true" outlineLevel="0" collapsed="false">
      <c r="B1194" s="57" t="s">
        <v>4721</v>
      </c>
      <c r="C1194" s="57" t="s">
        <v>354</v>
      </c>
      <c r="D1194" s="57" t="s">
        <v>5030</v>
      </c>
      <c r="E1194" s="57" t="s">
        <v>5432</v>
      </c>
      <c r="F1194" s="57" t="s">
        <v>5455</v>
      </c>
      <c r="G1194" s="57" t="s">
        <v>5413</v>
      </c>
      <c r="H1194" s="57" t="s">
        <v>4590</v>
      </c>
      <c r="I1194" s="57" t="n">
        <v>2536</v>
      </c>
      <c r="J1194" s="57" t="n">
        <v>2536</v>
      </c>
      <c r="K1194" s="57" t="s">
        <v>252</v>
      </c>
      <c r="L1194" s="57" t="s">
        <v>5442</v>
      </c>
      <c r="M1194" s="58" t="n">
        <v>3.37682172264098</v>
      </c>
    </row>
    <row r="1195" customFormat="false" ht="15" hidden="false" customHeight="true" outlineLevel="0" collapsed="false">
      <c r="B1195" s="57" t="s">
        <v>4721</v>
      </c>
      <c r="C1195" s="57" t="s">
        <v>354</v>
      </c>
      <c r="D1195" s="57" t="s">
        <v>5030</v>
      </c>
      <c r="E1195" s="57" t="s">
        <v>5432</v>
      </c>
      <c r="F1195" s="57" t="s">
        <v>5455</v>
      </c>
      <c r="G1195" s="57" t="s">
        <v>5413</v>
      </c>
      <c r="H1195" s="57" t="s">
        <v>4590</v>
      </c>
      <c r="I1195" s="57" t="n">
        <v>2536</v>
      </c>
      <c r="J1195" s="57" t="n">
        <v>2536</v>
      </c>
      <c r="K1195" s="57" t="s">
        <v>252</v>
      </c>
      <c r="L1195" s="57" t="s">
        <v>5422</v>
      </c>
      <c r="M1195" s="58" t="n">
        <v>3.96406360256747</v>
      </c>
    </row>
    <row r="1196" customFormat="false" ht="15" hidden="false" customHeight="true" outlineLevel="0" collapsed="false">
      <c r="B1196" s="57" t="s">
        <v>4721</v>
      </c>
      <c r="C1196" s="57" t="s">
        <v>354</v>
      </c>
      <c r="D1196" s="57" t="s">
        <v>5030</v>
      </c>
      <c r="E1196" s="57" t="s">
        <v>5432</v>
      </c>
      <c r="F1196" s="57" t="s">
        <v>5455</v>
      </c>
      <c r="G1196" s="57" t="s">
        <v>5413</v>
      </c>
      <c r="H1196" s="57" t="s">
        <v>4590</v>
      </c>
      <c r="I1196" s="57" t="n">
        <v>2537</v>
      </c>
      <c r="J1196" s="57" t="n">
        <v>2537</v>
      </c>
      <c r="K1196" s="57" t="s">
        <v>252</v>
      </c>
      <c r="L1196" s="57" t="s">
        <v>281</v>
      </c>
      <c r="M1196" s="58" t="n">
        <v>4.14549639629564</v>
      </c>
    </row>
    <row r="1197" customFormat="false" ht="15" hidden="false" customHeight="true" outlineLevel="0" collapsed="false">
      <c r="B1197" s="57" t="s">
        <v>4721</v>
      </c>
      <c r="C1197" s="57" t="s">
        <v>354</v>
      </c>
      <c r="D1197" s="57" t="s">
        <v>5030</v>
      </c>
      <c r="E1197" s="57" t="s">
        <v>5432</v>
      </c>
      <c r="F1197" s="57" t="s">
        <v>5455</v>
      </c>
      <c r="G1197" s="57" t="s">
        <v>5413</v>
      </c>
      <c r="H1197" s="57" t="s">
        <v>4590</v>
      </c>
      <c r="I1197" s="57" t="n">
        <v>2537</v>
      </c>
      <c r="J1197" s="57" t="n">
        <v>2537</v>
      </c>
      <c r="K1197" s="57" t="s">
        <v>252</v>
      </c>
      <c r="L1197" s="57" t="s">
        <v>5414</v>
      </c>
      <c r="M1197" s="58" t="n">
        <v>3.74209183319971</v>
      </c>
    </row>
    <row r="1198" customFormat="false" ht="15" hidden="false" customHeight="true" outlineLevel="0" collapsed="false">
      <c r="B1198" s="57" t="s">
        <v>4721</v>
      </c>
      <c r="C1198" s="57" t="s">
        <v>354</v>
      </c>
      <c r="D1198" s="57" t="s">
        <v>5030</v>
      </c>
      <c r="E1198" s="57" t="s">
        <v>5432</v>
      </c>
      <c r="F1198" s="57" t="s">
        <v>5455</v>
      </c>
      <c r="G1198" s="57" t="s">
        <v>5413</v>
      </c>
      <c r="H1198" s="57" t="s">
        <v>4590</v>
      </c>
      <c r="I1198" s="57" t="n">
        <v>2641</v>
      </c>
      <c r="J1198" s="57" t="n">
        <v>2641</v>
      </c>
      <c r="K1198" s="57" t="s">
        <v>252</v>
      </c>
      <c r="L1198" s="57" t="s">
        <v>5463</v>
      </c>
      <c r="M1198" s="58" t="n">
        <v>4.03114022384486</v>
      </c>
    </row>
    <row r="1199" customFormat="false" ht="15" hidden="false" customHeight="true" outlineLevel="0" collapsed="false">
      <c r="B1199" s="57" t="s">
        <v>4721</v>
      </c>
      <c r="C1199" s="57" t="s">
        <v>354</v>
      </c>
      <c r="D1199" s="57" t="s">
        <v>5030</v>
      </c>
      <c r="E1199" s="57" t="s">
        <v>5432</v>
      </c>
      <c r="F1199" s="57" t="s">
        <v>5455</v>
      </c>
      <c r="G1199" s="57" t="s">
        <v>5413</v>
      </c>
      <c r="H1199" s="57" t="s">
        <v>4590</v>
      </c>
      <c r="I1199" s="57" t="n">
        <v>2641</v>
      </c>
      <c r="J1199" s="57" t="n">
        <v>2641</v>
      </c>
      <c r="K1199" s="57" t="s">
        <v>252</v>
      </c>
      <c r="L1199" s="57" t="s">
        <v>5499</v>
      </c>
      <c r="M1199" s="58" t="n">
        <v>4.37229877026948</v>
      </c>
    </row>
    <row r="1200" customFormat="false" ht="15" hidden="false" customHeight="true" outlineLevel="0" collapsed="false">
      <c r="B1200" s="57" t="s">
        <v>4721</v>
      </c>
      <c r="C1200" s="57" t="s">
        <v>354</v>
      </c>
      <c r="D1200" s="57" t="s">
        <v>5030</v>
      </c>
      <c r="E1200" s="57" t="s">
        <v>5432</v>
      </c>
      <c r="F1200" s="57" t="s">
        <v>5455</v>
      </c>
      <c r="G1200" s="57" t="s">
        <v>5413</v>
      </c>
      <c r="H1200" s="57" t="s">
        <v>4590</v>
      </c>
      <c r="I1200" s="57" t="n">
        <v>2692</v>
      </c>
      <c r="J1200" s="57" t="n">
        <v>2692</v>
      </c>
      <c r="K1200" s="57" t="s">
        <v>4885</v>
      </c>
      <c r="L1200" s="57" t="s">
        <v>5445</v>
      </c>
      <c r="M1200" s="58" t="n">
        <v>3.90513921981025</v>
      </c>
    </row>
    <row r="1201" customFormat="false" ht="15" hidden="false" customHeight="true" outlineLevel="0" collapsed="false">
      <c r="B1201" s="57" t="s">
        <v>4721</v>
      </c>
      <c r="C1201" s="57" t="s">
        <v>354</v>
      </c>
      <c r="D1201" s="57" t="s">
        <v>5030</v>
      </c>
      <c r="E1201" s="57" t="s">
        <v>5432</v>
      </c>
      <c r="F1201" s="57" t="s">
        <v>5455</v>
      </c>
      <c r="G1201" s="57" t="s">
        <v>5413</v>
      </c>
      <c r="H1201" s="57" t="s">
        <v>4590</v>
      </c>
      <c r="I1201" s="57" t="n">
        <v>2693</v>
      </c>
      <c r="J1201" s="57" t="n">
        <v>2693</v>
      </c>
      <c r="K1201" s="57" t="s">
        <v>261</v>
      </c>
      <c r="L1201" s="57" t="s">
        <v>5441</v>
      </c>
      <c r="M1201" s="58" t="n">
        <v>3.70440998061769</v>
      </c>
    </row>
    <row r="1202" customFormat="false" ht="15" hidden="false" customHeight="true" outlineLevel="0" collapsed="false">
      <c r="B1202" s="57" t="s">
        <v>4721</v>
      </c>
      <c r="C1202" s="57" t="s">
        <v>354</v>
      </c>
      <c r="D1202" s="57" t="s">
        <v>5030</v>
      </c>
      <c r="E1202" s="57" t="s">
        <v>5432</v>
      </c>
      <c r="F1202" s="57" t="s">
        <v>5455</v>
      </c>
      <c r="G1202" s="57" t="s">
        <v>5413</v>
      </c>
      <c r="H1202" s="57" t="s">
        <v>4590</v>
      </c>
      <c r="I1202" s="57" t="n">
        <v>2693</v>
      </c>
      <c r="J1202" s="57" t="n">
        <v>2693</v>
      </c>
      <c r="K1202" s="57" t="s">
        <v>261</v>
      </c>
      <c r="L1202" s="57" t="s">
        <v>5444</v>
      </c>
      <c r="M1202" s="58" t="n">
        <v>3.37152674772126</v>
      </c>
    </row>
    <row r="1203" customFormat="false" ht="15" hidden="false" customHeight="true" outlineLevel="0" collapsed="false">
      <c r="B1203" s="57" t="s">
        <v>4721</v>
      </c>
      <c r="C1203" s="57" t="s">
        <v>354</v>
      </c>
      <c r="D1203" s="57" t="s">
        <v>5030</v>
      </c>
      <c r="E1203" s="57" t="s">
        <v>5432</v>
      </c>
      <c r="F1203" s="57" t="s">
        <v>5455</v>
      </c>
      <c r="G1203" s="57" t="s">
        <v>5413</v>
      </c>
      <c r="H1203" s="57" t="s">
        <v>4590</v>
      </c>
      <c r="I1203" s="57" t="n">
        <v>2693</v>
      </c>
      <c r="J1203" s="57" t="n">
        <v>2693</v>
      </c>
      <c r="K1203" s="57" t="s">
        <v>261</v>
      </c>
      <c r="L1203" s="57" t="s">
        <v>5597</v>
      </c>
      <c r="M1203" s="58" t="n">
        <v>4.19864100262216</v>
      </c>
    </row>
    <row r="1204" customFormat="false" ht="15" hidden="false" customHeight="true" outlineLevel="0" collapsed="false">
      <c r="B1204" s="57" t="s">
        <v>4721</v>
      </c>
      <c r="C1204" s="57" t="s">
        <v>354</v>
      </c>
      <c r="D1204" s="57" t="s">
        <v>5030</v>
      </c>
      <c r="E1204" s="57" t="s">
        <v>5432</v>
      </c>
      <c r="F1204" s="57" t="s">
        <v>5455</v>
      </c>
      <c r="G1204" s="57" t="s">
        <v>5413</v>
      </c>
      <c r="H1204" s="57" t="s">
        <v>4590</v>
      </c>
      <c r="I1204" s="57" t="n">
        <v>2693</v>
      </c>
      <c r="J1204" s="57" t="n">
        <v>2693</v>
      </c>
      <c r="K1204" s="57" t="s">
        <v>261</v>
      </c>
      <c r="L1204" s="57" t="s">
        <v>5422</v>
      </c>
      <c r="M1204" s="58" t="n">
        <v>3.55410674558322</v>
      </c>
    </row>
    <row r="1205" customFormat="false" ht="15" hidden="false" customHeight="true" outlineLevel="0" collapsed="false">
      <c r="B1205" s="57" t="s">
        <v>4721</v>
      </c>
      <c r="C1205" s="57" t="s">
        <v>354</v>
      </c>
      <c r="D1205" s="57" t="s">
        <v>5030</v>
      </c>
      <c r="E1205" s="57" t="s">
        <v>5432</v>
      </c>
      <c r="F1205" s="57" t="s">
        <v>5455</v>
      </c>
      <c r="G1205" s="57" t="s">
        <v>5413</v>
      </c>
      <c r="H1205" s="57" t="s">
        <v>4590</v>
      </c>
      <c r="I1205" s="57" t="n">
        <v>2693</v>
      </c>
      <c r="J1205" s="57" t="n">
        <v>2693</v>
      </c>
      <c r="K1205" s="57" t="s">
        <v>261</v>
      </c>
      <c r="L1205" s="57" t="s">
        <v>5562</v>
      </c>
      <c r="M1205" s="58" t="n">
        <v>3.67956159646769</v>
      </c>
    </row>
    <row r="1206" customFormat="false" ht="15" hidden="false" customHeight="true" outlineLevel="0" collapsed="false">
      <c r="B1206" s="57" t="s">
        <v>4721</v>
      </c>
      <c r="C1206" s="57" t="s">
        <v>354</v>
      </c>
      <c r="D1206" s="57" t="s">
        <v>5016</v>
      </c>
      <c r="E1206" s="57" t="s">
        <v>5432</v>
      </c>
      <c r="F1206" s="57" t="s">
        <v>5455</v>
      </c>
      <c r="G1206" s="57" t="s">
        <v>5413</v>
      </c>
      <c r="H1206" s="57" t="s">
        <v>4590</v>
      </c>
      <c r="I1206" s="57" t="n">
        <v>2536</v>
      </c>
      <c r="J1206" s="57" t="n">
        <v>2536</v>
      </c>
      <c r="K1206" s="57" t="s">
        <v>252</v>
      </c>
      <c r="L1206" s="57" t="s">
        <v>5596</v>
      </c>
      <c r="M1206" s="58" t="n">
        <v>4.39197395094734</v>
      </c>
    </row>
    <row r="1207" customFormat="false" ht="15" hidden="false" customHeight="true" outlineLevel="0" collapsed="false">
      <c r="B1207" s="57" t="s">
        <v>4721</v>
      </c>
      <c r="C1207" s="57" t="s">
        <v>354</v>
      </c>
      <c r="D1207" s="57" t="s">
        <v>5016</v>
      </c>
      <c r="E1207" s="57" t="s">
        <v>5432</v>
      </c>
      <c r="F1207" s="57" t="s">
        <v>5455</v>
      </c>
      <c r="G1207" s="57" t="s">
        <v>5413</v>
      </c>
      <c r="H1207" s="57" t="s">
        <v>4590</v>
      </c>
      <c r="I1207" s="57" t="n">
        <v>2536</v>
      </c>
      <c r="J1207" s="57" t="n">
        <v>2536</v>
      </c>
      <c r="K1207" s="57" t="s">
        <v>252</v>
      </c>
      <c r="L1207" s="57" t="s">
        <v>5442</v>
      </c>
      <c r="M1207" s="58" t="n">
        <v>3.24995311047714</v>
      </c>
    </row>
    <row r="1208" customFormat="false" ht="15" hidden="false" customHeight="true" outlineLevel="0" collapsed="false">
      <c r="B1208" s="57" t="s">
        <v>4721</v>
      </c>
      <c r="C1208" s="57" t="s">
        <v>354</v>
      </c>
      <c r="D1208" s="57" t="s">
        <v>5016</v>
      </c>
      <c r="E1208" s="57" t="s">
        <v>5432</v>
      </c>
      <c r="F1208" s="57" t="s">
        <v>5455</v>
      </c>
      <c r="G1208" s="57" t="s">
        <v>5413</v>
      </c>
      <c r="H1208" s="57" t="s">
        <v>4590</v>
      </c>
      <c r="I1208" s="57" t="n">
        <v>2536</v>
      </c>
      <c r="J1208" s="57" t="n">
        <v>2536</v>
      </c>
      <c r="K1208" s="57" t="s">
        <v>252</v>
      </c>
      <c r="L1208" s="57" t="s">
        <v>5422</v>
      </c>
      <c r="M1208" s="58" t="n">
        <v>3.88163408952983</v>
      </c>
    </row>
    <row r="1209" customFormat="false" ht="15" hidden="false" customHeight="true" outlineLevel="0" collapsed="false">
      <c r="B1209" s="57" t="s">
        <v>4721</v>
      </c>
      <c r="C1209" s="57" t="s">
        <v>354</v>
      </c>
      <c r="D1209" s="57" t="s">
        <v>5016</v>
      </c>
      <c r="E1209" s="57" t="s">
        <v>5432</v>
      </c>
      <c r="F1209" s="57" t="s">
        <v>5455</v>
      </c>
      <c r="G1209" s="57" t="s">
        <v>5413</v>
      </c>
      <c r="H1209" s="57" t="s">
        <v>4590</v>
      </c>
      <c r="I1209" s="57" t="n">
        <v>2537</v>
      </c>
      <c r="J1209" s="57" t="n">
        <v>2537</v>
      </c>
      <c r="K1209" s="57" t="s">
        <v>252</v>
      </c>
      <c r="L1209" s="57" t="s">
        <v>281</v>
      </c>
      <c r="M1209" s="58" t="n">
        <v>3.78784534268497</v>
      </c>
    </row>
    <row r="1210" customFormat="false" ht="15" hidden="false" customHeight="true" outlineLevel="0" collapsed="false">
      <c r="B1210" s="57" t="s">
        <v>4721</v>
      </c>
      <c r="C1210" s="57" t="s">
        <v>354</v>
      </c>
      <c r="D1210" s="57" t="s">
        <v>5016</v>
      </c>
      <c r="E1210" s="57" t="s">
        <v>5432</v>
      </c>
      <c r="F1210" s="57" t="s">
        <v>5455</v>
      </c>
      <c r="G1210" s="57" t="s">
        <v>5413</v>
      </c>
      <c r="H1210" s="57" t="s">
        <v>4590</v>
      </c>
      <c r="I1210" s="57" t="n">
        <v>2537</v>
      </c>
      <c r="J1210" s="57" t="n">
        <v>2537</v>
      </c>
      <c r="K1210" s="57" t="s">
        <v>252</v>
      </c>
      <c r="L1210" s="57" t="s">
        <v>5414</v>
      </c>
      <c r="M1210" s="58" t="n">
        <v>3.64090249991675</v>
      </c>
    </row>
    <row r="1211" customFormat="false" ht="15" hidden="false" customHeight="true" outlineLevel="0" collapsed="false">
      <c r="B1211" s="57" t="s">
        <v>4721</v>
      </c>
      <c r="C1211" s="57" t="s">
        <v>354</v>
      </c>
      <c r="D1211" s="57" t="s">
        <v>5016</v>
      </c>
      <c r="E1211" s="57" t="s">
        <v>5432</v>
      </c>
      <c r="F1211" s="57" t="s">
        <v>5455</v>
      </c>
      <c r="G1211" s="57" t="s">
        <v>5413</v>
      </c>
      <c r="H1211" s="57" t="s">
        <v>4590</v>
      </c>
      <c r="I1211" s="57" t="n">
        <v>2537</v>
      </c>
      <c r="J1211" s="57" t="n">
        <v>2537</v>
      </c>
      <c r="K1211" s="57" t="s">
        <v>252</v>
      </c>
      <c r="L1211" s="57" t="s">
        <v>5419</v>
      </c>
      <c r="M1211" s="58" t="n">
        <v>3.61373105266566</v>
      </c>
    </row>
    <row r="1212" customFormat="false" ht="15" hidden="false" customHeight="true" outlineLevel="0" collapsed="false">
      <c r="B1212" s="57" t="s">
        <v>4721</v>
      </c>
      <c r="C1212" s="57" t="s">
        <v>354</v>
      </c>
      <c r="D1212" s="57" t="s">
        <v>5016</v>
      </c>
      <c r="E1212" s="57" t="s">
        <v>5432</v>
      </c>
      <c r="F1212" s="57" t="s">
        <v>5455</v>
      </c>
      <c r="G1212" s="57" t="s">
        <v>5413</v>
      </c>
      <c r="H1212" s="57" t="s">
        <v>4590</v>
      </c>
      <c r="I1212" s="57" t="n">
        <v>2641</v>
      </c>
      <c r="J1212" s="57" t="n">
        <v>2641</v>
      </c>
      <c r="K1212" s="57" t="s">
        <v>252</v>
      </c>
      <c r="L1212" s="57" t="s">
        <v>5034</v>
      </c>
      <c r="M1212" s="58" t="n">
        <v>4.10448830959476</v>
      </c>
    </row>
    <row r="1213" customFormat="false" ht="15" hidden="false" customHeight="true" outlineLevel="0" collapsed="false">
      <c r="B1213" s="57" t="s">
        <v>4721</v>
      </c>
      <c r="C1213" s="57" t="s">
        <v>354</v>
      </c>
      <c r="D1213" s="57" t="s">
        <v>5016</v>
      </c>
      <c r="E1213" s="57" t="s">
        <v>5432</v>
      </c>
      <c r="F1213" s="57" t="s">
        <v>5455</v>
      </c>
      <c r="G1213" s="57" t="s">
        <v>5413</v>
      </c>
      <c r="H1213" s="57" t="s">
        <v>4590</v>
      </c>
      <c r="I1213" s="57" t="n">
        <v>2641</v>
      </c>
      <c r="J1213" s="57" t="n">
        <v>2641</v>
      </c>
      <c r="K1213" s="57" t="s">
        <v>252</v>
      </c>
      <c r="L1213" s="57" t="s">
        <v>5463</v>
      </c>
      <c r="M1213" s="58" t="n">
        <v>3.80364873216493</v>
      </c>
    </row>
    <row r="1214" customFormat="false" ht="15" hidden="false" customHeight="true" outlineLevel="0" collapsed="false">
      <c r="B1214" s="57" t="s">
        <v>4721</v>
      </c>
      <c r="C1214" s="57" t="s">
        <v>354</v>
      </c>
      <c r="D1214" s="57" t="s">
        <v>5016</v>
      </c>
      <c r="E1214" s="57" t="s">
        <v>5432</v>
      </c>
      <c r="F1214" s="57" t="s">
        <v>5455</v>
      </c>
      <c r="G1214" s="57" t="s">
        <v>5413</v>
      </c>
      <c r="H1214" s="57" t="s">
        <v>4590</v>
      </c>
      <c r="I1214" s="57" t="n">
        <v>2641</v>
      </c>
      <c r="J1214" s="57" t="n">
        <v>2641</v>
      </c>
      <c r="K1214" s="57" t="s">
        <v>252</v>
      </c>
      <c r="L1214" s="57" t="s">
        <v>5499</v>
      </c>
      <c r="M1214" s="58" t="n">
        <v>3.5109236775954</v>
      </c>
    </row>
    <row r="1215" customFormat="false" ht="15" hidden="false" customHeight="true" outlineLevel="0" collapsed="false">
      <c r="B1215" s="57" t="s">
        <v>4721</v>
      </c>
      <c r="C1215" s="57" t="s">
        <v>354</v>
      </c>
      <c r="D1215" s="57" t="s">
        <v>5016</v>
      </c>
      <c r="E1215" s="57" t="s">
        <v>5432</v>
      </c>
      <c r="F1215" s="57" t="s">
        <v>5455</v>
      </c>
      <c r="G1215" s="57" t="s">
        <v>5413</v>
      </c>
      <c r="H1215" s="57" t="s">
        <v>4590</v>
      </c>
      <c r="I1215" s="57" t="n">
        <v>2641</v>
      </c>
      <c r="J1215" s="57" t="n">
        <v>2641</v>
      </c>
      <c r="K1215" s="57" t="s">
        <v>252</v>
      </c>
      <c r="L1215" s="57" t="s">
        <v>5009</v>
      </c>
      <c r="M1215" s="58" t="n">
        <v>4.47414880255452</v>
      </c>
    </row>
    <row r="1216" customFormat="false" ht="15" hidden="false" customHeight="true" outlineLevel="0" collapsed="false">
      <c r="B1216" s="57" t="s">
        <v>4721</v>
      </c>
      <c r="C1216" s="57" t="s">
        <v>354</v>
      </c>
      <c r="D1216" s="57" t="s">
        <v>5016</v>
      </c>
      <c r="E1216" s="57" t="s">
        <v>5432</v>
      </c>
      <c r="F1216" s="57" t="s">
        <v>5455</v>
      </c>
      <c r="G1216" s="57" t="s">
        <v>5413</v>
      </c>
      <c r="H1216" s="57" t="s">
        <v>4590</v>
      </c>
      <c r="I1216" s="57" t="n">
        <v>2642</v>
      </c>
      <c r="J1216" s="57" t="n">
        <v>2642</v>
      </c>
      <c r="K1216" s="57" t="s">
        <v>252</v>
      </c>
      <c r="L1216" s="57" t="s">
        <v>5009</v>
      </c>
      <c r="M1216" s="58" t="n">
        <v>3.70508179570975</v>
      </c>
    </row>
    <row r="1217" customFormat="false" ht="15" hidden="false" customHeight="true" outlineLevel="0" collapsed="false">
      <c r="B1217" s="57" t="s">
        <v>4721</v>
      </c>
      <c r="C1217" s="57" t="s">
        <v>354</v>
      </c>
      <c r="D1217" s="57" t="s">
        <v>5016</v>
      </c>
      <c r="E1217" s="57" t="s">
        <v>5432</v>
      </c>
      <c r="F1217" s="57" t="s">
        <v>5455</v>
      </c>
      <c r="G1217" s="57" t="s">
        <v>5413</v>
      </c>
      <c r="H1217" s="57" t="s">
        <v>4590</v>
      </c>
      <c r="I1217" s="57" t="n">
        <v>2642</v>
      </c>
      <c r="J1217" s="57" t="n">
        <v>2642</v>
      </c>
      <c r="K1217" s="57" t="s">
        <v>252</v>
      </c>
      <c r="L1217" s="57" t="s">
        <v>5433</v>
      </c>
      <c r="M1217" s="58" t="n">
        <v>3.92664485851471</v>
      </c>
    </row>
    <row r="1218" customFormat="false" ht="15" hidden="false" customHeight="true" outlineLevel="0" collapsed="false">
      <c r="B1218" s="57" t="s">
        <v>4721</v>
      </c>
      <c r="C1218" s="57" t="s">
        <v>354</v>
      </c>
      <c r="D1218" s="57" t="s">
        <v>5016</v>
      </c>
      <c r="E1218" s="57" t="s">
        <v>5432</v>
      </c>
      <c r="F1218" s="57" t="s">
        <v>5455</v>
      </c>
      <c r="G1218" s="57" t="s">
        <v>5413</v>
      </c>
      <c r="H1218" s="57" t="s">
        <v>4590</v>
      </c>
      <c r="I1218" s="57" t="n">
        <v>2692</v>
      </c>
      <c r="J1218" s="57" t="n">
        <v>2692</v>
      </c>
      <c r="K1218" s="57" t="s">
        <v>4885</v>
      </c>
      <c r="L1218" s="57" t="s">
        <v>5445</v>
      </c>
      <c r="M1218" s="58" t="n">
        <v>4.22600149348058</v>
      </c>
    </row>
    <row r="1219" customFormat="false" ht="15" hidden="false" customHeight="true" outlineLevel="0" collapsed="false">
      <c r="B1219" s="57" t="s">
        <v>4721</v>
      </c>
      <c r="C1219" s="57" t="s">
        <v>354</v>
      </c>
      <c r="D1219" s="57" t="s">
        <v>5016</v>
      </c>
      <c r="E1219" s="57" t="s">
        <v>5432</v>
      </c>
      <c r="F1219" s="57" t="s">
        <v>5455</v>
      </c>
      <c r="G1219" s="57" t="s">
        <v>5413</v>
      </c>
      <c r="H1219" s="57" t="s">
        <v>4590</v>
      </c>
      <c r="I1219" s="57" t="n">
        <v>2693</v>
      </c>
      <c r="J1219" s="57" t="n">
        <v>2693</v>
      </c>
      <c r="K1219" s="57" t="s">
        <v>261</v>
      </c>
      <c r="L1219" s="57" t="s">
        <v>5422</v>
      </c>
      <c r="M1219" s="58" t="n">
        <v>4.43488021445901</v>
      </c>
    </row>
    <row r="1220" customFormat="false" ht="15" hidden="false" customHeight="true" outlineLevel="0" collapsed="false">
      <c r="B1220" s="57" t="s">
        <v>4721</v>
      </c>
      <c r="C1220" s="57" t="s">
        <v>331</v>
      </c>
      <c r="D1220" s="57" t="s">
        <v>4795</v>
      </c>
      <c r="E1220" s="57" t="s">
        <v>5423</v>
      </c>
      <c r="F1220" s="57" t="s">
        <v>5455</v>
      </c>
      <c r="G1220" s="57" t="s">
        <v>5413</v>
      </c>
      <c r="H1220" s="57" t="s">
        <v>4590</v>
      </c>
      <c r="I1220" s="57" t="n">
        <v>2405</v>
      </c>
      <c r="J1220" s="57" t="n">
        <v>2405</v>
      </c>
      <c r="K1220" s="57" t="s">
        <v>261</v>
      </c>
      <c r="L1220" s="57" t="s">
        <v>5491</v>
      </c>
      <c r="M1220" s="58" t="n">
        <v>3.76762523919249</v>
      </c>
    </row>
    <row r="1221" customFormat="false" ht="15" hidden="false" customHeight="true" outlineLevel="0" collapsed="false">
      <c r="B1221" s="57" t="s">
        <v>4721</v>
      </c>
      <c r="C1221" s="57" t="s">
        <v>331</v>
      </c>
      <c r="D1221" s="57" t="s">
        <v>4795</v>
      </c>
      <c r="E1221" s="57" t="s">
        <v>5423</v>
      </c>
      <c r="F1221" s="57" t="s">
        <v>5455</v>
      </c>
      <c r="G1221" s="57" t="s">
        <v>5413</v>
      </c>
      <c r="H1221" s="57" t="s">
        <v>4590</v>
      </c>
      <c r="I1221" s="57" t="n">
        <v>2405</v>
      </c>
      <c r="J1221" s="57" t="n">
        <v>2405</v>
      </c>
      <c r="K1221" s="57" t="s">
        <v>261</v>
      </c>
      <c r="L1221" s="57" t="s">
        <v>5032</v>
      </c>
      <c r="M1221" s="58" t="n">
        <v>4.08985851609811</v>
      </c>
    </row>
    <row r="1222" customFormat="false" ht="15" hidden="false" customHeight="true" outlineLevel="0" collapsed="false">
      <c r="B1222" s="57" t="s">
        <v>4721</v>
      </c>
      <c r="C1222" s="57" t="s">
        <v>331</v>
      </c>
      <c r="D1222" s="57" t="s">
        <v>4795</v>
      </c>
      <c r="E1222" s="57" t="s">
        <v>5423</v>
      </c>
      <c r="F1222" s="57" t="s">
        <v>5455</v>
      </c>
      <c r="G1222" s="57" t="s">
        <v>5413</v>
      </c>
      <c r="H1222" s="57" t="s">
        <v>4590</v>
      </c>
      <c r="I1222" s="57" t="n">
        <v>2405</v>
      </c>
      <c r="J1222" s="57" t="n">
        <v>2405</v>
      </c>
      <c r="K1222" s="57" t="s">
        <v>261</v>
      </c>
      <c r="L1222" s="57" t="s">
        <v>5034</v>
      </c>
      <c r="M1222" s="58" t="n">
        <v>4.18826600006497</v>
      </c>
    </row>
    <row r="1223" customFormat="false" ht="15" hidden="false" customHeight="true" outlineLevel="0" collapsed="false">
      <c r="B1223" s="57" t="s">
        <v>4721</v>
      </c>
      <c r="C1223" s="57" t="s">
        <v>331</v>
      </c>
      <c r="D1223" s="57" t="s">
        <v>4795</v>
      </c>
      <c r="E1223" s="57" t="s">
        <v>5423</v>
      </c>
      <c r="F1223" s="57" t="s">
        <v>5455</v>
      </c>
      <c r="G1223" s="57" t="s">
        <v>5413</v>
      </c>
      <c r="H1223" s="57" t="s">
        <v>4590</v>
      </c>
      <c r="I1223" s="57" t="n">
        <v>2405</v>
      </c>
      <c r="J1223" s="57" t="n">
        <v>2405</v>
      </c>
      <c r="K1223" s="57" t="s">
        <v>261</v>
      </c>
      <c r="L1223" s="57" t="s">
        <v>5484</v>
      </c>
      <c r="M1223" s="58" t="n">
        <v>3.97451910883571</v>
      </c>
    </row>
    <row r="1224" customFormat="false" ht="15" hidden="false" customHeight="true" outlineLevel="0" collapsed="false">
      <c r="B1224" s="57" t="s">
        <v>4721</v>
      </c>
      <c r="C1224" s="57" t="s">
        <v>331</v>
      </c>
      <c r="D1224" s="57" t="s">
        <v>4795</v>
      </c>
      <c r="E1224" s="57" t="s">
        <v>5423</v>
      </c>
      <c r="F1224" s="57" t="s">
        <v>5455</v>
      </c>
      <c r="G1224" s="57" t="s">
        <v>5413</v>
      </c>
      <c r="H1224" s="57" t="s">
        <v>4590</v>
      </c>
      <c r="I1224" s="57" t="n">
        <v>2406</v>
      </c>
      <c r="J1224" s="57" t="n">
        <v>2406</v>
      </c>
      <c r="K1224" s="57" t="s">
        <v>261</v>
      </c>
      <c r="L1224" s="57" t="s">
        <v>5035</v>
      </c>
      <c r="M1224" s="58" t="n">
        <v>3.96756284357285</v>
      </c>
    </row>
    <row r="1225" customFormat="false" ht="15" hidden="false" customHeight="true" outlineLevel="0" collapsed="false">
      <c r="B1225" s="57" t="s">
        <v>4721</v>
      </c>
      <c r="C1225" s="57" t="s">
        <v>331</v>
      </c>
      <c r="D1225" s="57" t="s">
        <v>4795</v>
      </c>
      <c r="E1225" s="57" t="s">
        <v>5423</v>
      </c>
      <c r="F1225" s="57" t="s">
        <v>5455</v>
      </c>
      <c r="G1225" s="57" t="s">
        <v>5413</v>
      </c>
      <c r="H1225" s="57" t="s">
        <v>4590</v>
      </c>
      <c r="I1225" s="57" t="n">
        <v>2406</v>
      </c>
      <c r="J1225" s="57" t="n">
        <v>2406</v>
      </c>
      <c r="K1225" s="57" t="s">
        <v>261</v>
      </c>
      <c r="L1225" s="57" t="s">
        <v>5491</v>
      </c>
      <c r="M1225" s="58" t="n">
        <v>2.8867047331343</v>
      </c>
    </row>
    <row r="1226" customFormat="false" ht="15" hidden="false" customHeight="true" outlineLevel="0" collapsed="false">
      <c r="B1226" s="57" t="s">
        <v>4721</v>
      </c>
      <c r="C1226" s="57" t="s">
        <v>331</v>
      </c>
      <c r="D1226" s="57" t="s">
        <v>4795</v>
      </c>
      <c r="E1226" s="57" t="s">
        <v>5423</v>
      </c>
      <c r="F1226" s="57" t="s">
        <v>5455</v>
      </c>
      <c r="G1226" s="57" t="s">
        <v>5413</v>
      </c>
      <c r="H1226" s="57" t="s">
        <v>4590</v>
      </c>
      <c r="I1226" s="57" t="n">
        <v>2406</v>
      </c>
      <c r="J1226" s="57" t="n">
        <v>2406</v>
      </c>
      <c r="K1226" s="57" t="s">
        <v>261</v>
      </c>
      <c r="L1226" s="57" t="s">
        <v>5032</v>
      </c>
      <c r="M1226" s="58" t="n">
        <v>3.65620984743763</v>
      </c>
    </row>
    <row r="1227" customFormat="false" ht="15" hidden="false" customHeight="true" outlineLevel="0" collapsed="false">
      <c r="B1227" s="57" t="s">
        <v>4721</v>
      </c>
      <c r="C1227" s="57" t="s">
        <v>331</v>
      </c>
      <c r="D1227" s="57" t="s">
        <v>4795</v>
      </c>
      <c r="E1227" s="57" t="s">
        <v>5423</v>
      </c>
      <c r="F1227" s="57" t="s">
        <v>5455</v>
      </c>
      <c r="G1227" s="57" t="s">
        <v>5413</v>
      </c>
      <c r="H1227" s="57" t="s">
        <v>4590</v>
      </c>
      <c r="I1227" s="57" t="n">
        <v>2406</v>
      </c>
      <c r="J1227" s="57" t="n">
        <v>2406</v>
      </c>
      <c r="K1227" s="57" t="s">
        <v>261</v>
      </c>
      <c r="L1227" s="57" t="s">
        <v>5034</v>
      </c>
      <c r="M1227" s="58" t="n">
        <v>3.78404158824927</v>
      </c>
    </row>
    <row r="1228" customFormat="false" ht="15" hidden="false" customHeight="true" outlineLevel="0" collapsed="false">
      <c r="B1228" s="57" t="s">
        <v>4721</v>
      </c>
      <c r="C1228" s="57" t="s">
        <v>331</v>
      </c>
      <c r="D1228" s="57" t="s">
        <v>4795</v>
      </c>
      <c r="E1228" s="57" t="s">
        <v>5423</v>
      </c>
      <c r="F1228" s="57" t="s">
        <v>5455</v>
      </c>
      <c r="G1228" s="57" t="s">
        <v>5413</v>
      </c>
      <c r="H1228" s="57" t="s">
        <v>4590</v>
      </c>
      <c r="I1228" s="57" t="n">
        <v>2406</v>
      </c>
      <c r="J1228" s="57" t="n">
        <v>2406</v>
      </c>
      <c r="K1228" s="57" t="s">
        <v>261</v>
      </c>
      <c r="L1228" s="57" t="s">
        <v>5484</v>
      </c>
      <c r="M1228" s="58" t="n">
        <v>3.22828556617903</v>
      </c>
    </row>
    <row r="1229" customFormat="false" ht="15" hidden="false" customHeight="true" outlineLevel="0" collapsed="false">
      <c r="B1229" s="57" t="s">
        <v>4721</v>
      </c>
      <c r="C1229" s="57" t="s">
        <v>331</v>
      </c>
      <c r="D1229" s="57" t="s">
        <v>4795</v>
      </c>
      <c r="E1229" s="57" t="s">
        <v>5423</v>
      </c>
      <c r="F1229" s="57" t="s">
        <v>5455</v>
      </c>
      <c r="G1229" s="57" t="s">
        <v>5413</v>
      </c>
      <c r="H1229" s="57" t="s">
        <v>4590</v>
      </c>
      <c r="I1229" s="57" t="n">
        <v>2407</v>
      </c>
      <c r="J1229" s="57" t="n">
        <v>2407</v>
      </c>
      <c r="K1229" s="57" t="s">
        <v>261</v>
      </c>
      <c r="L1229" s="57" t="s">
        <v>5491</v>
      </c>
      <c r="M1229" s="58" t="n">
        <v>4.25537296133957</v>
      </c>
    </row>
    <row r="1230" customFormat="false" ht="15" hidden="false" customHeight="true" outlineLevel="0" collapsed="false">
      <c r="B1230" s="57" t="s">
        <v>4721</v>
      </c>
      <c r="C1230" s="57" t="s">
        <v>331</v>
      </c>
      <c r="D1230" s="57" t="s">
        <v>4795</v>
      </c>
      <c r="E1230" s="57" t="s">
        <v>5423</v>
      </c>
      <c r="F1230" s="57" t="s">
        <v>5455</v>
      </c>
      <c r="G1230" s="57" t="s">
        <v>5413</v>
      </c>
      <c r="H1230" s="57" t="s">
        <v>4590</v>
      </c>
      <c r="I1230" s="57" t="n">
        <v>2407</v>
      </c>
      <c r="J1230" s="57" t="n">
        <v>2407</v>
      </c>
      <c r="K1230" s="57" t="s">
        <v>261</v>
      </c>
      <c r="L1230" s="57" t="s">
        <v>5032</v>
      </c>
      <c r="M1230" s="58" t="n">
        <v>4.11952014300208</v>
      </c>
    </row>
    <row r="1231" customFormat="false" ht="15" hidden="false" customHeight="true" outlineLevel="0" collapsed="false">
      <c r="B1231" s="57" t="s">
        <v>4721</v>
      </c>
      <c r="C1231" s="57" t="s">
        <v>331</v>
      </c>
      <c r="D1231" s="57" t="s">
        <v>4795</v>
      </c>
      <c r="E1231" s="57" t="s">
        <v>5423</v>
      </c>
      <c r="F1231" s="57" t="s">
        <v>5455</v>
      </c>
      <c r="G1231" s="57" t="s">
        <v>5413</v>
      </c>
      <c r="H1231" s="57" t="s">
        <v>4590</v>
      </c>
      <c r="I1231" s="57" t="n">
        <v>2407</v>
      </c>
      <c r="J1231" s="57" t="n">
        <v>2407</v>
      </c>
      <c r="K1231" s="57" t="s">
        <v>261</v>
      </c>
      <c r="L1231" s="57" t="s">
        <v>5034</v>
      </c>
      <c r="M1231" s="58" t="n">
        <v>3.51059564156853</v>
      </c>
    </row>
    <row r="1232" customFormat="false" ht="15" hidden="false" customHeight="true" outlineLevel="0" collapsed="false">
      <c r="B1232" s="57" t="s">
        <v>4721</v>
      </c>
      <c r="C1232" s="57" t="s">
        <v>331</v>
      </c>
      <c r="D1232" s="57" t="s">
        <v>4795</v>
      </c>
      <c r="E1232" s="57" t="s">
        <v>5423</v>
      </c>
      <c r="F1232" s="57" t="s">
        <v>5455</v>
      </c>
      <c r="G1232" s="57" t="s">
        <v>5413</v>
      </c>
      <c r="H1232" s="57" t="s">
        <v>4590</v>
      </c>
      <c r="I1232" s="57" t="n">
        <v>2407</v>
      </c>
      <c r="J1232" s="57" t="n">
        <v>2407</v>
      </c>
      <c r="K1232" s="57" t="s">
        <v>261</v>
      </c>
      <c r="L1232" s="57" t="s">
        <v>5484</v>
      </c>
      <c r="M1232" s="58" t="n">
        <v>2.83092347909652</v>
      </c>
    </row>
    <row r="1233" customFormat="false" ht="15" hidden="false" customHeight="true" outlineLevel="0" collapsed="false">
      <c r="B1233" s="57" t="s">
        <v>4721</v>
      </c>
      <c r="C1233" s="57" t="s">
        <v>331</v>
      </c>
      <c r="D1233" s="57" t="s">
        <v>4795</v>
      </c>
      <c r="E1233" s="57" t="s">
        <v>5423</v>
      </c>
      <c r="F1233" s="57" t="s">
        <v>5455</v>
      </c>
      <c r="G1233" s="57" t="s">
        <v>5413</v>
      </c>
      <c r="H1233" s="57" t="s">
        <v>4590</v>
      </c>
      <c r="I1233" s="57" t="n">
        <v>2407</v>
      </c>
      <c r="J1233" s="57" t="n">
        <v>2407</v>
      </c>
      <c r="K1233" s="57" t="s">
        <v>261</v>
      </c>
      <c r="L1233" s="57" t="s">
        <v>5499</v>
      </c>
      <c r="M1233" s="58" t="n">
        <v>4.37227517662143</v>
      </c>
    </row>
    <row r="1234" customFormat="false" ht="15" hidden="false" customHeight="true" outlineLevel="0" collapsed="false">
      <c r="B1234" s="57" t="s">
        <v>4721</v>
      </c>
      <c r="C1234" s="57" t="s">
        <v>331</v>
      </c>
      <c r="D1234" s="57" t="s">
        <v>4840</v>
      </c>
      <c r="E1234" s="57" t="s">
        <v>5423</v>
      </c>
      <c r="F1234" s="57" t="s">
        <v>5455</v>
      </c>
      <c r="G1234" s="57" t="s">
        <v>5413</v>
      </c>
      <c r="H1234" s="57" t="s">
        <v>4590</v>
      </c>
      <c r="I1234" s="57" t="n">
        <v>2405</v>
      </c>
      <c r="J1234" s="57" t="n">
        <v>2405</v>
      </c>
      <c r="K1234" s="57" t="s">
        <v>261</v>
      </c>
      <c r="L1234" s="57" t="s">
        <v>5491</v>
      </c>
      <c r="M1234" s="58" t="n">
        <v>3.75195732868859</v>
      </c>
    </row>
    <row r="1235" customFormat="false" ht="15" hidden="false" customHeight="true" outlineLevel="0" collapsed="false">
      <c r="B1235" s="57" t="s">
        <v>4721</v>
      </c>
      <c r="C1235" s="57" t="s">
        <v>331</v>
      </c>
      <c r="D1235" s="57" t="s">
        <v>4840</v>
      </c>
      <c r="E1235" s="57" t="s">
        <v>5423</v>
      </c>
      <c r="F1235" s="57" t="s">
        <v>5455</v>
      </c>
      <c r="G1235" s="57" t="s">
        <v>5413</v>
      </c>
      <c r="H1235" s="57" t="s">
        <v>4590</v>
      </c>
      <c r="I1235" s="57" t="n">
        <v>2405</v>
      </c>
      <c r="J1235" s="57" t="n">
        <v>2405</v>
      </c>
      <c r="K1235" s="57" t="s">
        <v>261</v>
      </c>
      <c r="L1235" s="57" t="s">
        <v>5032</v>
      </c>
      <c r="M1235" s="58" t="n">
        <v>4.14165769256708</v>
      </c>
    </row>
    <row r="1236" customFormat="false" ht="15" hidden="false" customHeight="true" outlineLevel="0" collapsed="false">
      <c r="B1236" s="57" t="s">
        <v>4721</v>
      </c>
      <c r="C1236" s="57" t="s">
        <v>331</v>
      </c>
      <c r="D1236" s="57" t="s">
        <v>4840</v>
      </c>
      <c r="E1236" s="57" t="s">
        <v>5423</v>
      </c>
      <c r="F1236" s="57" t="s">
        <v>5455</v>
      </c>
      <c r="G1236" s="57" t="s">
        <v>5413</v>
      </c>
      <c r="H1236" s="57" t="s">
        <v>4590</v>
      </c>
      <c r="I1236" s="57" t="n">
        <v>2405</v>
      </c>
      <c r="J1236" s="57" t="n">
        <v>2405</v>
      </c>
      <c r="K1236" s="57" t="s">
        <v>261</v>
      </c>
      <c r="L1236" s="57" t="s">
        <v>5034</v>
      </c>
      <c r="M1236" s="58" t="n">
        <v>4.00930064168303</v>
      </c>
    </row>
    <row r="1237" customFormat="false" ht="15" hidden="false" customHeight="true" outlineLevel="0" collapsed="false">
      <c r="B1237" s="57" t="s">
        <v>4721</v>
      </c>
      <c r="C1237" s="57" t="s">
        <v>331</v>
      </c>
      <c r="D1237" s="57" t="s">
        <v>4840</v>
      </c>
      <c r="E1237" s="57" t="s">
        <v>5423</v>
      </c>
      <c r="F1237" s="57" t="s">
        <v>5455</v>
      </c>
      <c r="G1237" s="57" t="s">
        <v>5413</v>
      </c>
      <c r="H1237" s="57" t="s">
        <v>4590</v>
      </c>
      <c r="I1237" s="57" t="n">
        <v>2405</v>
      </c>
      <c r="J1237" s="57" t="n">
        <v>2405</v>
      </c>
      <c r="K1237" s="57" t="s">
        <v>261</v>
      </c>
      <c r="L1237" s="57" t="s">
        <v>5484</v>
      </c>
      <c r="M1237" s="58" t="n">
        <v>3.42122041303978</v>
      </c>
    </row>
    <row r="1238" customFormat="false" ht="15" hidden="false" customHeight="true" outlineLevel="0" collapsed="false">
      <c r="B1238" s="57" t="s">
        <v>4721</v>
      </c>
      <c r="C1238" s="57" t="s">
        <v>331</v>
      </c>
      <c r="D1238" s="57" t="s">
        <v>4840</v>
      </c>
      <c r="E1238" s="57" t="s">
        <v>5423</v>
      </c>
      <c r="F1238" s="57" t="s">
        <v>5455</v>
      </c>
      <c r="G1238" s="57" t="s">
        <v>5413</v>
      </c>
      <c r="H1238" s="57" t="s">
        <v>4590</v>
      </c>
      <c r="I1238" s="57" t="n">
        <v>2406</v>
      </c>
      <c r="J1238" s="57" t="n">
        <v>2406</v>
      </c>
      <c r="K1238" s="57" t="s">
        <v>261</v>
      </c>
      <c r="L1238" s="57" t="s">
        <v>5491</v>
      </c>
      <c r="M1238" s="58" t="n">
        <v>3.89512837064452</v>
      </c>
    </row>
    <row r="1239" customFormat="false" ht="15" hidden="false" customHeight="true" outlineLevel="0" collapsed="false">
      <c r="B1239" s="57" t="s">
        <v>4721</v>
      </c>
      <c r="C1239" s="57" t="s">
        <v>331</v>
      </c>
      <c r="D1239" s="57" t="s">
        <v>4840</v>
      </c>
      <c r="E1239" s="57" t="s">
        <v>5423</v>
      </c>
      <c r="F1239" s="57" t="s">
        <v>5455</v>
      </c>
      <c r="G1239" s="57" t="s">
        <v>5413</v>
      </c>
      <c r="H1239" s="57" t="s">
        <v>4590</v>
      </c>
      <c r="I1239" s="57" t="n">
        <v>2406</v>
      </c>
      <c r="J1239" s="57" t="n">
        <v>2406</v>
      </c>
      <c r="K1239" s="57" t="s">
        <v>261</v>
      </c>
      <c r="L1239" s="57" t="s">
        <v>5032</v>
      </c>
      <c r="M1239" s="58" t="n">
        <v>4.3514586311948</v>
      </c>
    </row>
    <row r="1240" customFormat="false" ht="15" hidden="false" customHeight="true" outlineLevel="0" collapsed="false">
      <c r="B1240" s="57" t="s">
        <v>4721</v>
      </c>
      <c r="C1240" s="57" t="s">
        <v>331</v>
      </c>
      <c r="D1240" s="57" t="s">
        <v>4840</v>
      </c>
      <c r="E1240" s="57" t="s">
        <v>5423</v>
      </c>
      <c r="F1240" s="57" t="s">
        <v>5455</v>
      </c>
      <c r="G1240" s="57" t="s">
        <v>5413</v>
      </c>
      <c r="H1240" s="57" t="s">
        <v>4590</v>
      </c>
      <c r="I1240" s="57" t="n">
        <v>2406</v>
      </c>
      <c r="J1240" s="57" t="n">
        <v>2406</v>
      </c>
      <c r="K1240" s="57" t="s">
        <v>261</v>
      </c>
      <c r="L1240" s="57" t="s">
        <v>5034</v>
      </c>
      <c r="M1240" s="58" t="n">
        <v>4.08230119806218</v>
      </c>
    </row>
    <row r="1241" customFormat="false" ht="15" hidden="false" customHeight="true" outlineLevel="0" collapsed="false">
      <c r="B1241" s="57" t="s">
        <v>4721</v>
      </c>
      <c r="C1241" s="57" t="s">
        <v>331</v>
      </c>
      <c r="D1241" s="57" t="s">
        <v>4840</v>
      </c>
      <c r="E1241" s="57" t="s">
        <v>5423</v>
      </c>
      <c r="F1241" s="57" t="s">
        <v>5455</v>
      </c>
      <c r="G1241" s="57" t="s">
        <v>5413</v>
      </c>
      <c r="H1241" s="57" t="s">
        <v>4590</v>
      </c>
      <c r="I1241" s="57" t="n">
        <v>2406</v>
      </c>
      <c r="J1241" s="57" t="n">
        <v>2406</v>
      </c>
      <c r="K1241" s="57" t="s">
        <v>261</v>
      </c>
      <c r="L1241" s="57" t="s">
        <v>5484</v>
      </c>
      <c r="M1241" s="58" t="n">
        <v>3.21122144494893</v>
      </c>
    </row>
    <row r="1242" customFormat="false" ht="15" hidden="false" customHeight="true" outlineLevel="0" collapsed="false">
      <c r="B1242" s="57" t="s">
        <v>4721</v>
      </c>
      <c r="C1242" s="57" t="s">
        <v>331</v>
      </c>
      <c r="D1242" s="57" t="s">
        <v>4840</v>
      </c>
      <c r="E1242" s="57" t="s">
        <v>5423</v>
      </c>
      <c r="F1242" s="57" t="s">
        <v>5455</v>
      </c>
      <c r="G1242" s="57" t="s">
        <v>5413</v>
      </c>
      <c r="H1242" s="57" t="s">
        <v>4590</v>
      </c>
      <c r="I1242" s="57" t="n">
        <v>2407</v>
      </c>
      <c r="J1242" s="57" t="n">
        <v>2407</v>
      </c>
      <c r="K1242" s="57" t="s">
        <v>261</v>
      </c>
      <c r="L1242" s="57" t="s">
        <v>5484</v>
      </c>
      <c r="M1242" s="58" t="n">
        <v>4.02325849174521</v>
      </c>
    </row>
    <row r="1243" customFormat="false" ht="15" hidden="false" customHeight="true" outlineLevel="0" collapsed="false">
      <c r="B1243" s="57" t="s">
        <v>4721</v>
      </c>
      <c r="C1243" s="57" t="s">
        <v>331</v>
      </c>
      <c r="D1243" s="57" t="s">
        <v>4838</v>
      </c>
      <c r="E1243" s="57" t="s">
        <v>5423</v>
      </c>
      <c r="F1243" s="57" t="s">
        <v>5455</v>
      </c>
      <c r="G1243" s="57" t="s">
        <v>5413</v>
      </c>
      <c r="H1243" s="57" t="s">
        <v>4590</v>
      </c>
      <c r="I1243" s="57" t="n">
        <v>2405</v>
      </c>
      <c r="J1243" s="57" t="n">
        <v>2405</v>
      </c>
      <c r="K1243" s="57" t="s">
        <v>261</v>
      </c>
      <c r="L1243" s="57" t="s">
        <v>5484</v>
      </c>
      <c r="M1243" s="58" t="n">
        <v>4.45169543854926</v>
      </c>
    </row>
    <row r="1244" customFormat="false" ht="15" hidden="false" customHeight="true" outlineLevel="0" collapsed="false">
      <c r="B1244" s="57" t="s">
        <v>4721</v>
      </c>
      <c r="C1244" s="57" t="s">
        <v>331</v>
      </c>
      <c r="D1244" s="57" t="s">
        <v>4838</v>
      </c>
      <c r="E1244" s="57" t="s">
        <v>5423</v>
      </c>
      <c r="F1244" s="57" t="s">
        <v>5455</v>
      </c>
      <c r="G1244" s="57" t="s">
        <v>5413</v>
      </c>
      <c r="H1244" s="57" t="s">
        <v>4590</v>
      </c>
      <c r="I1244" s="57" t="n">
        <v>2406</v>
      </c>
      <c r="J1244" s="57" t="n">
        <v>2406</v>
      </c>
      <c r="K1244" s="57" t="s">
        <v>261</v>
      </c>
      <c r="L1244" s="57" t="s">
        <v>5034</v>
      </c>
      <c r="M1244" s="58" t="n">
        <v>4.47214459610823</v>
      </c>
    </row>
    <row r="1245" customFormat="false" ht="15" hidden="false" customHeight="true" outlineLevel="0" collapsed="false">
      <c r="B1245" s="57" t="s">
        <v>4721</v>
      </c>
      <c r="C1245" s="57" t="s">
        <v>331</v>
      </c>
      <c r="D1245" s="57" t="s">
        <v>4838</v>
      </c>
      <c r="E1245" s="57" t="s">
        <v>5423</v>
      </c>
      <c r="F1245" s="57" t="s">
        <v>5455</v>
      </c>
      <c r="G1245" s="57" t="s">
        <v>5413</v>
      </c>
      <c r="H1245" s="57" t="s">
        <v>4590</v>
      </c>
      <c r="I1245" s="57" t="n">
        <v>2406</v>
      </c>
      <c r="J1245" s="57" t="n">
        <v>2406</v>
      </c>
      <c r="K1245" s="57" t="s">
        <v>261</v>
      </c>
      <c r="L1245" s="57" t="s">
        <v>5484</v>
      </c>
      <c r="M1245" s="58" t="n">
        <v>3.37141088206407</v>
      </c>
    </row>
    <row r="1246" customFormat="false" ht="15" hidden="false" customHeight="true" outlineLevel="0" collapsed="false">
      <c r="B1246" s="57" t="s">
        <v>4721</v>
      </c>
      <c r="C1246" s="57" t="s">
        <v>331</v>
      </c>
      <c r="D1246" s="57" t="s">
        <v>4838</v>
      </c>
      <c r="E1246" s="57" t="s">
        <v>5423</v>
      </c>
      <c r="F1246" s="57" t="s">
        <v>5455</v>
      </c>
      <c r="G1246" s="57" t="s">
        <v>5413</v>
      </c>
      <c r="H1246" s="57" t="s">
        <v>4590</v>
      </c>
      <c r="I1246" s="57" t="n">
        <v>2407</v>
      </c>
      <c r="J1246" s="57" t="n">
        <v>2407</v>
      </c>
      <c r="K1246" s="57" t="s">
        <v>261</v>
      </c>
      <c r="L1246" s="57" t="s">
        <v>5484</v>
      </c>
      <c r="M1246" s="58" t="n">
        <v>4.11127916390994</v>
      </c>
    </row>
    <row r="1247" customFormat="false" ht="15" hidden="false" customHeight="true" outlineLevel="0" collapsed="false">
      <c r="B1247" s="57" t="s">
        <v>4721</v>
      </c>
      <c r="C1247" s="57" t="s">
        <v>331</v>
      </c>
      <c r="D1247" s="57" t="s">
        <v>4838</v>
      </c>
      <c r="E1247" s="57" t="s">
        <v>5423</v>
      </c>
      <c r="F1247" s="57" t="s">
        <v>5455</v>
      </c>
      <c r="G1247" s="57" t="s">
        <v>5413</v>
      </c>
      <c r="H1247" s="57" t="s">
        <v>4590</v>
      </c>
      <c r="I1247" s="57" t="n">
        <v>2784</v>
      </c>
      <c r="J1247" s="57" t="n">
        <v>2784</v>
      </c>
      <c r="K1247" s="57" t="s">
        <v>4838</v>
      </c>
      <c r="L1247" s="57" t="s">
        <v>4894</v>
      </c>
      <c r="M1247" s="58" t="n">
        <v>4.29215541556921</v>
      </c>
    </row>
    <row r="1248" customFormat="false" ht="15" hidden="false" customHeight="true" outlineLevel="0" collapsed="false">
      <c r="B1248" s="57" t="s">
        <v>4721</v>
      </c>
      <c r="C1248" s="57" t="s">
        <v>331</v>
      </c>
      <c r="D1248" s="57" t="s">
        <v>4866</v>
      </c>
      <c r="E1248" s="57" t="s">
        <v>5423</v>
      </c>
      <c r="F1248" s="57" t="s">
        <v>5455</v>
      </c>
      <c r="G1248" s="57" t="s">
        <v>5413</v>
      </c>
      <c r="H1248" s="57" t="s">
        <v>4590</v>
      </c>
      <c r="I1248" s="57" t="n">
        <v>2406</v>
      </c>
      <c r="J1248" s="57" t="n">
        <v>2406</v>
      </c>
      <c r="K1248" s="57" t="s">
        <v>261</v>
      </c>
      <c r="L1248" s="57" t="s">
        <v>5484</v>
      </c>
      <c r="M1248" s="58" t="n">
        <v>3.7325802853924</v>
      </c>
    </row>
    <row r="1249" customFormat="false" ht="15" hidden="false" customHeight="true" outlineLevel="0" collapsed="false">
      <c r="B1249" s="57" t="s">
        <v>4721</v>
      </c>
      <c r="C1249" s="57" t="s">
        <v>331</v>
      </c>
      <c r="D1249" s="57" t="s">
        <v>4866</v>
      </c>
      <c r="E1249" s="57" t="s">
        <v>5423</v>
      </c>
      <c r="F1249" s="57" t="s">
        <v>5455</v>
      </c>
      <c r="G1249" s="57" t="s">
        <v>5413</v>
      </c>
      <c r="H1249" s="57" t="s">
        <v>4590</v>
      </c>
      <c r="I1249" s="57" t="n">
        <v>2407</v>
      </c>
      <c r="J1249" s="57" t="n">
        <v>2407</v>
      </c>
      <c r="K1249" s="57" t="s">
        <v>261</v>
      </c>
      <c r="L1249" s="57" t="s">
        <v>5491</v>
      </c>
      <c r="M1249" s="58" t="n">
        <v>4.19328293991713</v>
      </c>
    </row>
    <row r="1250" customFormat="false" ht="15" hidden="false" customHeight="true" outlineLevel="0" collapsed="false">
      <c r="B1250" s="57" t="s">
        <v>4721</v>
      </c>
      <c r="C1250" s="57" t="s">
        <v>331</v>
      </c>
      <c r="D1250" s="57" t="s">
        <v>4866</v>
      </c>
      <c r="E1250" s="57" t="s">
        <v>5423</v>
      </c>
      <c r="F1250" s="57" t="s">
        <v>5455</v>
      </c>
      <c r="G1250" s="57" t="s">
        <v>5413</v>
      </c>
      <c r="H1250" s="57" t="s">
        <v>4590</v>
      </c>
      <c r="I1250" s="57" t="n">
        <v>2407</v>
      </c>
      <c r="J1250" s="57" t="n">
        <v>2407</v>
      </c>
      <c r="K1250" s="57" t="s">
        <v>261</v>
      </c>
      <c r="L1250" s="57" t="s">
        <v>5034</v>
      </c>
      <c r="M1250" s="58" t="n">
        <v>4.27965489441614</v>
      </c>
    </row>
    <row r="1251" customFormat="false" ht="15" hidden="false" customHeight="true" outlineLevel="0" collapsed="false">
      <c r="B1251" s="57" t="s">
        <v>4721</v>
      </c>
      <c r="C1251" s="57" t="s">
        <v>331</v>
      </c>
      <c r="D1251" s="57" t="s">
        <v>4866</v>
      </c>
      <c r="E1251" s="57" t="s">
        <v>5423</v>
      </c>
      <c r="F1251" s="57" t="s">
        <v>5455</v>
      </c>
      <c r="G1251" s="57" t="s">
        <v>5413</v>
      </c>
      <c r="H1251" s="57" t="s">
        <v>4590</v>
      </c>
      <c r="I1251" s="57" t="n">
        <v>2407</v>
      </c>
      <c r="J1251" s="57" t="n">
        <v>2407</v>
      </c>
      <c r="K1251" s="57" t="s">
        <v>261</v>
      </c>
      <c r="L1251" s="57" t="s">
        <v>5484</v>
      </c>
      <c r="M1251" s="58" t="n">
        <v>3.3394409878002</v>
      </c>
    </row>
    <row r="1252" customFormat="false" ht="15" hidden="false" customHeight="true" outlineLevel="0" collapsed="false">
      <c r="B1252" s="57" t="s">
        <v>4721</v>
      </c>
      <c r="C1252" s="57" t="s">
        <v>331</v>
      </c>
      <c r="D1252" s="57" t="s">
        <v>5028</v>
      </c>
      <c r="E1252" s="57" t="s">
        <v>5423</v>
      </c>
      <c r="F1252" s="57" t="s">
        <v>5455</v>
      </c>
      <c r="G1252" s="57" t="s">
        <v>5413</v>
      </c>
      <c r="H1252" s="57" t="s">
        <v>4590</v>
      </c>
      <c r="I1252" s="57" t="n">
        <v>2404</v>
      </c>
      <c r="J1252" s="57" t="n">
        <v>2404</v>
      </c>
      <c r="K1252" s="57" t="s">
        <v>252</v>
      </c>
      <c r="L1252" s="57" t="s">
        <v>281</v>
      </c>
      <c r="M1252" s="58" t="n">
        <v>4.23239295918986</v>
      </c>
    </row>
    <row r="1253" customFormat="false" ht="15" hidden="false" customHeight="true" outlineLevel="0" collapsed="false">
      <c r="B1253" s="57" t="s">
        <v>4721</v>
      </c>
      <c r="C1253" s="57" t="s">
        <v>331</v>
      </c>
      <c r="D1253" s="57" t="s">
        <v>5028</v>
      </c>
      <c r="E1253" s="57" t="s">
        <v>5423</v>
      </c>
      <c r="F1253" s="57" t="s">
        <v>5455</v>
      </c>
      <c r="G1253" s="57" t="s">
        <v>5413</v>
      </c>
      <c r="H1253" s="57" t="s">
        <v>4590</v>
      </c>
      <c r="I1253" s="57" t="n">
        <v>2404</v>
      </c>
      <c r="J1253" s="57" t="n">
        <v>2404</v>
      </c>
      <c r="K1253" s="57" t="s">
        <v>252</v>
      </c>
      <c r="L1253" s="57" t="s">
        <v>5438</v>
      </c>
      <c r="M1253" s="58" t="n">
        <v>3.23266156349532</v>
      </c>
    </row>
    <row r="1254" customFormat="false" ht="15" hidden="false" customHeight="true" outlineLevel="0" collapsed="false">
      <c r="B1254" s="57" t="s">
        <v>4721</v>
      </c>
      <c r="C1254" s="57" t="s">
        <v>331</v>
      </c>
      <c r="D1254" s="57" t="s">
        <v>5028</v>
      </c>
      <c r="E1254" s="57" t="s">
        <v>5423</v>
      </c>
      <c r="F1254" s="57" t="s">
        <v>5455</v>
      </c>
      <c r="G1254" s="57" t="s">
        <v>5413</v>
      </c>
      <c r="H1254" s="57" t="s">
        <v>4590</v>
      </c>
      <c r="I1254" s="57" t="n">
        <v>2404</v>
      </c>
      <c r="J1254" s="57" t="n">
        <v>2404</v>
      </c>
      <c r="K1254" s="57" t="s">
        <v>252</v>
      </c>
      <c r="L1254" s="57" t="s">
        <v>5419</v>
      </c>
      <c r="M1254" s="58" t="n">
        <v>4.32045052193633</v>
      </c>
    </row>
    <row r="1255" customFormat="false" ht="15" hidden="false" customHeight="true" outlineLevel="0" collapsed="false">
      <c r="B1255" s="57" t="s">
        <v>4721</v>
      </c>
      <c r="C1255" s="57" t="s">
        <v>331</v>
      </c>
      <c r="D1255" s="57" t="s">
        <v>5028</v>
      </c>
      <c r="E1255" s="57" t="s">
        <v>5423</v>
      </c>
      <c r="F1255" s="57" t="s">
        <v>5455</v>
      </c>
      <c r="G1255" s="57" t="s">
        <v>5413</v>
      </c>
      <c r="H1255" s="57" t="s">
        <v>4590</v>
      </c>
      <c r="I1255" s="57" t="n">
        <v>2405</v>
      </c>
      <c r="J1255" s="57" t="n">
        <v>2405</v>
      </c>
      <c r="K1255" s="57" t="s">
        <v>261</v>
      </c>
      <c r="L1255" s="57" t="s">
        <v>5438</v>
      </c>
      <c r="M1255" s="58" t="n">
        <v>4.26485333287091</v>
      </c>
    </row>
    <row r="1256" customFormat="false" ht="15" hidden="false" customHeight="true" outlineLevel="0" collapsed="false">
      <c r="B1256" s="57" t="s">
        <v>4721</v>
      </c>
      <c r="C1256" s="57" t="s">
        <v>331</v>
      </c>
      <c r="D1256" s="57" t="s">
        <v>5028</v>
      </c>
      <c r="E1256" s="57" t="s">
        <v>5423</v>
      </c>
      <c r="F1256" s="57" t="s">
        <v>5455</v>
      </c>
      <c r="G1256" s="57" t="s">
        <v>5413</v>
      </c>
      <c r="H1256" s="57" t="s">
        <v>4590</v>
      </c>
      <c r="I1256" s="57" t="n">
        <v>2405</v>
      </c>
      <c r="J1256" s="57" t="n">
        <v>2405</v>
      </c>
      <c r="K1256" s="57" t="s">
        <v>261</v>
      </c>
      <c r="L1256" s="57" t="s">
        <v>5035</v>
      </c>
      <c r="M1256" s="58" t="n">
        <v>4.3993343020166</v>
      </c>
    </row>
    <row r="1257" customFormat="false" ht="15" hidden="false" customHeight="true" outlineLevel="0" collapsed="false">
      <c r="B1257" s="57" t="s">
        <v>4721</v>
      </c>
      <c r="C1257" s="57" t="s">
        <v>331</v>
      </c>
      <c r="D1257" s="57" t="s">
        <v>5028</v>
      </c>
      <c r="E1257" s="57" t="s">
        <v>5423</v>
      </c>
      <c r="F1257" s="57" t="s">
        <v>5455</v>
      </c>
      <c r="G1257" s="57" t="s">
        <v>5413</v>
      </c>
      <c r="H1257" s="57" t="s">
        <v>4590</v>
      </c>
      <c r="I1257" s="57" t="n">
        <v>2405</v>
      </c>
      <c r="J1257" s="57" t="n">
        <v>2405</v>
      </c>
      <c r="K1257" s="57" t="s">
        <v>261</v>
      </c>
      <c r="L1257" s="57" t="s">
        <v>5491</v>
      </c>
      <c r="M1257" s="58" t="n">
        <v>3.46735240640465</v>
      </c>
    </row>
    <row r="1258" customFormat="false" ht="15" hidden="false" customHeight="true" outlineLevel="0" collapsed="false">
      <c r="B1258" s="57" t="s">
        <v>4721</v>
      </c>
      <c r="C1258" s="57" t="s">
        <v>331</v>
      </c>
      <c r="D1258" s="57" t="s">
        <v>5028</v>
      </c>
      <c r="E1258" s="57" t="s">
        <v>5423</v>
      </c>
      <c r="F1258" s="57" t="s">
        <v>5455</v>
      </c>
      <c r="G1258" s="57" t="s">
        <v>5413</v>
      </c>
      <c r="H1258" s="57" t="s">
        <v>4590</v>
      </c>
      <c r="I1258" s="57" t="n">
        <v>2405</v>
      </c>
      <c r="J1258" s="57" t="n">
        <v>2405</v>
      </c>
      <c r="K1258" s="57" t="s">
        <v>261</v>
      </c>
      <c r="L1258" s="57" t="s">
        <v>5032</v>
      </c>
      <c r="M1258" s="58" t="n">
        <v>4.30245297779071</v>
      </c>
    </row>
    <row r="1259" customFormat="false" ht="15" hidden="false" customHeight="true" outlineLevel="0" collapsed="false">
      <c r="B1259" s="57" t="s">
        <v>4721</v>
      </c>
      <c r="C1259" s="57" t="s">
        <v>331</v>
      </c>
      <c r="D1259" s="57" t="s">
        <v>5028</v>
      </c>
      <c r="E1259" s="57" t="s">
        <v>5423</v>
      </c>
      <c r="F1259" s="57" t="s">
        <v>5455</v>
      </c>
      <c r="G1259" s="57" t="s">
        <v>5413</v>
      </c>
      <c r="H1259" s="57" t="s">
        <v>4590</v>
      </c>
      <c r="I1259" s="57" t="n">
        <v>2405</v>
      </c>
      <c r="J1259" s="57" t="n">
        <v>2405</v>
      </c>
      <c r="K1259" s="57" t="s">
        <v>261</v>
      </c>
      <c r="L1259" s="57" t="s">
        <v>5484</v>
      </c>
      <c r="M1259" s="58" t="n">
        <v>3.98638002048226</v>
      </c>
    </row>
    <row r="1260" customFormat="false" ht="15" hidden="false" customHeight="true" outlineLevel="0" collapsed="false">
      <c r="B1260" s="57" t="s">
        <v>4721</v>
      </c>
      <c r="C1260" s="57" t="s">
        <v>331</v>
      </c>
      <c r="D1260" s="57" t="s">
        <v>5452</v>
      </c>
      <c r="E1260" s="57" t="s">
        <v>5423</v>
      </c>
      <c r="F1260" s="57" t="s">
        <v>5455</v>
      </c>
      <c r="G1260" s="57" t="s">
        <v>5413</v>
      </c>
      <c r="H1260" s="57" t="s">
        <v>4590</v>
      </c>
      <c r="I1260" s="57" t="n">
        <v>2404</v>
      </c>
      <c r="J1260" s="57" t="n">
        <v>2404</v>
      </c>
      <c r="K1260" s="57" t="s">
        <v>252</v>
      </c>
      <c r="L1260" s="57" t="s">
        <v>281</v>
      </c>
      <c r="M1260" s="58" t="n">
        <v>4.46132221652951</v>
      </c>
    </row>
    <row r="1261" customFormat="false" ht="15" hidden="false" customHeight="true" outlineLevel="0" collapsed="false">
      <c r="B1261" s="57" t="s">
        <v>4721</v>
      </c>
      <c r="C1261" s="57" t="s">
        <v>331</v>
      </c>
      <c r="D1261" s="57" t="s">
        <v>5452</v>
      </c>
      <c r="E1261" s="57" t="s">
        <v>5423</v>
      </c>
      <c r="F1261" s="57" t="s">
        <v>5455</v>
      </c>
      <c r="G1261" s="57" t="s">
        <v>5413</v>
      </c>
      <c r="H1261" s="57" t="s">
        <v>4590</v>
      </c>
      <c r="I1261" s="57" t="n">
        <v>2404</v>
      </c>
      <c r="J1261" s="57" t="n">
        <v>2404</v>
      </c>
      <c r="K1261" s="57" t="s">
        <v>252</v>
      </c>
      <c r="L1261" s="57" t="s">
        <v>5438</v>
      </c>
      <c r="M1261" s="58" t="n">
        <v>3.79720790194584</v>
      </c>
    </row>
    <row r="1262" customFormat="false" ht="15" hidden="false" customHeight="true" outlineLevel="0" collapsed="false">
      <c r="B1262" s="57" t="s">
        <v>4721</v>
      </c>
      <c r="C1262" s="57" t="s">
        <v>331</v>
      </c>
      <c r="D1262" s="57" t="s">
        <v>5452</v>
      </c>
      <c r="E1262" s="57" t="s">
        <v>5423</v>
      </c>
      <c r="F1262" s="57" t="s">
        <v>5455</v>
      </c>
      <c r="G1262" s="57" t="s">
        <v>5413</v>
      </c>
      <c r="H1262" s="57" t="s">
        <v>4590</v>
      </c>
      <c r="I1262" s="57" t="n">
        <v>2405</v>
      </c>
      <c r="J1262" s="57" t="n">
        <v>2405</v>
      </c>
      <c r="K1262" s="57" t="s">
        <v>261</v>
      </c>
      <c r="L1262" s="57" t="s">
        <v>5438</v>
      </c>
      <c r="M1262" s="58" t="n">
        <v>3.58368012886195</v>
      </c>
    </row>
    <row r="1263" customFormat="false" ht="15" hidden="false" customHeight="true" outlineLevel="0" collapsed="false">
      <c r="B1263" s="57" t="s">
        <v>4721</v>
      </c>
      <c r="C1263" s="57" t="s">
        <v>331</v>
      </c>
      <c r="D1263" s="57" t="s">
        <v>5452</v>
      </c>
      <c r="E1263" s="57" t="s">
        <v>5423</v>
      </c>
      <c r="F1263" s="57" t="s">
        <v>5455</v>
      </c>
      <c r="G1263" s="57" t="s">
        <v>5413</v>
      </c>
      <c r="H1263" s="57" t="s">
        <v>4590</v>
      </c>
      <c r="I1263" s="57" t="n">
        <v>2405</v>
      </c>
      <c r="J1263" s="57" t="n">
        <v>2405</v>
      </c>
      <c r="K1263" s="57" t="s">
        <v>261</v>
      </c>
      <c r="L1263" s="57" t="s">
        <v>5491</v>
      </c>
      <c r="M1263" s="58" t="n">
        <v>4.25780581918669</v>
      </c>
    </row>
    <row r="1264" customFormat="false" ht="15" hidden="false" customHeight="true" outlineLevel="0" collapsed="false">
      <c r="B1264" s="57" t="s">
        <v>4721</v>
      </c>
      <c r="C1264" s="57" t="s">
        <v>331</v>
      </c>
      <c r="D1264" s="57" t="s">
        <v>5452</v>
      </c>
      <c r="E1264" s="57" t="s">
        <v>5423</v>
      </c>
      <c r="F1264" s="57" t="s">
        <v>5455</v>
      </c>
      <c r="G1264" s="57" t="s">
        <v>5413</v>
      </c>
      <c r="H1264" s="57" t="s">
        <v>4590</v>
      </c>
      <c r="I1264" s="57" t="n">
        <v>2407</v>
      </c>
      <c r="J1264" s="57" t="n">
        <v>2407</v>
      </c>
      <c r="K1264" s="57" t="s">
        <v>261</v>
      </c>
      <c r="L1264" s="57" t="s">
        <v>5484</v>
      </c>
      <c r="M1264" s="58" t="n">
        <v>4.30864433284997</v>
      </c>
    </row>
    <row r="1265" customFormat="false" ht="15" hidden="false" customHeight="true" outlineLevel="0" collapsed="false">
      <c r="B1265" s="57" t="s">
        <v>4721</v>
      </c>
      <c r="C1265" s="57" t="s">
        <v>320</v>
      </c>
      <c r="D1265" s="57" t="s">
        <v>4795</v>
      </c>
      <c r="E1265" s="57" t="s">
        <v>5411</v>
      </c>
      <c r="F1265" s="57" t="s">
        <v>5455</v>
      </c>
      <c r="G1265" s="57" t="s">
        <v>5413</v>
      </c>
      <c r="H1265" s="57" t="s">
        <v>4590</v>
      </c>
      <c r="I1265" s="57" t="n">
        <v>115</v>
      </c>
      <c r="J1265" s="57" t="n">
        <v>115</v>
      </c>
      <c r="K1265" s="57" t="s">
        <v>4838</v>
      </c>
      <c r="L1265" s="57" t="s">
        <v>5414</v>
      </c>
      <c r="M1265" s="58" t="n">
        <v>4.26420899490165</v>
      </c>
    </row>
    <row r="1266" customFormat="false" ht="15" hidden="false" customHeight="true" outlineLevel="0" collapsed="false">
      <c r="B1266" s="57" t="s">
        <v>4721</v>
      </c>
      <c r="C1266" s="57" t="s">
        <v>320</v>
      </c>
      <c r="D1266" s="57" t="s">
        <v>4795</v>
      </c>
      <c r="E1266" s="57" t="s">
        <v>5411</v>
      </c>
      <c r="F1266" s="57" t="s">
        <v>5455</v>
      </c>
      <c r="G1266" s="57" t="s">
        <v>5413</v>
      </c>
      <c r="H1266" s="57" t="s">
        <v>4590</v>
      </c>
      <c r="I1266" s="57" t="n">
        <v>116</v>
      </c>
      <c r="J1266" s="57" t="n">
        <v>116</v>
      </c>
      <c r="K1266" s="57" t="s">
        <v>261</v>
      </c>
      <c r="L1266" s="57" t="s">
        <v>5438</v>
      </c>
      <c r="M1266" s="58" t="n">
        <v>3.79588834328673</v>
      </c>
    </row>
    <row r="1267" customFormat="false" ht="15" hidden="false" customHeight="true" outlineLevel="0" collapsed="false">
      <c r="B1267" s="57" t="s">
        <v>4721</v>
      </c>
      <c r="C1267" s="57" t="s">
        <v>320</v>
      </c>
      <c r="D1267" s="57" t="s">
        <v>4795</v>
      </c>
      <c r="E1267" s="57" t="s">
        <v>5411</v>
      </c>
      <c r="F1267" s="57" t="s">
        <v>389</v>
      </c>
      <c r="G1267" s="57" t="s">
        <v>282</v>
      </c>
      <c r="H1267" s="57" t="s">
        <v>4795</v>
      </c>
      <c r="I1267" s="57" t="n">
        <v>141</v>
      </c>
      <c r="J1267" s="57" t="n">
        <v>141</v>
      </c>
      <c r="K1267" s="57" t="s">
        <v>5454</v>
      </c>
      <c r="L1267" s="57" t="s">
        <v>4840</v>
      </c>
      <c r="M1267" s="58" t="n">
        <v>3.97266299091679</v>
      </c>
    </row>
    <row r="1268" customFormat="false" ht="15" hidden="false" customHeight="true" outlineLevel="0" collapsed="false">
      <c r="B1268" s="57" t="s">
        <v>4721</v>
      </c>
      <c r="C1268" s="57" t="s">
        <v>320</v>
      </c>
      <c r="D1268" s="57" t="s">
        <v>4795</v>
      </c>
      <c r="E1268" s="57" t="s">
        <v>5411</v>
      </c>
      <c r="F1268" s="57" t="s">
        <v>389</v>
      </c>
      <c r="G1268" s="57" t="s">
        <v>282</v>
      </c>
      <c r="H1268" s="57" t="s">
        <v>4795</v>
      </c>
      <c r="I1268" s="57" t="n">
        <v>141</v>
      </c>
      <c r="J1268" s="57" t="n">
        <v>141</v>
      </c>
      <c r="K1268" s="57" t="s">
        <v>5454</v>
      </c>
      <c r="L1268" s="57" t="s">
        <v>4838</v>
      </c>
      <c r="M1268" s="58" t="n">
        <v>3.98998773743727</v>
      </c>
    </row>
    <row r="1269" customFormat="false" ht="15" hidden="false" customHeight="true" outlineLevel="0" collapsed="false">
      <c r="B1269" s="57" t="s">
        <v>4721</v>
      </c>
      <c r="C1269" s="57" t="s">
        <v>320</v>
      </c>
      <c r="D1269" s="57" t="s">
        <v>4795</v>
      </c>
      <c r="E1269" s="57" t="s">
        <v>5411</v>
      </c>
      <c r="F1269" s="57" t="s">
        <v>389</v>
      </c>
      <c r="G1269" s="57" t="s">
        <v>282</v>
      </c>
      <c r="H1269" s="57" t="s">
        <v>4795</v>
      </c>
      <c r="I1269" s="57" t="n">
        <v>141</v>
      </c>
      <c r="J1269" s="57" t="n">
        <v>141</v>
      </c>
      <c r="K1269" s="57" t="s">
        <v>5454</v>
      </c>
      <c r="L1269" s="57" t="s">
        <v>4866</v>
      </c>
      <c r="M1269" s="58" t="n">
        <v>3.31889621305034</v>
      </c>
    </row>
    <row r="1270" customFormat="false" ht="15" hidden="false" customHeight="true" outlineLevel="0" collapsed="false">
      <c r="B1270" s="57" t="s">
        <v>4721</v>
      </c>
      <c r="C1270" s="57" t="s">
        <v>320</v>
      </c>
      <c r="D1270" s="57" t="s">
        <v>4795</v>
      </c>
      <c r="E1270" s="57" t="s">
        <v>5411</v>
      </c>
      <c r="F1270" s="57" t="s">
        <v>389</v>
      </c>
      <c r="G1270" s="57" t="s">
        <v>282</v>
      </c>
      <c r="H1270" s="57" t="s">
        <v>4795</v>
      </c>
      <c r="I1270" s="57" t="n">
        <v>141</v>
      </c>
      <c r="J1270" s="57" t="n">
        <v>141</v>
      </c>
      <c r="K1270" s="57" t="s">
        <v>5454</v>
      </c>
      <c r="L1270" s="57" t="s">
        <v>5028</v>
      </c>
      <c r="M1270" s="58" t="n">
        <v>4.10024775951405</v>
      </c>
    </row>
    <row r="1271" customFormat="false" ht="15" hidden="false" customHeight="true" outlineLevel="0" collapsed="false">
      <c r="B1271" s="57" t="s">
        <v>4721</v>
      </c>
      <c r="C1271" s="57" t="s">
        <v>320</v>
      </c>
      <c r="D1271" s="57" t="s">
        <v>4795</v>
      </c>
      <c r="E1271" s="57" t="s">
        <v>5411</v>
      </c>
      <c r="F1271" s="57" t="s">
        <v>389</v>
      </c>
      <c r="G1271" s="57" t="s">
        <v>282</v>
      </c>
      <c r="H1271" s="57" t="s">
        <v>4795</v>
      </c>
      <c r="I1271" s="57" t="n">
        <v>141</v>
      </c>
      <c r="J1271" s="57" t="n">
        <v>141</v>
      </c>
      <c r="K1271" s="57" t="s">
        <v>5454</v>
      </c>
      <c r="L1271" s="57" t="s">
        <v>5030</v>
      </c>
      <c r="M1271" s="58" t="n">
        <v>4.3106678690082</v>
      </c>
    </row>
    <row r="1272" customFormat="false" ht="15" hidden="false" customHeight="true" outlineLevel="0" collapsed="false">
      <c r="B1272" s="57" t="s">
        <v>4721</v>
      </c>
      <c r="C1272" s="57" t="s">
        <v>320</v>
      </c>
      <c r="D1272" s="57" t="s">
        <v>4795</v>
      </c>
      <c r="E1272" s="57" t="s">
        <v>5411</v>
      </c>
      <c r="F1272" s="57" t="s">
        <v>389</v>
      </c>
      <c r="G1272" s="57" t="s">
        <v>282</v>
      </c>
      <c r="H1272" s="57" t="s">
        <v>4795</v>
      </c>
      <c r="I1272" s="57" t="n">
        <v>141</v>
      </c>
      <c r="J1272" s="57" t="n">
        <v>141</v>
      </c>
      <c r="K1272" s="57" t="s">
        <v>5454</v>
      </c>
      <c r="L1272" s="57" t="s">
        <v>5431</v>
      </c>
      <c r="M1272" s="58" t="n">
        <v>3.66031339415084</v>
      </c>
    </row>
    <row r="1273" customFormat="false" ht="15" hidden="false" customHeight="true" outlineLevel="0" collapsed="false">
      <c r="B1273" s="57" t="s">
        <v>4721</v>
      </c>
      <c r="C1273" s="57" t="s">
        <v>320</v>
      </c>
      <c r="D1273" s="57" t="s">
        <v>4795</v>
      </c>
      <c r="E1273" s="57" t="s">
        <v>5411</v>
      </c>
      <c r="F1273" s="57" t="s">
        <v>389</v>
      </c>
      <c r="G1273" s="57" t="s">
        <v>282</v>
      </c>
      <c r="H1273" s="57" t="s">
        <v>4795</v>
      </c>
      <c r="I1273" s="57" t="n">
        <v>144</v>
      </c>
      <c r="J1273" s="57" t="n">
        <v>144</v>
      </c>
      <c r="K1273" s="57" t="s">
        <v>5418</v>
      </c>
      <c r="L1273" s="57" t="s">
        <v>5426</v>
      </c>
      <c r="M1273" s="58" t="n">
        <v>3.42460990785812</v>
      </c>
    </row>
    <row r="1274" customFormat="false" ht="15" hidden="false" customHeight="true" outlineLevel="0" collapsed="false">
      <c r="B1274" s="57" t="s">
        <v>4721</v>
      </c>
      <c r="C1274" s="57" t="s">
        <v>320</v>
      </c>
      <c r="D1274" s="57" t="s">
        <v>4795</v>
      </c>
      <c r="E1274" s="57" t="s">
        <v>5411</v>
      </c>
      <c r="F1274" s="57" t="s">
        <v>389</v>
      </c>
      <c r="G1274" s="57" t="s">
        <v>282</v>
      </c>
      <c r="H1274" s="57" t="s">
        <v>4795</v>
      </c>
      <c r="I1274" s="57" t="n">
        <v>145</v>
      </c>
      <c r="J1274" s="57" t="n">
        <v>145</v>
      </c>
      <c r="K1274" s="57" t="s">
        <v>5418</v>
      </c>
      <c r="L1274" s="57" t="s">
        <v>4795</v>
      </c>
      <c r="M1274" s="58" t="n">
        <v>4.48280855715477</v>
      </c>
    </row>
    <row r="1275" customFormat="false" ht="15" hidden="false" customHeight="true" outlineLevel="0" collapsed="false">
      <c r="B1275" s="57" t="s">
        <v>4721</v>
      </c>
      <c r="C1275" s="57" t="s">
        <v>320</v>
      </c>
      <c r="D1275" s="57" t="s">
        <v>4795</v>
      </c>
      <c r="E1275" s="57" t="s">
        <v>5411</v>
      </c>
      <c r="F1275" s="57" t="s">
        <v>389</v>
      </c>
      <c r="G1275" s="57" t="s">
        <v>282</v>
      </c>
      <c r="H1275" s="57" t="s">
        <v>4795</v>
      </c>
      <c r="I1275" s="57" t="n">
        <v>145</v>
      </c>
      <c r="J1275" s="57" t="n">
        <v>145</v>
      </c>
      <c r="K1275" s="57" t="s">
        <v>5418</v>
      </c>
      <c r="L1275" s="57" t="s">
        <v>5485</v>
      </c>
      <c r="M1275" s="58" t="n">
        <v>3.26957087052721</v>
      </c>
    </row>
    <row r="1276" customFormat="false" ht="15" hidden="false" customHeight="true" outlineLevel="0" collapsed="false">
      <c r="B1276" s="57" t="s">
        <v>4721</v>
      </c>
      <c r="C1276" s="57" t="s">
        <v>320</v>
      </c>
      <c r="D1276" s="57" t="s">
        <v>4840</v>
      </c>
      <c r="E1276" s="57" t="s">
        <v>5411</v>
      </c>
      <c r="F1276" s="57" t="s">
        <v>5455</v>
      </c>
      <c r="G1276" s="57" t="s">
        <v>5413</v>
      </c>
      <c r="H1276" s="57" t="s">
        <v>4590</v>
      </c>
      <c r="I1276" s="57" t="n">
        <v>115</v>
      </c>
      <c r="J1276" s="57" t="n">
        <v>115</v>
      </c>
      <c r="K1276" s="57" t="s">
        <v>4838</v>
      </c>
      <c r="L1276" s="57" t="s">
        <v>281</v>
      </c>
      <c r="M1276" s="58" t="n">
        <v>4.11279635658027</v>
      </c>
    </row>
    <row r="1277" customFormat="false" ht="15" hidden="false" customHeight="true" outlineLevel="0" collapsed="false">
      <c r="B1277" s="57" t="s">
        <v>4721</v>
      </c>
      <c r="C1277" s="57" t="s">
        <v>320</v>
      </c>
      <c r="D1277" s="57" t="s">
        <v>4840</v>
      </c>
      <c r="E1277" s="57" t="s">
        <v>5411</v>
      </c>
      <c r="F1277" s="57" t="s">
        <v>5455</v>
      </c>
      <c r="G1277" s="57" t="s">
        <v>5413</v>
      </c>
      <c r="H1277" s="57" t="s">
        <v>4590</v>
      </c>
      <c r="I1277" s="57" t="n">
        <v>115</v>
      </c>
      <c r="J1277" s="57" t="n">
        <v>115</v>
      </c>
      <c r="K1277" s="57" t="s">
        <v>4838</v>
      </c>
      <c r="L1277" s="57" t="s">
        <v>5414</v>
      </c>
      <c r="M1277" s="58" t="n">
        <v>3.21448651834164</v>
      </c>
    </row>
    <row r="1278" customFormat="false" ht="15" hidden="false" customHeight="true" outlineLevel="0" collapsed="false">
      <c r="B1278" s="57" t="s">
        <v>4721</v>
      </c>
      <c r="C1278" s="57" t="s">
        <v>320</v>
      </c>
      <c r="D1278" s="57" t="s">
        <v>4840</v>
      </c>
      <c r="E1278" s="57" t="s">
        <v>5411</v>
      </c>
      <c r="F1278" s="57" t="s">
        <v>5455</v>
      </c>
      <c r="G1278" s="57" t="s">
        <v>5413</v>
      </c>
      <c r="H1278" s="57" t="s">
        <v>4590</v>
      </c>
      <c r="I1278" s="57" t="n">
        <v>115</v>
      </c>
      <c r="J1278" s="57" t="n">
        <v>115</v>
      </c>
      <c r="K1278" s="57" t="s">
        <v>4838</v>
      </c>
      <c r="L1278" s="57" t="s">
        <v>5438</v>
      </c>
      <c r="M1278" s="58" t="n">
        <v>4.47279729270172</v>
      </c>
    </row>
    <row r="1279" customFormat="false" ht="15" hidden="false" customHeight="true" outlineLevel="0" collapsed="false">
      <c r="B1279" s="57" t="s">
        <v>4721</v>
      </c>
      <c r="C1279" s="57" t="s">
        <v>320</v>
      </c>
      <c r="D1279" s="57" t="s">
        <v>4840</v>
      </c>
      <c r="E1279" s="57" t="s">
        <v>5411</v>
      </c>
      <c r="F1279" s="57" t="s">
        <v>5455</v>
      </c>
      <c r="G1279" s="57" t="s">
        <v>5413</v>
      </c>
      <c r="H1279" s="57" t="s">
        <v>4590</v>
      </c>
      <c r="I1279" s="57" t="n">
        <v>115</v>
      </c>
      <c r="J1279" s="57" t="n">
        <v>115</v>
      </c>
      <c r="K1279" s="57" t="s">
        <v>4838</v>
      </c>
      <c r="L1279" s="57" t="s">
        <v>5419</v>
      </c>
      <c r="M1279" s="58" t="n">
        <v>4.29853892250613</v>
      </c>
    </row>
    <row r="1280" customFormat="false" ht="15" hidden="false" customHeight="true" outlineLevel="0" collapsed="false">
      <c r="B1280" s="57" t="s">
        <v>4721</v>
      </c>
      <c r="C1280" s="57" t="s">
        <v>320</v>
      </c>
      <c r="D1280" s="57" t="s">
        <v>4840</v>
      </c>
      <c r="E1280" s="57" t="s">
        <v>5411</v>
      </c>
      <c r="F1280" s="57" t="s">
        <v>5455</v>
      </c>
      <c r="G1280" s="57" t="s">
        <v>5413</v>
      </c>
      <c r="H1280" s="57" t="s">
        <v>4590</v>
      </c>
      <c r="I1280" s="57" t="n">
        <v>116</v>
      </c>
      <c r="J1280" s="57" t="n">
        <v>116</v>
      </c>
      <c r="K1280" s="57" t="s">
        <v>261</v>
      </c>
      <c r="L1280" s="57" t="s">
        <v>5438</v>
      </c>
      <c r="M1280" s="58" t="n">
        <v>3.52832922651784</v>
      </c>
    </row>
    <row r="1281" customFormat="false" ht="15" hidden="false" customHeight="true" outlineLevel="0" collapsed="false">
      <c r="B1281" s="57" t="s">
        <v>4721</v>
      </c>
      <c r="C1281" s="57" t="s">
        <v>320</v>
      </c>
      <c r="D1281" s="57" t="s">
        <v>4840</v>
      </c>
      <c r="E1281" s="57" t="s">
        <v>5411</v>
      </c>
      <c r="F1281" s="57" t="s">
        <v>389</v>
      </c>
      <c r="G1281" s="57" t="s">
        <v>282</v>
      </c>
      <c r="H1281" s="57" t="s">
        <v>4795</v>
      </c>
      <c r="I1281" s="57" t="n">
        <v>141</v>
      </c>
      <c r="J1281" s="57" t="n">
        <v>141</v>
      </c>
      <c r="K1281" s="57" t="s">
        <v>5454</v>
      </c>
      <c r="L1281" s="57" t="s">
        <v>5431</v>
      </c>
      <c r="M1281" s="58" t="n">
        <v>4.13869811257117</v>
      </c>
    </row>
    <row r="1282" customFormat="false" ht="15" hidden="false" customHeight="true" outlineLevel="0" collapsed="false">
      <c r="B1282" s="57" t="s">
        <v>4721</v>
      </c>
      <c r="C1282" s="57" t="s">
        <v>320</v>
      </c>
      <c r="D1282" s="57" t="s">
        <v>4840</v>
      </c>
      <c r="E1282" s="57" t="s">
        <v>5411</v>
      </c>
      <c r="F1282" s="57" t="s">
        <v>389</v>
      </c>
      <c r="G1282" s="57" t="s">
        <v>282</v>
      </c>
      <c r="H1282" s="57" t="s">
        <v>4795</v>
      </c>
      <c r="I1282" s="57" t="n">
        <v>144</v>
      </c>
      <c r="J1282" s="57" t="n">
        <v>144</v>
      </c>
      <c r="K1282" s="57" t="s">
        <v>5418</v>
      </c>
      <c r="L1282" s="57" t="s">
        <v>5426</v>
      </c>
      <c r="M1282" s="58" t="n">
        <v>3.86109673074893</v>
      </c>
    </row>
    <row r="1283" customFormat="false" ht="15" hidden="false" customHeight="true" outlineLevel="0" collapsed="false">
      <c r="B1283" s="57" t="s">
        <v>4721</v>
      </c>
      <c r="C1283" s="57" t="s">
        <v>320</v>
      </c>
      <c r="D1283" s="57" t="s">
        <v>4840</v>
      </c>
      <c r="E1283" s="57" t="s">
        <v>5411</v>
      </c>
      <c r="F1283" s="57" t="s">
        <v>389</v>
      </c>
      <c r="G1283" s="57" t="s">
        <v>282</v>
      </c>
      <c r="H1283" s="57" t="s">
        <v>4795</v>
      </c>
      <c r="I1283" s="57" t="n">
        <v>145</v>
      </c>
      <c r="J1283" s="57" t="n">
        <v>145</v>
      </c>
      <c r="K1283" s="57" t="s">
        <v>5418</v>
      </c>
      <c r="L1283" s="57" t="s">
        <v>5485</v>
      </c>
      <c r="M1283" s="58" t="n">
        <v>4.31976539957901</v>
      </c>
    </row>
    <row r="1284" customFormat="false" ht="15" hidden="false" customHeight="true" outlineLevel="0" collapsed="false">
      <c r="B1284" s="57" t="s">
        <v>4721</v>
      </c>
      <c r="C1284" s="57" t="s">
        <v>320</v>
      </c>
      <c r="D1284" s="57" t="s">
        <v>4838</v>
      </c>
      <c r="E1284" s="57" t="s">
        <v>5411</v>
      </c>
      <c r="F1284" s="57" t="s">
        <v>5455</v>
      </c>
      <c r="G1284" s="57" t="s">
        <v>5413</v>
      </c>
      <c r="H1284" s="57" t="s">
        <v>4590</v>
      </c>
      <c r="I1284" s="57" t="n">
        <v>115</v>
      </c>
      <c r="J1284" s="57" t="n">
        <v>115</v>
      </c>
      <c r="K1284" s="57" t="s">
        <v>4838</v>
      </c>
      <c r="L1284" s="57" t="s">
        <v>5414</v>
      </c>
      <c r="M1284" s="58" t="n">
        <v>3.3274597721385</v>
      </c>
    </row>
    <row r="1285" customFormat="false" ht="15" hidden="false" customHeight="true" outlineLevel="0" collapsed="false">
      <c r="B1285" s="57" t="s">
        <v>4721</v>
      </c>
      <c r="C1285" s="57" t="s">
        <v>320</v>
      </c>
      <c r="D1285" s="57" t="s">
        <v>4838</v>
      </c>
      <c r="E1285" s="57" t="s">
        <v>5411</v>
      </c>
      <c r="F1285" s="57" t="s">
        <v>389</v>
      </c>
      <c r="G1285" s="57" t="s">
        <v>282</v>
      </c>
      <c r="H1285" s="57" t="s">
        <v>4795</v>
      </c>
      <c r="I1285" s="57" t="n">
        <v>141</v>
      </c>
      <c r="J1285" s="57" t="n">
        <v>141</v>
      </c>
      <c r="K1285" s="57" t="s">
        <v>5454</v>
      </c>
      <c r="L1285" s="57" t="s">
        <v>5431</v>
      </c>
      <c r="M1285" s="58" t="n">
        <v>3.97869356713986</v>
      </c>
    </row>
    <row r="1286" customFormat="false" ht="15" hidden="false" customHeight="true" outlineLevel="0" collapsed="false">
      <c r="B1286" s="57" t="s">
        <v>4721</v>
      </c>
      <c r="C1286" s="57" t="s">
        <v>320</v>
      </c>
      <c r="D1286" s="57" t="s">
        <v>4838</v>
      </c>
      <c r="E1286" s="57" t="s">
        <v>5411</v>
      </c>
      <c r="F1286" s="57" t="s">
        <v>389</v>
      </c>
      <c r="G1286" s="57" t="s">
        <v>282</v>
      </c>
      <c r="H1286" s="57" t="s">
        <v>4795</v>
      </c>
      <c r="I1286" s="57" t="n">
        <v>144</v>
      </c>
      <c r="J1286" s="57" t="n">
        <v>144</v>
      </c>
      <c r="K1286" s="57" t="s">
        <v>5418</v>
      </c>
      <c r="L1286" s="57" t="s">
        <v>5426</v>
      </c>
      <c r="M1286" s="58" t="n">
        <v>3.50889627914537</v>
      </c>
    </row>
    <row r="1287" customFormat="false" ht="15" hidden="false" customHeight="true" outlineLevel="0" collapsed="false">
      <c r="B1287" s="57" t="s">
        <v>4721</v>
      </c>
      <c r="C1287" s="57" t="s">
        <v>320</v>
      </c>
      <c r="D1287" s="57" t="s">
        <v>4866</v>
      </c>
      <c r="E1287" s="57" t="s">
        <v>5411</v>
      </c>
      <c r="F1287" s="57" t="s">
        <v>5455</v>
      </c>
      <c r="G1287" s="57" t="s">
        <v>5413</v>
      </c>
      <c r="H1287" s="57" t="s">
        <v>4590</v>
      </c>
      <c r="I1287" s="57" t="n">
        <v>115</v>
      </c>
      <c r="J1287" s="57" t="n">
        <v>115</v>
      </c>
      <c r="K1287" s="57" t="s">
        <v>4838</v>
      </c>
      <c r="L1287" s="57" t="s">
        <v>5414</v>
      </c>
      <c r="M1287" s="58" t="n">
        <v>3.51225032144638</v>
      </c>
    </row>
    <row r="1288" customFormat="false" ht="15" hidden="false" customHeight="true" outlineLevel="0" collapsed="false">
      <c r="B1288" s="57" t="s">
        <v>4721</v>
      </c>
      <c r="C1288" s="57" t="s">
        <v>320</v>
      </c>
      <c r="D1288" s="57" t="s">
        <v>4866</v>
      </c>
      <c r="E1288" s="57" t="s">
        <v>5411</v>
      </c>
      <c r="F1288" s="57" t="s">
        <v>389</v>
      </c>
      <c r="G1288" s="57" t="s">
        <v>282</v>
      </c>
      <c r="H1288" s="57" t="s">
        <v>4795</v>
      </c>
      <c r="I1288" s="57" t="n">
        <v>144</v>
      </c>
      <c r="J1288" s="57" t="n">
        <v>144</v>
      </c>
      <c r="K1288" s="57" t="s">
        <v>5418</v>
      </c>
      <c r="L1288" s="57" t="s">
        <v>5426</v>
      </c>
      <c r="M1288" s="58" t="n">
        <v>4.09448715500491</v>
      </c>
    </row>
    <row r="1289" customFormat="false" ht="15" hidden="false" customHeight="true" outlineLevel="0" collapsed="false">
      <c r="B1289" s="57" t="s">
        <v>4721</v>
      </c>
      <c r="C1289" s="57" t="s">
        <v>305</v>
      </c>
      <c r="D1289" s="57" t="s">
        <v>4840</v>
      </c>
      <c r="E1289" s="57" t="s">
        <v>5440</v>
      </c>
      <c r="F1289" s="57" t="s">
        <v>5455</v>
      </c>
      <c r="G1289" s="57" t="s">
        <v>5413</v>
      </c>
      <c r="H1289" s="57" t="s">
        <v>4590</v>
      </c>
      <c r="I1289" s="57" t="n">
        <v>1567</v>
      </c>
      <c r="J1289" s="57" t="n">
        <v>1567</v>
      </c>
      <c r="K1289" s="57" t="s">
        <v>4885</v>
      </c>
      <c r="L1289" s="57" t="s">
        <v>5414</v>
      </c>
      <c r="M1289" s="58" t="n">
        <v>4.18559703958708</v>
      </c>
    </row>
    <row r="1290" customFormat="false" ht="15" hidden="false" customHeight="true" outlineLevel="0" collapsed="false">
      <c r="B1290" s="57" t="s">
        <v>4721</v>
      </c>
      <c r="C1290" s="57" t="s">
        <v>305</v>
      </c>
      <c r="D1290" s="57" t="s">
        <v>4838</v>
      </c>
      <c r="E1290" s="57" t="s">
        <v>5440</v>
      </c>
      <c r="F1290" s="57" t="s">
        <v>5455</v>
      </c>
      <c r="G1290" s="57" t="s">
        <v>5413</v>
      </c>
      <c r="H1290" s="57" t="s">
        <v>4590</v>
      </c>
      <c r="I1290" s="57" t="n">
        <v>1568</v>
      </c>
      <c r="J1290" s="57" t="n">
        <v>1568</v>
      </c>
      <c r="K1290" s="57" t="s">
        <v>4838</v>
      </c>
      <c r="L1290" s="57" t="s">
        <v>5438</v>
      </c>
      <c r="M1290" s="58" t="n">
        <v>4.14704583049184</v>
      </c>
    </row>
    <row r="1291" customFormat="false" ht="15" hidden="false" customHeight="true" outlineLevel="0" collapsed="false">
      <c r="B1291" s="57" t="s">
        <v>4721</v>
      </c>
      <c r="C1291" s="57" t="s">
        <v>305</v>
      </c>
      <c r="D1291" s="57" t="s">
        <v>4866</v>
      </c>
      <c r="E1291" s="57" t="s">
        <v>5440</v>
      </c>
      <c r="F1291" s="57" t="s">
        <v>5455</v>
      </c>
      <c r="G1291" s="57" t="s">
        <v>5413</v>
      </c>
      <c r="H1291" s="57" t="s">
        <v>4590</v>
      </c>
      <c r="I1291" s="57" t="n">
        <v>1568</v>
      </c>
      <c r="J1291" s="57" t="n">
        <v>1568</v>
      </c>
      <c r="K1291" s="57" t="s">
        <v>4838</v>
      </c>
      <c r="L1291" s="57" t="s">
        <v>281</v>
      </c>
      <c r="M1291" s="58" t="n">
        <v>4.45510535819303</v>
      </c>
    </row>
    <row r="1292" customFormat="false" ht="15" hidden="false" customHeight="true" outlineLevel="0" collapsed="false">
      <c r="B1292" s="57" t="s">
        <v>4721</v>
      </c>
      <c r="C1292" s="57" t="s">
        <v>305</v>
      </c>
      <c r="D1292" s="57" t="s">
        <v>4866</v>
      </c>
      <c r="E1292" s="57" t="s">
        <v>5440</v>
      </c>
      <c r="F1292" s="57" t="s">
        <v>5455</v>
      </c>
      <c r="G1292" s="57" t="s">
        <v>5413</v>
      </c>
      <c r="H1292" s="57" t="s">
        <v>4590</v>
      </c>
      <c r="I1292" s="57" t="n">
        <v>1568</v>
      </c>
      <c r="J1292" s="57" t="n">
        <v>1568</v>
      </c>
      <c r="K1292" s="57" t="s">
        <v>4838</v>
      </c>
      <c r="L1292" s="57" t="s">
        <v>5414</v>
      </c>
      <c r="M1292" s="58" t="n">
        <v>4.19048474089813</v>
      </c>
    </row>
    <row r="1293" customFormat="false" ht="15" hidden="false" customHeight="true" outlineLevel="0" collapsed="false">
      <c r="B1293" s="57" t="s">
        <v>4721</v>
      </c>
      <c r="C1293" s="57" t="s">
        <v>305</v>
      </c>
      <c r="D1293" s="57" t="s">
        <v>4866</v>
      </c>
      <c r="E1293" s="57" t="s">
        <v>5440</v>
      </c>
      <c r="F1293" s="57" t="s">
        <v>5455</v>
      </c>
      <c r="G1293" s="57" t="s">
        <v>5413</v>
      </c>
      <c r="H1293" s="57" t="s">
        <v>4590</v>
      </c>
      <c r="I1293" s="57" t="n">
        <v>1568</v>
      </c>
      <c r="J1293" s="57" t="n">
        <v>1568</v>
      </c>
      <c r="K1293" s="57" t="s">
        <v>4838</v>
      </c>
      <c r="L1293" s="57" t="s">
        <v>5438</v>
      </c>
      <c r="M1293" s="58" t="n">
        <v>3.69173319801147</v>
      </c>
    </row>
    <row r="1294" customFormat="false" ht="15" hidden="false" customHeight="true" outlineLevel="0" collapsed="false">
      <c r="B1294" s="57" t="s">
        <v>4721</v>
      </c>
      <c r="C1294" s="57" t="s">
        <v>345</v>
      </c>
      <c r="D1294" s="57" t="s">
        <v>4840</v>
      </c>
      <c r="E1294" s="57" t="s">
        <v>5423</v>
      </c>
      <c r="F1294" s="57" t="s">
        <v>530</v>
      </c>
      <c r="G1294" s="57" t="s">
        <v>282</v>
      </c>
      <c r="H1294" s="57" t="s">
        <v>4861</v>
      </c>
      <c r="I1294" s="57" t="n">
        <v>287</v>
      </c>
      <c r="J1294" s="57" t="n">
        <v>287</v>
      </c>
      <c r="K1294" s="57" t="s">
        <v>5418</v>
      </c>
      <c r="L1294" s="57" t="s">
        <v>5485</v>
      </c>
      <c r="M1294" s="58" t="n">
        <v>3.91795214146369</v>
      </c>
    </row>
    <row r="1295" customFormat="false" ht="15" hidden="false" customHeight="true" outlineLevel="0" collapsed="false">
      <c r="B1295" s="57" t="s">
        <v>4721</v>
      </c>
      <c r="C1295" s="57" t="s">
        <v>345</v>
      </c>
      <c r="D1295" s="57" t="s">
        <v>5028</v>
      </c>
      <c r="E1295" s="57" t="s">
        <v>5423</v>
      </c>
      <c r="F1295" s="57" t="s">
        <v>530</v>
      </c>
      <c r="G1295" s="57" t="s">
        <v>282</v>
      </c>
      <c r="H1295" s="57" t="s">
        <v>4861</v>
      </c>
      <c r="I1295" s="57" t="n">
        <v>287</v>
      </c>
      <c r="J1295" s="57" t="n">
        <v>287</v>
      </c>
      <c r="K1295" s="57" t="s">
        <v>5418</v>
      </c>
      <c r="L1295" s="57" t="s">
        <v>5485</v>
      </c>
      <c r="M1295" s="58" t="n">
        <v>4.0623893840694</v>
      </c>
    </row>
    <row r="1296" customFormat="false" ht="15" hidden="false" customHeight="true" outlineLevel="0" collapsed="false">
      <c r="B1296" s="57" t="s">
        <v>4721</v>
      </c>
      <c r="C1296" s="57" t="s">
        <v>337</v>
      </c>
      <c r="D1296" s="57" t="s">
        <v>4840</v>
      </c>
      <c r="E1296" s="57" t="s">
        <v>5432</v>
      </c>
      <c r="F1296" s="57" t="s">
        <v>5412</v>
      </c>
      <c r="G1296" s="57" t="s">
        <v>5413</v>
      </c>
      <c r="H1296" s="57" t="s">
        <v>5028</v>
      </c>
      <c r="I1296" s="57" t="n">
        <v>1417</v>
      </c>
      <c r="J1296" s="57" t="n">
        <v>1417</v>
      </c>
      <c r="K1296" s="57" t="s">
        <v>4838</v>
      </c>
      <c r="L1296" s="57" t="s">
        <v>5444</v>
      </c>
      <c r="M1296" s="58" t="n">
        <v>4.32841091516273</v>
      </c>
    </row>
    <row r="1297" customFormat="false" ht="15" hidden="false" customHeight="true" outlineLevel="0" collapsed="false">
      <c r="B1297" s="57" t="s">
        <v>4721</v>
      </c>
      <c r="C1297" s="57" t="s">
        <v>337</v>
      </c>
      <c r="D1297" s="57" t="s">
        <v>4838</v>
      </c>
      <c r="E1297" s="57" t="s">
        <v>5432</v>
      </c>
      <c r="F1297" s="57" t="s">
        <v>5412</v>
      </c>
      <c r="G1297" s="57" t="s">
        <v>5413</v>
      </c>
      <c r="H1297" s="57" t="s">
        <v>5028</v>
      </c>
      <c r="I1297" s="57" t="n">
        <v>1417</v>
      </c>
      <c r="J1297" s="57" t="n">
        <v>1417</v>
      </c>
      <c r="K1297" s="57" t="s">
        <v>4838</v>
      </c>
      <c r="L1297" s="57" t="s">
        <v>5444</v>
      </c>
      <c r="M1297" s="58" t="n">
        <v>3.9231058465838</v>
      </c>
    </row>
    <row r="1298" customFormat="false" ht="15" hidden="false" customHeight="true" outlineLevel="0" collapsed="false">
      <c r="B1298" s="57" t="s">
        <v>4721</v>
      </c>
      <c r="C1298" s="57" t="s">
        <v>337</v>
      </c>
      <c r="D1298" s="57" t="s">
        <v>4838</v>
      </c>
      <c r="E1298" s="57" t="s">
        <v>5432</v>
      </c>
      <c r="F1298" s="57" t="s">
        <v>5412</v>
      </c>
      <c r="G1298" s="57" t="s">
        <v>5413</v>
      </c>
      <c r="H1298" s="57" t="s">
        <v>5028</v>
      </c>
      <c r="I1298" s="57" t="n">
        <v>1417</v>
      </c>
      <c r="J1298" s="57" t="n">
        <v>1417</v>
      </c>
      <c r="K1298" s="57" t="s">
        <v>4838</v>
      </c>
      <c r="L1298" s="57" t="s">
        <v>5562</v>
      </c>
      <c r="M1298" s="58" t="n">
        <v>4.19736729540079</v>
      </c>
    </row>
    <row r="1299" customFormat="false" ht="15" hidden="false" customHeight="true" outlineLevel="0" collapsed="false">
      <c r="B1299" s="57" t="s">
        <v>4721</v>
      </c>
      <c r="C1299" s="57" t="s">
        <v>337</v>
      </c>
      <c r="D1299" s="57" t="s">
        <v>4866</v>
      </c>
      <c r="E1299" s="57" t="s">
        <v>5432</v>
      </c>
      <c r="F1299" s="57" t="s">
        <v>5412</v>
      </c>
      <c r="G1299" s="57" t="s">
        <v>5413</v>
      </c>
      <c r="H1299" s="57" t="s">
        <v>5028</v>
      </c>
      <c r="I1299" s="57" t="n">
        <v>1424</v>
      </c>
      <c r="J1299" s="57" t="n">
        <v>1424</v>
      </c>
      <c r="K1299" s="57" t="s">
        <v>261</v>
      </c>
      <c r="L1299" s="57" t="s">
        <v>5457</v>
      </c>
      <c r="M1299" s="58" t="n">
        <v>4.43273966238713</v>
      </c>
    </row>
    <row r="1300" customFormat="false" ht="15" hidden="false" customHeight="true" outlineLevel="0" collapsed="false">
      <c r="B1300" s="57" t="s">
        <v>4721</v>
      </c>
      <c r="C1300" s="57" t="s">
        <v>337</v>
      </c>
      <c r="D1300" s="57" t="s">
        <v>5028</v>
      </c>
      <c r="E1300" s="57" t="s">
        <v>5432</v>
      </c>
      <c r="F1300" s="57" t="s">
        <v>5412</v>
      </c>
      <c r="G1300" s="57" t="s">
        <v>5413</v>
      </c>
      <c r="H1300" s="57" t="s">
        <v>5028</v>
      </c>
      <c r="I1300" s="57" t="n">
        <v>1417</v>
      </c>
      <c r="J1300" s="57" t="n">
        <v>1417</v>
      </c>
      <c r="K1300" s="57" t="s">
        <v>4838</v>
      </c>
      <c r="L1300" s="57" t="s">
        <v>5444</v>
      </c>
      <c r="M1300" s="58" t="n">
        <v>4.16060471751405</v>
      </c>
    </row>
    <row r="1301" customFormat="false" ht="15" hidden="false" customHeight="true" outlineLevel="0" collapsed="false">
      <c r="B1301" s="57" t="s">
        <v>4721</v>
      </c>
      <c r="C1301" s="57" t="s">
        <v>337</v>
      </c>
      <c r="D1301" s="57" t="s">
        <v>5028</v>
      </c>
      <c r="E1301" s="57" t="s">
        <v>5432</v>
      </c>
      <c r="F1301" s="57" t="s">
        <v>5412</v>
      </c>
      <c r="G1301" s="57" t="s">
        <v>5413</v>
      </c>
      <c r="H1301" s="57" t="s">
        <v>5028</v>
      </c>
      <c r="I1301" s="57" t="n">
        <v>1417</v>
      </c>
      <c r="J1301" s="57" t="n">
        <v>1417</v>
      </c>
      <c r="K1301" s="57" t="s">
        <v>4838</v>
      </c>
      <c r="L1301" s="57" t="s">
        <v>5597</v>
      </c>
      <c r="M1301" s="58" t="n">
        <v>4.43166223301145</v>
      </c>
    </row>
    <row r="1302" customFormat="false" ht="15" hidden="false" customHeight="true" outlineLevel="0" collapsed="false">
      <c r="B1302" s="57" t="s">
        <v>4721</v>
      </c>
      <c r="C1302" s="57" t="s">
        <v>337</v>
      </c>
      <c r="D1302" s="57" t="s">
        <v>5028</v>
      </c>
      <c r="E1302" s="57" t="s">
        <v>5432</v>
      </c>
      <c r="F1302" s="57" t="s">
        <v>5412</v>
      </c>
      <c r="G1302" s="57" t="s">
        <v>5413</v>
      </c>
      <c r="H1302" s="57" t="s">
        <v>5028</v>
      </c>
      <c r="I1302" s="57" t="n">
        <v>1417</v>
      </c>
      <c r="J1302" s="57" t="n">
        <v>1417</v>
      </c>
      <c r="K1302" s="57" t="s">
        <v>4838</v>
      </c>
      <c r="L1302" s="57" t="s">
        <v>5422</v>
      </c>
      <c r="M1302" s="58" t="n">
        <v>3.60863182761836</v>
      </c>
    </row>
    <row r="1303" customFormat="false" ht="15" hidden="false" customHeight="true" outlineLevel="0" collapsed="false">
      <c r="B1303" s="57" t="s">
        <v>4721</v>
      </c>
      <c r="C1303" s="57" t="s">
        <v>337</v>
      </c>
      <c r="D1303" s="57" t="s">
        <v>5028</v>
      </c>
      <c r="E1303" s="57" t="s">
        <v>5432</v>
      </c>
      <c r="F1303" s="57" t="s">
        <v>5412</v>
      </c>
      <c r="G1303" s="57" t="s">
        <v>5413</v>
      </c>
      <c r="H1303" s="57" t="s">
        <v>5028</v>
      </c>
      <c r="I1303" s="57" t="n">
        <v>1417</v>
      </c>
      <c r="J1303" s="57" t="n">
        <v>1417</v>
      </c>
      <c r="K1303" s="57" t="s">
        <v>4838</v>
      </c>
      <c r="L1303" s="57" t="s">
        <v>5562</v>
      </c>
      <c r="M1303" s="58" t="n">
        <v>3.94385394235133</v>
      </c>
    </row>
    <row r="1304" customFormat="false" ht="15" hidden="false" customHeight="true" outlineLevel="0" collapsed="false">
      <c r="B1304" s="57" t="s">
        <v>4721</v>
      </c>
      <c r="C1304" s="57" t="s">
        <v>309</v>
      </c>
      <c r="D1304" s="57" t="s">
        <v>4795</v>
      </c>
      <c r="E1304" s="57" t="s">
        <v>5418</v>
      </c>
      <c r="F1304" s="57" t="s">
        <v>5455</v>
      </c>
      <c r="G1304" s="57" t="s">
        <v>5413</v>
      </c>
      <c r="H1304" s="57" t="s">
        <v>4590</v>
      </c>
      <c r="I1304" s="57" t="n">
        <v>4219</v>
      </c>
      <c r="J1304" s="57" t="n">
        <v>4219</v>
      </c>
      <c r="K1304" s="57" t="s">
        <v>252</v>
      </c>
      <c r="L1304" s="57" t="s">
        <v>281</v>
      </c>
      <c r="M1304" s="58" t="n">
        <v>3.44308557333388</v>
      </c>
    </row>
    <row r="1305" customFormat="false" ht="15" hidden="false" customHeight="true" outlineLevel="0" collapsed="false">
      <c r="B1305" s="57" t="s">
        <v>4721</v>
      </c>
      <c r="C1305" s="57" t="s">
        <v>309</v>
      </c>
      <c r="D1305" s="57" t="s">
        <v>4795</v>
      </c>
      <c r="E1305" s="57" t="s">
        <v>5418</v>
      </c>
      <c r="F1305" s="57" t="s">
        <v>5455</v>
      </c>
      <c r="G1305" s="57" t="s">
        <v>5413</v>
      </c>
      <c r="H1305" s="57" t="s">
        <v>4590</v>
      </c>
      <c r="I1305" s="57" t="n">
        <v>4219</v>
      </c>
      <c r="J1305" s="57" t="n">
        <v>4219</v>
      </c>
      <c r="K1305" s="57" t="s">
        <v>252</v>
      </c>
      <c r="L1305" s="57" t="s">
        <v>5414</v>
      </c>
      <c r="M1305" s="58" t="n">
        <v>3.28571878440624</v>
      </c>
    </row>
    <row r="1306" customFormat="false" ht="15" hidden="false" customHeight="true" outlineLevel="0" collapsed="false">
      <c r="B1306" s="57" t="s">
        <v>4721</v>
      </c>
      <c r="C1306" s="57" t="s">
        <v>309</v>
      </c>
      <c r="D1306" s="57" t="s">
        <v>4795</v>
      </c>
      <c r="E1306" s="57" t="s">
        <v>5418</v>
      </c>
      <c r="F1306" s="57" t="s">
        <v>5455</v>
      </c>
      <c r="G1306" s="57" t="s">
        <v>5413</v>
      </c>
      <c r="H1306" s="57" t="s">
        <v>4590</v>
      </c>
      <c r="I1306" s="57" t="n">
        <v>4219</v>
      </c>
      <c r="J1306" s="57" t="n">
        <v>4219</v>
      </c>
      <c r="K1306" s="57" t="s">
        <v>252</v>
      </c>
      <c r="L1306" s="57" t="s">
        <v>5438</v>
      </c>
      <c r="M1306" s="58" t="n">
        <v>3.41020613790425</v>
      </c>
    </row>
    <row r="1307" customFormat="false" ht="15" hidden="false" customHeight="true" outlineLevel="0" collapsed="false">
      <c r="B1307" s="57" t="s">
        <v>4721</v>
      </c>
      <c r="C1307" s="57" t="s">
        <v>309</v>
      </c>
      <c r="D1307" s="57" t="s">
        <v>4795</v>
      </c>
      <c r="E1307" s="57" t="s">
        <v>5418</v>
      </c>
      <c r="F1307" s="57" t="s">
        <v>5455</v>
      </c>
      <c r="G1307" s="57" t="s">
        <v>5413</v>
      </c>
      <c r="H1307" s="57" t="s">
        <v>4590</v>
      </c>
      <c r="I1307" s="57" t="n">
        <v>4219</v>
      </c>
      <c r="J1307" s="57" t="n">
        <v>4219</v>
      </c>
      <c r="K1307" s="57" t="s">
        <v>252</v>
      </c>
      <c r="L1307" s="57" t="s">
        <v>5419</v>
      </c>
      <c r="M1307" s="58" t="n">
        <v>3.22362312335048</v>
      </c>
    </row>
    <row r="1308" customFormat="false" ht="15" hidden="false" customHeight="true" outlineLevel="0" collapsed="false">
      <c r="B1308" s="57" t="s">
        <v>4721</v>
      </c>
      <c r="C1308" s="57" t="s">
        <v>309</v>
      </c>
      <c r="D1308" s="57" t="s">
        <v>4795</v>
      </c>
      <c r="E1308" s="57" t="s">
        <v>5418</v>
      </c>
      <c r="F1308" s="57" t="s">
        <v>5455</v>
      </c>
      <c r="G1308" s="57" t="s">
        <v>5413</v>
      </c>
      <c r="H1308" s="57" t="s">
        <v>4590</v>
      </c>
      <c r="I1308" s="57" t="n">
        <v>4219</v>
      </c>
      <c r="J1308" s="57" t="n">
        <v>4219</v>
      </c>
      <c r="K1308" s="57" t="s">
        <v>252</v>
      </c>
      <c r="L1308" s="57" t="s">
        <v>5456</v>
      </c>
      <c r="M1308" s="58" t="n">
        <v>4.1811053313448</v>
      </c>
    </row>
    <row r="1309" customFormat="false" ht="15" hidden="false" customHeight="true" outlineLevel="0" collapsed="false">
      <c r="B1309" s="57" t="s">
        <v>4721</v>
      </c>
      <c r="C1309" s="57" t="s">
        <v>309</v>
      </c>
      <c r="D1309" s="57" t="s">
        <v>4795</v>
      </c>
      <c r="E1309" s="57" t="s">
        <v>5418</v>
      </c>
      <c r="F1309" s="57" t="s">
        <v>5455</v>
      </c>
      <c r="G1309" s="57" t="s">
        <v>5413</v>
      </c>
      <c r="H1309" s="57" t="s">
        <v>4590</v>
      </c>
      <c r="I1309" s="57" t="n">
        <v>4220</v>
      </c>
      <c r="J1309" s="57" t="n">
        <v>4220</v>
      </c>
      <c r="K1309" s="57" t="s">
        <v>252</v>
      </c>
      <c r="L1309" s="57" t="s">
        <v>5438</v>
      </c>
      <c r="M1309" s="58" t="n">
        <v>3.66390456324941</v>
      </c>
    </row>
    <row r="1310" customFormat="false" ht="15" hidden="false" customHeight="true" outlineLevel="0" collapsed="false">
      <c r="B1310" s="57" t="s">
        <v>4721</v>
      </c>
      <c r="C1310" s="57" t="s">
        <v>309</v>
      </c>
      <c r="D1310" s="57" t="s">
        <v>4840</v>
      </c>
      <c r="E1310" s="57" t="s">
        <v>5418</v>
      </c>
      <c r="F1310" s="57" t="s">
        <v>5455</v>
      </c>
      <c r="G1310" s="57" t="s">
        <v>5413</v>
      </c>
      <c r="H1310" s="57" t="s">
        <v>4590</v>
      </c>
      <c r="I1310" s="57" t="n">
        <v>4220</v>
      </c>
      <c r="J1310" s="57" t="n">
        <v>4220</v>
      </c>
      <c r="K1310" s="57" t="s">
        <v>252</v>
      </c>
      <c r="L1310" s="57" t="s">
        <v>5438</v>
      </c>
      <c r="M1310" s="58" t="n">
        <v>4.01052454455772</v>
      </c>
    </row>
    <row r="1311" customFormat="false" ht="15" hidden="false" customHeight="true" outlineLevel="0" collapsed="false">
      <c r="B1311" s="57" t="s">
        <v>4721</v>
      </c>
      <c r="C1311" s="57" t="s">
        <v>309</v>
      </c>
      <c r="D1311" s="57" t="s">
        <v>5028</v>
      </c>
      <c r="E1311" s="57" t="s">
        <v>5418</v>
      </c>
      <c r="F1311" s="57" t="s">
        <v>5455</v>
      </c>
      <c r="G1311" s="57" t="s">
        <v>5413</v>
      </c>
      <c r="H1311" s="57" t="s">
        <v>4590</v>
      </c>
      <c r="I1311" s="57" t="n">
        <v>4220</v>
      </c>
      <c r="J1311" s="57" t="n">
        <v>4220</v>
      </c>
      <c r="K1311" s="57" t="s">
        <v>252</v>
      </c>
      <c r="L1311" s="57" t="s">
        <v>281</v>
      </c>
      <c r="M1311" s="58" t="n">
        <v>4.25411695478628</v>
      </c>
    </row>
    <row r="1312" customFormat="false" ht="15" hidden="false" customHeight="true" outlineLevel="0" collapsed="false">
      <c r="B1312" s="57" t="s">
        <v>4721</v>
      </c>
      <c r="C1312" s="57" t="s">
        <v>309</v>
      </c>
      <c r="D1312" s="57" t="s">
        <v>5028</v>
      </c>
      <c r="E1312" s="57" t="s">
        <v>5418</v>
      </c>
      <c r="F1312" s="57" t="s">
        <v>5455</v>
      </c>
      <c r="G1312" s="57" t="s">
        <v>5413</v>
      </c>
      <c r="H1312" s="57" t="s">
        <v>4590</v>
      </c>
      <c r="I1312" s="57" t="n">
        <v>4220</v>
      </c>
      <c r="J1312" s="57" t="n">
        <v>4220</v>
      </c>
      <c r="K1312" s="57" t="s">
        <v>252</v>
      </c>
      <c r="L1312" s="57" t="s">
        <v>5414</v>
      </c>
      <c r="M1312" s="58" t="n">
        <v>4.39908009258756</v>
      </c>
    </row>
    <row r="1313" customFormat="false" ht="15" hidden="false" customHeight="true" outlineLevel="0" collapsed="false">
      <c r="B1313" s="57" t="s">
        <v>4721</v>
      </c>
      <c r="C1313" s="57" t="s">
        <v>309</v>
      </c>
      <c r="D1313" s="57" t="s">
        <v>5028</v>
      </c>
      <c r="E1313" s="57" t="s">
        <v>5418</v>
      </c>
      <c r="F1313" s="57" t="s">
        <v>5455</v>
      </c>
      <c r="G1313" s="57" t="s">
        <v>5413</v>
      </c>
      <c r="H1313" s="57" t="s">
        <v>4590</v>
      </c>
      <c r="I1313" s="57" t="n">
        <v>4220</v>
      </c>
      <c r="J1313" s="57" t="n">
        <v>4220</v>
      </c>
      <c r="K1313" s="57" t="s">
        <v>252</v>
      </c>
      <c r="L1313" s="57" t="s">
        <v>5438</v>
      </c>
      <c r="M1313" s="58" t="n">
        <v>3.15964844857779</v>
      </c>
    </row>
    <row r="1314" customFormat="false" ht="15" hidden="false" customHeight="true" outlineLevel="0" collapsed="false">
      <c r="B1314" s="57" t="s">
        <v>4721</v>
      </c>
      <c r="C1314" s="57" t="s">
        <v>309</v>
      </c>
      <c r="D1314" s="57" t="s">
        <v>5485</v>
      </c>
      <c r="E1314" s="57" t="s">
        <v>5418</v>
      </c>
      <c r="F1314" s="57" t="s">
        <v>5455</v>
      </c>
      <c r="G1314" s="57" t="s">
        <v>5413</v>
      </c>
      <c r="H1314" s="57" t="s">
        <v>4590</v>
      </c>
      <c r="I1314" s="57" t="n">
        <v>4203</v>
      </c>
      <c r="J1314" s="57" t="n">
        <v>4203</v>
      </c>
      <c r="K1314" s="57" t="s">
        <v>252</v>
      </c>
      <c r="L1314" s="57" t="s">
        <v>5441</v>
      </c>
      <c r="M1314" s="58" t="n">
        <v>4.43363068623221</v>
      </c>
    </row>
    <row r="1315" customFormat="false" ht="15" hidden="false" customHeight="true" outlineLevel="0" collapsed="false">
      <c r="B1315" s="57" t="s">
        <v>4721</v>
      </c>
      <c r="C1315" s="57" t="s">
        <v>309</v>
      </c>
      <c r="D1315" s="57" t="s">
        <v>5485</v>
      </c>
      <c r="E1315" s="57" t="s">
        <v>5418</v>
      </c>
      <c r="F1315" s="57" t="s">
        <v>5455</v>
      </c>
      <c r="G1315" s="57" t="s">
        <v>5413</v>
      </c>
      <c r="H1315" s="57" t="s">
        <v>4590</v>
      </c>
      <c r="I1315" s="57" t="n">
        <v>4203</v>
      </c>
      <c r="J1315" s="57" t="n">
        <v>4203</v>
      </c>
      <c r="K1315" s="57" t="s">
        <v>252</v>
      </c>
      <c r="L1315" s="57" t="s">
        <v>5442</v>
      </c>
      <c r="M1315" s="58" t="n">
        <v>4.47767622741977</v>
      </c>
    </row>
    <row r="1316" customFormat="false" ht="15" hidden="false" customHeight="true" outlineLevel="0" collapsed="false">
      <c r="B1316" s="57" t="s">
        <v>4721</v>
      </c>
      <c r="C1316" s="57" t="s">
        <v>309</v>
      </c>
      <c r="D1316" s="57" t="s">
        <v>5485</v>
      </c>
      <c r="E1316" s="57" t="s">
        <v>5418</v>
      </c>
      <c r="F1316" s="57" t="s">
        <v>5455</v>
      </c>
      <c r="G1316" s="57" t="s">
        <v>5413</v>
      </c>
      <c r="H1316" s="57" t="s">
        <v>4590</v>
      </c>
      <c r="I1316" s="57" t="n">
        <v>4203</v>
      </c>
      <c r="J1316" s="57" t="n">
        <v>4203</v>
      </c>
      <c r="K1316" s="57" t="s">
        <v>252</v>
      </c>
      <c r="L1316" s="57" t="s">
        <v>5422</v>
      </c>
      <c r="M1316" s="58" t="n">
        <v>3.89602001157592</v>
      </c>
    </row>
    <row r="1317" customFormat="false" ht="15" hidden="false" customHeight="true" outlineLevel="0" collapsed="false">
      <c r="B1317" s="57" t="s">
        <v>4721</v>
      </c>
      <c r="C1317" s="57" t="s">
        <v>309</v>
      </c>
      <c r="D1317" s="57" t="s">
        <v>5485</v>
      </c>
      <c r="E1317" s="57" t="s">
        <v>5418</v>
      </c>
      <c r="F1317" s="57" t="s">
        <v>5455</v>
      </c>
      <c r="G1317" s="57" t="s">
        <v>5413</v>
      </c>
      <c r="H1317" s="57" t="s">
        <v>4590</v>
      </c>
      <c r="I1317" s="57" t="n">
        <v>4220</v>
      </c>
      <c r="J1317" s="57" t="n">
        <v>4220</v>
      </c>
      <c r="K1317" s="57" t="s">
        <v>252</v>
      </c>
      <c r="L1317" s="57" t="s">
        <v>5438</v>
      </c>
      <c r="M1317" s="58" t="n">
        <v>4.21068040133659</v>
      </c>
    </row>
    <row r="1318" customFormat="false" ht="15" hidden="false" customHeight="true" outlineLevel="0" collapsed="false">
      <c r="B1318" s="57" t="s">
        <v>4721</v>
      </c>
      <c r="C1318" s="57" t="s">
        <v>309</v>
      </c>
      <c r="D1318" s="57" t="s">
        <v>5426</v>
      </c>
      <c r="E1318" s="57" t="s">
        <v>5418</v>
      </c>
      <c r="F1318" s="57" t="s">
        <v>5455</v>
      </c>
      <c r="G1318" s="57" t="s">
        <v>5413</v>
      </c>
      <c r="H1318" s="57" t="s">
        <v>4590</v>
      </c>
      <c r="I1318" s="57" t="n">
        <v>4220</v>
      </c>
      <c r="J1318" s="57" t="n">
        <v>4220</v>
      </c>
      <c r="K1318" s="57" t="s">
        <v>252</v>
      </c>
      <c r="L1318" s="57" t="s">
        <v>5438</v>
      </c>
      <c r="M1318" s="58" t="n">
        <v>3.24181491273021</v>
      </c>
    </row>
    <row r="1319" customFormat="false" ht="15" hidden="false" customHeight="true" outlineLevel="0" collapsed="false">
      <c r="B1319" s="57" t="s">
        <v>4716</v>
      </c>
      <c r="C1319" s="57" t="s">
        <v>309</v>
      </c>
      <c r="D1319" s="57" t="s">
        <v>4795</v>
      </c>
      <c r="E1319" s="57" t="s">
        <v>5418</v>
      </c>
      <c r="F1319" s="57" t="s">
        <v>5455</v>
      </c>
      <c r="G1319" s="57" t="s">
        <v>5413</v>
      </c>
      <c r="H1319" s="57" t="s">
        <v>252</v>
      </c>
      <c r="I1319" s="57" t="n">
        <v>4219</v>
      </c>
      <c r="J1319" s="57" t="n">
        <v>4219</v>
      </c>
      <c r="K1319" s="57" t="s">
        <v>252</v>
      </c>
      <c r="L1319" s="57" t="s">
        <v>5419</v>
      </c>
      <c r="M1319" s="58" t="n">
        <v>4.32750794337804</v>
      </c>
    </row>
    <row r="1320" customFormat="false" ht="15" hidden="false" customHeight="true" outlineLevel="0" collapsed="false">
      <c r="B1320" s="57" t="s">
        <v>4716</v>
      </c>
      <c r="C1320" s="57" t="s">
        <v>309</v>
      </c>
      <c r="D1320" s="57" t="s">
        <v>4795</v>
      </c>
      <c r="E1320" s="57" t="s">
        <v>5418</v>
      </c>
      <c r="F1320" s="57" t="s">
        <v>5455</v>
      </c>
      <c r="G1320" s="57" t="s">
        <v>5413</v>
      </c>
      <c r="H1320" s="57" t="s">
        <v>252</v>
      </c>
      <c r="I1320" s="57" t="n">
        <v>4219</v>
      </c>
      <c r="J1320" s="57" t="n">
        <v>4219</v>
      </c>
      <c r="K1320" s="57" t="s">
        <v>252</v>
      </c>
      <c r="L1320" s="57" t="s">
        <v>5442</v>
      </c>
      <c r="M1320" s="58" t="n">
        <v>4.27307781347359</v>
      </c>
    </row>
    <row r="1321" customFormat="false" ht="15" hidden="false" customHeight="true" outlineLevel="0" collapsed="false">
      <c r="B1321" s="57" t="s">
        <v>4716</v>
      </c>
      <c r="C1321" s="57" t="s">
        <v>309</v>
      </c>
      <c r="D1321" s="57" t="s">
        <v>4795</v>
      </c>
      <c r="E1321" s="57" t="s">
        <v>5418</v>
      </c>
      <c r="F1321" s="57" t="s">
        <v>5455</v>
      </c>
      <c r="G1321" s="57" t="s">
        <v>5413</v>
      </c>
      <c r="H1321" s="57" t="s">
        <v>252</v>
      </c>
      <c r="I1321" s="57" t="n">
        <v>4220</v>
      </c>
      <c r="J1321" s="57" t="n">
        <v>4220</v>
      </c>
      <c r="K1321" s="57" t="s">
        <v>252</v>
      </c>
      <c r="L1321" s="57" t="s">
        <v>281</v>
      </c>
      <c r="M1321" s="58" t="n">
        <v>3.41862677108807</v>
      </c>
    </row>
    <row r="1322" customFormat="false" ht="15" hidden="false" customHeight="true" outlineLevel="0" collapsed="false">
      <c r="B1322" s="57" t="s">
        <v>4716</v>
      </c>
      <c r="C1322" s="57" t="s">
        <v>309</v>
      </c>
      <c r="D1322" s="57" t="s">
        <v>4795</v>
      </c>
      <c r="E1322" s="57" t="s">
        <v>5418</v>
      </c>
      <c r="F1322" s="57" t="s">
        <v>5455</v>
      </c>
      <c r="G1322" s="57" t="s">
        <v>5413</v>
      </c>
      <c r="H1322" s="57" t="s">
        <v>252</v>
      </c>
      <c r="I1322" s="57" t="n">
        <v>4220</v>
      </c>
      <c r="J1322" s="57" t="n">
        <v>4220</v>
      </c>
      <c r="K1322" s="57" t="s">
        <v>252</v>
      </c>
      <c r="L1322" s="57" t="s">
        <v>5414</v>
      </c>
      <c r="M1322" s="58" t="n">
        <v>3.70594589814804</v>
      </c>
    </row>
    <row r="1323" customFormat="false" ht="15" hidden="false" customHeight="true" outlineLevel="0" collapsed="false">
      <c r="B1323" s="57" t="s">
        <v>4716</v>
      </c>
      <c r="C1323" s="57" t="s">
        <v>309</v>
      </c>
      <c r="D1323" s="57" t="s">
        <v>4795</v>
      </c>
      <c r="E1323" s="57" t="s">
        <v>5418</v>
      </c>
      <c r="F1323" s="57" t="s">
        <v>5455</v>
      </c>
      <c r="G1323" s="57" t="s">
        <v>5413</v>
      </c>
      <c r="H1323" s="57" t="s">
        <v>252</v>
      </c>
      <c r="I1323" s="57" t="n">
        <v>4220</v>
      </c>
      <c r="J1323" s="57" t="n">
        <v>4220</v>
      </c>
      <c r="K1323" s="57" t="s">
        <v>252</v>
      </c>
      <c r="L1323" s="57" t="s">
        <v>5438</v>
      </c>
      <c r="M1323" s="58" t="n">
        <v>2.31454984824264</v>
      </c>
    </row>
    <row r="1324" customFormat="false" ht="15" hidden="false" customHeight="true" outlineLevel="0" collapsed="false">
      <c r="B1324" s="57" t="s">
        <v>4716</v>
      </c>
      <c r="C1324" s="57" t="s">
        <v>309</v>
      </c>
      <c r="D1324" s="57" t="s">
        <v>4840</v>
      </c>
      <c r="E1324" s="57" t="s">
        <v>5418</v>
      </c>
      <c r="F1324" s="57" t="s">
        <v>5455</v>
      </c>
      <c r="G1324" s="57" t="s">
        <v>5413</v>
      </c>
      <c r="H1324" s="57" t="s">
        <v>252</v>
      </c>
      <c r="I1324" s="57" t="n">
        <v>4219</v>
      </c>
      <c r="J1324" s="57" t="n">
        <v>4219</v>
      </c>
      <c r="K1324" s="57" t="s">
        <v>252</v>
      </c>
      <c r="L1324" s="57" t="s">
        <v>281</v>
      </c>
      <c r="M1324" s="58" t="n">
        <v>4.30643773901354</v>
      </c>
    </row>
    <row r="1325" customFormat="false" ht="15" hidden="false" customHeight="true" outlineLevel="0" collapsed="false">
      <c r="B1325" s="57" t="s">
        <v>4716</v>
      </c>
      <c r="C1325" s="57" t="s">
        <v>309</v>
      </c>
      <c r="D1325" s="57" t="s">
        <v>4840</v>
      </c>
      <c r="E1325" s="57" t="s">
        <v>5418</v>
      </c>
      <c r="F1325" s="57" t="s">
        <v>5455</v>
      </c>
      <c r="G1325" s="57" t="s">
        <v>5413</v>
      </c>
      <c r="H1325" s="57" t="s">
        <v>252</v>
      </c>
      <c r="I1325" s="57" t="n">
        <v>4219</v>
      </c>
      <c r="J1325" s="57" t="n">
        <v>4219</v>
      </c>
      <c r="K1325" s="57" t="s">
        <v>252</v>
      </c>
      <c r="L1325" s="57" t="s">
        <v>5414</v>
      </c>
      <c r="M1325" s="58" t="n">
        <v>4.33704346300566</v>
      </c>
    </row>
    <row r="1326" customFormat="false" ht="15" hidden="false" customHeight="true" outlineLevel="0" collapsed="false">
      <c r="B1326" s="57" t="s">
        <v>4716</v>
      </c>
      <c r="C1326" s="57" t="s">
        <v>309</v>
      </c>
      <c r="D1326" s="57" t="s">
        <v>4840</v>
      </c>
      <c r="E1326" s="57" t="s">
        <v>5418</v>
      </c>
      <c r="F1326" s="57" t="s">
        <v>5455</v>
      </c>
      <c r="G1326" s="57" t="s">
        <v>5413</v>
      </c>
      <c r="H1326" s="57" t="s">
        <v>252</v>
      </c>
      <c r="I1326" s="57" t="n">
        <v>4219</v>
      </c>
      <c r="J1326" s="57" t="n">
        <v>4219</v>
      </c>
      <c r="K1326" s="57" t="s">
        <v>252</v>
      </c>
      <c r="L1326" s="57" t="s">
        <v>5438</v>
      </c>
      <c r="M1326" s="58" t="n">
        <v>4.08856771987454</v>
      </c>
    </row>
    <row r="1327" customFormat="false" ht="15" hidden="false" customHeight="true" outlineLevel="0" collapsed="false">
      <c r="B1327" s="57" t="s">
        <v>4716</v>
      </c>
      <c r="C1327" s="57" t="s">
        <v>309</v>
      </c>
      <c r="D1327" s="57" t="s">
        <v>4840</v>
      </c>
      <c r="E1327" s="57" t="s">
        <v>5418</v>
      </c>
      <c r="F1327" s="57" t="s">
        <v>5455</v>
      </c>
      <c r="G1327" s="57" t="s">
        <v>5413</v>
      </c>
      <c r="H1327" s="57" t="s">
        <v>252</v>
      </c>
      <c r="I1327" s="57" t="n">
        <v>4219</v>
      </c>
      <c r="J1327" s="57" t="n">
        <v>4219</v>
      </c>
      <c r="K1327" s="57" t="s">
        <v>252</v>
      </c>
      <c r="L1327" s="57" t="s">
        <v>5419</v>
      </c>
      <c r="M1327" s="58" t="n">
        <v>3.91795890739043</v>
      </c>
    </row>
    <row r="1328" customFormat="false" ht="15" hidden="false" customHeight="true" outlineLevel="0" collapsed="false">
      <c r="B1328" s="57" t="s">
        <v>4716</v>
      </c>
      <c r="C1328" s="57" t="s">
        <v>309</v>
      </c>
      <c r="D1328" s="57" t="s">
        <v>4840</v>
      </c>
      <c r="E1328" s="57" t="s">
        <v>5418</v>
      </c>
      <c r="F1328" s="57" t="s">
        <v>5455</v>
      </c>
      <c r="G1328" s="57" t="s">
        <v>5413</v>
      </c>
      <c r="H1328" s="57" t="s">
        <v>252</v>
      </c>
      <c r="I1328" s="57" t="n">
        <v>4220</v>
      </c>
      <c r="J1328" s="57" t="n">
        <v>4220</v>
      </c>
      <c r="K1328" s="57" t="s">
        <v>252</v>
      </c>
      <c r="L1328" s="57" t="s">
        <v>281</v>
      </c>
      <c r="M1328" s="58" t="n">
        <v>4.48846811284206</v>
      </c>
    </row>
    <row r="1329" customFormat="false" ht="15" hidden="false" customHeight="true" outlineLevel="0" collapsed="false">
      <c r="B1329" s="57" t="s">
        <v>4716</v>
      </c>
      <c r="C1329" s="57" t="s">
        <v>309</v>
      </c>
      <c r="D1329" s="57" t="s">
        <v>4840</v>
      </c>
      <c r="E1329" s="57" t="s">
        <v>5418</v>
      </c>
      <c r="F1329" s="57" t="s">
        <v>5455</v>
      </c>
      <c r="G1329" s="57" t="s">
        <v>5413</v>
      </c>
      <c r="H1329" s="57" t="s">
        <v>252</v>
      </c>
      <c r="I1329" s="57" t="n">
        <v>4220</v>
      </c>
      <c r="J1329" s="57" t="n">
        <v>4220</v>
      </c>
      <c r="K1329" s="57" t="s">
        <v>252</v>
      </c>
      <c r="L1329" s="57" t="s">
        <v>5438</v>
      </c>
      <c r="M1329" s="58" t="n">
        <v>3.46978010830657</v>
      </c>
    </row>
    <row r="1330" customFormat="false" ht="15" hidden="false" customHeight="true" outlineLevel="0" collapsed="false">
      <c r="B1330" s="57" t="s">
        <v>4716</v>
      </c>
      <c r="C1330" s="57" t="s">
        <v>309</v>
      </c>
      <c r="D1330" s="57" t="s">
        <v>5028</v>
      </c>
      <c r="E1330" s="57" t="s">
        <v>5418</v>
      </c>
      <c r="F1330" s="57" t="s">
        <v>5455</v>
      </c>
      <c r="G1330" s="57" t="s">
        <v>5413</v>
      </c>
      <c r="H1330" s="57" t="s">
        <v>252</v>
      </c>
      <c r="I1330" s="57" t="n">
        <v>4219</v>
      </c>
      <c r="J1330" s="57" t="n">
        <v>4219</v>
      </c>
      <c r="K1330" s="57" t="s">
        <v>252</v>
      </c>
      <c r="L1330" s="57" t="s">
        <v>5414</v>
      </c>
      <c r="M1330" s="58" t="n">
        <v>4.25684589807993</v>
      </c>
    </row>
    <row r="1331" customFormat="false" ht="15" hidden="false" customHeight="true" outlineLevel="0" collapsed="false">
      <c r="B1331" s="57" t="s">
        <v>4716</v>
      </c>
      <c r="C1331" s="57" t="s">
        <v>309</v>
      </c>
      <c r="D1331" s="57" t="s">
        <v>5028</v>
      </c>
      <c r="E1331" s="57" t="s">
        <v>5418</v>
      </c>
      <c r="F1331" s="57" t="s">
        <v>5455</v>
      </c>
      <c r="G1331" s="57" t="s">
        <v>5413</v>
      </c>
      <c r="H1331" s="57" t="s">
        <v>252</v>
      </c>
      <c r="I1331" s="57" t="n">
        <v>4219</v>
      </c>
      <c r="J1331" s="57" t="n">
        <v>4219</v>
      </c>
      <c r="K1331" s="57" t="s">
        <v>252</v>
      </c>
      <c r="L1331" s="57" t="s">
        <v>5419</v>
      </c>
      <c r="M1331" s="58" t="n">
        <v>4.34670369360506</v>
      </c>
    </row>
    <row r="1332" customFormat="false" ht="15" hidden="false" customHeight="true" outlineLevel="0" collapsed="false">
      <c r="B1332" s="57" t="s">
        <v>4716</v>
      </c>
      <c r="C1332" s="57" t="s">
        <v>309</v>
      </c>
      <c r="D1332" s="57" t="s">
        <v>5028</v>
      </c>
      <c r="E1332" s="57" t="s">
        <v>5418</v>
      </c>
      <c r="F1332" s="57" t="s">
        <v>5455</v>
      </c>
      <c r="G1332" s="57" t="s">
        <v>5413</v>
      </c>
      <c r="H1332" s="57" t="s">
        <v>252</v>
      </c>
      <c r="I1332" s="57" t="n">
        <v>4220</v>
      </c>
      <c r="J1332" s="57" t="n">
        <v>4220</v>
      </c>
      <c r="K1332" s="57" t="s">
        <v>252</v>
      </c>
      <c r="L1332" s="57" t="s">
        <v>5438</v>
      </c>
      <c r="M1332" s="58" t="n">
        <v>4.2663662524448</v>
      </c>
    </row>
    <row r="1333" customFormat="false" ht="15" hidden="false" customHeight="true" outlineLevel="0" collapsed="false">
      <c r="B1333" s="57" t="s">
        <v>4716</v>
      </c>
      <c r="C1333" s="57" t="s">
        <v>309</v>
      </c>
      <c r="D1333" s="57" t="s">
        <v>5426</v>
      </c>
      <c r="E1333" s="57" t="s">
        <v>5418</v>
      </c>
      <c r="F1333" s="57" t="s">
        <v>5455</v>
      </c>
      <c r="G1333" s="57" t="s">
        <v>5413</v>
      </c>
      <c r="H1333" s="57" t="s">
        <v>252</v>
      </c>
      <c r="I1333" s="57" t="n">
        <v>4219</v>
      </c>
      <c r="J1333" s="57" t="n">
        <v>4219</v>
      </c>
      <c r="K1333" s="57" t="s">
        <v>252</v>
      </c>
      <c r="L1333" s="57" t="s">
        <v>281</v>
      </c>
      <c r="M1333" s="58" t="n">
        <v>4.47904387118501</v>
      </c>
    </row>
    <row r="1334" customFormat="false" ht="15" hidden="false" customHeight="true" outlineLevel="0" collapsed="false">
      <c r="B1334" s="57" t="s">
        <v>4716</v>
      </c>
      <c r="C1334" s="57" t="s">
        <v>309</v>
      </c>
      <c r="D1334" s="57" t="s">
        <v>5426</v>
      </c>
      <c r="E1334" s="57" t="s">
        <v>5418</v>
      </c>
      <c r="F1334" s="57" t="s">
        <v>5455</v>
      </c>
      <c r="G1334" s="57" t="s">
        <v>5413</v>
      </c>
      <c r="H1334" s="57" t="s">
        <v>252</v>
      </c>
      <c r="I1334" s="57" t="n">
        <v>4219</v>
      </c>
      <c r="J1334" s="57" t="n">
        <v>4219</v>
      </c>
      <c r="K1334" s="57" t="s">
        <v>252</v>
      </c>
      <c r="L1334" s="57" t="s">
        <v>5414</v>
      </c>
      <c r="M1334" s="58" t="n">
        <v>4.00831959803608</v>
      </c>
    </row>
    <row r="1335" customFormat="false" ht="15" hidden="false" customHeight="true" outlineLevel="0" collapsed="false">
      <c r="B1335" s="57" t="s">
        <v>4716</v>
      </c>
      <c r="C1335" s="57" t="s">
        <v>309</v>
      </c>
      <c r="D1335" s="57" t="s">
        <v>5426</v>
      </c>
      <c r="E1335" s="57" t="s">
        <v>5418</v>
      </c>
      <c r="F1335" s="57" t="s">
        <v>5455</v>
      </c>
      <c r="G1335" s="57" t="s">
        <v>5413</v>
      </c>
      <c r="H1335" s="57" t="s">
        <v>252</v>
      </c>
      <c r="I1335" s="57" t="n">
        <v>4219</v>
      </c>
      <c r="J1335" s="57" t="n">
        <v>4219</v>
      </c>
      <c r="K1335" s="57" t="s">
        <v>252</v>
      </c>
      <c r="L1335" s="57" t="s">
        <v>5419</v>
      </c>
      <c r="M1335" s="58" t="n">
        <v>3.78638297059345</v>
      </c>
    </row>
    <row r="1336" customFormat="false" ht="15" hidden="false" customHeight="true" outlineLevel="0" collapsed="false">
      <c r="B1336" s="57" t="s">
        <v>4716</v>
      </c>
      <c r="C1336" s="57" t="s">
        <v>309</v>
      </c>
      <c r="D1336" s="57" t="s">
        <v>5426</v>
      </c>
      <c r="E1336" s="57" t="s">
        <v>5418</v>
      </c>
      <c r="F1336" s="57" t="s">
        <v>5455</v>
      </c>
      <c r="G1336" s="57" t="s">
        <v>5413</v>
      </c>
      <c r="H1336" s="57" t="s">
        <v>252</v>
      </c>
      <c r="I1336" s="57" t="n">
        <v>4219</v>
      </c>
      <c r="J1336" s="57" t="n">
        <v>4219</v>
      </c>
      <c r="K1336" s="57" t="s">
        <v>252</v>
      </c>
      <c r="L1336" s="57" t="s">
        <v>5456</v>
      </c>
      <c r="M1336" s="58" t="n">
        <v>3.862048290739</v>
      </c>
    </row>
    <row r="1337" customFormat="false" ht="15" hidden="false" customHeight="true" outlineLevel="0" collapsed="false">
      <c r="B1337" s="57" t="s">
        <v>4716</v>
      </c>
      <c r="C1337" s="57" t="s">
        <v>309</v>
      </c>
      <c r="D1337" s="57" t="s">
        <v>5426</v>
      </c>
      <c r="E1337" s="57" t="s">
        <v>5418</v>
      </c>
      <c r="F1337" s="57" t="s">
        <v>5455</v>
      </c>
      <c r="G1337" s="57" t="s">
        <v>5413</v>
      </c>
      <c r="H1337" s="57" t="s">
        <v>252</v>
      </c>
      <c r="I1337" s="57" t="n">
        <v>4219</v>
      </c>
      <c r="J1337" s="57" t="n">
        <v>4219</v>
      </c>
      <c r="K1337" s="57" t="s">
        <v>252</v>
      </c>
      <c r="L1337" s="57" t="s">
        <v>5442</v>
      </c>
      <c r="M1337" s="58" t="n">
        <v>4.14112967679112</v>
      </c>
    </row>
    <row r="1338" customFormat="false" ht="15" hidden="false" customHeight="true" outlineLevel="0" collapsed="false">
      <c r="B1338" s="57" t="s">
        <v>4716</v>
      </c>
      <c r="C1338" s="57" t="s">
        <v>309</v>
      </c>
      <c r="D1338" s="57" t="s">
        <v>5426</v>
      </c>
      <c r="E1338" s="57" t="s">
        <v>5418</v>
      </c>
      <c r="F1338" s="57" t="s">
        <v>5455</v>
      </c>
      <c r="G1338" s="57" t="s">
        <v>5413</v>
      </c>
      <c r="H1338" s="57" t="s">
        <v>252</v>
      </c>
      <c r="I1338" s="57" t="n">
        <v>4220</v>
      </c>
      <c r="J1338" s="57" t="n">
        <v>4220</v>
      </c>
      <c r="K1338" s="57" t="s">
        <v>252</v>
      </c>
      <c r="L1338" s="57" t="s">
        <v>281</v>
      </c>
      <c r="M1338" s="58" t="n">
        <v>4.12568539760364</v>
      </c>
    </row>
    <row r="1339" customFormat="false" ht="15" hidden="false" customHeight="true" outlineLevel="0" collapsed="false">
      <c r="B1339" s="57" t="s">
        <v>4716</v>
      </c>
      <c r="C1339" s="57" t="s">
        <v>309</v>
      </c>
      <c r="D1339" s="57" t="s">
        <v>5426</v>
      </c>
      <c r="E1339" s="57" t="s">
        <v>5418</v>
      </c>
      <c r="F1339" s="57" t="s">
        <v>5455</v>
      </c>
      <c r="G1339" s="57" t="s">
        <v>5413</v>
      </c>
      <c r="H1339" s="57" t="s">
        <v>252</v>
      </c>
      <c r="I1339" s="57" t="n">
        <v>4220</v>
      </c>
      <c r="J1339" s="57" t="n">
        <v>4220</v>
      </c>
      <c r="K1339" s="57" t="s">
        <v>252</v>
      </c>
      <c r="L1339" s="57" t="s">
        <v>5414</v>
      </c>
      <c r="M1339" s="58" t="n">
        <v>3.85317816873294</v>
      </c>
    </row>
    <row r="1340" customFormat="false" ht="15" hidden="false" customHeight="true" outlineLevel="0" collapsed="false">
      <c r="B1340" s="57" t="s">
        <v>4716</v>
      </c>
      <c r="C1340" s="57" t="s">
        <v>309</v>
      </c>
      <c r="D1340" s="57" t="s">
        <v>5426</v>
      </c>
      <c r="E1340" s="57" t="s">
        <v>5418</v>
      </c>
      <c r="F1340" s="57" t="s">
        <v>5455</v>
      </c>
      <c r="G1340" s="57" t="s">
        <v>5413</v>
      </c>
      <c r="H1340" s="57" t="s">
        <v>252</v>
      </c>
      <c r="I1340" s="57" t="n">
        <v>4220</v>
      </c>
      <c r="J1340" s="57" t="n">
        <v>4220</v>
      </c>
      <c r="K1340" s="57" t="s">
        <v>252</v>
      </c>
      <c r="L1340" s="57" t="s">
        <v>5438</v>
      </c>
      <c r="M1340" s="58" t="n">
        <v>3.93907044872264</v>
      </c>
    </row>
    <row r="1341" customFormat="false" ht="15" hidden="false" customHeight="true" outlineLevel="0" collapsed="false">
      <c r="B1341" s="57" t="s">
        <v>4716</v>
      </c>
      <c r="C1341" s="57" t="s">
        <v>357</v>
      </c>
      <c r="D1341" s="57" t="s">
        <v>4795</v>
      </c>
      <c r="E1341" s="57" t="s">
        <v>5417</v>
      </c>
      <c r="F1341" s="57" t="s">
        <v>5455</v>
      </c>
      <c r="G1341" s="57" t="s">
        <v>5413</v>
      </c>
      <c r="H1341" s="57" t="s">
        <v>252</v>
      </c>
      <c r="I1341" s="57" t="n">
        <v>2614</v>
      </c>
      <c r="J1341" s="57" t="n">
        <v>2614</v>
      </c>
      <c r="K1341" s="57" t="s">
        <v>4838</v>
      </c>
      <c r="L1341" s="57" t="s">
        <v>5414</v>
      </c>
      <c r="M1341" s="58" t="n">
        <v>4.2429672400338</v>
      </c>
    </row>
    <row r="1342" customFormat="false" ht="15" hidden="false" customHeight="true" outlineLevel="0" collapsed="false">
      <c r="B1342" s="57" t="s">
        <v>4716</v>
      </c>
      <c r="C1342" s="57" t="s">
        <v>357</v>
      </c>
      <c r="D1342" s="57" t="s">
        <v>4840</v>
      </c>
      <c r="E1342" s="57" t="s">
        <v>5417</v>
      </c>
      <c r="F1342" s="57" t="s">
        <v>5455</v>
      </c>
      <c r="G1342" s="57" t="s">
        <v>5413</v>
      </c>
      <c r="H1342" s="57" t="s">
        <v>252</v>
      </c>
      <c r="I1342" s="57" t="n">
        <v>2613</v>
      </c>
      <c r="J1342" s="57" t="n">
        <v>2613</v>
      </c>
      <c r="K1342" s="57" t="s">
        <v>4838</v>
      </c>
      <c r="L1342" s="57" t="s">
        <v>5442</v>
      </c>
      <c r="M1342" s="58" t="n">
        <v>4.41255628859282</v>
      </c>
    </row>
    <row r="1343" customFormat="false" ht="15" hidden="false" customHeight="true" outlineLevel="0" collapsed="false">
      <c r="B1343" s="57" t="s">
        <v>4716</v>
      </c>
      <c r="C1343" s="57" t="s">
        <v>357</v>
      </c>
      <c r="D1343" s="57" t="s">
        <v>5028</v>
      </c>
      <c r="E1343" s="57" t="s">
        <v>5417</v>
      </c>
      <c r="F1343" s="57" t="s">
        <v>5455</v>
      </c>
      <c r="G1343" s="57" t="s">
        <v>5413</v>
      </c>
      <c r="H1343" s="57" t="s">
        <v>252</v>
      </c>
      <c r="I1343" s="57" t="n">
        <v>2613</v>
      </c>
      <c r="J1343" s="57" t="n">
        <v>2613</v>
      </c>
      <c r="K1343" s="57" t="s">
        <v>4838</v>
      </c>
      <c r="L1343" s="57" t="s">
        <v>5442</v>
      </c>
      <c r="M1343" s="58" t="n">
        <v>4.08684169010741</v>
      </c>
    </row>
    <row r="1344" customFormat="false" ht="15" hidden="false" customHeight="true" outlineLevel="0" collapsed="false">
      <c r="B1344" s="57" t="s">
        <v>4716</v>
      </c>
      <c r="C1344" s="57" t="s">
        <v>357</v>
      </c>
      <c r="D1344" s="57" t="s">
        <v>5028</v>
      </c>
      <c r="E1344" s="57" t="s">
        <v>5417</v>
      </c>
      <c r="F1344" s="57" t="s">
        <v>5455</v>
      </c>
      <c r="G1344" s="57" t="s">
        <v>5413</v>
      </c>
      <c r="H1344" s="57" t="s">
        <v>252</v>
      </c>
      <c r="I1344" s="57" t="n">
        <v>2807</v>
      </c>
      <c r="J1344" s="57" t="n">
        <v>2807</v>
      </c>
      <c r="K1344" s="57" t="s">
        <v>252</v>
      </c>
      <c r="L1344" s="57" t="s">
        <v>5441</v>
      </c>
      <c r="M1344" s="58" t="n">
        <v>4.39306954190347</v>
      </c>
    </row>
    <row r="1345" customFormat="false" ht="15" hidden="false" customHeight="true" outlineLevel="0" collapsed="false">
      <c r="B1345" s="57" t="s">
        <v>4716</v>
      </c>
      <c r="C1345" s="57" t="s">
        <v>357</v>
      </c>
      <c r="D1345" s="57" t="s">
        <v>5028</v>
      </c>
      <c r="E1345" s="57" t="s">
        <v>5417</v>
      </c>
      <c r="F1345" s="57" t="s">
        <v>5455</v>
      </c>
      <c r="G1345" s="57" t="s">
        <v>5413</v>
      </c>
      <c r="H1345" s="57" t="s">
        <v>252</v>
      </c>
      <c r="I1345" s="57" t="n">
        <v>2807</v>
      </c>
      <c r="J1345" s="57" t="n">
        <v>2807</v>
      </c>
      <c r="K1345" s="57" t="s">
        <v>252</v>
      </c>
      <c r="L1345" s="57" t="s">
        <v>5444</v>
      </c>
      <c r="M1345" s="58" t="n">
        <v>3.95203314763426</v>
      </c>
    </row>
    <row r="1346" customFormat="false" ht="15" hidden="false" customHeight="true" outlineLevel="0" collapsed="false">
      <c r="B1346" s="57" t="s">
        <v>4716</v>
      </c>
      <c r="C1346" s="57" t="s">
        <v>357</v>
      </c>
      <c r="D1346" s="57" t="s">
        <v>5480</v>
      </c>
      <c r="E1346" s="57" t="s">
        <v>5417</v>
      </c>
      <c r="F1346" s="57" t="s">
        <v>5455</v>
      </c>
      <c r="G1346" s="57" t="s">
        <v>5413</v>
      </c>
      <c r="H1346" s="57" t="s">
        <v>252</v>
      </c>
      <c r="I1346" s="57" t="n">
        <v>2395</v>
      </c>
      <c r="J1346" s="57" t="n">
        <v>2395</v>
      </c>
      <c r="K1346" s="57" t="s">
        <v>252</v>
      </c>
      <c r="L1346" s="57" t="s">
        <v>5034</v>
      </c>
      <c r="M1346" s="58" t="n">
        <v>4.24340311542516</v>
      </c>
    </row>
    <row r="1347" customFormat="false" ht="15" hidden="false" customHeight="true" outlineLevel="0" collapsed="false">
      <c r="B1347" s="57" t="s">
        <v>4716</v>
      </c>
      <c r="C1347" s="57" t="s">
        <v>357</v>
      </c>
      <c r="D1347" s="57" t="s">
        <v>5480</v>
      </c>
      <c r="E1347" s="57" t="s">
        <v>5417</v>
      </c>
      <c r="F1347" s="57" t="s">
        <v>5455</v>
      </c>
      <c r="G1347" s="57" t="s">
        <v>5413</v>
      </c>
      <c r="H1347" s="57" t="s">
        <v>252</v>
      </c>
      <c r="I1347" s="57" t="n">
        <v>2395</v>
      </c>
      <c r="J1347" s="57" t="n">
        <v>2395</v>
      </c>
      <c r="K1347" s="57" t="s">
        <v>252</v>
      </c>
      <c r="L1347" s="57" t="s">
        <v>5463</v>
      </c>
      <c r="M1347" s="58" t="n">
        <v>4.30464597847488</v>
      </c>
    </row>
    <row r="1348" customFormat="false" ht="15" hidden="false" customHeight="true" outlineLevel="0" collapsed="false">
      <c r="B1348" s="57" t="s">
        <v>4716</v>
      </c>
      <c r="C1348" s="57" t="s">
        <v>357</v>
      </c>
      <c r="D1348" s="57" t="s">
        <v>5480</v>
      </c>
      <c r="E1348" s="57" t="s">
        <v>5417</v>
      </c>
      <c r="F1348" s="57" t="s">
        <v>5455</v>
      </c>
      <c r="G1348" s="57" t="s">
        <v>5413</v>
      </c>
      <c r="H1348" s="57" t="s">
        <v>252</v>
      </c>
      <c r="I1348" s="57" t="n">
        <v>2395</v>
      </c>
      <c r="J1348" s="57" t="n">
        <v>2395</v>
      </c>
      <c r="K1348" s="57" t="s">
        <v>252</v>
      </c>
      <c r="L1348" s="57" t="s">
        <v>5499</v>
      </c>
      <c r="M1348" s="58" t="n">
        <v>3.27962924733878</v>
      </c>
    </row>
    <row r="1349" customFormat="false" ht="15" hidden="false" customHeight="true" outlineLevel="0" collapsed="false">
      <c r="B1349" s="57" t="s">
        <v>4716</v>
      </c>
      <c r="C1349" s="57" t="s">
        <v>357</v>
      </c>
      <c r="D1349" s="57" t="s">
        <v>5480</v>
      </c>
      <c r="E1349" s="57" t="s">
        <v>5417</v>
      </c>
      <c r="F1349" s="57" t="s">
        <v>5455</v>
      </c>
      <c r="G1349" s="57" t="s">
        <v>5413</v>
      </c>
      <c r="H1349" s="57" t="s">
        <v>252</v>
      </c>
      <c r="I1349" s="57" t="n">
        <v>2395</v>
      </c>
      <c r="J1349" s="57" t="n">
        <v>2395</v>
      </c>
      <c r="K1349" s="57" t="s">
        <v>252</v>
      </c>
      <c r="L1349" s="57" t="s">
        <v>5009</v>
      </c>
      <c r="M1349" s="58" t="n">
        <v>3.93770758182982</v>
      </c>
    </row>
    <row r="1350" customFormat="false" ht="15" hidden="false" customHeight="true" outlineLevel="0" collapsed="false">
      <c r="B1350" s="57" t="s">
        <v>4716</v>
      </c>
      <c r="C1350" s="57" t="s">
        <v>357</v>
      </c>
      <c r="D1350" s="57" t="s">
        <v>5480</v>
      </c>
      <c r="E1350" s="57" t="s">
        <v>5417</v>
      </c>
      <c r="F1350" s="57" t="s">
        <v>5455</v>
      </c>
      <c r="G1350" s="57" t="s">
        <v>5413</v>
      </c>
      <c r="H1350" s="57" t="s">
        <v>252</v>
      </c>
      <c r="I1350" s="57" t="n">
        <v>2807</v>
      </c>
      <c r="J1350" s="57" t="n">
        <v>2807</v>
      </c>
      <c r="K1350" s="57" t="s">
        <v>252</v>
      </c>
      <c r="L1350" s="57" t="s">
        <v>5441</v>
      </c>
      <c r="M1350" s="58" t="n">
        <v>4.24442846564764</v>
      </c>
    </row>
    <row r="1351" customFormat="false" ht="15" hidden="false" customHeight="true" outlineLevel="0" collapsed="false">
      <c r="B1351" s="57" t="s">
        <v>4716</v>
      </c>
      <c r="C1351" s="57" t="s">
        <v>357</v>
      </c>
      <c r="D1351" s="57" t="s">
        <v>5480</v>
      </c>
      <c r="E1351" s="57" t="s">
        <v>5417</v>
      </c>
      <c r="F1351" s="57" t="s">
        <v>5455</v>
      </c>
      <c r="G1351" s="57" t="s">
        <v>5413</v>
      </c>
      <c r="H1351" s="57" t="s">
        <v>252</v>
      </c>
      <c r="I1351" s="57" t="n">
        <v>2807</v>
      </c>
      <c r="J1351" s="57" t="n">
        <v>2807</v>
      </c>
      <c r="K1351" s="57" t="s">
        <v>252</v>
      </c>
      <c r="L1351" s="57" t="s">
        <v>5444</v>
      </c>
      <c r="M1351" s="58" t="n">
        <v>3.33395215922484</v>
      </c>
    </row>
    <row r="1352" customFormat="false" ht="15" hidden="false" customHeight="true" outlineLevel="0" collapsed="false">
      <c r="B1352" s="57" t="s">
        <v>4716</v>
      </c>
      <c r="C1352" s="57" t="s">
        <v>357</v>
      </c>
      <c r="D1352" s="57" t="s">
        <v>5480</v>
      </c>
      <c r="E1352" s="57" t="s">
        <v>5417</v>
      </c>
      <c r="F1352" s="57" t="s">
        <v>5455</v>
      </c>
      <c r="G1352" s="57" t="s">
        <v>5413</v>
      </c>
      <c r="H1352" s="57" t="s">
        <v>252</v>
      </c>
      <c r="I1352" s="57" t="n">
        <v>2807</v>
      </c>
      <c r="J1352" s="57" t="n">
        <v>2807</v>
      </c>
      <c r="K1352" s="57" t="s">
        <v>252</v>
      </c>
      <c r="L1352" s="57" t="s">
        <v>5562</v>
      </c>
      <c r="M1352" s="58" t="n">
        <v>4.04666986545728</v>
      </c>
    </row>
    <row r="1353" customFormat="false" ht="15" hidden="false" customHeight="true" outlineLevel="0" collapsed="false">
      <c r="B1353" s="57" t="s">
        <v>4716</v>
      </c>
      <c r="C1353" s="57" t="s">
        <v>357</v>
      </c>
      <c r="D1353" s="57" t="s">
        <v>5426</v>
      </c>
      <c r="E1353" s="57" t="s">
        <v>5417</v>
      </c>
      <c r="F1353" s="57" t="s">
        <v>5455</v>
      </c>
      <c r="G1353" s="57" t="s">
        <v>5413</v>
      </c>
      <c r="H1353" s="57" t="s">
        <v>252</v>
      </c>
      <c r="I1353" s="57" t="n">
        <v>2613</v>
      </c>
      <c r="J1353" s="57" t="n">
        <v>2613</v>
      </c>
      <c r="K1353" s="57" t="s">
        <v>4838</v>
      </c>
      <c r="L1353" s="57" t="s">
        <v>5441</v>
      </c>
      <c r="M1353" s="58" t="n">
        <v>4.06358339400093</v>
      </c>
    </row>
    <row r="1354" customFormat="false" ht="15" hidden="false" customHeight="true" outlineLevel="0" collapsed="false">
      <c r="B1354" s="57" t="s">
        <v>4716</v>
      </c>
      <c r="C1354" s="57" t="s">
        <v>357</v>
      </c>
      <c r="D1354" s="57" t="s">
        <v>5426</v>
      </c>
      <c r="E1354" s="57" t="s">
        <v>5417</v>
      </c>
      <c r="F1354" s="57" t="s">
        <v>5455</v>
      </c>
      <c r="G1354" s="57" t="s">
        <v>5413</v>
      </c>
      <c r="H1354" s="57" t="s">
        <v>252</v>
      </c>
      <c r="I1354" s="57" t="n">
        <v>2613</v>
      </c>
      <c r="J1354" s="57" t="n">
        <v>2613</v>
      </c>
      <c r="K1354" s="57" t="s">
        <v>4838</v>
      </c>
      <c r="L1354" s="57" t="s">
        <v>5596</v>
      </c>
      <c r="M1354" s="58" t="n">
        <v>4.4682744991775</v>
      </c>
    </row>
    <row r="1355" customFormat="false" ht="15" hidden="false" customHeight="true" outlineLevel="0" collapsed="false">
      <c r="B1355" s="57" t="s">
        <v>4716</v>
      </c>
      <c r="C1355" s="57" t="s">
        <v>357</v>
      </c>
      <c r="D1355" s="57" t="s">
        <v>5426</v>
      </c>
      <c r="E1355" s="57" t="s">
        <v>5417</v>
      </c>
      <c r="F1355" s="57" t="s">
        <v>5455</v>
      </c>
      <c r="G1355" s="57" t="s">
        <v>5413</v>
      </c>
      <c r="H1355" s="57" t="s">
        <v>252</v>
      </c>
      <c r="I1355" s="57" t="n">
        <v>2613</v>
      </c>
      <c r="J1355" s="57" t="n">
        <v>2613</v>
      </c>
      <c r="K1355" s="57" t="s">
        <v>4838</v>
      </c>
      <c r="L1355" s="57" t="s">
        <v>5442</v>
      </c>
      <c r="M1355" s="58" t="n">
        <v>3.99449496181933</v>
      </c>
    </row>
    <row r="1356" customFormat="false" ht="15" hidden="false" customHeight="true" outlineLevel="0" collapsed="false">
      <c r="B1356" s="57" t="s">
        <v>4716</v>
      </c>
      <c r="C1356" s="57" t="s">
        <v>357</v>
      </c>
      <c r="D1356" s="57" t="s">
        <v>5426</v>
      </c>
      <c r="E1356" s="57" t="s">
        <v>5417</v>
      </c>
      <c r="F1356" s="57" t="s">
        <v>5455</v>
      </c>
      <c r="G1356" s="57" t="s">
        <v>5413</v>
      </c>
      <c r="H1356" s="57" t="s">
        <v>252</v>
      </c>
      <c r="I1356" s="57" t="n">
        <v>2613</v>
      </c>
      <c r="J1356" s="57" t="n">
        <v>2613</v>
      </c>
      <c r="K1356" s="57" t="s">
        <v>4838</v>
      </c>
      <c r="L1356" s="57" t="s">
        <v>5422</v>
      </c>
      <c r="M1356" s="58" t="n">
        <v>3.760685575796</v>
      </c>
    </row>
    <row r="1357" customFormat="false" ht="15" hidden="false" customHeight="true" outlineLevel="0" collapsed="false">
      <c r="B1357" s="57" t="s">
        <v>4716</v>
      </c>
      <c r="C1357" s="57" t="s">
        <v>357</v>
      </c>
      <c r="D1357" s="57" t="s">
        <v>5426</v>
      </c>
      <c r="E1357" s="57" t="s">
        <v>5417</v>
      </c>
      <c r="F1357" s="57" t="s">
        <v>5455</v>
      </c>
      <c r="G1357" s="57" t="s">
        <v>5413</v>
      </c>
      <c r="H1357" s="57" t="s">
        <v>252</v>
      </c>
      <c r="I1357" s="57" t="n">
        <v>2807</v>
      </c>
      <c r="J1357" s="57" t="n">
        <v>2807</v>
      </c>
      <c r="K1357" s="57" t="s">
        <v>252</v>
      </c>
      <c r="L1357" s="57" t="s">
        <v>5456</v>
      </c>
      <c r="M1357" s="58" t="n">
        <v>4.42485276591209</v>
      </c>
    </row>
    <row r="1358" customFormat="false" ht="15" hidden="false" customHeight="true" outlineLevel="0" collapsed="false">
      <c r="B1358" s="57" t="s">
        <v>4716</v>
      </c>
      <c r="C1358" s="57" t="s">
        <v>357</v>
      </c>
      <c r="D1358" s="57" t="s">
        <v>5426</v>
      </c>
      <c r="E1358" s="57" t="s">
        <v>5417</v>
      </c>
      <c r="F1358" s="57" t="s">
        <v>5455</v>
      </c>
      <c r="G1358" s="57" t="s">
        <v>5413</v>
      </c>
      <c r="H1358" s="57" t="s">
        <v>252</v>
      </c>
      <c r="I1358" s="57" t="n">
        <v>2807</v>
      </c>
      <c r="J1358" s="57" t="n">
        <v>2807</v>
      </c>
      <c r="K1358" s="57" t="s">
        <v>252</v>
      </c>
      <c r="L1358" s="57" t="s">
        <v>5441</v>
      </c>
      <c r="M1358" s="58" t="n">
        <v>4.32647812891733</v>
      </c>
    </row>
    <row r="1359" customFormat="false" ht="15" hidden="false" customHeight="true" outlineLevel="0" collapsed="false">
      <c r="B1359" s="57" t="s">
        <v>4716</v>
      </c>
      <c r="C1359" s="57" t="s">
        <v>357</v>
      </c>
      <c r="D1359" s="57" t="s">
        <v>5426</v>
      </c>
      <c r="E1359" s="57" t="s">
        <v>5417</v>
      </c>
      <c r="F1359" s="57" t="s">
        <v>5455</v>
      </c>
      <c r="G1359" s="57" t="s">
        <v>5413</v>
      </c>
      <c r="H1359" s="57" t="s">
        <v>252</v>
      </c>
      <c r="I1359" s="57" t="n">
        <v>2807</v>
      </c>
      <c r="J1359" s="57" t="n">
        <v>2807</v>
      </c>
      <c r="K1359" s="57" t="s">
        <v>252</v>
      </c>
      <c r="L1359" s="57" t="s">
        <v>5444</v>
      </c>
      <c r="M1359" s="58" t="n">
        <v>4.19329619750381</v>
      </c>
    </row>
    <row r="1360" customFormat="false" ht="15" hidden="false" customHeight="true" outlineLevel="0" collapsed="false">
      <c r="B1360" s="57" t="s">
        <v>4716</v>
      </c>
      <c r="C1360" s="57" t="s">
        <v>410</v>
      </c>
      <c r="D1360" s="57" t="s">
        <v>4838</v>
      </c>
      <c r="E1360" s="57" t="s">
        <v>5440</v>
      </c>
      <c r="F1360" s="57" t="s">
        <v>341</v>
      </c>
      <c r="G1360" s="57" t="s">
        <v>282</v>
      </c>
      <c r="H1360" s="57" t="s">
        <v>334</v>
      </c>
      <c r="I1360" s="57" t="n">
        <v>172</v>
      </c>
      <c r="J1360" s="57" t="n">
        <v>172</v>
      </c>
      <c r="K1360" s="57" t="s">
        <v>5430</v>
      </c>
      <c r="L1360" s="57" t="s">
        <v>5016</v>
      </c>
      <c r="M1360" s="58" t="n">
        <v>4.43124835684031</v>
      </c>
    </row>
    <row r="1361" customFormat="false" ht="15" hidden="false" customHeight="true" outlineLevel="0" collapsed="false">
      <c r="B1361" s="57" t="s">
        <v>4716</v>
      </c>
      <c r="C1361" s="57" t="s">
        <v>410</v>
      </c>
      <c r="D1361" s="57" t="s">
        <v>4838</v>
      </c>
      <c r="E1361" s="57" t="s">
        <v>5440</v>
      </c>
      <c r="F1361" s="57" t="s">
        <v>341</v>
      </c>
      <c r="G1361" s="57" t="s">
        <v>282</v>
      </c>
      <c r="H1361" s="57" t="s">
        <v>334</v>
      </c>
      <c r="I1361" s="57" t="n">
        <v>172</v>
      </c>
      <c r="J1361" s="57" t="n">
        <v>172</v>
      </c>
      <c r="K1361" s="57" t="s">
        <v>5430</v>
      </c>
      <c r="L1361" s="57" t="s">
        <v>5513</v>
      </c>
      <c r="M1361" s="58" t="n">
        <v>4.34760715796631</v>
      </c>
    </row>
    <row r="1362" customFormat="false" ht="15" hidden="false" customHeight="true" outlineLevel="0" collapsed="false">
      <c r="B1362" s="57" t="s">
        <v>4716</v>
      </c>
      <c r="C1362" s="57" t="s">
        <v>410</v>
      </c>
      <c r="D1362" s="57" t="s">
        <v>4866</v>
      </c>
      <c r="E1362" s="57" t="s">
        <v>5440</v>
      </c>
      <c r="F1362" s="57" t="s">
        <v>341</v>
      </c>
      <c r="G1362" s="57" t="s">
        <v>282</v>
      </c>
      <c r="H1362" s="57" t="s">
        <v>334</v>
      </c>
      <c r="I1362" s="57" t="n">
        <v>176</v>
      </c>
      <c r="J1362" s="57" t="n">
        <v>176</v>
      </c>
      <c r="K1362" s="57" t="s">
        <v>5459</v>
      </c>
      <c r="L1362" s="57" t="s">
        <v>5028</v>
      </c>
      <c r="M1362" s="58" t="n">
        <v>3.93415886816994</v>
      </c>
    </row>
    <row r="1363" customFormat="false" ht="15" hidden="false" customHeight="true" outlineLevel="0" collapsed="false">
      <c r="B1363" s="57" t="s">
        <v>4716</v>
      </c>
      <c r="C1363" s="57" t="s">
        <v>410</v>
      </c>
      <c r="D1363" s="57" t="s">
        <v>4866</v>
      </c>
      <c r="E1363" s="57" t="s">
        <v>5440</v>
      </c>
      <c r="F1363" s="57" t="s">
        <v>341</v>
      </c>
      <c r="G1363" s="57" t="s">
        <v>282</v>
      </c>
      <c r="H1363" s="57" t="s">
        <v>334</v>
      </c>
      <c r="I1363" s="57" t="n">
        <v>176</v>
      </c>
      <c r="J1363" s="57" t="n">
        <v>176</v>
      </c>
      <c r="K1363" s="57" t="s">
        <v>5459</v>
      </c>
      <c r="L1363" s="57" t="s">
        <v>5030</v>
      </c>
      <c r="M1363" s="58" t="n">
        <v>3.87837672228991</v>
      </c>
    </row>
    <row r="1364" customFormat="false" ht="15" hidden="false" customHeight="true" outlineLevel="0" collapsed="false">
      <c r="B1364" s="57" t="s">
        <v>4716</v>
      </c>
      <c r="C1364" s="57" t="s">
        <v>410</v>
      </c>
      <c r="D1364" s="57" t="s">
        <v>4866</v>
      </c>
      <c r="E1364" s="57" t="s">
        <v>5440</v>
      </c>
      <c r="F1364" s="57" t="s">
        <v>341</v>
      </c>
      <c r="G1364" s="57" t="s">
        <v>282</v>
      </c>
      <c r="H1364" s="57" t="s">
        <v>334</v>
      </c>
      <c r="I1364" s="57" t="n">
        <v>176</v>
      </c>
      <c r="J1364" s="57" t="n">
        <v>176</v>
      </c>
      <c r="K1364" s="57" t="s">
        <v>5459</v>
      </c>
      <c r="L1364" s="57" t="s">
        <v>5481</v>
      </c>
      <c r="M1364" s="58" t="n">
        <v>3.64304721352881</v>
      </c>
    </row>
    <row r="1365" customFormat="false" ht="15" hidden="false" customHeight="true" outlineLevel="0" collapsed="false">
      <c r="B1365" s="57" t="s">
        <v>4716</v>
      </c>
      <c r="C1365" s="57" t="s">
        <v>410</v>
      </c>
      <c r="D1365" s="57" t="s">
        <v>4866</v>
      </c>
      <c r="E1365" s="57" t="s">
        <v>5440</v>
      </c>
      <c r="F1365" s="57" t="s">
        <v>341</v>
      </c>
      <c r="G1365" s="57" t="s">
        <v>282</v>
      </c>
      <c r="H1365" s="57" t="s">
        <v>334</v>
      </c>
      <c r="I1365" s="57" t="n">
        <v>176</v>
      </c>
      <c r="J1365" s="57" t="n">
        <v>176</v>
      </c>
      <c r="K1365" s="57" t="s">
        <v>5459</v>
      </c>
      <c r="L1365" s="57" t="s">
        <v>5450</v>
      </c>
      <c r="M1365" s="58" t="n">
        <v>4.3351462489748</v>
      </c>
    </row>
    <row r="1366" customFormat="false" ht="15" hidden="false" customHeight="true" outlineLevel="0" collapsed="false">
      <c r="B1366" s="57" t="s">
        <v>4716</v>
      </c>
      <c r="C1366" s="57" t="s">
        <v>410</v>
      </c>
      <c r="D1366" s="57" t="s">
        <v>5028</v>
      </c>
      <c r="E1366" s="57" t="s">
        <v>5440</v>
      </c>
      <c r="F1366" s="57" t="s">
        <v>341</v>
      </c>
      <c r="G1366" s="57" t="s">
        <v>282</v>
      </c>
      <c r="H1366" s="57" t="s">
        <v>334</v>
      </c>
      <c r="I1366" s="57" t="n">
        <v>172</v>
      </c>
      <c r="J1366" s="57" t="n">
        <v>172</v>
      </c>
      <c r="K1366" s="57" t="s">
        <v>5430</v>
      </c>
      <c r="L1366" s="57" t="s">
        <v>5030</v>
      </c>
      <c r="M1366" s="58" t="n">
        <v>4.03436934352819</v>
      </c>
    </row>
    <row r="1367" customFormat="false" ht="15" hidden="false" customHeight="true" outlineLevel="0" collapsed="false">
      <c r="B1367" s="57" t="s">
        <v>4716</v>
      </c>
      <c r="C1367" s="57" t="s">
        <v>410</v>
      </c>
      <c r="D1367" s="57" t="s">
        <v>5028</v>
      </c>
      <c r="E1367" s="57" t="s">
        <v>5440</v>
      </c>
      <c r="F1367" s="57" t="s">
        <v>341</v>
      </c>
      <c r="G1367" s="57" t="s">
        <v>282</v>
      </c>
      <c r="H1367" s="57" t="s">
        <v>334</v>
      </c>
      <c r="I1367" s="57" t="n">
        <v>172</v>
      </c>
      <c r="J1367" s="57" t="n">
        <v>172</v>
      </c>
      <c r="K1367" s="57" t="s">
        <v>5430</v>
      </c>
      <c r="L1367" s="57" t="s">
        <v>5016</v>
      </c>
      <c r="M1367" s="58" t="n">
        <v>3.47675092579263</v>
      </c>
    </row>
    <row r="1368" customFormat="false" ht="15" hidden="false" customHeight="true" outlineLevel="0" collapsed="false">
      <c r="B1368" s="57" t="s">
        <v>4716</v>
      </c>
      <c r="C1368" s="57" t="s">
        <v>410</v>
      </c>
      <c r="D1368" s="57" t="s">
        <v>5028</v>
      </c>
      <c r="E1368" s="57" t="s">
        <v>5440</v>
      </c>
      <c r="F1368" s="57" t="s">
        <v>341</v>
      </c>
      <c r="G1368" s="57" t="s">
        <v>282</v>
      </c>
      <c r="H1368" s="57" t="s">
        <v>334</v>
      </c>
      <c r="I1368" s="57" t="n">
        <v>172</v>
      </c>
      <c r="J1368" s="57" t="n">
        <v>172</v>
      </c>
      <c r="K1368" s="57" t="s">
        <v>5430</v>
      </c>
      <c r="L1368" s="57" t="s">
        <v>5458</v>
      </c>
      <c r="M1368" s="58" t="n">
        <v>3.30570612728963</v>
      </c>
    </row>
    <row r="1369" customFormat="false" ht="15" hidden="false" customHeight="true" outlineLevel="0" collapsed="false">
      <c r="B1369" s="57" t="s">
        <v>4716</v>
      </c>
      <c r="C1369" s="57" t="s">
        <v>410</v>
      </c>
      <c r="D1369" s="57" t="s">
        <v>5028</v>
      </c>
      <c r="E1369" s="57" t="s">
        <v>5440</v>
      </c>
      <c r="F1369" s="57" t="s">
        <v>341</v>
      </c>
      <c r="G1369" s="57" t="s">
        <v>282</v>
      </c>
      <c r="H1369" s="57" t="s">
        <v>334</v>
      </c>
      <c r="I1369" s="57" t="n">
        <v>172</v>
      </c>
      <c r="J1369" s="57" t="n">
        <v>172</v>
      </c>
      <c r="K1369" s="57" t="s">
        <v>5430</v>
      </c>
      <c r="L1369" s="57" t="s">
        <v>5513</v>
      </c>
      <c r="M1369" s="58" t="n">
        <v>3.85819659944902</v>
      </c>
    </row>
    <row r="1370" customFormat="false" ht="15" hidden="false" customHeight="true" outlineLevel="0" collapsed="false">
      <c r="B1370" s="57" t="s">
        <v>4716</v>
      </c>
      <c r="C1370" s="57" t="s">
        <v>363</v>
      </c>
      <c r="D1370" s="57" t="s">
        <v>4795</v>
      </c>
      <c r="E1370" s="57" t="s">
        <v>5418</v>
      </c>
      <c r="F1370" s="57" t="s">
        <v>5455</v>
      </c>
      <c r="G1370" s="57" t="s">
        <v>5413</v>
      </c>
      <c r="H1370" s="57" t="s">
        <v>252</v>
      </c>
      <c r="I1370" s="57" t="n">
        <v>3642</v>
      </c>
      <c r="J1370" s="57" t="n">
        <v>3642</v>
      </c>
      <c r="K1370" s="57" t="s">
        <v>252</v>
      </c>
      <c r="L1370" s="57" t="s">
        <v>5442</v>
      </c>
      <c r="M1370" s="58" t="n">
        <v>3.88527527982253</v>
      </c>
    </row>
    <row r="1371" customFormat="false" ht="15" hidden="false" customHeight="true" outlineLevel="0" collapsed="false">
      <c r="B1371" s="57" t="s">
        <v>4716</v>
      </c>
      <c r="C1371" s="57" t="s">
        <v>363</v>
      </c>
      <c r="D1371" s="57" t="s">
        <v>4795</v>
      </c>
      <c r="E1371" s="57" t="s">
        <v>5418</v>
      </c>
      <c r="F1371" s="57" t="s">
        <v>5455</v>
      </c>
      <c r="G1371" s="57" t="s">
        <v>5413</v>
      </c>
      <c r="H1371" s="57" t="s">
        <v>252</v>
      </c>
      <c r="I1371" s="57" t="n">
        <v>3642</v>
      </c>
      <c r="J1371" s="57" t="n">
        <v>3642</v>
      </c>
      <c r="K1371" s="57" t="s">
        <v>252</v>
      </c>
      <c r="L1371" s="57" t="s">
        <v>5422</v>
      </c>
      <c r="M1371" s="58" t="n">
        <v>3.95150060103757</v>
      </c>
    </row>
    <row r="1372" customFormat="false" ht="15" hidden="false" customHeight="true" outlineLevel="0" collapsed="false">
      <c r="B1372" s="57" t="s">
        <v>4716</v>
      </c>
      <c r="C1372" s="57" t="s">
        <v>363</v>
      </c>
      <c r="D1372" s="57" t="s">
        <v>4795</v>
      </c>
      <c r="E1372" s="57" t="s">
        <v>5418</v>
      </c>
      <c r="F1372" s="57" t="s">
        <v>5455</v>
      </c>
      <c r="G1372" s="57" t="s">
        <v>5413</v>
      </c>
      <c r="H1372" s="57" t="s">
        <v>252</v>
      </c>
      <c r="I1372" s="57" t="n">
        <v>3642</v>
      </c>
      <c r="J1372" s="57" t="n">
        <v>3642</v>
      </c>
      <c r="K1372" s="57" t="s">
        <v>252</v>
      </c>
      <c r="L1372" s="57" t="s">
        <v>5562</v>
      </c>
      <c r="M1372" s="58" t="n">
        <v>4.143277205305</v>
      </c>
    </row>
    <row r="1373" customFormat="false" ht="15" hidden="false" customHeight="true" outlineLevel="0" collapsed="false">
      <c r="B1373" s="57" t="s">
        <v>4716</v>
      </c>
      <c r="C1373" s="57" t="s">
        <v>363</v>
      </c>
      <c r="D1373" s="57" t="s">
        <v>4795</v>
      </c>
      <c r="E1373" s="57" t="s">
        <v>5418</v>
      </c>
      <c r="F1373" s="57" t="s">
        <v>5455</v>
      </c>
      <c r="G1373" s="57" t="s">
        <v>5413</v>
      </c>
      <c r="H1373" s="57" t="s">
        <v>252</v>
      </c>
      <c r="I1373" s="57" t="n">
        <v>3642</v>
      </c>
      <c r="J1373" s="57" t="n">
        <v>3642</v>
      </c>
      <c r="K1373" s="57" t="s">
        <v>252</v>
      </c>
      <c r="L1373" s="57" t="s">
        <v>5433</v>
      </c>
      <c r="M1373" s="58" t="n">
        <v>3.94107701015852</v>
      </c>
    </row>
    <row r="1374" customFormat="false" ht="15" hidden="false" customHeight="true" outlineLevel="0" collapsed="false">
      <c r="B1374" s="57" t="s">
        <v>4716</v>
      </c>
      <c r="C1374" s="57" t="s">
        <v>363</v>
      </c>
      <c r="D1374" s="57" t="s">
        <v>4795</v>
      </c>
      <c r="E1374" s="57" t="s">
        <v>5418</v>
      </c>
      <c r="F1374" s="57" t="s">
        <v>5455</v>
      </c>
      <c r="G1374" s="57" t="s">
        <v>5413</v>
      </c>
      <c r="H1374" s="57" t="s">
        <v>252</v>
      </c>
      <c r="I1374" s="57" t="n">
        <v>3643</v>
      </c>
      <c r="J1374" s="57" t="n">
        <v>3643</v>
      </c>
      <c r="K1374" s="57" t="s">
        <v>252</v>
      </c>
      <c r="L1374" s="57" t="s">
        <v>5414</v>
      </c>
      <c r="M1374" s="58" t="n">
        <v>4.18335726420779</v>
      </c>
    </row>
    <row r="1375" customFormat="false" ht="15" hidden="false" customHeight="true" outlineLevel="0" collapsed="false">
      <c r="B1375" s="57" t="s">
        <v>4716</v>
      </c>
      <c r="C1375" s="57" t="s">
        <v>363</v>
      </c>
      <c r="D1375" s="57" t="s">
        <v>4840</v>
      </c>
      <c r="E1375" s="57" t="s">
        <v>5418</v>
      </c>
      <c r="F1375" s="57" t="s">
        <v>5455</v>
      </c>
      <c r="G1375" s="57" t="s">
        <v>5413</v>
      </c>
      <c r="H1375" s="57" t="s">
        <v>252</v>
      </c>
      <c r="I1375" s="57" t="n">
        <v>3642</v>
      </c>
      <c r="J1375" s="57" t="n">
        <v>3642</v>
      </c>
      <c r="K1375" s="57" t="s">
        <v>252</v>
      </c>
      <c r="L1375" s="57" t="s">
        <v>5442</v>
      </c>
      <c r="M1375" s="58" t="n">
        <v>4.21054925158225</v>
      </c>
    </row>
    <row r="1376" customFormat="false" ht="15" hidden="false" customHeight="true" outlineLevel="0" collapsed="false">
      <c r="B1376" s="57" t="s">
        <v>4716</v>
      </c>
      <c r="C1376" s="57" t="s">
        <v>363</v>
      </c>
      <c r="D1376" s="57" t="s">
        <v>4840</v>
      </c>
      <c r="E1376" s="57" t="s">
        <v>5418</v>
      </c>
      <c r="F1376" s="57" t="s">
        <v>5455</v>
      </c>
      <c r="G1376" s="57" t="s">
        <v>5413</v>
      </c>
      <c r="H1376" s="57" t="s">
        <v>252</v>
      </c>
      <c r="I1376" s="57" t="n">
        <v>3642</v>
      </c>
      <c r="J1376" s="57" t="n">
        <v>3642</v>
      </c>
      <c r="K1376" s="57" t="s">
        <v>252</v>
      </c>
      <c r="L1376" s="57" t="s">
        <v>5597</v>
      </c>
      <c r="M1376" s="58" t="n">
        <v>4.42491016857968</v>
      </c>
    </row>
    <row r="1377" customFormat="false" ht="15" hidden="false" customHeight="true" outlineLevel="0" collapsed="false">
      <c r="B1377" s="57" t="s">
        <v>4716</v>
      </c>
      <c r="C1377" s="57" t="s">
        <v>363</v>
      </c>
      <c r="D1377" s="57" t="s">
        <v>4840</v>
      </c>
      <c r="E1377" s="57" t="s">
        <v>5418</v>
      </c>
      <c r="F1377" s="57" t="s">
        <v>5455</v>
      </c>
      <c r="G1377" s="57" t="s">
        <v>5413</v>
      </c>
      <c r="H1377" s="57" t="s">
        <v>252</v>
      </c>
      <c r="I1377" s="57" t="n">
        <v>3642</v>
      </c>
      <c r="J1377" s="57" t="n">
        <v>3642</v>
      </c>
      <c r="K1377" s="57" t="s">
        <v>252</v>
      </c>
      <c r="L1377" s="57" t="s">
        <v>5422</v>
      </c>
      <c r="M1377" s="58" t="n">
        <v>3.44558819361805</v>
      </c>
    </row>
    <row r="1378" customFormat="false" ht="15" hidden="false" customHeight="true" outlineLevel="0" collapsed="false">
      <c r="B1378" s="57" t="s">
        <v>4716</v>
      </c>
      <c r="C1378" s="57" t="s">
        <v>363</v>
      </c>
      <c r="D1378" s="57" t="s">
        <v>4840</v>
      </c>
      <c r="E1378" s="57" t="s">
        <v>5418</v>
      </c>
      <c r="F1378" s="57" t="s">
        <v>5455</v>
      </c>
      <c r="G1378" s="57" t="s">
        <v>5413</v>
      </c>
      <c r="H1378" s="57" t="s">
        <v>252</v>
      </c>
      <c r="I1378" s="57" t="n">
        <v>3642</v>
      </c>
      <c r="J1378" s="57" t="n">
        <v>3642</v>
      </c>
      <c r="K1378" s="57" t="s">
        <v>252</v>
      </c>
      <c r="L1378" s="57" t="s">
        <v>5562</v>
      </c>
      <c r="M1378" s="58" t="n">
        <v>4.39309674375604</v>
      </c>
    </row>
    <row r="1379" customFormat="false" ht="15" hidden="false" customHeight="true" outlineLevel="0" collapsed="false">
      <c r="B1379" s="57" t="s">
        <v>4716</v>
      </c>
      <c r="C1379" s="57" t="s">
        <v>363</v>
      </c>
      <c r="D1379" s="57" t="s">
        <v>4840</v>
      </c>
      <c r="E1379" s="57" t="s">
        <v>5418</v>
      </c>
      <c r="F1379" s="57" t="s">
        <v>5455</v>
      </c>
      <c r="G1379" s="57" t="s">
        <v>5413</v>
      </c>
      <c r="H1379" s="57" t="s">
        <v>252</v>
      </c>
      <c r="I1379" s="57" t="n">
        <v>3642</v>
      </c>
      <c r="J1379" s="57" t="n">
        <v>3642</v>
      </c>
      <c r="K1379" s="57" t="s">
        <v>252</v>
      </c>
      <c r="L1379" s="57" t="s">
        <v>5433</v>
      </c>
      <c r="M1379" s="58" t="n">
        <v>4.15542452704895</v>
      </c>
    </row>
    <row r="1380" customFormat="false" ht="15" hidden="false" customHeight="true" outlineLevel="0" collapsed="false">
      <c r="B1380" s="57" t="s">
        <v>4716</v>
      </c>
      <c r="C1380" s="57" t="s">
        <v>363</v>
      </c>
      <c r="D1380" s="57" t="s">
        <v>4838</v>
      </c>
      <c r="E1380" s="57" t="s">
        <v>5418</v>
      </c>
      <c r="F1380" s="57" t="s">
        <v>5455</v>
      </c>
      <c r="G1380" s="57" t="s">
        <v>5413</v>
      </c>
      <c r="H1380" s="57" t="s">
        <v>252</v>
      </c>
      <c r="I1380" s="57" t="n">
        <v>3642</v>
      </c>
      <c r="J1380" s="57" t="n">
        <v>3642</v>
      </c>
      <c r="K1380" s="57" t="s">
        <v>252</v>
      </c>
      <c r="L1380" s="57" t="s">
        <v>5422</v>
      </c>
      <c r="M1380" s="58" t="n">
        <v>3.69601866878402</v>
      </c>
    </row>
    <row r="1381" customFormat="false" ht="15" hidden="false" customHeight="true" outlineLevel="0" collapsed="false">
      <c r="B1381" s="57" t="s">
        <v>4716</v>
      </c>
      <c r="C1381" s="57" t="s">
        <v>363</v>
      </c>
      <c r="D1381" s="57" t="s">
        <v>4838</v>
      </c>
      <c r="E1381" s="57" t="s">
        <v>5418</v>
      </c>
      <c r="F1381" s="57" t="s">
        <v>5455</v>
      </c>
      <c r="G1381" s="57" t="s">
        <v>5413</v>
      </c>
      <c r="H1381" s="57" t="s">
        <v>252</v>
      </c>
      <c r="I1381" s="57" t="n">
        <v>3642</v>
      </c>
      <c r="J1381" s="57" t="n">
        <v>3642</v>
      </c>
      <c r="K1381" s="57" t="s">
        <v>252</v>
      </c>
      <c r="L1381" s="57" t="s">
        <v>5562</v>
      </c>
      <c r="M1381" s="58" t="n">
        <v>4.45201920481032</v>
      </c>
    </row>
    <row r="1382" customFormat="false" ht="15" hidden="false" customHeight="true" outlineLevel="0" collapsed="false">
      <c r="B1382" s="57" t="s">
        <v>4716</v>
      </c>
      <c r="C1382" s="57" t="s">
        <v>363</v>
      </c>
      <c r="D1382" s="57" t="s">
        <v>4838</v>
      </c>
      <c r="E1382" s="57" t="s">
        <v>5418</v>
      </c>
      <c r="F1382" s="57" t="s">
        <v>5455</v>
      </c>
      <c r="G1382" s="57" t="s">
        <v>5413</v>
      </c>
      <c r="H1382" s="57" t="s">
        <v>252</v>
      </c>
      <c r="I1382" s="57" t="n">
        <v>3642</v>
      </c>
      <c r="J1382" s="57" t="n">
        <v>3642</v>
      </c>
      <c r="K1382" s="57" t="s">
        <v>252</v>
      </c>
      <c r="L1382" s="57" t="s">
        <v>5009</v>
      </c>
      <c r="M1382" s="58" t="n">
        <v>3.83858346268516</v>
      </c>
    </row>
    <row r="1383" customFormat="false" ht="15" hidden="false" customHeight="true" outlineLevel="0" collapsed="false">
      <c r="B1383" s="57" t="s">
        <v>4716</v>
      </c>
      <c r="C1383" s="57" t="s">
        <v>363</v>
      </c>
      <c r="D1383" s="57" t="s">
        <v>4838</v>
      </c>
      <c r="E1383" s="57" t="s">
        <v>5418</v>
      </c>
      <c r="F1383" s="57" t="s">
        <v>5455</v>
      </c>
      <c r="G1383" s="57" t="s">
        <v>5413</v>
      </c>
      <c r="H1383" s="57" t="s">
        <v>252</v>
      </c>
      <c r="I1383" s="57" t="n">
        <v>3642</v>
      </c>
      <c r="J1383" s="57" t="n">
        <v>3642</v>
      </c>
      <c r="K1383" s="57" t="s">
        <v>252</v>
      </c>
      <c r="L1383" s="57" t="s">
        <v>5433</v>
      </c>
      <c r="M1383" s="58" t="n">
        <v>3.36052332234132</v>
      </c>
    </row>
    <row r="1384" customFormat="false" ht="15" hidden="false" customHeight="true" outlineLevel="0" collapsed="false">
      <c r="B1384" s="57" t="s">
        <v>4716</v>
      </c>
      <c r="C1384" s="57" t="s">
        <v>363</v>
      </c>
      <c r="D1384" s="57" t="s">
        <v>4838</v>
      </c>
      <c r="E1384" s="57" t="s">
        <v>5418</v>
      </c>
      <c r="F1384" s="57" t="s">
        <v>5455</v>
      </c>
      <c r="G1384" s="57" t="s">
        <v>5413</v>
      </c>
      <c r="H1384" s="57" t="s">
        <v>252</v>
      </c>
      <c r="I1384" s="57" t="n">
        <v>3642</v>
      </c>
      <c r="J1384" s="57" t="n">
        <v>3642</v>
      </c>
      <c r="K1384" s="57" t="s">
        <v>252</v>
      </c>
      <c r="L1384" s="57" t="s">
        <v>5026</v>
      </c>
      <c r="M1384" s="58" t="n">
        <v>4.16517778732195</v>
      </c>
    </row>
    <row r="1385" customFormat="false" ht="15" hidden="false" customHeight="true" outlineLevel="0" collapsed="false">
      <c r="B1385" s="57" t="s">
        <v>4716</v>
      </c>
      <c r="C1385" s="57" t="s">
        <v>363</v>
      </c>
      <c r="D1385" s="57" t="s">
        <v>4866</v>
      </c>
      <c r="E1385" s="57" t="s">
        <v>5418</v>
      </c>
      <c r="F1385" s="57" t="s">
        <v>5455</v>
      </c>
      <c r="G1385" s="57" t="s">
        <v>5413</v>
      </c>
      <c r="H1385" s="57" t="s">
        <v>252</v>
      </c>
      <c r="I1385" s="57" t="n">
        <v>3642</v>
      </c>
      <c r="J1385" s="57" t="n">
        <v>3642</v>
      </c>
      <c r="K1385" s="57" t="s">
        <v>252</v>
      </c>
      <c r="L1385" s="57" t="s">
        <v>5499</v>
      </c>
      <c r="M1385" s="58" t="n">
        <v>4.44704160088479</v>
      </c>
    </row>
    <row r="1386" customFormat="false" ht="15" hidden="false" customHeight="true" outlineLevel="0" collapsed="false">
      <c r="B1386" s="57" t="s">
        <v>4716</v>
      </c>
      <c r="C1386" s="57" t="s">
        <v>363</v>
      </c>
      <c r="D1386" s="57" t="s">
        <v>4866</v>
      </c>
      <c r="E1386" s="57" t="s">
        <v>5418</v>
      </c>
      <c r="F1386" s="57" t="s">
        <v>5455</v>
      </c>
      <c r="G1386" s="57" t="s">
        <v>5413</v>
      </c>
      <c r="H1386" s="57" t="s">
        <v>252</v>
      </c>
      <c r="I1386" s="57" t="n">
        <v>3642</v>
      </c>
      <c r="J1386" s="57" t="n">
        <v>3642</v>
      </c>
      <c r="K1386" s="57" t="s">
        <v>252</v>
      </c>
      <c r="L1386" s="57" t="s">
        <v>5009</v>
      </c>
      <c r="M1386" s="58" t="n">
        <v>3.40061773799997</v>
      </c>
    </row>
    <row r="1387" customFormat="false" ht="15" hidden="false" customHeight="true" outlineLevel="0" collapsed="false">
      <c r="B1387" s="57" t="s">
        <v>4716</v>
      </c>
      <c r="C1387" s="57" t="s">
        <v>363</v>
      </c>
      <c r="D1387" s="57" t="s">
        <v>4866</v>
      </c>
      <c r="E1387" s="57" t="s">
        <v>5418</v>
      </c>
      <c r="F1387" s="57" t="s">
        <v>5455</v>
      </c>
      <c r="G1387" s="57" t="s">
        <v>5413</v>
      </c>
      <c r="H1387" s="57" t="s">
        <v>252</v>
      </c>
      <c r="I1387" s="57" t="n">
        <v>3642</v>
      </c>
      <c r="J1387" s="57" t="n">
        <v>3642</v>
      </c>
      <c r="K1387" s="57" t="s">
        <v>252</v>
      </c>
      <c r="L1387" s="57" t="s">
        <v>5433</v>
      </c>
      <c r="M1387" s="58" t="n">
        <v>3.31007718943228</v>
      </c>
    </row>
    <row r="1388" customFormat="false" ht="15" hidden="false" customHeight="true" outlineLevel="0" collapsed="false">
      <c r="B1388" s="57" t="s">
        <v>4716</v>
      </c>
      <c r="C1388" s="57" t="s">
        <v>363</v>
      </c>
      <c r="D1388" s="57" t="s">
        <v>4866</v>
      </c>
      <c r="E1388" s="57" t="s">
        <v>5418</v>
      </c>
      <c r="F1388" s="57" t="s">
        <v>5455</v>
      </c>
      <c r="G1388" s="57" t="s">
        <v>5413</v>
      </c>
      <c r="H1388" s="57" t="s">
        <v>252</v>
      </c>
      <c r="I1388" s="57" t="n">
        <v>3642</v>
      </c>
      <c r="J1388" s="57" t="n">
        <v>3642</v>
      </c>
      <c r="K1388" s="57" t="s">
        <v>252</v>
      </c>
      <c r="L1388" s="57" t="s">
        <v>5026</v>
      </c>
      <c r="M1388" s="58" t="n">
        <v>4.37627878453831</v>
      </c>
    </row>
    <row r="1389" customFormat="false" ht="15" hidden="false" customHeight="true" outlineLevel="0" collapsed="false">
      <c r="B1389" s="57" t="s">
        <v>4716</v>
      </c>
      <c r="C1389" s="57" t="s">
        <v>363</v>
      </c>
      <c r="D1389" s="57" t="s">
        <v>5028</v>
      </c>
      <c r="E1389" s="57" t="s">
        <v>5418</v>
      </c>
      <c r="F1389" s="57" t="s">
        <v>5455</v>
      </c>
      <c r="G1389" s="57" t="s">
        <v>5413</v>
      </c>
      <c r="H1389" s="57" t="s">
        <v>252</v>
      </c>
      <c r="I1389" s="57" t="n">
        <v>1601</v>
      </c>
      <c r="J1389" s="57" t="n">
        <v>1601</v>
      </c>
      <c r="K1389" s="57" t="s">
        <v>252</v>
      </c>
      <c r="L1389" s="57" t="s">
        <v>5422</v>
      </c>
      <c r="M1389" s="58" t="n">
        <v>4.23110103873682</v>
      </c>
    </row>
    <row r="1390" customFormat="false" ht="15" hidden="false" customHeight="true" outlineLevel="0" collapsed="false">
      <c r="B1390" s="57" t="s">
        <v>4716</v>
      </c>
      <c r="C1390" s="57" t="s">
        <v>363</v>
      </c>
      <c r="D1390" s="57" t="s">
        <v>5028</v>
      </c>
      <c r="E1390" s="57" t="s">
        <v>5418</v>
      </c>
      <c r="F1390" s="57" t="s">
        <v>5455</v>
      </c>
      <c r="G1390" s="57" t="s">
        <v>5413</v>
      </c>
      <c r="H1390" s="57" t="s">
        <v>252</v>
      </c>
      <c r="I1390" s="57" t="n">
        <v>1602</v>
      </c>
      <c r="J1390" s="57" t="n">
        <v>1602</v>
      </c>
      <c r="K1390" s="57" t="s">
        <v>4885</v>
      </c>
      <c r="L1390" s="57" t="s">
        <v>281</v>
      </c>
      <c r="M1390" s="58" t="n">
        <v>4.43898423065456</v>
      </c>
    </row>
    <row r="1391" customFormat="false" ht="15" hidden="false" customHeight="true" outlineLevel="0" collapsed="false">
      <c r="B1391" s="57" t="s">
        <v>4716</v>
      </c>
      <c r="C1391" s="57" t="s">
        <v>363</v>
      </c>
      <c r="D1391" s="57" t="s">
        <v>5028</v>
      </c>
      <c r="E1391" s="57" t="s">
        <v>5418</v>
      </c>
      <c r="F1391" s="57" t="s">
        <v>5455</v>
      </c>
      <c r="G1391" s="57" t="s">
        <v>5413</v>
      </c>
      <c r="H1391" s="57" t="s">
        <v>252</v>
      </c>
      <c r="I1391" s="57" t="n">
        <v>1602</v>
      </c>
      <c r="J1391" s="57" t="n">
        <v>1602</v>
      </c>
      <c r="K1391" s="57" t="s">
        <v>4885</v>
      </c>
      <c r="L1391" s="57" t="s">
        <v>5414</v>
      </c>
      <c r="M1391" s="58" t="n">
        <v>3.31604870289928</v>
      </c>
    </row>
    <row r="1392" customFormat="false" ht="15" hidden="false" customHeight="true" outlineLevel="0" collapsed="false">
      <c r="B1392" s="57" t="s">
        <v>4716</v>
      </c>
      <c r="C1392" s="57" t="s">
        <v>363</v>
      </c>
      <c r="D1392" s="57" t="s">
        <v>5485</v>
      </c>
      <c r="E1392" s="57" t="s">
        <v>5418</v>
      </c>
      <c r="F1392" s="57" t="s">
        <v>5455</v>
      </c>
      <c r="G1392" s="57" t="s">
        <v>5413</v>
      </c>
      <c r="H1392" s="57" t="s">
        <v>252</v>
      </c>
      <c r="I1392" s="57" t="n">
        <v>1601</v>
      </c>
      <c r="J1392" s="57" t="n">
        <v>1601</v>
      </c>
      <c r="K1392" s="57" t="s">
        <v>252</v>
      </c>
      <c r="L1392" s="57" t="s">
        <v>5596</v>
      </c>
      <c r="M1392" s="58" t="n">
        <v>4.25159981653965</v>
      </c>
    </row>
    <row r="1393" customFormat="false" ht="15" hidden="false" customHeight="true" outlineLevel="0" collapsed="false">
      <c r="B1393" s="57" t="s">
        <v>4716</v>
      </c>
      <c r="C1393" s="57" t="s">
        <v>363</v>
      </c>
      <c r="D1393" s="57" t="s">
        <v>5485</v>
      </c>
      <c r="E1393" s="57" t="s">
        <v>5418</v>
      </c>
      <c r="F1393" s="57" t="s">
        <v>5455</v>
      </c>
      <c r="G1393" s="57" t="s">
        <v>5413</v>
      </c>
      <c r="H1393" s="57" t="s">
        <v>252</v>
      </c>
      <c r="I1393" s="57" t="n">
        <v>1601</v>
      </c>
      <c r="J1393" s="57" t="n">
        <v>1601</v>
      </c>
      <c r="K1393" s="57" t="s">
        <v>252</v>
      </c>
      <c r="L1393" s="57" t="s">
        <v>5442</v>
      </c>
      <c r="M1393" s="58" t="n">
        <v>4.19387863439085</v>
      </c>
    </row>
    <row r="1394" customFormat="false" ht="15" hidden="false" customHeight="true" outlineLevel="0" collapsed="false">
      <c r="B1394" s="57" t="s">
        <v>4716</v>
      </c>
      <c r="C1394" s="57" t="s">
        <v>363</v>
      </c>
      <c r="D1394" s="57" t="s">
        <v>5485</v>
      </c>
      <c r="E1394" s="57" t="s">
        <v>5418</v>
      </c>
      <c r="F1394" s="57" t="s">
        <v>5455</v>
      </c>
      <c r="G1394" s="57" t="s">
        <v>5413</v>
      </c>
      <c r="H1394" s="57" t="s">
        <v>252</v>
      </c>
      <c r="I1394" s="57" t="n">
        <v>1601</v>
      </c>
      <c r="J1394" s="57" t="n">
        <v>1601</v>
      </c>
      <c r="K1394" s="57" t="s">
        <v>252</v>
      </c>
      <c r="L1394" s="57" t="s">
        <v>5597</v>
      </c>
      <c r="M1394" s="58" t="n">
        <v>4.40909979474268</v>
      </c>
    </row>
    <row r="1395" customFormat="false" ht="15" hidden="false" customHeight="true" outlineLevel="0" collapsed="false">
      <c r="B1395" s="57" t="s">
        <v>4716</v>
      </c>
      <c r="C1395" s="57" t="s">
        <v>363</v>
      </c>
      <c r="D1395" s="57" t="s">
        <v>5485</v>
      </c>
      <c r="E1395" s="57" t="s">
        <v>5418</v>
      </c>
      <c r="F1395" s="57" t="s">
        <v>5455</v>
      </c>
      <c r="G1395" s="57" t="s">
        <v>5413</v>
      </c>
      <c r="H1395" s="57" t="s">
        <v>252</v>
      </c>
      <c r="I1395" s="57" t="n">
        <v>1601</v>
      </c>
      <c r="J1395" s="57" t="n">
        <v>1601</v>
      </c>
      <c r="K1395" s="57" t="s">
        <v>252</v>
      </c>
      <c r="L1395" s="57" t="s">
        <v>5422</v>
      </c>
      <c r="M1395" s="58" t="n">
        <v>3.7543199117816</v>
      </c>
    </row>
    <row r="1396" customFormat="false" ht="15" hidden="false" customHeight="true" outlineLevel="0" collapsed="false">
      <c r="B1396" s="57" t="s">
        <v>4716</v>
      </c>
      <c r="C1396" s="57" t="s">
        <v>363</v>
      </c>
      <c r="D1396" s="57" t="s">
        <v>5485</v>
      </c>
      <c r="E1396" s="57" t="s">
        <v>5418</v>
      </c>
      <c r="F1396" s="57" t="s">
        <v>5455</v>
      </c>
      <c r="G1396" s="57" t="s">
        <v>5413</v>
      </c>
      <c r="H1396" s="57" t="s">
        <v>252</v>
      </c>
      <c r="I1396" s="57" t="n">
        <v>1602</v>
      </c>
      <c r="J1396" s="57" t="n">
        <v>1602</v>
      </c>
      <c r="K1396" s="57" t="s">
        <v>4885</v>
      </c>
      <c r="L1396" s="57" t="s">
        <v>281</v>
      </c>
      <c r="M1396" s="58" t="n">
        <v>3.39415453390088</v>
      </c>
    </row>
    <row r="1397" customFormat="false" ht="15" hidden="false" customHeight="true" outlineLevel="0" collapsed="false">
      <c r="B1397" s="57" t="s">
        <v>4716</v>
      </c>
      <c r="C1397" s="57" t="s">
        <v>363</v>
      </c>
      <c r="D1397" s="57" t="s">
        <v>5485</v>
      </c>
      <c r="E1397" s="57" t="s">
        <v>5418</v>
      </c>
      <c r="F1397" s="57" t="s">
        <v>5455</v>
      </c>
      <c r="G1397" s="57" t="s">
        <v>5413</v>
      </c>
      <c r="H1397" s="57" t="s">
        <v>252</v>
      </c>
      <c r="I1397" s="57" t="n">
        <v>1602</v>
      </c>
      <c r="J1397" s="57" t="n">
        <v>1602</v>
      </c>
      <c r="K1397" s="57" t="s">
        <v>4885</v>
      </c>
      <c r="L1397" s="57" t="s">
        <v>5414</v>
      </c>
      <c r="M1397" s="58" t="n">
        <v>2.55447626726108</v>
      </c>
    </row>
    <row r="1398" customFormat="false" ht="15" hidden="false" customHeight="true" outlineLevel="0" collapsed="false">
      <c r="B1398" s="57" t="s">
        <v>4716</v>
      </c>
      <c r="C1398" s="57" t="s">
        <v>363</v>
      </c>
      <c r="D1398" s="57" t="s">
        <v>5485</v>
      </c>
      <c r="E1398" s="57" t="s">
        <v>5418</v>
      </c>
      <c r="F1398" s="57" t="s">
        <v>5455</v>
      </c>
      <c r="G1398" s="57" t="s">
        <v>5413</v>
      </c>
      <c r="H1398" s="57" t="s">
        <v>252</v>
      </c>
      <c r="I1398" s="57" t="n">
        <v>1602</v>
      </c>
      <c r="J1398" s="57" t="n">
        <v>1602</v>
      </c>
      <c r="K1398" s="57" t="s">
        <v>4885</v>
      </c>
      <c r="L1398" s="57" t="s">
        <v>5438</v>
      </c>
      <c r="M1398" s="58" t="n">
        <v>3.42983177430029</v>
      </c>
    </row>
    <row r="1399" customFormat="false" ht="15" hidden="false" customHeight="true" outlineLevel="0" collapsed="false">
      <c r="B1399" s="57" t="s">
        <v>4716</v>
      </c>
      <c r="C1399" s="57" t="s">
        <v>363</v>
      </c>
      <c r="D1399" s="57" t="s">
        <v>5485</v>
      </c>
      <c r="E1399" s="57" t="s">
        <v>5418</v>
      </c>
      <c r="F1399" s="57" t="s">
        <v>5455</v>
      </c>
      <c r="G1399" s="57" t="s">
        <v>5413</v>
      </c>
      <c r="H1399" s="57" t="s">
        <v>252</v>
      </c>
      <c r="I1399" s="57" t="n">
        <v>3643</v>
      </c>
      <c r="J1399" s="57" t="n">
        <v>3643</v>
      </c>
      <c r="K1399" s="57" t="s">
        <v>252</v>
      </c>
      <c r="L1399" s="57" t="s">
        <v>5414</v>
      </c>
      <c r="M1399" s="58" t="n">
        <v>4.11440445265167</v>
      </c>
    </row>
    <row r="1400" customFormat="false" ht="15" hidden="false" customHeight="true" outlineLevel="0" collapsed="false">
      <c r="B1400" s="57" t="s">
        <v>4716</v>
      </c>
      <c r="C1400" s="57" t="s">
        <v>363</v>
      </c>
      <c r="D1400" s="57" t="s">
        <v>5426</v>
      </c>
      <c r="E1400" s="57" t="s">
        <v>5418</v>
      </c>
      <c r="F1400" s="57" t="s">
        <v>5455</v>
      </c>
      <c r="G1400" s="57" t="s">
        <v>5413</v>
      </c>
      <c r="H1400" s="57" t="s">
        <v>252</v>
      </c>
      <c r="I1400" s="57" t="n">
        <v>1601</v>
      </c>
      <c r="J1400" s="57" t="n">
        <v>1601</v>
      </c>
      <c r="K1400" s="57" t="s">
        <v>252</v>
      </c>
      <c r="L1400" s="57" t="s">
        <v>5419</v>
      </c>
      <c r="M1400" s="58" t="n">
        <v>4.20148973579612</v>
      </c>
    </row>
    <row r="1401" customFormat="false" ht="15" hidden="false" customHeight="true" outlineLevel="0" collapsed="false">
      <c r="B1401" s="57" t="s">
        <v>4716</v>
      </c>
      <c r="C1401" s="57" t="s">
        <v>363</v>
      </c>
      <c r="D1401" s="57" t="s">
        <v>5426</v>
      </c>
      <c r="E1401" s="57" t="s">
        <v>5418</v>
      </c>
      <c r="F1401" s="57" t="s">
        <v>5455</v>
      </c>
      <c r="G1401" s="57" t="s">
        <v>5413</v>
      </c>
      <c r="H1401" s="57" t="s">
        <v>252</v>
      </c>
      <c r="I1401" s="57" t="n">
        <v>1601</v>
      </c>
      <c r="J1401" s="57" t="n">
        <v>1601</v>
      </c>
      <c r="K1401" s="57" t="s">
        <v>252</v>
      </c>
      <c r="L1401" s="57" t="s">
        <v>5596</v>
      </c>
      <c r="M1401" s="58" t="n">
        <v>3.72326389072815</v>
      </c>
    </row>
    <row r="1402" customFormat="false" ht="15" hidden="false" customHeight="true" outlineLevel="0" collapsed="false">
      <c r="B1402" s="57" t="s">
        <v>4716</v>
      </c>
      <c r="C1402" s="57" t="s">
        <v>363</v>
      </c>
      <c r="D1402" s="57" t="s">
        <v>5426</v>
      </c>
      <c r="E1402" s="57" t="s">
        <v>5418</v>
      </c>
      <c r="F1402" s="57" t="s">
        <v>5455</v>
      </c>
      <c r="G1402" s="57" t="s">
        <v>5413</v>
      </c>
      <c r="H1402" s="57" t="s">
        <v>252</v>
      </c>
      <c r="I1402" s="57" t="n">
        <v>1601</v>
      </c>
      <c r="J1402" s="57" t="n">
        <v>1601</v>
      </c>
      <c r="K1402" s="57" t="s">
        <v>252</v>
      </c>
      <c r="L1402" s="57" t="s">
        <v>5442</v>
      </c>
      <c r="M1402" s="58" t="n">
        <v>4.46586285055869</v>
      </c>
    </row>
    <row r="1403" customFormat="false" ht="15" hidden="false" customHeight="true" outlineLevel="0" collapsed="false">
      <c r="B1403" s="57" t="s">
        <v>4716</v>
      </c>
      <c r="C1403" s="57" t="s">
        <v>363</v>
      </c>
      <c r="D1403" s="57" t="s">
        <v>5426</v>
      </c>
      <c r="E1403" s="57" t="s">
        <v>5418</v>
      </c>
      <c r="F1403" s="57" t="s">
        <v>5455</v>
      </c>
      <c r="G1403" s="57" t="s">
        <v>5413</v>
      </c>
      <c r="H1403" s="57" t="s">
        <v>252</v>
      </c>
      <c r="I1403" s="57" t="n">
        <v>1601</v>
      </c>
      <c r="J1403" s="57" t="n">
        <v>1601</v>
      </c>
      <c r="K1403" s="57" t="s">
        <v>252</v>
      </c>
      <c r="L1403" s="57" t="s">
        <v>5597</v>
      </c>
      <c r="M1403" s="58" t="n">
        <v>3.66154420975634</v>
      </c>
    </row>
    <row r="1404" customFormat="false" ht="15" hidden="false" customHeight="true" outlineLevel="0" collapsed="false">
      <c r="B1404" s="57" t="s">
        <v>4716</v>
      </c>
      <c r="C1404" s="57" t="s">
        <v>363</v>
      </c>
      <c r="D1404" s="57" t="s">
        <v>5426</v>
      </c>
      <c r="E1404" s="57" t="s">
        <v>5418</v>
      </c>
      <c r="F1404" s="57" t="s">
        <v>5455</v>
      </c>
      <c r="G1404" s="57" t="s">
        <v>5413</v>
      </c>
      <c r="H1404" s="57" t="s">
        <v>252</v>
      </c>
      <c r="I1404" s="57" t="n">
        <v>1601</v>
      </c>
      <c r="J1404" s="57" t="n">
        <v>1601</v>
      </c>
      <c r="K1404" s="57" t="s">
        <v>252</v>
      </c>
      <c r="L1404" s="57" t="s">
        <v>5422</v>
      </c>
      <c r="M1404" s="58" t="n">
        <v>3.59643976732547</v>
      </c>
    </row>
    <row r="1405" customFormat="false" ht="15" hidden="false" customHeight="true" outlineLevel="0" collapsed="false">
      <c r="B1405" s="57" t="s">
        <v>4716</v>
      </c>
      <c r="C1405" s="57" t="s">
        <v>363</v>
      </c>
      <c r="D1405" s="57" t="s">
        <v>5426</v>
      </c>
      <c r="E1405" s="57" t="s">
        <v>5418</v>
      </c>
      <c r="F1405" s="57" t="s">
        <v>5455</v>
      </c>
      <c r="G1405" s="57" t="s">
        <v>5413</v>
      </c>
      <c r="H1405" s="57" t="s">
        <v>252</v>
      </c>
      <c r="I1405" s="57" t="n">
        <v>1602</v>
      </c>
      <c r="J1405" s="57" t="n">
        <v>1602</v>
      </c>
      <c r="K1405" s="57" t="s">
        <v>4885</v>
      </c>
      <c r="L1405" s="57" t="s">
        <v>281</v>
      </c>
      <c r="M1405" s="58" t="n">
        <v>4.37406515726504</v>
      </c>
    </row>
    <row r="1406" customFormat="false" ht="15" hidden="false" customHeight="true" outlineLevel="0" collapsed="false">
      <c r="B1406" s="57" t="s">
        <v>4716</v>
      </c>
      <c r="C1406" s="57" t="s">
        <v>363</v>
      </c>
      <c r="D1406" s="57" t="s">
        <v>5426</v>
      </c>
      <c r="E1406" s="57" t="s">
        <v>5418</v>
      </c>
      <c r="F1406" s="57" t="s">
        <v>5455</v>
      </c>
      <c r="G1406" s="57" t="s">
        <v>5413</v>
      </c>
      <c r="H1406" s="57" t="s">
        <v>252</v>
      </c>
      <c r="I1406" s="57" t="n">
        <v>1602</v>
      </c>
      <c r="J1406" s="57" t="n">
        <v>1602</v>
      </c>
      <c r="K1406" s="57" t="s">
        <v>4885</v>
      </c>
      <c r="L1406" s="57" t="s">
        <v>5414</v>
      </c>
      <c r="M1406" s="58" t="n">
        <v>3.28906673693315</v>
      </c>
    </row>
    <row r="1407" customFormat="false" ht="15" hidden="false" customHeight="true" outlineLevel="0" collapsed="false">
      <c r="B1407" s="57" t="s">
        <v>4716</v>
      </c>
      <c r="C1407" s="57" t="s">
        <v>363</v>
      </c>
      <c r="D1407" s="57" t="s">
        <v>5426</v>
      </c>
      <c r="E1407" s="57" t="s">
        <v>5418</v>
      </c>
      <c r="F1407" s="57" t="s">
        <v>5455</v>
      </c>
      <c r="G1407" s="57" t="s">
        <v>5413</v>
      </c>
      <c r="H1407" s="57" t="s">
        <v>252</v>
      </c>
      <c r="I1407" s="57" t="n">
        <v>3643</v>
      </c>
      <c r="J1407" s="57" t="n">
        <v>3643</v>
      </c>
      <c r="K1407" s="57" t="s">
        <v>252</v>
      </c>
      <c r="L1407" s="57" t="s">
        <v>5035</v>
      </c>
      <c r="M1407" s="58" t="n">
        <v>4.07361313823491</v>
      </c>
    </row>
    <row r="1408" customFormat="false" ht="15" hidden="false" customHeight="true" outlineLevel="0" collapsed="false">
      <c r="B1408" s="57" t="s">
        <v>4716</v>
      </c>
      <c r="C1408" s="57" t="s">
        <v>363</v>
      </c>
      <c r="D1408" s="57" t="s">
        <v>5426</v>
      </c>
      <c r="E1408" s="57" t="s">
        <v>5418</v>
      </c>
      <c r="F1408" s="57" t="s">
        <v>5455</v>
      </c>
      <c r="G1408" s="57" t="s">
        <v>5413</v>
      </c>
      <c r="H1408" s="57" t="s">
        <v>252</v>
      </c>
      <c r="I1408" s="57" t="n">
        <v>3643</v>
      </c>
      <c r="J1408" s="57" t="n">
        <v>3643</v>
      </c>
      <c r="K1408" s="57" t="s">
        <v>252</v>
      </c>
      <c r="L1408" s="57" t="s">
        <v>5491</v>
      </c>
      <c r="M1408" s="58" t="n">
        <v>3.7043602686564</v>
      </c>
    </row>
    <row r="1409" customFormat="false" ht="15" hidden="false" customHeight="true" outlineLevel="0" collapsed="false">
      <c r="B1409" s="57" t="s">
        <v>4716</v>
      </c>
      <c r="C1409" s="57" t="s">
        <v>354</v>
      </c>
      <c r="D1409" s="57" t="s">
        <v>4795</v>
      </c>
      <c r="E1409" s="57" t="s">
        <v>5432</v>
      </c>
      <c r="F1409" s="57" t="s">
        <v>5455</v>
      </c>
      <c r="G1409" s="57" t="s">
        <v>5413</v>
      </c>
      <c r="H1409" s="57" t="s">
        <v>252</v>
      </c>
      <c r="I1409" s="57" t="n">
        <v>2536</v>
      </c>
      <c r="J1409" s="57" t="n">
        <v>2536</v>
      </c>
      <c r="K1409" s="57" t="s">
        <v>252</v>
      </c>
      <c r="L1409" s="57" t="s">
        <v>5442</v>
      </c>
      <c r="M1409" s="58" t="n">
        <v>4.10154129565949</v>
      </c>
    </row>
    <row r="1410" customFormat="false" ht="15" hidden="false" customHeight="true" outlineLevel="0" collapsed="false">
      <c r="B1410" s="57" t="s">
        <v>4716</v>
      </c>
      <c r="C1410" s="57" t="s">
        <v>354</v>
      </c>
      <c r="D1410" s="57" t="s">
        <v>4795</v>
      </c>
      <c r="E1410" s="57" t="s">
        <v>5432</v>
      </c>
      <c r="F1410" s="57" t="s">
        <v>5455</v>
      </c>
      <c r="G1410" s="57" t="s">
        <v>5413</v>
      </c>
      <c r="H1410" s="57" t="s">
        <v>252</v>
      </c>
      <c r="I1410" s="57" t="n">
        <v>2537</v>
      </c>
      <c r="J1410" s="57" t="n">
        <v>2537</v>
      </c>
      <c r="K1410" s="57" t="s">
        <v>252</v>
      </c>
      <c r="L1410" s="57" t="s">
        <v>281</v>
      </c>
      <c r="M1410" s="58" t="n">
        <v>4.04814093134121</v>
      </c>
    </row>
    <row r="1411" customFormat="false" ht="15" hidden="false" customHeight="true" outlineLevel="0" collapsed="false">
      <c r="B1411" s="57" t="s">
        <v>4716</v>
      </c>
      <c r="C1411" s="57" t="s">
        <v>354</v>
      </c>
      <c r="D1411" s="57" t="s">
        <v>4795</v>
      </c>
      <c r="E1411" s="57" t="s">
        <v>5432</v>
      </c>
      <c r="F1411" s="57" t="s">
        <v>5455</v>
      </c>
      <c r="G1411" s="57" t="s">
        <v>5413</v>
      </c>
      <c r="H1411" s="57" t="s">
        <v>252</v>
      </c>
      <c r="I1411" s="57" t="n">
        <v>2537</v>
      </c>
      <c r="J1411" s="57" t="n">
        <v>2537</v>
      </c>
      <c r="K1411" s="57" t="s">
        <v>252</v>
      </c>
      <c r="L1411" s="57" t="s">
        <v>5414</v>
      </c>
      <c r="M1411" s="58" t="n">
        <v>2.90504750391452</v>
      </c>
    </row>
    <row r="1412" customFormat="false" ht="15" hidden="false" customHeight="true" outlineLevel="0" collapsed="false">
      <c r="B1412" s="57" t="s">
        <v>4716</v>
      </c>
      <c r="C1412" s="57" t="s">
        <v>354</v>
      </c>
      <c r="D1412" s="57" t="s">
        <v>4795</v>
      </c>
      <c r="E1412" s="57" t="s">
        <v>5432</v>
      </c>
      <c r="F1412" s="57" t="s">
        <v>5455</v>
      </c>
      <c r="G1412" s="57" t="s">
        <v>5413</v>
      </c>
      <c r="H1412" s="57" t="s">
        <v>252</v>
      </c>
      <c r="I1412" s="57" t="n">
        <v>2642</v>
      </c>
      <c r="J1412" s="57" t="n">
        <v>2642</v>
      </c>
      <c r="K1412" s="57" t="s">
        <v>252</v>
      </c>
      <c r="L1412" s="57" t="s">
        <v>5009</v>
      </c>
      <c r="M1412" s="58" t="n">
        <v>3.82177079375517</v>
      </c>
    </row>
    <row r="1413" customFormat="false" ht="15" hidden="false" customHeight="true" outlineLevel="0" collapsed="false">
      <c r="B1413" s="57" t="s">
        <v>4716</v>
      </c>
      <c r="C1413" s="57" t="s">
        <v>354</v>
      </c>
      <c r="D1413" s="57" t="s">
        <v>4795</v>
      </c>
      <c r="E1413" s="57" t="s">
        <v>5432</v>
      </c>
      <c r="F1413" s="57" t="s">
        <v>5455</v>
      </c>
      <c r="G1413" s="57" t="s">
        <v>5413</v>
      </c>
      <c r="H1413" s="57" t="s">
        <v>252</v>
      </c>
      <c r="I1413" s="57" t="n">
        <v>2642</v>
      </c>
      <c r="J1413" s="57" t="n">
        <v>2642</v>
      </c>
      <c r="K1413" s="57" t="s">
        <v>252</v>
      </c>
      <c r="L1413" s="57" t="s">
        <v>5433</v>
      </c>
      <c r="M1413" s="58" t="n">
        <v>4.01587425101931</v>
      </c>
    </row>
    <row r="1414" customFormat="false" ht="15" hidden="false" customHeight="true" outlineLevel="0" collapsed="false">
      <c r="B1414" s="57" t="s">
        <v>4716</v>
      </c>
      <c r="C1414" s="57" t="s">
        <v>354</v>
      </c>
      <c r="D1414" s="57" t="s">
        <v>4795</v>
      </c>
      <c r="E1414" s="57" t="s">
        <v>5432</v>
      </c>
      <c r="F1414" s="57" t="s">
        <v>5455</v>
      </c>
      <c r="G1414" s="57" t="s">
        <v>5413</v>
      </c>
      <c r="H1414" s="57" t="s">
        <v>252</v>
      </c>
      <c r="I1414" s="57" t="n">
        <v>2692</v>
      </c>
      <c r="J1414" s="57" t="n">
        <v>2692</v>
      </c>
      <c r="K1414" s="57" t="s">
        <v>4885</v>
      </c>
      <c r="L1414" s="57" t="s">
        <v>5445</v>
      </c>
      <c r="M1414" s="58" t="n">
        <v>4.29517066017172</v>
      </c>
    </row>
    <row r="1415" customFormat="false" ht="15" hidden="false" customHeight="true" outlineLevel="0" collapsed="false">
      <c r="B1415" s="57" t="s">
        <v>4716</v>
      </c>
      <c r="C1415" s="57" t="s">
        <v>354</v>
      </c>
      <c r="D1415" s="57" t="s">
        <v>4840</v>
      </c>
      <c r="E1415" s="57" t="s">
        <v>5432</v>
      </c>
      <c r="F1415" s="57" t="s">
        <v>5455</v>
      </c>
      <c r="G1415" s="57" t="s">
        <v>5413</v>
      </c>
      <c r="H1415" s="57" t="s">
        <v>252</v>
      </c>
      <c r="I1415" s="57" t="n">
        <v>2536</v>
      </c>
      <c r="J1415" s="57" t="n">
        <v>2536</v>
      </c>
      <c r="K1415" s="57" t="s">
        <v>252</v>
      </c>
      <c r="L1415" s="57" t="s">
        <v>5442</v>
      </c>
      <c r="M1415" s="58" t="n">
        <v>4.4010281753245</v>
      </c>
    </row>
    <row r="1416" customFormat="false" ht="15" hidden="false" customHeight="true" outlineLevel="0" collapsed="false">
      <c r="B1416" s="57" t="s">
        <v>4716</v>
      </c>
      <c r="C1416" s="57" t="s">
        <v>354</v>
      </c>
      <c r="D1416" s="57" t="s">
        <v>4840</v>
      </c>
      <c r="E1416" s="57" t="s">
        <v>5432</v>
      </c>
      <c r="F1416" s="57" t="s">
        <v>5455</v>
      </c>
      <c r="G1416" s="57" t="s">
        <v>5413</v>
      </c>
      <c r="H1416" s="57" t="s">
        <v>252</v>
      </c>
      <c r="I1416" s="57" t="n">
        <v>2537</v>
      </c>
      <c r="J1416" s="57" t="n">
        <v>2537</v>
      </c>
      <c r="K1416" s="57" t="s">
        <v>252</v>
      </c>
      <c r="L1416" s="57" t="s">
        <v>281</v>
      </c>
      <c r="M1416" s="58" t="n">
        <v>4.387050375822</v>
      </c>
    </row>
    <row r="1417" customFormat="false" ht="15" hidden="false" customHeight="true" outlineLevel="0" collapsed="false">
      <c r="B1417" s="57" t="s">
        <v>4716</v>
      </c>
      <c r="C1417" s="57" t="s">
        <v>354</v>
      </c>
      <c r="D1417" s="57" t="s">
        <v>4840</v>
      </c>
      <c r="E1417" s="57" t="s">
        <v>5432</v>
      </c>
      <c r="F1417" s="57" t="s">
        <v>5455</v>
      </c>
      <c r="G1417" s="57" t="s">
        <v>5413</v>
      </c>
      <c r="H1417" s="57" t="s">
        <v>252</v>
      </c>
      <c r="I1417" s="57" t="n">
        <v>2537</v>
      </c>
      <c r="J1417" s="57" t="n">
        <v>2537</v>
      </c>
      <c r="K1417" s="57" t="s">
        <v>252</v>
      </c>
      <c r="L1417" s="57" t="s">
        <v>5414</v>
      </c>
      <c r="M1417" s="58" t="n">
        <v>3.178757776239</v>
      </c>
    </row>
    <row r="1418" customFormat="false" ht="15" hidden="false" customHeight="true" outlineLevel="0" collapsed="false">
      <c r="B1418" s="57" t="s">
        <v>4716</v>
      </c>
      <c r="C1418" s="57" t="s">
        <v>354</v>
      </c>
      <c r="D1418" s="57" t="s">
        <v>4840</v>
      </c>
      <c r="E1418" s="57" t="s">
        <v>5432</v>
      </c>
      <c r="F1418" s="57" t="s">
        <v>5455</v>
      </c>
      <c r="G1418" s="57" t="s">
        <v>5413</v>
      </c>
      <c r="H1418" s="57" t="s">
        <v>252</v>
      </c>
      <c r="I1418" s="57" t="n">
        <v>2692</v>
      </c>
      <c r="J1418" s="57" t="n">
        <v>2692</v>
      </c>
      <c r="K1418" s="57" t="s">
        <v>4885</v>
      </c>
      <c r="L1418" s="57" t="s">
        <v>5445</v>
      </c>
      <c r="M1418" s="58" t="n">
        <v>3.99316278155551</v>
      </c>
    </row>
    <row r="1419" customFormat="false" ht="15" hidden="false" customHeight="true" outlineLevel="0" collapsed="false">
      <c r="B1419" s="57" t="s">
        <v>4716</v>
      </c>
      <c r="C1419" s="57" t="s">
        <v>354</v>
      </c>
      <c r="D1419" s="57" t="s">
        <v>4838</v>
      </c>
      <c r="E1419" s="57" t="s">
        <v>5432</v>
      </c>
      <c r="F1419" s="57" t="s">
        <v>5455</v>
      </c>
      <c r="G1419" s="57" t="s">
        <v>5413</v>
      </c>
      <c r="H1419" s="57" t="s">
        <v>252</v>
      </c>
      <c r="I1419" s="57" t="n">
        <v>2537</v>
      </c>
      <c r="J1419" s="57" t="n">
        <v>2537</v>
      </c>
      <c r="K1419" s="57" t="s">
        <v>252</v>
      </c>
      <c r="L1419" s="57" t="s">
        <v>5414</v>
      </c>
      <c r="M1419" s="58" t="n">
        <v>4.37914888990999</v>
      </c>
    </row>
    <row r="1420" customFormat="false" ht="15" hidden="false" customHeight="true" outlineLevel="0" collapsed="false">
      <c r="B1420" s="57" t="s">
        <v>4716</v>
      </c>
      <c r="C1420" s="57" t="s">
        <v>354</v>
      </c>
      <c r="D1420" s="57" t="s">
        <v>4838</v>
      </c>
      <c r="E1420" s="57" t="s">
        <v>5432</v>
      </c>
      <c r="F1420" s="57" t="s">
        <v>5455</v>
      </c>
      <c r="G1420" s="57" t="s">
        <v>5413</v>
      </c>
      <c r="H1420" s="57" t="s">
        <v>252</v>
      </c>
      <c r="I1420" s="57" t="n">
        <v>2692</v>
      </c>
      <c r="J1420" s="57" t="n">
        <v>2692</v>
      </c>
      <c r="K1420" s="57" t="s">
        <v>4885</v>
      </c>
      <c r="L1420" s="57" t="s">
        <v>5422</v>
      </c>
      <c r="M1420" s="58" t="n">
        <v>4.22294506239425</v>
      </c>
    </row>
    <row r="1421" customFormat="false" ht="15" hidden="false" customHeight="true" outlineLevel="0" collapsed="false">
      <c r="B1421" s="57" t="s">
        <v>4716</v>
      </c>
      <c r="C1421" s="57" t="s">
        <v>354</v>
      </c>
      <c r="D1421" s="57" t="s">
        <v>4838</v>
      </c>
      <c r="E1421" s="57" t="s">
        <v>5432</v>
      </c>
      <c r="F1421" s="57" t="s">
        <v>5455</v>
      </c>
      <c r="G1421" s="57" t="s">
        <v>5413</v>
      </c>
      <c r="H1421" s="57" t="s">
        <v>252</v>
      </c>
      <c r="I1421" s="57" t="n">
        <v>2692</v>
      </c>
      <c r="J1421" s="57" t="n">
        <v>2692</v>
      </c>
      <c r="K1421" s="57" t="s">
        <v>4885</v>
      </c>
      <c r="L1421" s="57" t="s">
        <v>5445</v>
      </c>
      <c r="M1421" s="58" t="n">
        <v>3.54924963900823</v>
      </c>
    </row>
    <row r="1422" customFormat="false" ht="15" hidden="false" customHeight="true" outlineLevel="0" collapsed="false">
      <c r="B1422" s="57" t="s">
        <v>4716</v>
      </c>
      <c r="C1422" s="57" t="s">
        <v>354</v>
      </c>
      <c r="D1422" s="57" t="s">
        <v>4866</v>
      </c>
      <c r="E1422" s="57" t="s">
        <v>5432</v>
      </c>
      <c r="F1422" s="57" t="s">
        <v>5455</v>
      </c>
      <c r="G1422" s="57" t="s">
        <v>5413</v>
      </c>
      <c r="H1422" s="57" t="s">
        <v>252</v>
      </c>
      <c r="I1422" s="57" t="n">
        <v>2642</v>
      </c>
      <c r="J1422" s="57" t="n">
        <v>2642</v>
      </c>
      <c r="K1422" s="57" t="s">
        <v>252</v>
      </c>
      <c r="L1422" s="57" t="s">
        <v>5009</v>
      </c>
      <c r="M1422" s="58" t="n">
        <v>4.19993345185373</v>
      </c>
    </row>
    <row r="1423" customFormat="false" ht="15" hidden="false" customHeight="true" outlineLevel="0" collapsed="false">
      <c r="B1423" s="57" t="s">
        <v>4716</v>
      </c>
      <c r="C1423" s="57" t="s">
        <v>354</v>
      </c>
      <c r="D1423" s="57" t="s">
        <v>4866</v>
      </c>
      <c r="E1423" s="57" t="s">
        <v>5432</v>
      </c>
      <c r="F1423" s="57" t="s">
        <v>5455</v>
      </c>
      <c r="G1423" s="57" t="s">
        <v>5413</v>
      </c>
      <c r="H1423" s="57" t="s">
        <v>252</v>
      </c>
      <c r="I1423" s="57" t="n">
        <v>2643</v>
      </c>
      <c r="J1423" s="57" t="n">
        <v>2643</v>
      </c>
      <c r="K1423" s="57" t="s">
        <v>261</v>
      </c>
      <c r="L1423" s="57" t="s">
        <v>5433</v>
      </c>
      <c r="M1423" s="58" t="n">
        <v>4.49192041336444</v>
      </c>
    </row>
    <row r="1424" customFormat="false" ht="15" hidden="false" customHeight="true" outlineLevel="0" collapsed="false">
      <c r="B1424" s="57" t="s">
        <v>4716</v>
      </c>
      <c r="C1424" s="57" t="s">
        <v>354</v>
      </c>
      <c r="D1424" s="57" t="s">
        <v>4866</v>
      </c>
      <c r="E1424" s="57" t="s">
        <v>5432</v>
      </c>
      <c r="F1424" s="57" t="s">
        <v>5455</v>
      </c>
      <c r="G1424" s="57" t="s">
        <v>5413</v>
      </c>
      <c r="H1424" s="57" t="s">
        <v>252</v>
      </c>
      <c r="I1424" s="57" t="n">
        <v>2692</v>
      </c>
      <c r="J1424" s="57" t="n">
        <v>2692</v>
      </c>
      <c r="K1424" s="57" t="s">
        <v>4885</v>
      </c>
      <c r="L1424" s="57" t="s">
        <v>5009</v>
      </c>
      <c r="M1424" s="58" t="n">
        <v>4.20967231503832</v>
      </c>
    </row>
    <row r="1425" customFormat="false" ht="15" hidden="false" customHeight="true" outlineLevel="0" collapsed="false">
      <c r="B1425" s="57" t="s">
        <v>4716</v>
      </c>
      <c r="C1425" s="57" t="s">
        <v>354</v>
      </c>
      <c r="D1425" s="57" t="s">
        <v>4866</v>
      </c>
      <c r="E1425" s="57" t="s">
        <v>5432</v>
      </c>
      <c r="F1425" s="57" t="s">
        <v>5455</v>
      </c>
      <c r="G1425" s="57" t="s">
        <v>5413</v>
      </c>
      <c r="H1425" s="57" t="s">
        <v>252</v>
      </c>
      <c r="I1425" s="57" t="n">
        <v>2692</v>
      </c>
      <c r="J1425" s="57" t="n">
        <v>2692</v>
      </c>
      <c r="K1425" s="57" t="s">
        <v>4885</v>
      </c>
      <c r="L1425" s="57" t="s">
        <v>5445</v>
      </c>
      <c r="M1425" s="58" t="n">
        <v>2.9912395423971</v>
      </c>
    </row>
    <row r="1426" customFormat="false" ht="15" hidden="false" customHeight="true" outlineLevel="0" collapsed="false">
      <c r="B1426" s="57" t="s">
        <v>4716</v>
      </c>
      <c r="C1426" s="57" t="s">
        <v>354</v>
      </c>
      <c r="D1426" s="57" t="s">
        <v>5028</v>
      </c>
      <c r="E1426" s="57" t="s">
        <v>5432</v>
      </c>
      <c r="F1426" s="57" t="s">
        <v>5455</v>
      </c>
      <c r="G1426" s="57" t="s">
        <v>5413</v>
      </c>
      <c r="H1426" s="57" t="s">
        <v>252</v>
      </c>
      <c r="I1426" s="57" t="n">
        <v>2536</v>
      </c>
      <c r="J1426" s="57" t="n">
        <v>2536</v>
      </c>
      <c r="K1426" s="57" t="s">
        <v>252</v>
      </c>
      <c r="L1426" s="57" t="s">
        <v>5442</v>
      </c>
      <c r="M1426" s="58" t="n">
        <v>4.39601421744744</v>
      </c>
    </row>
    <row r="1427" customFormat="false" ht="15" hidden="false" customHeight="true" outlineLevel="0" collapsed="false">
      <c r="B1427" s="57" t="s">
        <v>4716</v>
      </c>
      <c r="C1427" s="57" t="s">
        <v>354</v>
      </c>
      <c r="D1427" s="57" t="s">
        <v>5028</v>
      </c>
      <c r="E1427" s="57" t="s">
        <v>5432</v>
      </c>
      <c r="F1427" s="57" t="s">
        <v>5455</v>
      </c>
      <c r="G1427" s="57" t="s">
        <v>5413</v>
      </c>
      <c r="H1427" s="57" t="s">
        <v>252</v>
      </c>
      <c r="I1427" s="57" t="n">
        <v>2537</v>
      </c>
      <c r="J1427" s="57" t="n">
        <v>2537</v>
      </c>
      <c r="K1427" s="57" t="s">
        <v>252</v>
      </c>
      <c r="L1427" s="57" t="s">
        <v>5414</v>
      </c>
      <c r="M1427" s="58" t="n">
        <v>4.04292604433965</v>
      </c>
    </row>
    <row r="1428" customFormat="false" ht="15" hidden="false" customHeight="true" outlineLevel="0" collapsed="false">
      <c r="B1428" s="57" t="s">
        <v>4716</v>
      </c>
      <c r="C1428" s="57" t="s">
        <v>354</v>
      </c>
      <c r="D1428" s="57" t="s">
        <v>5028</v>
      </c>
      <c r="E1428" s="57" t="s">
        <v>5432</v>
      </c>
      <c r="F1428" s="57" t="s">
        <v>5455</v>
      </c>
      <c r="G1428" s="57" t="s">
        <v>5413</v>
      </c>
      <c r="H1428" s="57" t="s">
        <v>252</v>
      </c>
      <c r="I1428" s="57" t="n">
        <v>2692</v>
      </c>
      <c r="J1428" s="57" t="n">
        <v>2692</v>
      </c>
      <c r="K1428" s="57" t="s">
        <v>4885</v>
      </c>
      <c r="L1428" s="57" t="s">
        <v>5597</v>
      </c>
      <c r="M1428" s="58" t="n">
        <v>3.89256393653336</v>
      </c>
    </row>
    <row r="1429" customFormat="false" ht="15" hidden="false" customHeight="true" outlineLevel="0" collapsed="false">
      <c r="B1429" s="57" t="s">
        <v>4716</v>
      </c>
      <c r="C1429" s="57" t="s">
        <v>354</v>
      </c>
      <c r="D1429" s="57" t="s">
        <v>5028</v>
      </c>
      <c r="E1429" s="57" t="s">
        <v>5432</v>
      </c>
      <c r="F1429" s="57" t="s">
        <v>5455</v>
      </c>
      <c r="G1429" s="57" t="s">
        <v>5413</v>
      </c>
      <c r="H1429" s="57" t="s">
        <v>252</v>
      </c>
      <c r="I1429" s="57" t="n">
        <v>2692</v>
      </c>
      <c r="J1429" s="57" t="n">
        <v>2692</v>
      </c>
      <c r="K1429" s="57" t="s">
        <v>4885</v>
      </c>
      <c r="L1429" s="57" t="s">
        <v>5422</v>
      </c>
      <c r="M1429" s="58" t="n">
        <v>3.77180102868643</v>
      </c>
    </row>
    <row r="1430" customFormat="false" ht="15" hidden="false" customHeight="true" outlineLevel="0" collapsed="false">
      <c r="B1430" s="57" t="s">
        <v>4716</v>
      </c>
      <c r="C1430" s="57" t="s">
        <v>354</v>
      </c>
      <c r="D1430" s="57" t="s">
        <v>5028</v>
      </c>
      <c r="E1430" s="57" t="s">
        <v>5432</v>
      </c>
      <c r="F1430" s="57" t="s">
        <v>5455</v>
      </c>
      <c r="G1430" s="57" t="s">
        <v>5413</v>
      </c>
      <c r="H1430" s="57" t="s">
        <v>252</v>
      </c>
      <c r="I1430" s="57" t="n">
        <v>2692</v>
      </c>
      <c r="J1430" s="57" t="n">
        <v>2692</v>
      </c>
      <c r="K1430" s="57" t="s">
        <v>4885</v>
      </c>
      <c r="L1430" s="57" t="s">
        <v>5009</v>
      </c>
      <c r="M1430" s="58" t="n">
        <v>4.25379665710529</v>
      </c>
    </row>
    <row r="1431" customFormat="false" ht="15" hidden="false" customHeight="true" outlineLevel="0" collapsed="false">
      <c r="B1431" s="57" t="s">
        <v>4716</v>
      </c>
      <c r="C1431" s="57" t="s">
        <v>354</v>
      </c>
      <c r="D1431" s="57" t="s">
        <v>5028</v>
      </c>
      <c r="E1431" s="57" t="s">
        <v>5432</v>
      </c>
      <c r="F1431" s="57" t="s">
        <v>5455</v>
      </c>
      <c r="G1431" s="57" t="s">
        <v>5413</v>
      </c>
      <c r="H1431" s="57" t="s">
        <v>252</v>
      </c>
      <c r="I1431" s="57" t="n">
        <v>2692</v>
      </c>
      <c r="J1431" s="57" t="n">
        <v>2692</v>
      </c>
      <c r="K1431" s="57" t="s">
        <v>4885</v>
      </c>
      <c r="L1431" s="57" t="s">
        <v>5445</v>
      </c>
      <c r="M1431" s="58" t="n">
        <v>3.48039379955777</v>
      </c>
    </row>
    <row r="1432" customFormat="false" ht="15" hidden="false" customHeight="true" outlineLevel="0" collapsed="false">
      <c r="B1432" s="57" t="s">
        <v>4716</v>
      </c>
      <c r="C1432" s="57" t="s">
        <v>354</v>
      </c>
      <c r="D1432" s="57" t="s">
        <v>5028</v>
      </c>
      <c r="E1432" s="57" t="s">
        <v>5432</v>
      </c>
      <c r="F1432" s="57" t="s">
        <v>5455</v>
      </c>
      <c r="G1432" s="57" t="s">
        <v>5413</v>
      </c>
      <c r="H1432" s="57" t="s">
        <v>252</v>
      </c>
      <c r="I1432" s="57" t="n">
        <v>2693</v>
      </c>
      <c r="J1432" s="57" t="n">
        <v>2693</v>
      </c>
      <c r="K1432" s="57" t="s">
        <v>261</v>
      </c>
      <c r="L1432" s="57" t="s">
        <v>5441</v>
      </c>
      <c r="M1432" s="58" t="n">
        <v>4.19105953190837</v>
      </c>
    </row>
    <row r="1433" customFormat="false" ht="15" hidden="false" customHeight="true" outlineLevel="0" collapsed="false">
      <c r="B1433" s="57" t="s">
        <v>4716</v>
      </c>
      <c r="C1433" s="57" t="s">
        <v>354</v>
      </c>
      <c r="D1433" s="57" t="s">
        <v>5028</v>
      </c>
      <c r="E1433" s="57" t="s">
        <v>5432</v>
      </c>
      <c r="F1433" s="57" t="s">
        <v>5455</v>
      </c>
      <c r="G1433" s="57" t="s">
        <v>5413</v>
      </c>
      <c r="H1433" s="57" t="s">
        <v>252</v>
      </c>
      <c r="I1433" s="57" t="n">
        <v>2693</v>
      </c>
      <c r="J1433" s="57" t="n">
        <v>2693</v>
      </c>
      <c r="K1433" s="57" t="s">
        <v>261</v>
      </c>
      <c r="L1433" s="57" t="s">
        <v>5444</v>
      </c>
      <c r="M1433" s="58" t="n">
        <v>3.53129395547864</v>
      </c>
    </row>
    <row r="1434" customFormat="false" ht="15" hidden="false" customHeight="true" outlineLevel="0" collapsed="false">
      <c r="B1434" s="57" t="s">
        <v>4716</v>
      </c>
      <c r="C1434" s="57" t="s">
        <v>354</v>
      </c>
      <c r="D1434" s="57" t="s">
        <v>5028</v>
      </c>
      <c r="E1434" s="57" t="s">
        <v>5432</v>
      </c>
      <c r="F1434" s="57" t="s">
        <v>5455</v>
      </c>
      <c r="G1434" s="57" t="s">
        <v>5413</v>
      </c>
      <c r="H1434" s="57" t="s">
        <v>252</v>
      </c>
      <c r="I1434" s="57" t="n">
        <v>2693</v>
      </c>
      <c r="J1434" s="57" t="n">
        <v>2693</v>
      </c>
      <c r="K1434" s="57" t="s">
        <v>261</v>
      </c>
      <c r="L1434" s="57" t="s">
        <v>5562</v>
      </c>
      <c r="M1434" s="58" t="n">
        <v>4.43988434534053</v>
      </c>
    </row>
    <row r="1435" customFormat="false" ht="15" hidden="false" customHeight="true" outlineLevel="0" collapsed="false">
      <c r="B1435" s="57" t="s">
        <v>4716</v>
      </c>
      <c r="C1435" s="57" t="s">
        <v>354</v>
      </c>
      <c r="D1435" s="57" t="s">
        <v>5030</v>
      </c>
      <c r="E1435" s="57" t="s">
        <v>5432</v>
      </c>
      <c r="F1435" s="57" t="s">
        <v>5455</v>
      </c>
      <c r="G1435" s="57" t="s">
        <v>5413</v>
      </c>
      <c r="H1435" s="57" t="s">
        <v>252</v>
      </c>
      <c r="I1435" s="57" t="n">
        <v>2536</v>
      </c>
      <c r="J1435" s="57" t="n">
        <v>2536</v>
      </c>
      <c r="K1435" s="57" t="s">
        <v>252</v>
      </c>
      <c r="L1435" s="57" t="s">
        <v>5596</v>
      </c>
      <c r="M1435" s="58" t="n">
        <v>4.40081481091852</v>
      </c>
    </row>
    <row r="1436" customFormat="false" ht="15" hidden="false" customHeight="true" outlineLevel="0" collapsed="false">
      <c r="B1436" s="57" t="s">
        <v>4716</v>
      </c>
      <c r="C1436" s="57" t="s">
        <v>354</v>
      </c>
      <c r="D1436" s="57" t="s">
        <v>5030</v>
      </c>
      <c r="E1436" s="57" t="s">
        <v>5432</v>
      </c>
      <c r="F1436" s="57" t="s">
        <v>5455</v>
      </c>
      <c r="G1436" s="57" t="s">
        <v>5413</v>
      </c>
      <c r="H1436" s="57" t="s">
        <v>252</v>
      </c>
      <c r="I1436" s="57" t="n">
        <v>2536</v>
      </c>
      <c r="J1436" s="57" t="n">
        <v>2536</v>
      </c>
      <c r="K1436" s="57" t="s">
        <v>252</v>
      </c>
      <c r="L1436" s="57" t="s">
        <v>5442</v>
      </c>
      <c r="M1436" s="58" t="n">
        <v>3.42228344822576</v>
      </c>
    </row>
    <row r="1437" customFormat="false" ht="15" hidden="false" customHeight="true" outlineLevel="0" collapsed="false">
      <c r="B1437" s="57" t="s">
        <v>4716</v>
      </c>
      <c r="C1437" s="57" t="s">
        <v>354</v>
      </c>
      <c r="D1437" s="57" t="s">
        <v>5030</v>
      </c>
      <c r="E1437" s="57" t="s">
        <v>5432</v>
      </c>
      <c r="F1437" s="57" t="s">
        <v>5455</v>
      </c>
      <c r="G1437" s="57" t="s">
        <v>5413</v>
      </c>
      <c r="H1437" s="57" t="s">
        <v>252</v>
      </c>
      <c r="I1437" s="57" t="n">
        <v>2536</v>
      </c>
      <c r="J1437" s="57" t="n">
        <v>2536</v>
      </c>
      <c r="K1437" s="57" t="s">
        <v>252</v>
      </c>
      <c r="L1437" s="57" t="s">
        <v>5422</v>
      </c>
      <c r="M1437" s="58" t="n">
        <v>3.73528539739601</v>
      </c>
    </row>
    <row r="1438" customFormat="false" ht="15" hidden="false" customHeight="true" outlineLevel="0" collapsed="false">
      <c r="B1438" s="57" t="s">
        <v>4716</v>
      </c>
      <c r="C1438" s="57" t="s">
        <v>354</v>
      </c>
      <c r="D1438" s="57" t="s">
        <v>5030</v>
      </c>
      <c r="E1438" s="57" t="s">
        <v>5432</v>
      </c>
      <c r="F1438" s="57" t="s">
        <v>5455</v>
      </c>
      <c r="G1438" s="57" t="s">
        <v>5413</v>
      </c>
      <c r="H1438" s="57" t="s">
        <v>252</v>
      </c>
      <c r="I1438" s="57" t="n">
        <v>2537</v>
      </c>
      <c r="J1438" s="57" t="n">
        <v>2537</v>
      </c>
      <c r="K1438" s="57" t="s">
        <v>252</v>
      </c>
      <c r="L1438" s="57" t="s">
        <v>281</v>
      </c>
      <c r="M1438" s="58" t="n">
        <v>4.24883584055679</v>
      </c>
    </row>
    <row r="1439" customFormat="false" ht="15" hidden="false" customHeight="true" outlineLevel="0" collapsed="false">
      <c r="B1439" s="57" t="s">
        <v>4716</v>
      </c>
      <c r="C1439" s="57" t="s">
        <v>354</v>
      </c>
      <c r="D1439" s="57" t="s">
        <v>5030</v>
      </c>
      <c r="E1439" s="57" t="s">
        <v>5432</v>
      </c>
      <c r="F1439" s="57" t="s">
        <v>5455</v>
      </c>
      <c r="G1439" s="57" t="s">
        <v>5413</v>
      </c>
      <c r="H1439" s="57" t="s">
        <v>252</v>
      </c>
      <c r="I1439" s="57" t="n">
        <v>2537</v>
      </c>
      <c r="J1439" s="57" t="n">
        <v>2537</v>
      </c>
      <c r="K1439" s="57" t="s">
        <v>252</v>
      </c>
      <c r="L1439" s="57" t="s">
        <v>5414</v>
      </c>
      <c r="M1439" s="58" t="n">
        <v>3.73353478623139</v>
      </c>
    </row>
    <row r="1440" customFormat="false" ht="15" hidden="false" customHeight="true" outlineLevel="0" collapsed="false">
      <c r="B1440" s="57" t="s">
        <v>4716</v>
      </c>
      <c r="C1440" s="57" t="s">
        <v>354</v>
      </c>
      <c r="D1440" s="57" t="s">
        <v>5030</v>
      </c>
      <c r="E1440" s="57" t="s">
        <v>5432</v>
      </c>
      <c r="F1440" s="57" t="s">
        <v>5455</v>
      </c>
      <c r="G1440" s="57" t="s">
        <v>5413</v>
      </c>
      <c r="H1440" s="57" t="s">
        <v>252</v>
      </c>
      <c r="I1440" s="57" t="n">
        <v>2641</v>
      </c>
      <c r="J1440" s="57" t="n">
        <v>2641</v>
      </c>
      <c r="K1440" s="57" t="s">
        <v>252</v>
      </c>
      <c r="L1440" s="57" t="s">
        <v>5463</v>
      </c>
      <c r="M1440" s="58" t="n">
        <v>4.05524019017371</v>
      </c>
    </row>
    <row r="1441" customFormat="false" ht="15" hidden="false" customHeight="true" outlineLevel="0" collapsed="false">
      <c r="B1441" s="57" t="s">
        <v>4716</v>
      </c>
      <c r="C1441" s="57" t="s">
        <v>354</v>
      </c>
      <c r="D1441" s="57" t="s">
        <v>5030</v>
      </c>
      <c r="E1441" s="57" t="s">
        <v>5432</v>
      </c>
      <c r="F1441" s="57" t="s">
        <v>5455</v>
      </c>
      <c r="G1441" s="57" t="s">
        <v>5413</v>
      </c>
      <c r="H1441" s="57" t="s">
        <v>252</v>
      </c>
      <c r="I1441" s="57" t="n">
        <v>2641</v>
      </c>
      <c r="J1441" s="57" t="n">
        <v>2641</v>
      </c>
      <c r="K1441" s="57" t="s">
        <v>252</v>
      </c>
      <c r="L1441" s="57" t="s">
        <v>5499</v>
      </c>
      <c r="M1441" s="58" t="n">
        <v>4.41246031143623</v>
      </c>
    </row>
    <row r="1442" customFormat="false" ht="15" hidden="false" customHeight="true" outlineLevel="0" collapsed="false">
      <c r="B1442" s="57" t="s">
        <v>4716</v>
      </c>
      <c r="C1442" s="57" t="s">
        <v>354</v>
      </c>
      <c r="D1442" s="57" t="s">
        <v>5030</v>
      </c>
      <c r="E1442" s="57" t="s">
        <v>5432</v>
      </c>
      <c r="F1442" s="57" t="s">
        <v>5455</v>
      </c>
      <c r="G1442" s="57" t="s">
        <v>5413</v>
      </c>
      <c r="H1442" s="57" t="s">
        <v>252</v>
      </c>
      <c r="I1442" s="57" t="n">
        <v>2642</v>
      </c>
      <c r="J1442" s="57" t="n">
        <v>2642</v>
      </c>
      <c r="K1442" s="57" t="s">
        <v>252</v>
      </c>
      <c r="L1442" s="57" t="s">
        <v>5009</v>
      </c>
      <c r="M1442" s="58" t="n">
        <v>4.44876218739552</v>
      </c>
    </row>
    <row r="1443" customFormat="false" ht="15" hidden="false" customHeight="true" outlineLevel="0" collapsed="false">
      <c r="B1443" s="57" t="s">
        <v>4716</v>
      </c>
      <c r="C1443" s="57" t="s">
        <v>354</v>
      </c>
      <c r="D1443" s="57" t="s">
        <v>5030</v>
      </c>
      <c r="E1443" s="57" t="s">
        <v>5432</v>
      </c>
      <c r="F1443" s="57" t="s">
        <v>5455</v>
      </c>
      <c r="G1443" s="57" t="s">
        <v>5413</v>
      </c>
      <c r="H1443" s="57" t="s">
        <v>252</v>
      </c>
      <c r="I1443" s="57" t="n">
        <v>2692</v>
      </c>
      <c r="J1443" s="57" t="n">
        <v>2692</v>
      </c>
      <c r="K1443" s="57" t="s">
        <v>4885</v>
      </c>
      <c r="L1443" s="57" t="s">
        <v>5445</v>
      </c>
      <c r="M1443" s="58" t="n">
        <v>4.27109283439264</v>
      </c>
    </row>
    <row r="1444" customFormat="false" ht="15" hidden="false" customHeight="true" outlineLevel="0" collapsed="false">
      <c r="B1444" s="57" t="s">
        <v>4716</v>
      </c>
      <c r="C1444" s="57" t="s">
        <v>354</v>
      </c>
      <c r="D1444" s="57" t="s">
        <v>5030</v>
      </c>
      <c r="E1444" s="57" t="s">
        <v>5432</v>
      </c>
      <c r="F1444" s="57" t="s">
        <v>5455</v>
      </c>
      <c r="G1444" s="57" t="s">
        <v>5413</v>
      </c>
      <c r="H1444" s="57" t="s">
        <v>252</v>
      </c>
      <c r="I1444" s="57" t="n">
        <v>2693</v>
      </c>
      <c r="J1444" s="57" t="n">
        <v>2693</v>
      </c>
      <c r="K1444" s="57" t="s">
        <v>261</v>
      </c>
      <c r="L1444" s="57" t="s">
        <v>5441</v>
      </c>
      <c r="M1444" s="58" t="n">
        <v>3.89992064021821</v>
      </c>
    </row>
    <row r="1445" customFormat="false" ht="15" hidden="false" customHeight="true" outlineLevel="0" collapsed="false">
      <c r="B1445" s="57" t="s">
        <v>4716</v>
      </c>
      <c r="C1445" s="57" t="s">
        <v>354</v>
      </c>
      <c r="D1445" s="57" t="s">
        <v>5030</v>
      </c>
      <c r="E1445" s="57" t="s">
        <v>5432</v>
      </c>
      <c r="F1445" s="57" t="s">
        <v>5455</v>
      </c>
      <c r="G1445" s="57" t="s">
        <v>5413</v>
      </c>
      <c r="H1445" s="57" t="s">
        <v>252</v>
      </c>
      <c r="I1445" s="57" t="n">
        <v>2693</v>
      </c>
      <c r="J1445" s="57" t="n">
        <v>2693</v>
      </c>
      <c r="K1445" s="57" t="s">
        <v>261</v>
      </c>
      <c r="L1445" s="57" t="s">
        <v>5444</v>
      </c>
      <c r="M1445" s="58" t="n">
        <v>3.23602194059311</v>
      </c>
    </row>
    <row r="1446" customFormat="false" ht="15" hidden="false" customHeight="true" outlineLevel="0" collapsed="false">
      <c r="B1446" s="57" t="s">
        <v>4716</v>
      </c>
      <c r="C1446" s="57" t="s">
        <v>354</v>
      </c>
      <c r="D1446" s="57" t="s">
        <v>5030</v>
      </c>
      <c r="E1446" s="57" t="s">
        <v>5432</v>
      </c>
      <c r="F1446" s="57" t="s">
        <v>5455</v>
      </c>
      <c r="G1446" s="57" t="s">
        <v>5413</v>
      </c>
      <c r="H1446" s="57" t="s">
        <v>252</v>
      </c>
      <c r="I1446" s="57" t="n">
        <v>2693</v>
      </c>
      <c r="J1446" s="57" t="n">
        <v>2693</v>
      </c>
      <c r="K1446" s="57" t="s">
        <v>261</v>
      </c>
      <c r="L1446" s="57" t="s">
        <v>5422</v>
      </c>
      <c r="M1446" s="58" t="n">
        <v>4.294200041917</v>
      </c>
    </row>
    <row r="1447" customFormat="false" ht="15" hidden="false" customHeight="true" outlineLevel="0" collapsed="false">
      <c r="B1447" s="57" t="s">
        <v>4716</v>
      </c>
      <c r="C1447" s="57" t="s">
        <v>354</v>
      </c>
      <c r="D1447" s="57" t="s">
        <v>5030</v>
      </c>
      <c r="E1447" s="57" t="s">
        <v>5432</v>
      </c>
      <c r="F1447" s="57" t="s">
        <v>5455</v>
      </c>
      <c r="G1447" s="57" t="s">
        <v>5413</v>
      </c>
      <c r="H1447" s="57" t="s">
        <v>252</v>
      </c>
      <c r="I1447" s="57" t="n">
        <v>2693</v>
      </c>
      <c r="J1447" s="57" t="n">
        <v>2693</v>
      </c>
      <c r="K1447" s="57" t="s">
        <v>261</v>
      </c>
      <c r="L1447" s="57" t="s">
        <v>5562</v>
      </c>
      <c r="M1447" s="58" t="n">
        <v>3.76194896297118</v>
      </c>
    </row>
    <row r="1448" customFormat="false" ht="15" hidden="false" customHeight="true" outlineLevel="0" collapsed="false">
      <c r="B1448" s="57" t="s">
        <v>4716</v>
      </c>
      <c r="C1448" s="57" t="s">
        <v>354</v>
      </c>
      <c r="D1448" s="57" t="s">
        <v>5016</v>
      </c>
      <c r="E1448" s="57" t="s">
        <v>5432</v>
      </c>
      <c r="F1448" s="57" t="s">
        <v>5455</v>
      </c>
      <c r="G1448" s="57" t="s">
        <v>5413</v>
      </c>
      <c r="H1448" s="57" t="s">
        <v>252</v>
      </c>
      <c r="I1448" s="57" t="n">
        <v>2536</v>
      </c>
      <c r="J1448" s="57" t="n">
        <v>2536</v>
      </c>
      <c r="K1448" s="57" t="s">
        <v>252</v>
      </c>
      <c r="L1448" s="57" t="s">
        <v>5442</v>
      </c>
      <c r="M1448" s="58" t="n">
        <v>3.52756955990949</v>
      </c>
    </row>
    <row r="1449" customFormat="false" ht="15" hidden="false" customHeight="true" outlineLevel="0" collapsed="false">
      <c r="B1449" s="57" t="s">
        <v>4716</v>
      </c>
      <c r="C1449" s="57" t="s">
        <v>354</v>
      </c>
      <c r="D1449" s="57" t="s">
        <v>5016</v>
      </c>
      <c r="E1449" s="57" t="s">
        <v>5432</v>
      </c>
      <c r="F1449" s="57" t="s">
        <v>5455</v>
      </c>
      <c r="G1449" s="57" t="s">
        <v>5413</v>
      </c>
      <c r="H1449" s="57" t="s">
        <v>252</v>
      </c>
      <c r="I1449" s="57" t="n">
        <v>2536</v>
      </c>
      <c r="J1449" s="57" t="n">
        <v>2536</v>
      </c>
      <c r="K1449" s="57" t="s">
        <v>252</v>
      </c>
      <c r="L1449" s="57" t="s">
        <v>5597</v>
      </c>
      <c r="M1449" s="58" t="n">
        <v>4.4550153759555</v>
      </c>
    </row>
    <row r="1450" customFormat="false" ht="15" hidden="false" customHeight="true" outlineLevel="0" collapsed="false">
      <c r="B1450" s="57" t="s">
        <v>4716</v>
      </c>
      <c r="C1450" s="57" t="s">
        <v>354</v>
      </c>
      <c r="D1450" s="57" t="s">
        <v>5016</v>
      </c>
      <c r="E1450" s="57" t="s">
        <v>5432</v>
      </c>
      <c r="F1450" s="57" t="s">
        <v>5455</v>
      </c>
      <c r="G1450" s="57" t="s">
        <v>5413</v>
      </c>
      <c r="H1450" s="57" t="s">
        <v>252</v>
      </c>
      <c r="I1450" s="57" t="n">
        <v>2536</v>
      </c>
      <c r="J1450" s="57" t="n">
        <v>2536</v>
      </c>
      <c r="K1450" s="57" t="s">
        <v>252</v>
      </c>
      <c r="L1450" s="57" t="s">
        <v>5422</v>
      </c>
      <c r="M1450" s="58" t="n">
        <v>3.51100925660983</v>
      </c>
    </row>
    <row r="1451" customFormat="false" ht="15" hidden="false" customHeight="true" outlineLevel="0" collapsed="false">
      <c r="B1451" s="57" t="s">
        <v>4716</v>
      </c>
      <c r="C1451" s="57" t="s">
        <v>354</v>
      </c>
      <c r="D1451" s="57" t="s">
        <v>5016</v>
      </c>
      <c r="E1451" s="57" t="s">
        <v>5432</v>
      </c>
      <c r="F1451" s="57" t="s">
        <v>5455</v>
      </c>
      <c r="G1451" s="57" t="s">
        <v>5413</v>
      </c>
      <c r="H1451" s="57" t="s">
        <v>252</v>
      </c>
      <c r="I1451" s="57" t="n">
        <v>2537</v>
      </c>
      <c r="J1451" s="57" t="n">
        <v>2537</v>
      </c>
      <c r="K1451" s="57" t="s">
        <v>252</v>
      </c>
      <c r="L1451" s="57" t="s">
        <v>281</v>
      </c>
      <c r="M1451" s="58" t="n">
        <v>3.99587850165641</v>
      </c>
    </row>
    <row r="1452" customFormat="false" ht="15" hidden="false" customHeight="true" outlineLevel="0" collapsed="false">
      <c r="B1452" s="57" t="s">
        <v>4716</v>
      </c>
      <c r="C1452" s="57" t="s">
        <v>354</v>
      </c>
      <c r="D1452" s="57" t="s">
        <v>5016</v>
      </c>
      <c r="E1452" s="57" t="s">
        <v>5432</v>
      </c>
      <c r="F1452" s="57" t="s">
        <v>5455</v>
      </c>
      <c r="G1452" s="57" t="s">
        <v>5413</v>
      </c>
      <c r="H1452" s="57" t="s">
        <v>252</v>
      </c>
      <c r="I1452" s="57" t="n">
        <v>2537</v>
      </c>
      <c r="J1452" s="57" t="n">
        <v>2537</v>
      </c>
      <c r="K1452" s="57" t="s">
        <v>252</v>
      </c>
      <c r="L1452" s="57" t="s">
        <v>5414</v>
      </c>
      <c r="M1452" s="58" t="n">
        <v>3.33022056326602</v>
      </c>
    </row>
    <row r="1453" customFormat="false" ht="15" hidden="false" customHeight="true" outlineLevel="0" collapsed="false">
      <c r="B1453" s="57" t="s">
        <v>4716</v>
      </c>
      <c r="C1453" s="57" t="s">
        <v>354</v>
      </c>
      <c r="D1453" s="57" t="s">
        <v>5016</v>
      </c>
      <c r="E1453" s="57" t="s">
        <v>5432</v>
      </c>
      <c r="F1453" s="57" t="s">
        <v>5455</v>
      </c>
      <c r="G1453" s="57" t="s">
        <v>5413</v>
      </c>
      <c r="H1453" s="57" t="s">
        <v>252</v>
      </c>
      <c r="I1453" s="57" t="n">
        <v>2537</v>
      </c>
      <c r="J1453" s="57" t="n">
        <v>2537</v>
      </c>
      <c r="K1453" s="57" t="s">
        <v>252</v>
      </c>
      <c r="L1453" s="57" t="s">
        <v>5419</v>
      </c>
      <c r="M1453" s="58" t="n">
        <v>4.44959200376843</v>
      </c>
    </row>
    <row r="1454" customFormat="false" ht="15" hidden="false" customHeight="true" outlineLevel="0" collapsed="false">
      <c r="B1454" s="57" t="s">
        <v>4716</v>
      </c>
      <c r="C1454" s="57" t="s">
        <v>354</v>
      </c>
      <c r="D1454" s="57" t="s">
        <v>5016</v>
      </c>
      <c r="E1454" s="57" t="s">
        <v>5432</v>
      </c>
      <c r="F1454" s="57" t="s">
        <v>5455</v>
      </c>
      <c r="G1454" s="57" t="s">
        <v>5413</v>
      </c>
      <c r="H1454" s="57" t="s">
        <v>252</v>
      </c>
      <c r="I1454" s="57" t="n">
        <v>2641</v>
      </c>
      <c r="J1454" s="57" t="n">
        <v>2641</v>
      </c>
      <c r="K1454" s="57" t="s">
        <v>252</v>
      </c>
      <c r="L1454" s="57" t="s">
        <v>5034</v>
      </c>
      <c r="M1454" s="58" t="n">
        <v>4.05857130034696</v>
      </c>
    </row>
    <row r="1455" customFormat="false" ht="15" hidden="false" customHeight="true" outlineLevel="0" collapsed="false">
      <c r="B1455" s="57" t="s">
        <v>4716</v>
      </c>
      <c r="C1455" s="57" t="s">
        <v>354</v>
      </c>
      <c r="D1455" s="57" t="s">
        <v>5016</v>
      </c>
      <c r="E1455" s="57" t="s">
        <v>5432</v>
      </c>
      <c r="F1455" s="57" t="s">
        <v>5455</v>
      </c>
      <c r="G1455" s="57" t="s">
        <v>5413</v>
      </c>
      <c r="H1455" s="57" t="s">
        <v>252</v>
      </c>
      <c r="I1455" s="57" t="n">
        <v>2641</v>
      </c>
      <c r="J1455" s="57" t="n">
        <v>2641</v>
      </c>
      <c r="K1455" s="57" t="s">
        <v>252</v>
      </c>
      <c r="L1455" s="57" t="s">
        <v>5463</v>
      </c>
      <c r="M1455" s="58" t="n">
        <v>3.74616043436478</v>
      </c>
    </row>
    <row r="1456" customFormat="false" ht="15" hidden="false" customHeight="true" outlineLevel="0" collapsed="false">
      <c r="B1456" s="57" t="s">
        <v>4716</v>
      </c>
      <c r="C1456" s="57" t="s">
        <v>354</v>
      </c>
      <c r="D1456" s="57" t="s">
        <v>5016</v>
      </c>
      <c r="E1456" s="57" t="s">
        <v>5432</v>
      </c>
      <c r="F1456" s="57" t="s">
        <v>5455</v>
      </c>
      <c r="G1456" s="57" t="s">
        <v>5413</v>
      </c>
      <c r="H1456" s="57" t="s">
        <v>252</v>
      </c>
      <c r="I1456" s="57" t="n">
        <v>2641</v>
      </c>
      <c r="J1456" s="57" t="n">
        <v>2641</v>
      </c>
      <c r="K1456" s="57" t="s">
        <v>252</v>
      </c>
      <c r="L1456" s="57" t="s">
        <v>5499</v>
      </c>
      <c r="M1456" s="58" t="n">
        <v>3.52324296635926</v>
      </c>
    </row>
    <row r="1457" customFormat="false" ht="15" hidden="false" customHeight="true" outlineLevel="0" collapsed="false">
      <c r="B1457" s="57" t="s">
        <v>4716</v>
      </c>
      <c r="C1457" s="57" t="s">
        <v>354</v>
      </c>
      <c r="D1457" s="57" t="s">
        <v>5016</v>
      </c>
      <c r="E1457" s="57" t="s">
        <v>5432</v>
      </c>
      <c r="F1457" s="57" t="s">
        <v>5455</v>
      </c>
      <c r="G1457" s="57" t="s">
        <v>5413</v>
      </c>
      <c r="H1457" s="57" t="s">
        <v>252</v>
      </c>
      <c r="I1457" s="57" t="n">
        <v>2641</v>
      </c>
      <c r="J1457" s="57" t="n">
        <v>2641</v>
      </c>
      <c r="K1457" s="57" t="s">
        <v>252</v>
      </c>
      <c r="L1457" s="57" t="s">
        <v>5009</v>
      </c>
      <c r="M1457" s="58" t="n">
        <v>4.49458485290912</v>
      </c>
    </row>
    <row r="1458" customFormat="false" ht="15" hidden="false" customHeight="true" outlineLevel="0" collapsed="false">
      <c r="B1458" s="57" t="s">
        <v>4716</v>
      </c>
      <c r="C1458" s="57" t="s">
        <v>354</v>
      </c>
      <c r="D1458" s="57" t="s">
        <v>5016</v>
      </c>
      <c r="E1458" s="57" t="s">
        <v>5432</v>
      </c>
      <c r="F1458" s="57" t="s">
        <v>5455</v>
      </c>
      <c r="G1458" s="57" t="s">
        <v>5413</v>
      </c>
      <c r="H1458" s="57" t="s">
        <v>252</v>
      </c>
      <c r="I1458" s="57" t="n">
        <v>2642</v>
      </c>
      <c r="J1458" s="57" t="n">
        <v>2642</v>
      </c>
      <c r="K1458" s="57" t="s">
        <v>252</v>
      </c>
      <c r="L1458" s="57" t="s">
        <v>5499</v>
      </c>
      <c r="M1458" s="58" t="n">
        <v>4.36392323488854</v>
      </c>
    </row>
    <row r="1459" customFormat="false" ht="15" hidden="false" customHeight="true" outlineLevel="0" collapsed="false">
      <c r="B1459" s="57" t="s">
        <v>4716</v>
      </c>
      <c r="C1459" s="57" t="s">
        <v>354</v>
      </c>
      <c r="D1459" s="57" t="s">
        <v>5016</v>
      </c>
      <c r="E1459" s="57" t="s">
        <v>5432</v>
      </c>
      <c r="F1459" s="57" t="s">
        <v>5455</v>
      </c>
      <c r="G1459" s="57" t="s">
        <v>5413</v>
      </c>
      <c r="H1459" s="57" t="s">
        <v>252</v>
      </c>
      <c r="I1459" s="57" t="n">
        <v>2642</v>
      </c>
      <c r="J1459" s="57" t="n">
        <v>2642</v>
      </c>
      <c r="K1459" s="57" t="s">
        <v>252</v>
      </c>
      <c r="L1459" s="57" t="s">
        <v>5009</v>
      </c>
      <c r="M1459" s="58" t="n">
        <v>3.55321572663413</v>
      </c>
    </row>
    <row r="1460" customFormat="false" ht="15" hidden="false" customHeight="true" outlineLevel="0" collapsed="false">
      <c r="B1460" s="57" t="s">
        <v>4716</v>
      </c>
      <c r="C1460" s="57" t="s">
        <v>354</v>
      </c>
      <c r="D1460" s="57" t="s">
        <v>5016</v>
      </c>
      <c r="E1460" s="57" t="s">
        <v>5432</v>
      </c>
      <c r="F1460" s="57" t="s">
        <v>5455</v>
      </c>
      <c r="G1460" s="57" t="s">
        <v>5413</v>
      </c>
      <c r="H1460" s="57" t="s">
        <v>252</v>
      </c>
      <c r="I1460" s="57" t="n">
        <v>2642</v>
      </c>
      <c r="J1460" s="57" t="n">
        <v>2642</v>
      </c>
      <c r="K1460" s="57" t="s">
        <v>252</v>
      </c>
      <c r="L1460" s="57" t="s">
        <v>5433</v>
      </c>
      <c r="M1460" s="58" t="n">
        <v>3.83907827479462</v>
      </c>
    </row>
    <row r="1461" customFormat="false" ht="15" hidden="false" customHeight="true" outlineLevel="0" collapsed="false">
      <c r="B1461" s="57" t="s">
        <v>4716</v>
      </c>
      <c r="C1461" s="57" t="s">
        <v>354</v>
      </c>
      <c r="D1461" s="57" t="s">
        <v>5016</v>
      </c>
      <c r="E1461" s="57" t="s">
        <v>5432</v>
      </c>
      <c r="F1461" s="57" t="s">
        <v>5455</v>
      </c>
      <c r="G1461" s="57" t="s">
        <v>5413</v>
      </c>
      <c r="H1461" s="57" t="s">
        <v>252</v>
      </c>
      <c r="I1461" s="57" t="n">
        <v>2692</v>
      </c>
      <c r="J1461" s="57" t="n">
        <v>2692</v>
      </c>
      <c r="K1461" s="57" t="s">
        <v>4885</v>
      </c>
      <c r="L1461" s="57" t="s">
        <v>5445</v>
      </c>
      <c r="M1461" s="58" t="n">
        <v>4.47361565179667</v>
      </c>
    </row>
    <row r="1462" customFormat="false" ht="15" hidden="false" customHeight="true" outlineLevel="0" collapsed="false">
      <c r="B1462" s="57" t="s">
        <v>4716</v>
      </c>
      <c r="C1462" s="57" t="s">
        <v>331</v>
      </c>
      <c r="D1462" s="57" t="s">
        <v>4795</v>
      </c>
      <c r="E1462" s="57" t="s">
        <v>5423</v>
      </c>
      <c r="F1462" s="57" t="s">
        <v>5455</v>
      </c>
      <c r="G1462" s="57" t="s">
        <v>5413</v>
      </c>
      <c r="H1462" s="57" t="s">
        <v>252</v>
      </c>
      <c r="I1462" s="57" t="n">
        <v>2405</v>
      </c>
      <c r="J1462" s="57" t="n">
        <v>2405</v>
      </c>
      <c r="K1462" s="57" t="s">
        <v>261</v>
      </c>
      <c r="L1462" s="57" t="s">
        <v>5491</v>
      </c>
      <c r="M1462" s="58" t="n">
        <v>4.09454283162358</v>
      </c>
    </row>
    <row r="1463" customFormat="false" ht="15" hidden="false" customHeight="true" outlineLevel="0" collapsed="false">
      <c r="B1463" s="57" t="s">
        <v>4716</v>
      </c>
      <c r="C1463" s="57" t="s">
        <v>331</v>
      </c>
      <c r="D1463" s="57" t="s">
        <v>4795</v>
      </c>
      <c r="E1463" s="57" t="s">
        <v>5423</v>
      </c>
      <c r="F1463" s="57" t="s">
        <v>5455</v>
      </c>
      <c r="G1463" s="57" t="s">
        <v>5413</v>
      </c>
      <c r="H1463" s="57" t="s">
        <v>252</v>
      </c>
      <c r="I1463" s="57" t="n">
        <v>2405</v>
      </c>
      <c r="J1463" s="57" t="n">
        <v>2405</v>
      </c>
      <c r="K1463" s="57" t="s">
        <v>261</v>
      </c>
      <c r="L1463" s="57" t="s">
        <v>5032</v>
      </c>
      <c r="M1463" s="58" t="n">
        <v>4.21342687132459</v>
      </c>
    </row>
    <row r="1464" customFormat="false" ht="15" hidden="false" customHeight="true" outlineLevel="0" collapsed="false">
      <c r="B1464" s="57" t="s">
        <v>4716</v>
      </c>
      <c r="C1464" s="57" t="s">
        <v>331</v>
      </c>
      <c r="D1464" s="57" t="s">
        <v>4795</v>
      </c>
      <c r="E1464" s="57" t="s">
        <v>5423</v>
      </c>
      <c r="F1464" s="57" t="s">
        <v>5455</v>
      </c>
      <c r="G1464" s="57" t="s">
        <v>5413</v>
      </c>
      <c r="H1464" s="57" t="s">
        <v>252</v>
      </c>
      <c r="I1464" s="57" t="n">
        <v>2405</v>
      </c>
      <c r="J1464" s="57" t="n">
        <v>2405</v>
      </c>
      <c r="K1464" s="57" t="s">
        <v>261</v>
      </c>
      <c r="L1464" s="57" t="s">
        <v>5034</v>
      </c>
      <c r="M1464" s="58" t="n">
        <v>4.26313159543546</v>
      </c>
    </row>
    <row r="1465" customFormat="false" ht="15" hidden="false" customHeight="true" outlineLevel="0" collapsed="false">
      <c r="B1465" s="57" t="s">
        <v>4716</v>
      </c>
      <c r="C1465" s="57" t="s">
        <v>331</v>
      </c>
      <c r="D1465" s="57" t="s">
        <v>4795</v>
      </c>
      <c r="E1465" s="57" t="s">
        <v>5423</v>
      </c>
      <c r="F1465" s="57" t="s">
        <v>5455</v>
      </c>
      <c r="G1465" s="57" t="s">
        <v>5413</v>
      </c>
      <c r="H1465" s="57" t="s">
        <v>252</v>
      </c>
      <c r="I1465" s="57" t="n">
        <v>2405</v>
      </c>
      <c r="J1465" s="57" t="n">
        <v>2405</v>
      </c>
      <c r="K1465" s="57" t="s">
        <v>261</v>
      </c>
      <c r="L1465" s="57" t="s">
        <v>5484</v>
      </c>
      <c r="M1465" s="58" t="n">
        <v>4.18561691988172</v>
      </c>
    </row>
    <row r="1466" customFormat="false" ht="15" hidden="false" customHeight="true" outlineLevel="0" collapsed="false">
      <c r="B1466" s="57" t="s">
        <v>4716</v>
      </c>
      <c r="C1466" s="57" t="s">
        <v>331</v>
      </c>
      <c r="D1466" s="57" t="s">
        <v>4795</v>
      </c>
      <c r="E1466" s="57" t="s">
        <v>5423</v>
      </c>
      <c r="F1466" s="57" t="s">
        <v>5455</v>
      </c>
      <c r="G1466" s="57" t="s">
        <v>5413</v>
      </c>
      <c r="H1466" s="57" t="s">
        <v>252</v>
      </c>
      <c r="I1466" s="57" t="n">
        <v>2406</v>
      </c>
      <c r="J1466" s="57" t="n">
        <v>2406</v>
      </c>
      <c r="K1466" s="57" t="s">
        <v>261</v>
      </c>
      <c r="L1466" s="57" t="s">
        <v>5035</v>
      </c>
      <c r="M1466" s="58" t="n">
        <v>3.7992675609912</v>
      </c>
    </row>
    <row r="1467" customFormat="false" ht="15" hidden="false" customHeight="true" outlineLevel="0" collapsed="false">
      <c r="B1467" s="57" t="s">
        <v>4716</v>
      </c>
      <c r="C1467" s="57" t="s">
        <v>331</v>
      </c>
      <c r="D1467" s="57" t="s">
        <v>4795</v>
      </c>
      <c r="E1467" s="57" t="s">
        <v>5423</v>
      </c>
      <c r="F1467" s="57" t="s">
        <v>5455</v>
      </c>
      <c r="G1467" s="57" t="s">
        <v>5413</v>
      </c>
      <c r="H1467" s="57" t="s">
        <v>252</v>
      </c>
      <c r="I1467" s="57" t="n">
        <v>2406</v>
      </c>
      <c r="J1467" s="57" t="n">
        <v>2406</v>
      </c>
      <c r="K1467" s="57" t="s">
        <v>261</v>
      </c>
      <c r="L1467" s="57" t="s">
        <v>5491</v>
      </c>
      <c r="M1467" s="58" t="n">
        <v>2.80663428326528</v>
      </c>
    </row>
    <row r="1468" customFormat="false" ht="15" hidden="false" customHeight="true" outlineLevel="0" collapsed="false">
      <c r="B1468" s="57" t="s">
        <v>4716</v>
      </c>
      <c r="C1468" s="57" t="s">
        <v>331</v>
      </c>
      <c r="D1468" s="57" t="s">
        <v>4795</v>
      </c>
      <c r="E1468" s="57" t="s">
        <v>5423</v>
      </c>
      <c r="F1468" s="57" t="s">
        <v>5455</v>
      </c>
      <c r="G1468" s="57" t="s">
        <v>5413</v>
      </c>
      <c r="H1468" s="57" t="s">
        <v>252</v>
      </c>
      <c r="I1468" s="57" t="n">
        <v>2406</v>
      </c>
      <c r="J1468" s="57" t="n">
        <v>2406</v>
      </c>
      <c r="K1468" s="57" t="s">
        <v>261</v>
      </c>
      <c r="L1468" s="57" t="s">
        <v>5032</v>
      </c>
      <c r="M1468" s="58" t="n">
        <v>3.53237611247728</v>
      </c>
    </row>
    <row r="1469" customFormat="false" ht="15" hidden="false" customHeight="true" outlineLevel="0" collapsed="false">
      <c r="B1469" s="57" t="s">
        <v>4716</v>
      </c>
      <c r="C1469" s="57" t="s">
        <v>331</v>
      </c>
      <c r="D1469" s="57" t="s">
        <v>4795</v>
      </c>
      <c r="E1469" s="57" t="s">
        <v>5423</v>
      </c>
      <c r="F1469" s="57" t="s">
        <v>5455</v>
      </c>
      <c r="G1469" s="57" t="s">
        <v>5413</v>
      </c>
      <c r="H1469" s="57" t="s">
        <v>252</v>
      </c>
      <c r="I1469" s="57" t="n">
        <v>2406</v>
      </c>
      <c r="J1469" s="57" t="n">
        <v>2406</v>
      </c>
      <c r="K1469" s="57" t="s">
        <v>261</v>
      </c>
      <c r="L1469" s="57" t="s">
        <v>5034</v>
      </c>
      <c r="M1469" s="58" t="n">
        <v>3.76008217995298</v>
      </c>
    </row>
    <row r="1470" customFormat="false" ht="15" hidden="false" customHeight="true" outlineLevel="0" collapsed="false">
      <c r="B1470" s="57" t="s">
        <v>4716</v>
      </c>
      <c r="C1470" s="57" t="s">
        <v>331</v>
      </c>
      <c r="D1470" s="57" t="s">
        <v>4795</v>
      </c>
      <c r="E1470" s="57" t="s">
        <v>5423</v>
      </c>
      <c r="F1470" s="57" t="s">
        <v>5455</v>
      </c>
      <c r="G1470" s="57" t="s">
        <v>5413</v>
      </c>
      <c r="H1470" s="57" t="s">
        <v>252</v>
      </c>
      <c r="I1470" s="57" t="n">
        <v>2406</v>
      </c>
      <c r="J1470" s="57" t="n">
        <v>2406</v>
      </c>
      <c r="K1470" s="57" t="s">
        <v>261</v>
      </c>
      <c r="L1470" s="57" t="s">
        <v>5484</v>
      </c>
      <c r="M1470" s="58" t="n">
        <v>3.39933831796719</v>
      </c>
    </row>
    <row r="1471" customFormat="false" ht="15" hidden="false" customHeight="true" outlineLevel="0" collapsed="false">
      <c r="B1471" s="57" t="s">
        <v>4716</v>
      </c>
      <c r="C1471" s="57" t="s">
        <v>331</v>
      </c>
      <c r="D1471" s="57" t="s">
        <v>4795</v>
      </c>
      <c r="E1471" s="57" t="s">
        <v>5423</v>
      </c>
      <c r="F1471" s="57" t="s">
        <v>5455</v>
      </c>
      <c r="G1471" s="57" t="s">
        <v>5413</v>
      </c>
      <c r="H1471" s="57" t="s">
        <v>252</v>
      </c>
      <c r="I1471" s="57" t="n">
        <v>2407</v>
      </c>
      <c r="J1471" s="57" t="n">
        <v>2407</v>
      </c>
      <c r="K1471" s="57" t="s">
        <v>261</v>
      </c>
      <c r="L1471" s="57" t="s">
        <v>5491</v>
      </c>
      <c r="M1471" s="58" t="n">
        <v>3.8684736007888</v>
      </c>
    </row>
    <row r="1472" customFormat="false" ht="15" hidden="false" customHeight="true" outlineLevel="0" collapsed="false">
      <c r="B1472" s="57" t="s">
        <v>4716</v>
      </c>
      <c r="C1472" s="57" t="s">
        <v>331</v>
      </c>
      <c r="D1472" s="57" t="s">
        <v>4795</v>
      </c>
      <c r="E1472" s="57" t="s">
        <v>5423</v>
      </c>
      <c r="F1472" s="57" t="s">
        <v>5455</v>
      </c>
      <c r="G1472" s="57" t="s">
        <v>5413</v>
      </c>
      <c r="H1472" s="57" t="s">
        <v>252</v>
      </c>
      <c r="I1472" s="57" t="n">
        <v>2407</v>
      </c>
      <c r="J1472" s="57" t="n">
        <v>2407</v>
      </c>
      <c r="K1472" s="57" t="s">
        <v>261</v>
      </c>
      <c r="L1472" s="57" t="s">
        <v>5032</v>
      </c>
      <c r="M1472" s="58" t="n">
        <v>3.80192280300375</v>
      </c>
    </row>
    <row r="1473" customFormat="false" ht="15" hidden="false" customHeight="true" outlineLevel="0" collapsed="false">
      <c r="B1473" s="57" t="s">
        <v>4716</v>
      </c>
      <c r="C1473" s="57" t="s">
        <v>331</v>
      </c>
      <c r="D1473" s="57" t="s">
        <v>4795</v>
      </c>
      <c r="E1473" s="57" t="s">
        <v>5423</v>
      </c>
      <c r="F1473" s="57" t="s">
        <v>5455</v>
      </c>
      <c r="G1473" s="57" t="s">
        <v>5413</v>
      </c>
      <c r="H1473" s="57" t="s">
        <v>252</v>
      </c>
      <c r="I1473" s="57" t="n">
        <v>2407</v>
      </c>
      <c r="J1473" s="57" t="n">
        <v>2407</v>
      </c>
      <c r="K1473" s="57" t="s">
        <v>261</v>
      </c>
      <c r="L1473" s="57" t="s">
        <v>5034</v>
      </c>
      <c r="M1473" s="58" t="n">
        <v>3.21258836454345</v>
      </c>
    </row>
    <row r="1474" customFormat="false" ht="15" hidden="false" customHeight="true" outlineLevel="0" collapsed="false">
      <c r="B1474" s="57" t="s">
        <v>4716</v>
      </c>
      <c r="C1474" s="57" t="s">
        <v>331</v>
      </c>
      <c r="D1474" s="57" t="s">
        <v>4795</v>
      </c>
      <c r="E1474" s="57" t="s">
        <v>5423</v>
      </c>
      <c r="F1474" s="57" t="s">
        <v>5455</v>
      </c>
      <c r="G1474" s="57" t="s">
        <v>5413</v>
      </c>
      <c r="H1474" s="57" t="s">
        <v>252</v>
      </c>
      <c r="I1474" s="57" t="n">
        <v>2407</v>
      </c>
      <c r="J1474" s="57" t="n">
        <v>2407</v>
      </c>
      <c r="K1474" s="57" t="s">
        <v>261</v>
      </c>
      <c r="L1474" s="57" t="s">
        <v>5484</v>
      </c>
      <c r="M1474" s="58" t="n">
        <v>2.43579268411742</v>
      </c>
    </row>
    <row r="1475" customFormat="false" ht="15" hidden="false" customHeight="true" outlineLevel="0" collapsed="false">
      <c r="B1475" s="57" t="s">
        <v>4716</v>
      </c>
      <c r="C1475" s="57" t="s">
        <v>331</v>
      </c>
      <c r="D1475" s="57" t="s">
        <v>4795</v>
      </c>
      <c r="E1475" s="57" t="s">
        <v>5423</v>
      </c>
      <c r="F1475" s="57" t="s">
        <v>5455</v>
      </c>
      <c r="G1475" s="57" t="s">
        <v>5413</v>
      </c>
      <c r="H1475" s="57" t="s">
        <v>252</v>
      </c>
      <c r="I1475" s="57" t="n">
        <v>2407</v>
      </c>
      <c r="J1475" s="57" t="n">
        <v>2407</v>
      </c>
      <c r="K1475" s="57" t="s">
        <v>261</v>
      </c>
      <c r="L1475" s="57" t="s">
        <v>5499</v>
      </c>
      <c r="M1475" s="58" t="n">
        <v>4.22339330396778</v>
      </c>
    </row>
    <row r="1476" customFormat="false" ht="15" hidden="false" customHeight="true" outlineLevel="0" collapsed="false">
      <c r="B1476" s="57" t="s">
        <v>4716</v>
      </c>
      <c r="C1476" s="57" t="s">
        <v>331</v>
      </c>
      <c r="D1476" s="57" t="s">
        <v>4840</v>
      </c>
      <c r="E1476" s="57" t="s">
        <v>5423</v>
      </c>
      <c r="F1476" s="57" t="s">
        <v>5455</v>
      </c>
      <c r="G1476" s="57" t="s">
        <v>5413</v>
      </c>
      <c r="H1476" s="57" t="s">
        <v>252</v>
      </c>
      <c r="I1476" s="57" t="n">
        <v>2404</v>
      </c>
      <c r="J1476" s="57" t="n">
        <v>2404</v>
      </c>
      <c r="K1476" s="57" t="s">
        <v>252</v>
      </c>
      <c r="L1476" s="57" t="s">
        <v>5438</v>
      </c>
      <c r="M1476" s="58" t="n">
        <v>4.48561902082645</v>
      </c>
    </row>
    <row r="1477" customFormat="false" ht="15" hidden="false" customHeight="true" outlineLevel="0" collapsed="false">
      <c r="B1477" s="57" t="s">
        <v>4716</v>
      </c>
      <c r="C1477" s="57" t="s">
        <v>331</v>
      </c>
      <c r="D1477" s="57" t="s">
        <v>4840</v>
      </c>
      <c r="E1477" s="57" t="s">
        <v>5423</v>
      </c>
      <c r="F1477" s="57" t="s">
        <v>5455</v>
      </c>
      <c r="G1477" s="57" t="s">
        <v>5413</v>
      </c>
      <c r="H1477" s="57" t="s">
        <v>252</v>
      </c>
      <c r="I1477" s="57" t="n">
        <v>2405</v>
      </c>
      <c r="J1477" s="57" t="n">
        <v>2405</v>
      </c>
      <c r="K1477" s="57" t="s">
        <v>261</v>
      </c>
      <c r="L1477" s="57" t="s">
        <v>5491</v>
      </c>
      <c r="M1477" s="58" t="n">
        <v>3.89055818617329</v>
      </c>
    </row>
    <row r="1478" customFormat="false" ht="15" hidden="false" customHeight="true" outlineLevel="0" collapsed="false">
      <c r="B1478" s="57" t="s">
        <v>4716</v>
      </c>
      <c r="C1478" s="57" t="s">
        <v>331</v>
      </c>
      <c r="D1478" s="57" t="s">
        <v>4840</v>
      </c>
      <c r="E1478" s="57" t="s">
        <v>5423</v>
      </c>
      <c r="F1478" s="57" t="s">
        <v>5455</v>
      </c>
      <c r="G1478" s="57" t="s">
        <v>5413</v>
      </c>
      <c r="H1478" s="57" t="s">
        <v>252</v>
      </c>
      <c r="I1478" s="57" t="n">
        <v>2405</v>
      </c>
      <c r="J1478" s="57" t="n">
        <v>2405</v>
      </c>
      <c r="K1478" s="57" t="s">
        <v>261</v>
      </c>
      <c r="L1478" s="57" t="s">
        <v>5032</v>
      </c>
      <c r="M1478" s="58" t="n">
        <v>4.1753452551855</v>
      </c>
    </row>
    <row r="1479" customFormat="false" ht="15" hidden="false" customHeight="true" outlineLevel="0" collapsed="false">
      <c r="B1479" s="57" t="s">
        <v>4716</v>
      </c>
      <c r="C1479" s="57" t="s">
        <v>331</v>
      </c>
      <c r="D1479" s="57" t="s">
        <v>4840</v>
      </c>
      <c r="E1479" s="57" t="s">
        <v>5423</v>
      </c>
      <c r="F1479" s="57" t="s">
        <v>5455</v>
      </c>
      <c r="G1479" s="57" t="s">
        <v>5413</v>
      </c>
      <c r="H1479" s="57" t="s">
        <v>252</v>
      </c>
      <c r="I1479" s="57" t="n">
        <v>2405</v>
      </c>
      <c r="J1479" s="57" t="n">
        <v>2405</v>
      </c>
      <c r="K1479" s="57" t="s">
        <v>261</v>
      </c>
      <c r="L1479" s="57" t="s">
        <v>5034</v>
      </c>
      <c r="M1479" s="58" t="n">
        <v>4.05529394742232</v>
      </c>
    </row>
    <row r="1480" customFormat="false" ht="15" hidden="false" customHeight="true" outlineLevel="0" collapsed="false">
      <c r="B1480" s="57" t="s">
        <v>4716</v>
      </c>
      <c r="C1480" s="57" t="s">
        <v>331</v>
      </c>
      <c r="D1480" s="57" t="s">
        <v>4840</v>
      </c>
      <c r="E1480" s="57" t="s">
        <v>5423</v>
      </c>
      <c r="F1480" s="57" t="s">
        <v>5455</v>
      </c>
      <c r="G1480" s="57" t="s">
        <v>5413</v>
      </c>
      <c r="H1480" s="57" t="s">
        <v>252</v>
      </c>
      <c r="I1480" s="57" t="n">
        <v>2405</v>
      </c>
      <c r="J1480" s="57" t="n">
        <v>2405</v>
      </c>
      <c r="K1480" s="57" t="s">
        <v>261</v>
      </c>
      <c r="L1480" s="57" t="s">
        <v>5484</v>
      </c>
      <c r="M1480" s="58" t="n">
        <v>3.61148847429977</v>
      </c>
    </row>
    <row r="1481" customFormat="false" ht="15" hidden="false" customHeight="true" outlineLevel="0" collapsed="false">
      <c r="B1481" s="57" t="s">
        <v>4716</v>
      </c>
      <c r="C1481" s="57" t="s">
        <v>331</v>
      </c>
      <c r="D1481" s="57" t="s">
        <v>4840</v>
      </c>
      <c r="E1481" s="57" t="s">
        <v>5423</v>
      </c>
      <c r="F1481" s="57" t="s">
        <v>5455</v>
      </c>
      <c r="G1481" s="57" t="s">
        <v>5413</v>
      </c>
      <c r="H1481" s="57" t="s">
        <v>252</v>
      </c>
      <c r="I1481" s="57" t="n">
        <v>2406</v>
      </c>
      <c r="J1481" s="57" t="n">
        <v>2406</v>
      </c>
      <c r="K1481" s="57" t="s">
        <v>261</v>
      </c>
      <c r="L1481" s="57" t="s">
        <v>5491</v>
      </c>
      <c r="M1481" s="58" t="n">
        <v>3.72822397395865</v>
      </c>
    </row>
    <row r="1482" customFormat="false" ht="15" hidden="false" customHeight="true" outlineLevel="0" collapsed="false">
      <c r="B1482" s="57" t="s">
        <v>4716</v>
      </c>
      <c r="C1482" s="57" t="s">
        <v>331</v>
      </c>
      <c r="D1482" s="57" t="s">
        <v>4840</v>
      </c>
      <c r="E1482" s="57" t="s">
        <v>5423</v>
      </c>
      <c r="F1482" s="57" t="s">
        <v>5455</v>
      </c>
      <c r="G1482" s="57" t="s">
        <v>5413</v>
      </c>
      <c r="H1482" s="57" t="s">
        <v>252</v>
      </c>
      <c r="I1482" s="57" t="n">
        <v>2406</v>
      </c>
      <c r="J1482" s="57" t="n">
        <v>2406</v>
      </c>
      <c r="K1482" s="57" t="s">
        <v>261</v>
      </c>
      <c r="L1482" s="57" t="s">
        <v>5032</v>
      </c>
      <c r="M1482" s="58" t="n">
        <v>4.27428344871982</v>
      </c>
    </row>
    <row r="1483" customFormat="false" ht="15" hidden="false" customHeight="true" outlineLevel="0" collapsed="false">
      <c r="B1483" s="57" t="s">
        <v>4716</v>
      </c>
      <c r="C1483" s="57" t="s">
        <v>331</v>
      </c>
      <c r="D1483" s="57" t="s">
        <v>4840</v>
      </c>
      <c r="E1483" s="57" t="s">
        <v>5423</v>
      </c>
      <c r="F1483" s="57" t="s">
        <v>5455</v>
      </c>
      <c r="G1483" s="57" t="s">
        <v>5413</v>
      </c>
      <c r="H1483" s="57" t="s">
        <v>252</v>
      </c>
      <c r="I1483" s="57" t="n">
        <v>2406</v>
      </c>
      <c r="J1483" s="57" t="n">
        <v>2406</v>
      </c>
      <c r="K1483" s="57" t="s">
        <v>261</v>
      </c>
      <c r="L1483" s="57" t="s">
        <v>5034</v>
      </c>
      <c r="M1483" s="58" t="n">
        <v>4.10896239943858</v>
      </c>
    </row>
    <row r="1484" customFormat="false" ht="15" hidden="false" customHeight="true" outlineLevel="0" collapsed="false">
      <c r="B1484" s="57" t="s">
        <v>4716</v>
      </c>
      <c r="C1484" s="57" t="s">
        <v>331</v>
      </c>
      <c r="D1484" s="57" t="s">
        <v>4840</v>
      </c>
      <c r="E1484" s="57" t="s">
        <v>5423</v>
      </c>
      <c r="F1484" s="57" t="s">
        <v>5455</v>
      </c>
      <c r="G1484" s="57" t="s">
        <v>5413</v>
      </c>
      <c r="H1484" s="57" t="s">
        <v>252</v>
      </c>
      <c r="I1484" s="57" t="n">
        <v>2406</v>
      </c>
      <c r="J1484" s="57" t="n">
        <v>2406</v>
      </c>
      <c r="K1484" s="57" t="s">
        <v>261</v>
      </c>
      <c r="L1484" s="57" t="s">
        <v>5484</v>
      </c>
      <c r="M1484" s="58" t="n">
        <v>3.33081776745592</v>
      </c>
    </row>
    <row r="1485" customFormat="false" ht="15" hidden="false" customHeight="true" outlineLevel="0" collapsed="false">
      <c r="B1485" s="57" t="s">
        <v>4716</v>
      </c>
      <c r="C1485" s="57" t="s">
        <v>331</v>
      </c>
      <c r="D1485" s="57" t="s">
        <v>4840</v>
      </c>
      <c r="E1485" s="57" t="s">
        <v>5423</v>
      </c>
      <c r="F1485" s="57" t="s">
        <v>5455</v>
      </c>
      <c r="G1485" s="57" t="s">
        <v>5413</v>
      </c>
      <c r="H1485" s="57" t="s">
        <v>252</v>
      </c>
      <c r="I1485" s="57" t="n">
        <v>2407</v>
      </c>
      <c r="J1485" s="57" t="n">
        <v>2407</v>
      </c>
      <c r="K1485" s="57" t="s">
        <v>261</v>
      </c>
      <c r="L1485" s="57" t="s">
        <v>5484</v>
      </c>
      <c r="M1485" s="58" t="n">
        <v>3.60956617891956</v>
      </c>
    </row>
    <row r="1486" customFormat="false" ht="15" hidden="false" customHeight="true" outlineLevel="0" collapsed="false">
      <c r="B1486" s="57" t="s">
        <v>4716</v>
      </c>
      <c r="C1486" s="57" t="s">
        <v>331</v>
      </c>
      <c r="D1486" s="57" t="s">
        <v>4838</v>
      </c>
      <c r="E1486" s="57" t="s">
        <v>5423</v>
      </c>
      <c r="F1486" s="57" t="s">
        <v>5455</v>
      </c>
      <c r="G1486" s="57" t="s">
        <v>5413</v>
      </c>
      <c r="H1486" s="57" t="s">
        <v>252</v>
      </c>
      <c r="I1486" s="57" t="n">
        <v>2406</v>
      </c>
      <c r="J1486" s="57" t="n">
        <v>2406</v>
      </c>
      <c r="K1486" s="57" t="s">
        <v>261</v>
      </c>
      <c r="L1486" s="57" t="s">
        <v>5484</v>
      </c>
      <c r="M1486" s="58" t="n">
        <v>3.74689711628167</v>
      </c>
    </row>
    <row r="1487" customFormat="false" ht="15" hidden="false" customHeight="true" outlineLevel="0" collapsed="false">
      <c r="B1487" s="57" t="s">
        <v>4716</v>
      </c>
      <c r="C1487" s="57" t="s">
        <v>331</v>
      </c>
      <c r="D1487" s="57" t="s">
        <v>4838</v>
      </c>
      <c r="E1487" s="57" t="s">
        <v>5423</v>
      </c>
      <c r="F1487" s="57" t="s">
        <v>5455</v>
      </c>
      <c r="G1487" s="57" t="s">
        <v>5413</v>
      </c>
      <c r="H1487" s="57" t="s">
        <v>252</v>
      </c>
      <c r="I1487" s="57" t="n">
        <v>2407</v>
      </c>
      <c r="J1487" s="57" t="n">
        <v>2407</v>
      </c>
      <c r="K1487" s="57" t="s">
        <v>261</v>
      </c>
      <c r="L1487" s="57" t="s">
        <v>5484</v>
      </c>
      <c r="M1487" s="58" t="n">
        <v>3.90331615424629</v>
      </c>
    </row>
    <row r="1488" customFormat="false" ht="15" hidden="false" customHeight="true" outlineLevel="0" collapsed="false">
      <c r="B1488" s="57" t="s">
        <v>4716</v>
      </c>
      <c r="C1488" s="57" t="s">
        <v>331</v>
      </c>
      <c r="D1488" s="57" t="s">
        <v>4838</v>
      </c>
      <c r="E1488" s="57" t="s">
        <v>5423</v>
      </c>
      <c r="F1488" s="57" t="s">
        <v>5455</v>
      </c>
      <c r="G1488" s="57" t="s">
        <v>5413</v>
      </c>
      <c r="H1488" s="57" t="s">
        <v>252</v>
      </c>
      <c r="I1488" s="57" t="n">
        <v>2784</v>
      </c>
      <c r="J1488" s="57" t="n">
        <v>2784</v>
      </c>
      <c r="K1488" s="57" t="s">
        <v>4838</v>
      </c>
      <c r="L1488" s="57" t="s">
        <v>4894</v>
      </c>
      <c r="M1488" s="58" t="n">
        <v>4.44173096889038</v>
      </c>
    </row>
    <row r="1489" customFormat="false" ht="15" hidden="false" customHeight="true" outlineLevel="0" collapsed="false">
      <c r="B1489" s="57" t="s">
        <v>4716</v>
      </c>
      <c r="C1489" s="57" t="s">
        <v>331</v>
      </c>
      <c r="D1489" s="57" t="s">
        <v>4866</v>
      </c>
      <c r="E1489" s="57" t="s">
        <v>5423</v>
      </c>
      <c r="F1489" s="57" t="s">
        <v>5455</v>
      </c>
      <c r="G1489" s="57" t="s">
        <v>5413</v>
      </c>
      <c r="H1489" s="57" t="s">
        <v>252</v>
      </c>
      <c r="I1489" s="57" t="n">
        <v>2406</v>
      </c>
      <c r="J1489" s="57" t="n">
        <v>2406</v>
      </c>
      <c r="K1489" s="57" t="s">
        <v>261</v>
      </c>
      <c r="L1489" s="57" t="s">
        <v>5484</v>
      </c>
      <c r="M1489" s="58" t="n">
        <v>4.36025733185552</v>
      </c>
    </row>
    <row r="1490" customFormat="false" ht="15" hidden="false" customHeight="true" outlineLevel="0" collapsed="false">
      <c r="B1490" s="57" t="s">
        <v>4716</v>
      </c>
      <c r="C1490" s="57" t="s">
        <v>331</v>
      </c>
      <c r="D1490" s="57" t="s">
        <v>4866</v>
      </c>
      <c r="E1490" s="57" t="s">
        <v>5423</v>
      </c>
      <c r="F1490" s="57" t="s">
        <v>5455</v>
      </c>
      <c r="G1490" s="57" t="s">
        <v>5413</v>
      </c>
      <c r="H1490" s="57" t="s">
        <v>252</v>
      </c>
      <c r="I1490" s="57" t="n">
        <v>2407</v>
      </c>
      <c r="J1490" s="57" t="n">
        <v>2407</v>
      </c>
      <c r="K1490" s="57" t="s">
        <v>261</v>
      </c>
      <c r="L1490" s="57" t="s">
        <v>5491</v>
      </c>
      <c r="M1490" s="58" t="n">
        <v>4.07418077654883</v>
      </c>
    </row>
    <row r="1491" customFormat="false" ht="15" hidden="false" customHeight="true" outlineLevel="0" collapsed="false">
      <c r="B1491" s="57" t="s">
        <v>4716</v>
      </c>
      <c r="C1491" s="57" t="s">
        <v>331</v>
      </c>
      <c r="D1491" s="57" t="s">
        <v>4866</v>
      </c>
      <c r="E1491" s="57" t="s">
        <v>5423</v>
      </c>
      <c r="F1491" s="57" t="s">
        <v>5455</v>
      </c>
      <c r="G1491" s="57" t="s">
        <v>5413</v>
      </c>
      <c r="H1491" s="57" t="s">
        <v>252</v>
      </c>
      <c r="I1491" s="57" t="n">
        <v>2407</v>
      </c>
      <c r="J1491" s="57" t="n">
        <v>2407</v>
      </c>
      <c r="K1491" s="57" t="s">
        <v>261</v>
      </c>
      <c r="L1491" s="57" t="s">
        <v>5034</v>
      </c>
      <c r="M1491" s="58" t="n">
        <v>4.24635290572981</v>
      </c>
    </row>
    <row r="1492" customFormat="false" ht="15" hidden="false" customHeight="true" outlineLevel="0" collapsed="false">
      <c r="B1492" s="57" t="s">
        <v>4716</v>
      </c>
      <c r="C1492" s="57" t="s">
        <v>331</v>
      </c>
      <c r="D1492" s="57" t="s">
        <v>4866</v>
      </c>
      <c r="E1492" s="57" t="s">
        <v>5423</v>
      </c>
      <c r="F1492" s="57" t="s">
        <v>5455</v>
      </c>
      <c r="G1492" s="57" t="s">
        <v>5413</v>
      </c>
      <c r="H1492" s="57" t="s">
        <v>252</v>
      </c>
      <c r="I1492" s="57" t="n">
        <v>2407</v>
      </c>
      <c r="J1492" s="57" t="n">
        <v>2407</v>
      </c>
      <c r="K1492" s="57" t="s">
        <v>261</v>
      </c>
      <c r="L1492" s="57" t="s">
        <v>5484</v>
      </c>
      <c r="M1492" s="58" t="n">
        <v>3.31322848593332</v>
      </c>
    </row>
    <row r="1493" customFormat="false" ht="15" hidden="false" customHeight="true" outlineLevel="0" collapsed="false">
      <c r="B1493" s="57" t="s">
        <v>4716</v>
      </c>
      <c r="C1493" s="57" t="s">
        <v>331</v>
      </c>
      <c r="D1493" s="57" t="s">
        <v>5028</v>
      </c>
      <c r="E1493" s="57" t="s">
        <v>5423</v>
      </c>
      <c r="F1493" s="57" t="s">
        <v>5455</v>
      </c>
      <c r="G1493" s="57" t="s">
        <v>5413</v>
      </c>
      <c r="H1493" s="57" t="s">
        <v>252</v>
      </c>
      <c r="I1493" s="57" t="n">
        <v>2404</v>
      </c>
      <c r="J1493" s="57" t="n">
        <v>2404</v>
      </c>
      <c r="K1493" s="57" t="s">
        <v>252</v>
      </c>
      <c r="L1493" s="57" t="s">
        <v>281</v>
      </c>
      <c r="M1493" s="58" t="n">
        <v>4.23162013890662</v>
      </c>
    </row>
    <row r="1494" customFormat="false" ht="15" hidden="false" customHeight="true" outlineLevel="0" collapsed="false">
      <c r="B1494" s="57" t="s">
        <v>4716</v>
      </c>
      <c r="C1494" s="57" t="s">
        <v>331</v>
      </c>
      <c r="D1494" s="57" t="s">
        <v>5028</v>
      </c>
      <c r="E1494" s="57" t="s">
        <v>5423</v>
      </c>
      <c r="F1494" s="57" t="s">
        <v>5455</v>
      </c>
      <c r="G1494" s="57" t="s">
        <v>5413</v>
      </c>
      <c r="H1494" s="57" t="s">
        <v>252</v>
      </c>
      <c r="I1494" s="57" t="n">
        <v>2404</v>
      </c>
      <c r="J1494" s="57" t="n">
        <v>2404</v>
      </c>
      <c r="K1494" s="57" t="s">
        <v>252</v>
      </c>
      <c r="L1494" s="57" t="s">
        <v>5438</v>
      </c>
      <c r="M1494" s="58" t="n">
        <v>3.39548302896658</v>
      </c>
    </row>
    <row r="1495" customFormat="false" ht="15" hidden="false" customHeight="true" outlineLevel="0" collapsed="false">
      <c r="B1495" s="57" t="s">
        <v>4716</v>
      </c>
      <c r="C1495" s="57" t="s">
        <v>331</v>
      </c>
      <c r="D1495" s="57" t="s">
        <v>5028</v>
      </c>
      <c r="E1495" s="57" t="s">
        <v>5423</v>
      </c>
      <c r="F1495" s="57" t="s">
        <v>5455</v>
      </c>
      <c r="G1495" s="57" t="s">
        <v>5413</v>
      </c>
      <c r="H1495" s="57" t="s">
        <v>252</v>
      </c>
      <c r="I1495" s="57" t="n">
        <v>2404</v>
      </c>
      <c r="J1495" s="57" t="n">
        <v>2404</v>
      </c>
      <c r="K1495" s="57" t="s">
        <v>252</v>
      </c>
      <c r="L1495" s="57" t="s">
        <v>5419</v>
      </c>
      <c r="M1495" s="58" t="n">
        <v>4.33569302418887</v>
      </c>
    </row>
    <row r="1496" customFormat="false" ht="15" hidden="false" customHeight="true" outlineLevel="0" collapsed="false">
      <c r="B1496" s="57" t="s">
        <v>4716</v>
      </c>
      <c r="C1496" s="57" t="s">
        <v>331</v>
      </c>
      <c r="D1496" s="57" t="s">
        <v>5028</v>
      </c>
      <c r="E1496" s="57" t="s">
        <v>5423</v>
      </c>
      <c r="F1496" s="57" t="s">
        <v>5455</v>
      </c>
      <c r="G1496" s="57" t="s">
        <v>5413</v>
      </c>
      <c r="H1496" s="57" t="s">
        <v>252</v>
      </c>
      <c r="I1496" s="57" t="n">
        <v>2405</v>
      </c>
      <c r="J1496" s="57" t="n">
        <v>2405</v>
      </c>
      <c r="K1496" s="57" t="s">
        <v>261</v>
      </c>
      <c r="L1496" s="57" t="s">
        <v>5438</v>
      </c>
      <c r="M1496" s="58" t="n">
        <v>3.91948389459635</v>
      </c>
    </row>
    <row r="1497" customFormat="false" ht="15" hidden="false" customHeight="true" outlineLevel="0" collapsed="false">
      <c r="B1497" s="57" t="s">
        <v>4716</v>
      </c>
      <c r="C1497" s="57" t="s">
        <v>331</v>
      </c>
      <c r="D1497" s="57" t="s">
        <v>5028</v>
      </c>
      <c r="E1497" s="57" t="s">
        <v>5423</v>
      </c>
      <c r="F1497" s="57" t="s">
        <v>5455</v>
      </c>
      <c r="G1497" s="57" t="s">
        <v>5413</v>
      </c>
      <c r="H1497" s="57" t="s">
        <v>252</v>
      </c>
      <c r="I1497" s="57" t="n">
        <v>2405</v>
      </c>
      <c r="J1497" s="57" t="n">
        <v>2405</v>
      </c>
      <c r="K1497" s="57" t="s">
        <v>261</v>
      </c>
      <c r="L1497" s="57" t="s">
        <v>5035</v>
      </c>
      <c r="M1497" s="58" t="n">
        <v>4.26418350918439</v>
      </c>
    </row>
    <row r="1498" customFormat="false" ht="15" hidden="false" customHeight="true" outlineLevel="0" collapsed="false">
      <c r="B1498" s="57" t="s">
        <v>4716</v>
      </c>
      <c r="C1498" s="57" t="s">
        <v>331</v>
      </c>
      <c r="D1498" s="57" t="s">
        <v>5028</v>
      </c>
      <c r="E1498" s="57" t="s">
        <v>5423</v>
      </c>
      <c r="F1498" s="57" t="s">
        <v>5455</v>
      </c>
      <c r="G1498" s="57" t="s">
        <v>5413</v>
      </c>
      <c r="H1498" s="57" t="s">
        <v>252</v>
      </c>
      <c r="I1498" s="57" t="n">
        <v>2405</v>
      </c>
      <c r="J1498" s="57" t="n">
        <v>2405</v>
      </c>
      <c r="K1498" s="57" t="s">
        <v>261</v>
      </c>
      <c r="L1498" s="57" t="s">
        <v>5491</v>
      </c>
      <c r="M1498" s="58" t="n">
        <v>3.43455179026317</v>
      </c>
    </row>
    <row r="1499" customFormat="false" ht="15" hidden="false" customHeight="true" outlineLevel="0" collapsed="false">
      <c r="B1499" s="57" t="s">
        <v>4716</v>
      </c>
      <c r="C1499" s="57" t="s">
        <v>331</v>
      </c>
      <c r="D1499" s="57" t="s">
        <v>5028</v>
      </c>
      <c r="E1499" s="57" t="s">
        <v>5423</v>
      </c>
      <c r="F1499" s="57" t="s">
        <v>5455</v>
      </c>
      <c r="G1499" s="57" t="s">
        <v>5413</v>
      </c>
      <c r="H1499" s="57" t="s">
        <v>252</v>
      </c>
      <c r="I1499" s="57" t="n">
        <v>2405</v>
      </c>
      <c r="J1499" s="57" t="n">
        <v>2405</v>
      </c>
      <c r="K1499" s="57" t="s">
        <v>261</v>
      </c>
      <c r="L1499" s="57" t="s">
        <v>5032</v>
      </c>
      <c r="M1499" s="58" t="n">
        <v>4.20978728678778</v>
      </c>
    </row>
    <row r="1500" customFormat="false" ht="15" hidden="false" customHeight="true" outlineLevel="0" collapsed="false">
      <c r="B1500" s="57" t="s">
        <v>4716</v>
      </c>
      <c r="C1500" s="57" t="s">
        <v>331</v>
      </c>
      <c r="D1500" s="57" t="s">
        <v>5028</v>
      </c>
      <c r="E1500" s="57" t="s">
        <v>5423</v>
      </c>
      <c r="F1500" s="57" t="s">
        <v>5455</v>
      </c>
      <c r="G1500" s="57" t="s">
        <v>5413</v>
      </c>
      <c r="H1500" s="57" t="s">
        <v>252</v>
      </c>
      <c r="I1500" s="57" t="n">
        <v>2405</v>
      </c>
      <c r="J1500" s="57" t="n">
        <v>2405</v>
      </c>
      <c r="K1500" s="57" t="s">
        <v>261</v>
      </c>
      <c r="L1500" s="57" t="s">
        <v>5034</v>
      </c>
      <c r="M1500" s="58" t="n">
        <v>4.47515362864784</v>
      </c>
    </row>
    <row r="1501" customFormat="false" ht="15" hidden="false" customHeight="true" outlineLevel="0" collapsed="false">
      <c r="B1501" s="57" t="s">
        <v>4716</v>
      </c>
      <c r="C1501" s="57" t="s">
        <v>331</v>
      </c>
      <c r="D1501" s="57" t="s">
        <v>5028</v>
      </c>
      <c r="E1501" s="57" t="s">
        <v>5423</v>
      </c>
      <c r="F1501" s="57" t="s">
        <v>5455</v>
      </c>
      <c r="G1501" s="57" t="s">
        <v>5413</v>
      </c>
      <c r="H1501" s="57" t="s">
        <v>252</v>
      </c>
      <c r="I1501" s="57" t="n">
        <v>2405</v>
      </c>
      <c r="J1501" s="57" t="n">
        <v>2405</v>
      </c>
      <c r="K1501" s="57" t="s">
        <v>261</v>
      </c>
      <c r="L1501" s="57" t="s">
        <v>5484</v>
      </c>
      <c r="M1501" s="58" t="n">
        <v>4.12752443966113</v>
      </c>
    </row>
    <row r="1502" customFormat="false" ht="15" hidden="false" customHeight="true" outlineLevel="0" collapsed="false">
      <c r="B1502" s="57" t="s">
        <v>4716</v>
      </c>
      <c r="C1502" s="57" t="s">
        <v>331</v>
      </c>
      <c r="D1502" s="57" t="s">
        <v>5028</v>
      </c>
      <c r="E1502" s="57" t="s">
        <v>5423</v>
      </c>
      <c r="F1502" s="57" t="s">
        <v>5455</v>
      </c>
      <c r="G1502" s="57" t="s">
        <v>5413</v>
      </c>
      <c r="H1502" s="57" t="s">
        <v>252</v>
      </c>
      <c r="I1502" s="57" t="n">
        <v>2407</v>
      </c>
      <c r="J1502" s="57" t="n">
        <v>2407</v>
      </c>
      <c r="K1502" s="57" t="s">
        <v>261</v>
      </c>
      <c r="L1502" s="57" t="s">
        <v>5484</v>
      </c>
      <c r="M1502" s="58" t="n">
        <v>4.21465929821142</v>
      </c>
    </row>
    <row r="1503" customFormat="false" ht="15" hidden="false" customHeight="true" outlineLevel="0" collapsed="false">
      <c r="B1503" s="57" t="s">
        <v>4716</v>
      </c>
      <c r="C1503" s="57" t="s">
        <v>331</v>
      </c>
      <c r="D1503" s="57" t="s">
        <v>5452</v>
      </c>
      <c r="E1503" s="57" t="s">
        <v>5423</v>
      </c>
      <c r="F1503" s="57" t="s">
        <v>5455</v>
      </c>
      <c r="G1503" s="57" t="s">
        <v>5413</v>
      </c>
      <c r="H1503" s="57" t="s">
        <v>252</v>
      </c>
      <c r="I1503" s="57" t="n">
        <v>2404</v>
      </c>
      <c r="J1503" s="57" t="n">
        <v>2404</v>
      </c>
      <c r="K1503" s="57" t="s">
        <v>252</v>
      </c>
      <c r="L1503" s="57" t="s">
        <v>281</v>
      </c>
      <c r="M1503" s="58" t="n">
        <v>4.29606773689614</v>
      </c>
    </row>
    <row r="1504" customFormat="false" ht="15" hidden="false" customHeight="true" outlineLevel="0" collapsed="false">
      <c r="B1504" s="57" t="s">
        <v>4716</v>
      </c>
      <c r="C1504" s="57" t="s">
        <v>331</v>
      </c>
      <c r="D1504" s="57" t="s">
        <v>5452</v>
      </c>
      <c r="E1504" s="57" t="s">
        <v>5423</v>
      </c>
      <c r="F1504" s="57" t="s">
        <v>5455</v>
      </c>
      <c r="G1504" s="57" t="s">
        <v>5413</v>
      </c>
      <c r="H1504" s="57" t="s">
        <v>252</v>
      </c>
      <c r="I1504" s="57" t="n">
        <v>2404</v>
      </c>
      <c r="J1504" s="57" t="n">
        <v>2404</v>
      </c>
      <c r="K1504" s="57" t="s">
        <v>252</v>
      </c>
      <c r="L1504" s="57" t="s">
        <v>5414</v>
      </c>
      <c r="M1504" s="58" t="n">
        <v>4.13101670294371</v>
      </c>
    </row>
    <row r="1505" customFormat="false" ht="15" hidden="false" customHeight="true" outlineLevel="0" collapsed="false">
      <c r="B1505" s="57" t="s">
        <v>4716</v>
      </c>
      <c r="C1505" s="57" t="s">
        <v>331</v>
      </c>
      <c r="D1505" s="57" t="s">
        <v>5452</v>
      </c>
      <c r="E1505" s="57" t="s">
        <v>5423</v>
      </c>
      <c r="F1505" s="57" t="s">
        <v>5455</v>
      </c>
      <c r="G1505" s="57" t="s">
        <v>5413</v>
      </c>
      <c r="H1505" s="57" t="s">
        <v>252</v>
      </c>
      <c r="I1505" s="57" t="n">
        <v>2404</v>
      </c>
      <c r="J1505" s="57" t="n">
        <v>2404</v>
      </c>
      <c r="K1505" s="57" t="s">
        <v>252</v>
      </c>
      <c r="L1505" s="57" t="s">
        <v>5438</v>
      </c>
      <c r="M1505" s="58" t="n">
        <v>3.75251062623411</v>
      </c>
    </row>
    <row r="1506" customFormat="false" ht="15" hidden="false" customHeight="true" outlineLevel="0" collapsed="false">
      <c r="B1506" s="57" t="s">
        <v>4716</v>
      </c>
      <c r="C1506" s="57" t="s">
        <v>331</v>
      </c>
      <c r="D1506" s="57" t="s">
        <v>5452</v>
      </c>
      <c r="E1506" s="57" t="s">
        <v>5423</v>
      </c>
      <c r="F1506" s="57" t="s">
        <v>5455</v>
      </c>
      <c r="G1506" s="57" t="s">
        <v>5413</v>
      </c>
      <c r="H1506" s="57" t="s">
        <v>252</v>
      </c>
      <c r="I1506" s="57" t="n">
        <v>2405</v>
      </c>
      <c r="J1506" s="57" t="n">
        <v>2405</v>
      </c>
      <c r="K1506" s="57" t="s">
        <v>261</v>
      </c>
      <c r="L1506" s="57" t="s">
        <v>5438</v>
      </c>
      <c r="M1506" s="58" t="n">
        <v>3.76374029390979</v>
      </c>
    </row>
    <row r="1507" customFormat="false" ht="15" hidden="false" customHeight="true" outlineLevel="0" collapsed="false">
      <c r="B1507" s="57" t="s">
        <v>4716</v>
      </c>
      <c r="C1507" s="57" t="s">
        <v>331</v>
      </c>
      <c r="D1507" s="57" t="s">
        <v>5452</v>
      </c>
      <c r="E1507" s="57" t="s">
        <v>5423</v>
      </c>
      <c r="F1507" s="57" t="s">
        <v>5455</v>
      </c>
      <c r="G1507" s="57" t="s">
        <v>5413</v>
      </c>
      <c r="H1507" s="57" t="s">
        <v>252</v>
      </c>
      <c r="I1507" s="57" t="n">
        <v>2407</v>
      </c>
      <c r="J1507" s="57" t="n">
        <v>2407</v>
      </c>
      <c r="K1507" s="57" t="s">
        <v>261</v>
      </c>
      <c r="L1507" s="57" t="s">
        <v>5484</v>
      </c>
      <c r="M1507" s="58" t="n">
        <v>4.12362631672659</v>
      </c>
    </row>
    <row r="1508" customFormat="false" ht="15" hidden="false" customHeight="true" outlineLevel="0" collapsed="false">
      <c r="B1508" s="57" t="s">
        <v>4716</v>
      </c>
      <c r="C1508" s="57" t="s">
        <v>320</v>
      </c>
      <c r="D1508" s="57" t="s">
        <v>4795</v>
      </c>
      <c r="E1508" s="57" t="s">
        <v>5411</v>
      </c>
      <c r="F1508" s="57" t="s">
        <v>5455</v>
      </c>
      <c r="G1508" s="57" t="s">
        <v>5413</v>
      </c>
      <c r="H1508" s="57" t="s">
        <v>252</v>
      </c>
      <c r="I1508" s="57" t="n">
        <v>115</v>
      </c>
      <c r="J1508" s="57" t="n">
        <v>115</v>
      </c>
      <c r="K1508" s="57" t="s">
        <v>4838</v>
      </c>
      <c r="L1508" s="57" t="s">
        <v>281</v>
      </c>
      <c r="M1508" s="58" t="n">
        <v>4.12816206077235</v>
      </c>
    </row>
    <row r="1509" customFormat="false" ht="15" hidden="false" customHeight="true" outlineLevel="0" collapsed="false">
      <c r="B1509" s="57" t="s">
        <v>4716</v>
      </c>
      <c r="C1509" s="57" t="s">
        <v>320</v>
      </c>
      <c r="D1509" s="57" t="s">
        <v>4795</v>
      </c>
      <c r="E1509" s="57" t="s">
        <v>5411</v>
      </c>
      <c r="F1509" s="57" t="s">
        <v>5455</v>
      </c>
      <c r="G1509" s="57" t="s">
        <v>5413</v>
      </c>
      <c r="H1509" s="57" t="s">
        <v>252</v>
      </c>
      <c r="I1509" s="57" t="n">
        <v>115</v>
      </c>
      <c r="J1509" s="57" t="n">
        <v>115</v>
      </c>
      <c r="K1509" s="57" t="s">
        <v>4838</v>
      </c>
      <c r="L1509" s="57" t="s">
        <v>5414</v>
      </c>
      <c r="M1509" s="58" t="n">
        <v>3.15618725680214</v>
      </c>
    </row>
    <row r="1510" customFormat="false" ht="15" hidden="false" customHeight="true" outlineLevel="0" collapsed="false">
      <c r="B1510" s="57" t="s">
        <v>4716</v>
      </c>
      <c r="C1510" s="57" t="s">
        <v>320</v>
      </c>
      <c r="D1510" s="57" t="s">
        <v>4795</v>
      </c>
      <c r="E1510" s="57" t="s">
        <v>5411</v>
      </c>
      <c r="F1510" s="57" t="s">
        <v>5455</v>
      </c>
      <c r="G1510" s="57" t="s">
        <v>5413</v>
      </c>
      <c r="H1510" s="57" t="s">
        <v>252</v>
      </c>
      <c r="I1510" s="57" t="n">
        <v>115</v>
      </c>
      <c r="J1510" s="57" t="n">
        <v>115</v>
      </c>
      <c r="K1510" s="57" t="s">
        <v>4838</v>
      </c>
      <c r="L1510" s="57" t="s">
        <v>5419</v>
      </c>
      <c r="M1510" s="58" t="n">
        <v>3.94913965313966</v>
      </c>
    </row>
    <row r="1511" customFormat="false" ht="15" hidden="false" customHeight="true" outlineLevel="0" collapsed="false">
      <c r="B1511" s="57" t="s">
        <v>4716</v>
      </c>
      <c r="C1511" s="57" t="s">
        <v>320</v>
      </c>
      <c r="D1511" s="57" t="s">
        <v>4795</v>
      </c>
      <c r="E1511" s="57" t="s">
        <v>5411</v>
      </c>
      <c r="F1511" s="57" t="s">
        <v>5455</v>
      </c>
      <c r="G1511" s="57" t="s">
        <v>5413</v>
      </c>
      <c r="H1511" s="57" t="s">
        <v>252</v>
      </c>
      <c r="I1511" s="57" t="n">
        <v>115</v>
      </c>
      <c r="J1511" s="57" t="n">
        <v>115</v>
      </c>
      <c r="K1511" s="57" t="s">
        <v>4838</v>
      </c>
      <c r="L1511" s="57" t="s">
        <v>5456</v>
      </c>
      <c r="M1511" s="58" t="n">
        <v>4.12101480220588</v>
      </c>
    </row>
    <row r="1512" customFormat="false" ht="15" hidden="false" customHeight="true" outlineLevel="0" collapsed="false">
      <c r="B1512" s="57" t="s">
        <v>4716</v>
      </c>
      <c r="C1512" s="57" t="s">
        <v>320</v>
      </c>
      <c r="D1512" s="57" t="s">
        <v>4795</v>
      </c>
      <c r="E1512" s="57" t="s">
        <v>5411</v>
      </c>
      <c r="F1512" s="57" t="s">
        <v>5455</v>
      </c>
      <c r="G1512" s="57" t="s">
        <v>5413</v>
      </c>
      <c r="H1512" s="57" t="s">
        <v>252</v>
      </c>
      <c r="I1512" s="57" t="n">
        <v>115</v>
      </c>
      <c r="J1512" s="57" t="n">
        <v>115</v>
      </c>
      <c r="K1512" s="57" t="s">
        <v>4838</v>
      </c>
      <c r="L1512" s="57" t="s">
        <v>5442</v>
      </c>
      <c r="M1512" s="58" t="n">
        <v>4.20246249239657</v>
      </c>
    </row>
    <row r="1513" customFormat="false" ht="15" hidden="false" customHeight="true" outlineLevel="0" collapsed="false">
      <c r="B1513" s="57" t="s">
        <v>4716</v>
      </c>
      <c r="C1513" s="57" t="s">
        <v>320</v>
      </c>
      <c r="D1513" s="57" t="s">
        <v>4795</v>
      </c>
      <c r="E1513" s="57" t="s">
        <v>5411</v>
      </c>
      <c r="F1513" s="57" t="s">
        <v>5455</v>
      </c>
      <c r="G1513" s="57" t="s">
        <v>5413</v>
      </c>
      <c r="H1513" s="57" t="s">
        <v>252</v>
      </c>
      <c r="I1513" s="57" t="n">
        <v>116</v>
      </c>
      <c r="J1513" s="57" t="n">
        <v>116</v>
      </c>
      <c r="K1513" s="57" t="s">
        <v>261</v>
      </c>
      <c r="L1513" s="57" t="s">
        <v>281</v>
      </c>
      <c r="M1513" s="58" t="n">
        <v>3.69436936431642</v>
      </c>
    </row>
    <row r="1514" customFormat="false" ht="15" hidden="false" customHeight="true" outlineLevel="0" collapsed="false">
      <c r="B1514" s="57" t="s">
        <v>4716</v>
      </c>
      <c r="C1514" s="57" t="s">
        <v>320</v>
      </c>
      <c r="D1514" s="57" t="s">
        <v>4795</v>
      </c>
      <c r="E1514" s="57" t="s">
        <v>5411</v>
      </c>
      <c r="F1514" s="57" t="s">
        <v>5455</v>
      </c>
      <c r="G1514" s="57" t="s">
        <v>5413</v>
      </c>
      <c r="H1514" s="57" t="s">
        <v>252</v>
      </c>
      <c r="I1514" s="57" t="n">
        <v>116</v>
      </c>
      <c r="J1514" s="57" t="n">
        <v>116</v>
      </c>
      <c r="K1514" s="57" t="s">
        <v>261</v>
      </c>
      <c r="L1514" s="57" t="s">
        <v>5414</v>
      </c>
      <c r="M1514" s="58" t="n">
        <v>3.70545125457074</v>
      </c>
    </row>
    <row r="1515" customFormat="false" ht="15" hidden="false" customHeight="true" outlineLevel="0" collapsed="false">
      <c r="B1515" s="57" t="s">
        <v>4716</v>
      </c>
      <c r="C1515" s="57" t="s">
        <v>320</v>
      </c>
      <c r="D1515" s="57" t="s">
        <v>4795</v>
      </c>
      <c r="E1515" s="57" t="s">
        <v>5411</v>
      </c>
      <c r="F1515" s="57" t="s">
        <v>5455</v>
      </c>
      <c r="G1515" s="57" t="s">
        <v>5413</v>
      </c>
      <c r="H1515" s="57" t="s">
        <v>252</v>
      </c>
      <c r="I1515" s="57" t="n">
        <v>116</v>
      </c>
      <c r="J1515" s="57" t="n">
        <v>116</v>
      </c>
      <c r="K1515" s="57" t="s">
        <v>261</v>
      </c>
      <c r="L1515" s="57" t="s">
        <v>5438</v>
      </c>
      <c r="M1515" s="58" t="n">
        <v>2.97755251842849</v>
      </c>
    </row>
    <row r="1516" customFormat="false" ht="15" hidden="false" customHeight="true" outlineLevel="0" collapsed="false">
      <c r="B1516" s="57" t="s">
        <v>4716</v>
      </c>
      <c r="C1516" s="57" t="s">
        <v>320</v>
      </c>
      <c r="D1516" s="57" t="s">
        <v>4840</v>
      </c>
      <c r="E1516" s="57" t="s">
        <v>5411</v>
      </c>
      <c r="F1516" s="57" t="s">
        <v>5455</v>
      </c>
      <c r="G1516" s="57" t="s">
        <v>5413</v>
      </c>
      <c r="H1516" s="57" t="s">
        <v>252</v>
      </c>
      <c r="I1516" s="57" t="n">
        <v>115</v>
      </c>
      <c r="J1516" s="57" t="n">
        <v>115</v>
      </c>
      <c r="K1516" s="57" t="s">
        <v>4838</v>
      </c>
      <c r="L1516" s="57" t="s">
        <v>281</v>
      </c>
      <c r="M1516" s="58" t="n">
        <v>4.36165862946656</v>
      </c>
    </row>
    <row r="1517" customFormat="false" ht="15" hidden="false" customHeight="true" outlineLevel="0" collapsed="false">
      <c r="B1517" s="57" t="s">
        <v>4716</v>
      </c>
      <c r="C1517" s="57" t="s">
        <v>320</v>
      </c>
      <c r="D1517" s="57" t="s">
        <v>4840</v>
      </c>
      <c r="E1517" s="57" t="s">
        <v>5411</v>
      </c>
      <c r="F1517" s="57" t="s">
        <v>5455</v>
      </c>
      <c r="G1517" s="57" t="s">
        <v>5413</v>
      </c>
      <c r="H1517" s="57" t="s">
        <v>252</v>
      </c>
      <c r="I1517" s="57" t="n">
        <v>115</v>
      </c>
      <c r="J1517" s="57" t="n">
        <v>115</v>
      </c>
      <c r="K1517" s="57" t="s">
        <v>4838</v>
      </c>
      <c r="L1517" s="57" t="s">
        <v>5414</v>
      </c>
      <c r="M1517" s="58" t="n">
        <v>3.2221486619956</v>
      </c>
    </row>
    <row r="1518" customFormat="false" ht="15" hidden="false" customHeight="true" outlineLevel="0" collapsed="false">
      <c r="B1518" s="57" t="s">
        <v>4716</v>
      </c>
      <c r="C1518" s="57" t="s">
        <v>320</v>
      </c>
      <c r="D1518" s="57" t="s">
        <v>4840</v>
      </c>
      <c r="E1518" s="57" t="s">
        <v>5411</v>
      </c>
      <c r="F1518" s="57" t="s">
        <v>5455</v>
      </c>
      <c r="G1518" s="57" t="s">
        <v>5413</v>
      </c>
      <c r="H1518" s="57" t="s">
        <v>252</v>
      </c>
      <c r="I1518" s="57" t="n">
        <v>116</v>
      </c>
      <c r="J1518" s="57" t="n">
        <v>116</v>
      </c>
      <c r="K1518" s="57" t="s">
        <v>261</v>
      </c>
      <c r="L1518" s="57" t="s">
        <v>5438</v>
      </c>
      <c r="M1518" s="58" t="n">
        <v>3.82923739143972</v>
      </c>
    </row>
    <row r="1519" customFormat="false" ht="15" hidden="false" customHeight="true" outlineLevel="0" collapsed="false">
      <c r="B1519" s="57" t="s">
        <v>4716</v>
      </c>
      <c r="C1519" s="57" t="s">
        <v>320</v>
      </c>
      <c r="D1519" s="57" t="s">
        <v>4840</v>
      </c>
      <c r="E1519" s="57" t="s">
        <v>5411</v>
      </c>
      <c r="F1519" s="57" t="s">
        <v>389</v>
      </c>
      <c r="G1519" s="57" t="s">
        <v>282</v>
      </c>
      <c r="H1519" s="57" t="s">
        <v>4866</v>
      </c>
      <c r="I1519" s="57" t="n">
        <v>141</v>
      </c>
      <c r="J1519" s="57" t="n">
        <v>141</v>
      </c>
      <c r="K1519" s="57" t="s">
        <v>5454</v>
      </c>
      <c r="L1519" s="57" t="s">
        <v>5505</v>
      </c>
      <c r="M1519" s="58" t="n">
        <v>3.95986628562128</v>
      </c>
    </row>
    <row r="1520" customFormat="false" ht="15" hidden="false" customHeight="true" outlineLevel="0" collapsed="false">
      <c r="B1520" s="57" t="s">
        <v>4716</v>
      </c>
      <c r="C1520" s="57" t="s">
        <v>320</v>
      </c>
      <c r="D1520" s="57" t="s">
        <v>4840</v>
      </c>
      <c r="E1520" s="57" t="s">
        <v>5411</v>
      </c>
      <c r="F1520" s="57" t="s">
        <v>389</v>
      </c>
      <c r="G1520" s="57" t="s">
        <v>282</v>
      </c>
      <c r="H1520" s="57" t="s">
        <v>4866</v>
      </c>
      <c r="I1520" s="57" t="n">
        <v>144</v>
      </c>
      <c r="J1520" s="57" t="n">
        <v>144</v>
      </c>
      <c r="K1520" s="57" t="s">
        <v>5418</v>
      </c>
      <c r="L1520" s="57" t="s">
        <v>5426</v>
      </c>
      <c r="M1520" s="58" t="n">
        <v>4.34633937929377</v>
      </c>
    </row>
    <row r="1521" customFormat="false" ht="15" hidden="false" customHeight="true" outlineLevel="0" collapsed="false">
      <c r="B1521" s="57" t="s">
        <v>4716</v>
      </c>
      <c r="C1521" s="57" t="s">
        <v>320</v>
      </c>
      <c r="D1521" s="57" t="s">
        <v>4840</v>
      </c>
      <c r="E1521" s="57" t="s">
        <v>5411</v>
      </c>
      <c r="F1521" s="57" t="s">
        <v>389</v>
      </c>
      <c r="G1521" s="57" t="s">
        <v>282</v>
      </c>
      <c r="H1521" s="57" t="s">
        <v>4866</v>
      </c>
      <c r="I1521" s="57" t="n">
        <v>145</v>
      </c>
      <c r="J1521" s="57" t="n">
        <v>145</v>
      </c>
      <c r="K1521" s="57" t="s">
        <v>5418</v>
      </c>
      <c r="L1521" s="57" t="s">
        <v>5485</v>
      </c>
      <c r="M1521" s="58" t="n">
        <v>4.22983782195016</v>
      </c>
    </row>
    <row r="1522" customFormat="false" ht="15" hidden="false" customHeight="true" outlineLevel="0" collapsed="false">
      <c r="B1522" s="57" t="s">
        <v>4716</v>
      </c>
      <c r="C1522" s="57" t="s">
        <v>320</v>
      </c>
      <c r="D1522" s="57" t="s">
        <v>4838</v>
      </c>
      <c r="E1522" s="57" t="s">
        <v>5411</v>
      </c>
      <c r="F1522" s="57" t="s">
        <v>5455</v>
      </c>
      <c r="G1522" s="57" t="s">
        <v>5413</v>
      </c>
      <c r="H1522" s="57" t="s">
        <v>252</v>
      </c>
      <c r="I1522" s="57" t="n">
        <v>115</v>
      </c>
      <c r="J1522" s="57" t="n">
        <v>115</v>
      </c>
      <c r="K1522" s="57" t="s">
        <v>4838</v>
      </c>
      <c r="L1522" s="57" t="s">
        <v>5414</v>
      </c>
      <c r="M1522" s="58" t="n">
        <v>3.45502937758855</v>
      </c>
    </row>
    <row r="1523" customFormat="false" ht="15" hidden="false" customHeight="true" outlineLevel="0" collapsed="false">
      <c r="B1523" s="57" t="s">
        <v>4716</v>
      </c>
      <c r="C1523" s="57" t="s">
        <v>320</v>
      </c>
      <c r="D1523" s="57" t="s">
        <v>4838</v>
      </c>
      <c r="E1523" s="57" t="s">
        <v>5411</v>
      </c>
      <c r="F1523" s="57" t="s">
        <v>389</v>
      </c>
      <c r="G1523" s="57" t="s">
        <v>282</v>
      </c>
      <c r="H1523" s="57" t="s">
        <v>4866</v>
      </c>
      <c r="I1523" s="57" t="n">
        <v>141</v>
      </c>
      <c r="J1523" s="57" t="n">
        <v>141</v>
      </c>
      <c r="K1523" s="57" t="s">
        <v>5454</v>
      </c>
      <c r="L1523" s="57" t="s">
        <v>5505</v>
      </c>
      <c r="M1523" s="58" t="n">
        <v>4.11177832573695</v>
      </c>
    </row>
    <row r="1524" customFormat="false" ht="15" hidden="false" customHeight="true" outlineLevel="0" collapsed="false">
      <c r="B1524" s="57" t="s">
        <v>4716</v>
      </c>
      <c r="C1524" s="57" t="s">
        <v>320</v>
      </c>
      <c r="D1524" s="57" t="s">
        <v>4838</v>
      </c>
      <c r="E1524" s="57" t="s">
        <v>5411</v>
      </c>
      <c r="F1524" s="57" t="s">
        <v>389</v>
      </c>
      <c r="G1524" s="57" t="s">
        <v>282</v>
      </c>
      <c r="H1524" s="57" t="s">
        <v>4866</v>
      </c>
      <c r="I1524" s="57" t="n">
        <v>144</v>
      </c>
      <c r="J1524" s="57" t="n">
        <v>144</v>
      </c>
      <c r="K1524" s="57" t="s">
        <v>5418</v>
      </c>
      <c r="L1524" s="57" t="s">
        <v>5028</v>
      </c>
      <c r="M1524" s="58" t="n">
        <v>4.21081049205495</v>
      </c>
    </row>
    <row r="1525" customFormat="false" ht="15" hidden="false" customHeight="true" outlineLevel="0" collapsed="false">
      <c r="B1525" s="57" t="s">
        <v>4716</v>
      </c>
      <c r="C1525" s="57" t="s">
        <v>320</v>
      </c>
      <c r="D1525" s="57" t="s">
        <v>4838</v>
      </c>
      <c r="E1525" s="57" t="s">
        <v>5411</v>
      </c>
      <c r="F1525" s="57" t="s">
        <v>389</v>
      </c>
      <c r="G1525" s="57" t="s">
        <v>282</v>
      </c>
      <c r="H1525" s="57" t="s">
        <v>4866</v>
      </c>
      <c r="I1525" s="57" t="n">
        <v>144</v>
      </c>
      <c r="J1525" s="57" t="n">
        <v>144</v>
      </c>
      <c r="K1525" s="57" t="s">
        <v>5418</v>
      </c>
      <c r="L1525" s="57" t="s">
        <v>5426</v>
      </c>
      <c r="M1525" s="58" t="n">
        <v>3.86227937881244</v>
      </c>
    </row>
    <row r="1526" customFormat="false" ht="15" hidden="false" customHeight="true" outlineLevel="0" collapsed="false">
      <c r="B1526" s="57" t="s">
        <v>4716</v>
      </c>
      <c r="C1526" s="57" t="s">
        <v>320</v>
      </c>
      <c r="D1526" s="57" t="s">
        <v>4866</v>
      </c>
      <c r="E1526" s="57" t="s">
        <v>5411</v>
      </c>
      <c r="F1526" s="57" t="s">
        <v>5455</v>
      </c>
      <c r="G1526" s="57" t="s">
        <v>5413</v>
      </c>
      <c r="H1526" s="57" t="s">
        <v>252</v>
      </c>
      <c r="I1526" s="57" t="n">
        <v>115</v>
      </c>
      <c r="J1526" s="57" t="n">
        <v>115</v>
      </c>
      <c r="K1526" s="57" t="s">
        <v>4838</v>
      </c>
      <c r="L1526" s="57" t="s">
        <v>5414</v>
      </c>
      <c r="M1526" s="58" t="n">
        <v>3.59351346178082</v>
      </c>
    </row>
    <row r="1527" customFormat="false" ht="15" hidden="false" customHeight="true" outlineLevel="0" collapsed="false">
      <c r="B1527" s="57" t="s">
        <v>4716</v>
      </c>
      <c r="C1527" s="57" t="s">
        <v>320</v>
      </c>
      <c r="D1527" s="57" t="s">
        <v>4866</v>
      </c>
      <c r="E1527" s="57" t="s">
        <v>5411</v>
      </c>
      <c r="F1527" s="57" t="s">
        <v>389</v>
      </c>
      <c r="G1527" s="57" t="s">
        <v>282</v>
      </c>
      <c r="H1527" s="57" t="s">
        <v>4866</v>
      </c>
      <c r="I1527" s="57" t="n">
        <v>144</v>
      </c>
      <c r="J1527" s="57" t="n">
        <v>144</v>
      </c>
      <c r="K1527" s="57" t="s">
        <v>5418</v>
      </c>
      <c r="L1527" s="57" t="s">
        <v>5426</v>
      </c>
      <c r="M1527" s="58" t="n">
        <v>4.05698570369675</v>
      </c>
    </row>
    <row r="1528" customFormat="false" ht="15" hidden="false" customHeight="true" outlineLevel="0" collapsed="false">
      <c r="B1528" s="57" t="s">
        <v>4716</v>
      </c>
      <c r="C1528" s="57" t="s">
        <v>305</v>
      </c>
      <c r="D1528" s="57" t="s">
        <v>4795</v>
      </c>
      <c r="E1528" s="57" t="s">
        <v>5440</v>
      </c>
      <c r="F1528" s="57" t="s">
        <v>5455</v>
      </c>
      <c r="G1528" s="57" t="s">
        <v>5413</v>
      </c>
      <c r="H1528" s="57" t="s">
        <v>252</v>
      </c>
      <c r="I1528" s="57" t="n">
        <v>1557</v>
      </c>
      <c r="J1528" s="57" t="n">
        <v>1557</v>
      </c>
      <c r="K1528" s="57" t="s">
        <v>4838</v>
      </c>
      <c r="L1528" s="57" t="s">
        <v>4894</v>
      </c>
      <c r="M1528" s="58" t="n">
        <v>3.8631236066168</v>
      </c>
    </row>
    <row r="1529" customFormat="false" ht="15" hidden="false" customHeight="true" outlineLevel="0" collapsed="false">
      <c r="B1529" s="57" t="s">
        <v>4716</v>
      </c>
      <c r="C1529" s="57" t="s">
        <v>305</v>
      </c>
      <c r="D1529" s="57" t="s">
        <v>4795</v>
      </c>
      <c r="E1529" s="57" t="s">
        <v>5440</v>
      </c>
      <c r="F1529" s="57" t="s">
        <v>5455</v>
      </c>
      <c r="G1529" s="57" t="s">
        <v>5413</v>
      </c>
      <c r="H1529" s="57" t="s">
        <v>252</v>
      </c>
      <c r="I1529" s="57" t="n">
        <v>1558</v>
      </c>
      <c r="J1529" s="57" t="n">
        <v>1558</v>
      </c>
      <c r="K1529" s="57" t="s">
        <v>252</v>
      </c>
      <c r="L1529" s="57" t="s">
        <v>5463</v>
      </c>
      <c r="M1529" s="58" t="n">
        <v>3.7574573849879</v>
      </c>
    </row>
    <row r="1530" customFormat="false" ht="15" hidden="false" customHeight="true" outlineLevel="0" collapsed="false">
      <c r="B1530" s="57" t="s">
        <v>4716</v>
      </c>
      <c r="C1530" s="57" t="s">
        <v>305</v>
      </c>
      <c r="D1530" s="57" t="s">
        <v>4795</v>
      </c>
      <c r="E1530" s="57" t="s">
        <v>5440</v>
      </c>
      <c r="F1530" s="57" t="s">
        <v>5455</v>
      </c>
      <c r="G1530" s="57" t="s">
        <v>5413</v>
      </c>
      <c r="H1530" s="57" t="s">
        <v>252</v>
      </c>
      <c r="I1530" s="57" t="n">
        <v>1568</v>
      </c>
      <c r="J1530" s="57" t="n">
        <v>1568</v>
      </c>
      <c r="K1530" s="57" t="s">
        <v>4838</v>
      </c>
      <c r="L1530" s="57" t="s">
        <v>4894</v>
      </c>
      <c r="M1530" s="58" t="n">
        <v>4.49346525523454</v>
      </c>
    </row>
    <row r="1531" customFormat="false" ht="15" hidden="false" customHeight="true" outlineLevel="0" collapsed="false">
      <c r="B1531" s="57" t="s">
        <v>4716</v>
      </c>
      <c r="C1531" s="57" t="s">
        <v>305</v>
      </c>
      <c r="D1531" s="57" t="s">
        <v>4795</v>
      </c>
      <c r="E1531" s="57" t="s">
        <v>5440</v>
      </c>
      <c r="F1531" s="57" t="s">
        <v>5455</v>
      </c>
      <c r="G1531" s="57" t="s">
        <v>5413</v>
      </c>
      <c r="H1531" s="57" t="s">
        <v>252</v>
      </c>
      <c r="I1531" s="57" t="n">
        <v>1569</v>
      </c>
      <c r="J1531" s="57" t="n">
        <v>1569</v>
      </c>
      <c r="K1531" s="57" t="s">
        <v>4885</v>
      </c>
      <c r="L1531" s="57" t="s">
        <v>5026</v>
      </c>
      <c r="M1531" s="58" t="n">
        <v>4.49118481027002</v>
      </c>
    </row>
    <row r="1532" customFormat="false" ht="15" hidden="false" customHeight="true" outlineLevel="0" collapsed="false">
      <c r="B1532" s="57" t="s">
        <v>4716</v>
      </c>
      <c r="C1532" s="57" t="s">
        <v>305</v>
      </c>
      <c r="D1532" s="57" t="s">
        <v>4795</v>
      </c>
      <c r="E1532" s="57" t="s">
        <v>5440</v>
      </c>
      <c r="F1532" s="57" t="s">
        <v>5455</v>
      </c>
      <c r="G1532" s="57" t="s">
        <v>5413</v>
      </c>
      <c r="H1532" s="57" t="s">
        <v>252</v>
      </c>
      <c r="I1532" s="57" t="n">
        <v>1569</v>
      </c>
      <c r="J1532" s="57" t="n">
        <v>1569</v>
      </c>
      <c r="K1532" s="57" t="s">
        <v>4885</v>
      </c>
      <c r="L1532" s="57" t="s">
        <v>5435</v>
      </c>
      <c r="M1532" s="58" t="n">
        <v>3.34619634809437</v>
      </c>
    </row>
    <row r="1533" customFormat="false" ht="15" hidden="false" customHeight="true" outlineLevel="0" collapsed="false">
      <c r="B1533" s="57" t="s">
        <v>4716</v>
      </c>
      <c r="C1533" s="57" t="s">
        <v>305</v>
      </c>
      <c r="D1533" s="57" t="s">
        <v>4795</v>
      </c>
      <c r="E1533" s="57" t="s">
        <v>5440</v>
      </c>
      <c r="F1533" s="57" t="s">
        <v>5455</v>
      </c>
      <c r="G1533" s="57" t="s">
        <v>5413</v>
      </c>
      <c r="H1533" s="57" t="s">
        <v>252</v>
      </c>
      <c r="I1533" s="57" t="n">
        <v>1570</v>
      </c>
      <c r="J1533" s="57" t="n">
        <v>1570</v>
      </c>
      <c r="K1533" s="57" t="s">
        <v>261</v>
      </c>
      <c r="L1533" s="57" t="s">
        <v>5484</v>
      </c>
      <c r="M1533" s="58" t="n">
        <v>3.95198494430329</v>
      </c>
    </row>
    <row r="1534" customFormat="false" ht="15" hidden="false" customHeight="true" outlineLevel="0" collapsed="false">
      <c r="B1534" s="57" t="s">
        <v>4716</v>
      </c>
      <c r="C1534" s="57" t="s">
        <v>305</v>
      </c>
      <c r="D1534" s="57" t="s">
        <v>4840</v>
      </c>
      <c r="E1534" s="57" t="s">
        <v>5440</v>
      </c>
      <c r="F1534" s="57" t="s">
        <v>5455</v>
      </c>
      <c r="G1534" s="57" t="s">
        <v>5413</v>
      </c>
      <c r="H1534" s="57" t="s">
        <v>252</v>
      </c>
      <c r="I1534" s="57" t="n">
        <v>1569</v>
      </c>
      <c r="J1534" s="57" t="n">
        <v>1569</v>
      </c>
      <c r="K1534" s="57" t="s">
        <v>4885</v>
      </c>
      <c r="L1534" s="57" t="s">
        <v>5026</v>
      </c>
      <c r="M1534" s="58" t="n">
        <v>4.18891394039075</v>
      </c>
    </row>
    <row r="1535" customFormat="false" ht="15" hidden="false" customHeight="true" outlineLevel="0" collapsed="false">
      <c r="B1535" s="57" t="s">
        <v>4716</v>
      </c>
      <c r="C1535" s="57" t="s">
        <v>305</v>
      </c>
      <c r="D1535" s="57" t="s">
        <v>4840</v>
      </c>
      <c r="E1535" s="57" t="s">
        <v>5440</v>
      </c>
      <c r="F1535" s="57" t="s">
        <v>5455</v>
      </c>
      <c r="G1535" s="57" t="s">
        <v>5413</v>
      </c>
      <c r="H1535" s="57" t="s">
        <v>252</v>
      </c>
      <c r="I1535" s="57" t="n">
        <v>1569</v>
      </c>
      <c r="J1535" s="57" t="n">
        <v>1569</v>
      </c>
      <c r="K1535" s="57" t="s">
        <v>4885</v>
      </c>
      <c r="L1535" s="57" t="s">
        <v>5435</v>
      </c>
      <c r="M1535" s="58" t="n">
        <v>3.28434514020679</v>
      </c>
    </row>
    <row r="1536" customFormat="false" ht="15" hidden="false" customHeight="true" outlineLevel="0" collapsed="false">
      <c r="B1536" s="57" t="s">
        <v>4716</v>
      </c>
      <c r="C1536" s="57" t="s">
        <v>305</v>
      </c>
      <c r="D1536" s="57" t="s">
        <v>4840</v>
      </c>
      <c r="E1536" s="57" t="s">
        <v>5440</v>
      </c>
      <c r="F1536" s="57" t="s">
        <v>5455</v>
      </c>
      <c r="G1536" s="57" t="s">
        <v>5413</v>
      </c>
      <c r="H1536" s="57" t="s">
        <v>252</v>
      </c>
      <c r="I1536" s="57" t="n">
        <v>1570</v>
      </c>
      <c r="J1536" s="57" t="n">
        <v>1570</v>
      </c>
      <c r="K1536" s="57" t="s">
        <v>261</v>
      </c>
      <c r="L1536" s="57" t="s">
        <v>5484</v>
      </c>
      <c r="M1536" s="58" t="n">
        <v>4.23288624935749</v>
      </c>
    </row>
    <row r="1537" customFormat="false" ht="15" hidden="false" customHeight="true" outlineLevel="0" collapsed="false">
      <c r="B1537" s="57" t="s">
        <v>4716</v>
      </c>
      <c r="C1537" s="57" t="s">
        <v>305</v>
      </c>
      <c r="D1537" s="57" t="s">
        <v>5028</v>
      </c>
      <c r="E1537" s="57" t="s">
        <v>5440</v>
      </c>
      <c r="F1537" s="57" t="s">
        <v>5455</v>
      </c>
      <c r="G1537" s="57" t="s">
        <v>5413</v>
      </c>
      <c r="H1537" s="57" t="s">
        <v>252</v>
      </c>
      <c r="I1537" s="57" t="n">
        <v>1569</v>
      </c>
      <c r="J1537" s="57" t="n">
        <v>1569</v>
      </c>
      <c r="K1537" s="57" t="s">
        <v>4885</v>
      </c>
      <c r="L1537" s="57" t="s">
        <v>5026</v>
      </c>
      <c r="M1537" s="58" t="n">
        <v>3.87354953498727</v>
      </c>
    </row>
    <row r="1538" customFormat="false" ht="15" hidden="false" customHeight="true" outlineLevel="0" collapsed="false">
      <c r="B1538" s="57" t="s">
        <v>4716</v>
      </c>
      <c r="C1538" s="57" t="s">
        <v>305</v>
      </c>
      <c r="D1538" s="57" t="s">
        <v>5028</v>
      </c>
      <c r="E1538" s="57" t="s">
        <v>5440</v>
      </c>
      <c r="F1538" s="57" t="s">
        <v>5455</v>
      </c>
      <c r="G1538" s="57" t="s">
        <v>5413</v>
      </c>
      <c r="H1538" s="57" t="s">
        <v>252</v>
      </c>
      <c r="I1538" s="57" t="n">
        <v>1569</v>
      </c>
      <c r="J1538" s="57" t="n">
        <v>1569</v>
      </c>
      <c r="K1538" s="57" t="s">
        <v>4885</v>
      </c>
      <c r="L1538" s="57" t="s">
        <v>5435</v>
      </c>
      <c r="M1538" s="58" t="n">
        <v>3.24320967561458</v>
      </c>
    </row>
    <row r="1539" customFormat="false" ht="15" hidden="false" customHeight="true" outlineLevel="0" collapsed="false">
      <c r="B1539" s="57" t="s">
        <v>4716</v>
      </c>
      <c r="C1539" s="57" t="s">
        <v>305</v>
      </c>
      <c r="D1539" s="57" t="s">
        <v>5028</v>
      </c>
      <c r="E1539" s="57" t="s">
        <v>5440</v>
      </c>
      <c r="F1539" s="57" t="s">
        <v>5455</v>
      </c>
      <c r="G1539" s="57" t="s">
        <v>5413</v>
      </c>
      <c r="H1539" s="57" t="s">
        <v>252</v>
      </c>
      <c r="I1539" s="57" t="n">
        <v>1569</v>
      </c>
      <c r="J1539" s="57" t="n">
        <v>1569</v>
      </c>
      <c r="K1539" s="57" t="s">
        <v>4885</v>
      </c>
      <c r="L1539" s="57" t="s">
        <v>5032</v>
      </c>
      <c r="M1539" s="58" t="n">
        <v>4.24231116256222</v>
      </c>
    </row>
    <row r="1540" customFormat="false" ht="15" hidden="false" customHeight="true" outlineLevel="0" collapsed="false">
      <c r="B1540" s="57" t="s">
        <v>4716</v>
      </c>
      <c r="C1540" s="57" t="s">
        <v>305</v>
      </c>
      <c r="D1540" s="57" t="s">
        <v>5028</v>
      </c>
      <c r="E1540" s="57" t="s">
        <v>5440</v>
      </c>
      <c r="F1540" s="57" t="s">
        <v>5455</v>
      </c>
      <c r="G1540" s="57" t="s">
        <v>5413</v>
      </c>
      <c r="H1540" s="57" t="s">
        <v>252</v>
      </c>
      <c r="I1540" s="57" t="n">
        <v>1570</v>
      </c>
      <c r="J1540" s="57" t="n">
        <v>1570</v>
      </c>
      <c r="K1540" s="57" t="s">
        <v>261</v>
      </c>
      <c r="L1540" s="57" t="s">
        <v>5491</v>
      </c>
      <c r="M1540" s="58" t="n">
        <v>4.37956653106217</v>
      </c>
    </row>
    <row r="1541" customFormat="false" ht="15" hidden="false" customHeight="true" outlineLevel="0" collapsed="false">
      <c r="B1541" s="57" t="s">
        <v>4716</v>
      </c>
      <c r="C1541" s="57" t="s">
        <v>305</v>
      </c>
      <c r="D1541" s="57" t="s">
        <v>5028</v>
      </c>
      <c r="E1541" s="57" t="s">
        <v>5440</v>
      </c>
      <c r="F1541" s="57" t="s">
        <v>5455</v>
      </c>
      <c r="G1541" s="57" t="s">
        <v>5413</v>
      </c>
      <c r="H1541" s="57" t="s">
        <v>252</v>
      </c>
      <c r="I1541" s="57" t="n">
        <v>1570</v>
      </c>
      <c r="J1541" s="57" t="n">
        <v>1570</v>
      </c>
      <c r="K1541" s="57" t="s">
        <v>261</v>
      </c>
      <c r="L1541" s="57" t="s">
        <v>5034</v>
      </c>
      <c r="M1541" s="58" t="n">
        <v>4.30646595249515</v>
      </c>
    </row>
    <row r="1542" customFormat="false" ht="15" hidden="false" customHeight="true" outlineLevel="0" collapsed="false">
      <c r="B1542" s="57" t="s">
        <v>4716</v>
      </c>
      <c r="C1542" s="57" t="s">
        <v>305</v>
      </c>
      <c r="D1542" s="57" t="s">
        <v>5028</v>
      </c>
      <c r="E1542" s="57" t="s">
        <v>5440</v>
      </c>
      <c r="F1542" s="57" t="s">
        <v>5455</v>
      </c>
      <c r="G1542" s="57" t="s">
        <v>5413</v>
      </c>
      <c r="H1542" s="57" t="s">
        <v>252</v>
      </c>
      <c r="I1542" s="57" t="n">
        <v>1570</v>
      </c>
      <c r="J1542" s="57" t="n">
        <v>1570</v>
      </c>
      <c r="K1542" s="57" t="s">
        <v>261</v>
      </c>
      <c r="L1542" s="57" t="s">
        <v>5484</v>
      </c>
      <c r="M1542" s="58" t="n">
        <v>3.28370887869188</v>
      </c>
    </row>
    <row r="1543" customFormat="false" ht="15" hidden="false" customHeight="true" outlineLevel="0" collapsed="false">
      <c r="B1543" s="57" t="s">
        <v>4716</v>
      </c>
      <c r="C1543" s="57" t="s">
        <v>305</v>
      </c>
      <c r="D1543" s="57" t="s">
        <v>5028</v>
      </c>
      <c r="E1543" s="57" t="s">
        <v>5440</v>
      </c>
      <c r="F1543" s="57" t="s">
        <v>5455</v>
      </c>
      <c r="G1543" s="57" t="s">
        <v>5413</v>
      </c>
      <c r="H1543" s="57" t="s">
        <v>252</v>
      </c>
      <c r="I1543" s="57" t="n">
        <v>1571</v>
      </c>
      <c r="J1543" s="57" t="n">
        <v>1571</v>
      </c>
      <c r="K1543" s="57" t="s">
        <v>261</v>
      </c>
      <c r="L1543" s="57" t="s">
        <v>5484</v>
      </c>
      <c r="M1543" s="58" t="n">
        <v>4.27968655394293</v>
      </c>
    </row>
    <row r="1544" customFormat="false" ht="15" hidden="false" customHeight="true" outlineLevel="0" collapsed="false">
      <c r="B1544" s="57" t="s">
        <v>4716</v>
      </c>
      <c r="C1544" s="57" t="s">
        <v>345</v>
      </c>
      <c r="D1544" s="57" t="s">
        <v>5028</v>
      </c>
      <c r="E1544" s="57" t="s">
        <v>5423</v>
      </c>
      <c r="F1544" s="57" t="s">
        <v>530</v>
      </c>
      <c r="G1544" s="57" t="s">
        <v>282</v>
      </c>
      <c r="H1544" s="57" t="s">
        <v>327</v>
      </c>
      <c r="I1544" s="57" t="n">
        <v>287</v>
      </c>
      <c r="J1544" s="57" t="n">
        <v>287</v>
      </c>
      <c r="K1544" s="57" t="s">
        <v>5418</v>
      </c>
      <c r="L1544" s="57" t="s">
        <v>4838</v>
      </c>
      <c r="M1544" s="58" t="n">
        <v>4.24584102387269</v>
      </c>
    </row>
    <row r="1545" customFormat="false" ht="15" hidden="false" customHeight="true" outlineLevel="0" collapsed="false">
      <c r="B1545" s="57" t="s">
        <v>4716</v>
      </c>
      <c r="C1545" s="57" t="s">
        <v>345</v>
      </c>
      <c r="D1545" s="57" t="s">
        <v>5028</v>
      </c>
      <c r="E1545" s="57" t="s">
        <v>5423</v>
      </c>
      <c r="F1545" s="57" t="s">
        <v>530</v>
      </c>
      <c r="G1545" s="57" t="s">
        <v>282</v>
      </c>
      <c r="H1545" s="57" t="s">
        <v>327</v>
      </c>
      <c r="I1545" s="57" t="n">
        <v>287</v>
      </c>
      <c r="J1545" s="57" t="n">
        <v>287</v>
      </c>
      <c r="K1545" s="57" t="s">
        <v>5418</v>
      </c>
      <c r="L1545" s="57" t="s">
        <v>5028</v>
      </c>
      <c r="M1545" s="58" t="n">
        <v>4.03334303029142</v>
      </c>
    </row>
    <row r="1546" customFormat="false" ht="15" hidden="false" customHeight="true" outlineLevel="0" collapsed="false">
      <c r="B1546" s="57" t="s">
        <v>4716</v>
      </c>
      <c r="C1546" s="57" t="s">
        <v>345</v>
      </c>
      <c r="D1546" s="57" t="s">
        <v>5028</v>
      </c>
      <c r="E1546" s="57" t="s">
        <v>5423</v>
      </c>
      <c r="F1546" s="57" t="s">
        <v>530</v>
      </c>
      <c r="G1546" s="57" t="s">
        <v>282</v>
      </c>
      <c r="H1546" s="57" t="s">
        <v>327</v>
      </c>
      <c r="I1546" s="57" t="n">
        <v>287</v>
      </c>
      <c r="J1546" s="57" t="n">
        <v>287</v>
      </c>
      <c r="K1546" s="57" t="s">
        <v>5418</v>
      </c>
      <c r="L1546" s="57" t="s">
        <v>5426</v>
      </c>
      <c r="M1546" s="58" t="n">
        <v>3.6322334726722</v>
      </c>
    </row>
    <row r="1547" customFormat="false" ht="15" hidden="false" customHeight="true" outlineLevel="0" collapsed="false">
      <c r="B1547" s="57" t="s">
        <v>4716</v>
      </c>
      <c r="C1547" s="57" t="s">
        <v>345</v>
      </c>
      <c r="D1547" s="57" t="s">
        <v>5028</v>
      </c>
      <c r="E1547" s="57" t="s">
        <v>5423</v>
      </c>
      <c r="F1547" s="57" t="s">
        <v>530</v>
      </c>
      <c r="G1547" s="57" t="s">
        <v>282</v>
      </c>
      <c r="H1547" s="57" t="s">
        <v>327</v>
      </c>
      <c r="I1547" s="57" t="n">
        <v>288</v>
      </c>
      <c r="J1547" s="57" t="n">
        <v>288</v>
      </c>
      <c r="K1547" s="57" t="s">
        <v>5428</v>
      </c>
      <c r="L1547" s="57" t="s">
        <v>4795</v>
      </c>
      <c r="M1547" s="58" t="n">
        <v>4.11360985024105</v>
      </c>
    </row>
    <row r="1548" customFormat="false" ht="15" hidden="false" customHeight="true" outlineLevel="0" collapsed="false">
      <c r="B1548" s="57" t="s">
        <v>4716</v>
      </c>
      <c r="C1548" s="57" t="s">
        <v>345</v>
      </c>
      <c r="D1548" s="57" t="s">
        <v>5028</v>
      </c>
      <c r="E1548" s="57" t="s">
        <v>5423</v>
      </c>
      <c r="F1548" s="57" t="s">
        <v>530</v>
      </c>
      <c r="G1548" s="57" t="s">
        <v>282</v>
      </c>
      <c r="H1548" s="57" t="s">
        <v>327</v>
      </c>
      <c r="I1548" s="57" t="n">
        <v>288</v>
      </c>
      <c r="J1548" s="57" t="n">
        <v>288</v>
      </c>
      <c r="K1548" s="57" t="s">
        <v>5428</v>
      </c>
      <c r="L1548" s="57" t="s">
        <v>4840</v>
      </c>
      <c r="M1548" s="58" t="n">
        <v>4.2340020075574</v>
      </c>
    </row>
    <row r="1549" customFormat="false" ht="15" hidden="false" customHeight="true" outlineLevel="0" collapsed="false">
      <c r="B1549" s="57" t="s">
        <v>4716</v>
      </c>
      <c r="C1549" s="57" t="s">
        <v>345</v>
      </c>
      <c r="D1549" s="57" t="s">
        <v>5452</v>
      </c>
      <c r="E1549" s="57" t="s">
        <v>5423</v>
      </c>
      <c r="F1549" s="57" t="s">
        <v>530</v>
      </c>
      <c r="G1549" s="57" t="s">
        <v>282</v>
      </c>
      <c r="H1549" s="57" t="s">
        <v>327</v>
      </c>
      <c r="I1549" s="57" t="n">
        <v>287</v>
      </c>
      <c r="J1549" s="57" t="n">
        <v>287</v>
      </c>
      <c r="K1549" s="57" t="s">
        <v>5418</v>
      </c>
      <c r="L1549" s="57" t="s">
        <v>4838</v>
      </c>
      <c r="M1549" s="58" t="n">
        <v>3.83955062474767</v>
      </c>
    </row>
    <row r="1550" customFormat="false" ht="15" hidden="false" customHeight="true" outlineLevel="0" collapsed="false">
      <c r="B1550" s="57" t="s">
        <v>4716</v>
      </c>
      <c r="C1550" s="57" t="s">
        <v>345</v>
      </c>
      <c r="D1550" s="57" t="s">
        <v>5452</v>
      </c>
      <c r="E1550" s="57" t="s">
        <v>5423</v>
      </c>
      <c r="F1550" s="57" t="s">
        <v>530</v>
      </c>
      <c r="G1550" s="57" t="s">
        <v>282</v>
      </c>
      <c r="H1550" s="57" t="s">
        <v>327</v>
      </c>
      <c r="I1550" s="57" t="n">
        <v>287</v>
      </c>
      <c r="J1550" s="57" t="n">
        <v>287</v>
      </c>
      <c r="K1550" s="57" t="s">
        <v>5418</v>
      </c>
      <c r="L1550" s="57" t="s">
        <v>4866</v>
      </c>
      <c r="M1550" s="58" t="n">
        <v>3.87987242058291</v>
      </c>
    </row>
    <row r="1551" customFormat="false" ht="15" hidden="false" customHeight="true" outlineLevel="0" collapsed="false">
      <c r="B1551" s="57" t="s">
        <v>4716</v>
      </c>
      <c r="C1551" s="57" t="s">
        <v>345</v>
      </c>
      <c r="D1551" s="57" t="s">
        <v>5452</v>
      </c>
      <c r="E1551" s="57" t="s">
        <v>5423</v>
      </c>
      <c r="F1551" s="57" t="s">
        <v>530</v>
      </c>
      <c r="G1551" s="57" t="s">
        <v>282</v>
      </c>
      <c r="H1551" s="57" t="s">
        <v>327</v>
      </c>
      <c r="I1551" s="57" t="n">
        <v>287</v>
      </c>
      <c r="J1551" s="57" t="n">
        <v>287</v>
      </c>
      <c r="K1551" s="57" t="s">
        <v>5418</v>
      </c>
      <c r="L1551" s="57" t="s">
        <v>5028</v>
      </c>
      <c r="M1551" s="58" t="n">
        <v>4.33796876429512</v>
      </c>
    </row>
    <row r="1552" customFormat="false" ht="15" hidden="false" customHeight="true" outlineLevel="0" collapsed="false">
      <c r="B1552" s="57" t="s">
        <v>4716</v>
      </c>
      <c r="C1552" s="57" t="s">
        <v>345</v>
      </c>
      <c r="D1552" s="57" t="s">
        <v>5452</v>
      </c>
      <c r="E1552" s="57" t="s">
        <v>5423</v>
      </c>
      <c r="F1552" s="57" t="s">
        <v>530</v>
      </c>
      <c r="G1552" s="57" t="s">
        <v>282</v>
      </c>
      <c r="H1552" s="57" t="s">
        <v>327</v>
      </c>
      <c r="I1552" s="57" t="n">
        <v>287</v>
      </c>
      <c r="J1552" s="57" t="n">
        <v>287</v>
      </c>
      <c r="K1552" s="57" t="s">
        <v>5418</v>
      </c>
      <c r="L1552" s="57" t="s">
        <v>5426</v>
      </c>
      <c r="M1552" s="58" t="n">
        <v>3.68361629380697</v>
      </c>
    </row>
    <row r="1553" customFormat="false" ht="15" hidden="false" customHeight="true" outlineLevel="0" collapsed="false">
      <c r="B1553" s="57" t="s">
        <v>4716</v>
      </c>
      <c r="C1553" s="57" t="s">
        <v>345</v>
      </c>
      <c r="D1553" s="57" t="s">
        <v>5452</v>
      </c>
      <c r="E1553" s="57" t="s">
        <v>5423</v>
      </c>
      <c r="F1553" s="57" t="s">
        <v>530</v>
      </c>
      <c r="G1553" s="57" t="s">
        <v>282</v>
      </c>
      <c r="H1553" s="57" t="s">
        <v>327</v>
      </c>
      <c r="I1553" s="57" t="n">
        <v>288</v>
      </c>
      <c r="J1553" s="57" t="n">
        <v>288</v>
      </c>
      <c r="K1553" s="57" t="s">
        <v>5428</v>
      </c>
      <c r="L1553" s="57" t="s">
        <v>4795</v>
      </c>
      <c r="M1553" s="58" t="n">
        <v>3.7315263632996</v>
      </c>
    </row>
    <row r="1554" customFormat="false" ht="15" hidden="false" customHeight="true" outlineLevel="0" collapsed="false">
      <c r="B1554" s="57" t="s">
        <v>4716</v>
      </c>
      <c r="C1554" s="57" t="s">
        <v>345</v>
      </c>
      <c r="D1554" s="57" t="s">
        <v>5452</v>
      </c>
      <c r="E1554" s="57" t="s">
        <v>5423</v>
      </c>
      <c r="F1554" s="57" t="s">
        <v>530</v>
      </c>
      <c r="G1554" s="57" t="s">
        <v>282</v>
      </c>
      <c r="H1554" s="57" t="s">
        <v>327</v>
      </c>
      <c r="I1554" s="57" t="n">
        <v>288</v>
      </c>
      <c r="J1554" s="57" t="n">
        <v>288</v>
      </c>
      <c r="K1554" s="57" t="s">
        <v>5428</v>
      </c>
      <c r="L1554" s="57" t="s">
        <v>4840</v>
      </c>
      <c r="M1554" s="58" t="n">
        <v>3.49455261800418</v>
      </c>
    </row>
    <row r="1555" customFormat="false" ht="15" hidden="false" customHeight="true" outlineLevel="0" collapsed="false">
      <c r="B1555" s="57" t="s">
        <v>4716</v>
      </c>
      <c r="C1555" s="57" t="s">
        <v>345</v>
      </c>
      <c r="D1555" s="57" t="s">
        <v>5452</v>
      </c>
      <c r="E1555" s="57" t="s">
        <v>5423</v>
      </c>
      <c r="F1555" s="57" t="s">
        <v>530</v>
      </c>
      <c r="G1555" s="57" t="s">
        <v>282</v>
      </c>
      <c r="H1555" s="57" t="s">
        <v>327</v>
      </c>
      <c r="I1555" s="57" t="n">
        <v>288</v>
      </c>
      <c r="J1555" s="57" t="n">
        <v>288</v>
      </c>
      <c r="K1555" s="57" t="s">
        <v>5428</v>
      </c>
      <c r="L1555" s="57" t="s">
        <v>5028</v>
      </c>
      <c r="M1555" s="58" t="n">
        <v>4.02687347702902</v>
      </c>
    </row>
    <row r="1556" customFormat="false" ht="15" hidden="false" customHeight="true" outlineLevel="0" collapsed="false">
      <c r="B1556" s="57" t="s">
        <v>4716</v>
      </c>
      <c r="C1556" s="57" t="s">
        <v>345</v>
      </c>
      <c r="D1556" s="57" t="s">
        <v>5452</v>
      </c>
      <c r="E1556" s="57" t="s">
        <v>5423</v>
      </c>
      <c r="F1556" s="57" t="s">
        <v>530</v>
      </c>
      <c r="G1556" s="57" t="s">
        <v>282</v>
      </c>
      <c r="H1556" s="57" t="s">
        <v>327</v>
      </c>
      <c r="I1556" s="57" t="n">
        <v>288</v>
      </c>
      <c r="J1556" s="57" t="n">
        <v>288</v>
      </c>
      <c r="K1556" s="57" t="s">
        <v>5428</v>
      </c>
      <c r="L1556" s="57" t="s">
        <v>5030</v>
      </c>
      <c r="M1556" s="58" t="n">
        <v>4.26251217007058</v>
      </c>
    </row>
    <row r="1557" customFormat="false" ht="15" hidden="false" customHeight="true" outlineLevel="0" collapsed="false">
      <c r="B1557" s="57" t="s">
        <v>4716</v>
      </c>
      <c r="C1557" s="57" t="s">
        <v>345</v>
      </c>
      <c r="D1557" s="57" t="s">
        <v>5452</v>
      </c>
      <c r="E1557" s="57" t="s">
        <v>5423</v>
      </c>
      <c r="F1557" s="57" t="s">
        <v>530</v>
      </c>
      <c r="G1557" s="57" t="s">
        <v>282</v>
      </c>
      <c r="H1557" s="57" t="s">
        <v>327</v>
      </c>
      <c r="I1557" s="57" t="n">
        <v>288</v>
      </c>
      <c r="J1557" s="57" t="n">
        <v>288</v>
      </c>
      <c r="K1557" s="57" t="s">
        <v>5428</v>
      </c>
      <c r="L1557" s="57" t="s">
        <v>5431</v>
      </c>
      <c r="M1557" s="58" t="n">
        <v>4.15150743706427</v>
      </c>
    </row>
  </sheetData>
  <autoFilter ref="B5:M1557"/>
  <mergeCells count="1">
    <mergeCell ref="B3:I3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AC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.5"/>
    <col collapsed="false" customWidth="true" hidden="false" outlineLevel="0" max="9" min="2" style="1" width="11"/>
    <col collapsed="false" customWidth="true" hidden="false" outlineLevel="0" max="10" min="10" style="1" width="12.61"/>
    <col collapsed="false" customWidth="true" hidden="false" outlineLevel="0" max="11" min="11" style="1" width="11"/>
    <col collapsed="false" customWidth="true" hidden="false" outlineLevel="0" max="12" min="12" style="1" width="18.2"/>
    <col collapsed="false" customWidth="true" hidden="false" outlineLevel="0" max="13" min="13" style="1" width="11.2"/>
    <col collapsed="false" customWidth="true" hidden="false" outlineLevel="0" max="15" min="14" style="1" width="11"/>
    <col collapsed="false" customWidth="true" hidden="false" outlineLevel="0" max="16" min="16" style="1" width="34"/>
    <col collapsed="false" customWidth="true" hidden="false" outlineLevel="0" max="18" min="17" style="1" width="11"/>
    <col collapsed="false" customWidth="true" hidden="false" outlineLevel="0" max="19" min="19" style="1" width="34"/>
    <col collapsed="false" customWidth="true" hidden="false" outlineLevel="0" max="21" min="20" style="1" width="11"/>
    <col collapsed="false" customWidth="true" hidden="false" outlineLevel="0" max="22" min="22" style="1" width="34"/>
    <col collapsed="false" customWidth="true" hidden="false" outlineLevel="0" max="23" min="23" style="1" width="11"/>
    <col collapsed="false" customWidth="true" hidden="false" outlineLevel="0" max="25" min="24" style="1" width="11.9"/>
    <col collapsed="false" customWidth="true" hidden="false" outlineLevel="0" max="27" min="26" style="1" width="12.61"/>
    <col collapsed="false" customWidth="true" hidden="false" outlineLevel="0" max="28" min="28" style="1" width="11"/>
    <col collapsed="false" customWidth="true" hidden="false" outlineLevel="0" max="29" min="29" style="1" width="11.2"/>
  </cols>
  <sheetData>
    <row r="2" customFormat="false" ht="15" hidden="false" customHeight="true" outlineLevel="0" collapsed="false">
      <c r="B2" s="2" t="s">
        <v>5599</v>
      </c>
    </row>
    <row r="3" customFormat="false" ht="45" hidden="false" customHeight="true" outlineLevel="0" collapsed="false">
      <c r="B3" s="55" t="s">
        <v>186</v>
      </c>
      <c r="C3" s="55"/>
      <c r="D3" s="55"/>
      <c r="E3" s="55"/>
      <c r="F3" s="55"/>
      <c r="G3" s="55"/>
      <c r="H3" s="55"/>
      <c r="I3" s="55"/>
    </row>
    <row r="5" customFormat="false" ht="45" hidden="false" customHeight="true" outlineLevel="0" collapsed="false">
      <c r="B5" s="56" t="s">
        <v>5357</v>
      </c>
      <c r="C5" s="56" t="s">
        <v>5358</v>
      </c>
      <c r="D5" s="56" t="s">
        <v>5378</v>
      </c>
      <c r="E5" s="56" t="s">
        <v>5359</v>
      </c>
      <c r="F5" s="56" t="s">
        <v>5360</v>
      </c>
      <c r="G5" s="56" t="s">
        <v>5375</v>
      </c>
      <c r="H5" s="56" t="s">
        <v>5368</v>
      </c>
      <c r="I5" s="56" t="s">
        <v>5369</v>
      </c>
      <c r="J5" s="56" t="s">
        <v>5582</v>
      </c>
      <c r="K5" s="56" t="s">
        <v>5583</v>
      </c>
      <c r="L5" s="56" t="s">
        <v>5600</v>
      </c>
      <c r="M5" s="56" t="s">
        <v>5601</v>
      </c>
      <c r="N5" s="56" t="s">
        <v>5602</v>
      </c>
      <c r="O5" s="56" t="s">
        <v>5603</v>
      </c>
      <c r="P5" s="56" t="s">
        <v>5604</v>
      </c>
      <c r="Q5" s="56" t="s">
        <v>5605</v>
      </c>
      <c r="R5" s="56" t="s">
        <v>5606</v>
      </c>
      <c r="S5" s="56" t="s">
        <v>5607</v>
      </c>
      <c r="T5" s="56" t="s">
        <v>5608</v>
      </c>
      <c r="U5" s="56" t="s">
        <v>5609</v>
      </c>
      <c r="V5" s="56" t="s">
        <v>5610</v>
      </c>
      <c r="W5" s="56" t="s">
        <v>5611</v>
      </c>
      <c r="X5" s="56" t="s">
        <v>5612</v>
      </c>
      <c r="Y5" s="56" t="s">
        <v>5613</v>
      </c>
      <c r="Z5" s="56" t="s">
        <v>5614</v>
      </c>
      <c r="AA5" s="56" t="s">
        <v>5615</v>
      </c>
      <c r="AB5" s="56" t="s">
        <v>5616</v>
      </c>
      <c r="AC5" s="56" t="s">
        <v>5617</v>
      </c>
    </row>
    <row r="6" customFormat="false" ht="15" hidden="false" customHeight="true" outlineLevel="0" collapsed="false">
      <c r="B6" s="57" t="s">
        <v>255</v>
      </c>
      <c r="C6" s="57" t="s">
        <v>320</v>
      </c>
      <c r="D6" s="57" t="n">
        <v>2</v>
      </c>
      <c r="E6" s="58" t="n">
        <v>4</v>
      </c>
      <c r="F6" s="57" t="s">
        <v>5370</v>
      </c>
      <c r="G6" s="59" t="b">
        <f aca="false">FALSE()</f>
        <v>0</v>
      </c>
      <c r="H6" s="57" t="n">
        <v>6</v>
      </c>
      <c r="I6" s="57" t="n">
        <v>15</v>
      </c>
      <c r="J6" s="58" t="n">
        <v>1</v>
      </c>
      <c r="K6" s="58" t="n">
        <v>0.333333333333333</v>
      </c>
      <c r="L6" s="58" t="n">
        <v>0.333333333333333</v>
      </c>
      <c r="M6" s="57" t="n">
        <v>15</v>
      </c>
      <c r="N6" s="57" t="s">
        <v>320</v>
      </c>
      <c r="O6" s="57" t="s">
        <v>2049</v>
      </c>
      <c r="P6" s="57" t="s">
        <v>5618</v>
      </c>
      <c r="Q6" s="57" t="n">
        <v>204</v>
      </c>
      <c r="R6" s="57" t="s">
        <v>2073</v>
      </c>
      <c r="S6" s="57" t="s">
        <v>5618</v>
      </c>
      <c r="T6" s="57" t="n">
        <v>204</v>
      </c>
      <c r="U6" s="57" t="s">
        <v>2085</v>
      </c>
      <c r="V6" s="57" t="s">
        <v>5618</v>
      </c>
      <c r="W6" s="57" t="n">
        <v>204</v>
      </c>
      <c r="X6" s="59" t="b">
        <f aca="false">TRUE()</f>
        <v>1</v>
      </c>
      <c r="Y6" s="59" t="b">
        <f aca="false">TRUE()</f>
        <v>1</v>
      </c>
      <c r="Z6" s="59" t="b">
        <f aca="false">TRUE()</f>
        <v>1</v>
      </c>
      <c r="AA6" s="59" t="b">
        <f aca="false">TRUE()</f>
        <v>1</v>
      </c>
      <c r="AB6" s="57" t="s">
        <v>295</v>
      </c>
      <c r="AC6" s="57" t="s">
        <v>321</v>
      </c>
    </row>
    <row r="7" customFormat="false" ht="15" hidden="false" customHeight="true" outlineLevel="0" collapsed="false">
      <c r="B7" s="57" t="s">
        <v>255</v>
      </c>
      <c r="C7" s="57" t="s">
        <v>309</v>
      </c>
      <c r="D7" s="57" t="n">
        <v>2</v>
      </c>
      <c r="E7" s="58" t="n">
        <v>4</v>
      </c>
      <c r="F7" s="57" t="s">
        <v>5370</v>
      </c>
      <c r="G7" s="59" t="b">
        <f aca="false">FALSE()</f>
        <v>0</v>
      </c>
      <c r="H7" s="57" t="n">
        <v>4</v>
      </c>
      <c r="I7" s="57" t="n">
        <v>6</v>
      </c>
      <c r="J7" s="58" t="n">
        <v>0.75</v>
      </c>
      <c r="K7" s="58" t="n">
        <v>0.5</v>
      </c>
      <c r="L7" s="58" t="n">
        <v>0</v>
      </c>
      <c r="M7" s="57" t="n">
        <v>3</v>
      </c>
      <c r="N7" s="57" t="s">
        <v>309</v>
      </c>
      <c r="O7" s="57" t="s">
        <v>2120</v>
      </c>
      <c r="P7" s="57" t="s">
        <v>5619</v>
      </c>
      <c r="Q7" s="57" t="n">
        <v>160</v>
      </c>
      <c r="R7" s="57" t="s">
        <v>5620</v>
      </c>
      <c r="S7" s="57" t="s">
        <v>5619</v>
      </c>
      <c r="T7" s="57" t="n">
        <v>160</v>
      </c>
      <c r="U7" s="57" t="s">
        <v>5621</v>
      </c>
      <c r="V7" s="57" t="s">
        <v>5619</v>
      </c>
      <c r="W7" s="57" t="n">
        <v>160</v>
      </c>
      <c r="X7" s="59" t="b">
        <f aca="false">TRUE()</f>
        <v>1</v>
      </c>
      <c r="Y7" s="59" t="b">
        <f aca="false">TRUE()</f>
        <v>1</v>
      </c>
      <c r="Z7" s="59" t="b">
        <f aca="false">TRUE()</f>
        <v>1</v>
      </c>
      <c r="AA7" s="59" t="b">
        <f aca="false">TRUE()</f>
        <v>1</v>
      </c>
      <c r="AB7" s="57" t="s">
        <v>295</v>
      </c>
      <c r="AC7" s="57" t="s">
        <v>310</v>
      </c>
    </row>
    <row r="8" customFormat="false" ht="15" hidden="false" customHeight="true" outlineLevel="0" collapsed="false">
      <c r="B8" s="57" t="s">
        <v>255</v>
      </c>
      <c r="C8" s="57" t="s">
        <v>345</v>
      </c>
      <c r="D8" s="57" t="n">
        <v>2</v>
      </c>
      <c r="E8" s="58" t="n">
        <v>4</v>
      </c>
      <c r="F8" s="57" t="s">
        <v>5370</v>
      </c>
      <c r="G8" s="59" t="b">
        <f aca="false">FALSE()</f>
        <v>0</v>
      </c>
      <c r="H8" s="57" t="n">
        <v>6</v>
      </c>
      <c r="I8" s="57" t="n">
        <v>15</v>
      </c>
      <c r="J8" s="58" t="n">
        <v>0</v>
      </c>
      <c r="K8" s="58" t="n">
        <v>0</v>
      </c>
      <c r="L8" s="57"/>
      <c r="M8" s="57" t="n">
        <v>0</v>
      </c>
      <c r="N8" s="57" t="s">
        <v>345</v>
      </c>
      <c r="O8" s="57" t="s">
        <v>2136</v>
      </c>
      <c r="P8" s="57" t="s">
        <v>5622</v>
      </c>
      <c r="Q8" s="57" t="n">
        <v>137</v>
      </c>
      <c r="R8" s="57" t="s">
        <v>2139</v>
      </c>
      <c r="S8" s="57" t="s">
        <v>5622</v>
      </c>
      <c r="T8" s="57" t="n">
        <v>137</v>
      </c>
      <c r="U8" s="57" t="s">
        <v>2144</v>
      </c>
      <c r="V8" s="57" t="s">
        <v>5622</v>
      </c>
      <c r="W8" s="57" t="n">
        <v>137</v>
      </c>
      <c r="X8" s="59" t="b">
        <f aca="false">TRUE()</f>
        <v>1</v>
      </c>
      <c r="Y8" s="59" t="b">
        <f aca="false">TRUE()</f>
        <v>1</v>
      </c>
      <c r="Z8" s="59" t="b">
        <f aca="false">TRUE()</f>
        <v>1</v>
      </c>
      <c r="AA8" s="59" t="b">
        <f aca="false">TRUE()</f>
        <v>1</v>
      </c>
      <c r="AB8" s="57" t="s">
        <v>295</v>
      </c>
      <c r="AC8" s="57" t="s">
        <v>346</v>
      </c>
    </row>
    <row r="9" customFormat="false" ht="15" hidden="false" customHeight="true" outlineLevel="0" collapsed="false">
      <c r="B9" s="57" t="s">
        <v>255</v>
      </c>
      <c r="C9" s="57" t="s">
        <v>357</v>
      </c>
      <c r="D9" s="57" t="n">
        <v>2</v>
      </c>
      <c r="E9" s="58" t="n">
        <v>4</v>
      </c>
      <c r="F9" s="57" t="s">
        <v>5370</v>
      </c>
      <c r="G9" s="59" t="b">
        <f aca="false">FALSE()</f>
        <v>0</v>
      </c>
      <c r="H9" s="57" t="n">
        <v>4</v>
      </c>
      <c r="I9" s="57" t="n">
        <v>6</v>
      </c>
      <c r="J9" s="58" t="n">
        <v>0.75</v>
      </c>
      <c r="K9" s="58" t="n">
        <v>0.5</v>
      </c>
      <c r="L9" s="58" t="n">
        <v>0</v>
      </c>
      <c r="M9" s="57" t="n">
        <v>3</v>
      </c>
      <c r="N9" s="57" t="s">
        <v>357</v>
      </c>
      <c r="O9" s="57" t="s">
        <v>2152</v>
      </c>
      <c r="P9" s="57" t="s">
        <v>5623</v>
      </c>
      <c r="Q9" s="57" t="n">
        <v>117</v>
      </c>
      <c r="R9" s="57" t="s">
        <v>5624</v>
      </c>
      <c r="S9" s="57" t="s">
        <v>5623</v>
      </c>
      <c r="T9" s="57" t="n">
        <v>117</v>
      </c>
      <c r="U9" s="57" t="s">
        <v>2161</v>
      </c>
      <c r="V9" s="57" t="s">
        <v>5623</v>
      </c>
      <c r="W9" s="57" t="n">
        <v>117</v>
      </c>
      <c r="X9" s="59" t="b">
        <f aca="false">TRUE()</f>
        <v>1</v>
      </c>
      <c r="Y9" s="59" t="b">
        <f aca="false">TRUE()</f>
        <v>1</v>
      </c>
      <c r="Z9" s="59" t="b">
        <f aca="false">TRUE()</f>
        <v>1</v>
      </c>
      <c r="AA9" s="59" t="b">
        <f aca="false">TRUE()</f>
        <v>1</v>
      </c>
      <c r="AB9" s="57" t="s">
        <v>295</v>
      </c>
      <c r="AC9" s="57" t="s">
        <v>358</v>
      </c>
    </row>
    <row r="10" customFormat="false" ht="15" hidden="false" customHeight="true" outlineLevel="0" collapsed="false">
      <c r="B10" s="57" t="s">
        <v>255</v>
      </c>
      <c r="C10" s="57" t="s">
        <v>410</v>
      </c>
      <c r="D10" s="57" t="n">
        <v>2</v>
      </c>
      <c r="E10" s="58" t="n">
        <v>4</v>
      </c>
      <c r="F10" s="57" t="s">
        <v>5370</v>
      </c>
      <c r="G10" s="59" t="b">
        <f aca="false">TRUE()</f>
        <v>1</v>
      </c>
      <c r="H10" s="57" t="n">
        <v>6</v>
      </c>
      <c r="I10" s="57" t="n">
        <v>15</v>
      </c>
      <c r="J10" s="58" t="n">
        <v>0.666666666666667</v>
      </c>
      <c r="K10" s="58" t="n">
        <v>0.733333333333333</v>
      </c>
      <c r="L10" s="58" t="n">
        <v>0.5</v>
      </c>
      <c r="M10" s="57" t="n">
        <v>6</v>
      </c>
      <c r="N10" s="57" t="s">
        <v>410</v>
      </c>
      <c r="O10" s="57" t="s">
        <v>2393</v>
      </c>
      <c r="P10" s="57" t="s">
        <v>5625</v>
      </c>
      <c r="Q10" s="57" t="n">
        <v>105</v>
      </c>
      <c r="R10" s="57" t="s">
        <v>5626</v>
      </c>
      <c r="S10" s="57" t="s">
        <v>5625</v>
      </c>
      <c r="T10" s="57" t="n">
        <v>105</v>
      </c>
      <c r="U10" s="57" t="s">
        <v>2399</v>
      </c>
      <c r="V10" s="57" t="s">
        <v>5625</v>
      </c>
      <c r="W10" s="57" t="n">
        <v>105</v>
      </c>
      <c r="X10" s="59" t="b">
        <f aca="false">TRUE()</f>
        <v>1</v>
      </c>
      <c r="Y10" s="59" t="b">
        <f aca="false">TRUE()</f>
        <v>1</v>
      </c>
      <c r="Z10" s="59" t="b">
        <f aca="false">TRUE()</f>
        <v>1</v>
      </c>
      <c r="AA10" s="59" t="b">
        <f aca="false">TRUE()</f>
        <v>1</v>
      </c>
      <c r="AB10" s="57" t="s">
        <v>372</v>
      </c>
      <c r="AC10" s="57" t="s">
        <v>411</v>
      </c>
    </row>
    <row r="11" customFormat="false" ht="15" hidden="false" customHeight="true" outlineLevel="0" collapsed="false">
      <c r="B11" s="57" t="s">
        <v>255</v>
      </c>
      <c r="C11" s="57" t="s">
        <v>363</v>
      </c>
      <c r="D11" s="57" t="n">
        <v>2</v>
      </c>
      <c r="E11" s="58" t="n">
        <v>4</v>
      </c>
      <c r="F11" s="57" t="s">
        <v>5370</v>
      </c>
      <c r="G11" s="59" t="b">
        <f aca="false">FALSE()</f>
        <v>0</v>
      </c>
      <c r="H11" s="57" t="n">
        <v>5</v>
      </c>
      <c r="I11" s="57" t="n">
        <v>10</v>
      </c>
      <c r="J11" s="58" t="n">
        <v>0.6</v>
      </c>
      <c r="K11" s="58" t="n">
        <v>0.6</v>
      </c>
      <c r="L11" s="58" t="n">
        <v>0</v>
      </c>
      <c r="M11" s="57" t="n">
        <v>3</v>
      </c>
      <c r="N11" s="57" t="s">
        <v>363</v>
      </c>
      <c r="O11" s="57" t="s">
        <v>4688</v>
      </c>
      <c r="P11" s="57" t="s">
        <v>5627</v>
      </c>
      <c r="Q11" s="57" t="n">
        <v>97</v>
      </c>
      <c r="R11" s="57" t="s">
        <v>5628</v>
      </c>
      <c r="S11" s="57" t="s">
        <v>5627</v>
      </c>
      <c r="T11" s="57" t="n">
        <v>97</v>
      </c>
      <c r="U11" s="57" t="s">
        <v>2172</v>
      </c>
      <c r="V11" s="57" t="s">
        <v>5627</v>
      </c>
      <c r="W11" s="57" t="n">
        <v>97</v>
      </c>
      <c r="X11" s="59" t="b">
        <f aca="false">TRUE()</f>
        <v>1</v>
      </c>
      <c r="Y11" s="59" t="b">
        <f aca="false">TRUE()</f>
        <v>1</v>
      </c>
      <c r="Z11" s="59" t="b">
        <f aca="false">TRUE()</f>
        <v>1</v>
      </c>
      <c r="AA11" s="59" t="b">
        <f aca="false">TRUE()</f>
        <v>1</v>
      </c>
      <c r="AB11" s="57" t="s">
        <v>295</v>
      </c>
      <c r="AC11" s="57" t="s">
        <v>364</v>
      </c>
    </row>
    <row r="12" customFormat="false" ht="15" hidden="false" customHeight="true" outlineLevel="0" collapsed="false">
      <c r="B12" s="57" t="s">
        <v>255</v>
      </c>
      <c r="C12" s="57" t="s">
        <v>354</v>
      </c>
      <c r="D12" s="57" t="n">
        <v>2</v>
      </c>
      <c r="E12" s="58" t="n">
        <v>4</v>
      </c>
      <c r="F12" s="57" t="s">
        <v>5370</v>
      </c>
      <c r="G12" s="59" t="b">
        <f aca="false">FALSE()</f>
        <v>0</v>
      </c>
      <c r="H12" s="57" t="n">
        <v>4</v>
      </c>
      <c r="I12" s="57" t="n">
        <v>6</v>
      </c>
      <c r="J12" s="58" t="n">
        <v>1</v>
      </c>
      <c r="K12" s="58" t="n">
        <v>0</v>
      </c>
      <c r="L12" s="58" t="n">
        <v>0</v>
      </c>
      <c r="M12" s="57" t="n">
        <v>6</v>
      </c>
      <c r="N12" s="57" t="s">
        <v>354</v>
      </c>
      <c r="O12" s="57" t="s">
        <v>4689</v>
      </c>
      <c r="P12" s="57" t="s">
        <v>5629</v>
      </c>
      <c r="Q12" s="57" t="n">
        <v>70</v>
      </c>
      <c r="R12" s="57" t="s">
        <v>5630</v>
      </c>
      <c r="S12" s="57" t="s">
        <v>5629</v>
      </c>
      <c r="T12" s="57" t="n">
        <v>70</v>
      </c>
      <c r="U12" s="57" t="s">
        <v>2188</v>
      </c>
      <c r="V12" s="57" t="s">
        <v>5629</v>
      </c>
      <c r="W12" s="57" t="n">
        <v>70</v>
      </c>
      <c r="X12" s="59" t="b">
        <f aca="false">TRUE()</f>
        <v>1</v>
      </c>
      <c r="Y12" s="59" t="b">
        <f aca="false">TRUE()</f>
        <v>1</v>
      </c>
      <c r="Z12" s="59" t="b">
        <f aca="false">TRUE()</f>
        <v>1</v>
      </c>
      <c r="AA12" s="59" t="b">
        <f aca="false">TRUE()</f>
        <v>1</v>
      </c>
      <c r="AB12" s="57" t="s">
        <v>295</v>
      </c>
      <c r="AC12" s="57" t="s">
        <v>355</v>
      </c>
    </row>
    <row r="13" customFormat="false" ht="15" hidden="false" customHeight="true" outlineLevel="0" collapsed="false">
      <c r="B13" s="57" t="s">
        <v>255</v>
      </c>
      <c r="C13" s="57" t="s">
        <v>331</v>
      </c>
      <c r="D13" s="57" t="n">
        <v>2</v>
      </c>
      <c r="E13" s="58" t="n">
        <v>4</v>
      </c>
      <c r="F13" s="57" t="s">
        <v>5370</v>
      </c>
      <c r="G13" s="59" t="b">
        <f aca="false">FALSE()</f>
        <v>0</v>
      </c>
      <c r="H13" s="57" t="n">
        <v>4</v>
      </c>
      <c r="I13" s="57" t="n">
        <v>6</v>
      </c>
      <c r="J13" s="58" t="n">
        <v>1</v>
      </c>
      <c r="K13" s="58" t="n">
        <v>0</v>
      </c>
      <c r="L13" s="58" t="n">
        <v>0</v>
      </c>
      <c r="M13" s="57" t="n">
        <v>6</v>
      </c>
      <c r="N13" s="57" t="s">
        <v>331</v>
      </c>
      <c r="O13" s="57" t="s">
        <v>4690</v>
      </c>
      <c r="P13" s="57" t="s">
        <v>5631</v>
      </c>
      <c r="Q13" s="57" t="n">
        <v>51</v>
      </c>
      <c r="R13" s="57" t="s">
        <v>5632</v>
      </c>
      <c r="S13" s="57" t="s">
        <v>5631</v>
      </c>
      <c r="T13" s="57" t="n">
        <v>51</v>
      </c>
      <c r="U13" s="57" t="s">
        <v>2205</v>
      </c>
      <c r="V13" s="57" t="s">
        <v>5631</v>
      </c>
      <c r="W13" s="57" t="n">
        <v>51</v>
      </c>
      <c r="X13" s="59" t="b">
        <f aca="false">TRUE()</f>
        <v>1</v>
      </c>
      <c r="Y13" s="59" t="b">
        <f aca="false">TRUE()</f>
        <v>1</v>
      </c>
      <c r="Z13" s="59" t="b">
        <f aca="false">TRUE()</f>
        <v>1</v>
      </c>
      <c r="AA13" s="59" t="b">
        <f aca="false">TRUE()</f>
        <v>1</v>
      </c>
      <c r="AB13" s="57" t="s">
        <v>295</v>
      </c>
      <c r="AC13" s="57" t="s">
        <v>332</v>
      </c>
    </row>
    <row r="14" customFormat="false" ht="15" hidden="false" customHeight="true" outlineLevel="0" collapsed="false">
      <c r="B14" s="57" t="s">
        <v>255</v>
      </c>
      <c r="C14" s="57" t="s">
        <v>305</v>
      </c>
      <c r="D14" s="57" t="n">
        <v>2</v>
      </c>
      <c r="E14" s="58" t="n">
        <v>4</v>
      </c>
      <c r="F14" s="57" t="s">
        <v>5370</v>
      </c>
      <c r="G14" s="59" t="b">
        <f aca="false">FALSE()</f>
        <v>0</v>
      </c>
      <c r="H14" s="57" t="n">
        <v>5</v>
      </c>
      <c r="I14" s="57" t="n">
        <v>10</v>
      </c>
      <c r="J14" s="58" t="n">
        <v>0.8</v>
      </c>
      <c r="K14" s="58" t="n">
        <v>0.4</v>
      </c>
      <c r="L14" s="58" t="n">
        <v>0</v>
      </c>
      <c r="M14" s="57" t="n">
        <v>6</v>
      </c>
      <c r="N14" s="57" t="s">
        <v>305</v>
      </c>
      <c r="O14" s="57" t="s">
        <v>4692</v>
      </c>
      <c r="P14" s="57" t="s">
        <v>5633</v>
      </c>
      <c r="Q14" s="57" t="n">
        <v>92</v>
      </c>
      <c r="R14" s="57" t="s">
        <v>5634</v>
      </c>
      <c r="S14" s="57" t="s">
        <v>5633</v>
      </c>
      <c r="T14" s="57" t="n">
        <v>92</v>
      </c>
      <c r="U14" s="57" t="s">
        <v>2226</v>
      </c>
      <c r="V14" s="57" t="s">
        <v>5633</v>
      </c>
      <c r="W14" s="57" t="n">
        <v>92</v>
      </c>
      <c r="X14" s="59" t="b">
        <f aca="false">TRUE()</f>
        <v>1</v>
      </c>
      <c r="Y14" s="59" t="b">
        <f aca="false">TRUE()</f>
        <v>1</v>
      </c>
      <c r="Z14" s="59" t="b">
        <f aca="false">TRUE()</f>
        <v>1</v>
      </c>
      <c r="AA14" s="59" t="b">
        <f aca="false">TRUE()</f>
        <v>1</v>
      </c>
      <c r="AB14" s="57" t="s">
        <v>295</v>
      </c>
      <c r="AC14" s="57" t="s">
        <v>306</v>
      </c>
    </row>
    <row r="15" customFormat="false" ht="15" hidden="false" customHeight="true" outlineLevel="0" collapsed="false">
      <c r="B15" s="57" t="s">
        <v>255</v>
      </c>
      <c r="C15" s="57" t="s">
        <v>337</v>
      </c>
      <c r="D15" s="57" t="n">
        <v>2</v>
      </c>
      <c r="E15" s="58" t="n">
        <v>4</v>
      </c>
      <c r="F15" s="57" t="s">
        <v>5370</v>
      </c>
      <c r="G15" s="59" t="b">
        <f aca="false">FALSE()</f>
        <v>0</v>
      </c>
      <c r="H15" s="57" t="n">
        <v>3</v>
      </c>
      <c r="I15" s="57" t="n">
        <v>3</v>
      </c>
      <c r="J15" s="58" t="n">
        <v>0</v>
      </c>
      <c r="K15" s="58" t="n">
        <v>0</v>
      </c>
      <c r="L15" s="57"/>
      <c r="M15" s="57" t="n">
        <v>0</v>
      </c>
      <c r="N15" s="57" t="s">
        <v>337</v>
      </c>
      <c r="O15" s="57" t="s">
        <v>2267</v>
      </c>
      <c r="P15" s="57" t="s">
        <v>5635</v>
      </c>
      <c r="Q15" s="57" t="n">
        <v>145</v>
      </c>
      <c r="R15" s="57" t="s">
        <v>5636</v>
      </c>
      <c r="S15" s="57" t="s">
        <v>5635</v>
      </c>
      <c r="T15" s="57" t="n">
        <v>145</v>
      </c>
      <c r="U15" s="57" t="s">
        <v>5637</v>
      </c>
      <c r="V15" s="57" t="s">
        <v>5635</v>
      </c>
      <c r="W15" s="57" t="n">
        <v>145</v>
      </c>
      <c r="X15" s="59" t="b">
        <f aca="false">TRUE()</f>
        <v>1</v>
      </c>
      <c r="Y15" s="59" t="b">
        <f aca="false">TRUE()</f>
        <v>1</v>
      </c>
      <c r="Z15" s="59" t="b">
        <f aca="false">TRUE()</f>
        <v>1</v>
      </c>
      <c r="AA15" s="59" t="b">
        <f aca="false">TRUE()</f>
        <v>1</v>
      </c>
      <c r="AB15" s="57" t="s">
        <v>295</v>
      </c>
      <c r="AC15" s="57" t="s">
        <v>338</v>
      </c>
    </row>
    <row r="16" customFormat="false" ht="15" hidden="false" customHeight="true" outlineLevel="0" collapsed="false">
      <c r="B16" s="57" t="s">
        <v>255</v>
      </c>
      <c r="C16" s="57" t="s">
        <v>316</v>
      </c>
      <c r="D16" s="57" t="n">
        <v>2</v>
      </c>
      <c r="E16" s="58" t="n">
        <v>4</v>
      </c>
      <c r="F16" s="57" t="s">
        <v>5370</v>
      </c>
      <c r="G16" s="59" t="b">
        <f aca="false">FALSE()</f>
        <v>0</v>
      </c>
      <c r="H16" s="57" t="n">
        <v>3</v>
      </c>
      <c r="I16" s="57" t="n">
        <v>3</v>
      </c>
      <c r="J16" s="58" t="n">
        <v>1</v>
      </c>
      <c r="K16" s="58" t="n">
        <v>0</v>
      </c>
      <c r="L16" s="58" t="n">
        <v>0</v>
      </c>
      <c r="M16" s="57" t="n">
        <v>3</v>
      </c>
      <c r="N16" s="57" t="s">
        <v>316</v>
      </c>
      <c r="O16" s="57" t="s">
        <v>2278</v>
      </c>
      <c r="P16" s="57" t="s">
        <v>5638</v>
      </c>
      <c r="Q16" s="57" t="n">
        <v>115</v>
      </c>
      <c r="R16" s="57" t="s">
        <v>5639</v>
      </c>
      <c r="S16" s="57" t="s">
        <v>5638</v>
      </c>
      <c r="T16" s="57" t="n">
        <v>115</v>
      </c>
      <c r="U16" s="57" t="s">
        <v>5640</v>
      </c>
      <c r="V16" s="57" t="s">
        <v>5638</v>
      </c>
      <c r="W16" s="57" t="n">
        <v>115</v>
      </c>
      <c r="X16" s="59" t="b">
        <f aca="false">TRUE()</f>
        <v>1</v>
      </c>
      <c r="Y16" s="59" t="b">
        <f aca="false">TRUE()</f>
        <v>1</v>
      </c>
      <c r="Z16" s="59" t="b">
        <f aca="false">TRUE()</f>
        <v>1</v>
      </c>
      <c r="AA16" s="59" t="b">
        <f aca="false">TRUE()</f>
        <v>1</v>
      </c>
      <c r="AB16" s="57" t="s">
        <v>295</v>
      </c>
      <c r="AC16" s="57" t="s">
        <v>317</v>
      </c>
    </row>
    <row r="17" customFormat="false" ht="15" hidden="false" customHeight="true" outlineLevel="0" collapsed="false">
      <c r="B17" s="57" t="s">
        <v>255</v>
      </c>
      <c r="C17" s="57" t="s">
        <v>350</v>
      </c>
      <c r="D17" s="57" t="n">
        <v>2</v>
      </c>
      <c r="E17" s="58" t="n">
        <v>4</v>
      </c>
      <c r="F17" s="57" t="s">
        <v>5370</v>
      </c>
      <c r="G17" s="59" t="b">
        <f aca="false">FALSE()</f>
        <v>0</v>
      </c>
      <c r="H17" s="57" t="n">
        <v>3</v>
      </c>
      <c r="I17" s="57" t="n">
        <v>3</v>
      </c>
      <c r="J17" s="58" t="n">
        <v>0</v>
      </c>
      <c r="K17" s="58" t="n">
        <v>0</v>
      </c>
      <c r="L17" s="57"/>
      <c r="M17" s="57" t="n">
        <v>0</v>
      </c>
      <c r="N17" s="57" t="s">
        <v>350</v>
      </c>
      <c r="O17" s="57" t="s">
        <v>2299</v>
      </c>
      <c r="P17" s="57" t="s">
        <v>5641</v>
      </c>
      <c r="Q17" s="57" t="n">
        <v>263</v>
      </c>
      <c r="R17" s="57" t="s">
        <v>2311</v>
      </c>
      <c r="S17" s="57" t="s">
        <v>5641</v>
      </c>
      <c r="T17" s="57" t="n">
        <v>263</v>
      </c>
      <c r="U17" s="57" t="s">
        <v>2315</v>
      </c>
      <c r="V17" s="57" t="s">
        <v>5641</v>
      </c>
      <c r="W17" s="57" t="n">
        <v>263</v>
      </c>
      <c r="X17" s="59" t="b">
        <f aca="false">TRUE()</f>
        <v>1</v>
      </c>
      <c r="Y17" s="59" t="b">
        <f aca="false">TRUE()</f>
        <v>1</v>
      </c>
      <c r="Z17" s="59" t="b">
        <f aca="false">TRUE()</f>
        <v>1</v>
      </c>
      <c r="AA17" s="59" t="b">
        <f aca="false">TRUE()</f>
        <v>1</v>
      </c>
      <c r="AB17" s="57" t="s">
        <v>295</v>
      </c>
      <c r="AC17" s="57" t="s">
        <v>351</v>
      </c>
    </row>
    <row r="18" customFormat="false" ht="15" hidden="false" customHeight="true" outlineLevel="0" collapsed="false">
      <c r="B18" s="57" t="s">
        <v>255</v>
      </c>
      <c r="C18" s="57" t="s">
        <v>265</v>
      </c>
      <c r="D18" s="57" t="n">
        <v>2</v>
      </c>
      <c r="E18" s="58" t="n">
        <v>4</v>
      </c>
      <c r="F18" s="57" t="s">
        <v>5370</v>
      </c>
      <c r="G18" s="59" t="b">
        <f aca="false">FALSE()</f>
        <v>0</v>
      </c>
      <c r="H18" s="57" t="n">
        <v>3</v>
      </c>
      <c r="I18" s="57" t="n">
        <v>3</v>
      </c>
      <c r="J18" s="58" t="n">
        <v>1</v>
      </c>
      <c r="K18" s="58" t="n">
        <v>0</v>
      </c>
      <c r="L18" s="58" t="n">
        <v>0</v>
      </c>
      <c r="M18" s="57" t="n">
        <v>3</v>
      </c>
      <c r="N18" s="57" t="s">
        <v>265</v>
      </c>
      <c r="O18" s="57" t="s">
        <v>1703</v>
      </c>
      <c r="P18" s="57" t="s">
        <v>5642</v>
      </c>
      <c r="Q18" s="57" t="n">
        <v>143</v>
      </c>
      <c r="R18" s="57" t="s">
        <v>5643</v>
      </c>
      <c r="S18" s="57" t="s">
        <v>5642</v>
      </c>
      <c r="T18" s="57" t="n">
        <v>143</v>
      </c>
      <c r="U18" s="57" t="s">
        <v>1718</v>
      </c>
      <c r="V18" s="57" t="s">
        <v>5642</v>
      </c>
      <c r="W18" s="57" t="n">
        <v>143</v>
      </c>
      <c r="X18" s="59" t="b">
        <f aca="false">TRUE()</f>
        <v>1</v>
      </c>
      <c r="Y18" s="59" t="b">
        <f aca="false">TRUE()</f>
        <v>1</v>
      </c>
      <c r="Z18" s="59" t="b">
        <f aca="false">TRUE()</f>
        <v>1</v>
      </c>
      <c r="AA18" s="59" t="b">
        <f aca="false">TRUE()</f>
        <v>1</v>
      </c>
      <c r="AB18" s="57" t="s">
        <v>234</v>
      </c>
      <c r="AC18" s="57" t="s">
        <v>266</v>
      </c>
    </row>
    <row r="19" customFormat="false" ht="15" hidden="false" customHeight="true" outlineLevel="0" collapsed="false">
      <c r="B19" s="57" t="s">
        <v>255</v>
      </c>
      <c r="C19" s="57" t="s">
        <v>278</v>
      </c>
      <c r="D19" s="57" t="n">
        <v>2</v>
      </c>
      <c r="E19" s="58" t="n">
        <v>4</v>
      </c>
      <c r="F19" s="57" t="s">
        <v>5370</v>
      </c>
      <c r="G19" s="59" t="b">
        <f aca="false">FALSE()</f>
        <v>0</v>
      </c>
      <c r="H19" s="57" t="n">
        <v>3</v>
      </c>
      <c r="I19" s="57" t="n">
        <v>3</v>
      </c>
      <c r="J19" s="58" t="n">
        <v>1</v>
      </c>
      <c r="K19" s="58" t="n">
        <v>0.333333333333333</v>
      </c>
      <c r="L19" s="58" t="n">
        <v>0.333333333333333</v>
      </c>
      <c r="M19" s="57" t="n">
        <v>3</v>
      </c>
      <c r="N19" s="57" t="s">
        <v>278</v>
      </c>
      <c r="O19" s="57" t="s">
        <v>1966</v>
      </c>
      <c r="P19" s="57" t="s">
        <v>5644</v>
      </c>
      <c r="Q19" s="57" t="n">
        <v>194</v>
      </c>
      <c r="R19" s="57" t="s">
        <v>5645</v>
      </c>
      <c r="S19" s="57" t="s">
        <v>5644</v>
      </c>
      <c r="T19" s="57" t="n">
        <v>194</v>
      </c>
      <c r="U19" s="57" t="s">
        <v>5646</v>
      </c>
      <c r="V19" s="57" t="s">
        <v>5644</v>
      </c>
      <c r="W19" s="57" t="n">
        <v>194</v>
      </c>
      <c r="X19" s="59" t="b">
        <f aca="false">TRUE()</f>
        <v>1</v>
      </c>
      <c r="Y19" s="59" t="b">
        <f aca="false">TRUE()</f>
        <v>1</v>
      </c>
      <c r="Z19" s="59" t="b">
        <f aca="false">TRUE()</f>
        <v>1</v>
      </c>
      <c r="AA19" s="59" t="b">
        <f aca="false">TRUE()</f>
        <v>1</v>
      </c>
      <c r="AB19" s="57" t="s">
        <v>234</v>
      </c>
      <c r="AC19" s="57" t="s">
        <v>279</v>
      </c>
    </row>
  </sheetData>
  <autoFilter ref="B5:AC19"/>
  <mergeCells count="1">
    <mergeCell ref="B3:I3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2026-10-04T02:28:32Z</dcterms:created>
  <dc:creator>openpyxl</dc:creator>
  <dc:description/>
  <dc:language>en-US</dc:language>
  <cp:lastModifiedBy/>
  <dcterms:modified xsi:type="dcterms:W3CDTF">2026-10-11T20:24:50Z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